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Akanksha\GME\Development\Compound Wall\"/>
    </mc:Choice>
  </mc:AlternateContent>
  <xr:revisionPtr revIDLastSave="0" documentId="13_ncr:1_{9E59B508-B4FA-4F19-9CF2-E00FAB0DE0FB}" xr6:coauthVersionLast="46" xr6:coauthVersionMax="46" xr10:uidLastSave="{00000000-0000-0000-0000-000000000000}"/>
  <bookViews>
    <workbookView xWindow="-120" yWindow="-120" windowWidth="24240" windowHeight="13020" activeTab="3" xr2:uid="{09590A60-6A1E-4474-AD7B-BCBD00155549}"/>
  </bookViews>
  <sheets>
    <sheet name="Masonry" sheetId="1" r:id="rId1"/>
    <sheet name="DPC" sheetId="3" r:id="rId2"/>
    <sheet name="Patli" sheetId="4" r:id="rId3"/>
    <sheet name="Highrise Masonnry " sheetId="2" r:id="rId4"/>
    <sheet name="Sheet5" sheetId="5" r:id="rId5"/>
    <sheet name="Single Coat Plaster " sheetId="6" r:id="rId6"/>
    <sheet name="Double Coat Plaster " sheetId="7" r:id="rId7"/>
    <sheet name="Highrise External Plaster" sheetId="8" r:id="rId8"/>
    <sheet name="Int &amp; Ext Paint M+L" sheetId="9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</externalReferences>
  <definedNames>
    <definedName name="\0" localSheetId="6">#REF!</definedName>
    <definedName name="\0" localSheetId="7">#REF!</definedName>
    <definedName name="\0" localSheetId="3">#REF!</definedName>
    <definedName name="\0" localSheetId="8">#REF!</definedName>
    <definedName name="\0" localSheetId="5">#REF!</definedName>
    <definedName name="\0">#REF!</definedName>
    <definedName name="\8D" localSheetId="6">#REF!</definedName>
    <definedName name="\8D" localSheetId="7">#REF!</definedName>
    <definedName name="\8D" localSheetId="3">#REF!</definedName>
    <definedName name="\8D" localSheetId="5">#REF!</definedName>
    <definedName name="\8D">#REF!</definedName>
    <definedName name="\a" localSheetId="6">#REF!</definedName>
    <definedName name="\a" localSheetId="7">#REF!</definedName>
    <definedName name="\a" localSheetId="3">#REF!</definedName>
    <definedName name="\a" localSheetId="5">#REF!</definedName>
    <definedName name="\a">#REF!</definedName>
    <definedName name="\b" localSheetId="7">#REF!</definedName>
    <definedName name="\b" localSheetId="3">#REF!</definedName>
    <definedName name="\b">#REF!</definedName>
    <definedName name="\c" localSheetId="7">#REF!</definedName>
    <definedName name="\c" localSheetId="3">#REF!</definedName>
    <definedName name="\c">#REF!</definedName>
    <definedName name="\d" localSheetId="8">'[1]合成単価作成表-BLDG'!#REF!</definedName>
    <definedName name="\d">'[1]合成単価作成表-BLDG'!#REF!</definedName>
    <definedName name="\E" localSheetId="6">#REF!</definedName>
    <definedName name="\E" localSheetId="7">#REF!</definedName>
    <definedName name="\E" localSheetId="3">#REF!</definedName>
    <definedName name="\E" localSheetId="8">#REF!</definedName>
    <definedName name="\E" localSheetId="5">#REF!</definedName>
    <definedName name="\E">#REF!</definedName>
    <definedName name="\f" localSheetId="6">'[1]合成単価作成表-BLDG'!#REF!</definedName>
    <definedName name="\f" localSheetId="8">'[1]合成単価作成表-BLDG'!#REF!</definedName>
    <definedName name="\f" localSheetId="5">'[1]合成単価作成表-BLDG'!#REF!</definedName>
    <definedName name="\f">'[1]合成単価作成表-BLDG'!#REF!</definedName>
    <definedName name="\g" localSheetId="6">#REF!</definedName>
    <definedName name="\g" localSheetId="7">#REF!</definedName>
    <definedName name="\g" localSheetId="3">#REF!</definedName>
    <definedName name="\g" localSheetId="8">#REF!</definedName>
    <definedName name="\g" localSheetId="5">#REF!</definedName>
    <definedName name="\g">#REF!</definedName>
    <definedName name="\H" localSheetId="7">#REF!</definedName>
    <definedName name="\H" localSheetId="3">#REF!</definedName>
    <definedName name="\H" localSheetId="8">#REF!</definedName>
    <definedName name="\H">#REF!</definedName>
    <definedName name="\i" localSheetId="7">#REF!</definedName>
    <definedName name="\i" localSheetId="3">#REF!</definedName>
    <definedName name="\i" localSheetId="8">#REF!</definedName>
    <definedName name="\i">#REF!</definedName>
    <definedName name="\J" localSheetId="7">#REF!</definedName>
    <definedName name="\J" localSheetId="3">#REF!</definedName>
    <definedName name="\J">#REF!</definedName>
    <definedName name="\K" localSheetId="7">#REF!</definedName>
    <definedName name="\K" localSheetId="3">#REF!</definedName>
    <definedName name="\K">#REF!</definedName>
    <definedName name="\kl" localSheetId="7">#REF!</definedName>
    <definedName name="\kl" localSheetId="3">#REF!</definedName>
    <definedName name="\kl">#REF!</definedName>
    <definedName name="\L" localSheetId="7">#REF!</definedName>
    <definedName name="\L" localSheetId="3">#REF!</definedName>
    <definedName name="\L">#REF!</definedName>
    <definedName name="\m" localSheetId="7">#REF!</definedName>
    <definedName name="\m" localSheetId="3">#REF!</definedName>
    <definedName name="\m">#REF!</definedName>
    <definedName name="\N" localSheetId="7">#REF!</definedName>
    <definedName name="\N" localSheetId="3">#REF!</definedName>
    <definedName name="\N">#REF!</definedName>
    <definedName name="\o" localSheetId="7">#REF!</definedName>
    <definedName name="\o" localSheetId="3">#REF!</definedName>
    <definedName name="\o">#REF!</definedName>
    <definedName name="\p" localSheetId="7">#REF!</definedName>
    <definedName name="\p" localSheetId="3">#REF!</definedName>
    <definedName name="\p">#REF!</definedName>
    <definedName name="\q" localSheetId="7">#REF!</definedName>
    <definedName name="\q" localSheetId="3">#REF!</definedName>
    <definedName name="\q">#REF!</definedName>
    <definedName name="\r" localSheetId="7">#REF!</definedName>
    <definedName name="\r" localSheetId="3">#REF!</definedName>
    <definedName name="\r">#REF!</definedName>
    <definedName name="\s" localSheetId="7">#REF!</definedName>
    <definedName name="\s" localSheetId="3">#REF!</definedName>
    <definedName name="\s">#REF!</definedName>
    <definedName name="\T" localSheetId="7">#REF!</definedName>
    <definedName name="\T" localSheetId="3">#REF!</definedName>
    <definedName name="\T">#REF!</definedName>
    <definedName name="\U" localSheetId="7">#REF!</definedName>
    <definedName name="\U" localSheetId="3">#REF!</definedName>
    <definedName name="\U">#REF!</definedName>
    <definedName name="\V" localSheetId="7">#REF!</definedName>
    <definedName name="\V" localSheetId="3">#REF!</definedName>
    <definedName name="\V">#REF!</definedName>
    <definedName name="\W" localSheetId="7">#REF!</definedName>
    <definedName name="\W" localSheetId="3">#REF!</definedName>
    <definedName name="\W">#REF!</definedName>
    <definedName name="\X" localSheetId="7">#REF!</definedName>
    <definedName name="\X" localSheetId="3">#REF!</definedName>
    <definedName name="\X">#REF!</definedName>
    <definedName name="\Y" localSheetId="7">#REF!</definedName>
    <definedName name="\Y" localSheetId="3">#REF!</definedName>
    <definedName name="\Y">#REF!</definedName>
    <definedName name="\Z" localSheetId="7">#REF!</definedName>
    <definedName name="\Z" localSheetId="3">#REF!</definedName>
    <definedName name="\Z">#REF!</definedName>
    <definedName name="___________________________________________________________________________________________________________________________________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_dim4" localSheetId="6">#REF!</definedName>
    <definedName name="___________dim4" localSheetId="7">#REF!</definedName>
    <definedName name="___________dim4" localSheetId="3">#REF!</definedName>
    <definedName name="___________dim4" localSheetId="8">#REF!</definedName>
    <definedName name="___________dim4" localSheetId="5">#REF!</definedName>
    <definedName name="___________dim4">#REF!</definedName>
    <definedName name="___________rm4" localSheetId="7">#REF!</definedName>
    <definedName name="___________rm4" localSheetId="3">#REF!</definedName>
    <definedName name="___________rm4" localSheetId="8">#REF!</definedName>
    <definedName name="___________rm4">#REF!</definedName>
    <definedName name="___________Z100000" localSheetId="7">#REF!</definedName>
    <definedName name="___________Z100000" localSheetId="3">#REF!</definedName>
    <definedName name="___________Z100000" localSheetId="8">#REF!</definedName>
    <definedName name="___________Z100000">#REF!</definedName>
    <definedName name="_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_BOQ3" localSheetId="6" hidden="1">{#N/A,#N/A,FALSE,"mpph1";#N/A,#N/A,FALSE,"mpmseb";#N/A,#N/A,FALSE,"mpph2"}</definedName>
    <definedName name="__________BOQ3" localSheetId="7" hidden="1">{#N/A,#N/A,FALSE,"mpph1";#N/A,#N/A,FALSE,"mpmseb";#N/A,#N/A,FALSE,"mpph2"}</definedName>
    <definedName name="__________BOQ3" localSheetId="3" hidden="1">{#N/A,#N/A,FALSE,"mpph1";#N/A,#N/A,FALSE,"mpmseb";#N/A,#N/A,FALSE,"mpph2"}</definedName>
    <definedName name="__________BOQ3" localSheetId="8" hidden="1">{#N/A,#N/A,FALSE,"mpph1";#N/A,#N/A,FALSE,"mpmseb";#N/A,#N/A,FALSE,"mpph2"}</definedName>
    <definedName name="__________BOQ3" localSheetId="5" hidden="1">{#N/A,#N/A,FALSE,"mpph1";#N/A,#N/A,FALSE,"mpmseb";#N/A,#N/A,FALSE,"mpph2"}</definedName>
    <definedName name="__________BOQ3" hidden="1">{#N/A,#N/A,FALSE,"mpph1";#N/A,#N/A,FALSE,"mpmseb";#N/A,#N/A,FALSE,"mpph2"}</definedName>
    <definedName name="__________dim4" localSheetId="6">#REF!</definedName>
    <definedName name="__________dim4" localSheetId="7">#REF!</definedName>
    <definedName name="__________dim4" localSheetId="3">#REF!</definedName>
    <definedName name="__________dim4" localSheetId="8">#REF!</definedName>
    <definedName name="__________dim4" localSheetId="5">#REF!</definedName>
    <definedName name="__________dim4">#REF!</definedName>
    <definedName name="__________rm4" localSheetId="7">#REF!</definedName>
    <definedName name="__________rm4" localSheetId="3">#REF!</definedName>
    <definedName name="__________rm4" localSheetId="8">#REF!</definedName>
    <definedName name="__________rm4">#REF!</definedName>
    <definedName name="__________Z100000" localSheetId="7">#REF!</definedName>
    <definedName name="__________Z100000" localSheetId="3">#REF!</definedName>
    <definedName name="__________Z100000" localSheetId="8">#REF!</definedName>
    <definedName name="__________Z100000">#REF!</definedName>
    <definedName name="_________a65537" localSheetId="7">#REF!</definedName>
    <definedName name="_________a65537" localSheetId="3">#REF!</definedName>
    <definedName name="_________a65537">#REF!</definedName>
    <definedName name="_________A65555" localSheetId="7">#REF!</definedName>
    <definedName name="_________A65555" localSheetId="3">#REF!</definedName>
    <definedName name="_________A65555">#REF!</definedName>
    <definedName name="_________A65658" localSheetId="7">#REF!</definedName>
    <definedName name="_________A65658" localSheetId="3">#REF!</definedName>
    <definedName name="_________A65658">#REF!</definedName>
    <definedName name="_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_dim4" localSheetId="6">#REF!</definedName>
    <definedName name="_________dim4" localSheetId="7">#REF!</definedName>
    <definedName name="_________dim4" localSheetId="3">#REF!</definedName>
    <definedName name="_________dim4" localSheetId="8">#REF!</definedName>
    <definedName name="_________dim4" localSheetId="5">#REF!</definedName>
    <definedName name="_________dim4">#REF!</definedName>
    <definedName name="_________dim4_16" localSheetId="7">#REF!</definedName>
    <definedName name="_________dim4_16" localSheetId="3">#REF!</definedName>
    <definedName name="_________dim4_16" localSheetId="8">#REF!</definedName>
    <definedName name="_________dim4_16">#REF!</definedName>
    <definedName name="_________dim4_17" localSheetId="7">#REF!</definedName>
    <definedName name="_________dim4_17" localSheetId="3">#REF!</definedName>
    <definedName name="_________dim4_17" localSheetId="8">#REF!</definedName>
    <definedName name="_________dim4_17">#REF!</definedName>
    <definedName name="_________IV160000" localSheetId="7">#REF!</definedName>
    <definedName name="_________IV160000" localSheetId="3">#REF!</definedName>
    <definedName name="_________IV160000">#REF!</definedName>
    <definedName name="_________rm4" localSheetId="7">#REF!</definedName>
    <definedName name="_________rm4" localSheetId="3">#REF!</definedName>
    <definedName name="_________rm4">#REF!</definedName>
    <definedName name="_________rm4_16" localSheetId="7">#REF!</definedName>
    <definedName name="_________rm4_16" localSheetId="3">#REF!</definedName>
    <definedName name="_________rm4_16">#REF!</definedName>
    <definedName name="_________rm4_17" localSheetId="7">#REF!</definedName>
    <definedName name="_________rm4_17" localSheetId="3">#REF!</definedName>
    <definedName name="_________rm4_17">#REF!</definedName>
    <definedName name="_________Z100000" localSheetId="7">#REF!</definedName>
    <definedName name="_________Z100000" localSheetId="3">#REF!</definedName>
    <definedName name="_________Z100000">#REF!</definedName>
    <definedName name="________a65537" localSheetId="7">#REF!</definedName>
    <definedName name="________a65537" localSheetId="3">#REF!</definedName>
    <definedName name="________a65537">#REF!</definedName>
    <definedName name="________A65555" localSheetId="7">#REF!</definedName>
    <definedName name="________A65555" localSheetId="3">#REF!</definedName>
    <definedName name="________A65555">#REF!</definedName>
    <definedName name="________A65658" localSheetId="7">#REF!</definedName>
    <definedName name="________A65658" localSheetId="3">#REF!</definedName>
    <definedName name="________A65658">#REF!</definedName>
    <definedName name="_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_bol1" localSheetId="6">#REF!</definedName>
    <definedName name="________bol1" localSheetId="7">#REF!</definedName>
    <definedName name="________bol1" localSheetId="3">#REF!</definedName>
    <definedName name="________bol1" localSheetId="8">#REF!</definedName>
    <definedName name="________bol1" localSheetId="5">#REF!</definedName>
    <definedName name="________bol1">#REF!</definedName>
    <definedName name="________can430">40.73</definedName>
    <definedName name="________can435">43.3</definedName>
    <definedName name="________dim4" localSheetId="6">#REF!</definedName>
    <definedName name="________dim4" localSheetId="7">#REF!</definedName>
    <definedName name="________dim4" localSheetId="3">#REF!</definedName>
    <definedName name="________dim4" localSheetId="8">#REF!</definedName>
    <definedName name="________dim4" localSheetId="5">#REF!</definedName>
    <definedName name="________dim4">#REF!</definedName>
    <definedName name="________dim4_16" localSheetId="7">#REF!</definedName>
    <definedName name="________dim4_16" localSheetId="3">#REF!</definedName>
    <definedName name="________dim4_16" localSheetId="8">#REF!</definedName>
    <definedName name="________dim4_16">#REF!</definedName>
    <definedName name="________dim4_17" localSheetId="7">#REF!</definedName>
    <definedName name="________dim4_17" localSheetId="3">#REF!</definedName>
    <definedName name="________dim4_17" localSheetId="8">#REF!</definedName>
    <definedName name="________dim4_17">#REF!</definedName>
    <definedName name="________IV160000" localSheetId="7">#REF!</definedName>
    <definedName name="________IV160000" localSheetId="3">#REF!</definedName>
    <definedName name="________IV160000">#REF!</definedName>
    <definedName name="________lb1" localSheetId="7">#REF!</definedName>
    <definedName name="________lb1" localSheetId="3">#REF!</definedName>
    <definedName name="________lb1">#REF!</definedName>
    <definedName name="________lb2" localSheetId="7">#REF!</definedName>
    <definedName name="________lb2" localSheetId="3">#REF!</definedName>
    <definedName name="________lb2">#REF!</definedName>
    <definedName name="________mm1" localSheetId="7">#REF!</definedName>
    <definedName name="________mm1" localSheetId="3">#REF!</definedName>
    <definedName name="________mm1">#REF!</definedName>
    <definedName name="________mm2" localSheetId="7">#REF!</definedName>
    <definedName name="________mm2" localSheetId="3">#REF!</definedName>
    <definedName name="________mm2">#REF!</definedName>
    <definedName name="________mm3" localSheetId="7">#REF!</definedName>
    <definedName name="________mm3" localSheetId="3">#REF!</definedName>
    <definedName name="________mm3">#REF!</definedName>
    <definedName name="________rm4" localSheetId="7">#REF!</definedName>
    <definedName name="________rm4" localSheetId="3">#REF!</definedName>
    <definedName name="________rm4">#REF!</definedName>
    <definedName name="________rm4_16" localSheetId="7">#REF!</definedName>
    <definedName name="________rm4_16" localSheetId="3">#REF!</definedName>
    <definedName name="________rm4_16">#REF!</definedName>
    <definedName name="________rm4_17" localSheetId="7">#REF!</definedName>
    <definedName name="________rm4_17" localSheetId="3">#REF!</definedName>
    <definedName name="________rm4_17">#REF!</definedName>
    <definedName name="________TB2">'[2]SPT vs PHI'!$B$2:$C$65</definedName>
    <definedName name="________Z100000" localSheetId="6">#REF!</definedName>
    <definedName name="________Z100000" localSheetId="7">#REF!</definedName>
    <definedName name="________Z100000" localSheetId="3">#REF!</definedName>
    <definedName name="________Z100000" localSheetId="8">#REF!</definedName>
    <definedName name="________Z100000" localSheetId="5">#REF!</definedName>
    <definedName name="________Z100000">#REF!</definedName>
    <definedName name="_______a65537" localSheetId="7">#REF!</definedName>
    <definedName name="_______a65537" localSheetId="3">#REF!</definedName>
    <definedName name="_______a65537" localSheetId="8">#REF!</definedName>
    <definedName name="_______a65537">#REF!</definedName>
    <definedName name="_______A65555" localSheetId="7">#REF!</definedName>
    <definedName name="_______A65555" localSheetId="3">#REF!</definedName>
    <definedName name="_______A65555" localSheetId="8">#REF!</definedName>
    <definedName name="_______A65555">#REF!</definedName>
    <definedName name="_______A65658" localSheetId="7">#REF!</definedName>
    <definedName name="_______A65658" localSheetId="3">#REF!</definedName>
    <definedName name="_______A65658">#REF!</definedName>
    <definedName name="_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_bol1" localSheetId="6">#REF!</definedName>
    <definedName name="_______bol1" localSheetId="7">#REF!</definedName>
    <definedName name="_______bol1" localSheetId="3">#REF!</definedName>
    <definedName name="_______bol1" localSheetId="8">#REF!</definedName>
    <definedName name="_______bol1" localSheetId="5">#REF!</definedName>
    <definedName name="_______bol1">#REF!</definedName>
    <definedName name="_______can430">40.73</definedName>
    <definedName name="_______can435">43.3</definedName>
    <definedName name="_______dim4" localSheetId="6">#REF!</definedName>
    <definedName name="_______dim4" localSheetId="7">#REF!</definedName>
    <definedName name="_______dim4" localSheetId="3">#REF!</definedName>
    <definedName name="_______dim4" localSheetId="8">#REF!</definedName>
    <definedName name="_______dim4" localSheetId="5">#REF!</definedName>
    <definedName name="_______dim4">#REF!</definedName>
    <definedName name="_______dim4_16" localSheetId="7">#REF!</definedName>
    <definedName name="_______dim4_16" localSheetId="3">#REF!</definedName>
    <definedName name="_______dim4_16" localSheetId="8">#REF!</definedName>
    <definedName name="_______dim4_16">#REF!</definedName>
    <definedName name="_______dim4_17" localSheetId="7">#REF!</definedName>
    <definedName name="_______dim4_17" localSheetId="3">#REF!</definedName>
    <definedName name="_______dim4_17" localSheetId="8">#REF!</definedName>
    <definedName name="_______dim4_17">#REF!</definedName>
    <definedName name="_______IV160000" localSheetId="7">#REF!</definedName>
    <definedName name="_______IV160000" localSheetId="3">#REF!</definedName>
    <definedName name="_______IV160000">#REF!</definedName>
    <definedName name="_______lb1" localSheetId="7">#REF!</definedName>
    <definedName name="_______lb1" localSheetId="3">#REF!</definedName>
    <definedName name="_______lb1">#REF!</definedName>
    <definedName name="_______lb2" localSheetId="7">#REF!</definedName>
    <definedName name="_______lb2" localSheetId="3">#REF!</definedName>
    <definedName name="_______lb2">#REF!</definedName>
    <definedName name="_______mm1" localSheetId="7">#REF!</definedName>
    <definedName name="_______mm1" localSheetId="3">#REF!</definedName>
    <definedName name="_______mm1">#REF!</definedName>
    <definedName name="_______mm2" localSheetId="7">#REF!</definedName>
    <definedName name="_______mm2" localSheetId="3">#REF!</definedName>
    <definedName name="_______mm2">#REF!</definedName>
    <definedName name="_______mm20">'[3]Mix Design'!$Y$14</definedName>
    <definedName name="_______mm25">'[3]Mix Design'!$Y$18</definedName>
    <definedName name="_______mm3" localSheetId="6">#REF!</definedName>
    <definedName name="_______mm3" localSheetId="7">#REF!</definedName>
    <definedName name="_______mm3" localSheetId="3">#REF!</definedName>
    <definedName name="_______mm3" localSheetId="8">#REF!</definedName>
    <definedName name="_______mm3" localSheetId="5">#REF!</definedName>
    <definedName name="_______mm3">#REF!</definedName>
    <definedName name="_______mm35">'[3]Mix Design'!$Y$22</definedName>
    <definedName name="_______mm40">'[3]Mix Design'!$X$25</definedName>
    <definedName name="_______pcc136">'[3]Mix Design'!$X$9</definedName>
    <definedName name="_______rm4" localSheetId="6">#REF!</definedName>
    <definedName name="_______rm4" localSheetId="7">#REF!</definedName>
    <definedName name="_______rm4" localSheetId="3">#REF!</definedName>
    <definedName name="_______rm4" localSheetId="8">#REF!</definedName>
    <definedName name="_______rm4" localSheetId="5">#REF!</definedName>
    <definedName name="_______rm4">#REF!</definedName>
    <definedName name="_______rm4_16" localSheetId="7">#REF!</definedName>
    <definedName name="_______rm4_16" localSheetId="3">#REF!</definedName>
    <definedName name="_______rm4_16" localSheetId="8">#REF!</definedName>
    <definedName name="_______rm4_16">#REF!</definedName>
    <definedName name="_______rm4_17" localSheetId="7">#REF!</definedName>
    <definedName name="_______rm4_17" localSheetId="3">#REF!</definedName>
    <definedName name="_______rm4_17" localSheetId="8">#REF!</definedName>
    <definedName name="_______rm4_17">#REF!</definedName>
    <definedName name="_______sep05" localSheetId="7">#REF!</definedName>
    <definedName name="_______sep05" localSheetId="3">#REF!</definedName>
    <definedName name="_______sep05">#REF!</definedName>
    <definedName name="_______TB2">'[2]SPT vs PHI'!$B$2:$C$65</definedName>
    <definedName name="_______Z100000" localSheetId="6">#REF!</definedName>
    <definedName name="_______Z100000" localSheetId="7">#REF!</definedName>
    <definedName name="_______Z100000" localSheetId="3">#REF!</definedName>
    <definedName name="_______Z100000" localSheetId="8">#REF!</definedName>
    <definedName name="_______Z100000" localSheetId="5">#REF!</definedName>
    <definedName name="_______Z100000">#REF!</definedName>
    <definedName name="______a65537" localSheetId="7">#REF!</definedName>
    <definedName name="______a65537" localSheetId="3">#REF!</definedName>
    <definedName name="______a65537" localSheetId="8">#REF!</definedName>
    <definedName name="______a65537">#REF!</definedName>
    <definedName name="______A65555" localSheetId="7">#REF!</definedName>
    <definedName name="______A65555" localSheetId="3">#REF!</definedName>
    <definedName name="______A65555" localSheetId="8">#REF!</definedName>
    <definedName name="______A65555">#REF!</definedName>
    <definedName name="______A65658" localSheetId="7">#REF!</definedName>
    <definedName name="______A65658" localSheetId="3">#REF!</definedName>
    <definedName name="______A65658">#REF!</definedName>
    <definedName name="_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_bol1" localSheetId="6">#REF!</definedName>
    <definedName name="______bol1" localSheetId="7">#REF!</definedName>
    <definedName name="______bol1" localSheetId="3">#REF!</definedName>
    <definedName name="______bol1" localSheetId="8">#REF!</definedName>
    <definedName name="______bol1" localSheetId="5">#REF!</definedName>
    <definedName name="______bol1">#REF!</definedName>
    <definedName name="______BOQ3" localSheetId="6" hidden="1">{#N/A,#N/A,FALSE,"mpph1";#N/A,#N/A,FALSE,"mpmseb";#N/A,#N/A,FALSE,"mpph2"}</definedName>
    <definedName name="______BOQ3" localSheetId="7" hidden="1">{#N/A,#N/A,FALSE,"mpph1";#N/A,#N/A,FALSE,"mpmseb";#N/A,#N/A,FALSE,"mpph2"}</definedName>
    <definedName name="______BOQ3" localSheetId="3" hidden="1">{#N/A,#N/A,FALSE,"mpph1";#N/A,#N/A,FALSE,"mpmseb";#N/A,#N/A,FALSE,"mpph2"}</definedName>
    <definedName name="______BOQ3" localSheetId="8" hidden="1">{#N/A,#N/A,FALSE,"mpph1";#N/A,#N/A,FALSE,"mpmseb";#N/A,#N/A,FALSE,"mpph2"}</definedName>
    <definedName name="______BOQ3" localSheetId="5" hidden="1">{#N/A,#N/A,FALSE,"mpph1";#N/A,#N/A,FALSE,"mpmseb";#N/A,#N/A,FALSE,"mpph2"}</definedName>
    <definedName name="______BOQ3" hidden="1">{#N/A,#N/A,FALSE,"mpph1";#N/A,#N/A,FALSE,"mpmseb";#N/A,#N/A,FALSE,"mpph2"}</definedName>
    <definedName name="______can430">40.73</definedName>
    <definedName name="______can435">43.3</definedName>
    <definedName name="______dim4" localSheetId="6">#REF!</definedName>
    <definedName name="______dim4" localSheetId="7">#REF!</definedName>
    <definedName name="______dim4" localSheetId="3">#REF!</definedName>
    <definedName name="______dim4" localSheetId="8">#REF!</definedName>
    <definedName name="______dim4" localSheetId="5">#REF!</definedName>
    <definedName name="______dim4">#REF!</definedName>
    <definedName name="______dim4_16" localSheetId="7">#REF!</definedName>
    <definedName name="______dim4_16" localSheetId="3">#REF!</definedName>
    <definedName name="______dim4_16" localSheetId="8">#REF!</definedName>
    <definedName name="______dim4_16">#REF!</definedName>
    <definedName name="______dim4_17" localSheetId="7">#REF!</definedName>
    <definedName name="______dim4_17" localSheetId="3">#REF!</definedName>
    <definedName name="______dim4_17" localSheetId="8">#REF!</definedName>
    <definedName name="______dim4_17">#REF!</definedName>
    <definedName name="______IV160000" localSheetId="7">#REF!</definedName>
    <definedName name="______IV160000" localSheetId="3">#REF!</definedName>
    <definedName name="______IV160000">#REF!</definedName>
    <definedName name="______lb1" localSheetId="7">#REF!</definedName>
    <definedName name="______lb1" localSheetId="3">#REF!</definedName>
    <definedName name="______lb1">#REF!</definedName>
    <definedName name="______lb2" localSheetId="7">#REF!</definedName>
    <definedName name="______lb2" localSheetId="3">#REF!</definedName>
    <definedName name="______lb2">#REF!</definedName>
    <definedName name="______mm1" localSheetId="7">#REF!</definedName>
    <definedName name="______mm1" localSheetId="3">#REF!</definedName>
    <definedName name="______mm1">#REF!</definedName>
    <definedName name="______mm2" localSheetId="7">#REF!</definedName>
    <definedName name="______mm2" localSheetId="3">#REF!</definedName>
    <definedName name="______mm2">#REF!</definedName>
    <definedName name="______mm20">'[3]Mix Design'!$Y$14</definedName>
    <definedName name="______mm25">'[3]Mix Design'!$Y$18</definedName>
    <definedName name="______mm3" localSheetId="6">#REF!</definedName>
    <definedName name="______mm3" localSheetId="7">#REF!</definedName>
    <definedName name="______mm3" localSheetId="3">#REF!</definedName>
    <definedName name="______mm3" localSheetId="8">#REF!</definedName>
    <definedName name="______mm3" localSheetId="5">#REF!</definedName>
    <definedName name="______mm3">#REF!</definedName>
    <definedName name="______mm35">'[3]Mix Design'!$Y$22</definedName>
    <definedName name="______mm40">'[3]Mix Design'!$X$25</definedName>
    <definedName name="______pcc136">'[3]Mix Design'!$X$9</definedName>
    <definedName name="______rm4" localSheetId="6">#REF!</definedName>
    <definedName name="______rm4" localSheetId="7">#REF!</definedName>
    <definedName name="______rm4" localSheetId="3">#REF!</definedName>
    <definedName name="______rm4" localSheetId="8">#REF!</definedName>
    <definedName name="______rm4" localSheetId="5">#REF!</definedName>
    <definedName name="______rm4">#REF!</definedName>
    <definedName name="______rm4_16" localSheetId="7">#REF!</definedName>
    <definedName name="______rm4_16" localSheetId="3">#REF!</definedName>
    <definedName name="______rm4_16" localSheetId="8">#REF!</definedName>
    <definedName name="______rm4_16">#REF!</definedName>
    <definedName name="______rm4_17" localSheetId="7">#REF!</definedName>
    <definedName name="______rm4_17" localSheetId="3">#REF!</definedName>
    <definedName name="______rm4_17" localSheetId="8">#REF!</definedName>
    <definedName name="______rm4_17">#REF!</definedName>
    <definedName name="______TB2">'[2]SPT vs PHI'!$B$2:$C$65</definedName>
    <definedName name="______Z100000" localSheetId="6">#REF!</definedName>
    <definedName name="______Z100000" localSheetId="7">#REF!</definedName>
    <definedName name="______Z100000" localSheetId="3">#REF!</definedName>
    <definedName name="______Z100000" localSheetId="8">#REF!</definedName>
    <definedName name="______Z100000" localSheetId="5">#REF!</definedName>
    <definedName name="______Z100000">#REF!</definedName>
    <definedName name="_____a65537" localSheetId="7">#REF!</definedName>
    <definedName name="_____a65537" localSheetId="3">#REF!</definedName>
    <definedName name="_____a65537" localSheetId="8">#REF!</definedName>
    <definedName name="_____a65537">#REF!</definedName>
    <definedName name="_____A65555" localSheetId="7">#REF!</definedName>
    <definedName name="_____A65555" localSheetId="3">#REF!</definedName>
    <definedName name="_____A65555" localSheetId="8">#REF!</definedName>
    <definedName name="_____A65555">#REF!</definedName>
    <definedName name="_____A65658" localSheetId="7">#REF!</definedName>
    <definedName name="_____A65658" localSheetId="3">#REF!</definedName>
    <definedName name="_____A65658">#REF!</definedName>
    <definedName name="_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_bol1" localSheetId="6">#REF!</definedName>
    <definedName name="_____bol1" localSheetId="7">#REF!</definedName>
    <definedName name="_____bol1" localSheetId="3">#REF!</definedName>
    <definedName name="_____bol1" localSheetId="8">#REF!</definedName>
    <definedName name="_____bol1" localSheetId="5">#REF!</definedName>
    <definedName name="_____bol1">#REF!</definedName>
    <definedName name="_____can430">40.73</definedName>
    <definedName name="_____can435">43.3</definedName>
    <definedName name="_____dim4" localSheetId="6">#REF!</definedName>
    <definedName name="_____dim4" localSheetId="7">#REF!</definedName>
    <definedName name="_____dim4" localSheetId="3">#REF!</definedName>
    <definedName name="_____dim4" localSheetId="8">#REF!</definedName>
    <definedName name="_____dim4" localSheetId="5">#REF!</definedName>
    <definedName name="_____dim4">#REF!</definedName>
    <definedName name="_____dim4_16" localSheetId="7">#REF!</definedName>
    <definedName name="_____dim4_16" localSheetId="3">#REF!</definedName>
    <definedName name="_____dim4_16" localSheetId="8">#REF!</definedName>
    <definedName name="_____dim4_16">#REF!</definedName>
    <definedName name="_____dim4_17" localSheetId="7">#REF!</definedName>
    <definedName name="_____dim4_17" localSheetId="3">#REF!</definedName>
    <definedName name="_____dim4_17" localSheetId="8">#REF!</definedName>
    <definedName name="_____dim4_17">#REF!</definedName>
    <definedName name="_____IV160000" localSheetId="7">#REF!</definedName>
    <definedName name="_____IV160000" localSheetId="3">#REF!</definedName>
    <definedName name="_____IV160000">#REF!</definedName>
    <definedName name="_____lb1" localSheetId="7">#REF!</definedName>
    <definedName name="_____lb1" localSheetId="3">#REF!</definedName>
    <definedName name="_____lb1">#REF!</definedName>
    <definedName name="_____lb2" localSheetId="7">#REF!</definedName>
    <definedName name="_____lb2" localSheetId="3">#REF!</definedName>
    <definedName name="_____lb2">#REF!</definedName>
    <definedName name="_____mm1" localSheetId="7">#REF!</definedName>
    <definedName name="_____mm1" localSheetId="3">#REF!</definedName>
    <definedName name="_____mm1">#REF!</definedName>
    <definedName name="_____mm2" localSheetId="7">#REF!</definedName>
    <definedName name="_____mm2" localSheetId="3">#REF!</definedName>
    <definedName name="_____mm2">#REF!</definedName>
    <definedName name="_____mm20">'[3]Mix Design'!$Y$14</definedName>
    <definedName name="_____mm25">'[3]Mix Design'!$Y$18</definedName>
    <definedName name="_____mm3" localSheetId="6">#REF!</definedName>
    <definedName name="_____mm3" localSheetId="7">#REF!</definedName>
    <definedName name="_____mm3" localSheetId="3">#REF!</definedName>
    <definedName name="_____mm3" localSheetId="8">#REF!</definedName>
    <definedName name="_____mm3" localSheetId="5">#REF!</definedName>
    <definedName name="_____mm3">#REF!</definedName>
    <definedName name="_____mm35">'[3]Mix Design'!$Y$22</definedName>
    <definedName name="_____mm40">'[3]Mix Design'!$X$25</definedName>
    <definedName name="_____pcc136">'[3]Mix Design'!$X$9</definedName>
    <definedName name="_____rm4" localSheetId="6">#REF!</definedName>
    <definedName name="_____rm4" localSheetId="7">#REF!</definedName>
    <definedName name="_____rm4" localSheetId="3">#REF!</definedName>
    <definedName name="_____rm4" localSheetId="8">#REF!</definedName>
    <definedName name="_____rm4" localSheetId="5">#REF!</definedName>
    <definedName name="_____rm4">#REF!</definedName>
    <definedName name="_____rm4_16" localSheetId="7">#REF!</definedName>
    <definedName name="_____rm4_16" localSheetId="3">#REF!</definedName>
    <definedName name="_____rm4_16" localSheetId="8">#REF!</definedName>
    <definedName name="_____rm4_16">#REF!</definedName>
    <definedName name="_____rm4_17" localSheetId="7">#REF!</definedName>
    <definedName name="_____rm4_17" localSheetId="3">#REF!</definedName>
    <definedName name="_____rm4_17" localSheetId="8">#REF!</definedName>
    <definedName name="_____rm4_17">#REF!</definedName>
    <definedName name="_____sep05" localSheetId="7">#REF!</definedName>
    <definedName name="_____sep05" localSheetId="3">#REF!</definedName>
    <definedName name="_____sep05">#REF!</definedName>
    <definedName name="_____TB2">'[2]SPT vs PHI'!$B$2:$C$65</definedName>
    <definedName name="_____Z100000" localSheetId="6">#REF!</definedName>
    <definedName name="_____Z100000" localSheetId="7">#REF!</definedName>
    <definedName name="_____Z100000" localSheetId="3">#REF!</definedName>
    <definedName name="_____Z100000" localSheetId="8">#REF!</definedName>
    <definedName name="_____Z100000" localSheetId="5">#REF!</definedName>
    <definedName name="_____Z100000">#REF!</definedName>
    <definedName name="____a65537" localSheetId="7">#REF!</definedName>
    <definedName name="____a65537" localSheetId="3">#REF!</definedName>
    <definedName name="____a65537" localSheetId="8">#REF!</definedName>
    <definedName name="____a65537">#REF!</definedName>
    <definedName name="____A65555" localSheetId="7">#REF!</definedName>
    <definedName name="____A65555" localSheetId="3">#REF!</definedName>
    <definedName name="____A65555" localSheetId="8">#REF!</definedName>
    <definedName name="____A65555">#REF!</definedName>
    <definedName name="____A65658" localSheetId="7">#REF!</definedName>
    <definedName name="____A65658" localSheetId="3">#REF!</definedName>
    <definedName name="____A65658">#REF!</definedName>
    <definedName name="____A65800" localSheetId="7">#REF!</definedName>
    <definedName name="____A65800" localSheetId="3">#REF!</definedName>
    <definedName name="____A65800">#REF!</definedName>
    <definedName name="____A66000" localSheetId="7">#REF!</definedName>
    <definedName name="____A66000" localSheetId="3">#REF!</definedName>
    <definedName name="____A66000">#REF!</definedName>
    <definedName name="____A99999" localSheetId="7">#REF!</definedName>
    <definedName name="____A99999" localSheetId="3">#REF!</definedName>
    <definedName name="____A99999">#REF!</definedName>
    <definedName name="____b111121" localSheetId="7">#REF!</definedName>
    <definedName name="____b111121" localSheetId="3">#REF!</definedName>
    <definedName name="____b111121">#REF!</definedName>
    <definedName name="_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_bo3" localSheetId="6">#REF!</definedName>
    <definedName name="____bo3" localSheetId="7">#REF!</definedName>
    <definedName name="____bo3" localSheetId="3">#REF!</definedName>
    <definedName name="____bo3" localSheetId="8">#REF!</definedName>
    <definedName name="____bo3" localSheetId="5">#REF!</definedName>
    <definedName name="____bo3">#REF!</definedName>
    <definedName name="____bol1" localSheetId="7">#REF!</definedName>
    <definedName name="____bol1" localSheetId="3">#REF!</definedName>
    <definedName name="____bol1" localSheetId="8">#REF!</definedName>
    <definedName name="____bol1">#REF!</definedName>
    <definedName name="____bom1" localSheetId="7">#REF!</definedName>
    <definedName name="____bom1" localSheetId="3">#REF!</definedName>
    <definedName name="____bom1" localSheetId="8">#REF!</definedName>
    <definedName name="____bom1">#REF!</definedName>
    <definedName name="____BOQ3" localSheetId="6" hidden="1">{#N/A,#N/A,FALSE,"mpph1";#N/A,#N/A,FALSE,"mpmseb";#N/A,#N/A,FALSE,"mpph2"}</definedName>
    <definedName name="____BOQ3" localSheetId="7" hidden="1">{#N/A,#N/A,FALSE,"mpph1";#N/A,#N/A,FALSE,"mpmseb";#N/A,#N/A,FALSE,"mpph2"}</definedName>
    <definedName name="____BOQ3" localSheetId="3" hidden="1">{#N/A,#N/A,FALSE,"mpph1";#N/A,#N/A,FALSE,"mpmseb";#N/A,#N/A,FALSE,"mpph2"}</definedName>
    <definedName name="____BOQ3" localSheetId="8" hidden="1">{#N/A,#N/A,FALSE,"mpph1";#N/A,#N/A,FALSE,"mpmseb";#N/A,#N/A,FALSE,"mpph2"}</definedName>
    <definedName name="____BOQ3" localSheetId="5" hidden="1">{#N/A,#N/A,FALSE,"mpph1";#N/A,#N/A,FALSE,"mpmseb";#N/A,#N/A,FALSE,"mpph2"}</definedName>
    <definedName name="____BOQ3" hidden="1">{#N/A,#N/A,FALSE,"mpph1";#N/A,#N/A,FALSE,"mpmseb";#N/A,#N/A,FALSE,"mpph2"}</definedName>
    <definedName name="____can430">40.73</definedName>
    <definedName name="____can435">43.3</definedName>
    <definedName name="____cov1" localSheetId="7">#REF!</definedName>
    <definedName name="____cov1" localSheetId="3">#REF!</definedName>
    <definedName name="____cov1" localSheetId="8">#REF!</definedName>
    <definedName name="____cov1">#REF!</definedName>
    <definedName name="____dim4" localSheetId="7">#REF!</definedName>
    <definedName name="____dim4" localSheetId="3">#REF!</definedName>
    <definedName name="____dim4" localSheetId="8">#REF!</definedName>
    <definedName name="____dim4">#REF!</definedName>
    <definedName name="____dim4_16" localSheetId="7">#REF!</definedName>
    <definedName name="____dim4_16" localSheetId="3">#REF!</definedName>
    <definedName name="____dim4_16" localSheetId="8">#REF!</definedName>
    <definedName name="____dim4_16">#REF!</definedName>
    <definedName name="____dim4_17" localSheetId="7">#REF!</definedName>
    <definedName name="____dim4_17" localSheetId="3">#REF!</definedName>
    <definedName name="____dim4_17">#REF!</definedName>
    <definedName name="____IV160000" localSheetId="7">#REF!</definedName>
    <definedName name="____IV160000" localSheetId="3">#REF!</definedName>
    <definedName name="____IV160000">#REF!</definedName>
    <definedName name="____jpl1" localSheetId="7" hidden="1">#REF!</definedName>
    <definedName name="____jpl1" localSheetId="3" hidden="1">#REF!</definedName>
    <definedName name="____jpl1" hidden="1">#REF!</definedName>
    <definedName name="____Ki1" localSheetId="7">#REF!</definedName>
    <definedName name="____Ki1" localSheetId="3">#REF!</definedName>
    <definedName name="____Ki1">#REF!</definedName>
    <definedName name="____Ki2" localSheetId="7">#REF!</definedName>
    <definedName name="____Ki2" localSheetId="3">#REF!</definedName>
    <definedName name="____Ki2">#REF!</definedName>
    <definedName name="____lb1" localSheetId="7">#REF!</definedName>
    <definedName name="____lb1" localSheetId="3">#REF!</definedName>
    <definedName name="____lb1">#REF!</definedName>
    <definedName name="____lb2" localSheetId="7">#REF!</definedName>
    <definedName name="____lb2" localSheetId="3">#REF!</definedName>
    <definedName name="____lb2">#REF!</definedName>
    <definedName name="____MAN1" localSheetId="7">#REF!</definedName>
    <definedName name="____MAN1" localSheetId="3">#REF!</definedName>
    <definedName name="____MAN1">#REF!</definedName>
    <definedName name="____mm1" localSheetId="7">#REF!</definedName>
    <definedName name="____mm1" localSheetId="3">#REF!</definedName>
    <definedName name="____mm1">#REF!</definedName>
    <definedName name="____mm2" localSheetId="7">#REF!</definedName>
    <definedName name="____mm2" localSheetId="3">#REF!</definedName>
    <definedName name="____mm2">#REF!</definedName>
    <definedName name="____mm20">'[3]Mix Design'!$Y$14</definedName>
    <definedName name="____mm25">'[3]Mix Design'!$Y$18</definedName>
    <definedName name="____mm3" localSheetId="6">#REF!</definedName>
    <definedName name="____mm3" localSheetId="7">#REF!</definedName>
    <definedName name="____mm3" localSheetId="3">#REF!</definedName>
    <definedName name="____mm3" localSheetId="8">#REF!</definedName>
    <definedName name="____mm3" localSheetId="5">#REF!</definedName>
    <definedName name="____mm3">#REF!</definedName>
    <definedName name="____mm35">'[3]Mix Design'!$Y$22</definedName>
    <definedName name="____mm40">'[3]Mix Design'!$X$25</definedName>
    <definedName name="____PB1" localSheetId="6">#REF!</definedName>
    <definedName name="____PB1" localSheetId="7">#REF!</definedName>
    <definedName name="____PB1" localSheetId="3">#REF!</definedName>
    <definedName name="____PB1" localSheetId="8">#REF!</definedName>
    <definedName name="____PB1" localSheetId="5">#REF!</definedName>
    <definedName name="____PB1">#REF!</definedName>
    <definedName name="____pcc136">'[3]Mix Design'!$X$9</definedName>
    <definedName name="____qs12" localSheetId="6">#REF!</definedName>
    <definedName name="____qs12" localSheetId="7">#REF!</definedName>
    <definedName name="____qs12" localSheetId="3">#REF!</definedName>
    <definedName name="____qs12" localSheetId="8">#REF!</definedName>
    <definedName name="____qs12" localSheetId="5">#REF!</definedName>
    <definedName name="____qs12">#REF!</definedName>
    <definedName name="____ra3" localSheetId="7">#REF!</definedName>
    <definedName name="____ra3" localSheetId="3">#REF!</definedName>
    <definedName name="____ra3" localSheetId="8">#REF!</definedName>
    <definedName name="____ra3">#REF!</definedName>
    <definedName name="____raj1" localSheetId="7">#REF!</definedName>
    <definedName name="____raj1" localSheetId="3">#REF!</definedName>
    <definedName name="____raj1" localSheetId="8">#REF!</definedName>
    <definedName name="____raj1">#REF!</definedName>
    <definedName name="____rm4" localSheetId="7">#REF!</definedName>
    <definedName name="____rm4" localSheetId="3">#REF!</definedName>
    <definedName name="____rm4">#REF!</definedName>
    <definedName name="____rm4_16" localSheetId="7">#REF!</definedName>
    <definedName name="____rm4_16" localSheetId="3">#REF!</definedName>
    <definedName name="____rm4_16">#REF!</definedName>
    <definedName name="____rm4_17" localSheetId="7">#REF!</definedName>
    <definedName name="____rm4_17" localSheetId="3">#REF!</definedName>
    <definedName name="____rm4_17">#REF!</definedName>
    <definedName name="____sch9" localSheetId="7">#REF!</definedName>
    <definedName name="____sch9" localSheetId="3">#REF!</definedName>
    <definedName name="____sch9">#REF!</definedName>
    <definedName name="____sdb2" localSheetId="7">#REF!</definedName>
    <definedName name="____sdb2" localSheetId="3">#REF!</definedName>
    <definedName name="____sdb2">#REF!</definedName>
    <definedName name="____set1356" localSheetId="7">#REF!</definedName>
    <definedName name="____set1356" localSheetId="3">#REF!</definedName>
    <definedName name="____set1356">#REF!</definedName>
    <definedName name="____set13575" localSheetId="7">#REF!</definedName>
    <definedName name="____set13575" localSheetId="3">#REF!</definedName>
    <definedName name="____set13575">#REF!</definedName>
    <definedName name="____set1359" localSheetId="7">#REF!</definedName>
    <definedName name="____set1359" localSheetId="3">#REF!</definedName>
    <definedName name="____set1359">#REF!</definedName>
    <definedName name="____set1459" localSheetId="7">#REF!</definedName>
    <definedName name="____set1459" localSheetId="3">#REF!</definedName>
    <definedName name="____set1459">#REF!</definedName>
    <definedName name="____set23575" localSheetId="7">#REF!</definedName>
    <definedName name="____set23575" localSheetId="3">#REF!</definedName>
    <definedName name="____set23575">#REF!</definedName>
    <definedName name="____set2359" localSheetId="7">#REF!</definedName>
    <definedName name="____set2359" localSheetId="3">#REF!</definedName>
    <definedName name="____set2359">#REF!</definedName>
    <definedName name="____set236" localSheetId="7">#REF!</definedName>
    <definedName name="____set236" localSheetId="3">#REF!</definedName>
    <definedName name="____set236">#REF!</definedName>
    <definedName name="____set2459" localSheetId="7">#REF!</definedName>
    <definedName name="____set2459" localSheetId="3">#REF!</definedName>
    <definedName name="____set2459">#REF!</definedName>
    <definedName name="____set5356" localSheetId="7">#REF!</definedName>
    <definedName name="____set5356" localSheetId="3">#REF!</definedName>
    <definedName name="____set5356">#REF!</definedName>
    <definedName name="____set53575" localSheetId="7">#REF!</definedName>
    <definedName name="____set53575" localSheetId="3">#REF!</definedName>
    <definedName name="____set53575">#REF!</definedName>
    <definedName name="____set5359" localSheetId="7">#REF!</definedName>
    <definedName name="____set5359" localSheetId="3">#REF!</definedName>
    <definedName name="____set5359">#REF!</definedName>
    <definedName name="____TB2">'[2]SPT vs PHI'!$B$2:$C$65</definedName>
    <definedName name="____Z100000" localSheetId="6">#REF!</definedName>
    <definedName name="____Z100000" localSheetId="7">#REF!</definedName>
    <definedName name="____Z100000" localSheetId="3">#REF!</definedName>
    <definedName name="____Z100000" localSheetId="8">#REF!</definedName>
    <definedName name="____Z100000" localSheetId="5">#REF!</definedName>
    <definedName name="____Z100000">#REF!</definedName>
    <definedName name="___a65537" localSheetId="7">#REF!</definedName>
    <definedName name="___a65537" localSheetId="3">#REF!</definedName>
    <definedName name="___a65537" localSheetId="8">#REF!</definedName>
    <definedName name="___a65537">#REF!</definedName>
    <definedName name="___A65555" localSheetId="7">#REF!</definedName>
    <definedName name="___A65555" localSheetId="3">#REF!</definedName>
    <definedName name="___A65555" localSheetId="8">#REF!</definedName>
    <definedName name="___A65555">#REF!</definedName>
    <definedName name="___A65658" localSheetId="7">#REF!</definedName>
    <definedName name="___A65658" localSheetId="3">#REF!</definedName>
    <definedName name="___A65658">#REF!</definedName>
    <definedName name="___A65800" localSheetId="7">#REF!</definedName>
    <definedName name="___A65800" localSheetId="3">#REF!</definedName>
    <definedName name="___A65800">#REF!</definedName>
    <definedName name="___A66000" localSheetId="7">#REF!</definedName>
    <definedName name="___A66000" localSheetId="3">#REF!</definedName>
    <definedName name="___A66000">#REF!</definedName>
    <definedName name="___A99999" localSheetId="7">#REF!</definedName>
    <definedName name="___A99999" localSheetId="3">#REF!</definedName>
    <definedName name="___A99999">#REF!</definedName>
    <definedName name="___aba2" localSheetId="7">#REF!</definedName>
    <definedName name="___aba2" localSheetId="3">#REF!</definedName>
    <definedName name="___aba2">#REF!</definedName>
    <definedName name="___alt1" localSheetId="7">#REF!</definedName>
    <definedName name="___alt1" localSheetId="3">#REF!</definedName>
    <definedName name="___alt1">#REF!</definedName>
    <definedName name="___ALT2" localSheetId="7">#REF!</definedName>
    <definedName name="___ALT2" localSheetId="3">#REF!</definedName>
    <definedName name="___ALT2">#REF!</definedName>
    <definedName name="___ALT3" localSheetId="7">#REF!</definedName>
    <definedName name="___ALT3" localSheetId="3">#REF!</definedName>
    <definedName name="___ALT3">#REF!</definedName>
    <definedName name="___ALT4" localSheetId="7">#REF!</definedName>
    <definedName name="___ALT4" localSheetId="3">#REF!</definedName>
    <definedName name="___ALT4">#REF!</definedName>
    <definedName name="___b111121" localSheetId="7">#REF!</definedName>
    <definedName name="___b111121" localSheetId="3">#REF!</definedName>
    <definedName name="___b111121">#REF!</definedName>
    <definedName name="_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_bo3" localSheetId="6">#REF!</definedName>
    <definedName name="___bo3" localSheetId="7">#REF!</definedName>
    <definedName name="___bo3" localSheetId="3">#REF!</definedName>
    <definedName name="___bo3" localSheetId="8">#REF!</definedName>
    <definedName name="___bo3" localSheetId="5">#REF!</definedName>
    <definedName name="___bo3">#REF!</definedName>
    <definedName name="___bol1" localSheetId="7">#REF!</definedName>
    <definedName name="___bol1" localSheetId="3">#REF!</definedName>
    <definedName name="___bol1" localSheetId="8">#REF!</definedName>
    <definedName name="___bol1">#REF!</definedName>
    <definedName name="___can430">40.73</definedName>
    <definedName name="___can435">43.3</definedName>
    <definedName name="___CFB1" localSheetId="6">#REF!</definedName>
    <definedName name="___CFB1" localSheetId="7">#REF!</definedName>
    <definedName name="___CFB1" localSheetId="3">#REF!</definedName>
    <definedName name="___CFB1" localSheetId="8">#REF!</definedName>
    <definedName name="___CFB1" localSheetId="5">#REF!</definedName>
    <definedName name="___CFB1">#REF!</definedName>
    <definedName name="___CFB2" localSheetId="7">#REF!</definedName>
    <definedName name="___CFB2" localSheetId="3">#REF!</definedName>
    <definedName name="___CFB2" localSheetId="8">#REF!</definedName>
    <definedName name="___CFB2">#REF!</definedName>
    <definedName name="___CFB3" localSheetId="7">#REF!</definedName>
    <definedName name="___CFB3" localSheetId="3">#REF!</definedName>
    <definedName name="___CFB3" localSheetId="8">#REF!</definedName>
    <definedName name="___CFB3">#REF!</definedName>
    <definedName name="___cov1" localSheetId="7">#REF!</definedName>
    <definedName name="___cov1" localSheetId="3">#REF!</definedName>
    <definedName name="___cov1">#REF!</definedName>
    <definedName name="___DAT1" localSheetId="7">#REF!</definedName>
    <definedName name="___DAT1" localSheetId="3">#REF!</definedName>
    <definedName name="___DAT1">#REF!</definedName>
    <definedName name="___DAT10" localSheetId="7">#REF!</definedName>
    <definedName name="___DAT10" localSheetId="3">#REF!</definedName>
    <definedName name="___DAT10">#REF!</definedName>
    <definedName name="___DAT11" localSheetId="7">#REF!</definedName>
    <definedName name="___DAT11" localSheetId="3">#REF!</definedName>
    <definedName name="___DAT11">#REF!</definedName>
    <definedName name="___DAT12" localSheetId="7">#REF!</definedName>
    <definedName name="___DAT12" localSheetId="3">#REF!</definedName>
    <definedName name="___DAT12">#REF!</definedName>
    <definedName name="___DAT13" localSheetId="7">#REF!</definedName>
    <definedName name="___DAT13" localSheetId="3">#REF!</definedName>
    <definedName name="___DAT13">#REF!</definedName>
    <definedName name="___DAT14" localSheetId="7">#REF!</definedName>
    <definedName name="___DAT14" localSheetId="3">#REF!</definedName>
    <definedName name="___DAT14">#REF!</definedName>
    <definedName name="___DAT15" localSheetId="7">#REF!</definedName>
    <definedName name="___DAT15" localSheetId="3">#REF!</definedName>
    <definedName name="___DAT15">#REF!</definedName>
    <definedName name="___DAT16" localSheetId="7">#REF!</definedName>
    <definedName name="___DAT16" localSheetId="3">#REF!</definedName>
    <definedName name="___DAT16">#REF!</definedName>
    <definedName name="___DAT2" localSheetId="7">#REF!</definedName>
    <definedName name="___DAT2" localSheetId="3">#REF!</definedName>
    <definedName name="___DAT2">#REF!</definedName>
    <definedName name="___DAT3" localSheetId="7">#REF!</definedName>
    <definedName name="___DAT3" localSheetId="3">#REF!</definedName>
    <definedName name="___DAT3">#REF!</definedName>
    <definedName name="___DAT4" localSheetId="7">#REF!</definedName>
    <definedName name="___DAT4" localSheetId="3">#REF!</definedName>
    <definedName name="___DAT4">#REF!</definedName>
    <definedName name="___DAT5" localSheetId="7">#REF!</definedName>
    <definedName name="___DAT5" localSheetId="3">#REF!</definedName>
    <definedName name="___DAT5">#REF!</definedName>
    <definedName name="___DAT6" localSheetId="7">#REF!</definedName>
    <definedName name="___DAT6" localSheetId="3">#REF!</definedName>
    <definedName name="___DAT6">#REF!</definedName>
    <definedName name="___DAT7" localSheetId="7">#REF!</definedName>
    <definedName name="___DAT7" localSheetId="3">#REF!</definedName>
    <definedName name="___DAT7">#REF!</definedName>
    <definedName name="___DAT8" localSheetId="7">#REF!</definedName>
    <definedName name="___DAT8" localSheetId="3">#REF!</definedName>
    <definedName name="___DAT8">#REF!</definedName>
    <definedName name="___DAT9" localSheetId="7">#REF!</definedName>
    <definedName name="___DAT9" localSheetId="3">#REF!</definedName>
    <definedName name="___DAT9">#REF!</definedName>
    <definedName name="___DET1" localSheetId="7">#REF!</definedName>
    <definedName name="___DET1" localSheetId="3">#REF!</definedName>
    <definedName name="___DET1">#REF!</definedName>
    <definedName name="___DET2" localSheetId="7">#REF!</definedName>
    <definedName name="___DET2" localSheetId="3">#REF!</definedName>
    <definedName name="___DET2">#REF!</definedName>
    <definedName name="___DET3" localSheetId="7">#REF!</definedName>
    <definedName name="___DET3" localSheetId="3">#REF!</definedName>
    <definedName name="___DET3">#REF!</definedName>
    <definedName name="___DET4" localSheetId="7">#REF!</definedName>
    <definedName name="___DET4" localSheetId="3">#REF!</definedName>
    <definedName name="___DET4">#REF!</definedName>
    <definedName name="___DET5" localSheetId="7">#REF!</definedName>
    <definedName name="___DET5" localSheetId="3">#REF!</definedName>
    <definedName name="___DET5">#REF!</definedName>
    <definedName name="___DET6" localSheetId="7">#REF!</definedName>
    <definedName name="___DET6" localSheetId="3">#REF!</definedName>
    <definedName name="___DET6">#REF!</definedName>
    <definedName name="___dim4" localSheetId="7">#REF!</definedName>
    <definedName name="___dim4" localSheetId="3">#REF!</definedName>
    <definedName name="___dim4">#REF!</definedName>
    <definedName name="___dim4_16" localSheetId="7">#REF!</definedName>
    <definedName name="___dim4_16" localSheetId="3">#REF!</definedName>
    <definedName name="___dim4_16">#REF!</definedName>
    <definedName name="___dim4_17" localSheetId="7">#REF!</definedName>
    <definedName name="___dim4_17" localSheetId="3">#REF!</definedName>
    <definedName name="___dim4_17">#REF!</definedName>
    <definedName name="___drg1" localSheetId="7">#REF!</definedName>
    <definedName name="___drg1" localSheetId="3">#REF!</definedName>
    <definedName name="___drg1">#REF!</definedName>
    <definedName name="___drg2" localSheetId="7">#REF!</definedName>
    <definedName name="___drg2" localSheetId="3">#REF!</definedName>
    <definedName name="___drg2">#REF!</definedName>
    <definedName name="___exc1" localSheetId="7">#REF!</definedName>
    <definedName name="___exc1" localSheetId="3">#REF!</definedName>
    <definedName name="___exc1">#REF!</definedName>
    <definedName name="___exc11" localSheetId="7">#REF!</definedName>
    <definedName name="___exc11" localSheetId="3">#REF!</definedName>
    <definedName name="___exc11">#REF!</definedName>
    <definedName name="___exc2" localSheetId="7">#REF!</definedName>
    <definedName name="___exc2" localSheetId="3">#REF!</definedName>
    <definedName name="___exc2">#REF!</definedName>
    <definedName name="___EXC3" localSheetId="7">#REF!</definedName>
    <definedName name="___EXC3" localSheetId="3">#REF!</definedName>
    <definedName name="___EXC3">#REF!</definedName>
    <definedName name="___EXC4" localSheetId="7">#REF!</definedName>
    <definedName name="___EXC4" localSheetId="3">#REF!</definedName>
    <definedName name="___EXC4">#REF!</definedName>
    <definedName name="___foo1" localSheetId="7">#REF!</definedName>
    <definedName name="___foo1" localSheetId="3">#REF!</definedName>
    <definedName name="___foo1">#REF!</definedName>
    <definedName name="___foo2" localSheetId="7">#REF!</definedName>
    <definedName name="___foo2" localSheetId="3">#REF!</definedName>
    <definedName name="___foo2">#REF!</definedName>
    <definedName name="___foo3" localSheetId="7">#REF!</definedName>
    <definedName name="___foo3" localSheetId="3">#REF!</definedName>
    <definedName name="___foo3">#REF!</definedName>
    <definedName name="___FOO4" localSheetId="7">#REF!</definedName>
    <definedName name="___FOO4" localSheetId="3">#REF!</definedName>
    <definedName name="___FOO4">#REF!</definedName>
    <definedName name="___hp10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___hp10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___hp10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___hp10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___hp10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___hp10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___IV160000" localSheetId="7">#REF!</definedName>
    <definedName name="___IV160000" localSheetId="3">#REF!</definedName>
    <definedName name="___IV160000" localSheetId="8">#REF!</definedName>
    <definedName name="___IV160000">#REF!</definedName>
    <definedName name="___jpl1" localSheetId="7" hidden="1">#REF!</definedName>
    <definedName name="___jpl1" localSheetId="3" hidden="1">#REF!</definedName>
    <definedName name="___jpl1" localSheetId="8" hidden="1">#REF!</definedName>
    <definedName name="___jpl1" hidden="1">#REF!</definedName>
    <definedName name="___Ki1" localSheetId="7">#REF!</definedName>
    <definedName name="___Ki1" localSheetId="3">#REF!</definedName>
    <definedName name="___Ki1" localSheetId="8">#REF!</definedName>
    <definedName name="___Ki1">#REF!</definedName>
    <definedName name="___Ki2" localSheetId="7">#REF!</definedName>
    <definedName name="___Ki2" localSheetId="3">#REF!</definedName>
    <definedName name="___Ki2">#REF!</definedName>
    <definedName name="___lb1" localSheetId="7">#REF!</definedName>
    <definedName name="___lb1" localSheetId="3">#REF!</definedName>
    <definedName name="___lb1">#REF!</definedName>
    <definedName name="___lb2" localSheetId="7">#REF!</definedName>
    <definedName name="___lb2" localSheetId="3">#REF!</definedName>
    <definedName name="___lb2">#REF!</definedName>
    <definedName name="___MAN1" localSheetId="7">#REF!</definedName>
    <definedName name="___MAN1" localSheetId="3">#REF!</definedName>
    <definedName name="___MAN1">#REF!</definedName>
    <definedName name="___mm1" localSheetId="7">#REF!</definedName>
    <definedName name="___mm1" localSheetId="3">#REF!</definedName>
    <definedName name="___mm1">#REF!</definedName>
    <definedName name="___mm2" localSheetId="7">#REF!</definedName>
    <definedName name="___mm2" localSheetId="3">#REF!</definedName>
    <definedName name="___mm2">#REF!</definedName>
    <definedName name="___mm20">'[3]Mix Design'!$Y$14</definedName>
    <definedName name="___mm25">'[3]Mix Design'!$Y$18</definedName>
    <definedName name="___mm3" localSheetId="6">#REF!</definedName>
    <definedName name="___mm3" localSheetId="7">#REF!</definedName>
    <definedName name="___mm3" localSheetId="3">#REF!</definedName>
    <definedName name="___mm3" localSheetId="8">#REF!</definedName>
    <definedName name="___mm3" localSheetId="5">#REF!</definedName>
    <definedName name="___mm3">#REF!</definedName>
    <definedName name="___mm35">'[3]Mix Design'!$Y$22</definedName>
    <definedName name="___mm40">'[3]Mix Design'!$X$25</definedName>
    <definedName name="___out2" localSheetId="6">#REF!</definedName>
    <definedName name="___out2" localSheetId="7">#REF!</definedName>
    <definedName name="___out2" localSheetId="3">#REF!</definedName>
    <definedName name="___out2" localSheetId="8">#REF!</definedName>
    <definedName name="___out2" localSheetId="5">#REF!</definedName>
    <definedName name="___out2">#REF!</definedName>
    <definedName name="___PB1" localSheetId="7">#REF!</definedName>
    <definedName name="___PB1" localSheetId="3">#REF!</definedName>
    <definedName name="___PB1" localSheetId="8">#REF!</definedName>
    <definedName name="___PB1">#REF!</definedName>
    <definedName name="___pcc1" localSheetId="7">#REF!</definedName>
    <definedName name="___pcc1" localSheetId="3">#REF!</definedName>
    <definedName name="___pcc1" localSheetId="8">#REF!</definedName>
    <definedName name="___pcc1">#REF!</definedName>
    <definedName name="___pcc136">'[3]Mix Design'!$X$9</definedName>
    <definedName name="___pcc2" localSheetId="6">#REF!</definedName>
    <definedName name="___pcc2" localSheetId="7">#REF!</definedName>
    <definedName name="___pcc2" localSheetId="3">#REF!</definedName>
    <definedName name="___pcc2" localSheetId="8">#REF!</definedName>
    <definedName name="___pcc2" localSheetId="5">#REF!</definedName>
    <definedName name="___pcc2">#REF!</definedName>
    <definedName name="___pcc3" localSheetId="7">#REF!</definedName>
    <definedName name="___pcc3" localSheetId="3">#REF!</definedName>
    <definedName name="___pcc3" localSheetId="8">#REF!</definedName>
    <definedName name="___pcc3">#REF!</definedName>
    <definedName name="___PCC4" localSheetId="7">#REF!</definedName>
    <definedName name="___PCC4" localSheetId="3">#REF!</definedName>
    <definedName name="___PCC4" localSheetId="8">#REF!</definedName>
    <definedName name="___PCC4">#REF!</definedName>
    <definedName name="___pep99" localSheetId="7">#REF!</definedName>
    <definedName name="___pep99" localSheetId="3">#REF!</definedName>
    <definedName name="___pep99">#REF!</definedName>
    <definedName name="___plb1" localSheetId="7">#REF!</definedName>
    <definedName name="___plb1" localSheetId="3">#REF!</definedName>
    <definedName name="___plb1">#REF!</definedName>
    <definedName name="___plb2" localSheetId="7">#REF!</definedName>
    <definedName name="___plb2" localSheetId="3">#REF!</definedName>
    <definedName name="___plb2">#REF!</definedName>
    <definedName name="___plb3" localSheetId="7">#REF!</definedName>
    <definedName name="___plb3" localSheetId="3">#REF!</definedName>
    <definedName name="___plb3">#REF!</definedName>
    <definedName name="___plb4" localSheetId="7">#REF!</definedName>
    <definedName name="___plb4" localSheetId="3">#REF!</definedName>
    <definedName name="___plb4">#REF!</definedName>
    <definedName name="___qs12" localSheetId="7">#REF!</definedName>
    <definedName name="___qs12" localSheetId="3">#REF!</definedName>
    <definedName name="___qs12">#REF!</definedName>
    <definedName name="___ra3" localSheetId="7">#REF!</definedName>
    <definedName name="___ra3" localSheetId="3">#REF!</definedName>
    <definedName name="___ra3">#REF!</definedName>
    <definedName name="___raj1" localSheetId="7">#REF!</definedName>
    <definedName name="___raj1" localSheetId="3">#REF!</definedName>
    <definedName name="___raj1">#REF!</definedName>
    <definedName name="___rim4" localSheetId="7">#REF!</definedName>
    <definedName name="___rim4" localSheetId="3">#REF!</definedName>
    <definedName name="___rim4">#REF!</definedName>
    <definedName name="___rm4" localSheetId="7">#REF!</definedName>
    <definedName name="___rm4" localSheetId="3">#REF!</definedName>
    <definedName name="___rm4">#REF!</definedName>
    <definedName name="___rm4_16" localSheetId="7">#REF!</definedName>
    <definedName name="___rm4_16" localSheetId="3">#REF!</definedName>
    <definedName name="___rm4_16">#REF!</definedName>
    <definedName name="___rm4_17" localSheetId="7">#REF!</definedName>
    <definedName name="___rm4_17" localSheetId="3">#REF!</definedName>
    <definedName name="___rm4_17">#REF!</definedName>
    <definedName name="___sch2" localSheetId="7">#REF!</definedName>
    <definedName name="___sch2" localSheetId="3">#REF!</definedName>
    <definedName name="___sch2">#REF!</definedName>
    <definedName name="___sdb2" localSheetId="7">#REF!</definedName>
    <definedName name="___sdb2" localSheetId="3">#REF!</definedName>
    <definedName name="___sdb2">#REF!</definedName>
    <definedName name="___sep05" localSheetId="7">#REF!</definedName>
    <definedName name="___sep05" localSheetId="3">#REF!</definedName>
    <definedName name="___sep05">#REF!</definedName>
    <definedName name="___set1356" localSheetId="7">#REF!</definedName>
    <definedName name="___set1356" localSheetId="3">#REF!</definedName>
    <definedName name="___set1356">#REF!</definedName>
    <definedName name="___set13575" localSheetId="7">#REF!</definedName>
    <definedName name="___set13575" localSheetId="3">#REF!</definedName>
    <definedName name="___set13575">#REF!</definedName>
    <definedName name="___set1359" localSheetId="7">#REF!</definedName>
    <definedName name="___set1359" localSheetId="3">#REF!</definedName>
    <definedName name="___set1359">#REF!</definedName>
    <definedName name="___set1459" localSheetId="7">#REF!</definedName>
    <definedName name="___set1459" localSheetId="3">#REF!</definedName>
    <definedName name="___set1459">#REF!</definedName>
    <definedName name="___set23575" localSheetId="7">#REF!</definedName>
    <definedName name="___set23575" localSheetId="3">#REF!</definedName>
    <definedName name="___set23575">#REF!</definedName>
    <definedName name="___set2359" localSheetId="7">#REF!</definedName>
    <definedName name="___set2359" localSheetId="3">#REF!</definedName>
    <definedName name="___set2359">#REF!</definedName>
    <definedName name="___set236" localSheetId="7">#REF!</definedName>
    <definedName name="___set236" localSheetId="3">#REF!</definedName>
    <definedName name="___set236">#REF!</definedName>
    <definedName name="___set2459" localSheetId="7">#REF!</definedName>
    <definedName name="___set2459" localSheetId="3">#REF!</definedName>
    <definedName name="___set2459">#REF!</definedName>
    <definedName name="___set5356" localSheetId="7">#REF!</definedName>
    <definedName name="___set5356" localSheetId="3">#REF!</definedName>
    <definedName name="___set5356">#REF!</definedName>
    <definedName name="___set53575" localSheetId="7">#REF!</definedName>
    <definedName name="___set53575" localSheetId="3">#REF!</definedName>
    <definedName name="___set53575">#REF!</definedName>
    <definedName name="___set5359" localSheetId="7">#REF!</definedName>
    <definedName name="___set5359" localSheetId="3">#REF!</definedName>
    <definedName name="___set5359">#REF!</definedName>
    <definedName name="___SS402" localSheetId="7">#REF!</definedName>
    <definedName name="___SS402" localSheetId="3">#REF!</definedName>
    <definedName name="___SS402">#REF!</definedName>
    <definedName name="___SS403" localSheetId="7">#REF!</definedName>
    <definedName name="___SS403" localSheetId="3">#REF!</definedName>
    <definedName name="___SS403">#REF!</definedName>
    <definedName name="___SS404" localSheetId="7">#REF!</definedName>
    <definedName name="___SS404" localSheetId="3">#REF!</definedName>
    <definedName name="___SS404">#REF!</definedName>
    <definedName name="___SS405" localSheetId="7">#REF!</definedName>
    <definedName name="___SS405" localSheetId="3">#REF!</definedName>
    <definedName name="___SS405">#REF!</definedName>
    <definedName name="___SS406" localSheetId="7">#REF!</definedName>
    <definedName name="___SS406" localSheetId="3">#REF!</definedName>
    <definedName name="___SS406">#REF!</definedName>
    <definedName name="___SS407" localSheetId="7">#REF!</definedName>
    <definedName name="___SS407" localSheetId="3">#REF!</definedName>
    <definedName name="___SS407">#REF!</definedName>
    <definedName name="___SS408" localSheetId="7">#REF!</definedName>
    <definedName name="___SS408" localSheetId="3">#REF!</definedName>
    <definedName name="___SS408">#REF!</definedName>
    <definedName name="___SS409" localSheetId="7">#REF!</definedName>
    <definedName name="___SS409" localSheetId="3">#REF!</definedName>
    <definedName name="___SS409">#REF!</definedName>
    <definedName name="___SS423" localSheetId="7">#REF!</definedName>
    <definedName name="___SS423" localSheetId="3">#REF!</definedName>
    <definedName name="___SS423">#REF!</definedName>
    <definedName name="___SS424" localSheetId="7">#REF!</definedName>
    <definedName name="___SS424" localSheetId="3">#REF!</definedName>
    <definedName name="___SS424">#REF!</definedName>
    <definedName name="___TB2">'[2]SPT vs PHI'!$B$2:$C$65</definedName>
    <definedName name="___TTL1" localSheetId="6">#REF!</definedName>
    <definedName name="___TTL1" localSheetId="7">#REF!</definedName>
    <definedName name="___TTL1" localSheetId="3">#REF!</definedName>
    <definedName name="___TTL1" localSheetId="8">#REF!</definedName>
    <definedName name="___TTL1" localSheetId="5">#REF!</definedName>
    <definedName name="___TTL1">#REF!</definedName>
    <definedName name="___TTL2" localSheetId="7">#REF!</definedName>
    <definedName name="___TTL2" localSheetId="3">#REF!</definedName>
    <definedName name="___TTL2" localSheetId="8">#REF!</definedName>
    <definedName name="___TTL2">#REF!</definedName>
    <definedName name="___TTL3" localSheetId="7">#REF!</definedName>
    <definedName name="___TTL3" localSheetId="3">#REF!</definedName>
    <definedName name="___TTL3" localSheetId="8">#REF!</definedName>
    <definedName name="___TTL3">#REF!</definedName>
    <definedName name="___TTL4" localSheetId="7">#REF!</definedName>
    <definedName name="___TTL4" localSheetId="3">#REF!</definedName>
    <definedName name="___TTL4">#REF!</definedName>
    <definedName name="___TTL5" localSheetId="7">#REF!</definedName>
    <definedName name="___TTL5" localSheetId="3">#REF!</definedName>
    <definedName name="___TTL5">#REF!</definedName>
    <definedName name="___TTL6" localSheetId="7">#REF!</definedName>
    <definedName name="___TTL6" localSheetId="3">#REF!</definedName>
    <definedName name="___TTL6">#REF!</definedName>
    <definedName name="___Z100000" localSheetId="7">#REF!</definedName>
    <definedName name="___Z100000" localSheetId="3">#REF!</definedName>
    <definedName name="___Z100000">#REF!</definedName>
    <definedName name="__1_">'[4] '!$A$4:$E$690</definedName>
    <definedName name="__123Graph_B" localSheetId="6" hidden="1">'[5]CASH-FLOW'!#REF!</definedName>
    <definedName name="__123Graph_B" localSheetId="7" hidden="1">'[5]CASH-FLOW'!#REF!</definedName>
    <definedName name="__123Graph_B" localSheetId="3" hidden="1">'[5]CASH-FLOW'!#REF!</definedName>
    <definedName name="__123Graph_B" localSheetId="8" hidden="1">'[5]CASH-FLOW'!#REF!</definedName>
    <definedName name="__123Graph_B" localSheetId="5" hidden="1">'[5]CASH-FLOW'!#REF!</definedName>
    <definedName name="__123Graph_B" hidden="1">'[5]CASH-FLOW'!#REF!</definedName>
    <definedName name="__a1" localSheetId="6">#REF!</definedName>
    <definedName name="__a1" localSheetId="7">#REF!</definedName>
    <definedName name="__a1" localSheetId="3">#REF!</definedName>
    <definedName name="__a1" localSheetId="8">#REF!</definedName>
    <definedName name="__a1" localSheetId="5">#REF!</definedName>
    <definedName name="__a1">#REF!</definedName>
    <definedName name="__A31" localSheetId="7">#REF!</definedName>
    <definedName name="__A31" localSheetId="3">#REF!</definedName>
    <definedName name="__A31" localSheetId="8">#REF!</definedName>
    <definedName name="__A31">#REF!</definedName>
    <definedName name="__a65537" localSheetId="7">#REF!</definedName>
    <definedName name="__a65537" localSheetId="3">#REF!</definedName>
    <definedName name="__a65537" localSheetId="8">#REF!</definedName>
    <definedName name="__a65537">#REF!</definedName>
    <definedName name="__A65555" localSheetId="7">#REF!</definedName>
    <definedName name="__A65555" localSheetId="3">#REF!</definedName>
    <definedName name="__A65555">#REF!</definedName>
    <definedName name="__A65658" localSheetId="7">#REF!</definedName>
    <definedName name="__A65658" localSheetId="3">#REF!</definedName>
    <definedName name="__A65658">#REF!</definedName>
    <definedName name="__A65800" localSheetId="7">#REF!</definedName>
    <definedName name="__A65800" localSheetId="3">#REF!</definedName>
    <definedName name="__A65800">#REF!</definedName>
    <definedName name="__A66000" localSheetId="7">#REF!</definedName>
    <definedName name="__A66000" localSheetId="3">#REF!</definedName>
    <definedName name="__A66000">#REF!</definedName>
    <definedName name="__A99999" localSheetId="7">#REF!</definedName>
    <definedName name="__A99999" localSheetId="3">#REF!</definedName>
    <definedName name="__A99999">#REF!</definedName>
    <definedName name="__AA1" localSheetId="7">#REF!</definedName>
    <definedName name="__AA1" localSheetId="3">#REF!</definedName>
    <definedName name="__AA1">#REF!</definedName>
    <definedName name="__aba2" localSheetId="7">#REF!</definedName>
    <definedName name="__aba2" localSheetId="3">#REF!</definedName>
    <definedName name="__aba2">#REF!</definedName>
    <definedName name="__alt1" localSheetId="7">#REF!</definedName>
    <definedName name="__alt1" localSheetId="3">#REF!</definedName>
    <definedName name="__alt1">#REF!</definedName>
    <definedName name="__ALT2" localSheetId="7">#REF!</definedName>
    <definedName name="__ALT2" localSheetId="3">#REF!</definedName>
    <definedName name="__ALT2">#REF!</definedName>
    <definedName name="__ALT3" localSheetId="7">#REF!</definedName>
    <definedName name="__ALT3" localSheetId="3">#REF!</definedName>
    <definedName name="__ALT3">#REF!</definedName>
    <definedName name="__ALT4" localSheetId="7">#REF!</definedName>
    <definedName name="__ALT4" localSheetId="3">#REF!</definedName>
    <definedName name="__ALT4">#REF!</definedName>
    <definedName name="__b111121" localSheetId="7">#REF!</definedName>
    <definedName name="__b111121" localSheetId="3">#REF!</definedName>
    <definedName name="__b111121">#REF!</definedName>
    <definedName name="__B2" localSheetId="7">#REF!</definedName>
    <definedName name="__B2" localSheetId="3">#REF!</definedName>
    <definedName name="__B2">#REF!</definedName>
    <definedName name="_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_BLK2">[6]BLK2!$A:$IV</definedName>
    <definedName name="__BLK3">[6]BLK3!$A:$IV</definedName>
    <definedName name="__bo3" localSheetId="6">#REF!</definedName>
    <definedName name="__bo3" localSheetId="7">#REF!</definedName>
    <definedName name="__bo3" localSheetId="3">#REF!</definedName>
    <definedName name="__bo3" localSheetId="8">#REF!</definedName>
    <definedName name="__bo3" localSheetId="5">#REF!</definedName>
    <definedName name="__bo3">#REF!</definedName>
    <definedName name="__bol1" localSheetId="7">#REF!</definedName>
    <definedName name="__bol1" localSheetId="3">#REF!</definedName>
    <definedName name="__bol1" localSheetId="8">#REF!</definedName>
    <definedName name="__bol1">#REF!</definedName>
    <definedName name="__bom1" localSheetId="7">#REF!</definedName>
    <definedName name="__bom1" localSheetId="3">#REF!</definedName>
    <definedName name="__bom1" localSheetId="8">#REF!</definedName>
    <definedName name="__bom1">#REF!</definedName>
    <definedName name="__BOQ3" localSheetId="6" hidden="1">{#N/A,#N/A,FALSE,"mpph1";#N/A,#N/A,FALSE,"mpmseb";#N/A,#N/A,FALSE,"mpph2"}</definedName>
    <definedName name="__BOQ3" localSheetId="7" hidden="1">{#N/A,#N/A,FALSE,"mpph1";#N/A,#N/A,FALSE,"mpmseb";#N/A,#N/A,FALSE,"mpph2"}</definedName>
    <definedName name="__BOQ3" localSheetId="3" hidden="1">{#N/A,#N/A,FALSE,"mpph1";#N/A,#N/A,FALSE,"mpmseb";#N/A,#N/A,FALSE,"mpph2"}</definedName>
    <definedName name="__BOQ3" localSheetId="8" hidden="1">{#N/A,#N/A,FALSE,"mpph1";#N/A,#N/A,FALSE,"mpmseb";#N/A,#N/A,FALSE,"mpph2"}</definedName>
    <definedName name="__BOQ3" localSheetId="5" hidden="1">{#N/A,#N/A,FALSE,"mpph1";#N/A,#N/A,FALSE,"mpmseb";#N/A,#N/A,FALSE,"mpph2"}</definedName>
    <definedName name="__BOQ3" hidden="1">{#N/A,#N/A,FALSE,"mpph1";#N/A,#N/A,FALSE,"mpmseb";#N/A,#N/A,FALSE,"mpph2"}</definedName>
    <definedName name="__can430">40.73</definedName>
    <definedName name="__can435">43.3</definedName>
    <definedName name="__CFB1" localSheetId="6">#REF!</definedName>
    <definedName name="__CFB1" localSheetId="7">#REF!</definedName>
    <definedName name="__CFB1" localSheetId="3">#REF!</definedName>
    <definedName name="__CFB1" localSheetId="8">#REF!</definedName>
    <definedName name="__CFB1" localSheetId="5">#REF!</definedName>
    <definedName name="__CFB1">#REF!</definedName>
    <definedName name="__CFB2" localSheetId="7">#REF!</definedName>
    <definedName name="__CFB2" localSheetId="3">#REF!</definedName>
    <definedName name="__CFB2" localSheetId="8">#REF!</definedName>
    <definedName name="__CFB2">#REF!</definedName>
    <definedName name="__CFB3" localSheetId="7">#REF!</definedName>
    <definedName name="__CFB3" localSheetId="3">#REF!</definedName>
    <definedName name="__CFB3" localSheetId="8">#REF!</definedName>
    <definedName name="__CFB3">#REF!</definedName>
    <definedName name="__cov1" localSheetId="7">#REF!</definedName>
    <definedName name="__cov1" localSheetId="3">#REF!</definedName>
    <definedName name="__cov1">#REF!</definedName>
    <definedName name="__DAT1" localSheetId="7">#REF!</definedName>
    <definedName name="__DAT1" localSheetId="3">#REF!</definedName>
    <definedName name="__DAT1">#REF!</definedName>
    <definedName name="__DAT10" localSheetId="7">#REF!</definedName>
    <definedName name="__DAT10" localSheetId="3">#REF!</definedName>
    <definedName name="__DAT10">#REF!</definedName>
    <definedName name="__DAT11" localSheetId="7">#REF!</definedName>
    <definedName name="__DAT11" localSheetId="3">#REF!</definedName>
    <definedName name="__DAT11">#REF!</definedName>
    <definedName name="__DAT12" localSheetId="7">#REF!</definedName>
    <definedName name="__DAT12" localSheetId="3">#REF!</definedName>
    <definedName name="__DAT12">#REF!</definedName>
    <definedName name="__DAT13" localSheetId="7">#REF!</definedName>
    <definedName name="__DAT13" localSheetId="3">#REF!</definedName>
    <definedName name="__DAT13">#REF!</definedName>
    <definedName name="__DAT14" localSheetId="7">#REF!</definedName>
    <definedName name="__DAT14" localSheetId="3">#REF!</definedName>
    <definedName name="__DAT14">#REF!</definedName>
    <definedName name="__DAT15" localSheetId="7">#REF!</definedName>
    <definedName name="__DAT15" localSheetId="3">#REF!</definedName>
    <definedName name="__DAT15">#REF!</definedName>
    <definedName name="__DAT16" localSheetId="7">#REF!</definedName>
    <definedName name="__DAT16" localSheetId="3">#REF!</definedName>
    <definedName name="__DAT16">#REF!</definedName>
    <definedName name="__DAT2" localSheetId="7">#REF!</definedName>
    <definedName name="__DAT2" localSheetId="3">#REF!</definedName>
    <definedName name="__DAT2">#REF!</definedName>
    <definedName name="__DAT3" localSheetId="7">#REF!</definedName>
    <definedName name="__DAT3" localSheetId="3">#REF!</definedName>
    <definedName name="__DAT3">#REF!</definedName>
    <definedName name="__DAT4" localSheetId="7">#REF!</definedName>
    <definedName name="__DAT4" localSheetId="3">#REF!</definedName>
    <definedName name="__DAT4">#REF!</definedName>
    <definedName name="__DAT5" localSheetId="7">#REF!</definedName>
    <definedName name="__DAT5" localSheetId="3">#REF!</definedName>
    <definedName name="__DAT5">#REF!</definedName>
    <definedName name="__DAT6" localSheetId="7">#REF!</definedName>
    <definedName name="__DAT6" localSheetId="3">#REF!</definedName>
    <definedName name="__DAT6">#REF!</definedName>
    <definedName name="__DAT7" localSheetId="7">#REF!</definedName>
    <definedName name="__DAT7" localSheetId="3">#REF!</definedName>
    <definedName name="__DAT7">#REF!</definedName>
    <definedName name="__DAT8" localSheetId="7">#REF!</definedName>
    <definedName name="__DAT8" localSheetId="3">#REF!</definedName>
    <definedName name="__DAT8">#REF!</definedName>
    <definedName name="__DAT9" localSheetId="7">#REF!</definedName>
    <definedName name="__DAT9" localSheetId="3">#REF!</definedName>
    <definedName name="__DAT9">#REF!</definedName>
    <definedName name="__DET1" localSheetId="7">#REF!</definedName>
    <definedName name="__DET1" localSheetId="3">#REF!</definedName>
    <definedName name="__DET1">#REF!</definedName>
    <definedName name="__DET2" localSheetId="7">#REF!</definedName>
    <definedName name="__DET2" localSheetId="3">#REF!</definedName>
    <definedName name="__DET2">#REF!</definedName>
    <definedName name="__DET3" localSheetId="7">#REF!</definedName>
    <definedName name="__DET3" localSheetId="3">#REF!</definedName>
    <definedName name="__DET3">#REF!</definedName>
    <definedName name="__DET4" localSheetId="7">#REF!</definedName>
    <definedName name="__DET4" localSheetId="3">#REF!</definedName>
    <definedName name="__DET4">#REF!</definedName>
    <definedName name="__DET5" localSheetId="7">#REF!</definedName>
    <definedName name="__DET5" localSheetId="3">#REF!</definedName>
    <definedName name="__DET5">#REF!</definedName>
    <definedName name="__DET6" localSheetId="7">#REF!</definedName>
    <definedName name="__DET6" localSheetId="3">#REF!</definedName>
    <definedName name="__DET6">#REF!</definedName>
    <definedName name="__dim4" localSheetId="7">#REF!</definedName>
    <definedName name="__dim4" localSheetId="3">#REF!</definedName>
    <definedName name="__dim4">#REF!</definedName>
    <definedName name="__dim4_16" localSheetId="7">#REF!</definedName>
    <definedName name="__dim4_16" localSheetId="3">#REF!</definedName>
    <definedName name="__dim4_16">#REF!</definedName>
    <definedName name="__dim4_17" localSheetId="7">#REF!</definedName>
    <definedName name="__dim4_17" localSheetId="3">#REF!</definedName>
    <definedName name="__dim4_17">#REF!</definedName>
    <definedName name="__drg1" localSheetId="7">#REF!</definedName>
    <definedName name="__drg1" localSheetId="3">#REF!</definedName>
    <definedName name="__drg1">#REF!</definedName>
    <definedName name="__drg2" localSheetId="7">#REF!</definedName>
    <definedName name="__drg2" localSheetId="3">#REF!</definedName>
    <definedName name="__drg2">#REF!</definedName>
    <definedName name="__exc1" localSheetId="7">#REF!</definedName>
    <definedName name="__exc1" localSheetId="3">#REF!</definedName>
    <definedName name="__exc1">#REF!</definedName>
    <definedName name="__exc11" localSheetId="7">#REF!</definedName>
    <definedName name="__exc11" localSheetId="3">#REF!</definedName>
    <definedName name="__exc11">#REF!</definedName>
    <definedName name="__exc2" localSheetId="7">#REF!</definedName>
    <definedName name="__exc2" localSheetId="3">#REF!</definedName>
    <definedName name="__exc2">#REF!</definedName>
    <definedName name="__EXC3" localSheetId="7">#REF!</definedName>
    <definedName name="__EXC3" localSheetId="3">#REF!</definedName>
    <definedName name="__EXC3">#REF!</definedName>
    <definedName name="__EXC4" localSheetId="7">#REF!</definedName>
    <definedName name="__EXC4" localSheetId="3">#REF!</definedName>
    <definedName name="__EXC4">#REF!</definedName>
    <definedName name="__f1" localSheetId="7">#REF!</definedName>
    <definedName name="__f1" localSheetId="3">#REF!</definedName>
    <definedName name="__f1">#REF!</definedName>
    <definedName name="__foo1" localSheetId="7">#REF!</definedName>
    <definedName name="__foo1" localSheetId="3">#REF!</definedName>
    <definedName name="__foo1">#REF!</definedName>
    <definedName name="__foo2" localSheetId="7">#REF!</definedName>
    <definedName name="__foo2" localSheetId="3">#REF!</definedName>
    <definedName name="__foo2">#REF!</definedName>
    <definedName name="__foo3" localSheetId="7">#REF!</definedName>
    <definedName name="__foo3" localSheetId="3">#REF!</definedName>
    <definedName name="__foo3">#REF!</definedName>
    <definedName name="__FOO4" localSheetId="7">#REF!</definedName>
    <definedName name="__FOO4" localSheetId="3">#REF!</definedName>
    <definedName name="__FOO4">#REF!</definedName>
    <definedName name="__G72228" localSheetId="7">#REF!</definedName>
    <definedName name="__G72228" localSheetId="3">#REF!</definedName>
    <definedName name="__G72228">#REF!</definedName>
    <definedName name="__hp10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__hp10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__hp10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__hp10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__hp10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__hp10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__IntlFixup" hidden="1">TRUE</definedName>
    <definedName name="__IV160000" localSheetId="7">#REF!</definedName>
    <definedName name="__IV160000" localSheetId="3">#REF!</definedName>
    <definedName name="__IV160000" localSheetId="8">#REF!</definedName>
    <definedName name="__IV160000">#REF!</definedName>
    <definedName name="__jpl1" localSheetId="7" hidden="1">#REF!</definedName>
    <definedName name="__jpl1" localSheetId="3" hidden="1">#REF!</definedName>
    <definedName name="__jpl1" localSheetId="8" hidden="1">#REF!</definedName>
    <definedName name="__jpl1" hidden="1">#REF!</definedName>
    <definedName name="__K03" localSheetId="7">#REF!</definedName>
    <definedName name="__K03" localSheetId="3">#REF!</definedName>
    <definedName name="__K03" localSheetId="8">#REF!</definedName>
    <definedName name="__K03">#REF!</definedName>
    <definedName name="__Ki1" localSheetId="7">#REF!</definedName>
    <definedName name="__Ki1" localSheetId="3">#REF!</definedName>
    <definedName name="__Ki1">#REF!</definedName>
    <definedName name="__Ki2" localSheetId="7">#REF!</definedName>
    <definedName name="__Ki2" localSheetId="3">#REF!</definedName>
    <definedName name="__Ki2">#REF!</definedName>
    <definedName name="__lb1" localSheetId="7">#REF!</definedName>
    <definedName name="__lb1" localSheetId="3">#REF!</definedName>
    <definedName name="__lb1">#REF!</definedName>
    <definedName name="__lb2" localSheetId="7">#REF!</definedName>
    <definedName name="__lb2" localSheetId="3">#REF!</definedName>
    <definedName name="__lb2">#REF!</definedName>
    <definedName name="__MAN1" localSheetId="7">#REF!</definedName>
    <definedName name="__MAN1" localSheetId="3">#REF!</definedName>
    <definedName name="__MAN1">#REF!</definedName>
    <definedName name="__mm1" localSheetId="7">#REF!</definedName>
    <definedName name="__mm1" localSheetId="3">#REF!</definedName>
    <definedName name="__mm1">#REF!</definedName>
    <definedName name="__mm2" localSheetId="7">#REF!</definedName>
    <definedName name="__mm2" localSheetId="3">#REF!</definedName>
    <definedName name="__mm2">#REF!</definedName>
    <definedName name="__mm20">'[3]Mix Design'!$Y$14</definedName>
    <definedName name="__mm25">'[3]Mix Design'!$Y$18</definedName>
    <definedName name="__mm3" localSheetId="6">#REF!</definedName>
    <definedName name="__mm3" localSheetId="7">#REF!</definedName>
    <definedName name="__mm3" localSheetId="3">#REF!</definedName>
    <definedName name="__mm3" localSheetId="8">#REF!</definedName>
    <definedName name="__mm3" localSheetId="5">#REF!</definedName>
    <definedName name="__mm3">#REF!</definedName>
    <definedName name="__mm35">'[3]Mix Design'!$Y$22</definedName>
    <definedName name="__mm40">'[3]Mix Design'!$X$25</definedName>
    <definedName name="__MN1" localSheetId="6">#REF!</definedName>
    <definedName name="__MN1" localSheetId="7">#REF!</definedName>
    <definedName name="__MN1" localSheetId="3">#REF!</definedName>
    <definedName name="__MN1" localSheetId="8">#REF!</definedName>
    <definedName name="__MN1" localSheetId="5">#REF!</definedName>
    <definedName name="__MN1">#REF!</definedName>
    <definedName name="__out2" localSheetId="7">#REF!</definedName>
    <definedName name="__out2" localSheetId="3">#REF!</definedName>
    <definedName name="__out2" localSheetId="8">#REF!</definedName>
    <definedName name="__out2">#REF!</definedName>
    <definedName name="__PB1" localSheetId="7">#REF!</definedName>
    <definedName name="__PB1" localSheetId="3">#REF!</definedName>
    <definedName name="__PB1" localSheetId="8">#REF!</definedName>
    <definedName name="__PB1">#REF!</definedName>
    <definedName name="__pcc1" localSheetId="7">#REF!</definedName>
    <definedName name="__pcc1" localSheetId="3">#REF!</definedName>
    <definedName name="__pcc1">#REF!</definedName>
    <definedName name="__pcc136">'[3]Mix Design'!$X$9</definedName>
    <definedName name="__pcc2" localSheetId="6">#REF!</definedName>
    <definedName name="__pcc2" localSheetId="7">#REF!</definedName>
    <definedName name="__pcc2" localSheetId="3">#REF!</definedName>
    <definedName name="__pcc2" localSheetId="8">#REF!</definedName>
    <definedName name="__pcc2" localSheetId="5">#REF!</definedName>
    <definedName name="__pcc2">#REF!</definedName>
    <definedName name="__pcc3" localSheetId="7">#REF!</definedName>
    <definedName name="__pcc3" localSheetId="3">#REF!</definedName>
    <definedName name="__pcc3" localSheetId="8">#REF!</definedName>
    <definedName name="__pcc3">#REF!</definedName>
    <definedName name="__PCC4" localSheetId="7">#REF!</definedName>
    <definedName name="__PCC4" localSheetId="3">#REF!</definedName>
    <definedName name="__PCC4" localSheetId="8">#REF!</definedName>
    <definedName name="__PCC4">#REF!</definedName>
    <definedName name="__pep99" localSheetId="7">#REF!</definedName>
    <definedName name="__pep99" localSheetId="3">#REF!</definedName>
    <definedName name="__pep99">#REF!</definedName>
    <definedName name="__pl1" localSheetId="7">#REF!</definedName>
    <definedName name="__pl1" localSheetId="3">#REF!</definedName>
    <definedName name="__pl1">#REF!</definedName>
    <definedName name="__plb1" localSheetId="7">#REF!</definedName>
    <definedName name="__plb1" localSheetId="3">#REF!</definedName>
    <definedName name="__plb1">#REF!</definedName>
    <definedName name="__plb2" localSheetId="7">#REF!</definedName>
    <definedName name="__plb2" localSheetId="3">#REF!</definedName>
    <definedName name="__plb2">#REF!</definedName>
    <definedName name="__plb3" localSheetId="7">#REF!</definedName>
    <definedName name="__plb3" localSheetId="3">#REF!</definedName>
    <definedName name="__plb3">#REF!</definedName>
    <definedName name="__plb4" localSheetId="7">#REF!</definedName>
    <definedName name="__plb4" localSheetId="3">#REF!</definedName>
    <definedName name="__plb4">#REF!</definedName>
    <definedName name="__qs12" localSheetId="7">#REF!</definedName>
    <definedName name="__qs12" localSheetId="3">#REF!</definedName>
    <definedName name="__qs12">#REF!</definedName>
    <definedName name="__ra3" localSheetId="7">#REF!</definedName>
    <definedName name="__ra3" localSheetId="3">#REF!</definedName>
    <definedName name="__ra3">#REF!</definedName>
    <definedName name="__raj1" localSheetId="7">#REF!</definedName>
    <definedName name="__raj1" localSheetId="3">#REF!</definedName>
    <definedName name="__raj1">#REF!</definedName>
    <definedName name="__rim4" localSheetId="7">#REF!</definedName>
    <definedName name="__rim4" localSheetId="3">#REF!</definedName>
    <definedName name="__rim4">#REF!</definedName>
    <definedName name="__rm4" localSheetId="7">#REF!</definedName>
    <definedName name="__rm4" localSheetId="3">#REF!</definedName>
    <definedName name="__rm4">#REF!</definedName>
    <definedName name="__rm4_16" localSheetId="7">#REF!</definedName>
    <definedName name="__rm4_16" localSheetId="3">#REF!</definedName>
    <definedName name="__rm4_16">#REF!</definedName>
    <definedName name="__rm4_17" localSheetId="7">#REF!</definedName>
    <definedName name="__rm4_17" localSheetId="3">#REF!</definedName>
    <definedName name="__rm4_17">#REF!</definedName>
    <definedName name="__sch2" localSheetId="7">#REF!</definedName>
    <definedName name="__sch2" localSheetId="3">#REF!</definedName>
    <definedName name="__sch2">#REF!</definedName>
    <definedName name="__sch9" localSheetId="7">#REF!</definedName>
    <definedName name="__sch9" localSheetId="3">#REF!</definedName>
    <definedName name="__sch9">#REF!</definedName>
    <definedName name="__sdb2" localSheetId="7">#REF!</definedName>
    <definedName name="__sdb2" localSheetId="3">#REF!</definedName>
    <definedName name="__sdb2">#REF!</definedName>
    <definedName name="__sep05" localSheetId="7">#REF!</definedName>
    <definedName name="__sep05" localSheetId="3">#REF!</definedName>
    <definedName name="__sep05">#REF!</definedName>
    <definedName name="__set1356" localSheetId="7">#REF!</definedName>
    <definedName name="__set1356" localSheetId="3">#REF!</definedName>
    <definedName name="__set1356">#REF!</definedName>
    <definedName name="__set13575" localSheetId="7">#REF!</definedName>
    <definedName name="__set13575" localSheetId="3">#REF!</definedName>
    <definedName name="__set13575">#REF!</definedName>
    <definedName name="__set1359" localSheetId="7">#REF!</definedName>
    <definedName name="__set1359" localSheetId="3">#REF!</definedName>
    <definedName name="__set1359">#REF!</definedName>
    <definedName name="__set1459" localSheetId="7">#REF!</definedName>
    <definedName name="__set1459" localSheetId="3">#REF!</definedName>
    <definedName name="__set1459">#REF!</definedName>
    <definedName name="__set23575" localSheetId="7">#REF!</definedName>
    <definedName name="__set23575" localSheetId="3">#REF!</definedName>
    <definedName name="__set23575">#REF!</definedName>
    <definedName name="__set2359" localSheetId="7">#REF!</definedName>
    <definedName name="__set2359" localSheetId="3">#REF!</definedName>
    <definedName name="__set2359">#REF!</definedName>
    <definedName name="__set236" localSheetId="7">#REF!</definedName>
    <definedName name="__set236" localSheetId="3">#REF!</definedName>
    <definedName name="__set236">#REF!</definedName>
    <definedName name="__set2459" localSheetId="7">#REF!</definedName>
    <definedName name="__set2459" localSheetId="3">#REF!</definedName>
    <definedName name="__set2459">#REF!</definedName>
    <definedName name="__set5356" localSheetId="7">#REF!</definedName>
    <definedName name="__set5356" localSheetId="3">#REF!</definedName>
    <definedName name="__set5356">#REF!</definedName>
    <definedName name="__set53575" localSheetId="7">#REF!</definedName>
    <definedName name="__set53575" localSheetId="3">#REF!</definedName>
    <definedName name="__set53575">#REF!</definedName>
    <definedName name="__set5359" localSheetId="7">#REF!</definedName>
    <definedName name="__set5359" localSheetId="3">#REF!</definedName>
    <definedName name="__set5359">#REF!</definedName>
    <definedName name="__SS402" localSheetId="7">#REF!</definedName>
    <definedName name="__SS402" localSheetId="3">#REF!</definedName>
    <definedName name="__SS402">#REF!</definedName>
    <definedName name="__SS403" localSheetId="7">#REF!</definedName>
    <definedName name="__SS403" localSheetId="3">#REF!</definedName>
    <definedName name="__SS403">#REF!</definedName>
    <definedName name="__SS404" localSheetId="7">#REF!</definedName>
    <definedName name="__SS404" localSheetId="3">#REF!</definedName>
    <definedName name="__SS404">#REF!</definedName>
    <definedName name="__SS405" localSheetId="7">#REF!</definedName>
    <definedName name="__SS405" localSheetId="3">#REF!</definedName>
    <definedName name="__SS405">#REF!</definedName>
    <definedName name="__SS406" localSheetId="7">#REF!</definedName>
    <definedName name="__SS406" localSheetId="3">#REF!</definedName>
    <definedName name="__SS406">#REF!</definedName>
    <definedName name="__SS407" localSheetId="7">#REF!</definedName>
    <definedName name="__SS407" localSheetId="3">#REF!</definedName>
    <definedName name="__SS407">#REF!</definedName>
    <definedName name="__SS408" localSheetId="7">#REF!</definedName>
    <definedName name="__SS408" localSheetId="3">#REF!</definedName>
    <definedName name="__SS408">#REF!</definedName>
    <definedName name="__SS409" localSheetId="7">#REF!</definedName>
    <definedName name="__SS409" localSheetId="3">#REF!</definedName>
    <definedName name="__SS409">#REF!</definedName>
    <definedName name="__SS423" localSheetId="7">#REF!</definedName>
    <definedName name="__SS423" localSheetId="3">#REF!</definedName>
    <definedName name="__SS423">#REF!</definedName>
    <definedName name="__SS424" localSheetId="7">#REF!</definedName>
    <definedName name="__SS424" localSheetId="3">#REF!</definedName>
    <definedName name="__SS424">#REF!</definedName>
    <definedName name="__TB2">'[2]SPT vs PHI'!$B$2:$C$65</definedName>
    <definedName name="__TTL1" localSheetId="6">#REF!</definedName>
    <definedName name="__TTL1" localSheetId="7">#REF!</definedName>
    <definedName name="__TTL1" localSheetId="3">#REF!</definedName>
    <definedName name="__TTL1" localSheetId="8">#REF!</definedName>
    <definedName name="__TTL1" localSheetId="5">#REF!</definedName>
    <definedName name="__TTL1">#REF!</definedName>
    <definedName name="__TTL2" localSheetId="7">#REF!</definedName>
    <definedName name="__TTL2" localSheetId="3">#REF!</definedName>
    <definedName name="__TTL2" localSheetId="8">#REF!</definedName>
    <definedName name="__TTL2">#REF!</definedName>
    <definedName name="__TTL3" localSheetId="7">#REF!</definedName>
    <definedName name="__TTL3" localSheetId="3">#REF!</definedName>
    <definedName name="__TTL3" localSheetId="8">#REF!</definedName>
    <definedName name="__TTL3">#REF!</definedName>
    <definedName name="__TTL4" localSheetId="7">#REF!</definedName>
    <definedName name="__TTL4" localSheetId="3">#REF!</definedName>
    <definedName name="__TTL4">#REF!</definedName>
    <definedName name="__TTL5" localSheetId="7">#REF!</definedName>
    <definedName name="__TTL5" localSheetId="3">#REF!</definedName>
    <definedName name="__TTL5">#REF!</definedName>
    <definedName name="__TTL6" localSheetId="7">#REF!</definedName>
    <definedName name="__TTL6" localSheetId="3">#REF!</definedName>
    <definedName name="__TTL6">#REF!</definedName>
    <definedName name="__xlnm._FilterDatabase">NA()</definedName>
    <definedName name="__xlnm._FilterDatabase_1" localSheetId="6">#REF!</definedName>
    <definedName name="__xlnm._FilterDatabase_1" localSheetId="7">#REF!</definedName>
    <definedName name="__xlnm._FilterDatabase_1" localSheetId="3">#REF!</definedName>
    <definedName name="__xlnm._FilterDatabase_1" localSheetId="8">#REF!</definedName>
    <definedName name="__xlnm._FilterDatabase_1" localSheetId="5">#REF!</definedName>
    <definedName name="__xlnm._FilterDatabase_1">#REF!</definedName>
    <definedName name="__xlnm._FilterDatabase_1_1" localSheetId="7">#REF!</definedName>
    <definedName name="__xlnm._FilterDatabase_1_1" localSheetId="3">#REF!</definedName>
    <definedName name="__xlnm._FilterDatabase_1_1" localSheetId="8">#REF!</definedName>
    <definedName name="__xlnm._FilterDatabase_1_1">#REF!</definedName>
    <definedName name="__xlnm._FilterDatabase_2" localSheetId="7">#REF!</definedName>
    <definedName name="__xlnm._FilterDatabase_2" localSheetId="3">#REF!</definedName>
    <definedName name="__xlnm._FilterDatabase_2" localSheetId="8">#REF!</definedName>
    <definedName name="__xlnm._FilterDatabase_2">#REF!</definedName>
    <definedName name="__xlnm._FilterDatabase_2_1" localSheetId="7">#REF!</definedName>
    <definedName name="__xlnm._FilterDatabase_2_1" localSheetId="3">#REF!</definedName>
    <definedName name="__xlnm._FilterDatabase_2_1">#REF!</definedName>
    <definedName name="__xlnm._FilterDatabase_3" localSheetId="7">#REF!</definedName>
    <definedName name="__xlnm._FilterDatabase_3" localSheetId="3">#REF!</definedName>
    <definedName name="__xlnm._FilterDatabase_3">#REF!</definedName>
    <definedName name="__xlnm._FilterDatabase_3_1" localSheetId="7">#REF!</definedName>
    <definedName name="__xlnm._FilterDatabase_3_1" localSheetId="3">#REF!</definedName>
    <definedName name="__xlnm._FilterDatabase_3_1">#REF!</definedName>
    <definedName name="__xlnm._FilterDatabase_4" localSheetId="7">#REF!</definedName>
    <definedName name="__xlnm._FilterDatabase_4" localSheetId="3">#REF!</definedName>
    <definedName name="__xlnm._FilterDatabase_4">#REF!</definedName>
    <definedName name="__xlnm._FilterDatabase_4_1" localSheetId="7">#REF!</definedName>
    <definedName name="__xlnm._FilterDatabase_4_1" localSheetId="3">#REF!</definedName>
    <definedName name="__xlnm._FilterDatabase_4_1">#REF!</definedName>
    <definedName name="__xlnm._FilterDatabase_5" localSheetId="7">#REF!</definedName>
    <definedName name="__xlnm._FilterDatabase_5" localSheetId="3">#REF!</definedName>
    <definedName name="__xlnm._FilterDatabase_5">#REF!</definedName>
    <definedName name="__xlnm._FilterDatabase_5_1" localSheetId="7">#REF!</definedName>
    <definedName name="__xlnm._FilterDatabase_5_1" localSheetId="3">#REF!</definedName>
    <definedName name="__xlnm._FilterDatabase_5_1">#REF!</definedName>
    <definedName name="__xlnm._FilterDatabase_6" localSheetId="7">#REF!</definedName>
    <definedName name="__xlnm._FilterDatabase_6" localSheetId="3">#REF!</definedName>
    <definedName name="__xlnm._FilterDatabase_6">#REF!</definedName>
    <definedName name="__xlnm._FilterDatabase_6_1" localSheetId="7">#REF!</definedName>
    <definedName name="__xlnm._FilterDatabase_6_1" localSheetId="3">#REF!</definedName>
    <definedName name="__xlnm._FilterDatabase_6_1">#REF!</definedName>
    <definedName name="__xlnm._FilterDatabase_7">NA()</definedName>
    <definedName name="__xlnm._FilterDatabase_8" localSheetId="6">#REF!</definedName>
    <definedName name="__xlnm._FilterDatabase_8" localSheetId="7">#REF!</definedName>
    <definedName name="__xlnm._FilterDatabase_8" localSheetId="3">#REF!</definedName>
    <definedName name="__xlnm._FilterDatabase_8" localSheetId="8">#REF!</definedName>
    <definedName name="__xlnm._FilterDatabase_8" localSheetId="5">#REF!</definedName>
    <definedName name="__xlnm._FilterDatabase_8">#REF!</definedName>
    <definedName name="__xlnm._FilterDatabase_8_1" localSheetId="7">#REF!</definedName>
    <definedName name="__xlnm._FilterDatabase_8_1" localSheetId="3">#REF!</definedName>
    <definedName name="__xlnm._FilterDatabase_8_1" localSheetId="8">#REF!</definedName>
    <definedName name="__xlnm._FilterDatabase_8_1">#REF!</definedName>
    <definedName name="__xlnm.Print_Area" localSheetId="7">#REF!</definedName>
    <definedName name="__xlnm.Print_Area" localSheetId="3">#REF!</definedName>
    <definedName name="__xlnm.Print_Area" localSheetId="8">#REF!</definedName>
    <definedName name="__xlnm.Print_Area">#REF!</definedName>
    <definedName name="__xlnm.Print_Area_1" localSheetId="7">#REF!</definedName>
    <definedName name="__xlnm.Print_Area_1" localSheetId="3">#REF!</definedName>
    <definedName name="__xlnm.Print_Area_1">#REF!</definedName>
    <definedName name="__xlnm.Print_Area_10" localSheetId="7">#REF!</definedName>
    <definedName name="__xlnm.Print_Area_10" localSheetId="3">#REF!</definedName>
    <definedName name="__xlnm.Print_Area_10">#REF!</definedName>
    <definedName name="__xlnm.Print_Area_11" localSheetId="7">#REF!</definedName>
    <definedName name="__xlnm.Print_Area_11" localSheetId="3">#REF!</definedName>
    <definedName name="__xlnm.Print_Area_11">#REF!</definedName>
    <definedName name="__xlnm.Print_Area_12" localSheetId="7">#REF!</definedName>
    <definedName name="__xlnm.Print_Area_12" localSheetId="3">#REF!</definedName>
    <definedName name="__xlnm.Print_Area_12">#REF!</definedName>
    <definedName name="__xlnm.Print_Area_13" localSheetId="7">#REF!</definedName>
    <definedName name="__xlnm.Print_Area_13" localSheetId="3">#REF!</definedName>
    <definedName name="__xlnm.Print_Area_13">#REF!</definedName>
    <definedName name="__xlnm.Print_Area_14" localSheetId="7">#REF!</definedName>
    <definedName name="__xlnm.Print_Area_14" localSheetId="3">#REF!</definedName>
    <definedName name="__xlnm.Print_Area_14">#REF!</definedName>
    <definedName name="__xlnm.Print_Area_15" localSheetId="7">#REF!</definedName>
    <definedName name="__xlnm.Print_Area_15" localSheetId="3">#REF!</definedName>
    <definedName name="__xlnm.Print_Area_15">#REF!</definedName>
    <definedName name="__xlnm.Print_Area_16" localSheetId="7">#REF!</definedName>
    <definedName name="__xlnm.Print_Area_16" localSheetId="3">#REF!</definedName>
    <definedName name="__xlnm.Print_Area_16">#REF!</definedName>
    <definedName name="__xlnm.Print_Area_17">"#REF!"</definedName>
    <definedName name="__xlnm.Print_Area_2" localSheetId="6">#REF!</definedName>
    <definedName name="__xlnm.Print_Area_2" localSheetId="7">#REF!</definedName>
    <definedName name="__xlnm.Print_Area_2" localSheetId="3">#REF!</definedName>
    <definedName name="__xlnm.Print_Area_2" localSheetId="8">#REF!</definedName>
    <definedName name="__xlnm.Print_Area_2" localSheetId="5">#REF!</definedName>
    <definedName name="__xlnm.Print_Area_2">#REF!</definedName>
    <definedName name="__xlnm.Print_Area_3" localSheetId="7">#REF!</definedName>
    <definedName name="__xlnm.Print_Area_3" localSheetId="3">#REF!</definedName>
    <definedName name="__xlnm.Print_Area_3" localSheetId="8">#REF!</definedName>
    <definedName name="__xlnm.Print_Area_3">#REF!</definedName>
    <definedName name="__xlnm.Print_Area_4" localSheetId="7">#REF!</definedName>
    <definedName name="__xlnm.Print_Area_4" localSheetId="3">#REF!</definedName>
    <definedName name="__xlnm.Print_Area_4" localSheetId="8">#REF!</definedName>
    <definedName name="__xlnm.Print_Area_4">#REF!</definedName>
    <definedName name="__xlnm.Print_Area_5" localSheetId="7">#REF!</definedName>
    <definedName name="__xlnm.Print_Area_5" localSheetId="3">#REF!</definedName>
    <definedName name="__xlnm.Print_Area_5">#REF!</definedName>
    <definedName name="__xlnm.Print_Area_6" localSheetId="7">#REF!</definedName>
    <definedName name="__xlnm.Print_Area_6" localSheetId="3">#REF!</definedName>
    <definedName name="__xlnm.Print_Area_6">#REF!</definedName>
    <definedName name="__xlnm.Print_Area_7" localSheetId="7">#REF!</definedName>
    <definedName name="__xlnm.Print_Area_7" localSheetId="3">#REF!</definedName>
    <definedName name="__xlnm.Print_Area_7">#REF!</definedName>
    <definedName name="__xlnm.Print_Area_8" localSheetId="7">#REF!</definedName>
    <definedName name="__xlnm.Print_Area_8" localSheetId="3">#REF!</definedName>
    <definedName name="__xlnm.Print_Area_8">#REF!</definedName>
    <definedName name="__xlnm.Print_Area_9" localSheetId="7">#REF!</definedName>
    <definedName name="__xlnm.Print_Area_9" localSheetId="3">#REF!</definedName>
    <definedName name="__xlnm.Print_Area_9">#REF!</definedName>
    <definedName name="__xlnm.Print_Titles" localSheetId="7">#REF!</definedName>
    <definedName name="__xlnm.Print_Titles" localSheetId="3">#REF!</definedName>
    <definedName name="__xlnm.Print_Titles">#REF!</definedName>
    <definedName name="__xlnm.Print_Titles_1">"#N/A"</definedName>
    <definedName name="__Z100000" localSheetId="6">#REF!</definedName>
    <definedName name="__Z100000" localSheetId="7">#REF!</definedName>
    <definedName name="__Z100000" localSheetId="3">#REF!</definedName>
    <definedName name="__Z100000" localSheetId="8">#REF!</definedName>
    <definedName name="__Z100000" localSheetId="5">#REF!</definedName>
    <definedName name="__Z100000">#REF!</definedName>
    <definedName name="_0" localSheetId="7">#REF!</definedName>
    <definedName name="_0" localSheetId="3">#REF!</definedName>
    <definedName name="_0" localSheetId="8">#REF!</definedName>
    <definedName name="_0">#REF!</definedName>
    <definedName name="_0___0" localSheetId="7">#REF!</definedName>
    <definedName name="_0___0" localSheetId="3">#REF!</definedName>
    <definedName name="_0___0" localSheetId="8">#REF!</definedName>
    <definedName name="_0___0">#REF!</definedName>
    <definedName name="_01_07_11" localSheetId="7">#REF!</definedName>
    <definedName name="_01_07_11" localSheetId="3">#REF!</definedName>
    <definedName name="_01_07_11">#REF!</definedName>
    <definedName name="_01_08_11" localSheetId="7">#REF!</definedName>
    <definedName name="_01_08_11" localSheetId="3">#REF!</definedName>
    <definedName name="_01_08_11">#REF!</definedName>
    <definedName name="_02_08_11" localSheetId="7">#REF!</definedName>
    <definedName name="_02_08_11" localSheetId="3">#REF!</definedName>
    <definedName name="_02_08_11">#REF!</definedName>
    <definedName name="_03_08_11" localSheetId="7">#REF!</definedName>
    <definedName name="_03_08_11" localSheetId="3">#REF!</definedName>
    <definedName name="_03_08_11">#REF!</definedName>
    <definedName name="_04_07_11" localSheetId="7">#REF!</definedName>
    <definedName name="_04_07_11" localSheetId="3">#REF!</definedName>
    <definedName name="_04_07_11">#REF!</definedName>
    <definedName name="_04_08_11" localSheetId="7">#REF!</definedName>
    <definedName name="_04_08_11" localSheetId="3">#REF!</definedName>
    <definedName name="_04_08_11">#REF!</definedName>
    <definedName name="_05_07_11" localSheetId="7">#REF!</definedName>
    <definedName name="_05_07_11" localSheetId="3">#REF!</definedName>
    <definedName name="_05_07_11">#REF!</definedName>
    <definedName name="_05_08_11" localSheetId="7">#REF!</definedName>
    <definedName name="_05_08_11" localSheetId="3">#REF!</definedName>
    <definedName name="_05_08_11">#REF!</definedName>
    <definedName name="_06_07_11" localSheetId="7">#REF!</definedName>
    <definedName name="_06_07_11" localSheetId="3">#REF!</definedName>
    <definedName name="_06_07_11">#REF!</definedName>
    <definedName name="_06_08_11" localSheetId="7">#REF!</definedName>
    <definedName name="_06_08_11" localSheetId="3">#REF!</definedName>
    <definedName name="_06_08_11">#REF!</definedName>
    <definedName name="_06_26_03">'[7]MASTER_RATE ANALYSIS'!$B$188:$G$188</definedName>
    <definedName name="_07_08_11" localSheetId="6">#REF!</definedName>
    <definedName name="_07_08_11" localSheetId="7">#REF!</definedName>
    <definedName name="_07_08_11" localSheetId="3">#REF!</definedName>
    <definedName name="_07_08_11" localSheetId="8">#REF!</definedName>
    <definedName name="_07_08_11" localSheetId="5">#REF!</definedName>
    <definedName name="_07_08_11">#REF!</definedName>
    <definedName name="_08_07_11" localSheetId="7">#REF!</definedName>
    <definedName name="_08_07_11" localSheetId="3">#REF!</definedName>
    <definedName name="_08_07_11" localSheetId="8">#REF!</definedName>
    <definedName name="_08_07_11">#REF!</definedName>
    <definedName name="_08_08_11" localSheetId="7">#REF!</definedName>
    <definedName name="_08_08_11" localSheetId="3">#REF!</definedName>
    <definedName name="_08_08_11" localSheetId="8">#REF!</definedName>
    <definedName name="_08_08_11">#REF!</definedName>
    <definedName name="_09_07_11" localSheetId="7">#REF!</definedName>
    <definedName name="_09_07_11" localSheetId="3">#REF!</definedName>
    <definedName name="_09_07_11">#REF!</definedName>
    <definedName name="_09_08_11" localSheetId="7">#REF!</definedName>
    <definedName name="_09_08_11" localSheetId="3">#REF!</definedName>
    <definedName name="_09_08_11">#REF!</definedName>
    <definedName name="_1">'[7]MASTER_RATE ANALYSIS'!$A$2477:$I$2907</definedName>
    <definedName name="_1_">'[4] '!$A$4:$E$690</definedName>
    <definedName name="_10">'[7]MASTER_RATE ANALYSIS'!$A$592:$H$619</definedName>
    <definedName name="_10_08_11" localSheetId="6">#REF!</definedName>
    <definedName name="_10_08_11" localSheetId="7">#REF!</definedName>
    <definedName name="_10_08_11" localSheetId="3">#REF!</definedName>
    <definedName name="_10_08_11" localSheetId="8">#REF!</definedName>
    <definedName name="_10_08_11" localSheetId="5">#REF!</definedName>
    <definedName name="_10_08_11">#REF!</definedName>
    <definedName name="_1000A01">#N/A</definedName>
    <definedName name="_100ProdCode5_Text_4_1" localSheetId="6">#REF!</definedName>
    <definedName name="_100ProdCode5_Text_4_1" localSheetId="7">#REF!</definedName>
    <definedName name="_100ProdCode5_Text_4_1" localSheetId="3">#REF!</definedName>
    <definedName name="_100ProdCode5_Text_4_1" localSheetId="8">#REF!</definedName>
    <definedName name="_100ProdCode5_Text_4_1" localSheetId="5">#REF!</definedName>
    <definedName name="_100ProdCode5_Text_4_1">#REF!</definedName>
    <definedName name="_102ProdPct1_4_1" localSheetId="7">#REF!</definedName>
    <definedName name="_102ProdPct1_4_1" localSheetId="3">#REF!</definedName>
    <definedName name="_102ProdPct1_4_1" localSheetId="8">#REF!</definedName>
    <definedName name="_102ProdPct1_4_1">#REF!</definedName>
    <definedName name="_104ProdPct2_4_1" localSheetId="7">#REF!</definedName>
    <definedName name="_104ProdPct2_4_1" localSheetId="3">#REF!</definedName>
    <definedName name="_104ProdPct2_4_1" localSheetId="8">#REF!</definedName>
    <definedName name="_104ProdPct2_4_1">#REF!</definedName>
    <definedName name="_106ProdPct3_4_1" localSheetId="7">#REF!</definedName>
    <definedName name="_106ProdPct3_4_1" localSheetId="3">#REF!</definedName>
    <definedName name="_106ProdPct3_4_1">#REF!</definedName>
    <definedName name="_107ProdPct4_4_1" localSheetId="7">#REF!</definedName>
    <definedName name="_107ProdPct4_4_1" localSheetId="3">#REF!</definedName>
    <definedName name="_107ProdPct4_4_1">#REF!</definedName>
    <definedName name="_108ProdPct5_4_1" localSheetId="7">#REF!</definedName>
    <definedName name="_108ProdPct5_4_1" localSheetId="3">#REF!</definedName>
    <definedName name="_108ProdPct5_4_1">#REF!</definedName>
    <definedName name="_109ProjAddress1_4_1" localSheetId="7">#REF!</definedName>
    <definedName name="_109ProjAddress1_4_1" localSheetId="3">#REF!</definedName>
    <definedName name="_109ProjAddress1_4_1">#REF!</definedName>
    <definedName name="_10AcctName_4_1" localSheetId="7">#REF!</definedName>
    <definedName name="_10AcctName_4_1" localSheetId="3">#REF!</definedName>
    <definedName name="_10AcctName_4_1">#REF!</definedName>
    <definedName name="_11">'[7]MASTER_RATE ANALYSIS'!$A$678:$H$700</definedName>
    <definedName name="_11_07_11" localSheetId="6">#REF!</definedName>
    <definedName name="_11_07_11" localSheetId="7">#REF!</definedName>
    <definedName name="_11_07_11" localSheetId="3">#REF!</definedName>
    <definedName name="_11_07_11" localSheetId="8">#REF!</definedName>
    <definedName name="_11_07_11" localSheetId="5">#REF!</definedName>
    <definedName name="_11_07_11">#REF!</definedName>
    <definedName name="_11_08_11" localSheetId="7">#REF!</definedName>
    <definedName name="_11_08_11" localSheetId="3">#REF!</definedName>
    <definedName name="_11_08_11" localSheetId="8">#REF!</definedName>
    <definedName name="_11_08_11">#REF!</definedName>
    <definedName name="_110ProjAddress2_4_1" localSheetId="7">#REF!</definedName>
    <definedName name="_110ProjAddress2_4_1" localSheetId="3">#REF!</definedName>
    <definedName name="_110ProjAddress2_4_1" localSheetId="8">#REF!</definedName>
    <definedName name="_110ProjAddress2_4_1">#REF!</definedName>
    <definedName name="_111ProjCity_4_1" localSheetId="7">#REF!</definedName>
    <definedName name="_111ProjCity_4_1" localSheetId="3">#REF!</definedName>
    <definedName name="_111ProjCity_4_1">#REF!</definedName>
    <definedName name="_112ProjCountry_4_1" localSheetId="7">#REF!</definedName>
    <definedName name="_112ProjCountry_4_1" localSheetId="3">#REF!</definedName>
    <definedName name="_112ProjCountry_4_1">#REF!</definedName>
    <definedName name="_113ProjCounty_4_1" localSheetId="7">#REF!</definedName>
    <definedName name="_113ProjCounty_4_1" localSheetId="3">#REF!</definedName>
    <definedName name="_113ProjCounty_4_1">#REF!</definedName>
    <definedName name="_114ProjName_4_1" localSheetId="7">#REF!</definedName>
    <definedName name="_114ProjName_4_1" localSheetId="3">#REF!</definedName>
    <definedName name="_114ProjName_4_1">#REF!</definedName>
    <definedName name="_115ProjNum_4_1" localSheetId="7">#REF!</definedName>
    <definedName name="_115ProjNum_4_1" localSheetId="3">#REF!</definedName>
    <definedName name="_115ProjNum_4_1">#REF!</definedName>
    <definedName name="_116ProjPostal_4_1" localSheetId="7">#REF!</definedName>
    <definedName name="_116ProjPostal_4_1" localSheetId="3">#REF!</definedName>
    <definedName name="_116ProjPostal_4_1">#REF!</definedName>
    <definedName name="_117ProjState_4_1" localSheetId="7">#REF!</definedName>
    <definedName name="_117ProjState_4_1" localSheetId="3">#REF!</definedName>
    <definedName name="_117ProjState_4_1">#REF!</definedName>
    <definedName name="_119PSABillingMethod_4_1" localSheetId="7">#REF!</definedName>
    <definedName name="_119PSABillingMethod_4_1" localSheetId="3">#REF!</definedName>
    <definedName name="_119PSABillingMethod_4_1">#REF!</definedName>
    <definedName name="_12">'[7]MASTER_RATE ANALYSIS'!$A$702:$H$724</definedName>
    <definedName name="_12_08_11" localSheetId="6">#REF!</definedName>
    <definedName name="_12_08_11" localSheetId="7">#REF!</definedName>
    <definedName name="_12_08_11" localSheetId="3">#REF!</definedName>
    <definedName name="_12_08_11" localSheetId="8">#REF!</definedName>
    <definedName name="_12_08_11" localSheetId="5">#REF!</definedName>
    <definedName name="_12_08_11">#REF!</definedName>
    <definedName name="_120rim4_4_1" localSheetId="7">#REF!</definedName>
    <definedName name="_120rim4_4_1" localSheetId="3">#REF!</definedName>
    <definedName name="_120rim4_4_1" localSheetId="8">#REF!</definedName>
    <definedName name="_120rim4_4_1">#REF!</definedName>
    <definedName name="_121SalesMgr_4_1" localSheetId="7">#REF!</definedName>
    <definedName name="_121SalesMgr_4_1" localSheetId="3">#REF!</definedName>
    <definedName name="_121SalesMgr_4_1" localSheetId="8">#REF!</definedName>
    <definedName name="_121SalesMgr_4_1">#REF!</definedName>
    <definedName name="_122saud_4_1" localSheetId="7">#REF!</definedName>
    <definedName name="_122saud_4_1" localSheetId="3">#REF!</definedName>
    <definedName name="_122saud_4_1">#REF!</definedName>
    <definedName name="_123sauf_4_1" localSheetId="7">#REF!</definedName>
    <definedName name="_123sauf_4_1" localSheetId="3">#REF!</definedName>
    <definedName name="_123sauf_4_1">#REF!</definedName>
    <definedName name="_124sauif_4_1" localSheetId="7">#REF!</definedName>
    <definedName name="_124sauif_4_1" localSheetId="3">#REF!</definedName>
    <definedName name="_124sauif_4_1">#REF!</definedName>
    <definedName name="_125SelectedLanguage_4_1" localSheetId="7">#REF!</definedName>
    <definedName name="_125SelectedLanguage_4_1" localSheetId="3">#REF!</definedName>
    <definedName name="_125SelectedLanguage_4_1">#REF!</definedName>
    <definedName name="_127SiteID_4_1" localSheetId="7">#REF!</definedName>
    <definedName name="_127SiteID_4_1" localSheetId="3">#REF!</definedName>
    <definedName name="_127SiteID_4_1">#REF!</definedName>
    <definedName name="_129SiteType_4_1" localSheetId="7">#REF!</definedName>
    <definedName name="_129SiteType_4_1" localSheetId="3">#REF!</definedName>
    <definedName name="_129SiteType_4_1">#REF!</definedName>
    <definedName name="_12AcctPrio_4_1" localSheetId="7">#REF!</definedName>
    <definedName name="_12AcctPrio_4_1" localSheetId="3">#REF!</definedName>
    <definedName name="_12AcctPrio_4_1">#REF!</definedName>
    <definedName name="_13">'[7]MASTER_RATE ANALYSIS'!$A$726:$H$748</definedName>
    <definedName name="_13_08_11" localSheetId="6">#REF!</definedName>
    <definedName name="_13_08_11" localSheetId="7">#REF!</definedName>
    <definedName name="_13_08_11" localSheetId="3">#REF!</definedName>
    <definedName name="_13_08_11" localSheetId="8">#REF!</definedName>
    <definedName name="_13_08_11" localSheetId="5">#REF!</definedName>
    <definedName name="_13_08_11">#REF!</definedName>
    <definedName name="_13_7_2011" localSheetId="7">#REF!</definedName>
    <definedName name="_13_7_2011" localSheetId="3">#REF!</definedName>
    <definedName name="_13_7_2011" localSheetId="8">#REF!</definedName>
    <definedName name="_13_7_2011">#REF!</definedName>
    <definedName name="_130SmallProj_4_1" localSheetId="7">#REF!</definedName>
    <definedName name="_130SmallProj_4_1" localSheetId="3">#REF!</definedName>
    <definedName name="_130SmallProj_4_1" localSheetId="8">#REF!</definedName>
    <definedName name="_130SmallProj_4_1">#REF!</definedName>
    <definedName name="_131SmallProj_Text_4_1" localSheetId="7">#REF!</definedName>
    <definedName name="_131SmallProj_Text_4_1" localSheetId="3">#REF!</definedName>
    <definedName name="_131SmallProj_Text_4_1">#REF!</definedName>
    <definedName name="_132SP1Branch_4_1" localSheetId="7">#REF!</definedName>
    <definedName name="_132SP1Branch_4_1" localSheetId="3">#REF!</definedName>
    <definedName name="_132SP1Branch_4_1">#REF!</definedName>
    <definedName name="_133SP1Credit_4_1" localSheetId="7">#REF!</definedName>
    <definedName name="_133SP1Credit_4_1" localSheetId="3">#REF!</definedName>
    <definedName name="_133SP1Credit_4_1">#REF!</definedName>
    <definedName name="_134SP1Name_4_1" localSheetId="7">#REF!</definedName>
    <definedName name="_134SP1Name_4_1" localSheetId="3">#REF!</definedName>
    <definedName name="_134SP1Name_4_1">#REF!</definedName>
    <definedName name="_135SP1Number_4_1" localSheetId="7">#REF!</definedName>
    <definedName name="_135SP1Number_4_1" localSheetId="3">#REF!</definedName>
    <definedName name="_135SP1Number_4_1">#REF!</definedName>
    <definedName name="_137SP2Branch_4_1" localSheetId="7">#REF!</definedName>
    <definedName name="_137SP2Branch_4_1" localSheetId="3">#REF!</definedName>
    <definedName name="_137SP2Branch_4_1">#REF!</definedName>
    <definedName name="_139SP2Credit_4_1" localSheetId="7">#REF!</definedName>
    <definedName name="_139SP2Credit_4_1" localSheetId="3">#REF!</definedName>
    <definedName name="_139SP2Credit_4_1">#REF!</definedName>
    <definedName name="_14">'[7]MASTER_RATE ANALYSIS'!$A$773:$H$794</definedName>
    <definedName name="_14_7_2011" localSheetId="6">#REF!</definedName>
    <definedName name="_14_7_2011" localSheetId="7">#REF!</definedName>
    <definedName name="_14_7_2011" localSheetId="3">#REF!</definedName>
    <definedName name="_14_7_2011" localSheetId="8">#REF!</definedName>
    <definedName name="_14_7_2011" localSheetId="5">#REF!</definedName>
    <definedName name="_14_7_2011">#REF!</definedName>
    <definedName name="_141SP2Name_4_1" localSheetId="7">#REF!</definedName>
    <definedName name="_141SP2Name_4_1" localSheetId="3">#REF!</definedName>
    <definedName name="_141SP2Name_4_1" localSheetId="8">#REF!</definedName>
    <definedName name="_141SP2Name_4_1">#REF!</definedName>
    <definedName name="_143SP2Number_4_1" localSheetId="7">#REF!</definedName>
    <definedName name="_143SP2Number_4_1" localSheetId="3">#REF!</definedName>
    <definedName name="_143SP2Number_4_1" localSheetId="8">#REF!</definedName>
    <definedName name="_143SP2Number_4_1">#REF!</definedName>
    <definedName name="_145SP3Branch_4_1" localSheetId="7">#REF!</definedName>
    <definedName name="_145SP3Branch_4_1" localSheetId="3">#REF!</definedName>
    <definedName name="_145SP3Branch_4_1">#REF!</definedName>
    <definedName name="_147SP3Credit_4_1" localSheetId="7">#REF!</definedName>
    <definedName name="_147SP3Credit_4_1" localSheetId="3">#REF!</definedName>
    <definedName name="_147SP3Credit_4_1">#REF!</definedName>
    <definedName name="_149SP3Name_4_1" localSheetId="7">#REF!</definedName>
    <definedName name="_149SP3Name_4_1" localSheetId="3">#REF!</definedName>
    <definedName name="_149SP3Name_4_1">#REF!</definedName>
    <definedName name="_14AcctPrio_Text_4_1" localSheetId="7">#REF!</definedName>
    <definedName name="_14AcctPrio_Text_4_1" localSheetId="3">#REF!</definedName>
    <definedName name="_14AcctPrio_Text_4_1">#REF!</definedName>
    <definedName name="_15">'[7]MASTER_RATE ANALYSIS'!$A$796:$H$817</definedName>
    <definedName name="_15_7_2011" localSheetId="6">#REF!</definedName>
    <definedName name="_15_7_2011" localSheetId="7">#REF!</definedName>
    <definedName name="_15_7_2011" localSheetId="3">#REF!</definedName>
    <definedName name="_15_7_2011" localSheetId="8">#REF!</definedName>
    <definedName name="_15_7_2011" localSheetId="5">#REF!</definedName>
    <definedName name="_15_7_2011">#REF!</definedName>
    <definedName name="_151SP3Number_4_1" localSheetId="7">#REF!</definedName>
    <definedName name="_151SP3Number_4_1" localSheetId="3">#REF!</definedName>
    <definedName name="_151SP3Number_4_1" localSheetId="8">#REF!</definedName>
    <definedName name="_151SP3Number_4_1">#REF!</definedName>
    <definedName name="_153SP4Branch_4_1" localSheetId="7">#REF!</definedName>
    <definedName name="_153SP4Branch_4_1" localSheetId="3">#REF!</definedName>
    <definedName name="_153SP4Branch_4_1" localSheetId="8">#REF!</definedName>
    <definedName name="_153SP4Branch_4_1">#REF!</definedName>
    <definedName name="_155SP4Credit_4_1" localSheetId="7">#REF!</definedName>
    <definedName name="_155SP4Credit_4_1" localSheetId="3">#REF!</definedName>
    <definedName name="_155SP4Credit_4_1">#REF!</definedName>
    <definedName name="_156SP4Name_4_1" localSheetId="7">#REF!</definedName>
    <definedName name="_156SP4Name_4_1" localSheetId="3">#REF!</definedName>
    <definedName name="_156SP4Name_4_1">#REF!</definedName>
    <definedName name="_158SP4Number_4_1" localSheetId="7">#REF!</definedName>
    <definedName name="_158SP4Number_4_1" localSheetId="3">#REF!</definedName>
    <definedName name="_158SP4Number_4_1">#REF!</definedName>
    <definedName name="_15BidClass_4_1" localSheetId="7">#REF!</definedName>
    <definedName name="_15BidClass_4_1" localSheetId="3">#REF!</definedName>
    <definedName name="_15BidClass_4_1">#REF!</definedName>
    <definedName name="_16">'[7]MASTER_RATE ANALYSIS'!$A$845:$H$871</definedName>
    <definedName name="_16_08_11" localSheetId="6">#REF!</definedName>
    <definedName name="_16_08_11" localSheetId="7">#REF!</definedName>
    <definedName name="_16_08_11" localSheetId="3">#REF!</definedName>
    <definedName name="_16_08_11" localSheetId="8">#REF!</definedName>
    <definedName name="_16_08_11" localSheetId="5">#REF!</definedName>
    <definedName name="_16_08_11">#REF!</definedName>
    <definedName name="_16_7_2011" localSheetId="7">#REF!</definedName>
    <definedName name="_16_7_2011" localSheetId="3">#REF!</definedName>
    <definedName name="_16_7_2011" localSheetId="8">#REF!</definedName>
    <definedName name="_16_7_2011">#REF!</definedName>
    <definedName name="_160SP5Branch_4_1" localSheetId="7">#REF!</definedName>
    <definedName name="_160SP5Branch_4_1" localSheetId="3">#REF!</definedName>
    <definedName name="_160SP5Branch_4_1" localSheetId="8">#REF!</definedName>
    <definedName name="_160SP5Branch_4_1">#REF!</definedName>
    <definedName name="_162SP5Credit_4_1" localSheetId="7">#REF!</definedName>
    <definedName name="_162SP5Credit_4_1" localSheetId="3">#REF!</definedName>
    <definedName name="_162SP5Credit_4_1">#REF!</definedName>
    <definedName name="_164SP5Name_4_1" localSheetId="7">#REF!</definedName>
    <definedName name="_164SP5Name_4_1" localSheetId="3">#REF!</definedName>
    <definedName name="_164SP5Name_4_1">#REF!</definedName>
    <definedName name="_166SP5Number_4_1" localSheetId="7">#REF!</definedName>
    <definedName name="_166SP5Number_4_1" localSheetId="3">#REF!</definedName>
    <definedName name="_166SP5Number_4_1">#REF!</definedName>
    <definedName name="_167SpecClass_4_1" localSheetId="7">#REF!</definedName>
    <definedName name="_167SpecClass_4_1" localSheetId="3">#REF!</definedName>
    <definedName name="_167SpecClass_4_1">#REF!</definedName>
    <definedName name="_168SpecClass_Text_4_1" localSheetId="7">#REF!</definedName>
    <definedName name="_168SpecClass_Text_4_1" localSheetId="3">#REF!</definedName>
    <definedName name="_168SpecClass_Text_4_1">#REF!</definedName>
    <definedName name="_16BidClass_Text_4_1" localSheetId="7">#REF!</definedName>
    <definedName name="_16BidClass_Text_4_1" localSheetId="3">#REF!</definedName>
    <definedName name="_16BidClass_Text_4_1">#REF!</definedName>
    <definedName name="_17">'[7]MASTER_RATE ANALYSIS'!$A$874:$H$899</definedName>
    <definedName name="_17_08_11" localSheetId="6">#REF!</definedName>
    <definedName name="_17_08_11" localSheetId="7">#REF!</definedName>
    <definedName name="_17_08_11" localSheetId="3">#REF!</definedName>
    <definedName name="_17_08_11" localSheetId="8">#REF!</definedName>
    <definedName name="_17_08_11" localSheetId="5">#REF!</definedName>
    <definedName name="_17_08_11">#REF!</definedName>
    <definedName name="_170SpecEnv1_4_1" localSheetId="7">#REF!</definedName>
    <definedName name="_170SpecEnv1_4_1" localSheetId="3">#REF!</definedName>
    <definedName name="_170SpecEnv1_4_1" localSheetId="8">#REF!</definedName>
    <definedName name="_170SpecEnv1_4_1">#REF!</definedName>
    <definedName name="_172SpecEnv1_Text_4_1" localSheetId="7">#REF!</definedName>
    <definedName name="_172SpecEnv1_Text_4_1" localSheetId="3">#REF!</definedName>
    <definedName name="_172SpecEnv1_Text_4_1" localSheetId="8">#REF!</definedName>
    <definedName name="_172SpecEnv1_Text_4_1">#REF!</definedName>
    <definedName name="_174SpecEnv2_4_1" localSheetId="7">#REF!</definedName>
    <definedName name="_174SpecEnv2_4_1" localSheetId="3">#REF!</definedName>
    <definedName name="_174SpecEnv2_4_1">#REF!</definedName>
    <definedName name="_176SpecEnv2_Text_4_1" localSheetId="7">#REF!</definedName>
    <definedName name="_176SpecEnv2_Text_4_1" localSheetId="3">#REF!</definedName>
    <definedName name="_176SpecEnv2_Text_4_1">#REF!</definedName>
    <definedName name="_177SPLR_4_1" localSheetId="7">#REF!</definedName>
    <definedName name="_177SPLR_4_1" localSheetId="3">#REF!</definedName>
    <definedName name="_177SPLR_4_1">#REF!</definedName>
    <definedName name="_179SrvcCode1_4_1" localSheetId="7">#REF!</definedName>
    <definedName name="_179SrvcCode1_4_1" localSheetId="3">#REF!</definedName>
    <definedName name="_179SrvcCode1_4_1">#REF!</definedName>
    <definedName name="_18">'[7]MASTER_RATE ANALYSIS'!$A$901:$H$922</definedName>
    <definedName name="_18_07_11" localSheetId="6">#REF!</definedName>
    <definedName name="_18_07_11" localSheetId="7">#REF!</definedName>
    <definedName name="_18_07_11" localSheetId="3">#REF!</definedName>
    <definedName name="_18_07_11" localSheetId="8">#REF!</definedName>
    <definedName name="_18_07_11" localSheetId="5">#REF!</definedName>
    <definedName name="_18_07_11">#REF!</definedName>
    <definedName name="_181SrvcCode1_Text_4_1" localSheetId="7">#REF!</definedName>
    <definedName name="_181SrvcCode1_Text_4_1" localSheetId="3">#REF!</definedName>
    <definedName name="_181SrvcCode1_Text_4_1" localSheetId="8">#REF!</definedName>
    <definedName name="_181SrvcCode1_Text_4_1">#REF!</definedName>
    <definedName name="_183SrvcCode2_4_1" localSheetId="7">#REF!</definedName>
    <definedName name="_183SrvcCode2_4_1" localSheetId="3">#REF!</definedName>
    <definedName name="_183SrvcCode2_4_1" localSheetId="8">#REF!</definedName>
    <definedName name="_183SrvcCode2_4_1">#REF!</definedName>
    <definedName name="_185SrvcCode2_Text_4_1" localSheetId="7">#REF!</definedName>
    <definedName name="_185SrvcCode2_Text_4_1" localSheetId="3">#REF!</definedName>
    <definedName name="_185SrvcCode2_Text_4_1">#REF!</definedName>
    <definedName name="_187SrvcCode3_4_1" localSheetId="7">#REF!</definedName>
    <definedName name="_187SrvcCode3_4_1" localSheetId="3">#REF!</definedName>
    <definedName name="_187SrvcCode3_4_1">#REF!</definedName>
    <definedName name="_189SrvcCode3_Text_4_1" localSheetId="7">#REF!</definedName>
    <definedName name="_189SrvcCode3_Text_4_1" localSheetId="3">#REF!</definedName>
    <definedName name="_189SrvcCode3_Text_4_1">#REF!</definedName>
    <definedName name="_18BillingFreq_4_1" localSheetId="7">#REF!</definedName>
    <definedName name="_18BillingFreq_4_1" localSheetId="3">#REF!</definedName>
    <definedName name="_18BillingFreq_4_1">#REF!</definedName>
    <definedName name="_19">'[7]MASTER_RATE ANALYSIS'!$A$924:$H$950</definedName>
    <definedName name="_19_08_11" localSheetId="6">#REF!</definedName>
    <definedName name="_19_08_11" localSheetId="7">#REF!</definedName>
    <definedName name="_19_08_11" localSheetId="3">#REF!</definedName>
    <definedName name="_19_08_11" localSheetId="8">#REF!</definedName>
    <definedName name="_19_08_11" localSheetId="5">#REF!</definedName>
    <definedName name="_19_08_11">#REF!</definedName>
    <definedName name="_19_8_11" localSheetId="7">#REF!</definedName>
    <definedName name="_19_8_11" localSheetId="3">#REF!</definedName>
    <definedName name="_19_8_11" localSheetId="8">#REF!</definedName>
    <definedName name="_19_8_11">#REF!</definedName>
    <definedName name="_190SrvcCode4_4_1" localSheetId="7">#REF!</definedName>
    <definedName name="_190SrvcCode4_4_1" localSheetId="3">#REF!</definedName>
    <definedName name="_190SrvcCode4_4_1" localSheetId="8">#REF!</definedName>
    <definedName name="_190SrvcCode4_4_1">#REF!</definedName>
    <definedName name="_191SrvcCode4_Text_4_1" localSheetId="7">#REF!</definedName>
    <definedName name="_191SrvcCode4_Text_4_1" localSheetId="3">#REF!</definedName>
    <definedName name="_191SrvcCode4_Text_4_1">#REF!</definedName>
    <definedName name="_192SrvcCode5_4_1" localSheetId="7">#REF!</definedName>
    <definedName name="_192SrvcCode5_4_1" localSheetId="3">#REF!</definedName>
    <definedName name="_192SrvcCode5_4_1">#REF!</definedName>
    <definedName name="_193SrvcCode5_Text_4_1" localSheetId="7">#REF!</definedName>
    <definedName name="_193SrvcCode5_Text_4_1" localSheetId="3">#REF!</definedName>
    <definedName name="_193SrvcCode5_Text_4_1">#REF!</definedName>
    <definedName name="_194StartDate_4_1" localSheetId="7">#REF!</definedName>
    <definedName name="_194StartDate_4_1" localSheetId="3">#REF!</definedName>
    <definedName name="_194StartDate_4_1">#REF!</definedName>
    <definedName name="_195swf_4_1" localSheetId="7">#REF!</definedName>
    <definedName name="_195swf_4_1" localSheetId="3">#REF!</definedName>
    <definedName name="_195swf_4_1">#REF!</definedName>
    <definedName name="_196TierCode_4_1" localSheetId="7">#REF!</definedName>
    <definedName name="_196TierCode_4_1" localSheetId="3">#REF!</definedName>
    <definedName name="_196TierCode_4_1">#REF!</definedName>
    <definedName name="_197TierCode_Text_4_1" localSheetId="7">#REF!</definedName>
    <definedName name="_197TierCode_Text_4_1" localSheetId="3">#REF!</definedName>
    <definedName name="_197TierCode_Text_4_1">#REF!</definedName>
    <definedName name="_198vatf_4_1" localSheetId="7">#REF!</definedName>
    <definedName name="_198vatf_4_1" localSheetId="3">#REF!</definedName>
    <definedName name="_198vatf_4_1">#REF!</definedName>
    <definedName name="_1Excel_BuiltIn_Print_Area_1" localSheetId="7">#REF!</definedName>
    <definedName name="_1Excel_BuiltIn_Print_Area_1" localSheetId="3">#REF!</definedName>
    <definedName name="_1Excel_BuiltIn_Print_Area_1">#REF!</definedName>
    <definedName name="_1Excel_BuiltIn_Print_Area_2_1" localSheetId="7">#REF!</definedName>
    <definedName name="_1Excel_BuiltIn_Print_Area_2_1" localSheetId="3">#REF!</definedName>
    <definedName name="_1Excel_BuiltIn_Print_Area_2_1">#REF!</definedName>
    <definedName name="_1Excel_BuiltIn_Print_Area_4_1" localSheetId="7">#REF!</definedName>
    <definedName name="_1Excel_BuiltIn_Print_Area_4_1" localSheetId="3">#REF!</definedName>
    <definedName name="_1Excel_BuiltIn_Print_Area_4_1">#REF!</definedName>
    <definedName name="_2">'[7]MASTER_RATE ANALYSIS'!$A$380:$H$402</definedName>
    <definedName name="_2_a_1" localSheetId="6">#REF!</definedName>
    <definedName name="_2_a_1" localSheetId="7">#REF!</definedName>
    <definedName name="_2_a_1" localSheetId="3">#REF!</definedName>
    <definedName name="_2_a_1" localSheetId="8">#REF!</definedName>
    <definedName name="_2_a_1" localSheetId="5">#REF!</definedName>
    <definedName name="_2_a_1">#REF!</definedName>
    <definedName name="_20">'[7]MASTER_RATE ANALYSIS'!$A$952:$H$978</definedName>
    <definedName name="_20_08_11" localSheetId="6">#REF!</definedName>
    <definedName name="_20_08_11" localSheetId="7">#REF!</definedName>
    <definedName name="_20_08_11" localSheetId="3">#REF!</definedName>
    <definedName name="_20_08_11" localSheetId="8">#REF!</definedName>
    <definedName name="_20_08_11" localSheetId="5">#REF!</definedName>
    <definedName name="_20_08_11">#REF!</definedName>
    <definedName name="_20_7_2011" localSheetId="7">#REF!</definedName>
    <definedName name="_20_7_2011" localSheetId="3">#REF!</definedName>
    <definedName name="_20_7_2011" localSheetId="8">#REF!</definedName>
    <definedName name="_20_7_2011">#REF!</definedName>
    <definedName name="_20BillingTiming_4_1" localSheetId="7">#REF!</definedName>
    <definedName name="_20BillingTiming_4_1" localSheetId="3">#REF!</definedName>
    <definedName name="_20BillingTiming_4_1" localSheetId="8">#REF!</definedName>
    <definedName name="_20BillingTiming_4_1">#REF!</definedName>
    <definedName name="_21">'[7]MASTER_RATE ANALYSIS'!$A$980:$H$1009</definedName>
    <definedName name="_21_08_11" localSheetId="6">#REF!</definedName>
    <definedName name="_21_08_11" localSheetId="7">#REF!</definedName>
    <definedName name="_21_08_11" localSheetId="3">#REF!</definedName>
    <definedName name="_21_08_11" localSheetId="8">#REF!</definedName>
    <definedName name="_21_08_11" localSheetId="5">#REF!</definedName>
    <definedName name="_21_08_11">#REF!</definedName>
    <definedName name="_21BusType_4_1" localSheetId="7">#REF!</definedName>
    <definedName name="_21BusType_4_1" localSheetId="3">#REF!</definedName>
    <definedName name="_21BusType_4_1" localSheetId="8">#REF!</definedName>
    <definedName name="_21BusType_4_1">#REF!</definedName>
    <definedName name="_22">'[7]MASTER_RATE ANALYSIS'!$A$1033:$H$1053</definedName>
    <definedName name="_22_07_11" localSheetId="6">#REF!</definedName>
    <definedName name="_22_07_11" localSheetId="7">#REF!</definedName>
    <definedName name="_22_07_11" localSheetId="3">#REF!</definedName>
    <definedName name="_22_07_11" localSheetId="8">#REF!</definedName>
    <definedName name="_22_07_11" localSheetId="5">#REF!</definedName>
    <definedName name="_22_07_11">#REF!</definedName>
    <definedName name="_22BusType_Text_4_1" localSheetId="7">#REF!</definedName>
    <definedName name="_22BusType_Text_4_1" localSheetId="3">#REF!</definedName>
    <definedName name="_22BusType_Text_4_1" localSheetId="8">#REF!</definedName>
    <definedName name="_22BusType_Text_4_1">#REF!</definedName>
    <definedName name="_23">'[7]MASTER_RATE ANALYSIS'!$A$1055:$H$1081</definedName>
    <definedName name="_23_07_11" localSheetId="6">#REF!</definedName>
    <definedName name="_23_07_11" localSheetId="7">#REF!</definedName>
    <definedName name="_23_07_11" localSheetId="3">#REF!</definedName>
    <definedName name="_23_07_11" localSheetId="8">#REF!</definedName>
    <definedName name="_23_07_11" localSheetId="5">#REF!</definedName>
    <definedName name="_23_07_11">#REF!</definedName>
    <definedName name="_23cab21.5tp_4_1" localSheetId="7">#REF!</definedName>
    <definedName name="_23cab21.5tp_4_1" localSheetId="3">#REF!</definedName>
    <definedName name="_23cab21.5tp_4_1" localSheetId="8">#REF!</definedName>
    <definedName name="_23cab21.5tp_4_1">#REF!</definedName>
    <definedName name="_24">'[7]MASTER_RATE ANALYSIS'!$A$1110:$H$1132</definedName>
    <definedName name="_24cab21s_4_1" localSheetId="6">#REF!</definedName>
    <definedName name="_24cab21s_4_1" localSheetId="7">#REF!</definedName>
    <definedName name="_24cab21s_4_1" localSheetId="3">#REF!</definedName>
    <definedName name="_24cab21s_4_1" localSheetId="8">#REF!</definedName>
    <definedName name="_24cab21s_4_1" localSheetId="5">#REF!</definedName>
    <definedName name="_24cab21s_4_1">#REF!</definedName>
    <definedName name="_25">'[7]MASTER_RATE ANALYSIS'!$A$1134:$H$1153</definedName>
    <definedName name="_25cab21us_4_1" localSheetId="6">#REF!</definedName>
    <definedName name="_25cab21us_4_1" localSheetId="7">#REF!</definedName>
    <definedName name="_25cab21us_4_1" localSheetId="3">#REF!</definedName>
    <definedName name="_25cab21us_4_1" localSheetId="8">#REF!</definedName>
    <definedName name="_25cab21us_4_1" localSheetId="5">#REF!</definedName>
    <definedName name="_25cab21us_4_1">#REF!</definedName>
    <definedName name="_26">'[7]MASTER_RATE ANALYSIS'!$A$1155:$H$1176</definedName>
    <definedName name="_26_07_11" localSheetId="6">#REF!</definedName>
    <definedName name="_26_07_11" localSheetId="7">#REF!</definedName>
    <definedName name="_26_07_11" localSheetId="3">#REF!</definedName>
    <definedName name="_26_07_11" localSheetId="8">#REF!</definedName>
    <definedName name="_26_07_11" localSheetId="5">#REF!</definedName>
    <definedName name="_26_07_11">#REF!</definedName>
    <definedName name="_26cab31s_4_1" localSheetId="7">#REF!</definedName>
    <definedName name="_26cab31s_4_1" localSheetId="3">#REF!</definedName>
    <definedName name="_26cab31s_4_1" localSheetId="8">#REF!</definedName>
    <definedName name="_26cab31s_4_1">#REF!</definedName>
    <definedName name="_27">'[7]MASTER_RATE ANALYSIS'!$A$1178:$H$1205</definedName>
    <definedName name="_27_07_11" localSheetId="6">#REF!</definedName>
    <definedName name="_27_07_11" localSheetId="7">#REF!</definedName>
    <definedName name="_27_07_11" localSheetId="3">#REF!</definedName>
    <definedName name="_27_07_11" localSheetId="8">#REF!</definedName>
    <definedName name="_27_07_11" localSheetId="5">#REF!</definedName>
    <definedName name="_27_07_11">#REF!</definedName>
    <definedName name="_27cab31us_4_1" localSheetId="7">#REF!</definedName>
    <definedName name="_27cab31us_4_1" localSheetId="3">#REF!</definedName>
    <definedName name="_27cab31us_4_1" localSheetId="8">#REF!</definedName>
    <definedName name="_27cab31us_4_1">#REF!</definedName>
    <definedName name="_28">'[7]MASTER_RATE ANALYSIS'!$A$1207:$H$1229</definedName>
    <definedName name="_28_07_11" localSheetId="6">#REF!</definedName>
    <definedName name="_28_07_11" localSheetId="7">#REF!</definedName>
    <definedName name="_28_07_11" localSheetId="3">#REF!</definedName>
    <definedName name="_28_07_11" localSheetId="8">#REF!</definedName>
    <definedName name="_28_07_11" localSheetId="5">#REF!</definedName>
    <definedName name="_28_07_11">#REF!</definedName>
    <definedName name="_28cab41s_4_1" localSheetId="7">#REF!</definedName>
    <definedName name="_28cab41s_4_1" localSheetId="3">#REF!</definedName>
    <definedName name="_28cab41s_4_1" localSheetId="8">#REF!</definedName>
    <definedName name="_28cab41s_4_1">#REF!</definedName>
    <definedName name="_29">'[7]MASTER_RATE ANALYSIS'!$A$1641:$H$1666</definedName>
    <definedName name="_29_07_11" localSheetId="6">#REF!</definedName>
    <definedName name="_29_07_11" localSheetId="7">#REF!</definedName>
    <definedName name="_29_07_11" localSheetId="3">#REF!</definedName>
    <definedName name="_29_07_11" localSheetId="8">#REF!</definedName>
    <definedName name="_29_07_11" localSheetId="5">#REF!</definedName>
    <definedName name="_29_07_11">#REF!</definedName>
    <definedName name="_29_6_2011" localSheetId="7">#REF!</definedName>
    <definedName name="_29_6_2011" localSheetId="3">#REF!</definedName>
    <definedName name="_29_6_2011" localSheetId="8">#REF!</definedName>
    <definedName name="_29_6_2011">#REF!</definedName>
    <definedName name="_29cab41us_4_1" localSheetId="7">#REF!</definedName>
    <definedName name="_29cab41us_4_1" localSheetId="3">#REF!</definedName>
    <definedName name="_29cab41us_4_1" localSheetId="8">#REF!</definedName>
    <definedName name="_29cab41us_4_1">#REF!</definedName>
    <definedName name="_2Excel_BuiltIn_Print_Area_4_1_1" localSheetId="7">#REF!</definedName>
    <definedName name="_2Excel_BuiltIn_Print_Area_4_1_1" localSheetId="3">#REF!</definedName>
    <definedName name="_2Excel_BuiltIn_Print_Area_4_1_1">#REF!</definedName>
    <definedName name="_3">'[7]MASTER_RATE ANALYSIS'!$A$404:$H$424</definedName>
    <definedName name="_30">'[7]MASTER_RATE ANALYSIS'!$A$1668:$H$1692</definedName>
    <definedName name="_30_07_11" localSheetId="6">#REF!</definedName>
    <definedName name="_30_07_11" localSheetId="7">#REF!</definedName>
    <definedName name="_30_07_11" localSheetId="3">#REF!</definedName>
    <definedName name="_30_07_11" localSheetId="8">#REF!</definedName>
    <definedName name="_30_07_11" localSheetId="5">#REF!</definedName>
    <definedName name="_30_07_11">#REF!</definedName>
    <definedName name="_30cabf_4_1" localSheetId="7">#REF!</definedName>
    <definedName name="_30cabf_4_1" localSheetId="3">#REF!</definedName>
    <definedName name="_30cabf_4_1" localSheetId="8">#REF!</definedName>
    <definedName name="_30cabf_4_1">#REF!</definedName>
    <definedName name="_31">'[7]MASTER_RATE ANALYSIS'!$A$1282:$H$1304</definedName>
    <definedName name="_31CABLE_4_1" localSheetId="6">#REF!</definedName>
    <definedName name="_31CABLE_4_1" localSheetId="7">#REF!</definedName>
    <definedName name="_31CABLE_4_1" localSheetId="3">#REF!</definedName>
    <definedName name="_31CABLE_4_1" localSheetId="8">#REF!</definedName>
    <definedName name="_31CABLE_4_1" localSheetId="5">#REF!</definedName>
    <definedName name="_31CABLE_4_1">#REF!</definedName>
    <definedName name="_32">'[7]MASTER_RATE ANALYSIS'!$A$1359:$H$1380</definedName>
    <definedName name="_32CALf_4_1" localSheetId="6">#REF!</definedName>
    <definedName name="_32CALf_4_1" localSheetId="7">#REF!</definedName>
    <definedName name="_32CALf_4_1" localSheetId="3">#REF!</definedName>
    <definedName name="_32CALf_4_1" localSheetId="8">#REF!</definedName>
    <definedName name="_32CALf_4_1" localSheetId="5">#REF!</definedName>
    <definedName name="_32CALf_4_1">#REF!</definedName>
    <definedName name="_33">'[7]MASTER_RATE ANALYSIS'!$A$1383:$H$1405</definedName>
    <definedName name="_33ChangeBy_4_1" localSheetId="6">#REF!</definedName>
    <definedName name="_33ChangeBy_4_1" localSheetId="7">#REF!</definedName>
    <definedName name="_33ChangeBy_4_1" localSheetId="3">#REF!</definedName>
    <definedName name="_33ChangeBy_4_1" localSheetId="8">#REF!</definedName>
    <definedName name="_33ChangeBy_4_1" localSheetId="5">#REF!</definedName>
    <definedName name="_33ChangeBy_4_1">#REF!</definedName>
    <definedName name="_34">'[7]MASTER_RATE ANALYSIS'!$A$1407:$H$1429</definedName>
    <definedName name="_34ChangeDate_4_1" localSheetId="6">#REF!</definedName>
    <definedName name="_34ChangeDate_4_1" localSheetId="7">#REF!</definedName>
    <definedName name="_34ChangeDate_4_1" localSheetId="3">#REF!</definedName>
    <definedName name="_34ChangeDate_4_1" localSheetId="8">#REF!</definedName>
    <definedName name="_34ChangeDate_4_1" localSheetId="5">#REF!</definedName>
    <definedName name="_34ChangeDate_4_1">#REF!</definedName>
    <definedName name="_35">'[7]MASTER_RATE ANALYSIS'!$A$1563:$H$1588</definedName>
    <definedName name="_35CompDate_4_1" localSheetId="6">#REF!</definedName>
    <definedName name="_35CompDate_4_1" localSheetId="7">#REF!</definedName>
    <definedName name="_35CompDate_4_1" localSheetId="3">#REF!</definedName>
    <definedName name="_35CompDate_4_1" localSheetId="8">#REF!</definedName>
    <definedName name="_35CompDate_4_1" localSheetId="5">#REF!</definedName>
    <definedName name="_35CompDate_4_1">#REF!</definedName>
    <definedName name="_36">'[7]MASTER_RATE ANALYSIS'!$A$1590:$H$1611</definedName>
    <definedName name="_36conf_4_1" localSheetId="6">#REF!</definedName>
    <definedName name="_36conf_4_1" localSheetId="7">#REF!</definedName>
    <definedName name="_36conf_4_1" localSheetId="3">#REF!</definedName>
    <definedName name="_36conf_4_1" localSheetId="8">#REF!</definedName>
    <definedName name="_36conf_4_1" localSheetId="5">#REF!</definedName>
    <definedName name="_36conf_4_1">#REF!</definedName>
    <definedName name="_37">'[7]MASTER_RATE ANALYSIS'!$A$1613:$H$1639</definedName>
    <definedName name="_37ContAmt_4_1" localSheetId="6">#REF!</definedName>
    <definedName name="_37ContAmt_4_1" localSheetId="7">#REF!</definedName>
    <definedName name="_37ContAmt_4_1" localSheetId="3">#REF!</definedName>
    <definedName name="_37ContAmt_4_1" localSheetId="8">#REF!</definedName>
    <definedName name="_37ContAmt_4_1" localSheetId="5">#REF!</definedName>
    <definedName name="_37ContAmt_4_1">#REF!</definedName>
    <definedName name="_38">'[7]MASTER_RATE ANALYSIS'!$A$1694:$H$1716</definedName>
    <definedName name="_39">'[7]MASTER_RATE ANALYSIS'!$A$1769:$H$1792</definedName>
    <definedName name="_39ContWithAcct_4_1" localSheetId="6">#REF!</definedName>
    <definedName name="_39ContWithAcct_4_1" localSheetId="7">#REF!</definedName>
    <definedName name="_39ContWithAcct_4_1" localSheetId="3">#REF!</definedName>
    <definedName name="_39ContWithAcct_4_1" localSheetId="8">#REF!</definedName>
    <definedName name="_39ContWithAcct_4_1" localSheetId="5">#REF!</definedName>
    <definedName name="_39ContWithAcct_4_1">#REF!</definedName>
    <definedName name="_3Excel_BuiltIn_Print_Area_4_1_1_1" localSheetId="7">#REF!</definedName>
    <definedName name="_3Excel_BuiltIn_Print_Area_4_1_1_1" localSheetId="3">#REF!</definedName>
    <definedName name="_3Excel_BuiltIn_Print_Area_4_1_1_1" localSheetId="8">#REF!</definedName>
    <definedName name="_3Excel_BuiltIn_Print_Area_4_1_1_1">#REF!</definedName>
    <definedName name="_4">'[7]MASTER_RATE ANALYSIS'!$A$426:$H$448</definedName>
    <definedName name="_4_a_4_1" localSheetId="6">#REF!</definedName>
    <definedName name="_4_a_4_1" localSheetId="7">#REF!</definedName>
    <definedName name="_4_a_4_1" localSheetId="3">#REF!</definedName>
    <definedName name="_4_a_4_1" localSheetId="8">#REF!</definedName>
    <definedName name="_4_a_4_1" localSheetId="5">#REF!</definedName>
    <definedName name="_4_a_4_1">#REF!</definedName>
    <definedName name="_40">'[7]MASTER_RATE ANALYSIS'!$A$1794:$H$1816</definedName>
    <definedName name="_40ContWithName_4_1" localSheetId="6">#REF!</definedName>
    <definedName name="_40ContWithName_4_1" localSheetId="7">#REF!</definedName>
    <definedName name="_40ContWithName_4_1" localSheetId="3">#REF!</definedName>
    <definedName name="_40ContWithName_4_1" localSheetId="8">#REF!</definedName>
    <definedName name="_40ContWithName_4_1" localSheetId="5">#REF!</definedName>
    <definedName name="_40ContWithName_4_1">#REF!</definedName>
    <definedName name="_41">'[7]MASTER_RATE ANALYSIS'!$A$1431:$H$1456</definedName>
    <definedName name="_41ContWithPrio_4_1" localSheetId="6">#REF!</definedName>
    <definedName name="_41ContWithPrio_4_1" localSheetId="7">#REF!</definedName>
    <definedName name="_41ContWithPrio_4_1" localSheetId="3">#REF!</definedName>
    <definedName name="_41ContWithPrio_4_1" localSheetId="8">#REF!</definedName>
    <definedName name="_41ContWithPrio_4_1" localSheetId="5">#REF!</definedName>
    <definedName name="_41ContWithPrio_4_1">#REF!</definedName>
    <definedName name="_42">'[7]MASTER_RATE ANALYSIS'!$A$1458:$H$1482</definedName>
    <definedName name="_42ContWithPrio_Text_4_1" localSheetId="6">#REF!</definedName>
    <definedName name="_42ContWithPrio_Text_4_1" localSheetId="7">#REF!</definedName>
    <definedName name="_42ContWithPrio_Text_4_1" localSheetId="3">#REF!</definedName>
    <definedName name="_42ContWithPrio_Text_4_1" localSheetId="8">#REF!</definedName>
    <definedName name="_42ContWithPrio_Text_4_1" localSheetId="5">#REF!</definedName>
    <definedName name="_42ContWithPrio_Text_4_1">#REF!</definedName>
    <definedName name="_43">'[7]MASTER_RATE ANALYSIS'!$A$1818:$H$1840</definedName>
    <definedName name="_43CONum_4_1" localSheetId="6">#REF!</definedName>
    <definedName name="_43CONum_4_1" localSheetId="7">#REF!</definedName>
    <definedName name="_43CONum_4_1" localSheetId="3">#REF!</definedName>
    <definedName name="_43CONum_4_1" localSheetId="8">#REF!</definedName>
    <definedName name="_43CONum_4_1" localSheetId="5">#REF!</definedName>
    <definedName name="_43CONum_4_1">#REF!</definedName>
    <definedName name="_44">'[7]MASTER_RATE ANALYSIS'!$A$1537:$H$1561</definedName>
    <definedName name="_44CorpClient_4_1" localSheetId="6">#REF!</definedName>
    <definedName name="_44CorpClient_4_1" localSheetId="7">#REF!</definedName>
    <definedName name="_44CorpClient_4_1" localSheetId="3">#REF!</definedName>
    <definedName name="_44CorpClient_4_1" localSheetId="8">#REF!</definedName>
    <definedName name="_44CorpClient_4_1" localSheetId="5">#REF!</definedName>
    <definedName name="_44CorpClient_4_1">#REF!</definedName>
    <definedName name="_45">'[7]MASTER_RATE ANALYSIS'!$A$1842:$H$1864</definedName>
    <definedName name="_45CorpClient_Text_4_1" localSheetId="6">#REF!</definedName>
    <definedName name="_45CorpClient_Text_4_1" localSheetId="7">#REF!</definedName>
    <definedName name="_45CorpClient_Text_4_1" localSheetId="3">#REF!</definedName>
    <definedName name="_45CorpClient_Text_4_1" localSheetId="8">#REF!</definedName>
    <definedName name="_45CorpClient_Text_4_1" localSheetId="5">#REF!</definedName>
    <definedName name="_45CorpClient_Text_4_1">#REF!</definedName>
    <definedName name="_46">'[7]MASTER_RATE ANALYSIS'!$A$1866:$H$1889</definedName>
    <definedName name="_46CURR_4_1" localSheetId="6">#REF!</definedName>
    <definedName name="_46CURR_4_1" localSheetId="7">#REF!</definedName>
    <definedName name="_46CURR_4_1" localSheetId="3">#REF!</definedName>
    <definedName name="_46CURR_4_1" localSheetId="8">#REF!</definedName>
    <definedName name="_46CURR_4_1" localSheetId="5">#REF!</definedName>
    <definedName name="_46CURR_4_1">#REF!</definedName>
    <definedName name="_47">'[7]MASTER_RATE ANALYSIS'!$A$1913:$H$1938</definedName>
    <definedName name="_48">'[7]MASTER_RATE ANALYSIS'!$A$1940:$H$1962</definedName>
    <definedName name="_48CurrencyRate_4_1" localSheetId="6">#REF!</definedName>
    <definedName name="_48CurrencyRate_4_1" localSheetId="7">#REF!</definedName>
    <definedName name="_48CurrencyRate_4_1" localSheetId="3">#REF!</definedName>
    <definedName name="_48CurrencyRate_4_1" localSheetId="8">#REF!</definedName>
    <definedName name="_48CurrencyRate_4_1" localSheetId="5">#REF!</definedName>
    <definedName name="_48CurrencyRate_4_1">#REF!</definedName>
    <definedName name="_49">'[7]MASTER_RATE ANALYSIS'!$A$1964:$H$1986</definedName>
    <definedName name="_49dim4_4_1" localSheetId="6">#REF!</definedName>
    <definedName name="_49dim4_4_1" localSheetId="7">#REF!</definedName>
    <definedName name="_49dim4_4_1" localSheetId="3">#REF!</definedName>
    <definedName name="_49dim4_4_1" localSheetId="8">#REF!</definedName>
    <definedName name="_49dim4_4_1" localSheetId="5">#REF!</definedName>
    <definedName name="_49dim4_4_1">#REF!</definedName>
    <definedName name="_4Excel_BuiltIn_Print_Area_4_1_1_1_1" localSheetId="7">#REF!</definedName>
    <definedName name="_4Excel_BuiltIn_Print_Area_4_1_1_1_1" localSheetId="3">#REF!</definedName>
    <definedName name="_4Excel_BuiltIn_Print_Area_4_1_1_1_1" localSheetId="8">#REF!</definedName>
    <definedName name="_4Excel_BuiltIn_Print_Area_4_1_1_1_1">#REF!</definedName>
    <definedName name="_5">'[7]MASTER_RATE ANALYSIS'!$A$474:$H$495</definedName>
    <definedName name="_5_l_1" localSheetId="6">#REF!</definedName>
    <definedName name="_5_l_1" localSheetId="7">#REF!</definedName>
    <definedName name="_5_l_1" localSheetId="3">#REF!</definedName>
    <definedName name="_5_l_1" localSheetId="8">#REF!</definedName>
    <definedName name="_5_l_1" localSheetId="5">#REF!</definedName>
    <definedName name="_5_l_1">#REF!</definedName>
    <definedName name="_50">'[7]MASTER_RATE ANALYSIS'!$A$1988:$H$2010</definedName>
    <definedName name="_50EngAddress_4_1" localSheetId="6">#REF!</definedName>
    <definedName name="_50EngAddress_4_1" localSheetId="7">#REF!</definedName>
    <definedName name="_50EngAddress_4_1" localSheetId="3">#REF!</definedName>
    <definedName name="_50EngAddress_4_1" localSheetId="8">#REF!</definedName>
    <definedName name="_50EngAddress_4_1" localSheetId="5">#REF!</definedName>
    <definedName name="_50EngAddress_4_1">#REF!</definedName>
    <definedName name="_51">'[7]MASTER_RATE ANALYSIS'!$A$2012:$H$2037</definedName>
    <definedName name="_51EngCity_4_1" localSheetId="6">#REF!</definedName>
    <definedName name="_51EngCity_4_1" localSheetId="7">#REF!</definedName>
    <definedName name="_51EngCity_4_1" localSheetId="3">#REF!</definedName>
    <definedName name="_51EngCity_4_1" localSheetId="8">#REF!</definedName>
    <definedName name="_51EngCity_4_1" localSheetId="5">#REF!</definedName>
    <definedName name="_51EngCity_4_1">#REF!</definedName>
    <definedName name="_52">'[7]MASTER_RATE ANALYSIS'!$A$2039:$H$2060</definedName>
    <definedName name="_52EngName_4_1" localSheetId="6">#REF!</definedName>
    <definedName name="_52EngName_4_1" localSheetId="7">#REF!</definedName>
    <definedName name="_52EngName_4_1" localSheetId="3">#REF!</definedName>
    <definedName name="_52EngName_4_1" localSheetId="8">#REF!</definedName>
    <definedName name="_52EngName_4_1" localSheetId="5">#REF!</definedName>
    <definedName name="_52EngName_4_1">#REF!</definedName>
    <definedName name="_53">'[7]MASTER_RATE ANALYSIS'!$A$2062:$H$2086</definedName>
    <definedName name="_53EngPostal_4_1" localSheetId="6">#REF!</definedName>
    <definedName name="_53EngPostal_4_1" localSheetId="7">#REF!</definedName>
    <definedName name="_53EngPostal_4_1" localSheetId="3">#REF!</definedName>
    <definedName name="_53EngPostal_4_1" localSheetId="8">#REF!</definedName>
    <definedName name="_53EngPostal_4_1" localSheetId="5">#REF!</definedName>
    <definedName name="_53EngPostal_4_1">#REF!</definedName>
    <definedName name="_54">'[7]MASTER_RATE ANALYSIS'!$A$2089:$H$2112</definedName>
    <definedName name="_54EngPrio_4_1" localSheetId="6">#REF!</definedName>
    <definedName name="_54EngPrio_4_1" localSheetId="7">#REF!</definedName>
    <definedName name="_54EngPrio_4_1" localSheetId="3">#REF!</definedName>
    <definedName name="_54EngPrio_4_1" localSheetId="8">#REF!</definedName>
    <definedName name="_54EngPrio_4_1" localSheetId="5">#REF!</definedName>
    <definedName name="_54EngPrio_4_1">#REF!</definedName>
    <definedName name="_55">'[7]MASTER_RATE ANALYSIS'!$A$2115:$H$2138</definedName>
    <definedName name="_55EngPrio_Text_4_1" localSheetId="6">#REF!</definedName>
    <definedName name="_55EngPrio_Text_4_1" localSheetId="7">#REF!</definedName>
    <definedName name="_55EngPrio_Text_4_1" localSheetId="3">#REF!</definedName>
    <definedName name="_55EngPrio_Text_4_1" localSheetId="8">#REF!</definedName>
    <definedName name="_55EngPrio_Text_4_1" localSheetId="5">#REF!</definedName>
    <definedName name="_55EngPrio_Text_4_1">#REF!</definedName>
    <definedName name="_56">'[7]MASTER_RATE ANALYSIS'!$A$2140:$H$2163</definedName>
    <definedName name="_56EngState_4_1" localSheetId="6">#REF!</definedName>
    <definedName name="_56EngState_4_1" localSheetId="7">#REF!</definedName>
    <definedName name="_56EngState_4_1" localSheetId="3">#REF!</definedName>
    <definedName name="_56EngState_4_1" localSheetId="8">#REF!</definedName>
    <definedName name="_56EngState_4_1" localSheetId="5">#REF!</definedName>
    <definedName name="_56EngState_4_1">#REF!</definedName>
    <definedName name="_57">'[7]MASTER_RATE ANALYSIS'!$A$2165:$H$2187</definedName>
    <definedName name="_57EstCost_4_1" localSheetId="6">#REF!</definedName>
    <definedName name="_57EstCost_4_1" localSheetId="7">#REF!</definedName>
    <definedName name="_57EstCost_4_1" localSheetId="3">#REF!</definedName>
    <definedName name="_57EstCost_4_1" localSheetId="8">#REF!</definedName>
    <definedName name="_57EstCost_4_1" localSheetId="5">#REF!</definedName>
    <definedName name="_57EstCost_4_1">#REF!</definedName>
    <definedName name="_58">'[7]MASTER_RATE ANALYSIS'!$A$2190:$H$2214</definedName>
    <definedName name="_58eu_4_1" localSheetId="6">#REF!</definedName>
    <definedName name="_58eu_4_1" localSheetId="7">#REF!</definedName>
    <definedName name="_58eu_4_1" localSheetId="3">#REF!</definedName>
    <definedName name="_58eu_4_1" localSheetId="8">#REF!</definedName>
    <definedName name="_58eu_4_1" localSheetId="5">#REF!</definedName>
    <definedName name="_58eu_4_1">#REF!</definedName>
    <definedName name="_59">'[7]MASTER_RATE ANALYSIS'!$A$2216:$H$2242</definedName>
    <definedName name="_59Excel_BuiltIn_Print_Area_1" localSheetId="6">#REF!</definedName>
    <definedName name="_59Excel_BuiltIn_Print_Area_1" localSheetId="7">#REF!</definedName>
    <definedName name="_59Excel_BuiltIn_Print_Area_1" localSheetId="3">#REF!</definedName>
    <definedName name="_59Excel_BuiltIn_Print_Area_1" localSheetId="8">#REF!</definedName>
    <definedName name="_59Excel_BuiltIn_Print_Area_1" localSheetId="5">#REF!</definedName>
    <definedName name="_59Excel_BuiltIn_Print_Area_1">#REF!</definedName>
    <definedName name="_5Excel_BuiltIn_Print_Area_4_1_1_1_1_1" localSheetId="7">#REF!</definedName>
    <definedName name="_5Excel_BuiltIn_Print_Area_4_1_1_1_1_1" localSheetId="3">#REF!</definedName>
    <definedName name="_5Excel_BuiltIn_Print_Area_4_1_1_1_1_1" localSheetId="8">#REF!</definedName>
    <definedName name="_5Excel_BuiltIn_Print_Area_4_1_1_1_1_1">#REF!</definedName>
    <definedName name="_6">'[7]MASTER_RATE ANALYSIS'!$A$497:$H$518</definedName>
    <definedName name="_6_l_4_1" localSheetId="6">#REF!</definedName>
    <definedName name="_6_l_4_1" localSheetId="7">#REF!</definedName>
    <definedName name="_6_l_4_1" localSheetId="3">#REF!</definedName>
    <definedName name="_6_l_4_1" localSheetId="8">#REF!</definedName>
    <definedName name="_6_l_4_1" localSheetId="5">#REF!</definedName>
    <definedName name="_6_l_4_1">#REF!</definedName>
    <definedName name="_60">'[7]MASTER_RATE ANALYSIS'!$A$2244:$H$2272</definedName>
    <definedName name="_60Excel_BuiltIn_Print_Area_2_1" localSheetId="6">#REF!</definedName>
    <definedName name="_60Excel_BuiltIn_Print_Area_2_1" localSheetId="7">#REF!</definedName>
    <definedName name="_60Excel_BuiltIn_Print_Area_2_1" localSheetId="3">#REF!</definedName>
    <definedName name="_60Excel_BuiltIn_Print_Area_2_1" localSheetId="8">#REF!</definedName>
    <definedName name="_60Excel_BuiltIn_Print_Area_2_1" localSheetId="5">#REF!</definedName>
    <definedName name="_60Excel_BuiltIn_Print_Area_2_1">#REF!</definedName>
    <definedName name="_61">'[7]MASTER_RATE ANALYSIS'!$A$2303:$H$2331</definedName>
    <definedName name="_62">'[7]MASTER_RATE ANALYSIS'!$A$2333:$H$2361</definedName>
    <definedName name="_62Excel_BuiltIn_Print_Titles_3_4_1" localSheetId="6">'[8]INDIGINEOUS ITEMS '!#REF!</definedName>
    <definedName name="_62Excel_BuiltIn_Print_Titles_3_4_1" localSheetId="8">'[8]INDIGINEOUS ITEMS '!#REF!</definedName>
    <definedName name="_62Excel_BuiltIn_Print_Titles_3_4_1" localSheetId="5">'[8]INDIGINEOUS ITEMS '!#REF!</definedName>
    <definedName name="_62Excel_BuiltIn_Print_Titles_3_4_1">'[8]INDIGINEOUS ITEMS '!#REF!</definedName>
    <definedName name="_63">'[7]MASTER_RATE ANALYSIS'!$A$2363:$H$2391</definedName>
    <definedName name="_64">'[7]MASTER_RATE ANALYSIS'!$A$2393:$H$2418</definedName>
    <definedName name="_64FiscalIDNum_4_1" localSheetId="6">#REF!</definedName>
    <definedName name="_64FiscalIDNum_4_1" localSheetId="7">#REF!</definedName>
    <definedName name="_64FiscalIDNum_4_1" localSheetId="3">#REF!</definedName>
    <definedName name="_64FiscalIDNum_4_1" localSheetId="8">#REF!</definedName>
    <definedName name="_64FiscalIDNum_4_1" localSheetId="5">#REF!</definedName>
    <definedName name="_64FiscalIDNum_4_1">#REF!</definedName>
    <definedName name="_65">'[7]MASTER_RATE ANALYSIS'!$A$2420:$H$2447</definedName>
    <definedName name="_65FormTitle_4_1" localSheetId="6">#REF!</definedName>
    <definedName name="_65FormTitle_4_1" localSheetId="7">#REF!</definedName>
    <definedName name="_65FormTitle_4_1" localSheetId="3">#REF!</definedName>
    <definedName name="_65FormTitle_4_1" localSheetId="8">#REF!</definedName>
    <definedName name="_65FormTitle_4_1" localSheetId="5">#REF!</definedName>
    <definedName name="_65FormTitle_4_1">#REF!</definedName>
    <definedName name="_66">'[7]MASTER_RATE ANALYSIS'!$A$2449:$H$2476</definedName>
    <definedName name="_66GMAmount_4_1" localSheetId="6">#REF!</definedName>
    <definedName name="_66GMAmount_4_1" localSheetId="7">#REF!</definedName>
    <definedName name="_66GMAmount_4_1" localSheetId="3">#REF!</definedName>
    <definedName name="_66GMAmount_4_1" localSheetId="8">#REF!</definedName>
    <definedName name="_66GMAmount_4_1" localSheetId="5">#REF!</definedName>
    <definedName name="_66GMAmount_4_1">#REF!</definedName>
    <definedName name="_67">'[7]MASTER_RATE ANALYSIS'!$A$2504:$H$2551</definedName>
    <definedName name="_67GMPercent_4_1" localSheetId="6">#REF!</definedName>
    <definedName name="_67GMPercent_4_1" localSheetId="7">#REF!</definedName>
    <definedName name="_67GMPercent_4_1" localSheetId="3">#REF!</definedName>
    <definedName name="_67GMPercent_4_1" localSheetId="8">#REF!</definedName>
    <definedName name="_67GMPercent_4_1" localSheetId="5">#REF!</definedName>
    <definedName name="_67GMPercent_4_1">#REF!</definedName>
    <definedName name="_68">'[7]MASTER_RATE ANALYSIS'!$A$2553:$H$2601</definedName>
    <definedName name="_68Headings_4_1">[9]Headings!$A$2:$K$123</definedName>
    <definedName name="_69">'[7]MASTER_RATE ANALYSIS'!$A$2603:$H$2648</definedName>
    <definedName name="_69indf_4_1" localSheetId="6">#REF!</definedName>
    <definedName name="_69indf_4_1" localSheetId="7">#REF!</definedName>
    <definedName name="_69indf_4_1" localSheetId="3">#REF!</definedName>
    <definedName name="_69indf_4_1" localSheetId="8">#REF!</definedName>
    <definedName name="_69indf_4_1" localSheetId="5">#REF!</definedName>
    <definedName name="_69indf_4_1">#REF!</definedName>
    <definedName name="_6Excel_BuiltIn_Print_Titles_4_1" localSheetId="7">#REF!</definedName>
    <definedName name="_6Excel_BuiltIn_Print_Titles_4_1" localSheetId="3">#REF!</definedName>
    <definedName name="_6Excel_BuiltIn_Print_Titles_4_1" localSheetId="8">#REF!</definedName>
    <definedName name="_6Excel_BuiltIn_Print_Titles_4_1">#REF!</definedName>
    <definedName name="_7">'[7]MASTER_RATE ANALYSIS'!$A$520:$H$541</definedName>
    <definedName name="_7_p_1" localSheetId="6">#REF!</definedName>
    <definedName name="_7_p_1" localSheetId="7">#REF!</definedName>
    <definedName name="_7_p_1" localSheetId="3">#REF!</definedName>
    <definedName name="_7_p_1" localSheetId="8">#REF!</definedName>
    <definedName name="_7_p_1" localSheetId="5">#REF!</definedName>
    <definedName name="_7_p_1">#REF!</definedName>
    <definedName name="_70">'[7]MASTER_RATE ANALYSIS'!$A$2650:$H$2697</definedName>
    <definedName name="_71">'[7]MASTER_RATE ANALYSIS'!$A$2699:$H$2748</definedName>
    <definedName name="_71InstBillingMethod_4_1" localSheetId="6">#REF!</definedName>
    <definedName name="_71InstBillingMethod_4_1" localSheetId="7">#REF!</definedName>
    <definedName name="_71InstBillingMethod_4_1" localSheetId="3">#REF!</definedName>
    <definedName name="_71InstBillingMethod_4_1" localSheetId="8">#REF!</definedName>
    <definedName name="_71InstBillingMethod_4_1" localSheetId="5">#REF!</definedName>
    <definedName name="_71InstBillingMethod_4_1">#REF!</definedName>
    <definedName name="_72">'[7]MASTER_RATE ANALYSIS'!$A$2750:$H$2795</definedName>
    <definedName name="_72instf_4_1" localSheetId="6">#REF!</definedName>
    <definedName name="_72instf_4_1" localSheetId="7">#REF!</definedName>
    <definedName name="_72instf_4_1" localSheetId="3">#REF!</definedName>
    <definedName name="_72instf_4_1" localSheetId="8">#REF!</definedName>
    <definedName name="_72instf_4_1" localSheetId="5">#REF!</definedName>
    <definedName name="_72instf_4_1">#REF!</definedName>
    <definedName name="_73">'[7]MASTER_RATE ANALYSIS'!$A$2478:$H$2502</definedName>
    <definedName name="_73MarketType_4_1" localSheetId="6">#REF!</definedName>
    <definedName name="_73MarketType_4_1" localSheetId="7">#REF!</definedName>
    <definedName name="_73MarketType_4_1" localSheetId="3">#REF!</definedName>
    <definedName name="_73MarketType_4_1" localSheetId="8">#REF!</definedName>
    <definedName name="_73MarketType_4_1" localSheetId="5">#REF!</definedName>
    <definedName name="_73MarketType_4_1">#REF!</definedName>
    <definedName name="_74">'[7]MASTER_RATE ANALYSIS'!$A$2797:$H$2822</definedName>
    <definedName name="_74MarketType_Text_4_1" localSheetId="6">#REF!</definedName>
    <definedName name="_74MarketType_Text_4_1" localSheetId="7">#REF!</definedName>
    <definedName name="_74MarketType_Text_4_1" localSheetId="3">#REF!</definedName>
    <definedName name="_74MarketType_Text_4_1" localSheetId="8">#REF!</definedName>
    <definedName name="_74MarketType_Text_4_1" localSheetId="5">#REF!</definedName>
    <definedName name="_74MarketType_Text_4_1">#REF!</definedName>
    <definedName name="_75">'[7]MASTER_RATE ANALYSIS'!$A$2879:$H$2909</definedName>
    <definedName name="_75nonmodular_4_1" localSheetId="6">#REF!</definedName>
    <definedName name="_75nonmodular_4_1" localSheetId="7">#REF!</definedName>
    <definedName name="_75nonmodular_4_1" localSheetId="3">#REF!</definedName>
    <definedName name="_75nonmodular_4_1" localSheetId="8">#REF!</definedName>
    <definedName name="_75nonmodular_4_1" localSheetId="5">#REF!</definedName>
    <definedName name="_75nonmodular_4_1">#REF!</definedName>
    <definedName name="_76OwnAcctNum_4_1" localSheetId="7">#REF!</definedName>
    <definedName name="_76OwnAcctNum_4_1" localSheetId="3">#REF!</definedName>
    <definedName name="_76OwnAcctNum_4_1" localSheetId="8">#REF!</definedName>
    <definedName name="_76OwnAcctNum_4_1">#REF!</definedName>
    <definedName name="_77po_4_1" localSheetId="7">#REF!</definedName>
    <definedName name="_77po_4_1" localSheetId="3">#REF!</definedName>
    <definedName name="_77po_4_1" localSheetId="8">#REF!</definedName>
    <definedName name="_77po_4_1">#REF!</definedName>
    <definedName name="_78PrimeAddress_4_1" localSheetId="7">#REF!</definedName>
    <definedName name="_78PrimeAddress_4_1" localSheetId="3">#REF!</definedName>
    <definedName name="_78PrimeAddress_4_1">#REF!</definedName>
    <definedName name="_79PrimeCity_4_1" localSheetId="7">#REF!</definedName>
    <definedName name="_79PrimeCity_4_1" localSheetId="3">#REF!</definedName>
    <definedName name="_79PrimeCity_4_1">#REF!</definedName>
    <definedName name="_8">'[7]MASTER_RATE ANALYSIS'!$A$544:$H$566</definedName>
    <definedName name="_8_p_4_1" localSheetId="6">#REF!</definedName>
    <definedName name="_8_p_4_1" localSheetId="7">#REF!</definedName>
    <definedName name="_8_p_4_1" localSheetId="3">#REF!</definedName>
    <definedName name="_8_p_4_1" localSheetId="8">#REF!</definedName>
    <definedName name="_8_p_4_1" localSheetId="5">#REF!</definedName>
    <definedName name="_8_p_4_1">#REF!</definedName>
    <definedName name="_80PrimeName_4_1" localSheetId="7">#REF!</definedName>
    <definedName name="_80PrimeName_4_1" localSheetId="3">#REF!</definedName>
    <definedName name="_80PrimeName_4_1" localSheetId="8">#REF!</definedName>
    <definedName name="_80PrimeName_4_1">#REF!</definedName>
    <definedName name="_81PrimePostal_4_1" localSheetId="7">#REF!</definedName>
    <definedName name="_81PrimePostal_4_1" localSheetId="3">#REF!</definedName>
    <definedName name="_81PrimePostal_4_1" localSheetId="8">#REF!</definedName>
    <definedName name="_81PrimePostal_4_1">#REF!</definedName>
    <definedName name="_82PrimePrio_4_1" localSheetId="7">#REF!</definedName>
    <definedName name="_82PrimePrio_4_1" localSheetId="3">#REF!</definedName>
    <definedName name="_82PrimePrio_4_1">#REF!</definedName>
    <definedName name="_83PrimePrio_Text_4_1" localSheetId="7">#REF!</definedName>
    <definedName name="_83PrimePrio_Text_4_1" localSheetId="3">#REF!</definedName>
    <definedName name="_83PrimePrio_Text_4_1">#REF!</definedName>
    <definedName name="_84PrimeState_4_1" localSheetId="7">#REF!</definedName>
    <definedName name="_84PrimeState_4_1" localSheetId="3">#REF!</definedName>
    <definedName name="_84PrimeState_4_1">#REF!</definedName>
    <definedName name="_85PRINT_AREA_MI_4_1" localSheetId="7">#REF!</definedName>
    <definedName name="_85PRINT_AREA_MI_4_1" localSheetId="3">#REF!</definedName>
    <definedName name="_85PRINT_AREA_MI_4_1">#REF!</definedName>
    <definedName name="_86PROD_4_1" localSheetId="7">#REF!</definedName>
    <definedName name="_86PROD_4_1" localSheetId="3">#REF!</definedName>
    <definedName name="_86PROD_4_1">#REF!</definedName>
    <definedName name="_87ProdCode1_4_1" localSheetId="7">#REF!</definedName>
    <definedName name="_87ProdCode1_4_1" localSheetId="3">#REF!</definedName>
    <definedName name="_87ProdCode1_4_1">#REF!</definedName>
    <definedName name="_88ProdCode1_Text_4_1" localSheetId="7">#REF!</definedName>
    <definedName name="_88ProdCode1_Text_4_1" localSheetId="3">#REF!</definedName>
    <definedName name="_88ProdCode1_Text_4_1">#REF!</definedName>
    <definedName name="_89ProdCode2_4_1" localSheetId="7">#REF!</definedName>
    <definedName name="_89ProdCode2_4_1" localSheetId="3">#REF!</definedName>
    <definedName name="_89ProdCode2_4_1">#REF!</definedName>
    <definedName name="_9">'[7]MASTER_RATE ANALYSIS'!$A$568:$H$590</definedName>
    <definedName name="_90ProdCode2_Text_4_1" localSheetId="6">#REF!</definedName>
    <definedName name="_90ProdCode2_Text_4_1" localSheetId="7">#REF!</definedName>
    <definedName name="_90ProdCode2_Text_4_1" localSheetId="3">#REF!</definedName>
    <definedName name="_90ProdCode2_Text_4_1" localSheetId="8">#REF!</definedName>
    <definedName name="_90ProdCode2_Text_4_1" localSheetId="5">#REF!</definedName>
    <definedName name="_90ProdCode2_Text_4_1">#REF!</definedName>
    <definedName name="_92ProdCode3_4_1" localSheetId="7">#REF!</definedName>
    <definedName name="_92ProdCode3_4_1" localSheetId="3">#REF!</definedName>
    <definedName name="_92ProdCode3_4_1" localSheetId="8">#REF!</definedName>
    <definedName name="_92ProdCode3_4_1">#REF!</definedName>
    <definedName name="_94ProdCode3_Text_4_1" localSheetId="7">#REF!</definedName>
    <definedName name="_94ProdCode3_Text_4_1" localSheetId="3">#REF!</definedName>
    <definedName name="_94ProdCode3_Text_4_1" localSheetId="8">#REF!</definedName>
    <definedName name="_94ProdCode3_Text_4_1">#REF!</definedName>
    <definedName name="_96.12.30" localSheetId="8">'[10]Fee Rate Summary'!#REF!</definedName>
    <definedName name="_96.12.30">'[10]Fee Rate Summary'!#REF!</definedName>
    <definedName name="_96ProdCode4_4_1" localSheetId="6">#REF!</definedName>
    <definedName name="_96ProdCode4_4_1" localSheetId="7">#REF!</definedName>
    <definedName name="_96ProdCode4_4_1" localSheetId="3">#REF!</definedName>
    <definedName name="_96ProdCode4_4_1" localSheetId="8">#REF!</definedName>
    <definedName name="_96ProdCode4_4_1" localSheetId="5">#REF!</definedName>
    <definedName name="_96ProdCode4_4_1">#REF!</definedName>
    <definedName name="_98ProdCode4_Text_4_1" localSheetId="7">#REF!</definedName>
    <definedName name="_98ProdCode4_Text_4_1" localSheetId="3">#REF!</definedName>
    <definedName name="_98ProdCode4_Text_4_1" localSheetId="8">#REF!</definedName>
    <definedName name="_98ProdCode4_Text_4_1">#REF!</definedName>
    <definedName name="_99ProdCode5_4_1" localSheetId="7">#REF!</definedName>
    <definedName name="_99ProdCode5_4_1" localSheetId="3">#REF!</definedName>
    <definedName name="_99ProdCode5_4_1" localSheetId="8">#REF!</definedName>
    <definedName name="_99ProdCode5_4_1">#REF!</definedName>
    <definedName name="_a" localSheetId="7">#REF!</definedName>
    <definedName name="_a" localSheetId="3">#REF!</definedName>
    <definedName name="_a">#REF!</definedName>
    <definedName name="_a_4" localSheetId="7">#REF!</definedName>
    <definedName name="_a_4" localSheetId="3">#REF!</definedName>
    <definedName name="_a_4">#REF!</definedName>
    <definedName name="_a_6" localSheetId="7">#REF!</definedName>
    <definedName name="_a_6" localSheetId="3">#REF!</definedName>
    <definedName name="_a_6">#REF!</definedName>
    <definedName name="_a1" localSheetId="7">#REF!</definedName>
    <definedName name="_a1" localSheetId="3">#REF!</definedName>
    <definedName name="_a1">#REF!</definedName>
    <definedName name="_A31" localSheetId="7">#REF!</definedName>
    <definedName name="_A31" localSheetId="3">#REF!</definedName>
    <definedName name="_A31">#REF!</definedName>
    <definedName name="_a65537" localSheetId="7">#REF!</definedName>
    <definedName name="_a65537" localSheetId="3">#REF!</definedName>
    <definedName name="_a65537">#REF!</definedName>
    <definedName name="_A65555" localSheetId="7">#REF!</definedName>
    <definedName name="_A65555" localSheetId="3">#REF!</definedName>
    <definedName name="_A65555">#REF!</definedName>
    <definedName name="_A65658" localSheetId="7">#REF!</definedName>
    <definedName name="_A65658" localSheetId="3">#REF!</definedName>
    <definedName name="_A65658">#REF!</definedName>
    <definedName name="_A65800" localSheetId="7">#REF!</definedName>
    <definedName name="_A65800" localSheetId="3">#REF!</definedName>
    <definedName name="_A65800">#REF!</definedName>
    <definedName name="_A66000" localSheetId="7">#REF!</definedName>
    <definedName name="_A66000" localSheetId="3">#REF!</definedName>
    <definedName name="_A66000">#REF!</definedName>
    <definedName name="_A99999" localSheetId="7">#REF!</definedName>
    <definedName name="_A99999" localSheetId="3">#REF!</definedName>
    <definedName name="_A99999">#REF!</definedName>
    <definedName name="_AA1" localSheetId="7">#REF!</definedName>
    <definedName name="_AA1" localSheetId="3">#REF!</definedName>
    <definedName name="_AA1">#REF!</definedName>
    <definedName name="_aba2" localSheetId="7">#REF!</definedName>
    <definedName name="_aba2" localSheetId="3">#REF!</definedName>
    <definedName name="_aba2">#REF!</definedName>
    <definedName name="_alt1" localSheetId="7">#REF!</definedName>
    <definedName name="_alt1" localSheetId="3">#REF!</definedName>
    <definedName name="_alt1">#REF!</definedName>
    <definedName name="_ALT2" localSheetId="7">#REF!</definedName>
    <definedName name="_ALT2" localSheetId="3">#REF!</definedName>
    <definedName name="_ALT2">#REF!</definedName>
    <definedName name="_ALT3" localSheetId="7">#REF!</definedName>
    <definedName name="_ALT3" localSheetId="3">#REF!</definedName>
    <definedName name="_ALT3">#REF!</definedName>
    <definedName name="_ALT4" localSheetId="7">#REF!</definedName>
    <definedName name="_ALT4" localSheetId="3">#REF!</definedName>
    <definedName name="_ALT4">#REF!</definedName>
    <definedName name="_b" localSheetId="7">#REF!</definedName>
    <definedName name="_b" localSheetId="3">#REF!</definedName>
    <definedName name="_b">#REF!</definedName>
    <definedName name="_b111121" localSheetId="7">#REF!</definedName>
    <definedName name="_b111121" localSheetId="3">#REF!</definedName>
    <definedName name="_b111121">#REF!</definedName>
    <definedName name="_B2" localSheetId="7">#REF!</definedName>
    <definedName name="_B2" localSheetId="3">#REF!</definedName>
    <definedName name="_B2">#REF!</definedName>
    <definedName name="_BBS1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BBS1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BBS1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BBS1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BBS1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BBS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_BLK2">[6]BLK2!$A:$IV</definedName>
    <definedName name="_BLK3">[6]BLK3!$A:$IV</definedName>
    <definedName name="_bo3" localSheetId="6">#REF!</definedName>
    <definedName name="_bo3" localSheetId="7">#REF!</definedName>
    <definedName name="_bo3" localSheetId="3">#REF!</definedName>
    <definedName name="_bo3" localSheetId="8">#REF!</definedName>
    <definedName name="_bo3" localSheetId="5">#REF!</definedName>
    <definedName name="_bo3">#REF!</definedName>
    <definedName name="_bol1" localSheetId="7">#REF!</definedName>
    <definedName name="_bol1" localSheetId="3">#REF!</definedName>
    <definedName name="_bol1" localSheetId="8">#REF!</definedName>
    <definedName name="_bol1">#REF!</definedName>
    <definedName name="_bom1" localSheetId="7">#REF!</definedName>
    <definedName name="_bom1" localSheetId="3">#REF!</definedName>
    <definedName name="_bom1" localSheetId="8">#REF!</definedName>
    <definedName name="_bom1">#REF!</definedName>
    <definedName name="_BOQ3" localSheetId="6" hidden="1">{#N/A,#N/A,FALSE,"mpph1";#N/A,#N/A,FALSE,"mpmseb";#N/A,#N/A,FALSE,"mpph2"}</definedName>
    <definedName name="_BOQ3" localSheetId="7" hidden="1">{#N/A,#N/A,FALSE,"mpph1";#N/A,#N/A,FALSE,"mpmseb";#N/A,#N/A,FALSE,"mpph2"}</definedName>
    <definedName name="_BOQ3" localSheetId="3" hidden="1">{#N/A,#N/A,FALSE,"mpph1";#N/A,#N/A,FALSE,"mpmseb";#N/A,#N/A,FALSE,"mpph2"}</definedName>
    <definedName name="_BOQ3" localSheetId="8" hidden="1">{#N/A,#N/A,FALSE,"mpph1";#N/A,#N/A,FALSE,"mpmseb";#N/A,#N/A,FALSE,"mpph2"}</definedName>
    <definedName name="_BOQ3" localSheetId="5" hidden="1">{#N/A,#N/A,FALSE,"mpph1";#N/A,#N/A,FALSE,"mpmseb";#N/A,#N/A,FALSE,"mpph2"}</definedName>
    <definedName name="_BOQ3" hidden="1">{#N/A,#N/A,FALSE,"mpph1";#N/A,#N/A,FALSE,"mpmseb";#N/A,#N/A,FALSE,"mpph2"}</definedName>
    <definedName name="_c" localSheetId="6">#REF!</definedName>
    <definedName name="_c" localSheetId="7">#REF!</definedName>
    <definedName name="_c" localSheetId="3">#REF!</definedName>
    <definedName name="_c" localSheetId="8">#REF!</definedName>
    <definedName name="_c" localSheetId="5">#REF!</definedName>
    <definedName name="_c">#REF!</definedName>
    <definedName name="_C___0" localSheetId="7">#REF!</definedName>
    <definedName name="_C___0" localSheetId="3">#REF!</definedName>
    <definedName name="_C___0" localSheetId="8">#REF!</definedName>
    <definedName name="_C___0">#REF!</definedName>
    <definedName name="_C___13" localSheetId="7">#REF!</definedName>
    <definedName name="_C___13" localSheetId="3">#REF!</definedName>
    <definedName name="_C___13" localSheetId="8">#REF!</definedName>
    <definedName name="_C___13">#REF!</definedName>
    <definedName name="_can430">40.73</definedName>
    <definedName name="_can435">43.3</definedName>
    <definedName name="_CFB1" localSheetId="6">#REF!</definedName>
    <definedName name="_CFB1" localSheetId="7">#REF!</definedName>
    <definedName name="_CFB1" localSheetId="3">#REF!</definedName>
    <definedName name="_CFB1" localSheetId="8">#REF!</definedName>
    <definedName name="_CFB1" localSheetId="5">#REF!</definedName>
    <definedName name="_CFB1">#REF!</definedName>
    <definedName name="_CFB2" localSheetId="7">#REF!</definedName>
    <definedName name="_CFB2" localSheetId="3">#REF!</definedName>
    <definedName name="_CFB2" localSheetId="8">#REF!</definedName>
    <definedName name="_CFB2">#REF!</definedName>
    <definedName name="_CFB3" localSheetId="7">#REF!</definedName>
    <definedName name="_CFB3" localSheetId="3">#REF!</definedName>
    <definedName name="_CFB3" localSheetId="8">#REF!</definedName>
    <definedName name="_CFB3">#REF!</definedName>
    <definedName name="_col12">[11]Sheet1!$P$29</definedName>
    <definedName name="_col15">[11]Sheet1!$S$29</definedName>
    <definedName name="_col18">[11]Sheet1!$V$29</definedName>
    <definedName name="_col21">[11]Sheet1!$Y$29</definedName>
    <definedName name="_col24">[11]Sheet1!$AB$29</definedName>
    <definedName name="_col27">[11]Sheet1!$AE$29</definedName>
    <definedName name="_col3">[11]Sheet1!$G$29</definedName>
    <definedName name="_col6">[11]Sheet1!$J$29</definedName>
    <definedName name="_col9">[11]Sheet1!$M$29</definedName>
    <definedName name="_cov1" localSheetId="6">#REF!</definedName>
    <definedName name="_cov1" localSheetId="7">#REF!</definedName>
    <definedName name="_cov1" localSheetId="3">#REF!</definedName>
    <definedName name="_cov1" localSheetId="8">#REF!</definedName>
    <definedName name="_cov1" localSheetId="5">#REF!</definedName>
    <definedName name="_cov1">#REF!</definedName>
    <definedName name="_DAT1" localSheetId="7">#REF!</definedName>
    <definedName name="_DAT1" localSheetId="3">#REF!</definedName>
    <definedName name="_DAT1" localSheetId="8">#REF!</definedName>
    <definedName name="_DAT1">#REF!</definedName>
    <definedName name="_DAT10" localSheetId="7">#REF!</definedName>
    <definedName name="_DAT10" localSheetId="3">#REF!</definedName>
    <definedName name="_DAT10" localSheetId="8">#REF!</definedName>
    <definedName name="_DAT10">#REF!</definedName>
    <definedName name="_DAT11" localSheetId="7">#REF!</definedName>
    <definedName name="_DAT11" localSheetId="3">#REF!</definedName>
    <definedName name="_DAT11">#REF!</definedName>
    <definedName name="_DAT12" localSheetId="7">#REF!</definedName>
    <definedName name="_DAT12" localSheetId="3">#REF!</definedName>
    <definedName name="_DAT12">#REF!</definedName>
    <definedName name="_DAT13" localSheetId="7">#REF!</definedName>
    <definedName name="_DAT13" localSheetId="3">#REF!</definedName>
    <definedName name="_DAT13">#REF!</definedName>
    <definedName name="_DAT14" localSheetId="7">#REF!</definedName>
    <definedName name="_DAT14" localSheetId="3">#REF!</definedName>
    <definedName name="_DAT14">#REF!</definedName>
    <definedName name="_DAT15" localSheetId="7">#REF!</definedName>
    <definedName name="_DAT15" localSheetId="3">#REF!</definedName>
    <definedName name="_DAT15">#REF!</definedName>
    <definedName name="_DAT16" localSheetId="7">#REF!</definedName>
    <definedName name="_DAT16" localSheetId="3">#REF!</definedName>
    <definedName name="_DAT16">#REF!</definedName>
    <definedName name="_DAT2" localSheetId="7">#REF!</definedName>
    <definedName name="_DAT2" localSheetId="3">#REF!</definedName>
    <definedName name="_DAT2">#REF!</definedName>
    <definedName name="_DAT3" localSheetId="7">#REF!</definedName>
    <definedName name="_DAT3" localSheetId="3">#REF!</definedName>
    <definedName name="_DAT3">#REF!</definedName>
    <definedName name="_DAT4" localSheetId="7">#REF!</definedName>
    <definedName name="_DAT4" localSheetId="3">#REF!</definedName>
    <definedName name="_DAT4">#REF!</definedName>
    <definedName name="_DAT5" localSheetId="7">#REF!</definedName>
    <definedName name="_DAT5" localSheetId="3">#REF!</definedName>
    <definedName name="_DAT5">#REF!</definedName>
    <definedName name="_DAT6" localSheetId="7">#REF!</definedName>
    <definedName name="_DAT6" localSheetId="3">#REF!</definedName>
    <definedName name="_DAT6">#REF!</definedName>
    <definedName name="_DAT7" localSheetId="7">#REF!</definedName>
    <definedName name="_DAT7" localSheetId="3">#REF!</definedName>
    <definedName name="_DAT7">#REF!</definedName>
    <definedName name="_DAT8" localSheetId="7">#REF!</definedName>
    <definedName name="_DAT8" localSheetId="3">#REF!</definedName>
    <definedName name="_DAT8">#REF!</definedName>
    <definedName name="_DAT9" localSheetId="7">#REF!</definedName>
    <definedName name="_DAT9" localSheetId="3">#REF!</definedName>
    <definedName name="_DAT9">#REF!</definedName>
    <definedName name="_DET1" localSheetId="7">#REF!</definedName>
    <definedName name="_DET1" localSheetId="3">#REF!</definedName>
    <definedName name="_DET1">#REF!</definedName>
    <definedName name="_DET2" localSheetId="7">#REF!</definedName>
    <definedName name="_DET2" localSheetId="3">#REF!</definedName>
    <definedName name="_DET2">#REF!</definedName>
    <definedName name="_DET3" localSheetId="7">#REF!</definedName>
    <definedName name="_DET3" localSheetId="3">#REF!</definedName>
    <definedName name="_DET3">#REF!</definedName>
    <definedName name="_DET4" localSheetId="7">#REF!</definedName>
    <definedName name="_DET4" localSheetId="3">#REF!</definedName>
    <definedName name="_DET4">#REF!</definedName>
    <definedName name="_DET5" localSheetId="7">#REF!</definedName>
    <definedName name="_DET5" localSheetId="3">#REF!</definedName>
    <definedName name="_DET5">#REF!</definedName>
    <definedName name="_DET6" localSheetId="7">#REF!</definedName>
    <definedName name="_DET6" localSheetId="3">#REF!</definedName>
    <definedName name="_DET6">#REF!</definedName>
    <definedName name="_dim4" localSheetId="7">#REF!</definedName>
    <definedName name="_dim4" localSheetId="3">#REF!</definedName>
    <definedName name="_dim4">#REF!</definedName>
    <definedName name="_dim4_16" localSheetId="7">#REF!</definedName>
    <definedName name="_dim4_16" localSheetId="3">#REF!</definedName>
    <definedName name="_dim4_16">#REF!</definedName>
    <definedName name="_dim4_17" localSheetId="7">#REF!</definedName>
    <definedName name="_dim4_17" localSheetId="3">#REF!</definedName>
    <definedName name="_dim4_17">#REF!</definedName>
    <definedName name="_drg1" localSheetId="7">#REF!</definedName>
    <definedName name="_drg1" localSheetId="3">#REF!</definedName>
    <definedName name="_drg1">#REF!</definedName>
    <definedName name="_drg2" localSheetId="7">#REF!</definedName>
    <definedName name="_drg2" localSheetId="3">#REF!</definedName>
    <definedName name="_drg2">#REF!</definedName>
    <definedName name="_exc1" localSheetId="7">#REF!</definedName>
    <definedName name="_exc1" localSheetId="3">#REF!</definedName>
    <definedName name="_exc1">#REF!</definedName>
    <definedName name="_exc11" localSheetId="7">#REF!</definedName>
    <definedName name="_exc11" localSheetId="3">#REF!</definedName>
    <definedName name="_exc11">#REF!</definedName>
    <definedName name="_exc2" localSheetId="7">#REF!</definedName>
    <definedName name="_exc2" localSheetId="3">#REF!</definedName>
    <definedName name="_exc2">#REF!</definedName>
    <definedName name="_EXC3" localSheetId="7">#REF!</definedName>
    <definedName name="_EXC3" localSheetId="3">#REF!</definedName>
    <definedName name="_EXC3">#REF!</definedName>
    <definedName name="_EXC4" localSheetId="7">#REF!</definedName>
    <definedName name="_EXC4" localSheetId="3">#REF!</definedName>
    <definedName name="_EXC4">#REF!</definedName>
    <definedName name="_F" localSheetId="7" hidden="1">#REF!</definedName>
    <definedName name="_F" localSheetId="3" hidden="1">#REF!</definedName>
    <definedName name="_F" hidden="1">#REF!</definedName>
    <definedName name="_f1" localSheetId="7">#REF!</definedName>
    <definedName name="_f1" localSheetId="3">#REF!</definedName>
    <definedName name="_f1">#REF!</definedName>
    <definedName name="_Fill" localSheetId="7" hidden="1">#REF!</definedName>
    <definedName name="_Fill" localSheetId="3" hidden="1">#REF!</definedName>
    <definedName name="_Fill" hidden="1">#REF!</definedName>
    <definedName name="_Fill1" hidden="1">[12]BHANDUP!#REF!</definedName>
    <definedName name="_xlnm._FilterDatabase" localSheetId="1" hidden="1">DPC!$E$932:$E$1328</definedName>
    <definedName name="_xlnm._FilterDatabase" localSheetId="7" hidden="1">'Highrise External Plaster'!$A$6:$D$149</definedName>
    <definedName name="_xlnm._FilterDatabase" localSheetId="8" hidden="1">'Int &amp; Ext Paint M+L'!$E$2:$E$6</definedName>
    <definedName name="_xlnm._FilterDatabase" localSheetId="0" hidden="1">Masonry!$E$94:$E$101</definedName>
    <definedName name="_xlnm._FilterDatabase" localSheetId="2" hidden="1">Patli!$E$933:$E$1329</definedName>
    <definedName name="_xlnm._FilterDatabase" localSheetId="5" hidden="1">'Single Coat Plaster '!$F$514:$F$634</definedName>
    <definedName name="_foo1" localSheetId="6">#REF!</definedName>
    <definedName name="_foo1" localSheetId="7">#REF!</definedName>
    <definedName name="_foo1" localSheetId="3">#REF!</definedName>
    <definedName name="_foo1" localSheetId="8">#REF!</definedName>
    <definedName name="_foo1" localSheetId="5">#REF!</definedName>
    <definedName name="_foo1">#REF!</definedName>
    <definedName name="_foo2" localSheetId="6">#REF!</definedName>
    <definedName name="_foo2" localSheetId="7">#REF!</definedName>
    <definedName name="_foo2" localSheetId="3">#REF!</definedName>
    <definedName name="_foo2" localSheetId="5">#REF!</definedName>
    <definedName name="_foo2">#REF!</definedName>
    <definedName name="_foo3" localSheetId="6">#REF!</definedName>
    <definedName name="_foo3" localSheetId="7">#REF!</definedName>
    <definedName name="_foo3" localSheetId="3">#REF!</definedName>
    <definedName name="_foo3" localSheetId="5">#REF!</definedName>
    <definedName name="_foo3">#REF!</definedName>
    <definedName name="_FOO4" localSheetId="7">#REF!</definedName>
    <definedName name="_FOO4" localSheetId="3">#REF!</definedName>
    <definedName name="_FOO4">#REF!</definedName>
    <definedName name="_FR_?__" localSheetId="7">#REF!</definedName>
    <definedName name="_FR_?__" localSheetId="3">#REF!</definedName>
    <definedName name="_FR_?__">#REF!</definedName>
    <definedName name="_g" localSheetId="7">#REF!</definedName>
    <definedName name="_g" localSheetId="3">#REF!</definedName>
    <definedName name="_g">#REF!</definedName>
    <definedName name="_G72228" localSheetId="7">#REF!</definedName>
    <definedName name="_G72228" localSheetId="3">#REF!</definedName>
    <definedName name="_G72228">#REF!</definedName>
    <definedName name="_hp10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_hp10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_hp10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_hp10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_hp10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_hp10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_i" localSheetId="6">#REF!</definedName>
    <definedName name="_i" localSheetId="7">#REF!</definedName>
    <definedName name="_i" localSheetId="3">#REF!</definedName>
    <definedName name="_i" localSheetId="8">#REF!</definedName>
    <definedName name="_i" localSheetId="5">#REF!</definedName>
    <definedName name="_i">#REF!</definedName>
    <definedName name="_IV160000" localSheetId="7">#REF!</definedName>
    <definedName name="_IV160000" localSheetId="3">#REF!</definedName>
    <definedName name="_IV160000" localSheetId="8">#REF!</definedName>
    <definedName name="_IV160000">#REF!</definedName>
    <definedName name="_jj300" localSheetId="7">#REF!</definedName>
    <definedName name="_jj300" localSheetId="3">#REF!</definedName>
    <definedName name="_jj300" localSheetId="8">#REF!</definedName>
    <definedName name="_jj300">#REF!</definedName>
    <definedName name="_jpl1" localSheetId="7" hidden="1">#REF!</definedName>
    <definedName name="_jpl1" localSheetId="3" hidden="1">#REF!</definedName>
    <definedName name="_jpl1" hidden="1">#REF!</definedName>
    <definedName name="_K03" localSheetId="7">#REF!</definedName>
    <definedName name="_K03" localSheetId="3">#REF!</definedName>
    <definedName name="_K03">#REF!</definedName>
    <definedName name="_Key1" localSheetId="7" hidden="1">#REF!</definedName>
    <definedName name="_Key1" localSheetId="3" hidden="1">#REF!</definedName>
    <definedName name="_Key1" hidden="1">#REF!</definedName>
    <definedName name="_Key2" localSheetId="7" hidden="1">#REF!</definedName>
    <definedName name="_Key2" localSheetId="3" hidden="1">#REF!</definedName>
    <definedName name="_Key2" hidden="1">#REF!</definedName>
    <definedName name="_Ki1" localSheetId="7">#REF!</definedName>
    <definedName name="_Ki1" localSheetId="3">#REF!</definedName>
    <definedName name="_Ki1">#REF!</definedName>
    <definedName name="_Ki2" localSheetId="7">#REF!</definedName>
    <definedName name="_Ki2" localSheetId="3">#REF!</definedName>
    <definedName name="_Ki2">#REF!</definedName>
    <definedName name="_l" localSheetId="7">#REF!</definedName>
    <definedName name="_l" localSheetId="3">#REF!</definedName>
    <definedName name="_l">#REF!</definedName>
    <definedName name="_l_4" localSheetId="7">#REF!</definedName>
    <definedName name="_l_4" localSheetId="3">#REF!</definedName>
    <definedName name="_l_4">#REF!</definedName>
    <definedName name="_l_6" localSheetId="7">#REF!</definedName>
    <definedName name="_l_6" localSheetId="3">#REF!</definedName>
    <definedName name="_l_6">#REF!</definedName>
    <definedName name="_lb1" localSheetId="7">#REF!</definedName>
    <definedName name="_lb1" localSheetId="3">#REF!</definedName>
    <definedName name="_lb1">#REF!</definedName>
    <definedName name="_lb2" localSheetId="7">#REF!</definedName>
    <definedName name="_lb2" localSheetId="3">#REF!</definedName>
    <definedName name="_lb2">#REF!</definedName>
    <definedName name="_loc1" localSheetId="6">City&amp;" "&amp;State</definedName>
    <definedName name="_loc1" localSheetId="1">City&amp;" "&amp;State</definedName>
    <definedName name="_loc1" localSheetId="7">City&amp;" "&amp;State</definedName>
    <definedName name="_loc1" localSheetId="3">City&amp;" "&amp;State</definedName>
    <definedName name="_loc1" localSheetId="8">City&amp;" "&amp;State</definedName>
    <definedName name="_loc1" localSheetId="2">City&amp;" "&amp;State</definedName>
    <definedName name="_loc1" localSheetId="5">City&amp;" "&amp;State</definedName>
    <definedName name="_loc1">City&amp;" "&amp;State</definedName>
    <definedName name="_m" localSheetId="6">#REF!</definedName>
    <definedName name="_m" localSheetId="7">#REF!</definedName>
    <definedName name="_m" localSheetId="3">#REF!</definedName>
    <definedName name="_m" localSheetId="8">#REF!</definedName>
    <definedName name="_m" localSheetId="5">#REF!</definedName>
    <definedName name="_m">#REF!</definedName>
    <definedName name="_MAN1" localSheetId="6">#REF!</definedName>
    <definedName name="_MAN1" localSheetId="7">#REF!</definedName>
    <definedName name="_MAN1" localSheetId="3">#REF!</definedName>
    <definedName name="_MAN1" localSheetId="5">#REF!</definedName>
    <definedName name="_MAN1">#REF!</definedName>
    <definedName name="_MatInverse_In" localSheetId="6" hidden="1">#REF!</definedName>
    <definedName name="_MatInverse_In" localSheetId="7" hidden="1">#REF!</definedName>
    <definedName name="_MatInverse_In" localSheetId="3" hidden="1">#REF!</definedName>
    <definedName name="_MatInverse_In" localSheetId="5" hidden="1">#REF!</definedName>
    <definedName name="_MatInverse_In" hidden="1">#REF!</definedName>
    <definedName name="_mm1" localSheetId="7">#REF!</definedName>
    <definedName name="_mm1" localSheetId="3">#REF!</definedName>
    <definedName name="_mm1">#REF!</definedName>
    <definedName name="_mm2" localSheetId="7">#REF!</definedName>
    <definedName name="_mm2" localSheetId="3">#REF!</definedName>
    <definedName name="_mm2">#REF!</definedName>
    <definedName name="_mm20">'[3]Mix Design'!$Y$14</definedName>
    <definedName name="_mm25">'[3]Mix Design'!$Y$18</definedName>
    <definedName name="_mm3" localSheetId="6">#REF!</definedName>
    <definedName name="_mm3" localSheetId="7">#REF!</definedName>
    <definedName name="_mm3" localSheetId="3">#REF!</definedName>
    <definedName name="_mm3" localSheetId="8">#REF!</definedName>
    <definedName name="_mm3" localSheetId="5">#REF!</definedName>
    <definedName name="_mm3">#REF!</definedName>
    <definedName name="_mm35">'[3]Mix Design'!$Y$22</definedName>
    <definedName name="_mm40">'[3]Mix Design'!$X$25</definedName>
    <definedName name="_MN1" localSheetId="6">#REF!</definedName>
    <definedName name="_MN1" localSheetId="7">#REF!</definedName>
    <definedName name="_MN1" localSheetId="3">#REF!</definedName>
    <definedName name="_MN1" localSheetId="8">#REF!</definedName>
    <definedName name="_MN1" localSheetId="5">#REF!</definedName>
    <definedName name="_MN1">#REF!</definedName>
    <definedName name="_o" localSheetId="7">#REF!</definedName>
    <definedName name="_o" localSheetId="3">#REF!</definedName>
    <definedName name="_o" localSheetId="8">#REF!</definedName>
    <definedName name="_o">#REF!</definedName>
    <definedName name="_Order1" hidden="1">255</definedName>
    <definedName name="_Order2" hidden="1">255</definedName>
    <definedName name="_out2" localSheetId="6">#REF!</definedName>
    <definedName name="_out2" localSheetId="7">#REF!</definedName>
    <definedName name="_out2" localSheetId="3">#REF!</definedName>
    <definedName name="_out2" localSheetId="8">#REF!</definedName>
    <definedName name="_out2" localSheetId="5">#REF!</definedName>
    <definedName name="_out2">#REF!</definedName>
    <definedName name="_p" localSheetId="7">#REF!</definedName>
    <definedName name="_p" localSheetId="3">#REF!</definedName>
    <definedName name="_p" localSheetId="8">#REF!</definedName>
    <definedName name="_p">#REF!</definedName>
    <definedName name="_p_4" localSheetId="7">#REF!</definedName>
    <definedName name="_p_4" localSheetId="3">#REF!</definedName>
    <definedName name="_p_4" localSheetId="8">#REF!</definedName>
    <definedName name="_p_4">#REF!</definedName>
    <definedName name="_p_6" localSheetId="7">#REF!</definedName>
    <definedName name="_p_6" localSheetId="3">#REF!</definedName>
    <definedName name="_p_6">#REF!</definedName>
    <definedName name="_Parse_In" localSheetId="7" hidden="1">#REF!</definedName>
    <definedName name="_Parse_In" localSheetId="3" hidden="1">#REF!</definedName>
    <definedName name="_Parse_In" hidden="1">#REF!</definedName>
    <definedName name="_Parse_Out" localSheetId="7" hidden="1">#REF!</definedName>
    <definedName name="_Parse_Out" localSheetId="3" hidden="1">#REF!</definedName>
    <definedName name="_Parse_Out" hidden="1">#REF!</definedName>
    <definedName name="_PB1" localSheetId="7">#REF!</definedName>
    <definedName name="_PB1" localSheetId="3">#REF!</definedName>
    <definedName name="_PB1">#REF!</definedName>
    <definedName name="_pcc1" localSheetId="7">#REF!</definedName>
    <definedName name="_pcc1" localSheetId="3">#REF!</definedName>
    <definedName name="_pcc1">#REF!</definedName>
    <definedName name="_pcc136">'[3]Mix Design'!$X$9</definedName>
    <definedName name="_pcc2" localSheetId="6">#REF!</definedName>
    <definedName name="_pcc2" localSheetId="7">#REF!</definedName>
    <definedName name="_pcc2" localSheetId="3">#REF!</definedName>
    <definedName name="_pcc2" localSheetId="8">#REF!</definedName>
    <definedName name="_pcc2" localSheetId="5">#REF!</definedName>
    <definedName name="_pcc2">#REF!</definedName>
    <definedName name="_pcc3" localSheetId="7">#REF!</definedName>
    <definedName name="_pcc3" localSheetId="3">#REF!</definedName>
    <definedName name="_pcc3" localSheetId="8">#REF!</definedName>
    <definedName name="_pcc3">#REF!</definedName>
    <definedName name="_PCC4" localSheetId="7">#REF!</definedName>
    <definedName name="_PCC4" localSheetId="3">#REF!</definedName>
    <definedName name="_PCC4" localSheetId="8">#REF!</definedName>
    <definedName name="_PCC4">#REF!</definedName>
    <definedName name="_pep99" localSheetId="7">#REF!</definedName>
    <definedName name="_pep99" localSheetId="3">#REF!</definedName>
    <definedName name="_pep99">#REF!</definedName>
    <definedName name="_pl1" localSheetId="7">#REF!</definedName>
    <definedName name="_pl1" localSheetId="3">#REF!</definedName>
    <definedName name="_pl1">#REF!</definedName>
    <definedName name="_plb1" localSheetId="7">#REF!</definedName>
    <definedName name="_plb1" localSheetId="3">#REF!</definedName>
    <definedName name="_plb1">#REF!</definedName>
    <definedName name="_plb2" localSheetId="7">#REF!</definedName>
    <definedName name="_plb2" localSheetId="3">#REF!</definedName>
    <definedName name="_plb2">#REF!</definedName>
    <definedName name="_plb3" localSheetId="7">#REF!</definedName>
    <definedName name="_plb3" localSheetId="3">#REF!</definedName>
    <definedName name="_plb3">#REF!</definedName>
    <definedName name="_plb4" localSheetId="7">#REF!</definedName>
    <definedName name="_plb4" localSheetId="3">#REF!</definedName>
    <definedName name="_plb4">#REF!</definedName>
    <definedName name="_q" localSheetId="7">#REF!</definedName>
    <definedName name="_q" localSheetId="3">#REF!</definedName>
    <definedName name="_q">#REF!</definedName>
    <definedName name="_qs12" localSheetId="7">#REF!</definedName>
    <definedName name="_qs12" localSheetId="3">#REF!</definedName>
    <definedName name="_qs12">#REF!</definedName>
    <definedName name="_r" localSheetId="7">#REF!</definedName>
    <definedName name="_r" localSheetId="3">#REF!</definedName>
    <definedName name="_r">#REF!</definedName>
    <definedName name="_ra3" localSheetId="7">#REF!</definedName>
    <definedName name="_ra3" localSheetId="3">#REF!</definedName>
    <definedName name="_ra3">#REF!</definedName>
    <definedName name="_raj1" localSheetId="7">#REF!</definedName>
    <definedName name="_raj1" localSheetId="3">#REF!</definedName>
    <definedName name="_raj1">#REF!</definedName>
    <definedName name="_rim4" localSheetId="7">#REF!</definedName>
    <definedName name="_rim4" localSheetId="3">#REF!</definedName>
    <definedName name="_rim4">#REF!</definedName>
    <definedName name="_rm4" localSheetId="7">#REF!</definedName>
    <definedName name="_rm4" localSheetId="3">#REF!</definedName>
    <definedName name="_rm4">#REF!</definedName>
    <definedName name="_rm4_16" localSheetId="7">#REF!</definedName>
    <definedName name="_rm4_16" localSheetId="3">#REF!</definedName>
    <definedName name="_rm4_16">#REF!</definedName>
    <definedName name="_rm4_17" localSheetId="7">#REF!</definedName>
    <definedName name="_rm4_17" localSheetId="3">#REF!</definedName>
    <definedName name="_rm4_17">#REF!</definedName>
    <definedName name="_s" localSheetId="7">#REF!</definedName>
    <definedName name="_s" localSheetId="3">#REF!</definedName>
    <definedName name="_s">#REF!</definedName>
    <definedName name="_sch2" localSheetId="7">#REF!</definedName>
    <definedName name="_sch2" localSheetId="3">#REF!</definedName>
    <definedName name="_sch2">#REF!</definedName>
    <definedName name="_sch9" localSheetId="7">#REF!</definedName>
    <definedName name="_sch9" localSheetId="3">#REF!</definedName>
    <definedName name="_sch9">#REF!</definedName>
    <definedName name="_sdb2" localSheetId="7">#REF!</definedName>
    <definedName name="_sdb2" localSheetId="3">#REF!</definedName>
    <definedName name="_sdb2">#REF!</definedName>
    <definedName name="_set1356" localSheetId="7">#REF!</definedName>
    <definedName name="_set1356" localSheetId="3">#REF!</definedName>
    <definedName name="_set1356">#REF!</definedName>
    <definedName name="_set13575" localSheetId="7">#REF!</definedName>
    <definedName name="_set13575" localSheetId="3">#REF!</definedName>
    <definedName name="_set13575">#REF!</definedName>
    <definedName name="_set1359" localSheetId="7">#REF!</definedName>
    <definedName name="_set1359" localSheetId="3">#REF!</definedName>
    <definedName name="_set1359">#REF!</definedName>
    <definedName name="_set1459" localSheetId="7">#REF!</definedName>
    <definedName name="_set1459" localSheetId="3">#REF!</definedName>
    <definedName name="_set1459">#REF!</definedName>
    <definedName name="_set23575" localSheetId="7">#REF!</definedName>
    <definedName name="_set23575" localSheetId="3">#REF!</definedName>
    <definedName name="_set23575">#REF!</definedName>
    <definedName name="_set2359" localSheetId="7">#REF!</definedName>
    <definedName name="_set2359" localSheetId="3">#REF!</definedName>
    <definedName name="_set2359">#REF!</definedName>
    <definedName name="_set236" localSheetId="7">#REF!</definedName>
    <definedName name="_set236" localSheetId="3">#REF!</definedName>
    <definedName name="_set236">#REF!</definedName>
    <definedName name="_set2459" localSheetId="7">#REF!</definedName>
    <definedName name="_set2459" localSheetId="3">#REF!</definedName>
    <definedName name="_set2459">#REF!</definedName>
    <definedName name="_set5356" localSheetId="7">#REF!</definedName>
    <definedName name="_set5356" localSheetId="3">#REF!</definedName>
    <definedName name="_set5356">#REF!</definedName>
    <definedName name="_set53575" localSheetId="7">#REF!</definedName>
    <definedName name="_set53575" localSheetId="3">#REF!</definedName>
    <definedName name="_set53575">#REF!</definedName>
    <definedName name="_set5359" localSheetId="7">#REF!</definedName>
    <definedName name="_set5359" localSheetId="3">#REF!</definedName>
    <definedName name="_set5359">#REF!</definedName>
    <definedName name="_Sort" localSheetId="7" hidden="1">#REF!</definedName>
    <definedName name="_Sort" localSheetId="3" hidden="1">#REF!</definedName>
    <definedName name="_Sort" hidden="1">#REF!</definedName>
    <definedName name="_SS402" localSheetId="7">#REF!</definedName>
    <definedName name="_SS402" localSheetId="3">#REF!</definedName>
    <definedName name="_SS402">#REF!</definedName>
    <definedName name="_SS403" localSheetId="7">#REF!</definedName>
    <definedName name="_SS403" localSheetId="3">#REF!</definedName>
    <definedName name="_SS403">#REF!</definedName>
    <definedName name="_SS404" localSheetId="7">#REF!</definedName>
    <definedName name="_SS404" localSheetId="3">#REF!</definedName>
    <definedName name="_SS404">#REF!</definedName>
    <definedName name="_SS405" localSheetId="7">#REF!</definedName>
    <definedName name="_SS405" localSheetId="3">#REF!</definedName>
    <definedName name="_SS405">#REF!</definedName>
    <definedName name="_SS406" localSheetId="7">#REF!</definedName>
    <definedName name="_SS406" localSheetId="3">#REF!</definedName>
    <definedName name="_SS406">#REF!</definedName>
    <definedName name="_SS407" localSheetId="7">#REF!</definedName>
    <definedName name="_SS407" localSheetId="3">#REF!</definedName>
    <definedName name="_SS407">#REF!</definedName>
    <definedName name="_SS408" localSheetId="7">#REF!</definedName>
    <definedName name="_SS408" localSheetId="3">#REF!</definedName>
    <definedName name="_SS408">#REF!</definedName>
    <definedName name="_SS409" localSheetId="7">#REF!</definedName>
    <definedName name="_SS409" localSheetId="3">#REF!</definedName>
    <definedName name="_SS409">#REF!</definedName>
    <definedName name="_SS423" localSheetId="7">#REF!</definedName>
    <definedName name="_SS423" localSheetId="3">#REF!</definedName>
    <definedName name="_SS423">#REF!</definedName>
    <definedName name="_SS424" localSheetId="7">#REF!</definedName>
    <definedName name="_SS424" localSheetId="3">#REF!</definedName>
    <definedName name="_SS424">#REF!</definedName>
    <definedName name="_TB2">'[2]SPT vs PHI'!$B$2:$C$65</definedName>
    <definedName name="_tgt5" localSheetId="6">City&amp;" "&amp;State</definedName>
    <definedName name="_tgt5" localSheetId="1">City&amp;" "&amp;State</definedName>
    <definedName name="_tgt5" localSheetId="7">City&amp;" "&amp;State</definedName>
    <definedName name="_tgt5" localSheetId="3">City&amp;" "&amp;State</definedName>
    <definedName name="_tgt5" localSheetId="8">City&amp;" "&amp;State</definedName>
    <definedName name="_tgt5" localSheetId="2">City&amp;" "&amp;State</definedName>
    <definedName name="_tgt5" localSheetId="5">City&amp;" "&amp;State</definedName>
    <definedName name="_tgt5">City&amp;" "&amp;State</definedName>
    <definedName name="_Toc89336892_9" localSheetId="6">[13]SB_SCH_A3!#REF!</definedName>
    <definedName name="_Toc89336892_9" localSheetId="8">[13]SB_SCH_A3!#REF!</definedName>
    <definedName name="_Toc89336892_9" localSheetId="5">[13]SB_SCH_A3!#REF!</definedName>
    <definedName name="_Toc89336892_9">[13]SB_SCH_A3!#REF!</definedName>
    <definedName name="_Toc89485660_16" localSheetId="6">'[13]SB SCH_A7'!#REF!</definedName>
    <definedName name="_Toc89485660_16" localSheetId="8">'[13]SB SCH_A7'!#REF!</definedName>
    <definedName name="_Toc89485660_16" localSheetId="5">'[13]SB SCH_A7'!#REF!</definedName>
    <definedName name="_Toc89485660_16">'[13]SB SCH_A7'!#REF!</definedName>
    <definedName name="_TTL1" localSheetId="6">#REF!</definedName>
    <definedName name="_TTL1" localSheetId="7">#REF!</definedName>
    <definedName name="_TTL1" localSheetId="3">#REF!</definedName>
    <definedName name="_TTL1" localSheetId="8">#REF!</definedName>
    <definedName name="_TTL1" localSheetId="5">#REF!</definedName>
    <definedName name="_TTL1">#REF!</definedName>
    <definedName name="_TTL2" localSheetId="6">#REF!</definedName>
    <definedName name="_TTL2" localSheetId="7">#REF!</definedName>
    <definedName name="_TTL2" localSheetId="3">#REF!</definedName>
    <definedName name="_TTL2" localSheetId="5">#REF!</definedName>
    <definedName name="_TTL2">#REF!</definedName>
    <definedName name="_TTL3" localSheetId="6">#REF!</definedName>
    <definedName name="_TTL3" localSheetId="7">#REF!</definedName>
    <definedName name="_TTL3" localSheetId="3">#REF!</definedName>
    <definedName name="_TTL3" localSheetId="5">#REF!</definedName>
    <definedName name="_TTL3">#REF!</definedName>
    <definedName name="_TTL4" localSheetId="7">#REF!</definedName>
    <definedName name="_TTL4" localSheetId="3">#REF!</definedName>
    <definedName name="_TTL4">#REF!</definedName>
    <definedName name="_TTL5" localSheetId="7">#REF!</definedName>
    <definedName name="_TTL5" localSheetId="3">#REF!</definedName>
    <definedName name="_TTL5">#REF!</definedName>
    <definedName name="_TTL6" localSheetId="7">#REF!</definedName>
    <definedName name="_TTL6" localSheetId="3">#REF!</definedName>
    <definedName name="_TTL6">#REF!</definedName>
    <definedName name="_Z100000" localSheetId="7">#REF!</definedName>
    <definedName name="_Z100000" localSheetId="3">#REF!</definedName>
    <definedName name="_Z100000">#REF!</definedName>
    <definedName name="a">11158831</definedName>
    <definedName name="A.NOS" localSheetId="6">#REF!</definedName>
    <definedName name="A.NOS" localSheetId="7">#REF!</definedName>
    <definedName name="A.NOS" localSheetId="3">#REF!</definedName>
    <definedName name="A.NOS" localSheetId="8">#REF!</definedName>
    <definedName name="A.NOS" localSheetId="5">#REF!</definedName>
    <definedName name="A.NOS">#REF!</definedName>
    <definedName name="a___0" localSheetId="7">#REF!</definedName>
    <definedName name="a___0" localSheetId="3">#REF!</definedName>
    <definedName name="a___0" localSheetId="8">#REF!</definedName>
    <definedName name="a___0">#REF!</definedName>
    <definedName name="a___13" localSheetId="7">#REF!</definedName>
    <definedName name="a___13" localSheetId="3">#REF!</definedName>
    <definedName name="a___13">#REF!</definedName>
    <definedName name="A__12" localSheetId="7">#REF!</definedName>
    <definedName name="A__12" localSheetId="3">#REF!</definedName>
    <definedName name="A__12">#REF!</definedName>
    <definedName name="a_1">"#N/A"</definedName>
    <definedName name="a_10">"#N/A"</definedName>
    <definedName name="a_11">NA()</definedName>
    <definedName name="a_12">"#N/A"</definedName>
    <definedName name="a_13">NA()</definedName>
    <definedName name="a_14">NA()</definedName>
    <definedName name="a_15">NA()</definedName>
    <definedName name="a_16">NA()</definedName>
    <definedName name="a_17">NA()</definedName>
    <definedName name="a_18">NA()</definedName>
    <definedName name="a_19">NA()</definedName>
    <definedName name="a_2">NA()</definedName>
    <definedName name="a_3">NA()</definedName>
    <definedName name="a_4">NA()</definedName>
    <definedName name="a_5">NA()</definedName>
    <definedName name="a_6">NA()</definedName>
    <definedName name="a_7">NA()</definedName>
    <definedName name="a_8">NA()</definedName>
    <definedName name="a_9">NA()</definedName>
    <definedName name="a0">[14]UK!$B$64837</definedName>
    <definedName name="A00" localSheetId="6">#REF!</definedName>
    <definedName name="A00" localSheetId="7">#REF!</definedName>
    <definedName name="A00" localSheetId="3">#REF!</definedName>
    <definedName name="A00" localSheetId="8">#REF!</definedName>
    <definedName name="A00" localSheetId="5">#REF!</definedName>
    <definedName name="A00">#REF!</definedName>
    <definedName name="A01_">#N/A</definedName>
    <definedName name="A01AC">#N/A</definedName>
    <definedName name="A01CAT">#N/A</definedName>
    <definedName name="A01CODE">#N/A</definedName>
    <definedName name="A01DATA">#N/A</definedName>
    <definedName name="A01MI">#N/A</definedName>
    <definedName name="A01TO">#N/A</definedName>
    <definedName name="A1_" localSheetId="6">#REF!</definedName>
    <definedName name="A1_" localSheetId="7">#REF!</definedName>
    <definedName name="A1_" localSheetId="3">#REF!</definedName>
    <definedName name="A1_" localSheetId="8">#REF!</definedName>
    <definedName name="A1_" localSheetId="5">#REF!</definedName>
    <definedName name="A1_">#REF!</definedName>
    <definedName name="A1____0" localSheetId="6">#REF!</definedName>
    <definedName name="A1____0" localSheetId="7">#REF!</definedName>
    <definedName name="A1____0" localSheetId="3">#REF!</definedName>
    <definedName name="A1____0" localSheetId="5">#REF!</definedName>
    <definedName name="A1____0">#REF!</definedName>
    <definedName name="A1____13" localSheetId="6">#REF!</definedName>
    <definedName name="A1____13" localSheetId="7">#REF!</definedName>
    <definedName name="A1____13" localSheetId="3">#REF!</definedName>
    <definedName name="A1____13" localSheetId="5">#REF!</definedName>
    <definedName name="A1____13">#REF!</definedName>
    <definedName name="A10_" localSheetId="7">#REF!</definedName>
    <definedName name="A10_" localSheetId="3">#REF!</definedName>
    <definedName name="A10_">#REF!</definedName>
    <definedName name="A10____0" localSheetId="7">#REF!</definedName>
    <definedName name="A10____0" localSheetId="3">#REF!</definedName>
    <definedName name="A10____0">#REF!</definedName>
    <definedName name="A10____13" localSheetId="7">#REF!</definedName>
    <definedName name="A10____13" localSheetId="3">#REF!</definedName>
    <definedName name="A10____13">#REF!</definedName>
    <definedName name="A13_" localSheetId="7">#REF!</definedName>
    <definedName name="A13_" localSheetId="3">#REF!</definedName>
    <definedName name="A13_">#REF!</definedName>
    <definedName name="A13____0" localSheetId="7">#REF!</definedName>
    <definedName name="A13____0" localSheetId="3">#REF!</definedName>
    <definedName name="A13____0">#REF!</definedName>
    <definedName name="A13____13" localSheetId="7">#REF!</definedName>
    <definedName name="A13____13" localSheetId="3">#REF!</definedName>
    <definedName name="A13____13">#REF!</definedName>
    <definedName name="A149." localSheetId="7">#REF!</definedName>
    <definedName name="A149." localSheetId="3">#REF!</definedName>
    <definedName name="A149.">#REF!</definedName>
    <definedName name="A1595H50">'[15]BLOCK-A (MEA.SHEET)'!$A$1596</definedName>
    <definedName name="A2_" localSheetId="6">#REF!</definedName>
    <definedName name="A2_" localSheetId="7">#REF!</definedName>
    <definedName name="A2_" localSheetId="3">#REF!</definedName>
    <definedName name="A2_" localSheetId="8">#REF!</definedName>
    <definedName name="A2_" localSheetId="5">#REF!</definedName>
    <definedName name="A2_">#REF!</definedName>
    <definedName name="A2____0" localSheetId="6">#REF!</definedName>
    <definedName name="A2____0" localSheetId="7">#REF!</definedName>
    <definedName name="A2____0" localSheetId="3">#REF!</definedName>
    <definedName name="A2____0" localSheetId="5">#REF!</definedName>
    <definedName name="A2____0">#REF!</definedName>
    <definedName name="A2____13" localSheetId="6">#REF!</definedName>
    <definedName name="A2____13" localSheetId="7">#REF!</definedName>
    <definedName name="A2____13" localSheetId="3">#REF!</definedName>
    <definedName name="A2____13" localSheetId="5">#REF!</definedName>
    <definedName name="A2____13">#REF!</definedName>
    <definedName name="A2780B671" localSheetId="7">#REF!</definedName>
    <definedName name="A2780B671" localSheetId="3">#REF!</definedName>
    <definedName name="A2780B671">#REF!</definedName>
    <definedName name="A3_" localSheetId="7">#REF!</definedName>
    <definedName name="A3_" localSheetId="3">#REF!</definedName>
    <definedName name="A3_">#REF!</definedName>
    <definedName name="A3____0" localSheetId="7">#REF!</definedName>
    <definedName name="A3____0" localSheetId="3">#REF!</definedName>
    <definedName name="A3____0">#REF!</definedName>
    <definedName name="A3____13" localSheetId="7">#REF!</definedName>
    <definedName name="A3____13" localSheetId="3">#REF!</definedName>
    <definedName name="A3____13">#REF!</definedName>
    <definedName name="A4_" localSheetId="7">#REF!</definedName>
    <definedName name="A4_" localSheetId="3">#REF!</definedName>
    <definedName name="A4_">#REF!</definedName>
    <definedName name="A4____0" localSheetId="7">#REF!</definedName>
    <definedName name="A4____0" localSheetId="3">#REF!</definedName>
    <definedName name="A4____0">#REF!</definedName>
    <definedName name="A4____13" localSheetId="7">#REF!</definedName>
    <definedName name="A4____13" localSheetId="3">#REF!</definedName>
    <definedName name="A4____13">#REF!</definedName>
    <definedName name="A5_" localSheetId="7">#REF!</definedName>
    <definedName name="A5_" localSheetId="3">#REF!</definedName>
    <definedName name="A5_">#REF!</definedName>
    <definedName name="A5____0" localSheetId="7">#REF!</definedName>
    <definedName name="A5____0" localSheetId="3">#REF!</definedName>
    <definedName name="A5____0">#REF!</definedName>
    <definedName name="A5____13" localSheetId="7">#REF!</definedName>
    <definedName name="A5____13" localSheetId="3">#REF!</definedName>
    <definedName name="A5____13">#REF!</definedName>
    <definedName name="A6_" localSheetId="7">#REF!</definedName>
    <definedName name="A6_" localSheetId="3">#REF!</definedName>
    <definedName name="A6_">#REF!</definedName>
    <definedName name="A6____0" localSheetId="7">#REF!</definedName>
    <definedName name="A6____0" localSheetId="3">#REF!</definedName>
    <definedName name="A6____0">#REF!</definedName>
    <definedName name="A6____13" localSheetId="7">#REF!</definedName>
    <definedName name="A6____13" localSheetId="3">#REF!</definedName>
    <definedName name="A6____13">#REF!</definedName>
    <definedName name="A7_" localSheetId="7">#REF!</definedName>
    <definedName name="A7_" localSheetId="3">#REF!</definedName>
    <definedName name="A7_">#REF!</definedName>
    <definedName name="A7____0" localSheetId="7">#REF!</definedName>
    <definedName name="A7____0" localSheetId="3">#REF!</definedName>
    <definedName name="A7____0">#REF!</definedName>
    <definedName name="A7____13" localSheetId="7">#REF!</definedName>
    <definedName name="A7____13" localSheetId="3">#REF!</definedName>
    <definedName name="A7____13">#REF!</definedName>
    <definedName name="A8_" localSheetId="7">#REF!</definedName>
    <definedName name="A8_" localSheetId="3">#REF!</definedName>
    <definedName name="A8_">#REF!</definedName>
    <definedName name="A8____0" localSheetId="7">#REF!</definedName>
    <definedName name="A8____0" localSheetId="3">#REF!</definedName>
    <definedName name="A8____0">#REF!</definedName>
    <definedName name="A8____13" localSheetId="7">#REF!</definedName>
    <definedName name="A8____13" localSheetId="3">#REF!</definedName>
    <definedName name="A8____13">#REF!</definedName>
    <definedName name="A9_" localSheetId="7">#REF!</definedName>
    <definedName name="A9_" localSheetId="3">#REF!</definedName>
    <definedName name="A9_">#REF!</definedName>
    <definedName name="A9____0" localSheetId="7">#REF!</definedName>
    <definedName name="A9____0" localSheetId="3">#REF!</definedName>
    <definedName name="A9____0">#REF!</definedName>
    <definedName name="A9____13" localSheetId="7">#REF!</definedName>
    <definedName name="A9____13" localSheetId="3">#REF!</definedName>
    <definedName name="A9____13">#REF!</definedName>
    <definedName name="aa">#N/A</definedName>
    <definedName name="aa_1">"#N/A"</definedName>
    <definedName name="aa_10">"#N/A"</definedName>
    <definedName name="aa_11">NA()</definedName>
    <definedName name="aa_12">"#N/A"</definedName>
    <definedName name="aa_13">NA()</definedName>
    <definedName name="aa_14">NA()</definedName>
    <definedName name="aa_15">NA()</definedName>
    <definedName name="aa_16">NA()</definedName>
    <definedName name="aa_17">NA()</definedName>
    <definedName name="aa_18">NA()</definedName>
    <definedName name="aa_19">NA()</definedName>
    <definedName name="aa_2">NA()</definedName>
    <definedName name="aa_3">NA()</definedName>
    <definedName name="aa_4">NA()</definedName>
    <definedName name="aa_5">NA()</definedName>
    <definedName name="aa_6">NA()</definedName>
    <definedName name="aa_7">NA()</definedName>
    <definedName name="aa_8">NA()</definedName>
    <definedName name="aa_9">NA()</definedName>
    <definedName name="aaa" localSheetId="6">#REF!</definedName>
    <definedName name="aaa" localSheetId="7">#REF!</definedName>
    <definedName name="aaa" localSheetId="3">#REF!</definedName>
    <definedName name="aaa" localSheetId="8">#REF!</definedName>
    <definedName name="aaa" localSheetId="5">#REF!</definedName>
    <definedName name="aaa">#REF!</definedName>
    <definedName name="AAA_DOCTOPS" hidden="1">"AAA_SET"</definedName>
    <definedName name="AAA_duser" hidden="1">"OFF"</definedName>
    <definedName name="AAAA">#N/A</definedName>
    <definedName name="AAAA_1">"#N/A"</definedName>
    <definedName name="AAAA_10">"#N/A"</definedName>
    <definedName name="AAAA_11">NA()</definedName>
    <definedName name="AAAA_12">"#N/A"</definedName>
    <definedName name="AAAA_13">NA()</definedName>
    <definedName name="AAAA_14">NA()</definedName>
    <definedName name="AAAA_15">NA()</definedName>
    <definedName name="AAAA_16">NA()</definedName>
    <definedName name="AAAA_17">NA()</definedName>
    <definedName name="AAAA_18">NA()</definedName>
    <definedName name="AAAA_19">NA()</definedName>
    <definedName name="AAAA_2">NA()</definedName>
    <definedName name="AAAA_3">NA()</definedName>
    <definedName name="AAAA_4">NA()</definedName>
    <definedName name="AAAA_5">NA()</definedName>
    <definedName name="AAAA_6">NA()</definedName>
    <definedName name="AAAA_7">NA()</definedName>
    <definedName name="AAAA_8">NA()</definedName>
    <definedName name="AAAA_9">NA()</definedName>
    <definedName name="aaaa2222" localSheetId="6">[16]RAFT!#REF!</definedName>
    <definedName name="aaaa2222" localSheetId="8">[16]RAFT!#REF!</definedName>
    <definedName name="aaaa2222" localSheetId="5">[16]RAFT!#REF!</definedName>
    <definedName name="aaaa2222">[16]RAFT!#REF!</definedName>
    <definedName name="aaaaa" localSheetId="6" hidden="1">{"'Bill No. 7'!$A$1:$G$32"}</definedName>
    <definedName name="aaaaa" localSheetId="7" hidden="1">{"'Bill No. 7'!$A$1:$G$32"}</definedName>
    <definedName name="aaaaa" localSheetId="3" hidden="1">{"'Bill No. 7'!$A$1:$G$32"}</definedName>
    <definedName name="aaaaa" localSheetId="8" hidden="1">{"'Bill No. 7'!$A$1:$G$32"}</definedName>
    <definedName name="aaaaa" localSheetId="5" hidden="1">{"'Bill No. 7'!$A$1:$G$32"}</definedName>
    <definedName name="aaaaa" hidden="1">{"'Bill No. 7'!$A$1:$G$32"}</definedName>
    <definedName name="aaaaaaaaa" localSheetId="7">#REF!</definedName>
    <definedName name="aaaaaaaaa" localSheetId="3">#REF!</definedName>
    <definedName name="aaaaaaaaa">#REF!</definedName>
    <definedName name="aaaaaaaaaaa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aaaaaaaaaa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aaaaaaaaaa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aaaaaaaaaa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aaaaaaaaaa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aaaaaaaaaa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aaaaaaaaaaaaaaaa">#N/A</definedName>
    <definedName name="aaaaaaaaaaaaaaaaa_1">"#N/A"</definedName>
    <definedName name="aaaaaaaaaaaaaaaaa_10">"#N/A"</definedName>
    <definedName name="aaaaaaaaaaaaaaaaa_11">NA()</definedName>
    <definedName name="aaaaaaaaaaaaaaaaa_12">"#N/A"</definedName>
    <definedName name="aaaaaaaaaaaaaaaaa_13">NA()</definedName>
    <definedName name="aaaaaaaaaaaaaaaaa_14">NA()</definedName>
    <definedName name="aaaaaaaaaaaaaaaaa_15">NA()</definedName>
    <definedName name="aaaaaaaaaaaaaaaaa_16">NA()</definedName>
    <definedName name="aaaaaaaaaaaaaaaaa_17">NA()</definedName>
    <definedName name="aaaaaaaaaaaaaaaaa_18">NA()</definedName>
    <definedName name="aaaaaaaaaaaaaaaaa_19">NA()</definedName>
    <definedName name="aaaaaaaaaaaaaaaaa_2">NA()</definedName>
    <definedName name="aaaaaaaaaaaaaaaaa_3">NA()</definedName>
    <definedName name="aaaaaaaaaaaaaaaaa_4">NA()</definedName>
    <definedName name="aaaaaaaaaaaaaaaaa_5">NA()</definedName>
    <definedName name="aaaaaaaaaaaaaaaaa_6">NA()</definedName>
    <definedName name="aaaaaaaaaaaaaaaaa_7">NA()</definedName>
    <definedName name="aaaaaaaaaaaaaaaaa_8">NA()</definedName>
    <definedName name="aaaaaaaaaaaaaaaaa_9">NA()</definedName>
    <definedName name="AAB_Addin5" hidden="1">"AAB_Description for addin 5,Description for addin 5,Description for addin 5,Description for addin 5,Description for addin 5,Description for addin 5"</definedName>
    <definedName name="aaedd" localSheetId="7">#REF!</definedName>
    <definedName name="aaedd" localSheetId="3">#REF!</definedName>
    <definedName name="aaedd" localSheetId="8">#REF!</definedName>
    <definedName name="aaedd">#REF!</definedName>
    <definedName name="aas" localSheetId="6" hidden="1">{"'Bill No. 7'!$A$1:$G$32"}</definedName>
    <definedName name="aas" localSheetId="7" hidden="1">{"'Bill No. 7'!$A$1:$G$32"}</definedName>
    <definedName name="aas" localSheetId="3" hidden="1">{"'Bill No. 7'!$A$1:$G$32"}</definedName>
    <definedName name="aas" localSheetId="8" hidden="1">{"'Bill No. 7'!$A$1:$G$32"}</definedName>
    <definedName name="aas" localSheetId="5" hidden="1">{"'Bill No. 7'!$A$1:$G$32"}</definedName>
    <definedName name="aas" hidden="1">{"'Bill No. 7'!$A$1:$G$32"}</definedName>
    <definedName name="ab" localSheetId="7">#REF!</definedName>
    <definedName name="ab" localSheetId="3">#REF!</definedName>
    <definedName name="ab">#REF!</definedName>
    <definedName name="ABACUS" localSheetId="7">#REF!</definedName>
    <definedName name="ABACUS" localSheetId="3">#REF!</definedName>
    <definedName name="ABACUS">#REF!</definedName>
    <definedName name="abc" localSheetId="6">#REF!</definedName>
    <definedName name="abc" localSheetId="7">#REF!</definedName>
    <definedName name="abc" localSheetId="3">#REF!</definedName>
    <definedName name="abc" localSheetId="5">#REF!</definedName>
    <definedName name="abc">#REF!</definedName>
    <definedName name="abcd" localSheetId="7">#REF!</definedName>
    <definedName name="abcd" localSheetId="3">#REF!</definedName>
    <definedName name="abcd">#REF!</definedName>
    <definedName name="abg" localSheetId="7">#REF!</definedName>
    <definedName name="abg" localSheetId="3">#REF!</definedName>
    <definedName name="abg">#REF!</definedName>
    <definedName name="abstract">[17]JACKWELL!#REF!</definedName>
    <definedName name="Ac" localSheetId="6">#REF!</definedName>
    <definedName name="Ac" localSheetId="7">#REF!</definedName>
    <definedName name="Ac" localSheetId="3">#REF!</definedName>
    <definedName name="Ac" localSheetId="8">#REF!</definedName>
    <definedName name="Ac" localSheetId="5">#REF!</definedName>
    <definedName name="Ac">#REF!</definedName>
    <definedName name="acab" localSheetId="6">#REF!</definedName>
    <definedName name="acab" localSheetId="7">#REF!</definedName>
    <definedName name="acab" localSheetId="3">#REF!</definedName>
    <definedName name="acab" localSheetId="5">#REF!</definedName>
    <definedName name="acab">#REF!</definedName>
    <definedName name="acab_16" localSheetId="6">#REF!</definedName>
    <definedName name="acab_16" localSheetId="7">#REF!</definedName>
    <definedName name="acab_16" localSheetId="3">#REF!</definedName>
    <definedName name="acab_16" localSheetId="5">#REF!</definedName>
    <definedName name="acab_16">#REF!</definedName>
    <definedName name="acab_17" localSheetId="7">#REF!</definedName>
    <definedName name="acab_17" localSheetId="3">#REF!</definedName>
    <definedName name="acab_17">#REF!</definedName>
    <definedName name="acab_18" localSheetId="7">#REF!</definedName>
    <definedName name="acab_18" localSheetId="3">#REF!</definedName>
    <definedName name="acab_18">#REF!</definedName>
    <definedName name="acab_19" localSheetId="7">#REF!</definedName>
    <definedName name="acab_19" localSheetId="3">#REF!</definedName>
    <definedName name="acab_19">#REF!</definedName>
    <definedName name="acab_4" localSheetId="7">#REF!</definedName>
    <definedName name="acab_4" localSheetId="3">#REF!</definedName>
    <definedName name="acab_4">#REF!</definedName>
    <definedName name="acab_5" localSheetId="7">#REF!</definedName>
    <definedName name="acab_5" localSheetId="3">#REF!</definedName>
    <definedName name="acab_5">#REF!</definedName>
    <definedName name="acab_6" localSheetId="7">#REF!</definedName>
    <definedName name="acab_6" localSheetId="3">#REF!</definedName>
    <definedName name="acab_6">#REF!</definedName>
    <definedName name="acab_7" localSheetId="7">#REF!</definedName>
    <definedName name="acab_7" localSheetId="3">#REF!</definedName>
    <definedName name="acab_7">#REF!</definedName>
    <definedName name="acab_8" localSheetId="7">#REF!</definedName>
    <definedName name="acab_8" localSheetId="3">#REF!</definedName>
    <definedName name="acab_8">#REF!</definedName>
    <definedName name="acab_9" localSheetId="7">#REF!</definedName>
    <definedName name="acab_9" localSheetId="3">#REF!</definedName>
    <definedName name="acab_9">#REF!</definedName>
    <definedName name="accab" localSheetId="7">#REF!</definedName>
    <definedName name="accab" localSheetId="3">#REF!</definedName>
    <definedName name="accab">#REF!</definedName>
    <definedName name="accab_16" localSheetId="7">#REF!</definedName>
    <definedName name="accab_16" localSheetId="3">#REF!</definedName>
    <definedName name="accab_16">#REF!</definedName>
    <definedName name="accab_17" localSheetId="7">#REF!</definedName>
    <definedName name="accab_17" localSheetId="3">#REF!</definedName>
    <definedName name="accab_17">#REF!</definedName>
    <definedName name="accab_18" localSheetId="7">#REF!</definedName>
    <definedName name="accab_18" localSheetId="3">#REF!</definedName>
    <definedName name="accab_18">#REF!</definedName>
    <definedName name="accab_19" localSheetId="7">#REF!</definedName>
    <definedName name="accab_19" localSheetId="3">#REF!</definedName>
    <definedName name="accab_19">#REF!</definedName>
    <definedName name="accab_4" localSheetId="7">#REF!</definedName>
    <definedName name="accab_4" localSheetId="3">#REF!</definedName>
    <definedName name="accab_4">#REF!</definedName>
    <definedName name="accab_5" localSheetId="7">#REF!</definedName>
    <definedName name="accab_5" localSheetId="3">#REF!</definedName>
    <definedName name="accab_5">#REF!</definedName>
    <definedName name="accab_6" localSheetId="7">#REF!</definedName>
    <definedName name="accab_6" localSheetId="3">#REF!</definedName>
    <definedName name="accab_6">#REF!</definedName>
    <definedName name="accab_7" localSheetId="7">#REF!</definedName>
    <definedName name="accab_7" localSheetId="3">#REF!</definedName>
    <definedName name="accab_7">#REF!</definedName>
    <definedName name="accab_8" localSheetId="7">#REF!</definedName>
    <definedName name="accab_8" localSheetId="3">#REF!</definedName>
    <definedName name="accab_8">#REF!</definedName>
    <definedName name="accab_9" localSheetId="7">#REF!</definedName>
    <definedName name="accab_9" localSheetId="3">#REF!</definedName>
    <definedName name="accab_9">#REF!</definedName>
    <definedName name="AccessDatabase" hidden="1">"D:\MIS\TALLY  31.09.04 sep\AS PER TALLY 31.09.04.mdb"</definedName>
    <definedName name="AcctName" localSheetId="6">#REF!</definedName>
    <definedName name="AcctName" localSheetId="7">#REF!</definedName>
    <definedName name="AcctName" localSheetId="3">#REF!</definedName>
    <definedName name="AcctName" localSheetId="8">#REF!</definedName>
    <definedName name="AcctName" localSheetId="5">#REF!</definedName>
    <definedName name="AcctName">#REF!</definedName>
    <definedName name="AcctName_4" localSheetId="7">#REF!</definedName>
    <definedName name="AcctName_4" localSheetId="3">#REF!</definedName>
    <definedName name="AcctName_4" localSheetId="8">#REF!</definedName>
    <definedName name="AcctName_4">#REF!</definedName>
    <definedName name="AcctName_6" localSheetId="7">#REF!</definedName>
    <definedName name="AcctName_6" localSheetId="3">#REF!</definedName>
    <definedName name="AcctName_6" localSheetId="8">#REF!</definedName>
    <definedName name="AcctName_6">#REF!</definedName>
    <definedName name="AcctPrio" localSheetId="7">#REF!</definedName>
    <definedName name="AcctPrio" localSheetId="3">#REF!</definedName>
    <definedName name="AcctPrio">#REF!</definedName>
    <definedName name="AcctPrio_4" localSheetId="7">#REF!</definedName>
    <definedName name="AcctPrio_4" localSheetId="3">#REF!</definedName>
    <definedName name="AcctPrio_4">#REF!</definedName>
    <definedName name="AcctPrio_6" localSheetId="7">#REF!</definedName>
    <definedName name="AcctPrio_6" localSheetId="3">#REF!</definedName>
    <definedName name="AcctPrio_6">#REF!</definedName>
    <definedName name="AcctPrio_Text" localSheetId="7">#REF!</definedName>
    <definedName name="AcctPrio_Text" localSheetId="3">#REF!</definedName>
    <definedName name="AcctPrio_Text">#REF!</definedName>
    <definedName name="AcctPrio_Text_4" localSheetId="7">#REF!</definedName>
    <definedName name="AcctPrio_Text_4" localSheetId="3">#REF!</definedName>
    <definedName name="AcctPrio_Text_4">#REF!</definedName>
    <definedName name="AcctPrio_Text_6" localSheetId="7">#REF!</definedName>
    <definedName name="AcctPrio_Text_6" localSheetId="3">#REF!</definedName>
    <definedName name="AcctPrio_Text_6">#REF!</definedName>
    <definedName name="acon" localSheetId="7">#REF!</definedName>
    <definedName name="acon" localSheetId="3">#REF!</definedName>
    <definedName name="acon">#REF!</definedName>
    <definedName name="acon_16" localSheetId="7">#REF!</definedName>
    <definedName name="acon_16" localSheetId="3">#REF!</definedName>
    <definedName name="acon_16">#REF!</definedName>
    <definedName name="acon_17" localSheetId="7">#REF!</definedName>
    <definedName name="acon_17" localSheetId="3">#REF!</definedName>
    <definedName name="acon_17">#REF!</definedName>
    <definedName name="acon_18" localSheetId="7">#REF!</definedName>
    <definedName name="acon_18" localSheetId="3">#REF!</definedName>
    <definedName name="acon_18">#REF!</definedName>
    <definedName name="acon_19" localSheetId="7">#REF!</definedName>
    <definedName name="acon_19" localSheetId="3">#REF!</definedName>
    <definedName name="acon_19">#REF!</definedName>
    <definedName name="acon_4" localSheetId="7">#REF!</definedName>
    <definedName name="acon_4" localSheetId="3">#REF!</definedName>
    <definedName name="acon_4">#REF!</definedName>
    <definedName name="acon_5" localSheetId="7">#REF!</definedName>
    <definedName name="acon_5" localSheetId="3">#REF!</definedName>
    <definedName name="acon_5">#REF!</definedName>
    <definedName name="acon_6" localSheetId="7">#REF!</definedName>
    <definedName name="acon_6" localSheetId="3">#REF!</definedName>
    <definedName name="acon_6">#REF!</definedName>
    <definedName name="acon_7" localSheetId="7">#REF!</definedName>
    <definedName name="acon_7" localSheetId="3">#REF!</definedName>
    <definedName name="acon_7">#REF!</definedName>
    <definedName name="acon_8" localSheetId="7">#REF!</definedName>
    <definedName name="acon_8" localSheetId="3">#REF!</definedName>
    <definedName name="acon_8">#REF!</definedName>
    <definedName name="acon_9" localSheetId="7">#REF!</definedName>
    <definedName name="acon_9" localSheetId="3">#REF!</definedName>
    <definedName name="acon_9">#REF!</definedName>
    <definedName name="ACTIVIDADES" localSheetId="7">#REF!</definedName>
    <definedName name="ACTIVIDADES" localSheetId="3">#REF!</definedName>
    <definedName name="ACTIVIDADES">#REF!</definedName>
    <definedName name="Actual" localSheetId="6">([0]!PeriodInActual*('[18]Project Planner (with nonwork)'!$M1&gt;0))*[0]!PeriodInPlan</definedName>
    <definedName name="Actual" localSheetId="7">([0]!PeriodInActual*('[18]Project Planner (with nonwork)'!$M1&gt;0))*[0]!PeriodInPlan</definedName>
    <definedName name="Actual" localSheetId="3">([0]!PeriodInActual*('[18]Project Planner (with nonwork)'!$M1&gt;0))*[0]!PeriodInPlan</definedName>
    <definedName name="Actual" localSheetId="8">(PeriodInActual*('[18]Project Planner (with nonwork)'!$M1&gt;0))*PeriodInPlan</definedName>
    <definedName name="Actual" localSheetId="5">(PeriodInActual*('[18]Project Planner (with nonwork)'!$M1&gt;0))*PeriodInPlan</definedName>
    <definedName name="Actual">(PeriodInActual*('[18]Project Planner (with nonwork)'!$M1&gt;0))*PeriodInPlan</definedName>
    <definedName name="ActualBeyond" localSheetId="6">[0]!PeriodInActual*('[18]Project Planner (with nonwork)'!$M1&gt;0)</definedName>
    <definedName name="ActualBeyond" localSheetId="7">[0]!PeriodInActual*('[18]Project Planner (with nonwork)'!$M1&gt;0)</definedName>
    <definedName name="ActualBeyond" localSheetId="3">[0]!PeriodInActual*('[18]Project Planner (with nonwork)'!$M1&gt;0)</definedName>
    <definedName name="ActualBeyond" localSheetId="8">PeriodInActual*('[18]Project Planner (with nonwork)'!$M1&gt;0)</definedName>
    <definedName name="ActualBeyond" localSheetId="5">PeriodInActual*('[18]Project Planner (with nonwork)'!$M1&gt;0)</definedName>
    <definedName name="ActualBeyond">PeriodInActual*('[18]Project Planner (with nonwork)'!$M1&gt;0)</definedName>
    <definedName name="adj" localSheetId="6">#REF!</definedName>
    <definedName name="adj" localSheetId="7">#REF!</definedName>
    <definedName name="adj" localSheetId="3">#REF!</definedName>
    <definedName name="adj" localSheetId="8">#REF!</definedName>
    <definedName name="adj" localSheetId="5">#REF!</definedName>
    <definedName name="adj">#REF!</definedName>
    <definedName name="admn_off" localSheetId="7">#REF!</definedName>
    <definedName name="admn_off" localSheetId="3">#REF!</definedName>
    <definedName name="admn_off">#REF!</definedName>
    <definedName name="admn_site" localSheetId="7">#REF!</definedName>
    <definedName name="admn_site" localSheetId="3">#REF!</definedName>
    <definedName name="admn_site">#REF!</definedName>
    <definedName name="Ag" localSheetId="8">[19]Design!#REF!</definedName>
    <definedName name="Ag">[19]Design!#REF!</definedName>
    <definedName name="Ag___0" localSheetId="6">#REF!</definedName>
    <definedName name="Ag___0" localSheetId="7">#REF!</definedName>
    <definedName name="Ag___0" localSheetId="3">#REF!</definedName>
    <definedName name="Ag___0" localSheetId="8">#REF!</definedName>
    <definedName name="Ag___0" localSheetId="5">#REF!</definedName>
    <definedName name="Ag___0">#REF!</definedName>
    <definedName name="Ag___13" localSheetId="6">#REF!</definedName>
    <definedName name="Ag___13" localSheetId="7">#REF!</definedName>
    <definedName name="Ag___13" localSheetId="3">#REF!</definedName>
    <definedName name="Ag___13" localSheetId="5">#REF!</definedName>
    <definedName name="Ag___13">#REF!</definedName>
    <definedName name="ahu" localSheetId="6">#REF!</definedName>
    <definedName name="ahu" localSheetId="7">#REF!</definedName>
    <definedName name="ahu" localSheetId="3">#REF!</definedName>
    <definedName name="ahu" localSheetId="5">#REF!</definedName>
    <definedName name="ahu">#REF!</definedName>
    <definedName name="aiv" localSheetId="6">'[20]Detail In Door Stad'!#REF!</definedName>
    <definedName name="aiv" localSheetId="8">'[20]Detail In Door Stad'!#REF!</definedName>
    <definedName name="aiv" localSheetId="5">'[20]Detail In Door Stad'!#REF!</definedName>
    <definedName name="aiv">'[20]Detail In Door Stad'!#REF!</definedName>
    <definedName name="aiv_2" localSheetId="6">'[21]Detail In Door Stad'!#REF!</definedName>
    <definedName name="aiv_2" localSheetId="8">'[21]Detail In Door Stad'!#REF!</definedName>
    <definedName name="aiv_2" localSheetId="5">'[21]Detail In Door Stad'!#REF!</definedName>
    <definedName name="aiv_2">'[21]Detail In Door Stad'!#REF!</definedName>
    <definedName name="AKGOH" localSheetId="6">#REF!</definedName>
    <definedName name="AKGOH" localSheetId="7">#REF!</definedName>
    <definedName name="AKGOH" localSheetId="3">#REF!</definedName>
    <definedName name="AKGOH" localSheetId="8">#REF!</definedName>
    <definedName name="AKGOH" localSheetId="5">#REF!</definedName>
    <definedName name="AKGOH">#REF!</definedName>
    <definedName name="ALDENSITY">[22]CABLERET!$B$10</definedName>
    <definedName name="All_Item" localSheetId="6">#REF!</definedName>
    <definedName name="All_Item" localSheetId="7">#REF!</definedName>
    <definedName name="All_Item" localSheetId="3">#REF!</definedName>
    <definedName name="All_Item" localSheetId="8">#REF!</definedName>
    <definedName name="All_Item" localSheetId="5">#REF!</definedName>
    <definedName name="All_Item">#REF!</definedName>
    <definedName name="alload">[22]CABLERET!$D$13:$D$126</definedName>
    <definedName name="ALMARGIN">[23]CABLERET!$D$7</definedName>
    <definedName name="alpha" localSheetId="6">#REF!</definedName>
    <definedName name="alpha" localSheetId="7">#REF!</definedName>
    <definedName name="alpha" localSheetId="3">#REF!</definedName>
    <definedName name="alpha" localSheetId="8">#REF!</definedName>
    <definedName name="alpha" localSheetId="5">#REF!</definedName>
    <definedName name="alpha">#REF!</definedName>
    <definedName name="ALPIN">#N/A</definedName>
    <definedName name="ALPJYOU">#N/A</definedName>
    <definedName name="ALPTOI">#N/A</definedName>
    <definedName name="Aluminium_Work" localSheetId="6">#REF!</definedName>
    <definedName name="Aluminium_Work" localSheetId="7">#REF!</definedName>
    <definedName name="Aluminium_Work" localSheetId="3">#REF!</definedName>
    <definedName name="Aluminium_Work" localSheetId="8">#REF!</definedName>
    <definedName name="Aluminium_Work" localSheetId="5">#REF!</definedName>
    <definedName name="Aluminium_Work">#REF!</definedName>
    <definedName name="Alw" localSheetId="6">#REF!</definedName>
    <definedName name="Alw" localSheetId="7">#REF!</definedName>
    <definedName name="Alw" localSheetId="3">#REF!</definedName>
    <definedName name="Alw" localSheetId="5">#REF!</definedName>
    <definedName name="Alw">#REF!</definedName>
    <definedName name="ann" localSheetId="6">#REF!</definedName>
    <definedName name="ann" localSheetId="7">#REF!</definedName>
    <definedName name="ann" localSheetId="3">#REF!</definedName>
    <definedName name="ann" localSheetId="5">#REF!</definedName>
    <definedName name="ann">#REF!</definedName>
    <definedName name="anne" localSheetId="7">#REF!</definedName>
    <definedName name="anne" localSheetId="3">#REF!</definedName>
    <definedName name="anne">#REF!</definedName>
    <definedName name="annealing" localSheetId="7">#REF!</definedName>
    <definedName name="annealing" localSheetId="3">#REF!</definedName>
    <definedName name="annealing">#REF!</definedName>
    <definedName name="annealing1" localSheetId="7">#REF!</definedName>
    <definedName name="annealing1" localSheetId="3">#REF!</definedName>
    <definedName name="annealing1">#REF!</definedName>
    <definedName name="anscount" hidden="1">1</definedName>
    <definedName name="Antitermit" localSheetId="7">#REF!</definedName>
    <definedName name="Antitermit" localSheetId="3">#REF!</definedName>
    <definedName name="Antitermit" localSheetId="8">#REF!</definedName>
    <definedName name="Antitermit">#REF!</definedName>
    <definedName name="Antitermite" localSheetId="7">#REF!</definedName>
    <definedName name="Antitermite" localSheetId="3">#REF!</definedName>
    <definedName name="Antitermite" localSheetId="8">#REF!</definedName>
    <definedName name="Antitermite">#REF!</definedName>
    <definedName name="appendix4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ppendix4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ppendix4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ppendix4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ppendix4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ppendix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QWE" localSheetId="6" hidden="1">{#N/A,#N/A,FALSE,"mpph1";#N/A,#N/A,FALSE,"mpmseb";#N/A,#N/A,FALSE,"mpph2"}</definedName>
    <definedName name="AQWE" localSheetId="7" hidden="1">{#N/A,#N/A,FALSE,"mpph1";#N/A,#N/A,FALSE,"mpmseb";#N/A,#N/A,FALSE,"mpph2"}</definedName>
    <definedName name="AQWE" localSheetId="3" hidden="1">{#N/A,#N/A,FALSE,"mpph1";#N/A,#N/A,FALSE,"mpmseb";#N/A,#N/A,FALSE,"mpph2"}</definedName>
    <definedName name="AQWE" localSheetId="8" hidden="1">{#N/A,#N/A,FALSE,"mpph1";#N/A,#N/A,FALSE,"mpmseb";#N/A,#N/A,FALSE,"mpph2"}</definedName>
    <definedName name="AQWE" localSheetId="5" hidden="1">{#N/A,#N/A,FALSE,"mpph1";#N/A,#N/A,FALSE,"mpmseb";#N/A,#N/A,FALSE,"mpph2"}</definedName>
    <definedName name="AQWE" hidden="1">{#N/A,#N/A,FALSE,"mpph1";#N/A,#N/A,FALSE,"mpmseb";#N/A,#N/A,FALSE,"mpph2"}</definedName>
    <definedName name="AQWE_1">NA()</definedName>
    <definedName name="AQWE_10">NA()</definedName>
    <definedName name="AQWE_11">NA()</definedName>
    <definedName name="AQWE_12">NA()</definedName>
    <definedName name="AQWE_13">NA()</definedName>
    <definedName name="AQWE_14">NA()</definedName>
    <definedName name="AQWE_15">NA()</definedName>
    <definedName name="AQWE_16">NA()</definedName>
    <definedName name="AQWE_17">NA()</definedName>
    <definedName name="AQWE_18">NA()</definedName>
    <definedName name="AQWE_19">NA()</definedName>
    <definedName name="AQWE_2">NA()</definedName>
    <definedName name="AQWE_3">NA()</definedName>
    <definedName name="AQWE_4">NA()</definedName>
    <definedName name="AQWE_5">NA()</definedName>
    <definedName name="AQWE_6">NA()</definedName>
    <definedName name="AQWE_7">NA()</definedName>
    <definedName name="AQWE_8">NA()</definedName>
    <definedName name="AQWE_9">NA()</definedName>
    <definedName name="AR" localSheetId="6">#REF!</definedName>
    <definedName name="AR" localSheetId="7">#REF!</definedName>
    <definedName name="AR" localSheetId="3">#REF!</definedName>
    <definedName name="AR" localSheetId="8">#REF!</definedName>
    <definedName name="AR" localSheetId="5">#REF!</definedName>
    <definedName name="AR">#REF!</definedName>
    <definedName name="Architect" localSheetId="7">#REF!</definedName>
    <definedName name="Architect" localSheetId="3">#REF!</definedName>
    <definedName name="Architect" localSheetId="8">#REF!</definedName>
    <definedName name="Architect">#REF!</definedName>
    <definedName name="ARCHITECT________M_s">'[7]MASTER_RATE ANALYSIS'!$B$186:$G$186</definedName>
    <definedName name="ARCHITECTURAL" localSheetId="6">#REF!</definedName>
    <definedName name="ARCHITECTURAL" localSheetId="7">#REF!</definedName>
    <definedName name="ARCHITECTURAL" localSheetId="3">#REF!</definedName>
    <definedName name="ARCHITECTURAL" localSheetId="8">#REF!</definedName>
    <definedName name="ARCHITECTURAL" localSheetId="5">#REF!</definedName>
    <definedName name="ARCHITECTURAL">#REF!</definedName>
    <definedName name="area" localSheetId="7">#REF!</definedName>
    <definedName name="area" localSheetId="3">#REF!</definedName>
    <definedName name="area" localSheetId="8">#REF!</definedName>
    <definedName name="area">#REF!</definedName>
    <definedName name="AREA." localSheetId="7">#REF!</definedName>
    <definedName name="AREA." localSheetId="3">#REF!</definedName>
    <definedName name="AREA." localSheetId="8">#REF!</definedName>
    <definedName name="AREA.">#REF!</definedName>
    <definedName name="Area_Conversions" localSheetId="7">#REF!</definedName>
    <definedName name="Area_Conversions" localSheetId="3">#REF!</definedName>
    <definedName name="Area_Conversions">#REF!</definedName>
    <definedName name="AREAS_CA_CANOPY__WAREHOUSE" localSheetId="7">#REF!</definedName>
    <definedName name="AREAS_CA_CANOPY__WAREHOUSE" localSheetId="3">#REF!</definedName>
    <definedName name="AREAS_CA_CANOPY__WAREHOUSE">#REF!</definedName>
    <definedName name="AREAS_CB_Canteen_Building" localSheetId="7">#REF!</definedName>
    <definedName name="AREAS_CB_Canteen_Building" localSheetId="3">#REF!</definedName>
    <definedName name="AREAS_CB_Canteen_Building">#REF!</definedName>
    <definedName name="AREAS_CIPT_Tanker_CIP_Shed" localSheetId="7">#REF!</definedName>
    <definedName name="AREAS_CIPT_Tanker_CIP_Shed" localSheetId="3">#REF!</definedName>
    <definedName name="AREAS_CIPT_Tanker_CIP_Shed">#REF!</definedName>
    <definedName name="AREAS_CLRR_Contract_Labour_Rest_Room" localSheetId="7">#REF!</definedName>
    <definedName name="AREAS_CLRR_Contract_Labour_Rest_Room" localSheetId="3">#REF!</definedName>
    <definedName name="AREAS_CLRR_Contract_Labour_Rest_Room">#REF!</definedName>
    <definedName name="AREAS_CS_Chemical_Store" localSheetId="7">#REF!</definedName>
    <definedName name="AREAS_CS_Chemical_Store" localSheetId="3">#REF!</definedName>
    <definedName name="AREAS_CS_Chemical_Store">#REF!</definedName>
    <definedName name="AREAS_ETPC_ETP_Civil_Works" localSheetId="7">#REF!</definedName>
    <definedName name="AREAS_ETPC_ETP_Civil_Works" localSheetId="3">#REF!</definedName>
    <definedName name="AREAS_ETPC_ETP_Civil_Works">#REF!</definedName>
    <definedName name="AREAS_EX_EXTERNAL_WORKS" localSheetId="7">#REF!</definedName>
    <definedName name="AREAS_EX_EXTERNAL_WORKS" localSheetId="3">#REF!</definedName>
    <definedName name="AREAS_EX_EXTERNAL_WORKS">#REF!</definedName>
    <definedName name="AREAS_FC_Farmer_s_Conference" localSheetId="7">#REF!</definedName>
    <definedName name="AREAS_FC_Farmer_s_Conference" localSheetId="3">#REF!</definedName>
    <definedName name="AREAS_FC_Farmer_s_Conference">#REF!</definedName>
    <definedName name="AREAS_FU_Fumigation" localSheetId="7">#REF!</definedName>
    <definedName name="AREAS_FU_Fumigation" localSheetId="3">#REF!</definedName>
    <definedName name="AREAS_FU_Fumigation">#REF!</definedName>
    <definedName name="AREAS_GA_General_Area___Overall" localSheetId="7">#REF!</definedName>
    <definedName name="AREAS_GA_General_Area___Overall" localSheetId="3">#REF!</definedName>
    <definedName name="AREAS_GA_General_Area___Overall">#REF!</definedName>
    <definedName name="AREAS_GP_Guard_Posts" localSheetId="7">#REF!</definedName>
    <definedName name="AREAS_GP_Guard_Posts" localSheetId="3">#REF!</definedName>
    <definedName name="AREAS_GP_Guard_Posts">#REF!</definedName>
    <definedName name="AREAS_LS_LubeOil_Stores" localSheetId="7">#REF!</definedName>
    <definedName name="AREAS_LS_LubeOil_Stores" localSheetId="3">#REF!</definedName>
    <definedName name="AREAS_LS_LubeOil_Stores">#REF!</definedName>
    <definedName name="AREAS_MR_TB_Milk_Reception_Tanker_s_Bay" localSheetId="7">#REF!</definedName>
    <definedName name="AREAS_MR_TB_Milk_Reception_Tanker_s_Bay" localSheetId="3">#REF!</definedName>
    <definedName name="AREAS_MR_TB_Milk_Reception_Tanker_s_Bay">#REF!</definedName>
    <definedName name="AREAS_MTF_Milk_Tank_Foundations" localSheetId="7">#REF!</definedName>
    <definedName name="AREAS_MTF_Milk_Tank_Foundations" localSheetId="3">#REF!</definedName>
    <definedName name="AREAS_MTF_Milk_Tank_Foundations">#REF!</definedName>
    <definedName name="AREAS_PB_PROCESS_BUILDING" localSheetId="7">#REF!</definedName>
    <definedName name="AREAS_PB_PROCESS_BUILDING" localSheetId="3">#REF!</definedName>
    <definedName name="AREAS_PB_PROCESS_BUILDING">#REF!</definedName>
    <definedName name="AREAS_PR_Pipe_Racks" localSheetId="7">#REF!</definedName>
    <definedName name="AREAS_PR_Pipe_Racks" localSheetId="3">#REF!</definedName>
    <definedName name="AREAS_PR_Pipe_Racks">#REF!</definedName>
    <definedName name="AREAS_SR_2_Security_Room___2" localSheetId="7">#REF!</definedName>
    <definedName name="AREAS_SR_2_Security_Room___2" localSheetId="3">#REF!</definedName>
    <definedName name="AREAS_SR_2_Security_Room___2">#REF!</definedName>
    <definedName name="AREAS_SR_3_Store_Room" localSheetId="7">#REF!</definedName>
    <definedName name="AREAS_SR_3_Store_Room" localSheetId="3">#REF!</definedName>
    <definedName name="AREAS_SR_3_Store_Room">#REF!</definedName>
    <definedName name="AREAS_ST_Stacks_near_Utility_Buildings" localSheetId="7">#REF!</definedName>
    <definedName name="AREAS_ST_Stacks_near_Utility_Buildings" localSheetId="3">#REF!</definedName>
    <definedName name="AREAS_ST_Stacks_near_Utility_Buildings">#REF!</definedName>
    <definedName name="AREAS_SY_Scrap_Yard" localSheetId="7">#REF!</definedName>
    <definedName name="AREAS_SY_Scrap_Yard" localSheetId="3">#REF!</definedName>
    <definedName name="AREAS_SY_Scrap_Yard">#REF!</definedName>
    <definedName name="AREAS_TWW_Truck_Wheel_Wash" localSheetId="7">#REF!</definedName>
    <definedName name="AREAS_TWW_Truck_Wheel_Wash" localSheetId="3">#REF!</definedName>
    <definedName name="AREAS_TWW_Truck_Wheel_Wash">#REF!</definedName>
    <definedName name="AREAS_TY_Transformer_Yard" localSheetId="7">#REF!</definedName>
    <definedName name="AREAS_TY_Transformer_Yard" localSheetId="3">#REF!</definedName>
    <definedName name="AREAS_TY_Transformer_Yard">#REF!</definedName>
    <definedName name="AREAS_UB_UTILITY_BLOCK" localSheetId="7">#REF!</definedName>
    <definedName name="AREAS_UB_UTILITY_BLOCK" localSheetId="3">#REF!</definedName>
    <definedName name="AREAS_UB_UTILITY_BLOCK">#REF!</definedName>
    <definedName name="AREAS_WH_Ware_House_Area" localSheetId="7">#REF!</definedName>
    <definedName name="AREAS_WH_Ware_House_Area" localSheetId="3">#REF!</definedName>
    <definedName name="AREAS_WH_Ware_House_Area">#REF!</definedName>
    <definedName name="array" localSheetId="7">#REF!</definedName>
    <definedName name="array" localSheetId="3">#REF!</definedName>
    <definedName name="array">#REF!</definedName>
    <definedName name="arvind" localSheetId="7">#REF!</definedName>
    <definedName name="arvind" localSheetId="3">#REF!</definedName>
    <definedName name="arvind">#REF!</definedName>
    <definedName name="as" localSheetId="7">#REF!</definedName>
    <definedName name="as" localSheetId="3">#REF!</definedName>
    <definedName name="as">#REF!</definedName>
    <definedName name="AS_PER_TALLY_31_09_04_ONYX_List1" localSheetId="7">#REF!</definedName>
    <definedName name="AS_PER_TALLY_31_09_04_ONYX_List1" localSheetId="3">#REF!</definedName>
    <definedName name="AS_PER_TALLY_31_09_04_ONYX_List1">#REF!</definedName>
    <definedName name="asd" localSheetId="6">#REF!</definedName>
    <definedName name="asd" localSheetId="7">#REF!</definedName>
    <definedName name="asd" localSheetId="3">#REF!</definedName>
    <definedName name="asd" localSheetId="5">#REF!</definedName>
    <definedName name="asd">#REF!</definedName>
    <definedName name="asdasd" localSheetId="6" hidden="1">{#N/A,#N/A,FALSE,"mpph1";#N/A,#N/A,FALSE,"mpmseb";#N/A,#N/A,FALSE,"mpph2"}</definedName>
    <definedName name="asdasd" localSheetId="7" hidden="1">{#N/A,#N/A,FALSE,"mpph1";#N/A,#N/A,FALSE,"mpmseb";#N/A,#N/A,FALSE,"mpph2"}</definedName>
    <definedName name="asdasd" localSheetId="3" hidden="1">{#N/A,#N/A,FALSE,"mpph1";#N/A,#N/A,FALSE,"mpmseb";#N/A,#N/A,FALSE,"mpph2"}</definedName>
    <definedName name="asdasd" localSheetId="8" hidden="1">{#N/A,#N/A,FALSE,"mpph1";#N/A,#N/A,FALSE,"mpmseb";#N/A,#N/A,FALSE,"mpph2"}</definedName>
    <definedName name="asdasd" localSheetId="5" hidden="1">{#N/A,#N/A,FALSE,"mpph1";#N/A,#N/A,FALSE,"mpmseb";#N/A,#N/A,FALSE,"mpph2"}</definedName>
    <definedName name="asdasd" hidden="1">{#N/A,#N/A,FALSE,"mpph1";#N/A,#N/A,FALSE,"mpmseb";#N/A,#N/A,FALSE,"mpph2"}</definedName>
    <definedName name="asdf" localSheetId="6">#REF!</definedName>
    <definedName name="asdf" localSheetId="7">#REF!</definedName>
    <definedName name="asdf" localSheetId="3">#REF!</definedName>
    <definedName name="asdf" localSheetId="8">#REF!</definedName>
    <definedName name="asdf" localSheetId="5">#REF!</definedName>
    <definedName name="asdf">#REF!</definedName>
    <definedName name="asdfdsfsdf" localSheetId="7">#REF!</definedName>
    <definedName name="asdfdsfsdf" localSheetId="3">#REF!</definedName>
    <definedName name="asdfdsfsdf" localSheetId="8">#REF!</definedName>
    <definedName name="asdfdsfsdf">#REF!</definedName>
    <definedName name="asf" localSheetId="7">#REF!</definedName>
    <definedName name="asf" localSheetId="3">#REF!</definedName>
    <definedName name="asf" localSheetId="8">#REF!</definedName>
    <definedName name="asf">#REF!</definedName>
    <definedName name="ASH" localSheetId="7">#REF!</definedName>
    <definedName name="ASH" localSheetId="3">#REF!</definedName>
    <definedName name="ASH">#REF!</definedName>
    <definedName name="ASHOKA" localSheetId="7">#REF!</definedName>
    <definedName name="ASHOKA" localSheetId="3">#REF!</definedName>
    <definedName name="ASHOKA">#REF!</definedName>
    <definedName name="assets" localSheetId="7">#REF!</definedName>
    <definedName name="assets" localSheetId="3">#REF!</definedName>
    <definedName name="assets">#REF!</definedName>
    <definedName name="auxlp" localSheetId="7">#REF!</definedName>
    <definedName name="auxlp" localSheetId="3">#REF!</definedName>
    <definedName name="auxlp">#REF!</definedName>
    <definedName name="b">48319</definedName>
    <definedName name="b.nos" localSheetId="6">#REF!</definedName>
    <definedName name="b.nos" localSheetId="7">#REF!</definedName>
    <definedName name="b.nos" localSheetId="3">#REF!</definedName>
    <definedName name="b.nos" localSheetId="8">#REF!</definedName>
    <definedName name="b.nos" localSheetId="5">#REF!</definedName>
    <definedName name="b.nos">#REF!</definedName>
    <definedName name="B___0" localSheetId="7">#REF!</definedName>
    <definedName name="B___0" localSheetId="3">#REF!</definedName>
    <definedName name="B___0" localSheetId="8">#REF!</definedName>
    <definedName name="B___0">#REF!</definedName>
    <definedName name="B___13" localSheetId="7">#REF!</definedName>
    <definedName name="B___13" localSheetId="3">#REF!</definedName>
    <definedName name="B___13" localSheetId="8">#REF!</definedName>
    <definedName name="B___13">#REF!</definedName>
    <definedName name="b_1">"#N/A"</definedName>
    <definedName name="b_10">"#N/A"</definedName>
    <definedName name="b_11">NA()</definedName>
    <definedName name="b_12">"#N/A"</definedName>
    <definedName name="b_13">NA()</definedName>
    <definedName name="b_14">NA()</definedName>
    <definedName name="b_15">NA()</definedName>
    <definedName name="b_16">NA()</definedName>
    <definedName name="b_17">NA()</definedName>
    <definedName name="b_18">NA()</definedName>
    <definedName name="b_19">NA()</definedName>
    <definedName name="b_2">NA()</definedName>
    <definedName name="b_3">NA()</definedName>
    <definedName name="b_4">NA()</definedName>
    <definedName name="b_5">NA()</definedName>
    <definedName name="b_6">NA()</definedName>
    <definedName name="b_7">NA()</definedName>
    <definedName name="b_8">NA()</definedName>
    <definedName name="b_9">NA()</definedName>
    <definedName name="b1210." localSheetId="6">#REF!</definedName>
    <definedName name="b1210." localSheetId="7">#REF!</definedName>
    <definedName name="b1210." localSheetId="3">#REF!</definedName>
    <definedName name="b1210." localSheetId="8">#REF!</definedName>
    <definedName name="b1210." localSheetId="5">#REF!</definedName>
    <definedName name="b1210.">#REF!</definedName>
    <definedName name="B4a" localSheetId="7">#REF!</definedName>
    <definedName name="B4a" localSheetId="3">#REF!</definedName>
    <definedName name="B4a" localSheetId="8">#REF!</definedName>
    <definedName name="B4a">#REF!</definedName>
    <definedName name="b832." localSheetId="7">#REF!</definedName>
    <definedName name="b832." localSheetId="3">#REF!</definedName>
    <definedName name="b832." localSheetId="8">#REF!</definedName>
    <definedName name="b832.">#REF!</definedName>
    <definedName name="Backfilin" localSheetId="7">#REF!</definedName>
    <definedName name="Backfilin" localSheetId="3">#REF!</definedName>
    <definedName name="Backfilin">#REF!</definedName>
    <definedName name="Backfilling" localSheetId="7">#REF!</definedName>
    <definedName name="Backfilling" localSheetId="3">#REF!</definedName>
    <definedName name="Backfilling">#REF!</definedName>
    <definedName name="BADWE" localSheetId="6" hidden="1">{#N/A,#N/A,FALSE,"mpph1";#N/A,#N/A,FALSE,"mpmseb";#N/A,#N/A,FALSE,"mpph2"}</definedName>
    <definedName name="BADWE" localSheetId="7" hidden="1">{#N/A,#N/A,FALSE,"mpph1";#N/A,#N/A,FALSE,"mpmseb";#N/A,#N/A,FALSE,"mpph2"}</definedName>
    <definedName name="BADWE" localSheetId="3" hidden="1">{#N/A,#N/A,FALSE,"mpph1";#N/A,#N/A,FALSE,"mpmseb";#N/A,#N/A,FALSE,"mpph2"}</definedName>
    <definedName name="BADWE" localSheetId="8" hidden="1">{#N/A,#N/A,FALSE,"mpph1";#N/A,#N/A,FALSE,"mpmseb";#N/A,#N/A,FALSE,"mpph2"}</definedName>
    <definedName name="BADWE" localSheetId="5" hidden="1">{#N/A,#N/A,FALSE,"mpph1";#N/A,#N/A,FALSE,"mpmseb";#N/A,#N/A,FALSE,"mpph2"}</definedName>
    <definedName name="BADWE" hidden="1">{#N/A,#N/A,FALSE,"mpph1";#N/A,#N/A,FALSE,"mpmseb";#N/A,#N/A,FALSE,"mpph2"}</definedName>
    <definedName name="BADWE_1">NA()</definedName>
    <definedName name="BADWE_10">NA()</definedName>
    <definedName name="BADWE_11">NA()</definedName>
    <definedName name="BADWE_12">NA()</definedName>
    <definedName name="BADWE_13">NA()</definedName>
    <definedName name="BADWE_14">NA()</definedName>
    <definedName name="BADWE_15">NA()</definedName>
    <definedName name="BADWE_16">NA()</definedName>
    <definedName name="BADWE_17">NA()</definedName>
    <definedName name="BADWE_18">NA()</definedName>
    <definedName name="BADWE_19">NA()</definedName>
    <definedName name="BADWE_2">NA()</definedName>
    <definedName name="BADWE_3">NA()</definedName>
    <definedName name="BADWE_4">NA()</definedName>
    <definedName name="BADWE_5">NA()</definedName>
    <definedName name="BADWE_6">NA()</definedName>
    <definedName name="BADWE_7">NA()</definedName>
    <definedName name="BADWE_8">NA()</definedName>
    <definedName name="BADWE_9">NA()</definedName>
    <definedName name="baicstr" localSheetId="6">#REF!</definedName>
    <definedName name="baicstr" localSheetId="7">#REF!</definedName>
    <definedName name="baicstr" localSheetId="3">#REF!</definedName>
    <definedName name="baicstr" localSheetId="8">#REF!</definedName>
    <definedName name="baicstr" localSheetId="5">#REF!</definedName>
    <definedName name="baicstr">#REF!</definedName>
    <definedName name="BalCornice" localSheetId="7">#REF!</definedName>
    <definedName name="BalCornice" localSheetId="3">#REF!</definedName>
    <definedName name="BalCornice" localSheetId="8">#REF!</definedName>
    <definedName name="BalCornice">#REF!</definedName>
    <definedName name="BalFlooring" localSheetId="7">#REF!</definedName>
    <definedName name="BalFlooring" localSheetId="3">#REF!</definedName>
    <definedName name="BalFlooring" localSheetId="8">#REF!</definedName>
    <definedName name="BalFlooring">#REF!</definedName>
    <definedName name="bas" localSheetId="8">'[24]A.O.R r1Str'!#REF!</definedName>
    <definedName name="bas">'[24]A.O.R r1Str'!#REF!</definedName>
    <definedName name="baserate">[25]FINOLEX!$W$17</definedName>
    <definedName name="baserate1" localSheetId="6">#REF!</definedName>
    <definedName name="baserate1" localSheetId="7">#REF!</definedName>
    <definedName name="baserate1" localSheetId="3">#REF!</definedName>
    <definedName name="baserate1" localSheetId="8">#REF!</definedName>
    <definedName name="baserate1" localSheetId="5">#REF!</definedName>
    <definedName name="baserate1">#REF!</definedName>
    <definedName name="basf" localSheetId="6">#REF!</definedName>
    <definedName name="basf" localSheetId="7">#REF!</definedName>
    <definedName name="basf" localSheetId="3">#REF!</definedName>
    <definedName name="basf" localSheetId="5">#REF!</definedName>
    <definedName name="basf">#REF!</definedName>
    <definedName name="basi" localSheetId="6">#REF!</definedName>
    <definedName name="basi" localSheetId="7">#REF!</definedName>
    <definedName name="basi" localSheetId="3">#REF!</definedName>
    <definedName name="basi" localSheetId="5">#REF!</definedName>
    <definedName name="basi">#REF!</definedName>
    <definedName name="BASIC">'[7]MASTER_RATE ANALYSIS'!$A$1:$H$346</definedName>
    <definedName name="Basic_amount" localSheetId="6">#REF!</definedName>
    <definedName name="Basic_amount" localSheetId="7">#REF!</definedName>
    <definedName name="Basic_amount" localSheetId="3">#REF!</definedName>
    <definedName name="Basic_amount" localSheetId="8">#REF!</definedName>
    <definedName name="Basic_amount" localSheetId="5">#REF!</definedName>
    <definedName name="Basic_amount">#REF!</definedName>
    <definedName name="Basic_Tower_A" localSheetId="7">#REF!</definedName>
    <definedName name="Basic_Tower_A" localSheetId="3">#REF!</definedName>
    <definedName name="Basic_Tower_A" localSheetId="8">#REF!</definedName>
    <definedName name="Basic_Tower_A">#REF!</definedName>
    <definedName name="Basic5fini" localSheetId="7">#REF!</definedName>
    <definedName name="Basic5fini" localSheetId="3">#REF!</definedName>
    <definedName name="Basic5fini" localSheetId="8">#REF!</definedName>
    <definedName name="Basic5fini">#REF!</definedName>
    <definedName name="Basic5str" localSheetId="7">#REF!</definedName>
    <definedName name="Basic5str" localSheetId="3">#REF!</definedName>
    <definedName name="Basic5str">#REF!</definedName>
    <definedName name="Basic6fini" localSheetId="7">#REF!</definedName>
    <definedName name="Basic6fini" localSheetId="3">#REF!</definedName>
    <definedName name="Basic6fini">#REF!</definedName>
    <definedName name="Basic6str" localSheetId="7">#REF!</definedName>
    <definedName name="Basic6str" localSheetId="3">#REF!</definedName>
    <definedName name="Basic6str">#REF!</definedName>
    <definedName name="basicfin" localSheetId="7">#REF!</definedName>
    <definedName name="basicfin" localSheetId="3">#REF!</definedName>
    <definedName name="basicfin">#REF!</definedName>
    <definedName name="Basicoverall" localSheetId="7">#REF!</definedName>
    <definedName name="Basicoverall" localSheetId="3">#REF!</definedName>
    <definedName name="Basicoverall">#REF!</definedName>
    <definedName name="basistr" localSheetId="7">#REF!</definedName>
    <definedName name="basistr" localSheetId="3">#REF!</definedName>
    <definedName name="basistr">#REF!</definedName>
    <definedName name="BB">#REF!</definedName>
    <definedName name="bbb" localSheetId="7">#REF!</definedName>
    <definedName name="bbb" localSheetId="3">#REF!</definedName>
    <definedName name="bbb">#REF!</definedName>
    <definedName name="bbbbbbbbbb" localSheetId="7" hidden="1">#REF!</definedName>
    <definedName name="bbbbbbbbbb" localSheetId="3" hidden="1">#REF!</definedName>
    <definedName name="bbbbbbbbbb" hidden="1">#REF!</definedName>
    <definedName name="bc" localSheetId="7">#REF!</definedName>
    <definedName name="bc" localSheetId="3">#REF!</definedName>
    <definedName name="bc">#REF!</definedName>
    <definedName name="bcd">'[26]AoR Finishing'!$J$309</definedName>
    <definedName name="BEAM" localSheetId="6">#REF!</definedName>
    <definedName name="BEAM" localSheetId="7">#REF!</definedName>
    <definedName name="BEAM" localSheetId="3">#REF!</definedName>
    <definedName name="BEAM" localSheetId="8">#REF!</definedName>
    <definedName name="BEAM" localSheetId="5">#REF!</definedName>
    <definedName name="BEAM">#REF!</definedName>
    <definedName name="beam3">[27]CONNECT!$N$86,[27]CONNECT!$N$100</definedName>
    <definedName name="bEAMrcc" localSheetId="6">#REF!</definedName>
    <definedName name="bEAMrcc" localSheetId="7">#REF!</definedName>
    <definedName name="bEAMrcc" localSheetId="3">#REF!</definedName>
    <definedName name="bEAMrcc" localSheetId="8">#REF!</definedName>
    <definedName name="bEAMrcc" localSheetId="5">#REF!</definedName>
    <definedName name="bEAMrcc">#REF!</definedName>
    <definedName name="BedFlooring" localSheetId="6">#REF!</definedName>
    <definedName name="BedFlooring" localSheetId="7">#REF!</definedName>
    <definedName name="BedFlooring" localSheetId="3">#REF!</definedName>
    <definedName name="BedFlooring" localSheetId="5">#REF!</definedName>
    <definedName name="BedFlooring">#REF!</definedName>
    <definedName name="Beg_Bal" localSheetId="6">#REF!</definedName>
    <definedName name="Beg_Bal" localSheetId="7">#REF!</definedName>
    <definedName name="Beg_Bal" localSheetId="3">#REF!</definedName>
    <definedName name="Beg_Bal" localSheetId="5">#REF!</definedName>
    <definedName name="Beg_Bal">#REF!</definedName>
    <definedName name="Beg_Bal_1">"#REF!"</definedName>
    <definedName name="Beg_Bal_10">"#REF!"</definedName>
    <definedName name="Beg_Bal_11">"#REF!"</definedName>
    <definedName name="Beg_Bal_12">"#REF!"</definedName>
    <definedName name="Beg_Bal_13">"#REF!"</definedName>
    <definedName name="Beg_Bal_14">"#REF!"</definedName>
    <definedName name="Beg_Bal_15">"#REF!"</definedName>
    <definedName name="Beg_Bal_16">"#REF!"</definedName>
    <definedName name="Beg_Bal_17">"#REF!"</definedName>
    <definedName name="Beg_Bal_18">"#REF!"</definedName>
    <definedName name="Beg_Bal_2">"#REF!"</definedName>
    <definedName name="Beg_Bal_3">"#REF!"</definedName>
    <definedName name="Beg_Bal_4">"#REF!"</definedName>
    <definedName name="Beg_Bal_5">"#REF!"</definedName>
    <definedName name="Beg_Bal_6">"#REF!"</definedName>
    <definedName name="Beg_Bal_7">"#REF!"</definedName>
    <definedName name="Beg_Bal_8">"#REF!"</definedName>
    <definedName name="Beg_Bal_9">"#REF!"</definedName>
    <definedName name="BeginBorder" localSheetId="6">#REF!</definedName>
    <definedName name="BeginBorder" localSheetId="7">#REF!</definedName>
    <definedName name="BeginBorder" localSheetId="3">#REF!</definedName>
    <definedName name="BeginBorder" localSheetId="8">#REF!</definedName>
    <definedName name="BeginBorder" localSheetId="5">#REF!</definedName>
    <definedName name="BeginBorder">#REF!</definedName>
    <definedName name="bel" localSheetId="7">#REF!</definedName>
    <definedName name="bel" localSheetId="3">#REF!</definedName>
    <definedName name="bel" localSheetId="8">#REF!</definedName>
    <definedName name="bel">#REF!</definedName>
    <definedName name="bell" localSheetId="7">#REF!</definedName>
    <definedName name="bell" localSheetId="3">#REF!</definedName>
    <definedName name="bell" localSheetId="8">#REF!</definedName>
    <definedName name="bell">#REF!</definedName>
    <definedName name="belll" localSheetId="7">#REF!</definedName>
    <definedName name="belll" localSheetId="3">#REF!</definedName>
    <definedName name="belll">#REF!</definedName>
    <definedName name="bellll" localSheetId="7">#REF!</definedName>
    <definedName name="bellll" localSheetId="3">#REF!</definedName>
    <definedName name="bellll">#REF!</definedName>
    <definedName name="beta" localSheetId="7">#REF!</definedName>
    <definedName name="beta" localSheetId="3">#REF!</definedName>
    <definedName name="beta">#REF!</definedName>
    <definedName name="bhbb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bhbb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bhbb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bhbb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bhbb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bhbb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BID_CURR" localSheetId="6">#REF!</definedName>
    <definedName name="BID_CURR" localSheetId="7">#REF!</definedName>
    <definedName name="BID_CURR" localSheetId="3">#REF!</definedName>
    <definedName name="BID_CURR" localSheetId="8">#REF!</definedName>
    <definedName name="BID_CURR" localSheetId="5">#REF!</definedName>
    <definedName name="BID_CURR">#REF!</definedName>
    <definedName name="Bid_Ind" localSheetId="7">#REF!</definedName>
    <definedName name="Bid_Ind" localSheetId="3">#REF!</definedName>
    <definedName name="Bid_Ind" localSheetId="8">#REF!</definedName>
    <definedName name="Bid_Ind">#REF!</definedName>
    <definedName name="BidClass" localSheetId="7">#REF!</definedName>
    <definedName name="BidClass" localSheetId="3">#REF!</definedName>
    <definedName name="BidClass" localSheetId="8">#REF!</definedName>
    <definedName name="BidClass">#REF!</definedName>
    <definedName name="BidClass_4" localSheetId="7">#REF!</definedName>
    <definedName name="BidClass_4" localSheetId="3">#REF!</definedName>
    <definedName name="BidClass_4">#REF!</definedName>
    <definedName name="BidClass_6" localSheetId="7">#REF!</definedName>
    <definedName name="BidClass_6" localSheetId="3">#REF!</definedName>
    <definedName name="BidClass_6">#REF!</definedName>
    <definedName name="BidClass_Text" localSheetId="7">#REF!</definedName>
    <definedName name="BidClass_Text" localSheetId="3">#REF!</definedName>
    <definedName name="BidClass_Text">#REF!</definedName>
    <definedName name="BidClass_Text_4" localSheetId="7">#REF!</definedName>
    <definedName name="BidClass_Text_4" localSheetId="3">#REF!</definedName>
    <definedName name="BidClass_Text_4">#REF!</definedName>
    <definedName name="BidClass_Text_6" localSheetId="7">#REF!</definedName>
    <definedName name="BidClass_Text_6" localSheetId="3">#REF!</definedName>
    <definedName name="BidClass_Text_6">#REF!</definedName>
    <definedName name="Bill" localSheetId="7">#REF!</definedName>
    <definedName name="Bill" localSheetId="3">#REF!</definedName>
    <definedName name="Bill">#REF!</definedName>
    <definedName name="BillingFreq" localSheetId="7">#REF!</definedName>
    <definedName name="BillingFreq" localSheetId="3">#REF!</definedName>
    <definedName name="BillingFreq">#REF!</definedName>
    <definedName name="BillingFreq_4" localSheetId="7">#REF!</definedName>
    <definedName name="BillingFreq_4" localSheetId="3">#REF!</definedName>
    <definedName name="BillingFreq_4">#REF!</definedName>
    <definedName name="BillingFreq_6" localSheetId="7">#REF!</definedName>
    <definedName name="BillingFreq_6" localSheetId="3">#REF!</definedName>
    <definedName name="BillingFreq_6">#REF!</definedName>
    <definedName name="BillingTiming" localSheetId="7">#REF!</definedName>
    <definedName name="BillingTiming" localSheetId="3">#REF!</definedName>
    <definedName name="BillingTiming">#REF!</definedName>
    <definedName name="BillingTiming_4" localSheetId="7">#REF!</definedName>
    <definedName name="BillingTiming_4" localSheetId="3">#REF!</definedName>
    <definedName name="BillingTiming_4">#REF!</definedName>
    <definedName name="BillingTiming_6" localSheetId="7">#REF!</definedName>
    <definedName name="BillingTiming_6" localSheetId="3">#REF!</definedName>
    <definedName name="BillingTiming_6">#REF!</definedName>
    <definedName name="bjhj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bjhj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bjhj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bjhj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bjhj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bjhj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bjhuyhb" localSheetId="6">City&amp;" "&amp;State</definedName>
    <definedName name="bjhuyhb" localSheetId="1">City&amp;" "&amp;State</definedName>
    <definedName name="bjhuyhb" localSheetId="7">City&amp;" "&amp;State</definedName>
    <definedName name="bjhuyhb" localSheetId="3">City&amp;" "&amp;State</definedName>
    <definedName name="bjhuyhb" localSheetId="8">City&amp;" "&amp;State</definedName>
    <definedName name="bjhuyhb" localSheetId="2">City&amp;" "&amp;State</definedName>
    <definedName name="bjhuyhb" localSheetId="5">City&amp;" "&amp;State</definedName>
    <definedName name="bjhuyhb">City&amp;" "&amp;State</definedName>
    <definedName name="bjlc" localSheetId="6">#REF!</definedName>
    <definedName name="bjlc" localSheetId="7">#REF!</definedName>
    <definedName name="bjlc" localSheetId="3">#REF!</definedName>
    <definedName name="bjlc" localSheetId="8">#REF!</definedName>
    <definedName name="bjlc" localSheetId="5">#REF!</definedName>
    <definedName name="bjlc">#REF!</definedName>
    <definedName name="BKHJKBHB" localSheetId="6">City&amp;" "&amp;State</definedName>
    <definedName name="BKHJKBHB" localSheetId="1">City&amp;" "&amp;State</definedName>
    <definedName name="BKHJKBHB" localSheetId="7">City&amp;" "&amp;State</definedName>
    <definedName name="BKHJKBHB" localSheetId="3">City&amp;" "&amp;State</definedName>
    <definedName name="BKHJKBHB" localSheetId="8">City&amp;" "&amp;State</definedName>
    <definedName name="BKHJKBHB" localSheetId="2">City&amp;" "&amp;State</definedName>
    <definedName name="BKHJKBHB" localSheetId="5">City&amp;" "&amp;State</definedName>
    <definedName name="BKHJKBHB">City&amp;" "&amp;State</definedName>
    <definedName name="BldgQty" localSheetId="6">#REF!</definedName>
    <definedName name="BldgQty" localSheetId="7">#REF!</definedName>
    <definedName name="BldgQty" localSheetId="3">#REF!</definedName>
    <definedName name="BldgQty" localSheetId="8">#REF!</definedName>
    <definedName name="BldgQty" localSheetId="5">#REF!</definedName>
    <definedName name="BldgQty">#REF!</definedName>
    <definedName name="BldgQty_16" localSheetId="6">#REF!</definedName>
    <definedName name="BldgQty_16" localSheetId="7">#REF!</definedName>
    <definedName name="BldgQty_16" localSheetId="3">#REF!</definedName>
    <definedName name="BldgQty_16" localSheetId="5">#REF!</definedName>
    <definedName name="BldgQty_16">#REF!</definedName>
    <definedName name="BldgQty_17" localSheetId="6">#REF!</definedName>
    <definedName name="BldgQty_17" localSheetId="7">#REF!</definedName>
    <definedName name="BldgQty_17" localSheetId="3">#REF!</definedName>
    <definedName name="BldgQty_17" localSheetId="5">#REF!</definedName>
    <definedName name="BldgQty_17">#REF!</definedName>
    <definedName name="BldgQty_18" localSheetId="7">#REF!</definedName>
    <definedName name="BldgQty_18" localSheetId="3">#REF!</definedName>
    <definedName name="BldgQty_18">#REF!</definedName>
    <definedName name="BldgQty_19" localSheetId="7">#REF!</definedName>
    <definedName name="BldgQty_19" localSheetId="3">#REF!</definedName>
    <definedName name="BldgQty_19">#REF!</definedName>
    <definedName name="BldgQty_4" localSheetId="7">#REF!</definedName>
    <definedName name="BldgQty_4" localSheetId="3">#REF!</definedName>
    <definedName name="BldgQty_4">#REF!</definedName>
    <definedName name="BldgQty_5" localSheetId="7">#REF!</definedName>
    <definedName name="BldgQty_5" localSheetId="3">#REF!</definedName>
    <definedName name="BldgQty_5">#REF!</definedName>
    <definedName name="BldgQty_6" localSheetId="7">#REF!</definedName>
    <definedName name="BldgQty_6" localSheetId="3">#REF!</definedName>
    <definedName name="BldgQty_6">#REF!</definedName>
    <definedName name="BldgQty_7" localSheetId="7">#REF!</definedName>
    <definedName name="BldgQty_7" localSheetId="3">#REF!</definedName>
    <definedName name="BldgQty_7">#REF!</definedName>
    <definedName name="BldgQty_8" localSheetId="7">#REF!</definedName>
    <definedName name="BldgQty_8" localSheetId="3">#REF!</definedName>
    <definedName name="BldgQty_8">#REF!</definedName>
    <definedName name="BldgQty_9" localSheetId="7">#REF!</definedName>
    <definedName name="BldgQty_9" localSheetId="3">#REF!</definedName>
    <definedName name="BldgQty_9">#REF!</definedName>
    <definedName name="BLKGRAN" localSheetId="7">#REF!</definedName>
    <definedName name="BLKGRAN" localSheetId="3">#REF!</definedName>
    <definedName name="BLKGRAN">#REF!</definedName>
    <definedName name="BLPH1" localSheetId="7" hidden="1">#REF!</definedName>
    <definedName name="BLPH1" localSheetId="3" hidden="1">#REF!</definedName>
    <definedName name="BLPH1" hidden="1">#REF!</definedName>
    <definedName name="BLPH2" localSheetId="7" hidden="1">#REF!</definedName>
    <definedName name="BLPH2" localSheetId="3" hidden="1">#REF!</definedName>
    <definedName name="BLPH2" hidden="1">#REF!</definedName>
    <definedName name="BLPH3" localSheetId="7" hidden="1">#REF!</definedName>
    <definedName name="BLPH3" localSheetId="3" hidden="1">#REF!</definedName>
    <definedName name="BLPH3" hidden="1">#REF!</definedName>
    <definedName name="BLPH4" localSheetId="7" hidden="1">#REF!</definedName>
    <definedName name="BLPH4" localSheetId="3" hidden="1">#REF!</definedName>
    <definedName name="BLPH4" hidden="1">#REF!</definedName>
    <definedName name="BLPH5" localSheetId="7" hidden="1">#REF!</definedName>
    <definedName name="BLPH5" localSheetId="3" hidden="1">#REF!</definedName>
    <definedName name="BLPH5" hidden="1">#REF!</definedName>
    <definedName name="bn" localSheetId="7">#REF!</definedName>
    <definedName name="bn" localSheetId="3">#REF!</definedName>
    <definedName name="bn">#REF!</definedName>
    <definedName name="BNHJB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BNHJB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BNHJB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BNHJB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BNHJB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BNHJB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bnmnbm">#N/A</definedName>
    <definedName name="bnvbn" localSheetId="6">#REF!</definedName>
    <definedName name="bnvbn" localSheetId="7">#REF!</definedName>
    <definedName name="bnvbn" localSheetId="3">#REF!</definedName>
    <definedName name="bnvbn" localSheetId="8">#REF!</definedName>
    <definedName name="bnvbn" localSheetId="5">#REF!</definedName>
    <definedName name="bnvbn">#REF!</definedName>
    <definedName name="bol" localSheetId="7">#REF!</definedName>
    <definedName name="bol" localSheetId="3">#REF!</definedName>
    <definedName name="bol" localSheetId="8">#REF!</definedName>
    <definedName name="bol">#REF!</definedName>
    <definedName name="bom" localSheetId="7">#REF!</definedName>
    <definedName name="bom" localSheetId="3">#REF!</definedName>
    <definedName name="bom" localSheetId="8">#REF!</definedName>
    <definedName name="bom">#REF!</definedName>
    <definedName name="BOM_PR" localSheetId="7">#REF!</definedName>
    <definedName name="BOM_PR" localSheetId="3">#REF!</definedName>
    <definedName name="BOM_PR">#REF!</definedName>
    <definedName name="BOM_PR_TOT" localSheetId="7">#REF!</definedName>
    <definedName name="BOM_PR_TOT" localSheetId="3">#REF!</definedName>
    <definedName name="BOM_PR_TOT">#REF!</definedName>
    <definedName name="boml" localSheetId="7">#REF!</definedName>
    <definedName name="boml" localSheetId="3">#REF!</definedName>
    <definedName name="boml">#REF!</definedName>
    <definedName name="boml1" localSheetId="7">#REF!</definedName>
    <definedName name="boml1" localSheetId="3">#REF!</definedName>
    <definedName name="boml1">#REF!</definedName>
    <definedName name="BOOK" localSheetId="7">#REF!</definedName>
    <definedName name="BOOK" localSheetId="3">#REF!</definedName>
    <definedName name="BOOK">#REF!</definedName>
    <definedName name="BOOST_BOOSTHD" localSheetId="7">#REF!</definedName>
    <definedName name="BOOST_BOOSTHD" localSheetId="3">#REF!</definedName>
    <definedName name="BOOST_BOOSTHD">#REF!</definedName>
    <definedName name="BOOST_DESC" localSheetId="7">#REF!</definedName>
    <definedName name="BOOST_DESC" localSheetId="3">#REF!</definedName>
    <definedName name="BOOST_DESC">#REF!</definedName>
    <definedName name="BOOST_NPUMPS" localSheetId="7">#REF!</definedName>
    <definedName name="BOOST_NPUMPS" localSheetId="3">#REF!</definedName>
    <definedName name="BOOST_NPUMPS">#REF!</definedName>
    <definedName name="BOOST_PCURVE" localSheetId="7">#REF!</definedName>
    <definedName name="BOOST_PCURVE" localSheetId="3">#REF!</definedName>
    <definedName name="BOOST_PCURVE">#REF!</definedName>
    <definedName name="BOOST_PID" localSheetId="7">#REF!</definedName>
    <definedName name="BOOST_PID" localSheetId="3">#REF!</definedName>
    <definedName name="BOOST_PID">#REF!</definedName>
    <definedName name="BOOST_STATUS" localSheetId="7">#REF!</definedName>
    <definedName name="BOOST_STATUS" localSheetId="3">#REF!</definedName>
    <definedName name="BOOST_STATUS">#REF!</definedName>
    <definedName name="BOOST_TABLE" localSheetId="7">#REF!</definedName>
    <definedName name="BOOST_TABLE" localSheetId="3">#REF!</definedName>
    <definedName name="BOOST_TABLE">#REF!</definedName>
    <definedName name="BOQ" localSheetId="6">City&amp;" "&amp;State</definedName>
    <definedName name="BOQ" localSheetId="1">City&amp;" "&amp;State</definedName>
    <definedName name="BOQ" localSheetId="7">City&amp;" "&amp;State</definedName>
    <definedName name="BOQ" localSheetId="3">City&amp;" "&amp;State</definedName>
    <definedName name="BOQ" localSheetId="8">City&amp;" "&amp;State</definedName>
    <definedName name="BOQ" localSheetId="2">City&amp;" "&amp;State</definedName>
    <definedName name="BOQ" localSheetId="5">City&amp;" "&amp;State</definedName>
    <definedName name="BOQ">City&amp;" "&amp;State</definedName>
    <definedName name="boqdata" localSheetId="6">#REF!</definedName>
    <definedName name="boqdata" localSheetId="7">#REF!</definedName>
    <definedName name="boqdata" localSheetId="3">#REF!</definedName>
    <definedName name="boqdata" localSheetId="8">#REF!</definedName>
    <definedName name="boqdata" localSheetId="5">#REF!</definedName>
    <definedName name="boqdata">#REF!</definedName>
    <definedName name="botl" localSheetId="6">#REF!</definedName>
    <definedName name="botl" localSheetId="7">#REF!</definedName>
    <definedName name="botl" localSheetId="3">#REF!</definedName>
    <definedName name="botl" localSheetId="5">#REF!</definedName>
    <definedName name="botl">#REF!</definedName>
    <definedName name="botl1" localSheetId="6">#REF!</definedName>
    <definedName name="botl1" localSheetId="7">#REF!</definedName>
    <definedName name="botl1" localSheetId="3">#REF!</definedName>
    <definedName name="botl1" localSheetId="5">#REF!</definedName>
    <definedName name="botl1">#REF!</definedName>
    <definedName name="botn" localSheetId="7">#REF!</definedName>
    <definedName name="botn" localSheetId="3">#REF!</definedName>
    <definedName name="botn">#REF!</definedName>
    <definedName name="bps" localSheetId="7">#REF!</definedName>
    <definedName name="bps" localSheetId="3">#REF!</definedName>
    <definedName name="bps">#REF!</definedName>
    <definedName name="brace12">[11]Sheet1!$AT$30</definedName>
    <definedName name="brace15">[11]Sheet1!$AW$30</definedName>
    <definedName name="brace18">[11]Sheet1!$AZ$30</definedName>
    <definedName name="brace21">[11]Sheet1!$BC$30</definedName>
    <definedName name="brace24">[11]Sheet1!$BF$30</definedName>
    <definedName name="brace27">[11]Sheet1!$BI$30</definedName>
    <definedName name="brace3">[11]Sheet1!$AK$30</definedName>
    <definedName name="brace6">[11]Sheet1!$AN$30</definedName>
    <definedName name="brace9">[11]Sheet1!$AQ$30</definedName>
    <definedName name="Breaks" localSheetId="6">#REF!</definedName>
    <definedName name="Breaks" localSheetId="7">#REF!</definedName>
    <definedName name="Breaks" localSheetId="3">#REF!</definedName>
    <definedName name="Breaks" localSheetId="8">#REF!</definedName>
    <definedName name="Breaks" localSheetId="5">#REF!</definedName>
    <definedName name="Breaks">#REF!</definedName>
    <definedName name="BRICK" localSheetId="7">#REF!</definedName>
    <definedName name="BRICK" localSheetId="3">#REF!</definedName>
    <definedName name="BRICK" localSheetId="8">#REF!</definedName>
    <definedName name="BRICK">#REF!</definedName>
    <definedName name="Brick_Size" localSheetId="7">#REF!</definedName>
    <definedName name="Brick_Size" localSheetId="3">#REF!</definedName>
    <definedName name="Brick_Size" localSheetId="8">#REF!</definedName>
    <definedName name="Brick_Size">#REF!</definedName>
    <definedName name="brick7" localSheetId="7">#REF!</definedName>
    <definedName name="brick7" localSheetId="3">#REF!</definedName>
    <definedName name="brick7">#REF!</definedName>
    <definedName name="BRICKWORK" localSheetId="6">#REF!</definedName>
    <definedName name="BRICKWORK" localSheetId="7">#REF!</definedName>
    <definedName name="BRICKWORK" localSheetId="3">#REF!</definedName>
    <definedName name="BRICKWORK" localSheetId="5">#REF!</definedName>
    <definedName name="BRICKWORK">#REF!</definedName>
    <definedName name="bs" localSheetId="7">#REF!</definedName>
    <definedName name="bs" localSheetId="3">#REF!</definedName>
    <definedName name="bs">#REF!</definedName>
    <definedName name="bsc">'[24]A.O.R r1Str'!#REF!</definedName>
    <definedName name="bt" localSheetId="6">#REF!</definedName>
    <definedName name="bt" localSheetId="7">#REF!</definedName>
    <definedName name="bt" localSheetId="3">#REF!</definedName>
    <definedName name="bt" localSheetId="8">#REF!</definedName>
    <definedName name="bt" localSheetId="5">#REF!</definedName>
    <definedName name="bt">#REF!</definedName>
    <definedName name="btb_musd" localSheetId="6">[28]BTB!#REF!</definedName>
    <definedName name="btb_musd" localSheetId="8">[28]BTB!#REF!</definedName>
    <definedName name="btb_musd" localSheetId="5">[28]BTB!#REF!</definedName>
    <definedName name="btb_musd">[28]BTB!#REF!</definedName>
    <definedName name="bua" localSheetId="6">#REF!</definedName>
    <definedName name="bua" localSheetId="7">#REF!</definedName>
    <definedName name="bua" localSheetId="3">#REF!</definedName>
    <definedName name="bua" localSheetId="8">#REF!</definedName>
    <definedName name="bua" localSheetId="5">#REF!</definedName>
    <definedName name="bua">#REF!</definedName>
    <definedName name="BUDDHA" localSheetId="6">#REF!</definedName>
    <definedName name="BUDDHA" localSheetId="7">#REF!</definedName>
    <definedName name="BUDDHA" localSheetId="3">#REF!</definedName>
    <definedName name="BUDDHA" localSheetId="5">#REF!</definedName>
    <definedName name="BUDDHA">#REF!</definedName>
    <definedName name="BUILDING" localSheetId="6">#REF!</definedName>
    <definedName name="BUILDING" localSheetId="7">#REF!</definedName>
    <definedName name="BUILDING" localSheetId="3">#REF!</definedName>
    <definedName name="BUILDING" localSheetId="5">#REF!</definedName>
    <definedName name="BUILDING">#REF!</definedName>
    <definedName name="building___0" localSheetId="7">#REF!</definedName>
    <definedName name="building___0" localSheetId="3">#REF!</definedName>
    <definedName name="building___0">#REF!</definedName>
    <definedName name="building___11" localSheetId="7">#REF!</definedName>
    <definedName name="building___11" localSheetId="3">#REF!</definedName>
    <definedName name="building___11">#REF!</definedName>
    <definedName name="building___12" localSheetId="7">#REF!</definedName>
    <definedName name="building___12" localSheetId="3">#REF!</definedName>
    <definedName name="building___12">#REF!</definedName>
    <definedName name="Building_Name" localSheetId="7">#REF!</definedName>
    <definedName name="Building_Name" localSheetId="3">#REF!</definedName>
    <definedName name="Building_Name">#REF!</definedName>
    <definedName name="Building_Type" localSheetId="7">#REF!</definedName>
    <definedName name="Building_Type" localSheetId="3">#REF!</definedName>
    <definedName name="Building_Type">#REF!</definedName>
    <definedName name="BuiltIn_Print_Area" localSheetId="7">#REF!</definedName>
    <definedName name="BuiltIn_Print_Area" localSheetId="3">#REF!</definedName>
    <definedName name="BuiltIn_Print_Area">#REF!</definedName>
    <definedName name="BuiltIn_Print_Area___0" localSheetId="7">#REF!</definedName>
    <definedName name="BuiltIn_Print_Area___0" localSheetId="3">#REF!</definedName>
    <definedName name="BuiltIn_Print_Area___0">#REF!</definedName>
    <definedName name="BuiltIn_Print_Titles" localSheetId="7">#REF!</definedName>
    <definedName name="BuiltIn_Print_Titles" localSheetId="3">#REF!</definedName>
    <definedName name="BuiltIn_Print_Titles">#REF!</definedName>
    <definedName name="BuiltIn_Print_Titles___0">#N/A</definedName>
    <definedName name="BusType" localSheetId="6">#REF!</definedName>
    <definedName name="BusType" localSheetId="7">#REF!</definedName>
    <definedName name="BusType" localSheetId="3">#REF!</definedName>
    <definedName name="BusType" localSheetId="8">#REF!</definedName>
    <definedName name="BusType" localSheetId="5">#REF!</definedName>
    <definedName name="BusType">#REF!</definedName>
    <definedName name="BusType_4" localSheetId="7">#REF!</definedName>
    <definedName name="BusType_4" localSheetId="3">#REF!</definedName>
    <definedName name="BusType_4" localSheetId="8">#REF!</definedName>
    <definedName name="BusType_4">#REF!</definedName>
    <definedName name="BusType_6" localSheetId="7">#REF!</definedName>
    <definedName name="BusType_6" localSheetId="3">#REF!</definedName>
    <definedName name="BusType_6" localSheetId="8">#REF!</definedName>
    <definedName name="BusType_6">#REF!</definedName>
    <definedName name="BusType_Text" localSheetId="7">#REF!</definedName>
    <definedName name="BusType_Text" localSheetId="3">#REF!</definedName>
    <definedName name="BusType_Text">#REF!</definedName>
    <definedName name="BusType_Text_4" localSheetId="7">#REF!</definedName>
    <definedName name="BusType_Text_4" localSheetId="3">#REF!</definedName>
    <definedName name="BusType_Text_4">#REF!</definedName>
    <definedName name="BusType_Text_6" localSheetId="7">#REF!</definedName>
    <definedName name="BusType_Text_6" localSheetId="3">#REF!</definedName>
    <definedName name="BusType_Text_6">#REF!</definedName>
    <definedName name="Button_5">"AS_PER_TALLY_31_09_04_ONYX_List"</definedName>
    <definedName name="Button_7">"AS_PER_TALLY_31_09_04_ONYX_List1"</definedName>
    <definedName name="Button_8">"AS_PER_TALLY_31_09_04_ONYX_List1"</definedName>
    <definedName name="button_area_1" localSheetId="7">#REF!</definedName>
    <definedName name="button_area_1" localSheetId="3">#REF!</definedName>
    <definedName name="button_area_1" localSheetId="8">#REF!</definedName>
    <definedName name="button_area_1">#REF!</definedName>
    <definedName name="bvcc" localSheetId="6" hidden="1">{"'Bill No. 7'!$A$1:$G$32"}</definedName>
    <definedName name="bvcc" localSheetId="7" hidden="1">{"'Bill No. 7'!$A$1:$G$32"}</definedName>
    <definedName name="bvcc" localSheetId="3" hidden="1">{"'Bill No. 7'!$A$1:$G$32"}</definedName>
    <definedName name="bvcc" localSheetId="8" hidden="1">{"'Bill No. 7'!$A$1:$G$32"}</definedName>
    <definedName name="bvcc" localSheetId="5" hidden="1">{"'Bill No. 7'!$A$1:$G$32"}</definedName>
    <definedName name="bvcc" hidden="1">{"'Bill No. 7'!$A$1:$G$32"}</definedName>
    <definedName name="bvvd" localSheetId="7">#REF!</definedName>
    <definedName name="bvvd" localSheetId="3">#REF!</definedName>
    <definedName name="bvvd">#REF!</definedName>
    <definedName name="BW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BW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BW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BW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BW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BW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BWIRE" localSheetId="7">#REF!</definedName>
    <definedName name="BWIRE" localSheetId="3">#REF!</definedName>
    <definedName name="BWIRE" localSheetId="8">#REF!</definedName>
    <definedName name="BWIRE">#REF!</definedName>
    <definedName name="Bx" localSheetId="7">#REF!</definedName>
    <definedName name="Bx" localSheetId="3">#REF!</definedName>
    <definedName name="Bx" localSheetId="8">#REF!</definedName>
    <definedName name="Bx">#REF!</definedName>
    <definedName name="Bx___0" localSheetId="7">#REF!</definedName>
    <definedName name="Bx___0" localSheetId="3">#REF!</definedName>
    <definedName name="Bx___0" localSheetId="8">#REF!</definedName>
    <definedName name="Bx___0">#REF!</definedName>
    <definedName name="Bx___13" localSheetId="7">#REF!</definedName>
    <definedName name="Bx___13" localSheetId="3">#REF!</definedName>
    <definedName name="Bx___13">#REF!</definedName>
    <definedName name="bxnvxnd" localSheetId="7">#REF!</definedName>
    <definedName name="bxnvxnd" localSheetId="3">#REF!</definedName>
    <definedName name="bxnvxnd">#REF!</definedName>
    <definedName name="C.C.">[29]A.O.R.!#REF!</definedName>
    <definedName name="c.nos" localSheetId="6">#REF!</definedName>
    <definedName name="c.nos" localSheetId="7">#REF!</definedName>
    <definedName name="c.nos" localSheetId="3">#REF!</definedName>
    <definedName name="c.nos" localSheetId="8">#REF!</definedName>
    <definedName name="c.nos" localSheetId="5">#REF!</definedName>
    <definedName name="c.nos">#REF!</definedName>
    <definedName name="C_" localSheetId="6">#REF!</definedName>
    <definedName name="C_" localSheetId="7">#REF!</definedName>
    <definedName name="C_" localSheetId="3">#REF!</definedName>
    <definedName name="C_" localSheetId="5">#REF!</definedName>
    <definedName name="C_">#REF!</definedName>
    <definedName name="ca1boq" localSheetId="6">#REF!</definedName>
    <definedName name="ca1boq" localSheetId="7">#REF!</definedName>
    <definedName name="ca1boq" localSheetId="3">#REF!</definedName>
    <definedName name="ca1boq" localSheetId="5">#REF!</definedName>
    <definedName name="ca1boq">#REF!</definedName>
    <definedName name="cab" localSheetId="7">#REF!</definedName>
    <definedName name="cab" localSheetId="3">#REF!</definedName>
    <definedName name="cab">#REF!</definedName>
    <definedName name="cab21.5tp" localSheetId="7">#REF!</definedName>
    <definedName name="cab21.5tp" localSheetId="3">#REF!</definedName>
    <definedName name="cab21.5tp">#REF!</definedName>
    <definedName name="cab21.5tp_4" localSheetId="7">#REF!</definedName>
    <definedName name="cab21.5tp_4" localSheetId="3">#REF!</definedName>
    <definedName name="cab21.5tp_4">#REF!</definedName>
    <definedName name="cab21.5tp_6" localSheetId="7">#REF!</definedName>
    <definedName name="cab21.5tp_6" localSheetId="3">#REF!</definedName>
    <definedName name="cab21.5tp_6">#REF!</definedName>
    <definedName name="cab21s" localSheetId="7">#REF!</definedName>
    <definedName name="cab21s" localSheetId="3">#REF!</definedName>
    <definedName name="cab21s">#REF!</definedName>
    <definedName name="cab21s_4" localSheetId="7">#REF!</definedName>
    <definedName name="cab21s_4" localSheetId="3">#REF!</definedName>
    <definedName name="cab21s_4">#REF!</definedName>
    <definedName name="cab21s_6" localSheetId="7">#REF!</definedName>
    <definedName name="cab21s_6" localSheetId="3">#REF!</definedName>
    <definedName name="cab21s_6">#REF!</definedName>
    <definedName name="cab21us" localSheetId="7">#REF!</definedName>
    <definedName name="cab21us" localSheetId="3">#REF!</definedName>
    <definedName name="cab21us">#REF!</definedName>
    <definedName name="cab21us_4" localSheetId="7">#REF!</definedName>
    <definedName name="cab21us_4" localSheetId="3">#REF!</definedName>
    <definedName name="cab21us_4">#REF!</definedName>
    <definedName name="cab21us_6" localSheetId="7">#REF!</definedName>
    <definedName name="cab21us_6" localSheetId="3">#REF!</definedName>
    <definedName name="cab21us_6">#REF!</definedName>
    <definedName name="cab31s" localSheetId="7">#REF!</definedName>
    <definedName name="cab31s" localSheetId="3">#REF!</definedName>
    <definedName name="cab31s">#REF!</definedName>
    <definedName name="cab31s_4" localSheetId="7">#REF!</definedName>
    <definedName name="cab31s_4" localSheetId="3">#REF!</definedName>
    <definedName name="cab31s_4">#REF!</definedName>
    <definedName name="cab31s_6" localSheetId="7">#REF!</definedName>
    <definedName name="cab31s_6" localSheetId="3">#REF!</definedName>
    <definedName name="cab31s_6">#REF!</definedName>
    <definedName name="cab31us" localSheetId="7">#REF!</definedName>
    <definedName name="cab31us" localSheetId="3">#REF!</definedName>
    <definedName name="cab31us">#REF!</definedName>
    <definedName name="cab31us_4" localSheetId="7">#REF!</definedName>
    <definedName name="cab31us_4" localSheetId="3">#REF!</definedName>
    <definedName name="cab31us_4">#REF!</definedName>
    <definedName name="cab31us_6" localSheetId="7">#REF!</definedName>
    <definedName name="cab31us_6" localSheetId="3">#REF!</definedName>
    <definedName name="cab31us_6">#REF!</definedName>
    <definedName name="cab41s" localSheetId="7">#REF!</definedName>
    <definedName name="cab41s" localSheetId="3">#REF!</definedName>
    <definedName name="cab41s">#REF!</definedName>
    <definedName name="cab41s_4" localSheetId="7">#REF!</definedName>
    <definedName name="cab41s_4" localSheetId="3">#REF!</definedName>
    <definedName name="cab41s_4">#REF!</definedName>
    <definedName name="cab41s_6" localSheetId="7">#REF!</definedName>
    <definedName name="cab41s_6" localSheetId="3">#REF!</definedName>
    <definedName name="cab41s_6">#REF!</definedName>
    <definedName name="cab41us" localSheetId="7">#REF!</definedName>
    <definedName name="cab41us" localSheetId="3">#REF!</definedName>
    <definedName name="cab41us">#REF!</definedName>
    <definedName name="cab41us_4" localSheetId="7">#REF!</definedName>
    <definedName name="cab41us_4" localSheetId="3">#REF!</definedName>
    <definedName name="cab41us_4">#REF!</definedName>
    <definedName name="cab41us_6" localSheetId="7">#REF!</definedName>
    <definedName name="cab41us_6" localSheetId="3">#REF!</definedName>
    <definedName name="cab41us_6">#REF!</definedName>
    <definedName name="cabd" localSheetId="7">#REF!</definedName>
    <definedName name="cabd" localSheetId="3">#REF!</definedName>
    <definedName name="cabd">#REF!</definedName>
    <definedName name="cabd_16" localSheetId="7">#REF!</definedName>
    <definedName name="cabd_16" localSheetId="3">#REF!</definedName>
    <definedName name="cabd_16">#REF!</definedName>
    <definedName name="cabd_17" localSheetId="7">#REF!</definedName>
    <definedName name="cabd_17" localSheetId="3">#REF!</definedName>
    <definedName name="cabd_17">#REF!</definedName>
    <definedName name="cabd_18" localSheetId="7">#REF!</definedName>
    <definedName name="cabd_18" localSheetId="3">#REF!</definedName>
    <definedName name="cabd_18">#REF!</definedName>
    <definedName name="cabd_19" localSheetId="7">#REF!</definedName>
    <definedName name="cabd_19" localSheetId="3">#REF!</definedName>
    <definedName name="cabd_19">#REF!</definedName>
    <definedName name="cabd_4" localSheetId="7">#REF!</definedName>
    <definedName name="cabd_4" localSheetId="3">#REF!</definedName>
    <definedName name="cabd_4">#REF!</definedName>
    <definedName name="cabd_5" localSheetId="7">#REF!</definedName>
    <definedName name="cabd_5" localSheetId="3">#REF!</definedName>
    <definedName name="cabd_5">#REF!</definedName>
    <definedName name="cabd_6" localSheetId="7">#REF!</definedName>
    <definedName name="cabd_6" localSheetId="3">#REF!</definedName>
    <definedName name="cabd_6">#REF!</definedName>
    <definedName name="cabd_7" localSheetId="7">#REF!</definedName>
    <definedName name="cabd_7" localSheetId="3">#REF!</definedName>
    <definedName name="cabd_7">#REF!</definedName>
    <definedName name="cabd_8" localSheetId="7">#REF!</definedName>
    <definedName name="cabd_8" localSheetId="3">#REF!</definedName>
    <definedName name="cabd_8">#REF!</definedName>
    <definedName name="cabd_9" localSheetId="7">#REF!</definedName>
    <definedName name="cabd_9" localSheetId="3">#REF!</definedName>
    <definedName name="cabd_9">#REF!</definedName>
    <definedName name="cabf" localSheetId="7">#REF!</definedName>
    <definedName name="cabf" localSheetId="3">#REF!</definedName>
    <definedName name="cabf">#REF!</definedName>
    <definedName name="cabf_16" localSheetId="7">#REF!</definedName>
    <definedName name="cabf_16" localSheetId="3">#REF!</definedName>
    <definedName name="cabf_16">#REF!</definedName>
    <definedName name="cabf_17" localSheetId="7">#REF!</definedName>
    <definedName name="cabf_17" localSheetId="3">#REF!</definedName>
    <definedName name="cabf_17">#REF!</definedName>
    <definedName name="cabf_18" localSheetId="7">#REF!</definedName>
    <definedName name="cabf_18" localSheetId="3">#REF!</definedName>
    <definedName name="cabf_18">#REF!</definedName>
    <definedName name="cabf_19" localSheetId="7">#REF!</definedName>
    <definedName name="cabf_19" localSheetId="3">#REF!</definedName>
    <definedName name="cabf_19">#REF!</definedName>
    <definedName name="cabf_4" localSheetId="7">#REF!</definedName>
    <definedName name="cabf_4" localSheetId="3">#REF!</definedName>
    <definedName name="cabf_4">#REF!</definedName>
    <definedName name="cabf_5" localSheetId="7">#REF!</definedName>
    <definedName name="cabf_5" localSheetId="3">#REF!</definedName>
    <definedName name="cabf_5">#REF!</definedName>
    <definedName name="cabf_6" localSheetId="7">#REF!</definedName>
    <definedName name="cabf_6" localSheetId="3">#REF!</definedName>
    <definedName name="cabf_6">#REF!</definedName>
    <definedName name="cabf_7" localSheetId="7">#REF!</definedName>
    <definedName name="cabf_7" localSheetId="3">#REF!</definedName>
    <definedName name="cabf_7">#REF!</definedName>
    <definedName name="cabf_8" localSheetId="7">#REF!</definedName>
    <definedName name="cabf_8" localSheetId="3">#REF!</definedName>
    <definedName name="cabf_8">#REF!</definedName>
    <definedName name="cabf_9" localSheetId="7">#REF!</definedName>
    <definedName name="cabf_9" localSheetId="3">#REF!</definedName>
    <definedName name="cabf_9">#REF!</definedName>
    <definedName name="cable">[22]CABLERET!$B$13:$B$126</definedName>
    <definedName name="CABLE_4" localSheetId="6">#REF!</definedName>
    <definedName name="CABLE_4" localSheetId="7">#REF!</definedName>
    <definedName name="CABLE_4" localSheetId="3">#REF!</definedName>
    <definedName name="CABLE_4" localSheetId="8">#REF!</definedName>
    <definedName name="CABLE_4" localSheetId="5">#REF!</definedName>
    <definedName name="CABLE_4">#REF!</definedName>
    <definedName name="CABLE_6" localSheetId="6">#REF!</definedName>
    <definedName name="CABLE_6" localSheetId="7">#REF!</definedName>
    <definedName name="CABLE_6" localSheetId="3">#REF!</definedName>
    <definedName name="CABLE_6" localSheetId="5">#REF!</definedName>
    <definedName name="CABLE_6">#REF!</definedName>
    <definedName name="cald" localSheetId="6">#REF!</definedName>
    <definedName name="cald" localSheetId="7">#REF!</definedName>
    <definedName name="cald" localSheetId="3">#REF!</definedName>
    <definedName name="cald" localSheetId="5">#REF!</definedName>
    <definedName name="cald">#REF!</definedName>
    <definedName name="cald_16" localSheetId="7">#REF!</definedName>
    <definedName name="cald_16" localSheetId="3">#REF!</definedName>
    <definedName name="cald_16">#REF!</definedName>
    <definedName name="cald_17" localSheetId="7">#REF!</definedName>
    <definedName name="cald_17" localSheetId="3">#REF!</definedName>
    <definedName name="cald_17">#REF!</definedName>
    <definedName name="cald_18" localSheetId="7">#REF!</definedName>
    <definedName name="cald_18" localSheetId="3">#REF!</definedName>
    <definedName name="cald_18">#REF!</definedName>
    <definedName name="cald_19" localSheetId="7">#REF!</definedName>
    <definedName name="cald_19" localSheetId="3">#REF!</definedName>
    <definedName name="cald_19">#REF!</definedName>
    <definedName name="cald_4" localSheetId="7">#REF!</definedName>
    <definedName name="cald_4" localSheetId="3">#REF!</definedName>
    <definedName name="cald_4">#REF!</definedName>
    <definedName name="cald_5" localSheetId="7">#REF!</definedName>
    <definedName name="cald_5" localSheetId="3">#REF!</definedName>
    <definedName name="cald_5">#REF!</definedName>
    <definedName name="cald_6" localSheetId="7">#REF!</definedName>
    <definedName name="cald_6" localSheetId="3">#REF!</definedName>
    <definedName name="cald_6">#REF!</definedName>
    <definedName name="cald_7" localSheetId="7">#REF!</definedName>
    <definedName name="cald_7" localSheetId="3">#REF!</definedName>
    <definedName name="cald_7">#REF!</definedName>
    <definedName name="cald_8" localSheetId="7">#REF!</definedName>
    <definedName name="cald_8" localSheetId="3">#REF!</definedName>
    <definedName name="cald_8">#REF!</definedName>
    <definedName name="cald_9" localSheetId="7">#REF!</definedName>
    <definedName name="cald_9" localSheetId="3">#REF!</definedName>
    <definedName name="cald_9">#REF!</definedName>
    <definedName name="CALf" localSheetId="7">#REF!</definedName>
    <definedName name="CALf" localSheetId="3">#REF!</definedName>
    <definedName name="CALf">#REF!</definedName>
    <definedName name="CALf_4" localSheetId="7">#REF!</definedName>
    <definedName name="CALf_4" localSheetId="3">#REF!</definedName>
    <definedName name="CALf_4">#REF!</definedName>
    <definedName name="CALf_6" localSheetId="7">#REF!</definedName>
    <definedName name="CALf_6" localSheetId="3">#REF!</definedName>
    <definedName name="CALf_6">#REF!</definedName>
    <definedName name="CALIMP">[30]factors!#REF!</definedName>
    <definedName name="CALIMP_16">[30]factors!#REF!</definedName>
    <definedName name="CALIMP_17">[30]factors!#REF!</definedName>
    <definedName name="CALIMP_18">[30]factors!#REF!</definedName>
    <definedName name="CALIMP_19">[30]factors!#REF!</definedName>
    <definedName name="CALIMP_4">[30]factors!#REF!</definedName>
    <definedName name="CALIMP_5">[30]factors!#REF!</definedName>
    <definedName name="CALIMP_6">[30]factors!#REF!</definedName>
    <definedName name="CALIMP_7">[30]factors!#REF!</definedName>
    <definedName name="CALIMP_8">[30]factors!#REF!</definedName>
    <definedName name="CALIMP_9">[30]factors!#REF!</definedName>
    <definedName name="cant">'[31]Staff Acco.'!#REF!</definedName>
    <definedName name="CAPAPR" localSheetId="6">#REF!</definedName>
    <definedName name="CAPAPR" localSheetId="7">#REF!</definedName>
    <definedName name="CAPAPR" localSheetId="3">#REF!</definedName>
    <definedName name="CAPAPR" localSheetId="8">#REF!</definedName>
    <definedName name="CAPAPR" localSheetId="5">#REF!</definedName>
    <definedName name="CAPAPR">#REF!</definedName>
    <definedName name="CAPAUG" localSheetId="6">#REF!</definedName>
    <definedName name="CAPAUG" localSheetId="7">#REF!</definedName>
    <definedName name="CAPAUG" localSheetId="3">#REF!</definedName>
    <definedName name="CAPAUG" localSheetId="5">#REF!</definedName>
    <definedName name="CAPAUG">#REF!</definedName>
    <definedName name="CAPDEC" localSheetId="6">#REF!</definedName>
    <definedName name="CAPDEC" localSheetId="7">#REF!</definedName>
    <definedName name="CAPDEC" localSheetId="3">#REF!</definedName>
    <definedName name="CAPDEC" localSheetId="5">#REF!</definedName>
    <definedName name="CAPDEC">#REF!</definedName>
    <definedName name="CAPFEB" localSheetId="7">#REF!</definedName>
    <definedName name="CAPFEB" localSheetId="3">#REF!</definedName>
    <definedName name="CAPFEB">#REF!</definedName>
    <definedName name="capital" localSheetId="7">#REF!</definedName>
    <definedName name="capital" localSheetId="3">#REF!</definedName>
    <definedName name="capital">#REF!</definedName>
    <definedName name="CAPJAN" localSheetId="7">#REF!</definedName>
    <definedName name="CAPJAN" localSheetId="3">#REF!</definedName>
    <definedName name="CAPJAN">#REF!</definedName>
    <definedName name="CAPJUL" localSheetId="7">#REF!</definedName>
    <definedName name="CAPJUL" localSheetId="3">#REF!</definedName>
    <definedName name="CAPJUL">#REF!</definedName>
    <definedName name="CAPJUN" localSheetId="7">#REF!</definedName>
    <definedName name="CAPJUN" localSheetId="3">#REF!</definedName>
    <definedName name="CAPJUN">#REF!</definedName>
    <definedName name="CAPMAR" localSheetId="7">#REF!</definedName>
    <definedName name="CAPMAR" localSheetId="3">#REF!</definedName>
    <definedName name="CAPMAR">#REF!</definedName>
    <definedName name="CAPMAY" localSheetId="7">#REF!</definedName>
    <definedName name="CAPMAY" localSheetId="3">#REF!</definedName>
    <definedName name="CAPMAY">#REF!</definedName>
    <definedName name="CAPNOV" localSheetId="7">#REF!</definedName>
    <definedName name="CAPNOV" localSheetId="3">#REF!</definedName>
    <definedName name="CAPNOV">#REF!</definedName>
    <definedName name="CAPOCT" localSheetId="7">#REF!</definedName>
    <definedName name="CAPOCT" localSheetId="3">#REF!</definedName>
    <definedName name="CAPOCT">#REF!</definedName>
    <definedName name="CAPSEP" localSheetId="7">#REF!</definedName>
    <definedName name="CAPSEP" localSheetId="3">#REF!</definedName>
    <definedName name="CAPSEP">#REF!</definedName>
    <definedName name="carpet" localSheetId="7">#REF!</definedName>
    <definedName name="carpet" localSheetId="3">#REF!</definedName>
    <definedName name="carpet">#REF!</definedName>
    <definedName name="carpet___0" localSheetId="7">#REF!</definedName>
    <definedName name="carpet___0" localSheetId="3">#REF!</definedName>
    <definedName name="carpet___0">#REF!</definedName>
    <definedName name="carpet___11" localSheetId="7">#REF!</definedName>
    <definedName name="carpet___11" localSheetId="3">#REF!</definedName>
    <definedName name="carpet___11">#REF!</definedName>
    <definedName name="carpet___12" localSheetId="7">#REF!</definedName>
    <definedName name="carpet___12" localSheetId="3">#REF!</definedName>
    <definedName name="carpet___12">#REF!</definedName>
    <definedName name="CARPI">[32]Sheet1!#REF!</definedName>
    <definedName name="CASH" localSheetId="6">#REF!</definedName>
    <definedName name="CASH" localSheetId="7">#REF!</definedName>
    <definedName name="CASH" localSheetId="3">#REF!</definedName>
    <definedName name="CASH" localSheetId="8">#REF!</definedName>
    <definedName name="CASH" localSheetId="5">#REF!</definedName>
    <definedName name="CASH">#REF!</definedName>
    <definedName name="cash_bank" localSheetId="6">#REF!</definedName>
    <definedName name="cash_bank" localSheetId="7">#REF!</definedName>
    <definedName name="cash_bank" localSheetId="3">#REF!</definedName>
    <definedName name="cash_bank" localSheetId="5">#REF!</definedName>
    <definedName name="cash_bank">#REF!</definedName>
    <definedName name="CASH_OUT" localSheetId="6">#REF!</definedName>
    <definedName name="CASH_OUT" localSheetId="7">#REF!</definedName>
    <definedName name="CASH_OUT" localSheetId="3">#REF!</definedName>
    <definedName name="CASH_OUT" localSheetId="5">#REF!</definedName>
    <definedName name="CASH_OUT">#REF!</definedName>
    <definedName name="cashflow" localSheetId="7">#REF!</definedName>
    <definedName name="cashflow" localSheetId="3">#REF!</definedName>
    <definedName name="cashflow">#REF!</definedName>
    <definedName name="category" localSheetId="7">#REF!</definedName>
    <definedName name="category" localSheetId="3">#REF!</definedName>
    <definedName name="category">#REF!</definedName>
    <definedName name="Category_All" localSheetId="7">#REF!</definedName>
    <definedName name="Category_All" localSheetId="3">#REF!</definedName>
    <definedName name="Category_All">#REF!</definedName>
    <definedName name="categoryList" localSheetId="7">OFFSET(#REF!,1,0,MATCH("Ω",#REF!)-1,1)</definedName>
    <definedName name="categoryList" localSheetId="3">OFFSET(#REF!,1,0,MATCH("Ω",#REF!)-1,1)</definedName>
    <definedName name="categoryList">OFFSET(#REF!,1,0,MATCH("Ω",#REF!)-1,1)</definedName>
    <definedName name="CATIN">#N/A</definedName>
    <definedName name="CATJYOU">#N/A</definedName>
    <definedName name="CATREC">#N/A</definedName>
    <definedName name="CATSYU">#N/A</definedName>
    <definedName name="cbas" localSheetId="6">'[24]A.O.R r1'!#REF!</definedName>
    <definedName name="cbas" localSheetId="8">'[24]A.O.R r1'!#REF!</definedName>
    <definedName name="cbas" localSheetId="5">'[24]A.O.R r1'!#REF!</definedName>
    <definedName name="cbas">'[24]A.O.R r1'!#REF!</definedName>
    <definedName name="Cbasic" localSheetId="6">'[24]A.O.R r1'!#REF!</definedName>
    <definedName name="Cbasic" localSheetId="8">'[24]A.O.R r1'!#REF!</definedName>
    <definedName name="Cbasic" localSheetId="5">'[24]A.O.R r1'!#REF!</definedName>
    <definedName name="Cbasic">'[24]A.O.R r1'!#REF!</definedName>
    <definedName name="cbgl1" localSheetId="6">#REF!</definedName>
    <definedName name="cbgl1" localSheetId="7">#REF!</definedName>
    <definedName name="cbgl1" localSheetId="3">#REF!</definedName>
    <definedName name="cbgl1" localSheetId="8">#REF!</definedName>
    <definedName name="cbgl1" localSheetId="5">#REF!</definedName>
    <definedName name="cbgl1">#REF!</definedName>
    <definedName name="cbgl2" localSheetId="6">#REF!</definedName>
    <definedName name="cbgl2" localSheetId="7">#REF!</definedName>
    <definedName name="cbgl2" localSheetId="3">#REF!</definedName>
    <definedName name="cbgl2" localSheetId="5">#REF!</definedName>
    <definedName name="cbgl2">#REF!</definedName>
    <definedName name="cbgl3" localSheetId="6">#REF!</definedName>
    <definedName name="cbgl3" localSheetId="7">#REF!</definedName>
    <definedName name="cbgl3" localSheetId="3">#REF!</definedName>
    <definedName name="cbgl3" localSheetId="5">#REF!</definedName>
    <definedName name="cbgl3">#REF!</definedName>
    <definedName name="cbgl4" localSheetId="7">#REF!</definedName>
    <definedName name="cbgl4" localSheetId="3">#REF!</definedName>
    <definedName name="cbgl4">#REF!</definedName>
    <definedName name="cc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cc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cc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cc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cc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cc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CCC">'[33]TBAL9697 -group wise  sdpl'!$A$214</definedName>
    <definedName name="ccc_16">#NAME?&amp;" "&amp;#NAME?</definedName>
    <definedName name="ccc_17">#NAME?&amp;" "&amp;#NAME?</definedName>
    <definedName name="ccc_18">#NAME?&amp;" "&amp;#NAME?</definedName>
    <definedName name="ccc_19">#NAME?&amp;" "&amp;#NAME?</definedName>
    <definedName name="ccc_21">#NAME?&amp;" "&amp;#NAME?</definedName>
    <definedName name="cccc">'[34]TBAL9697 -group wise  sdpl'!$A$34</definedName>
    <definedName name="ccolagl" localSheetId="6">#REF!</definedName>
    <definedName name="ccolagl" localSheetId="7">#REF!</definedName>
    <definedName name="ccolagl" localSheetId="3">#REF!</definedName>
    <definedName name="ccolagl" localSheetId="8">#REF!</definedName>
    <definedName name="ccolagl" localSheetId="5">#REF!</definedName>
    <definedName name="ccolagl">#REF!</definedName>
    <definedName name="cdds" localSheetId="6">#REF!</definedName>
    <definedName name="cdds" localSheetId="7">#REF!</definedName>
    <definedName name="cdds" localSheetId="3">#REF!</definedName>
    <definedName name="cdds" localSheetId="5">#REF!</definedName>
    <definedName name="cdds">#REF!</definedName>
    <definedName name="cdf" localSheetId="6">#REF!</definedName>
    <definedName name="cdf" localSheetId="7">#REF!</definedName>
    <definedName name="cdf" localSheetId="3">#REF!</definedName>
    <definedName name="cdf" localSheetId="5">#REF!</definedName>
    <definedName name="cdf">#REF!</definedName>
    <definedName name="cdss">[35]!DataFilter</definedName>
    <definedName name="CE" localSheetId="7">#REF!</definedName>
    <definedName name="CE" localSheetId="3">#REF!</definedName>
    <definedName name="CE" localSheetId="8">#REF!</definedName>
    <definedName name="CE">#REF!</definedName>
    <definedName name="Ceiling_Plaster" localSheetId="7">#REF!</definedName>
    <definedName name="Ceiling_Plaster" localSheetId="3">#REF!</definedName>
    <definedName name="Ceiling_Plaster">#REF!</definedName>
    <definedName name="celltips_area" localSheetId="7">#REF!</definedName>
    <definedName name="celltips_area" localSheetId="3">#REF!</definedName>
    <definedName name="celltips_area">#REF!</definedName>
    <definedName name="Cement" localSheetId="7">#REF!</definedName>
    <definedName name="Cement" localSheetId="3">#REF!</definedName>
    <definedName name="Cement">#REF!</definedName>
    <definedName name="CEMPRIMER" localSheetId="7">#REF!</definedName>
    <definedName name="CEMPRIMER" localSheetId="3">#REF!</definedName>
    <definedName name="CEMPRIMER">#REF!</definedName>
    <definedName name="cf" localSheetId="7" hidden="1">#REF!</definedName>
    <definedName name="cf" localSheetId="3" hidden="1">#REF!</definedName>
    <definedName name="cf" hidden="1">#REF!</definedName>
    <definedName name="cf_musd">[28]cf!#REF!</definedName>
    <definedName name="cfb" localSheetId="6">#REF!</definedName>
    <definedName name="cfb" localSheetId="7">#REF!</definedName>
    <definedName name="cfb" localSheetId="3">#REF!</definedName>
    <definedName name="cfb" localSheetId="8">#REF!</definedName>
    <definedName name="cfb" localSheetId="5">#REF!</definedName>
    <definedName name="cfb">#REF!</definedName>
    <definedName name="cfbeams" localSheetId="6">#REF!</definedName>
    <definedName name="cfbeams" localSheetId="7">#REF!</definedName>
    <definedName name="cfbeams" localSheetId="3">#REF!</definedName>
    <definedName name="cfbeams" localSheetId="5">#REF!</definedName>
    <definedName name="cfbeams">#REF!</definedName>
    <definedName name="cfsalb" localSheetId="6">#REF!</definedName>
    <definedName name="cfsalb" localSheetId="7">#REF!</definedName>
    <definedName name="cfsalb" localSheetId="3">#REF!</definedName>
    <definedName name="cfsalb" localSheetId="5">#REF!</definedName>
    <definedName name="cfsalb">#REF!</definedName>
    <definedName name="cfslab" localSheetId="7">#REF!</definedName>
    <definedName name="cfslab" localSheetId="3">#REF!</definedName>
    <definedName name="cfslab">#REF!</definedName>
    <definedName name="ChajjaRCC" localSheetId="7">#REF!</definedName>
    <definedName name="ChajjaRCC" localSheetId="3">#REF!</definedName>
    <definedName name="ChajjaRCC">#REF!</definedName>
    <definedName name="chakri" localSheetId="7">#REF!</definedName>
    <definedName name="chakri" localSheetId="3">#REF!</definedName>
    <definedName name="chakri">#REF!</definedName>
    <definedName name="ChangeBy" localSheetId="7">#REF!</definedName>
    <definedName name="ChangeBy" localSheetId="3">#REF!</definedName>
    <definedName name="ChangeBy">#REF!</definedName>
    <definedName name="ChangeBy_4" localSheetId="7">#REF!</definedName>
    <definedName name="ChangeBy_4" localSheetId="3">#REF!</definedName>
    <definedName name="ChangeBy_4">#REF!</definedName>
    <definedName name="ChangeBy_6" localSheetId="7">#REF!</definedName>
    <definedName name="ChangeBy_6" localSheetId="3">#REF!</definedName>
    <definedName name="ChangeBy_6">#REF!</definedName>
    <definedName name="ChangeDate" localSheetId="7">#REF!</definedName>
    <definedName name="ChangeDate" localSheetId="3">#REF!</definedName>
    <definedName name="ChangeDate">#REF!</definedName>
    <definedName name="ChangeDate_4" localSheetId="7">#REF!</definedName>
    <definedName name="ChangeDate_4" localSheetId="3">#REF!</definedName>
    <definedName name="ChangeDate_4">#REF!</definedName>
    <definedName name="ChangeDate_6" localSheetId="7">#REF!</definedName>
    <definedName name="ChangeDate_6" localSheetId="3">#REF!</definedName>
    <definedName name="ChangeDate_6">#REF!</definedName>
    <definedName name="check" localSheetId="6">City&amp;" "&amp;State</definedName>
    <definedName name="check" localSheetId="1">City&amp;" "&amp;State</definedName>
    <definedName name="check" localSheetId="7">City&amp;" "&amp;State</definedName>
    <definedName name="check" localSheetId="3">City&amp;" "&amp;State</definedName>
    <definedName name="check" localSheetId="8">City&amp;" "&amp;State</definedName>
    <definedName name="check" localSheetId="2">City&amp;" "&amp;State</definedName>
    <definedName name="check" localSheetId="5">City&amp;" "&amp;State</definedName>
    <definedName name="check">City&amp;" "&amp;State</definedName>
    <definedName name="check_16">#NAME?&amp;" "&amp;#NAME?</definedName>
    <definedName name="check_17">#NAME?&amp;" "&amp;#NAME?</definedName>
    <definedName name="check_18">#NAME?&amp;" "&amp;#NAME?</definedName>
    <definedName name="check_19">#NAME?&amp;" "&amp;#NAME?</definedName>
    <definedName name="check_21">#NAME?&amp;" "&amp;#NAME?</definedName>
    <definedName name="checked" localSheetId="6">#REF!</definedName>
    <definedName name="checked" localSheetId="7">#REF!</definedName>
    <definedName name="checked" localSheetId="3">#REF!</definedName>
    <definedName name="checked" localSheetId="8">#REF!</definedName>
    <definedName name="checked" localSheetId="5">#REF!</definedName>
    <definedName name="checked">#REF!</definedName>
    <definedName name="CHERRY" localSheetId="7">#REF!</definedName>
    <definedName name="CHERRY" localSheetId="3">#REF!</definedName>
    <definedName name="CHERRY" localSheetId="8">#REF!</definedName>
    <definedName name="CHERRY">#REF!</definedName>
    <definedName name="chiller" localSheetId="7">#REF!</definedName>
    <definedName name="chiller" localSheetId="3">#REF!</definedName>
    <definedName name="chiller" localSheetId="8">#REF!</definedName>
    <definedName name="chiller">#REF!</definedName>
    <definedName name="cici" localSheetId="7">#REF!</definedName>
    <definedName name="cici" localSheetId="3">#REF!</definedName>
    <definedName name="cici">#REF!</definedName>
    <definedName name="cicncd" localSheetId="6">'[24]A.O.R (2)'!#REF!</definedName>
    <definedName name="cicncd" localSheetId="8">'[24]A.O.R (2)'!#REF!</definedName>
    <definedName name="cicncd" localSheetId="5">'[24]A.O.R (2)'!#REF!</definedName>
    <definedName name="cicncd">'[24]A.O.R (2)'!#REF!</definedName>
    <definedName name="ciff" localSheetId="6">#REF!</definedName>
    <definedName name="ciff" localSheetId="7">#REF!</definedName>
    <definedName name="ciff" localSheetId="3">#REF!</definedName>
    <definedName name="ciff" localSheetId="8">#REF!</definedName>
    <definedName name="ciff" localSheetId="5">#REF!</definedName>
    <definedName name="ciff">#REF!</definedName>
    <definedName name="civil" localSheetId="6">#REF!</definedName>
    <definedName name="civil" localSheetId="7">#REF!</definedName>
    <definedName name="civil" localSheetId="3">#REF!</definedName>
    <definedName name="civil" localSheetId="5">#REF!</definedName>
    <definedName name="civil">#REF!</definedName>
    <definedName name="Civil_Basic" localSheetId="6">[36]AOR!#REF!</definedName>
    <definedName name="Civil_Basic" localSheetId="8">[36]AOR!#REF!</definedName>
    <definedName name="Civil_Basic" localSheetId="5">[36]AOR!#REF!</definedName>
    <definedName name="Civil_Basic">[36]AOR!#REF!</definedName>
    <definedName name="CIVIL_WORKS" localSheetId="6">#REF!</definedName>
    <definedName name="CIVIL_WORKS" localSheetId="7">#REF!</definedName>
    <definedName name="CIVIL_WORKS" localSheetId="3">#REF!</definedName>
    <definedName name="CIVIL_WORKS" localSheetId="8">#REF!</definedName>
    <definedName name="CIVIL_WORKS" localSheetId="5">#REF!</definedName>
    <definedName name="CIVIL_WORKS">#REF!</definedName>
    <definedName name="CivilBasic" localSheetId="6">#REF!</definedName>
    <definedName name="CivilBasic" localSheetId="7">#REF!</definedName>
    <definedName name="CivilBasic" localSheetId="3">#REF!</definedName>
    <definedName name="CivilBasic" localSheetId="5">#REF!</definedName>
    <definedName name="CivilBasic">#REF!</definedName>
    <definedName name="civilbasic1" localSheetId="6">'[24]A.O.R (2)'!#REF!</definedName>
    <definedName name="civilbasic1" localSheetId="8">'[24]A.O.R (2)'!#REF!</definedName>
    <definedName name="civilbasic1" localSheetId="5">'[24]A.O.R (2)'!#REF!</definedName>
    <definedName name="civilbasic1">'[24]A.O.R (2)'!#REF!</definedName>
    <definedName name="civilworks" localSheetId="6">#REF!</definedName>
    <definedName name="civilworks" localSheetId="7">#REF!</definedName>
    <definedName name="civilworks" localSheetId="3">#REF!</definedName>
    <definedName name="civilworks" localSheetId="8">#REF!</definedName>
    <definedName name="civilworks" localSheetId="5">#REF!</definedName>
    <definedName name="civilworks">#REF!</definedName>
    <definedName name="CKV_CKVSTATE" localSheetId="6">#REF!</definedName>
    <definedName name="CKV_CKVSTATE" localSheetId="7">#REF!</definedName>
    <definedName name="CKV_CKVSTATE" localSheetId="3">#REF!</definedName>
    <definedName name="CKV_CKVSTATE" localSheetId="5">#REF!</definedName>
    <definedName name="CKV_CKVSTATE">#REF!</definedName>
    <definedName name="CKV_DESC" localSheetId="6">#REF!</definedName>
    <definedName name="CKV_DESC" localSheetId="7">#REF!</definedName>
    <definedName name="CKV_DESC" localSheetId="3">#REF!</definedName>
    <definedName name="CKV_DESC" localSheetId="5">#REF!</definedName>
    <definedName name="CKV_DESC">#REF!</definedName>
    <definedName name="CKV_PID" localSheetId="7">#REF!</definedName>
    <definedName name="CKV_PID" localSheetId="3">#REF!</definedName>
    <definedName name="CKV_PID">#REF!</definedName>
    <definedName name="CKV_STATUS" localSheetId="7">#REF!</definedName>
    <definedName name="CKV_STATUS" localSheetId="3">#REF!</definedName>
    <definedName name="CKV_STATUS">#REF!</definedName>
    <definedName name="CKV_TABLE" localSheetId="7">#REF!</definedName>
    <definedName name="CKV_TABLE" localSheetId="3">#REF!</definedName>
    <definedName name="CKV_TABLE">#REF!</definedName>
    <definedName name="CLASIF" localSheetId="7">#REF!</definedName>
    <definedName name="CLASIF" localSheetId="3">#REF!</definedName>
    <definedName name="CLASIF">#REF!</definedName>
    <definedName name="ClientAddress1" localSheetId="7">#REF!</definedName>
    <definedName name="ClientAddress1" localSheetId="3">#REF!</definedName>
    <definedName name="ClientAddress1">#REF!</definedName>
    <definedName name="ClientAddress2" localSheetId="7">#REF!</definedName>
    <definedName name="ClientAddress2" localSheetId="3">#REF!</definedName>
    <definedName name="ClientAddress2">#REF!</definedName>
    <definedName name="ClientCity" localSheetId="7">#REF!</definedName>
    <definedName name="ClientCity" localSheetId="3">#REF!</definedName>
    <definedName name="ClientCity">#REF!</definedName>
    <definedName name="ClientCountry" localSheetId="7">#REF!</definedName>
    <definedName name="ClientCountry" localSheetId="3">#REF!</definedName>
    <definedName name="ClientCountry">#REF!</definedName>
    <definedName name="ClientEmail" localSheetId="7">#REF!</definedName>
    <definedName name="ClientEmail" localSheetId="3">#REF!</definedName>
    <definedName name="ClientEmail">#REF!</definedName>
    <definedName name="ClientFax" localSheetId="7">#REF!</definedName>
    <definedName name="ClientFax" localSheetId="3">#REF!</definedName>
    <definedName name="ClientFax">#REF!</definedName>
    <definedName name="ClientPhone" localSheetId="7">#REF!</definedName>
    <definedName name="ClientPhone" localSheetId="3">#REF!</definedName>
    <definedName name="ClientPhone">#REF!</definedName>
    <definedName name="ClientState" localSheetId="7">#REF!</definedName>
    <definedName name="ClientState" localSheetId="3">#REF!</definedName>
    <definedName name="ClientState">#REF!</definedName>
    <definedName name="ClientZip" localSheetId="7">#REF!</definedName>
    <definedName name="ClientZip" localSheetId="3">#REF!</definedName>
    <definedName name="ClientZip">#REF!</definedName>
    <definedName name="clintels" localSheetId="7">#REF!</definedName>
    <definedName name="clintels" localSheetId="3">#REF!</definedName>
    <definedName name="clintels">#REF!</definedName>
    <definedName name="clrf" localSheetId="7">#REF!</definedName>
    <definedName name="clrf" localSheetId="3">#REF!</definedName>
    <definedName name="clrf">#REF!</definedName>
    <definedName name="CM_Ratio">'[37]Name List'!$A$2:$A$7</definedName>
    <definedName name="COAD">'[38]Civil Works'!$K$7</definedName>
    <definedName name="CODE" localSheetId="6">#REF!</definedName>
    <definedName name="CODE" localSheetId="7">#REF!</definedName>
    <definedName name="CODE" localSheetId="3">#REF!</definedName>
    <definedName name="CODE" localSheetId="8">#REF!</definedName>
    <definedName name="CODE" localSheetId="5">#REF!</definedName>
    <definedName name="CODE">#REF!</definedName>
    <definedName name="codes" localSheetId="6">#REF!</definedName>
    <definedName name="codes" localSheetId="7">#REF!</definedName>
    <definedName name="codes" localSheetId="3">#REF!</definedName>
    <definedName name="codes" localSheetId="5">#REF!</definedName>
    <definedName name="codes">#REF!</definedName>
    <definedName name="codesf" localSheetId="6">#REF!</definedName>
    <definedName name="codesf" localSheetId="7">#REF!</definedName>
    <definedName name="codesf" localSheetId="3">#REF!</definedName>
    <definedName name="codesf" localSheetId="5">#REF!</definedName>
    <definedName name="codesf">#REF!</definedName>
    <definedName name="codex">[39]Labour!$C$1:$C$65536</definedName>
    <definedName name="coeff_1" localSheetId="6">#REF!</definedName>
    <definedName name="coeff_1" localSheetId="7">#REF!</definedName>
    <definedName name="coeff_1" localSheetId="3">#REF!</definedName>
    <definedName name="coeff_1" localSheetId="8">#REF!</definedName>
    <definedName name="coeff_1" localSheetId="5">#REF!</definedName>
    <definedName name="coeff_1">#REF!</definedName>
    <definedName name="coeff_sur_SINCOR" localSheetId="6">#REF!</definedName>
    <definedName name="coeff_sur_SINCOR" localSheetId="7">#REF!</definedName>
    <definedName name="coeff_sur_SINCOR" localSheetId="3">#REF!</definedName>
    <definedName name="coeff_sur_SINCOR" localSheetId="5">#REF!</definedName>
    <definedName name="coeff_sur_SINCOR">#REF!</definedName>
    <definedName name="Cofferdam" localSheetId="6">#REF!</definedName>
    <definedName name="Cofferdam" localSheetId="7">#REF!</definedName>
    <definedName name="Cofferdam" localSheetId="3">#REF!</definedName>
    <definedName name="Cofferdam" localSheetId="5">#REF!</definedName>
    <definedName name="Cofferdam">#REF!</definedName>
    <definedName name="coimbatore" localSheetId="7">#REF!</definedName>
    <definedName name="coimbatore" localSheetId="3">#REF!</definedName>
    <definedName name="coimbatore">#REF!</definedName>
    <definedName name="col" localSheetId="7">#REF!</definedName>
    <definedName name="col" localSheetId="3">#REF!</definedName>
    <definedName name="col">#REF!</definedName>
    <definedName name="col___0" localSheetId="7">#REF!</definedName>
    <definedName name="col___0" localSheetId="3">#REF!</definedName>
    <definedName name="col___0">#REF!</definedName>
    <definedName name="col___11" localSheetId="7">#REF!</definedName>
    <definedName name="col___11" localSheetId="3">#REF!</definedName>
    <definedName name="col___11">#REF!</definedName>
    <definedName name="col___12" localSheetId="7">#REF!</definedName>
    <definedName name="col___12" localSheetId="3">#REF!</definedName>
    <definedName name="col___12">#REF!</definedName>
    <definedName name="Colbgl" localSheetId="7">#REF!</definedName>
    <definedName name="Colbgl" localSheetId="3">#REF!</definedName>
    <definedName name="Colbgl">#REF!</definedName>
    <definedName name="colbgl2" localSheetId="7">#REF!</definedName>
    <definedName name="colbgl2" localSheetId="3">#REF!</definedName>
    <definedName name="colbgl2">#REF!</definedName>
    <definedName name="collection" localSheetId="7">#REF!</definedName>
    <definedName name="collection" localSheetId="3">#REF!</definedName>
    <definedName name="collection">#REF!</definedName>
    <definedName name="COLLSTATUS" localSheetId="7">#REF!</definedName>
    <definedName name="COLLSTATUS" localSheetId="3">#REF!</definedName>
    <definedName name="COLLSTATUS">#REF!</definedName>
    <definedName name="collstatuspage1" localSheetId="7">#REF!</definedName>
    <definedName name="collstatuspage1" localSheetId="3">#REF!</definedName>
    <definedName name="collstatuspage1">#REF!</definedName>
    <definedName name="collstatuspage2" localSheetId="7">#REF!</definedName>
    <definedName name="collstatuspage2" localSheetId="3">#REF!</definedName>
    <definedName name="collstatuspage2">#REF!</definedName>
    <definedName name="Column1" localSheetId="6" hidden="1">{"'Bill No. 7'!$A$1:$G$32"}</definedName>
    <definedName name="Column1" localSheetId="7" hidden="1">{"'Bill No. 7'!$A$1:$G$32"}</definedName>
    <definedName name="Column1" localSheetId="3" hidden="1">{"'Bill No. 7'!$A$1:$G$32"}</definedName>
    <definedName name="Column1" localSheetId="8" hidden="1">{"'Bill No. 7'!$A$1:$G$32"}</definedName>
    <definedName name="Column1" localSheetId="5" hidden="1">{"'Bill No. 7'!$A$1:$G$32"}</definedName>
    <definedName name="Column1" hidden="1">{"'Bill No. 7'!$A$1:$G$32"}</definedName>
    <definedName name="Columns" localSheetId="7">#REF!</definedName>
    <definedName name="Columns" localSheetId="3">#REF!</definedName>
    <definedName name="Columns">#REF!</definedName>
    <definedName name="COMP" localSheetId="7">#REF!</definedName>
    <definedName name="COMP" localSheetId="3">#REF!</definedName>
    <definedName name="COMP">#REF!</definedName>
    <definedName name="Comp_ME" localSheetId="7">#REF!</definedName>
    <definedName name="Comp_ME" localSheetId="3">#REF!</definedName>
    <definedName name="Comp_ME">#REF!</definedName>
    <definedName name="comp_mes" localSheetId="7">#REF!</definedName>
    <definedName name="comp_mes" localSheetId="3">#REF!</definedName>
    <definedName name="comp_mes">#REF!</definedName>
    <definedName name="Company" localSheetId="7">#REF!</definedName>
    <definedName name="Company" localSheetId="3">#REF!</definedName>
    <definedName name="Company">#REF!</definedName>
    <definedName name="CompanyInfo1">"JCI"</definedName>
    <definedName name="CompanyInfo2">"JCI"</definedName>
    <definedName name="COMPARISON" localSheetId="6" hidden="1">{#N/A,#N/A,FALSE,"mpph1";#N/A,#N/A,FALSE,"mpmseb";#N/A,#N/A,FALSE,"mpph2"}</definedName>
    <definedName name="COMPARISON" localSheetId="7" hidden="1">{#N/A,#N/A,FALSE,"mpph1";#N/A,#N/A,FALSE,"mpmseb";#N/A,#N/A,FALSE,"mpph2"}</definedName>
    <definedName name="COMPARISON" localSheetId="3" hidden="1">{#N/A,#N/A,FALSE,"mpph1";#N/A,#N/A,FALSE,"mpmseb";#N/A,#N/A,FALSE,"mpph2"}</definedName>
    <definedName name="COMPARISON" localSheetId="8" hidden="1">{#N/A,#N/A,FALSE,"mpph1";#N/A,#N/A,FALSE,"mpmseb";#N/A,#N/A,FALSE,"mpph2"}</definedName>
    <definedName name="COMPARISON" localSheetId="5" hidden="1">{#N/A,#N/A,FALSE,"mpph1";#N/A,#N/A,FALSE,"mpmseb";#N/A,#N/A,FALSE,"mpph2"}</definedName>
    <definedName name="COMPARISON" hidden="1">{#N/A,#N/A,FALSE,"mpph1";#N/A,#N/A,FALSE,"mpmseb";#N/A,#N/A,FALSE,"mpph2"}</definedName>
    <definedName name="COMPARISON_1">NA()</definedName>
    <definedName name="COMPARISON_10">NA()</definedName>
    <definedName name="COMPARISON_11">NA()</definedName>
    <definedName name="COMPARISON_12">NA()</definedName>
    <definedName name="COMPARISON_13">NA()</definedName>
    <definedName name="COMPARISON_14">NA()</definedName>
    <definedName name="COMPARISON_15">NA()</definedName>
    <definedName name="COMPARISON_16">NA()</definedName>
    <definedName name="COMPARISON_17">NA()</definedName>
    <definedName name="COMPARISON_18">NA()</definedName>
    <definedName name="COMPARISON_19">NA()</definedName>
    <definedName name="COMPARISON_2">NA()</definedName>
    <definedName name="COMPARISON_3">NA()</definedName>
    <definedName name="COMPARISON_4">NA()</definedName>
    <definedName name="COMPARISON_5">NA()</definedName>
    <definedName name="COMPARISON_6">NA()</definedName>
    <definedName name="COMPARISON_7">NA()</definedName>
    <definedName name="COMPARISON_8">NA()</definedName>
    <definedName name="COMPARISON_9">NA()</definedName>
    <definedName name="CompDate" localSheetId="6">#REF!</definedName>
    <definedName name="CompDate" localSheetId="7">#REF!</definedName>
    <definedName name="CompDate" localSheetId="3">#REF!</definedName>
    <definedName name="CompDate" localSheetId="8">#REF!</definedName>
    <definedName name="CompDate" localSheetId="5">#REF!</definedName>
    <definedName name="CompDate">#REF!</definedName>
    <definedName name="CompDate_4" localSheetId="7">#REF!</definedName>
    <definedName name="CompDate_4" localSheetId="3">#REF!</definedName>
    <definedName name="CompDate_4" localSheetId="8">#REF!</definedName>
    <definedName name="CompDate_4">#REF!</definedName>
    <definedName name="CompDate_6" localSheetId="7">#REF!</definedName>
    <definedName name="CompDate_6" localSheetId="3">#REF!</definedName>
    <definedName name="CompDate_6" localSheetId="8">#REF!</definedName>
    <definedName name="CompDate_6">#REF!</definedName>
    <definedName name="CON">'[40]VCH-SLC'!$A$1:$D$100</definedName>
    <definedName name="CONCRETE" localSheetId="6">#REF!</definedName>
    <definedName name="CONCRETE" localSheetId="7">#REF!</definedName>
    <definedName name="CONCRETE" localSheetId="3">#REF!</definedName>
    <definedName name="CONCRETE" localSheetId="8">#REF!</definedName>
    <definedName name="CONCRETE" localSheetId="5">#REF!</definedName>
    <definedName name="CONCRETE">#REF!</definedName>
    <definedName name="condf" localSheetId="6">#REF!</definedName>
    <definedName name="condf" localSheetId="7">#REF!</definedName>
    <definedName name="condf" localSheetId="3">#REF!</definedName>
    <definedName name="condf" localSheetId="5">#REF!</definedName>
    <definedName name="condf">#REF!</definedName>
    <definedName name="conf" localSheetId="6">#REF!</definedName>
    <definedName name="conf" localSheetId="7">#REF!</definedName>
    <definedName name="conf" localSheetId="3">#REF!</definedName>
    <definedName name="conf" localSheetId="5">#REF!</definedName>
    <definedName name="conf">#REF!</definedName>
    <definedName name="conf_16" localSheetId="7">#REF!</definedName>
    <definedName name="conf_16" localSheetId="3">#REF!</definedName>
    <definedName name="conf_16">#REF!</definedName>
    <definedName name="conf_17" localSheetId="7">#REF!</definedName>
    <definedName name="conf_17" localSheetId="3">#REF!</definedName>
    <definedName name="conf_17">#REF!</definedName>
    <definedName name="conf_18" localSheetId="7">#REF!</definedName>
    <definedName name="conf_18" localSheetId="3">#REF!</definedName>
    <definedName name="conf_18">#REF!</definedName>
    <definedName name="conf_19" localSheetId="7">#REF!</definedName>
    <definedName name="conf_19" localSheetId="3">#REF!</definedName>
    <definedName name="conf_19">#REF!</definedName>
    <definedName name="conf_4" localSheetId="7">#REF!</definedName>
    <definedName name="conf_4" localSheetId="3">#REF!</definedName>
    <definedName name="conf_4">#REF!</definedName>
    <definedName name="conf_5" localSheetId="7">#REF!</definedName>
    <definedName name="conf_5" localSheetId="3">#REF!</definedName>
    <definedName name="conf_5">#REF!</definedName>
    <definedName name="conf_6" localSheetId="7">#REF!</definedName>
    <definedName name="conf_6" localSheetId="3">#REF!</definedName>
    <definedName name="conf_6">#REF!</definedName>
    <definedName name="conf_7" localSheetId="7">#REF!</definedName>
    <definedName name="conf_7" localSheetId="3">#REF!</definedName>
    <definedName name="conf_7">#REF!</definedName>
    <definedName name="conf_8" localSheetId="7">#REF!</definedName>
    <definedName name="conf_8" localSheetId="3">#REF!</definedName>
    <definedName name="conf_8">#REF!</definedName>
    <definedName name="conf_9" localSheetId="7">#REF!</definedName>
    <definedName name="conf_9" localSheetId="3">#REF!</definedName>
    <definedName name="conf_9">#REF!</definedName>
    <definedName name="conmsf">[41]factors!$J$8</definedName>
    <definedName name="const">28</definedName>
    <definedName name="constrn" localSheetId="6">#REF!</definedName>
    <definedName name="constrn" localSheetId="7">#REF!</definedName>
    <definedName name="constrn" localSheetId="3">#REF!</definedName>
    <definedName name="constrn" localSheetId="8">#REF!</definedName>
    <definedName name="constrn" localSheetId="5">#REF!</definedName>
    <definedName name="constrn">#REF!</definedName>
    <definedName name="Construction_Period" localSheetId="7">#REF!</definedName>
    <definedName name="Construction_Period" localSheetId="3">#REF!</definedName>
    <definedName name="Construction_Period" localSheetId="8">#REF!</definedName>
    <definedName name="Construction_Period">#REF!</definedName>
    <definedName name="Contact" localSheetId="7">#REF!</definedName>
    <definedName name="Contact" localSheetId="3">#REF!</definedName>
    <definedName name="Contact" localSheetId="8">#REF!</definedName>
    <definedName name="Contact">#REF!</definedName>
    <definedName name="ContAmt" localSheetId="7">#REF!</definedName>
    <definedName name="ContAmt" localSheetId="3">#REF!</definedName>
    <definedName name="ContAmt">#REF!</definedName>
    <definedName name="ContAmt_4" localSheetId="7">#REF!</definedName>
    <definedName name="ContAmt_4" localSheetId="3">#REF!</definedName>
    <definedName name="ContAmt_4">#REF!</definedName>
    <definedName name="ContAmt_6" localSheetId="7">#REF!</definedName>
    <definedName name="ContAmt_6" localSheetId="3">#REF!</definedName>
    <definedName name="ContAmt_6">#REF!</definedName>
    <definedName name="ContractName">"Contract"</definedName>
    <definedName name="ContractNumber">"88888888"</definedName>
    <definedName name="ContWithAcct" localSheetId="6">#REF!</definedName>
    <definedName name="ContWithAcct" localSheetId="7">#REF!</definedName>
    <definedName name="ContWithAcct" localSheetId="3">#REF!</definedName>
    <definedName name="ContWithAcct" localSheetId="8">#REF!</definedName>
    <definedName name="ContWithAcct" localSheetId="5">#REF!</definedName>
    <definedName name="ContWithAcct">#REF!</definedName>
    <definedName name="ContWithAcct_4" localSheetId="7">#REF!</definedName>
    <definedName name="ContWithAcct_4" localSheetId="3">#REF!</definedName>
    <definedName name="ContWithAcct_4" localSheetId="8">#REF!</definedName>
    <definedName name="ContWithAcct_4">#REF!</definedName>
    <definedName name="ContWithAcct_6" localSheetId="7">#REF!</definedName>
    <definedName name="ContWithAcct_6" localSheetId="3">#REF!</definedName>
    <definedName name="ContWithAcct_6" localSheetId="8">#REF!</definedName>
    <definedName name="ContWithAcct_6">#REF!</definedName>
    <definedName name="ContWithName" localSheetId="7">#REF!</definedName>
    <definedName name="ContWithName" localSheetId="3">#REF!</definedName>
    <definedName name="ContWithName">#REF!</definedName>
    <definedName name="ContWithName_4" localSheetId="7">#REF!</definedName>
    <definedName name="ContWithName_4" localSheetId="3">#REF!</definedName>
    <definedName name="ContWithName_4">#REF!</definedName>
    <definedName name="ContWithName_6" localSheetId="7">#REF!</definedName>
    <definedName name="ContWithName_6" localSheetId="3">#REF!</definedName>
    <definedName name="ContWithName_6">#REF!</definedName>
    <definedName name="ContWithPrio" localSheetId="7">#REF!</definedName>
    <definedName name="ContWithPrio" localSheetId="3">#REF!</definedName>
    <definedName name="ContWithPrio">#REF!</definedName>
    <definedName name="ContWithPrio_4" localSheetId="7">#REF!</definedName>
    <definedName name="ContWithPrio_4" localSheetId="3">#REF!</definedName>
    <definedName name="ContWithPrio_4">#REF!</definedName>
    <definedName name="ContWithPrio_6" localSheetId="7">#REF!</definedName>
    <definedName name="ContWithPrio_6" localSheetId="3">#REF!</definedName>
    <definedName name="ContWithPrio_6">#REF!</definedName>
    <definedName name="ContWithPrio_Text" localSheetId="7">#REF!</definedName>
    <definedName name="ContWithPrio_Text" localSheetId="3">#REF!</definedName>
    <definedName name="ContWithPrio_Text">#REF!</definedName>
    <definedName name="ContWithPrio_Text_4" localSheetId="7">#REF!</definedName>
    <definedName name="ContWithPrio_Text_4" localSheetId="3">#REF!</definedName>
    <definedName name="ContWithPrio_Text_4">#REF!</definedName>
    <definedName name="ContWithPrio_Text_6" localSheetId="7">#REF!</definedName>
    <definedName name="ContWithPrio_Text_6" localSheetId="3">#REF!</definedName>
    <definedName name="ContWithPrio_Text_6">#REF!</definedName>
    <definedName name="CONum" localSheetId="7">#REF!</definedName>
    <definedName name="CONum" localSheetId="3">#REF!</definedName>
    <definedName name="CONum">#REF!</definedName>
    <definedName name="CONum_4" localSheetId="7">#REF!</definedName>
    <definedName name="CONum_4" localSheetId="3">#REF!</definedName>
    <definedName name="CONum_4">#REF!</definedName>
    <definedName name="CONum_6" localSheetId="7">#REF!</definedName>
    <definedName name="CONum_6" localSheetId="3">#REF!</definedName>
    <definedName name="CONum_6">#REF!</definedName>
    <definedName name="CopingRCC" localSheetId="7">#REF!</definedName>
    <definedName name="CopingRCC" localSheetId="3">#REF!</definedName>
    <definedName name="CopingRCC">#REF!</definedName>
    <definedName name="CorpClient" localSheetId="7">#REF!</definedName>
    <definedName name="CorpClient" localSheetId="3">#REF!</definedName>
    <definedName name="CorpClient">#REF!</definedName>
    <definedName name="CorpClient_4" localSheetId="7">#REF!</definedName>
    <definedName name="CorpClient_4" localSheetId="3">#REF!</definedName>
    <definedName name="CorpClient_4">#REF!</definedName>
    <definedName name="CorpClient_6" localSheetId="7">#REF!</definedName>
    <definedName name="CorpClient_6" localSheetId="3">#REF!</definedName>
    <definedName name="CorpClient_6">#REF!</definedName>
    <definedName name="CorpClient_Text" localSheetId="7">#REF!</definedName>
    <definedName name="CorpClient_Text" localSheetId="3">#REF!</definedName>
    <definedName name="CorpClient_Text">#REF!</definedName>
    <definedName name="CorpClient_Text_4" localSheetId="7">#REF!</definedName>
    <definedName name="CorpClient_Text_4" localSheetId="3">#REF!</definedName>
    <definedName name="CorpClient_Text_4">#REF!</definedName>
    <definedName name="CorpClient_Text_6" localSheetId="7">#REF!</definedName>
    <definedName name="CorpClient_Text_6" localSheetId="3">#REF!</definedName>
    <definedName name="CorpClient_Text_6">#REF!</definedName>
    <definedName name="COST" localSheetId="7">#REF!</definedName>
    <definedName name="COST" localSheetId="3">#REF!</definedName>
    <definedName name="COST">#REF!</definedName>
    <definedName name="COST_PSCH" localSheetId="7">#REF!</definedName>
    <definedName name="COST_PSCH" localSheetId="3">#REF!</definedName>
    <definedName name="COST_PSCH">#REF!</definedName>
    <definedName name="COU" localSheetId="7">#REF!</definedName>
    <definedName name="COU" localSheetId="3">#REF!</definedName>
    <definedName name="COU">#REF!</definedName>
    <definedName name="COU___0" localSheetId="7">#REF!</definedName>
    <definedName name="COU___0" localSheetId="3">#REF!</definedName>
    <definedName name="COU___0">#REF!</definedName>
    <definedName name="COU___13" localSheetId="7">#REF!</definedName>
    <definedName name="COU___13" localSheetId="3">#REF!</definedName>
    <definedName name="COU___13">#REF!</definedName>
    <definedName name="cov" localSheetId="7">#REF!</definedName>
    <definedName name="cov" localSheetId="3">#REF!</definedName>
    <definedName name="cov">#REF!</definedName>
    <definedName name="coverbm" localSheetId="7">#REF!</definedName>
    <definedName name="coverbm" localSheetId="3">#REF!</definedName>
    <definedName name="coverbm">#REF!</definedName>
    <definedName name="coverbm1" localSheetId="7">#REF!</definedName>
    <definedName name="coverbm1" localSheetId="3">#REF!</definedName>
    <definedName name="coverbm1">#REF!</definedName>
    <definedName name="cr" localSheetId="7">#REF!</definedName>
    <definedName name="cr" localSheetId="3">#REF!</definedName>
    <definedName name="cr">#REF!</definedName>
    <definedName name="_xlnm.Criteria" localSheetId="6">#REF!</definedName>
    <definedName name="_xlnm.Criteria" localSheetId="7">#REF!</definedName>
    <definedName name="_xlnm.Criteria" localSheetId="3">#REF!</definedName>
    <definedName name="_xlnm.Criteria" localSheetId="5">#REF!</definedName>
    <definedName name="_xlnm.Criteria">#REF!</definedName>
    <definedName name="crsand" localSheetId="6">#REF!</definedName>
    <definedName name="crsand" localSheetId="7">#REF!</definedName>
    <definedName name="crsand" localSheetId="3">#REF!</definedName>
    <definedName name="crsand" localSheetId="5">#REF!</definedName>
    <definedName name="crsand">#REF!</definedName>
    <definedName name="crsobpl">'[34]TBAL9697 -group wise  sdpl'!$A$34</definedName>
    <definedName name="Cs" localSheetId="6">#REF!</definedName>
    <definedName name="Cs" localSheetId="7">#REF!</definedName>
    <definedName name="Cs" localSheetId="3">#REF!</definedName>
    <definedName name="Cs" localSheetId="8">#REF!</definedName>
    <definedName name="Cs" localSheetId="5">#REF!</definedName>
    <definedName name="Cs">#REF!</definedName>
    <definedName name="Cs___0" localSheetId="6">#REF!</definedName>
    <definedName name="Cs___0" localSheetId="7">#REF!</definedName>
    <definedName name="Cs___0" localSheetId="3">#REF!</definedName>
    <definedName name="Cs___0" localSheetId="5">#REF!</definedName>
    <definedName name="Cs___0">#REF!</definedName>
    <definedName name="Cs___13" localSheetId="6">#REF!</definedName>
    <definedName name="Cs___13" localSheetId="7">#REF!</definedName>
    <definedName name="Cs___13" localSheetId="3">#REF!</definedName>
    <definedName name="Cs___13" localSheetId="5">#REF!</definedName>
    <definedName name="Cs___13">#REF!</definedName>
    <definedName name="cscdf" localSheetId="6">City&amp;" "&amp;State</definedName>
    <definedName name="cscdf" localSheetId="1">City&amp;" "&amp;State</definedName>
    <definedName name="cscdf" localSheetId="7">City&amp;" "&amp;State</definedName>
    <definedName name="cscdf" localSheetId="3">City&amp;" "&amp;State</definedName>
    <definedName name="cscdf" localSheetId="8">City&amp;" "&amp;State</definedName>
    <definedName name="cscdf" localSheetId="2">City&amp;" "&amp;State</definedName>
    <definedName name="cscdf" localSheetId="5">City&amp;" "&amp;State</definedName>
    <definedName name="cscdf">City&amp;" "&amp;State</definedName>
    <definedName name="cscsd">'[42]Meas.-Hotel Part'!$F$152</definedName>
    <definedName name="csshade" localSheetId="6">#REF!</definedName>
    <definedName name="csshade" localSheetId="7">#REF!</definedName>
    <definedName name="csshade" localSheetId="3">#REF!</definedName>
    <definedName name="csshade" localSheetId="8">#REF!</definedName>
    <definedName name="csshade" localSheetId="5">#REF!</definedName>
    <definedName name="csshade">#REF!</definedName>
    <definedName name="cst" localSheetId="6">#REF!</definedName>
    <definedName name="cst" localSheetId="7">#REF!</definedName>
    <definedName name="cst" localSheetId="3">#REF!</definedName>
    <definedName name="cst" localSheetId="5">#REF!</definedName>
    <definedName name="cst">#REF!</definedName>
    <definedName name="cstf" localSheetId="6">#REF!</definedName>
    <definedName name="cstf" localSheetId="7">#REF!</definedName>
    <definedName name="cstf" localSheetId="3">#REF!</definedName>
    <definedName name="cstf" localSheetId="5">#REF!</definedName>
    <definedName name="cstf">#REF!</definedName>
    <definedName name="CToiletFlooring" localSheetId="7">#REF!</definedName>
    <definedName name="CToiletFlooring" localSheetId="3">#REF!</definedName>
    <definedName name="CToiletFlooring">#REF!</definedName>
    <definedName name="CTON" localSheetId="7">#REF!</definedName>
    <definedName name="CTON" localSheetId="3">#REF!</definedName>
    <definedName name="CTON">#REF!</definedName>
    <definedName name="CUDENSITY">[23]CABLERET!$B$9</definedName>
    <definedName name="cuload">[23]CABLERET!$E$13:$E$126</definedName>
    <definedName name="Cum_Int" localSheetId="6">#REF!</definedName>
    <definedName name="Cum_Int" localSheetId="7">#REF!</definedName>
    <definedName name="Cum_Int" localSheetId="3">#REF!</definedName>
    <definedName name="Cum_Int" localSheetId="8">#REF!</definedName>
    <definedName name="Cum_Int" localSheetId="5">#REF!</definedName>
    <definedName name="Cum_Int">#REF!</definedName>
    <definedName name="CUMARGIN">[23]CABLERET!$E$7</definedName>
    <definedName name="CURR" localSheetId="6">#REF!</definedName>
    <definedName name="CURR" localSheetId="7">#REF!</definedName>
    <definedName name="CURR" localSheetId="3">#REF!</definedName>
    <definedName name="CURR" localSheetId="8">#REF!</definedName>
    <definedName name="CURR" localSheetId="5">#REF!</definedName>
    <definedName name="CURR">#REF!</definedName>
    <definedName name="CURR_4" localSheetId="6">#REF!</definedName>
    <definedName name="CURR_4" localSheetId="7">#REF!</definedName>
    <definedName name="CURR_4" localSheetId="3">#REF!</definedName>
    <definedName name="CURR_4" localSheetId="5">#REF!</definedName>
    <definedName name="CURR_4">#REF!</definedName>
    <definedName name="CURR_6" localSheetId="6">#REF!</definedName>
    <definedName name="CURR_6" localSheetId="7">#REF!</definedName>
    <definedName name="CURR_6" localSheetId="3">#REF!</definedName>
    <definedName name="CURR_6" localSheetId="5">#REF!</definedName>
    <definedName name="CURR_6">#REF!</definedName>
    <definedName name="CURR_FCT" localSheetId="7">#REF!</definedName>
    <definedName name="CURR_FCT" localSheetId="3">#REF!</definedName>
    <definedName name="CURR_FCT">#REF!</definedName>
    <definedName name="curr_liab_prov" localSheetId="7">#REF!</definedName>
    <definedName name="curr_liab_prov" localSheetId="3">#REF!</definedName>
    <definedName name="curr_liab_prov">#REF!</definedName>
    <definedName name="CURR_LIST" localSheetId="7">#REF!</definedName>
    <definedName name="CURR_LIST" localSheetId="3">#REF!</definedName>
    <definedName name="CURR_LIST">#REF!</definedName>
    <definedName name="CURRENCY">'[43]Tender Summary'!#REF!</definedName>
    <definedName name="CurrencyRate" localSheetId="6">#REF!</definedName>
    <definedName name="CurrencyRate" localSheetId="7">#REF!</definedName>
    <definedName name="CurrencyRate" localSheetId="3">#REF!</definedName>
    <definedName name="CurrencyRate" localSheetId="8">#REF!</definedName>
    <definedName name="CurrencyRate" localSheetId="5">#REF!</definedName>
    <definedName name="CurrencyRate">#REF!</definedName>
    <definedName name="CurrencyRate_4" localSheetId="6">#REF!</definedName>
    <definedName name="CurrencyRate_4" localSheetId="7">#REF!</definedName>
    <definedName name="CurrencyRate_4" localSheetId="3">#REF!</definedName>
    <definedName name="CurrencyRate_4" localSheetId="5">#REF!</definedName>
    <definedName name="CurrencyRate_4">#REF!</definedName>
    <definedName name="CurrencyRate_6" localSheetId="6">#REF!</definedName>
    <definedName name="CurrencyRate_6" localSheetId="7">#REF!</definedName>
    <definedName name="CurrencyRate_6" localSheetId="3">#REF!</definedName>
    <definedName name="CurrencyRate_6" localSheetId="5">#REF!</definedName>
    <definedName name="CurrencyRate_6">#REF!</definedName>
    <definedName name="current1" localSheetId="7">#REF!</definedName>
    <definedName name="current1" localSheetId="3">#REF!</definedName>
    <definedName name="current1">#REF!</definedName>
    <definedName name="current2" localSheetId="7">#REF!</definedName>
    <definedName name="current2" localSheetId="3">#REF!</definedName>
    <definedName name="current2">#REF!</definedName>
    <definedName name="current3" localSheetId="7">#REF!</definedName>
    <definedName name="current3" localSheetId="3">#REF!</definedName>
    <definedName name="current3">#REF!</definedName>
    <definedName name="current4" localSheetId="7">#REF!</definedName>
    <definedName name="current4" localSheetId="3">#REF!</definedName>
    <definedName name="current4">#REF!</definedName>
    <definedName name="current5" localSheetId="7">#REF!</definedName>
    <definedName name="current5" localSheetId="3">#REF!</definedName>
    <definedName name="current5">#REF!</definedName>
    <definedName name="CURTAIL">'[44]1st floor Conditions'!$G$10:$G$11</definedName>
    <definedName name="Customer">" "</definedName>
    <definedName name="CV" localSheetId="6">#REF!</definedName>
    <definedName name="CV" localSheetId="7">#REF!</definedName>
    <definedName name="CV" localSheetId="3">#REF!</definedName>
    <definedName name="CV" localSheetId="8">#REF!</definedName>
    <definedName name="CV" localSheetId="5">#REF!</definedName>
    <definedName name="CV">#REF!</definedName>
    <definedName name="cvdf" localSheetId="7">#REF!</definedName>
    <definedName name="cvdf" localSheetId="3">#REF!</definedName>
    <definedName name="cvdf" localSheetId="8">#REF!</definedName>
    <definedName name="cvdf">#REF!</definedName>
    <definedName name="cvg" localSheetId="7">#REF!</definedName>
    <definedName name="cvg" localSheetId="3">#REF!</definedName>
    <definedName name="cvg" localSheetId="8">#REF!</definedName>
    <definedName name="cvg">#REF!</definedName>
    <definedName name="CVOL" localSheetId="7">#REF!</definedName>
    <definedName name="CVOL" localSheetId="3">#REF!</definedName>
    <definedName name="CVOL">#REF!</definedName>
    <definedName name="cx" localSheetId="7">#REF!</definedName>
    <definedName name="cx" localSheetId="3">#REF!</definedName>
    <definedName name="cx">#REF!</definedName>
    <definedName name="cxxhgxvc" localSheetId="7">#REF!</definedName>
    <definedName name="cxxhgxvc" localSheetId="3">#REF!</definedName>
    <definedName name="cxxhgxvc">#REF!</definedName>
    <definedName name="D" localSheetId="7">#REF!</definedName>
    <definedName name="D" localSheetId="3">#REF!</definedName>
    <definedName name="D">#REF!</definedName>
    <definedName name="d.nos" localSheetId="7">#REF!</definedName>
    <definedName name="d.nos" localSheetId="3">#REF!</definedName>
    <definedName name="d.nos">#REF!</definedName>
    <definedName name="d___0" localSheetId="7">#REF!</definedName>
    <definedName name="d___0" localSheetId="3">#REF!</definedName>
    <definedName name="d___0">#REF!</definedName>
    <definedName name="d___13" localSheetId="7">#REF!</definedName>
    <definedName name="d___13" localSheetId="3">#REF!</definedName>
    <definedName name="d___13">#REF!</definedName>
    <definedName name="D65536A1" localSheetId="7">#REF!</definedName>
    <definedName name="D65536A1" localSheetId="3">#REF!</definedName>
    <definedName name="D65536A1">#REF!</definedName>
    <definedName name="D8Data" localSheetId="7">#REF!</definedName>
    <definedName name="D8Data" localSheetId="3">#REF!</definedName>
    <definedName name="D8Data">#REF!</definedName>
    <definedName name="dadadad" localSheetId="7">#REF!</definedName>
    <definedName name="dadadad" localSheetId="3">#REF!</definedName>
    <definedName name="dadadad">#REF!</definedName>
    <definedName name="Data" localSheetId="7">#REF!</definedName>
    <definedName name="Data" localSheetId="3">#REF!</definedName>
    <definedName name="Data">#REF!</definedName>
    <definedName name="Data_1">"#REF!"</definedName>
    <definedName name="Data_10">"#REF!"</definedName>
    <definedName name="Data_11">"#REF!"</definedName>
    <definedName name="Data_12">"#REF!"</definedName>
    <definedName name="Data_13">"#REF!"</definedName>
    <definedName name="Data_14">"#REF!"</definedName>
    <definedName name="Data_15">"#REF!"</definedName>
    <definedName name="Data_16">"#REF!"</definedName>
    <definedName name="Data_17">"#REF!"</definedName>
    <definedName name="Data_18">"#REF!"</definedName>
    <definedName name="Data_2">"#REF!"</definedName>
    <definedName name="Data_3">"#REF!"</definedName>
    <definedName name="Data_4">"#REF!"</definedName>
    <definedName name="Data_5">"#REF!"</definedName>
    <definedName name="Data_6">"#REF!"</definedName>
    <definedName name="Data_7">"#REF!"</definedName>
    <definedName name="Data_8">"#REF!"</definedName>
    <definedName name="Data_9">"#REF!"</definedName>
    <definedName name="DATA10" localSheetId="6">[45]Data!#REF!</definedName>
    <definedName name="DATA10" localSheetId="8">[45]Data!#REF!</definedName>
    <definedName name="DATA10" localSheetId="5">[45]Data!#REF!</definedName>
    <definedName name="DATA10">[45]Data!#REF!</definedName>
    <definedName name="DATA100" localSheetId="6">[45]Data!#REF!</definedName>
    <definedName name="DATA100" localSheetId="8">[45]Data!#REF!</definedName>
    <definedName name="DATA100" localSheetId="5">[45]Data!#REF!</definedName>
    <definedName name="DATA100">[45]Data!#REF!</definedName>
    <definedName name="DATA1011" localSheetId="8">[45]Data!#REF!</definedName>
    <definedName name="DATA1011">[45]Data!#REF!</definedName>
    <definedName name="DATA1012" localSheetId="8">[45]Data!#REF!</definedName>
    <definedName name="DATA1012">[45]Data!#REF!</definedName>
    <definedName name="DATA1013" localSheetId="8">[45]Data!#REF!</definedName>
    <definedName name="DATA1013">[45]Data!#REF!</definedName>
    <definedName name="DATA1014">[45]Data!#REF!</definedName>
    <definedName name="DATA1015">[45]Data!#REF!</definedName>
    <definedName name="DATA102">[45]Data!#REF!</definedName>
    <definedName name="DATA103">[45]Data!#REF!</definedName>
    <definedName name="DATA104">[45]Data!#REF!</definedName>
    <definedName name="DATA105">[45]Data!#REF!</definedName>
    <definedName name="DATA106">[45]Data!#REF!</definedName>
    <definedName name="DATA107A">[45]Data!#REF!</definedName>
    <definedName name="DATA107B">[45]Data!#REF!</definedName>
    <definedName name="DATA107C">[45]Data!#REF!</definedName>
    <definedName name="DATA107D">[45]Data!#REF!</definedName>
    <definedName name="DATA107E">[45]Data!#REF!</definedName>
    <definedName name="DATA107F">[45]Data!#REF!</definedName>
    <definedName name="DATA107G">[45]Data!#REF!</definedName>
    <definedName name="DATA108A">[45]Data!#REF!</definedName>
    <definedName name="DATA108B">[45]Data!#REF!</definedName>
    <definedName name="DATA108C">[45]Data!#REF!</definedName>
    <definedName name="DATA108D">[45]Data!#REF!</definedName>
    <definedName name="DATA108E">[45]Data!#REF!</definedName>
    <definedName name="DATA108F">[45]Data!#REF!</definedName>
    <definedName name="DATA108G">[45]Data!#REF!</definedName>
    <definedName name="DATA108H">[45]Data!#REF!</definedName>
    <definedName name="DATA108I">[45]Data!#REF!</definedName>
    <definedName name="DATA108J">[45]Data!#REF!</definedName>
    <definedName name="DATA108K">[45]Data!#REF!</definedName>
    <definedName name="DATA108L">[45]Data!#REF!</definedName>
    <definedName name="DATA108M">[45]Data!#REF!</definedName>
    <definedName name="DATA108N">[45]Data!#REF!</definedName>
    <definedName name="DATA108O">[45]Data!#REF!</definedName>
    <definedName name="DATA108P">[45]Data!#REF!</definedName>
    <definedName name="DATA109A">[45]Data!#REF!</definedName>
    <definedName name="DATA109B">[45]Data!#REF!</definedName>
    <definedName name="DATA109C">[45]Data!#REF!</definedName>
    <definedName name="DATA109D">[45]Data!#REF!</definedName>
    <definedName name="DATA109E">[45]Data!#REF!</definedName>
    <definedName name="DATA109F">[45]Data!#REF!</definedName>
    <definedName name="DATA109G">[45]Data!#REF!</definedName>
    <definedName name="DATA109H">[45]Data!#REF!</definedName>
    <definedName name="DATA109I">[45]Data!#REF!</definedName>
    <definedName name="DATA109J">[45]Data!#REF!</definedName>
    <definedName name="DATA109K">[45]Data!#REF!</definedName>
    <definedName name="DATA109L">[45]Data!#REF!</definedName>
    <definedName name="DATA109M">[45]Data!#REF!</definedName>
    <definedName name="DATA109N">[45]Data!#REF!</definedName>
    <definedName name="DATA109O">[45]Data!#REF!</definedName>
    <definedName name="DATA109P">[45]Data!#REF!</definedName>
    <definedName name="DATA11">[45]Data!#REF!</definedName>
    <definedName name="DATA110A">[45]Data!#REF!</definedName>
    <definedName name="DATA110B">[45]Data!#REF!</definedName>
    <definedName name="DATA110C">[45]Data!#REF!</definedName>
    <definedName name="DATA110D">[45]Data!#REF!</definedName>
    <definedName name="DATA110E">[45]Data!#REF!</definedName>
    <definedName name="DATA110F">[45]Data!#REF!</definedName>
    <definedName name="DATA110G">[45]Data!#REF!</definedName>
    <definedName name="DATA110H">[45]Data!#REF!</definedName>
    <definedName name="DATA110I">[45]Data!#REF!</definedName>
    <definedName name="DATA110J">[45]Data!#REF!</definedName>
    <definedName name="DATA110K">[45]Data!#REF!</definedName>
    <definedName name="DATA110L">[45]Data!#REF!</definedName>
    <definedName name="DATA110M">[45]Data!#REF!</definedName>
    <definedName name="DATA110N">[45]Data!#REF!</definedName>
    <definedName name="DATA110O">[45]Data!#REF!</definedName>
    <definedName name="DATA110P">[45]Data!#REF!</definedName>
    <definedName name="DATA111A">[45]Data!#REF!</definedName>
    <definedName name="DATA111B">[45]Data!#REF!</definedName>
    <definedName name="DATA111C">[45]Data!#REF!</definedName>
    <definedName name="DATA111D">[45]Data!#REF!</definedName>
    <definedName name="DATA111E">[45]Data!#REF!</definedName>
    <definedName name="DATA111F">[45]Data!#REF!</definedName>
    <definedName name="DATA111G">[45]Data!#REF!</definedName>
    <definedName name="DATA111H">[45]Data!#REF!</definedName>
    <definedName name="DATA111I">[45]Data!#REF!</definedName>
    <definedName name="DATA111J">[45]Data!#REF!</definedName>
    <definedName name="DATA111K">[45]Data!#REF!</definedName>
    <definedName name="DATA111L">[45]Data!#REF!</definedName>
    <definedName name="DATA111M">[45]Data!#REF!</definedName>
    <definedName name="DATA111N">[45]Data!#REF!</definedName>
    <definedName name="DATA111O">[45]Data!#REF!</definedName>
    <definedName name="DATA111P">[45]Data!#REF!</definedName>
    <definedName name="DATA112A">[45]Data!#REF!</definedName>
    <definedName name="DATA112B">[45]Data!#REF!</definedName>
    <definedName name="DATA112C">[45]Data!#REF!</definedName>
    <definedName name="DATA112D">[45]Data!#REF!</definedName>
    <definedName name="DATA112E">[45]Data!#REF!</definedName>
    <definedName name="DATA112F">[45]Data!#REF!</definedName>
    <definedName name="DATA112G">[45]Data!#REF!</definedName>
    <definedName name="DATA112H">[45]Data!#REF!</definedName>
    <definedName name="DATA112I">[45]Data!#REF!</definedName>
    <definedName name="DATA112J">[45]Data!#REF!</definedName>
    <definedName name="DATA112K">[45]Data!#REF!</definedName>
    <definedName name="DATA112L">[45]Data!#REF!</definedName>
    <definedName name="DATA112M">[45]Data!#REF!</definedName>
    <definedName name="DATA112N">[45]Data!#REF!</definedName>
    <definedName name="DATA112O">[45]Data!#REF!</definedName>
    <definedName name="DATA112P">[45]Data!#REF!</definedName>
    <definedName name="DATA113A">[45]Data!#REF!</definedName>
    <definedName name="DATA113B">[45]Data!#REF!</definedName>
    <definedName name="DATA113C">[45]Data!#REF!</definedName>
    <definedName name="DATA113D">[45]Data!#REF!</definedName>
    <definedName name="DATA113E">[45]Data!#REF!</definedName>
    <definedName name="DATA113F">[45]Data!#REF!</definedName>
    <definedName name="DATA113G">[45]Data!#REF!</definedName>
    <definedName name="DATA113H">[45]Data!#REF!</definedName>
    <definedName name="DATA113I">[45]Data!#REF!</definedName>
    <definedName name="DATA113J">[45]Data!#REF!</definedName>
    <definedName name="DATA113K">[45]Data!#REF!</definedName>
    <definedName name="DATA114">[45]Data!#REF!</definedName>
    <definedName name="DATA115">[45]Data!#REF!</definedName>
    <definedName name="DATA116">[45]Data!#REF!</definedName>
    <definedName name="DATA117">[45]Data!#REF!</definedName>
    <definedName name="DATA118">[45]Data!#REF!</definedName>
    <definedName name="DATA119">[45]Data!#REF!</definedName>
    <definedName name="DATA12">[45]Data!#REF!</definedName>
    <definedName name="DATA120">[45]Data!#REF!</definedName>
    <definedName name="DATA121">[45]Data!#REF!</definedName>
    <definedName name="DATA122">[45]Data!#REF!</definedName>
    <definedName name="DATA123">[45]Data!#REF!</definedName>
    <definedName name="DATA124">[45]Data!#REF!</definedName>
    <definedName name="DATA125">[45]Data!#REF!</definedName>
    <definedName name="DATA126">[45]Data!#REF!</definedName>
    <definedName name="DATA127A">[45]Data!#REF!</definedName>
    <definedName name="DATA127B">[45]Data!#REF!</definedName>
    <definedName name="DATA127C">[45]Data!#REF!</definedName>
    <definedName name="DATA127D">[45]Data!#REF!</definedName>
    <definedName name="DATA127E">[45]Data!#REF!</definedName>
    <definedName name="DATA127F">[45]Data!#REF!</definedName>
    <definedName name="DATA127G">[45]Data!#REF!</definedName>
    <definedName name="DATA127H">[45]Data!#REF!</definedName>
    <definedName name="DATA127I">[45]Data!#REF!</definedName>
    <definedName name="DATA127J">[45]Data!#REF!</definedName>
    <definedName name="DATA128A">[45]Data!#REF!</definedName>
    <definedName name="DATA128B">[45]Data!#REF!</definedName>
    <definedName name="DATA128C">[45]Data!#REF!</definedName>
    <definedName name="DATA128D">[45]Data!#REF!</definedName>
    <definedName name="DATA128E">[45]Data!#REF!</definedName>
    <definedName name="DATA128F">[45]Data!#REF!</definedName>
    <definedName name="DATA128G">[45]Data!#REF!</definedName>
    <definedName name="DATA129A">[45]Data!#REF!</definedName>
    <definedName name="DATA129B">[45]Data!#REF!</definedName>
    <definedName name="DATA129C">[45]Data!#REF!</definedName>
    <definedName name="DATA129D">[45]Data!#REF!</definedName>
    <definedName name="DATA13">[45]Data!#REF!</definedName>
    <definedName name="DATA130A">[45]Data!#REF!</definedName>
    <definedName name="DATA130B">[45]Data!#REF!</definedName>
    <definedName name="DATA131">[45]Data!#REF!</definedName>
    <definedName name="DATA132">[45]Data!#REF!</definedName>
    <definedName name="DATA133">[45]Data!#REF!</definedName>
    <definedName name="DATA134110" localSheetId="6">#REF!</definedName>
    <definedName name="DATA134110" localSheetId="7">#REF!</definedName>
    <definedName name="DATA134110" localSheetId="3">#REF!</definedName>
    <definedName name="DATA134110" localSheetId="8">#REF!</definedName>
    <definedName name="DATA134110" localSheetId="5">#REF!</definedName>
    <definedName name="DATA134110">#REF!</definedName>
    <definedName name="DATA134125" localSheetId="6">#REF!</definedName>
    <definedName name="DATA134125" localSheetId="7">#REF!</definedName>
    <definedName name="DATA134125" localSheetId="3">#REF!</definedName>
    <definedName name="DATA134125" localSheetId="5">#REF!</definedName>
    <definedName name="DATA134125">#REF!</definedName>
    <definedName name="DATA134140" localSheetId="6">#REF!</definedName>
    <definedName name="DATA134140" localSheetId="7">#REF!</definedName>
    <definedName name="DATA134140" localSheetId="3">#REF!</definedName>
    <definedName name="DATA134140" localSheetId="5">#REF!</definedName>
    <definedName name="DATA134140">#REF!</definedName>
    <definedName name="DATA134160" localSheetId="7">#REF!</definedName>
    <definedName name="DATA134160" localSheetId="3">#REF!</definedName>
    <definedName name="DATA134160">#REF!</definedName>
    <definedName name="DATA134180" localSheetId="7">#REF!</definedName>
    <definedName name="DATA134180" localSheetId="3">#REF!</definedName>
    <definedName name="DATA134180">#REF!</definedName>
    <definedName name="DATA134200" localSheetId="7">#REF!</definedName>
    <definedName name="DATA134200" localSheetId="3">#REF!</definedName>
    <definedName name="DATA134200">#REF!</definedName>
    <definedName name="DATA134225" localSheetId="7">#REF!</definedName>
    <definedName name="DATA134225" localSheetId="3">#REF!</definedName>
    <definedName name="DATA134225">#REF!</definedName>
    <definedName name="DATA134250" localSheetId="7">#REF!</definedName>
    <definedName name="DATA134250" localSheetId="3">#REF!</definedName>
    <definedName name="DATA134250">#REF!</definedName>
    <definedName name="DATA134280" localSheetId="7">#REF!</definedName>
    <definedName name="DATA134280" localSheetId="3">#REF!</definedName>
    <definedName name="DATA134280">#REF!</definedName>
    <definedName name="DATA134315" localSheetId="7">#REF!</definedName>
    <definedName name="DATA134315" localSheetId="3">#REF!</definedName>
    <definedName name="DATA134315">#REF!</definedName>
    <definedName name="DATA134355" localSheetId="7">#REF!</definedName>
    <definedName name="DATA134355" localSheetId="3">#REF!</definedName>
    <definedName name="DATA134355">#REF!</definedName>
    <definedName name="DATA134400" localSheetId="7">#REF!</definedName>
    <definedName name="DATA134400" localSheetId="3">#REF!</definedName>
    <definedName name="DATA134400">#REF!</definedName>
    <definedName name="DATA13450" localSheetId="7">#REF!</definedName>
    <definedName name="DATA13450" localSheetId="3">#REF!</definedName>
    <definedName name="DATA13450">#REF!</definedName>
    <definedName name="DATA13463" localSheetId="7">#REF!</definedName>
    <definedName name="DATA13463" localSheetId="3">#REF!</definedName>
    <definedName name="DATA13463">#REF!</definedName>
    <definedName name="DATA13475" localSheetId="7">#REF!</definedName>
    <definedName name="DATA13475" localSheetId="3">#REF!</definedName>
    <definedName name="DATA13475">#REF!</definedName>
    <definedName name="DATA13490" localSheetId="7">#REF!</definedName>
    <definedName name="DATA13490" localSheetId="3">#REF!</definedName>
    <definedName name="DATA13490">#REF!</definedName>
    <definedName name="DATA135110" localSheetId="7">#REF!</definedName>
    <definedName name="DATA135110" localSheetId="3">#REF!</definedName>
    <definedName name="DATA135110">#REF!</definedName>
    <definedName name="DATA135125" localSheetId="7">#REF!</definedName>
    <definedName name="DATA135125" localSheetId="3">#REF!</definedName>
    <definedName name="DATA135125">#REF!</definedName>
    <definedName name="DATA135140" localSheetId="7">#REF!</definedName>
    <definedName name="DATA135140" localSheetId="3">#REF!</definedName>
    <definedName name="DATA135140">#REF!</definedName>
    <definedName name="DATA135160" localSheetId="7">#REF!</definedName>
    <definedName name="DATA135160" localSheetId="3">#REF!</definedName>
    <definedName name="DATA135160">#REF!</definedName>
    <definedName name="DATA135180" localSheetId="7">#REF!</definedName>
    <definedName name="DATA135180" localSheetId="3">#REF!</definedName>
    <definedName name="DATA135180">#REF!</definedName>
    <definedName name="DATA135200" localSheetId="7">#REF!</definedName>
    <definedName name="DATA135200" localSheetId="3">#REF!</definedName>
    <definedName name="DATA135200">#REF!</definedName>
    <definedName name="DATA135225" localSheetId="7">#REF!</definedName>
    <definedName name="DATA135225" localSheetId="3">#REF!</definedName>
    <definedName name="DATA135225">#REF!</definedName>
    <definedName name="DATA135250" localSheetId="7">#REF!</definedName>
    <definedName name="DATA135250" localSheetId="3">#REF!</definedName>
    <definedName name="DATA135250">#REF!</definedName>
    <definedName name="DATA135280" localSheetId="7">#REF!</definedName>
    <definedName name="DATA135280" localSheetId="3">#REF!</definedName>
    <definedName name="DATA135280">#REF!</definedName>
    <definedName name="DATA135315" localSheetId="7">#REF!</definedName>
    <definedName name="DATA135315" localSheetId="3">#REF!</definedName>
    <definedName name="DATA135315">#REF!</definedName>
    <definedName name="DATA135355" localSheetId="7">#REF!</definedName>
    <definedName name="DATA135355" localSheetId="3">#REF!</definedName>
    <definedName name="DATA135355">#REF!</definedName>
    <definedName name="DATA135400" localSheetId="7">#REF!</definedName>
    <definedName name="DATA135400" localSheetId="3">#REF!</definedName>
    <definedName name="DATA135400">#REF!</definedName>
    <definedName name="DATA13550" localSheetId="7">#REF!</definedName>
    <definedName name="DATA13550" localSheetId="3">#REF!</definedName>
    <definedName name="DATA13550">#REF!</definedName>
    <definedName name="DATA13563" localSheetId="7">#REF!</definedName>
    <definedName name="DATA13563" localSheetId="3">#REF!</definedName>
    <definedName name="DATA13563">#REF!</definedName>
    <definedName name="DATA13575" localSheetId="7">#REF!</definedName>
    <definedName name="DATA13575" localSheetId="3">#REF!</definedName>
    <definedName name="DATA13575">#REF!</definedName>
    <definedName name="DATA13590" localSheetId="7">#REF!</definedName>
    <definedName name="DATA13590" localSheetId="3">#REF!</definedName>
    <definedName name="DATA13590">#REF!</definedName>
    <definedName name="DATA136A" localSheetId="7">#REF!</definedName>
    <definedName name="DATA136A" localSheetId="3">#REF!</definedName>
    <definedName name="DATA136A">#REF!</definedName>
    <definedName name="DATA136B" localSheetId="7">#REF!</definedName>
    <definedName name="DATA136B" localSheetId="3">#REF!</definedName>
    <definedName name="DATA136B">#REF!</definedName>
    <definedName name="DATA136C" localSheetId="7">#REF!</definedName>
    <definedName name="DATA136C" localSheetId="3">#REF!</definedName>
    <definedName name="DATA136C">#REF!</definedName>
    <definedName name="DATA136D" localSheetId="7">#REF!</definedName>
    <definedName name="DATA136D" localSheetId="3">#REF!</definedName>
    <definedName name="DATA136D">#REF!</definedName>
    <definedName name="DATA136E" localSheetId="7">#REF!</definedName>
    <definedName name="DATA136E" localSheetId="3">#REF!</definedName>
    <definedName name="DATA136E">#REF!</definedName>
    <definedName name="DATA136F" localSheetId="7">#REF!</definedName>
    <definedName name="DATA136F" localSheetId="3">#REF!</definedName>
    <definedName name="DATA136F">#REF!</definedName>
    <definedName name="DATA136G" localSheetId="7">#REF!</definedName>
    <definedName name="DATA136G" localSheetId="3">#REF!</definedName>
    <definedName name="DATA136G">#REF!</definedName>
    <definedName name="DATA136H" localSheetId="7">#REF!</definedName>
    <definedName name="DATA136H" localSheetId="3">#REF!</definedName>
    <definedName name="DATA136H">#REF!</definedName>
    <definedName name="DATA136I" localSheetId="7">#REF!</definedName>
    <definedName name="DATA136I" localSheetId="3">#REF!</definedName>
    <definedName name="DATA136I">#REF!</definedName>
    <definedName name="DATA136J" localSheetId="7">#REF!</definedName>
    <definedName name="DATA136J" localSheetId="3">#REF!</definedName>
    <definedName name="DATA136J">#REF!</definedName>
    <definedName name="DATA136K" localSheetId="7">#REF!</definedName>
    <definedName name="DATA136K" localSheetId="3">#REF!</definedName>
    <definedName name="DATA136K">#REF!</definedName>
    <definedName name="DATA136L" localSheetId="7">#REF!</definedName>
    <definedName name="DATA136L" localSheetId="3">#REF!</definedName>
    <definedName name="DATA136L">#REF!</definedName>
    <definedName name="DATA136M" localSheetId="7">#REF!</definedName>
    <definedName name="DATA136M" localSheetId="3">#REF!</definedName>
    <definedName name="DATA136M">#REF!</definedName>
    <definedName name="DATA136N" localSheetId="7">#REF!</definedName>
    <definedName name="DATA136N" localSheetId="3">#REF!</definedName>
    <definedName name="DATA136N">#REF!</definedName>
    <definedName name="DATA136O" localSheetId="7">#REF!</definedName>
    <definedName name="DATA136O" localSheetId="3">#REF!</definedName>
    <definedName name="DATA136O">#REF!</definedName>
    <definedName name="DATA136P" localSheetId="7">#REF!</definedName>
    <definedName name="DATA136P" localSheetId="3">#REF!</definedName>
    <definedName name="DATA136P">#REF!</definedName>
    <definedName name="DATA137I" localSheetId="7">#REF!</definedName>
    <definedName name="DATA137I" localSheetId="3">#REF!</definedName>
    <definedName name="DATA137I">#REF!</definedName>
    <definedName name="DATA137II" localSheetId="7">#REF!</definedName>
    <definedName name="DATA137II" localSheetId="3">#REF!</definedName>
    <definedName name="DATA137II">#REF!</definedName>
    <definedName name="DATA137III" localSheetId="7">#REF!</definedName>
    <definedName name="DATA137III" localSheetId="3">#REF!</definedName>
    <definedName name="DATA137III">#REF!</definedName>
    <definedName name="DATA137IV" localSheetId="7">#REF!</definedName>
    <definedName name="DATA137IV" localSheetId="3">#REF!</definedName>
    <definedName name="DATA137IV">#REF!</definedName>
    <definedName name="DATA137V" localSheetId="7">#REF!</definedName>
    <definedName name="DATA137V" localSheetId="3">#REF!</definedName>
    <definedName name="DATA137V">#REF!</definedName>
    <definedName name="DATA138I" localSheetId="7">#REF!</definedName>
    <definedName name="DATA138I" localSheetId="3">#REF!</definedName>
    <definedName name="DATA138I">#REF!</definedName>
    <definedName name="DATA138II" localSheetId="7">#REF!</definedName>
    <definedName name="DATA138II" localSheetId="3">#REF!</definedName>
    <definedName name="DATA138II">#REF!</definedName>
    <definedName name="DATA138III" localSheetId="7">#REF!</definedName>
    <definedName name="DATA138III" localSheetId="3">#REF!</definedName>
    <definedName name="DATA138III">#REF!</definedName>
    <definedName name="DATA138IV" localSheetId="7">#REF!</definedName>
    <definedName name="DATA138IV" localSheetId="3">#REF!</definedName>
    <definedName name="DATA138IV">#REF!</definedName>
    <definedName name="DATA138V" localSheetId="7">#REF!</definedName>
    <definedName name="DATA138V" localSheetId="3">#REF!</definedName>
    <definedName name="DATA138V">#REF!</definedName>
    <definedName name="DATA138VI" localSheetId="7">#REF!</definedName>
    <definedName name="DATA138VI" localSheetId="3">#REF!</definedName>
    <definedName name="DATA138VI">#REF!</definedName>
    <definedName name="DATA139IX" localSheetId="7">#REF!</definedName>
    <definedName name="DATA139IX" localSheetId="3">#REF!</definedName>
    <definedName name="DATA139IX">#REF!</definedName>
    <definedName name="DATA139V" localSheetId="7">#REF!</definedName>
    <definedName name="DATA139V" localSheetId="3">#REF!</definedName>
    <definedName name="DATA139V">#REF!</definedName>
    <definedName name="DATA139VI" localSheetId="7">#REF!</definedName>
    <definedName name="DATA139VI" localSheetId="3">#REF!</definedName>
    <definedName name="DATA139VI">#REF!</definedName>
    <definedName name="DATA139VII" localSheetId="7">#REF!</definedName>
    <definedName name="DATA139VII" localSheetId="3">#REF!</definedName>
    <definedName name="DATA139VII">#REF!</definedName>
    <definedName name="DATA139VIII" localSheetId="7">#REF!</definedName>
    <definedName name="DATA139VIII" localSheetId="3">#REF!</definedName>
    <definedName name="DATA139VIII">#REF!</definedName>
    <definedName name="DATA14" localSheetId="6">[45]Data!#REF!</definedName>
    <definedName name="DATA14" localSheetId="8">[45]Data!#REF!</definedName>
    <definedName name="DATA14" localSheetId="5">[45]Data!#REF!</definedName>
    <definedName name="DATA14">[45]Data!#REF!</definedName>
    <definedName name="DATA140I" localSheetId="6">#REF!</definedName>
    <definedName name="DATA140I" localSheetId="7">#REF!</definedName>
    <definedName name="DATA140I" localSheetId="3">#REF!</definedName>
    <definedName name="DATA140I" localSheetId="8">#REF!</definedName>
    <definedName name="DATA140I" localSheetId="5">#REF!</definedName>
    <definedName name="DATA140I">#REF!</definedName>
    <definedName name="DATA140II" localSheetId="6">#REF!</definedName>
    <definedName name="DATA140II" localSheetId="7">#REF!</definedName>
    <definedName name="DATA140II" localSheetId="3">#REF!</definedName>
    <definedName name="DATA140II" localSheetId="5">#REF!</definedName>
    <definedName name="DATA140II">#REF!</definedName>
    <definedName name="DATA140III" localSheetId="6">#REF!</definedName>
    <definedName name="DATA140III" localSheetId="7">#REF!</definedName>
    <definedName name="DATA140III" localSheetId="3">#REF!</definedName>
    <definedName name="DATA140III" localSheetId="5">#REF!</definedName>
    <definedName name="DATA140III">#REF!</definedName>
    <definedName name="DATA140IV" localSheetId="7">#REF!</definedName>
    <definedName name="DATA140IV" localSheetId="3">#REF!</definedName>
    <definedName name="DATA140IV">#REF!</definedName>
    <definedName name="DATA140V" localSheetId="7">#REF!</definedName>
    <definedName name="DATA140V" localSheetId="3">#REF!</definedName>
    <definedName name="DATA140V">#REF!</definedName>
    <definedName name="DATA141I" localSheetId="7">#REF!</definedName>
    <definedName name="DATA141I" localSheetId="3">#REF!</definedName>
    <definedName name="DATA141I">#REF!</definedName>
    <definedName name="DATA141II" localSheetId="7">#REF!</definedName>
    <definedName name="DATA141II" localSheetId="3">#REF!</definedName>
    <definedName name="DATA141II">#REF!</definedName>
    <definedName name="DATA141III" localSheetId="7">#REF!</definedName>
    <definedName name="DATA141III" localSheetId="3">#REF!</definedName>
    <definedName name="DATA141III">#REF!</definedName>
    <definedName name="DATA141IV" localSheetId="7">#REF!</definedName>
    <definedName name="DATA141IV" localSheetId="3">#REF!</definedName>
    <definedName name="DATA141IV">#REF!</definedName>
    <definedName name="DATA141V" localSheetId="7">#REF!</definedName>
    <definedName name="DATA141V" localSheetId="3">#REF!</definedName>
    <definedName name="DATA141V">#REF!</definedName>
    <definedName name="DATA142I" localSheetId="7">#REF!</definedName>
    <definedName name="DATA142I" localSheetId="3">#REF!</definedName>
    <definedName name="DATA142I">#REF!</definedName>
    <definedName name="DATA142II" localSheetId="7">#REF!</definedName>
    <definedName name="DATA142II" localSheetId="3">#REF!</definedName>
    <definedName name="DATA142II">#REF!</definedName>
    <definedName name="DATA142III" localSheetId="7">#REF!</definedName>
    <definedName name="DATA142III" localSheetId="3">#REF!</definedName>
    <definedName name="DATA142III">#REF!</definedName>
    <definedName name="DATA142IV" localSheetId="7">#REF!</definedName>
    <definedName name="DATA142IV" localSheetId="3">#REF!</definedName>
    <definedName name="DATA142IV">#REF!</definedName>
    <definedName name="DATA142V" localSheetId="7">#REF!</definedName>
    <definedName name="DATA142V" localSheetId="3">#REF!</definedName>
    <definedName name="DATA142V">#REF!</definedName>
    <definedName name="DATA143" localSheetId="6">[45]Data!#REF!</definedName>
    <definedName name="DATA143" localSheetId="8">[45]Data!#REF!</definedName>
    <definedName name="DATA143" localSheetId="5">[45]Data!#REF!</definedName>
    <definedName name="DATA143">[45]Data!#REF!</definedName>
    <definedName name="DATA144" localSheetId="6">[45]Data!#REF!</definedName>
    <definedName name="DATA144" localSheetId="8">[45]Data!#REF!</definedName>
    <definedName name="DATA144" localSheetId="5">[45]Data!#REF!</definedName>
    <definedName name="DATA144">[45]Data!#REF!</definedName>
    <definedName name="DATA145" localSheetId="8">[45]Data!#REF!</definedName>
    <definedName name="DATA145">[45]Data!#REF!</definedName>
    <definedName name="DATA146" localSheetId="8">[45]Data!#REF!</definedName>
    <definedName name="DATA146">[45]Data!#REF!</definedName>
    <definedName name="DATA147" localSheetId="8">[45]Data!#REF!</definedName>
    <definedName name="DATA147">[45]Data!#REF!</definedName>
    <definedName name="DATA148">[45]Data!#REF!</definedName>
    <definedName name="DATA149">[45]Data!#REF!</definedName>
    <definedName name="DATA150">[45]Data!#REF!</definedName>
    <definedName name="DATA151A">[45]Data!#REF!</definedName>
    <definedName name="DATA152">[45]Data!#REF!</definedName>
    <definedName name="DATA153">[45]Data!#REF!</definedName>
    <definedName name="DATA154">[45]Data!#REF!</definedName>
    <definedName name="DATA156">[45]Data!#REF!</definedName>
    <definedName name="DATA157">[45]Data!#REF!</definedName>
    <definedName name="DATA158">[45]Data!#REF!</definedName>
    <definedName name="DATA159A">[45]Data!#REF!</definedName>
    <definedName name="DATA159B">[45]Data!#REF!</definedName>
    <definedName name="DATA159C">[45]Data!#REF!</definedName>
    <definedName name="DATA159D">[45]Data!#REF!</definedName>
    <definedName name="DATA16">[45]Data!#REF!</definedName>
    <definedName name="DATA160">[45]Data!#REF!</definedName>
    <definedName name="DATA161">[45]Data!#REF!</definedName>
    <definedName name="DATA162">[45]Data!#REF!</definedName>
    <definedName name="DATA163">[45]Data!#REF!</definedName>
    <definedName name="DATA18">[45]Data!#REF!</definedName>
    <definedName name="DATA19">[45]Data!#REF!</definedName>
    <definedName name="DATA2">[45]Data!#REF!</definedName>
    <definedName name="DATA20">[45]Data!#REF!</definedName>
    <definedName name="DATA21">[45]Data!#REF!</definedName>
    <definedName name="DATA22">[45]Data!#REF!</definedName>
    <definedName name="DATA23">[45]Data!#REF!</definedName>
    <definedName name="DATA24">[45]Data!#REF!</definedName>
    <definedName name="DATA26">[45]Data!#REF!</definedName>
    <definedName name="DATA27">[45]Data!#REF!</definedName>
    <definedName name="DATA29">[45]Data!#REF!</definedName>
    <definedName name="DATA3">[45]Data!#REF!</definedName>
    <definedName name="DATA30">[45]Data!#REF!</definedName>
    <definedName name="DATA31">[45]Data!#REF!</definedName>
    <definedName name="DATA32">[45]Data!#REF!</definedName>
    <definedName name="DATA33">[45]Data!#REF!</definedName>
    <definedName name="DATA34">[45]Data!#REF!</definedName>
    <definedName name="DATA35">[45]Data!#REF!</definedName>
    <definedName name="DATA36">[45]Data!#REF!</definedName>
    <definedName name="DATA37">[45]Data!#REF!</definedName>
    <definedName name="DATA38">[45]Data!#REF!</definedName>
    <definedName name="DATA39">[45]Data!#REF!</definedName>
    <definedName name="DATA4">[45]Data!#REF!</definedName>
    <definedName name="DATA40">[45]Data!#REF!</definedName>
    <definedName name="DATA41">[45]Data!#REF!</definedName>
    <definedName name="DATA42">[45]Data!#REF!</definedName>
    <definedName name="DATA43">[45]Data!#REF!</definedName>
    <definedName name="DATA44">[45]Data!#REF!</definedName>
    <definedName name="DATA45">[45]Data!#REF!</definedName>
    <definedName name="DATA46">[45]Data!#REF!</definedName>
    <definedName name="DATA47">[45]Data!#REF!</definedName>
    <definedName name="DATA48">[45]Data!#REF!</definedName>
    <definedName name="DATA49">[45]Data!#REF!</definedName>
    <definedName name="DATA5">[45]Data!#REF!</definedName>
    <definedName name="DATA50">[45]Data!#REF!</definedName>
    <definedName name="DATA51">[45]Data!#REF!</definedName>
    <definedName name="DATA52">[45]Data!#REF!</definedName>
    <definedName name="DATA53">[45]Data!#REF!</definedName>
    <definedName name="DATA54">[45]Data!#REF!</definedName>
    <definedName name="DATA56">[45]Data!#REF!</definedName>
    <definedName name="DATA57">[45]Data!#REF!</definedName>
    <definedName name="DATA58">[45]Data!#REF!</definedName>
    <definedName name="DATA59">[45]Data!#REF!</definedName>
    <definedName name="DATA6">[45]Data!#REF!</definedName>
    <definedName name="DATA60">[45]Data!#REF!</definedName>
    <definedName name="DATA61">[45]Data!#REF!</definedName>
    <definedName name="DATA63">[45]Data!#REF!</definedName>
    <definedName name="DATA64">[45]Data!#REF!</definedName>
    <definedName name="DATA65">[45]Data!#REF!</definedName>
    <definedName name="DATA66">[45]Data!#REF!</definedName>
    <definedName name="DATA67">[45]Data!#REF!</definedName>
    <definedName name="DATA68">[45]Data!#REF!</definedName>
    <definedName name="DATA69">[45]Data!#REF!</definedName>
    <definedName name="DATA7">[45]Data!#REF!</definedName>
    <definedName name="DATA70">[45]Data!#REF!</definedName>
    <definedName name="DATA71">[45]Data!#REF!</definedName>
    <definedName name="DATA72">[45]Data!#REF!</definedName>
    <definedName name="DATA73">[45]Data!#REF!</definedName>
    <definedName name="DATA74">[45]Data!#REF!</definedName>
    <definedName name="DATA76">[45]Data!#REF!</definedName>
    <definedName name="DATA77A">[45]Data!#REF!</definedName>
    <definedName name="DATA77B">[45]Data!#REF!</definedName>
    <definedName name="DATA78">[45]Data!#REF!</definedName>
    <definedName name="DATA79A">[45]Data!#REF!</definedName>
    <definedName name="DATA79B">[45]Data!#REF!</definedName>
    <definedName name="DATA79C">[45]Data!#REF!</definedName>
    <definedName name="DATA8">[45]Data!#REF!</definedName>
    <definedName name="DATA80A">[45]Data!#REF!</definedName>
    <definedName name="DATA80B">[45]Data!#REF!</definedName>
    <definedName name="DATA80C">[45]Data!#REF!</definedName>
    <definedName name="DATA81">[45]Data!#REF!</definedName>
    <definedName name="DATA82">[45]Data!#REF!</definedName>
    <definedName name="DATA84">[45]Data!#REF!</definedName>
    <definedName name="DATA85">[45]Data!#REF!</definedName>
    <definedName name="DATA86">[45]Data!#REF!</definedName>
    <definedName name="DATA87">[45]Data!#REF!</definedName>
    <definedName name="DATA88">[45]Data!#REF!</definedName>
    <definedName name="DATA89">[45]Data!#REF!</definedName>
    <definedName name="DATA9">[45]Data!#REF!</definedName>
    <definedName name="DATA90">[45]Data!#REF!</definedName>
    <definedName name="DATA92">[45]Data!#REF!</definedName>
    <definedName name="DATA93">[45]Data!#REF!</definedName>
    <definedName name="DATA94">[45]Data!#REF!</definedName>
    <definedName name="DATA95">[45]Data!#REF!</definedName>
    <definedName name="DATA98">[45]Data!#REF!</definedName>
    <definedName name="DATA99">[45]Data!#REF!</definedName>
    <definedName name="_xlnm.Database" localSheetId="6">#REF!</definedName>
    <definedName name="_xlnm.Database" localSheetId="7">#REF!</definedName>
    <definedName name="_xlnm.Database" localSheetId="3">#REF!</definedName>
    <definedName name="_xlnm.Database" localSheetId="8">#REF!</definedName>
    <definedName name="_xlnm.Database" localSheetId="5">#REF!</definedName>
    <definedName name="_xlnm.Database">#REF!</definedName>
    <definedName name="DataFilter" localSheetId="6">[46]!DataFilter</definedName>
    <definedName name="DataFilter" localSheetId="1">[46]!DataFilter</definedName>
    <definedName name="DataFilter" localSheetId="7">[46]!DataFilter</definedName>
    <definedName name="DataFilter" localSheetId="3">[46]!DataFilter</definedName>
    <definedName name="DataFilter" localSheetId="8">[46]!DataFilter</definedName>
    <definedName name="DataFilter" localSheetId="2">[46]!DataFilter</definedName>
    <definedName name="DataFilter" localSheetId="5">[46]!DataFilter</definedName>
    <definedName name="DataFilter">[46]!DataFilter</definedName>
    <definedName name="DataSort" localSheetId="6">[46]!DataSort</definedName>
    <definedName name="DataSort" localSheetId="1">[46]!DataSort</definedName>
    <definedName name="DataSort" localSheetId="7">[46]!DataSort</definedName>
    <definedName name="DataSort" localSheetId="3">[46]!DataSort</definedName>
    <definedName name="DataSort" localSheetId="8">[46]!DataSort</definedName>
    <definedName name="DataSort" localSheetId="2">[46]!DataSort</definedName>
    <definedName name="DataSort" localSheetId="5">[46]!DataSort</definedName>
    <definedName name="DataSort">[46]!DataSort</definedName>
    <definedName name="Date" localSheetId="6">#REF!</definedName>
    <definedName name="Date" localSheetId="7">#REF!</definedName>
    <definedName name="Date" localSheetId="3">#REF!</definedName>
    <definedName name="Date" localSheetId="8">#REF!</definedName>
    <definedName name="Date" localSheetId="5">#REF!</definedName>
    <definedName name="Date">#REF!</definedName>
    <definedName name="DAYWORKS" localSheetId="6" hidden="1">{"cost",#N/A,FALSE,"B";"Sum",#N/A,FALSE,"C";"Sal1",#N/A,FALSE,"D";"Sal2",#N/A,FALSE,"D";"Mob",#N/A,FALSE,"E";"Eqpcst1",#N/A,FALSE,"F";"Eqpcst2",#N/A,FALSE,"F";"Eqpcst3",#N/A,FALSE,"F";"Est1",#N/A,FALSE,"G";"Est2",#N/A,FALSE,"G";"Fin",#N/A,FALSE,"H";"EqpCal",#N/A,FALSE,"I";"ManCal1",#N/A,FALSE,"J";"ManCal2",#N/A,FALSE,"J";"Consm",#N/A,FALSE,"L";"B O",#N/A,FALSE,"M";"S C",#N/A,FALSE,"N"}</definedName>
    <definedName name="DAYWORKS" localSheetId="7" hidden="1">{"cost",#N/A,FALSE,"B";"Sum",#N/A,FALSE,"C";"Sal1",#N/A,FALSE,"D";"Sal2",#N/A,FALSE,"D";"Mob",#N/A,FALSE,"E";"Eqpcst1",#N/A,FALSE,"F";"Eqpcst2",#N/A,FALSE,"F";"Eqpcst3",#N/A,FALSE,"F";"Est1",#N/A,FALSE,"G";"Est2",#N/A,FALSE,"G";"Fin",#N/A,FALSE,"H";"EqpCal",#N/A,FALSE,"I";"ManCal1",#N/A,FALSE,"J";"ManCal2",#N/A,FALSE,"J";"Consm",#N/A,FALSE,"L";"B O",#N/A,FALSE,"M";"S C",#N/A,FALSE,"N"}</definedName>
    <definedName name="DAYWORKS" localSheetId="3" hidden="1">{"cost",#N/A,FALSE,"B";"Sum",#N/A,FALSE,"C";"Sal1",#N/A,FALSE,"D";"Sal2",#N/A,FALSE,"D";"Mob",#N/A,FALSE,"E";"Eqpcst1",#N/A,FALSE,"F";"Eqpcst2",#N/A,FALSE,"F";"Eqpcst3",#N/A,FALSE,"F";"Est1",#N/A,FALSE,"G";"Est2",#N/A,FALSE,"G";"Fin",#N/A,FALSE,"H";"EqpCal",#N/A,FALSE,"I";"ManCal1",#N/A,FALSE,"J";"ManCal2",#N/A,FALSE,"J";"Consm",#N/A,FALSE,"L";"B O",#N/A,FALSE,"M";"S C",#N/A,FALSE,"N"}</definedName>
    <definedName name="DAYWORKS" localSheetId="8" hidden="1">{"cost",#N/A,FALSE,"B";"Sum",#N/A,FALSE,"C";"Sal1",#N/A,FALSE,"D";"Sal2",#N/A,FALSE,"D";"Mob",#N/A,FALSE,"E";"Eqpcst1",#N/A,FALSE,"F";"Eqpcst2",#N/A,FALSE,"F";"Eqpcst3",#N/A,FALSE,"F";"Est1",#N/A,FALSE,"G";"Est2",#N/A,FALSE,"G";"Fin",#N/A,FALSE,"H";"EqpCal",#N/A,FALSE,"I";"ManCal1",#N/A,FALSE,"J";"ManCal2",#N/A,FALSE,"J";"Consm",#N/A,FALSE,"L";"B O",#N/A,FALSE,"M";"S C",#N/A,FALSE,"N"}</definedName>
    <definedName name="DAYWORKS" localSheetId="5" hidden="1">{"cost",#N/A,FALSE,"B";"Sum",#N/A,FALSE,"C";"Sal1",#N/A,FALSE,"D";"Sal2",#N/A,FALSE,"D";"Mob",#N/A,FALSE,"E";"Eqpcst1",#N/A,FALSE,"F";"Eqpcst2",#N/A,FALSE,"F";"Eqpcst3",#N/A,FALSE,"F";"Est1",#N/A,FALSE,"G";"Est2",#N/A,FALSE,"G";"Fin",#N/A,FALSE,"H";"EqpCal",#N/A,FALSE,"I";"ManCal1",#N/A,FALSE,"J";"ManCal2",#N/A,FALSE,"J";"Consm",#N/A,FALSE,"L";"B O",#N/A,FALSE,"M";"S C",#N/A,FALSE,"N"}</definedName>
    <definedName name="DAYWORKS" hidden="1">{"cost",#N/A,FALSE,"B";"Sum",#N/A,FALSE,"C";"Sal1",#N/A,FALSE,"D";"Sal2",#N/A,FALSE,"D";"Mob",#N/A,FALSE,"E";"Eqpcst1",#N/A,FALSE,"F";"Eqpcst2",#N/A,FALSE,"F";"Eqpcst3",#N/A,FALSE,"F";"Est1",#N/A,FALSE,"G";"Est2",#N/A,FALSE,"G";"Fin",#N/A,FALSE,"H";"EqpCal",#N/A,FALSE,"I";"ManCal1",#N/A,FALSE,"J";"ManCal2",#N/A,FALSE,"J";"Consm",#N/A,FALSE,"L";"B O",#N/A,FALSE,"M";"S C",#N/A,FALSE,"N"}</definedName>
    <definedName name="db" localSheetId="6">#REF!</definedName>
    <definedName name="db" localSheetId="7">#REF!</definedName>
    <definedName name="db" localSheetId="3">#REF!</definedName>
    <definedName name="db" localSheetId="8">#REF!</definedName>
    <definedName name="db" localSheetId="5">#REF!</definedName>
    <definedName name="db">#REF!</definedName>
    <definedName name="db___0" localSheetId="7">#REF!</definedName>
    <definedName name="db___0" localSheetId="3">#REF!</definedName>
    <definedName name="db___0" localSheetId="8">#REF!</definedName>
    <definedName name="db___0">#REF!</definedName>
    <definedName name="db___13" localSheetId="7">#REF!</definedName>
    <definedName name="db___13" localSheetId="3">#REF!</definedName>
    <definedName name="db___13" localSheetId="8">#REF!</definedName>
    <definedName name="db___13">#REF!</definedName>
    <definedName name="dc" localSheetId="7">#REF!</definedName>
    <definedName name="dc" localSheetId="3">#REF!</definedName>
    <definedName name="dc">#REF!</definedName>
    <definedName name="dcebmtfggjm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dcebmtfggjm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dcebmtfggjm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dcebmtfggjm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dcebmtfggjm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dcebmtfggjm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dcsyhg" localSheetId="6">#REF!</definedName>
    <definedName name="dcsyhg" localSheetId="7">#REF!</definedName>
    <definedName name="dcsyhg" localSheetId="3">#REF!</definedName>
    <definedName name="dcsyhg" localSheetId="8">#REF!</definedName>
    <definedName name="dcsyhg" localSheetId="5">#REF!</definedName>
    <definedName name="dcsyhg">#REF!</definedName>
    <definedName name="dd" localSheetId="7">#REF!</definedName>
    <definedName name="dd" localSheetId="3">#REF!</definedName>
    <definedName name="dd" localSheetId="8">#REF!</definedName>
    <definedName name="dd">#REF!</definedName>
    <definedName name="ddddd" localSheetId="8">'[24]A.O.R r1Str'!#REF!</definedName>
    <definedName name="ddddd">'[24]A.O.R r1Str'!#REF!</definedName>
    <definedName name="dddddddd" localSheetId="6">#REF!</definedName>
    <definedName name="dddddddd" localSheetId="7">#REF!</definedName>
    <definedName name="dddddddd" localSheetId="3">#REF!</definedName>
    <definedName name="dddddddd" localSheetId="8">#REF!</definedName>
    <definedName name="dddddddd" localSheetId="5">#REF!</definedName>
    <definedName name="dddddddd">#REF!</definedName>
    <definedName name="dddh" localSheetId="6">#REF!</definedName>
    <definedName name="dddh" localSheetId="7">#REF!</definedName>
    <definedName name="dddh" localSheetId="3">#REF!</definedName>
    <definedName name="dddh" localSheetId="5">#REF!</definedName>
    <definedName name="dddh">#REF!</definedName>
    <definedName name="dderrrr" localSheetId="6" hidden="1">{"'Bill No. 7'!$A$1:$G$32"}</definedName>
    <definedName name="dderrrr" localSheetId="7" hidden="1">{"'Bill No. 7'!$A$1:$G$32"}</definedName>
    <definedName name="dderrrr" localSheetId="3" hidden="1">{"'Bill No. 7'!$A$1:$G$32"}</definedName>
    <definedName name="dderrrr" localSheetId="8" hidden="1">{"'Bill No. 7'!$A$1:$G$32"}</definedName>
    <definedName name="dderrrr" localSheetId="5" hidden="1">{"'Bill No. 7'!$A$1:$G$32"}</definedName>
    <definedName name="dderrrr" hidden="1">{"'Bill No. 7'!$A$1:$G$32"}</definedName>
    <definedName name="ddffgfg">#N/A</definedName>
    <definedName name="ddsa">#N/A</definedName>
    <definedName name="DEBTORS" localSheetId="6">#REF!</definedName>
    <definedName name="DEBTORS" localSheetId="7">#REF!</definedName>
    <definedName name="DEBTORS" localSheetId="3">#REF!</definedName>
    <definedName name="DEBTORS" localSheetId="8">#REF!</definedName>
    <definedName name="DEBTORS" localSheetId="5">#REF!</definedName>
    <definedName name="DEBTORS">#REF!</definedName>
    <definedName name="def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def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def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def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def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def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DEFECT_LIABILITY_PERIOD" localSheetId="6">#REF!</definedName>
    <definedName name="DEFECT_LIABILITY_PERIOD" localSheetId="7">#REF!</definedName>
    <definedName name="DEFECT_LIABILITY_PERIOD" localSheetId="3">#REF!</definedName>
    <definedName name="DEFECT_LIABILITY_PERIOD" localSheetId="8">#REF!</definedName>
    <definedName name="DEFECT_LIABILITY_PERIOD" localSheetId="5">#REF!</definedName>
    <definedName name="DEFECT_LIABILITY_PERIOD">#REF!</definedName>
    <definedName name="DEL_PM" localSheetId="7">#REF!</definedName>
    <definedName name="DEL_PM" localSheetId="3">#REF!</definedName>
    <definedName name="DEL_PM" localSheetId="8">#REF!</definedName>
    <definedName name="DEL_PM">#REF!</definedName>
    <definedName name="DELTA20" localSheetId="7">#REF!</definedName>
    <definedName name="DELTA20" localSheetId="3">#REF!</definedName>
    <definedName name="DELTA20" localSheetId="8">#REF!</definedName>
    <definedName name="DELTA20">#REF!</definedName>
    <definedName name="DELTA20___0" localSheetId="7">#REF!</definedName>
    <definedName name="DELTA20___0" localSheetId="3">#REF!</definedName>
    <definedName name="DELTA20___0">#REF!</definedName>
    <definedName name="DELTA20___13" localSheetId="7">#REF!</definedName>
    <definedName name="DELTA20___13" localSheetId="3">#REF!</definedName>
    <definedName name="DELTA20___13">#REF!</definedName>
    <definedName name="dep" localSheetId="7" hidden="1">#REF!</definedName>
    <definedName name="dep" localSheetId="3" hidden="1">#REF!</definedName>
    <definedName name="dep" hidden="1">#REF!</definedName>
    <definedName name="Dep_Scaff" localSheetId="7">#REF!</definedName>
    <definedName name="Dep_Scaff" localSheetId="3">#REF!</definedName>
    <definedName name="Dep_Scaff">#REF!</definedName>
    <definedName name="Depn" localSheetId="7">#REF!</definedName>
    <definedName name="Depn" localSheetId="3">#REF!</definedName>
    <definedName name="Depn">#REF!</definedName>
    <definedName name="Depn_PMEScaff" localSheetId="7">#REF!</definedName>
    <definedName name="Depn_PMEScaff" localSheetId="3">#REF!</definedName>
    <definedName name="Depn_PMEScaff">#REF!</definedName>
    <definedName name="Depn_Props" localSheetId="7">#REF!</definedName>
    <definedName name="Depn_Props" localSheetId="3">#REF!</definedName>
    <definedName name="Depn_Props">#REF!</definedName>
    <definedName name="DEPTH" localSheetId="7">#REF!</definedName>
    <definedName name="DEPTH" localSheetId="3">#REF!</definedName>
    <definedName name="DEPTH">#REF!</definedName>
    <definedName name="DES" localSheetId="7">#REF!</definedName>
    <definedName name="DES" localSheetId="3">#REF!</definedName>
    <definedName name="DES">#REF!</definedName>
    <definedName name="DESC100">[45]Data!#REF!</definedName>
    <definedName name="DESC101">[45]Data!#REF!</definedName>
    <definedName name="DESC1011">[45]Data!#REF!</definedName>
    <definedName name="DESC1012">[45]Data!#REF!</definedName>
    <definedName name="DESC1013">[45]Data!#REF!</definedName>
    <definedName name="DESC1014">[45]Data!#REF!</definedName>
    <definedName name="DESC1015">[45]Data!#REF!</definedName>
    <definedName name="DESC102">[45]Data!#REF!</definedName>
    <definedName name="DESC103">[45]Data!#REF!</definedName>
    <definedName name="DESC104">[45]Data!#REF!</definedName>
    <definedName name="DESC105">[45]Data!#REF!</definedName>
    <definedName name="DESC106">[45]Data!#REF!</definedName>
    <definedName name="DESC107">[45]Data!#REF!</definedName>
    <definedName name="DESC107A">[45]Data!#REF!</definedName>
    <definedName name="DESC107B">[45]Data!#REF!</definedName>
    <definedName name="DESC107C">[45]Data!#REF!</definedName>
    <definedName name="DESC107D">[45]Data!#REF!</definedName>
    <definedName name="DESC107E">[45]Data!#REF!</definedName>
    <definedName name="DESC107F">[45]Data!#REF!</definedName>
    <definedName name="DESC107G">[45]Data!#REF!</definedName>
    <definedName name="DESC108">[45]Data!#REF!</definedName>
    <definedName name="DESC108A">[45]Data!#REF!</definedName>
    <definedName name="DESC108B">[45]Data!#REF!</definedName>
    <definedName name="DESC108C">[45]Data!#REF!</definedName>
    <definedName name="DESC108D">[45]Data!#REF!</definedName>
    <definedName name="DESC108E">[45]Data!#REF!</definedName>
    <definedName name="DESC108F">[45]Data!#REF!</definedName>
    <definedName name="DESC108G">[45]Data!#REF!</definedName>
    <definedName name="DESC108H">[45]Data!#REF!</definedName>
    <definedName name="DESC108I">[45]Data!#REF!</definedName>
    <definedName name="DESC108J">[45]Data!#REF!</definedName>
    <definedName name="DESC108K">[45]Data!#REF!</definedName>
    <definedName name="DESC108L">[45]Data!#REF!</definedName>
    <definedName name="DESC108M">[45]Data!#REF!</definedName>
    <definedName name="DESC108N">[45]Data!#REF!</definedName>
    <definedName name="DESC108O">[45]Data!#REF!</definedName>
    <definedName name="DESC108P">[45]Data!#REF!</definedName>
    <definedName name="DESC109">[45]Data!#REF!</definedName>
    <definedName name="DESC109A">[45]Data!#REF!</definedName>
    <definedName name="DESC109B">[45]Data!#REF!</definedName>
    <definedName name="DESC109C">[45]Data!#REF!</definedName>
    <definedName name="DESC109D">[45]Data!#REF!</definedName>
    <definedName name="DESC109E">[45]Data!#REF!</definedName>
    <definedName name="DESC109F">[45]Data!#REF!</definedName>
    <definedName name="DESC109G">[45]Data!#REF!</definedName>
    <definedName name="DESC109H">[45]Data!#REF!</definedName>
    <definedName name="DESC109I">[45]Data!#REF!</definedName>
    <definedName name="DESC109J">[45]Data!#REF!</definedName>
    <definedName name="DESC109K">[45]Data!#REF!</definedName>
    <definedName name="DESC109L">[45]Data!#REF!</definedName>
    <definedName name="DESC109M">[45]Data!#REF!</definedName>
    <definedName name="DESC109N">[45]Data!#REF!</definedName>
    <definedName name="DESC109O">[45]Data!#REF!</definedName>
    <definedName name="DESC109P">[45]Data!#REF!</definedName>
    <definedName name="DESC110">[45]Data!#REF!</definedName>
    <definedName name="DESC110A">[45]Data!#REF!</definedName>
    <definedName name="DESC110B">[45]Data!#REF!</definedName>
    <definedName name="DESC110C">[45]Data!#REF!</definedName>
    <definedName name="DESC110D">[45]Data!#REF!</definedName>
    <definedName name="DESC110E">[45]Data!#REF!</definedName>
    <definedName name="DESC110F">[45]Data!#REF!</definedName>
    <definedName name="DESC110G">[45]Data!#REF!</definedName>
    <definedName name="DESC110H">[45]Data!#REF!</definedName>
    <definedName name="DESC110I">[45]Data!#REF!</definedName>
    <definedName name="DESC110J">[45]Data!#REF!</definedName>
    <definedName name="DESC110K">[45]Data!#REF!</definedName>
    <definedName name="DESC110L">[45]Data!#REF!</definedName>
    <definedName name="DESC110M">[45]Data!#REF!</definedName>
    <definedName name="DESC110N">[45]Data!#REF!</definedName>
    <definedName name="DESC110O">[45]Data!#REF!</definedName>
    <definedName name="DESC110P">[45]Data!#REF!</definedName>
    <definedName name="DESC111">[45]Data!#REF!</definedName>
    <definedName name="DESC111A">[45]Data!#REF!</definedName>
    <definedName name="DESC111B">[45]Data!#REF!</definedName>
    <definedName name="DESC111C">[45]Data!#REF!</definedName>
    <definedName name="DESC111D">[45]Data!#REF!</definedName>
    <definedName name="DESC111E">[45]Data!#REF!</definedName>
    <definedName name="DESC111F">[45]Data!#REF!</definedName>
    <definedName name="DESC111G">[45]Data!#REF!</definedName>
    <definedName name="DESC111H">[45]Data!#REF!</definedName>
    <definedName name="DESC111I">[45]Data!#REF!</definedName>
    <definedName name="DESC111J">[45]Data!#REF!</definedName>
    <definedName name="DESC111K">[45]Data!#REF!</definedName>
    <definedName name="DESC111L">[45]Data!#REF!</definedName>
    <definedName name="DESC111M">[45]Data!#REF!</definedName>
    <definedName name="DESC111N">[45]Data!#REF!</definedName>
    <definedName name="DESC111O">[45]Data!#REF!</definedName>
    <definedName name="DESC111P">[45]Data!#REF!</definedName>
    <definedName name="DESC112">[45]Data!#REF!</definedName>
    <definedName name="DESC112A">[45]Data!#REF!</definedName>
    <definedName name="DESC112B">[45]Data!#REF!</definedName>
    <definedName name="DESC112C">[45]Data!#REF!</definedName>
    <definedName name="DESC112D">[45]Data!#REF!</definedName>
    <definedName name="DESC112E">[45]Data!#REF!</definedName>
    <definedName name="DESC112F">[45]Data!#REF!</definedName>
    <definedName name="DESC112G">[45]Data!#REF!</definedName>
    <definedName name="DESC112H">[45]Data!#REF!</definedName>
    <definedName name="DESC112I">[45]Data!#REF!</definedName>
    <definedName name="DESC112J">[45]Data!#REF!</definedName>
    <definedName name="DESC112K">[45]Data!#REF!</definedName>
    <definedName name="DESC112L">[45]Data!#REF!</definedName>
    <definedName name="DESC112M">[45]Data!#REF!</definedName>
    <definedName name="DESC112N">[45]Data!#REF!</definedName>
    <definedName name="DESC112O">[45]Data!#REF!</definedName>
    <definedName name="DESC112P">[45]Data!#REF!</definedName>
    <definedName name="DESC113">[45]Data!#REF!</definedName>
    <definedName name="DESC113A">[45]Data!#REF!</definedName>
    <definedName name="DESC113B">[45]Data!#REF!</definedName>
    <definedName name="DESC113C">[45]Data!#REF!</definedName>
    <definedName name="DESC113D">[45]Data!#REF!</definedName>
    <definedName name="DESC113E">[45]Data!#REF!</definedName>
    <definedName name="DESC113F">[45]Data!#REF!</definedName>
    <definedName name="DESC113G">[45]Data!#REF!</definedName>
    <definedName name="DESC113H">[45]Data!#REF!</definedName>
    <definedName name="DESC113I">[45]Data!#REF!</definedName>
    <definedName name="DESC113J">[45]Data!#REF!</definedName>
    <definedName name="DESC113K">[45]Data!#REF!</definedName>
    <definedName name="DESC114">[45]Data!#REF!</definedName>
    <definedName name="DESC115">[45]Data!#REF!</definedName>
    <definedName name="DESC116">[45]Data!#REF!</definedName>
    <definedName name="DESC117">[45]Data!#REF!</definedName>
    <definedName name="DESC118">[45]Data!#REF!</definedName>
    <definedName name="DESC119">[45]Data!#REF!</definedName>
    <definedName name="DESC120">[45]Data!#REF!</definedName>
    <definedName name="DESC121">[45]Data!#REF!</definedName>
    <definedName name="DESC122">[45]Data!#REF!</definedName>
    <definedName name="DESC123">[45]Data!#REF!</definedName>
    <definedName name="DESC124">[45]Data!#REF!</definedName>
    <definedName name="DESC125">[45]Data!#REF!</definedName>
    <definedName name="DESC126">[45]Data!#REF!</definedName>
    <definedName name="DESC127">[45]Data!#REF!</definedName>
    <definedName name="DESC127A">[45]Data!#REF!</definedName>
    <definedName name="DESC127B">[45]Data!#REF!</definedName>
    <definedName name="DESC127C">[45]Data!#REF!</definedName>
    <definedName name="DESC127D">[45]Data!#REF!</definedName>
    <definedName name="DESC127E">[45]Data!#REF!</definedName>
    <definedName name="DESC127F">[45]Data!#REF!</definedName>
    <definedName name="DESC127G">[45]Data!#REF!</definedName>
    <definedName name="DESC127H">[45]Data!#REF!</definedName>
    <definedName name="DESC127I">[45]Data!#REF!</definedName>
    <definedName name="DESC127J">[45]Data!#REF!</definedName>
    <definedName name="DESC128">[45]Data!#REF!</definedName>
    <definedName name="DESC128A">[45]Data!#REF!</definedName>
    <definedName name="DESC128B">[45]Data!#REF!</definedName>
    <definedName name="DESC128C">[45]Data!#REF!</definedName>
    <definedName name="DESC128D">[45]Data!#REF!</definedName>
    <definedName name="DESC128E">[45]Data!#REF!</definedName>
    <definedName name="DESC128F">[45]Data!#REF!</definedName>
    <definedName name="DESC128G">[45]Data!#REF!</definedName>
    <definedName name="DESC129">[45]Data!#REF!</definedName>
    <definedName name="DESC129A">[45]Data!#REF!</definedName>
    <definedName name="DESC129B">[45]Data!#REF!</definedName>
    <definedName name="DESC129C">[45]Data!#REF!</definedName>
    <definedName name="DESC129D">[45]Data!#REF!</definedName>
    <definedName name="DESC130">[45]Data!#REF!</definedName>
    <definedName name="DESC130A">[45]Data!#REF!</definedName>
    <definedName name="DESC130B">[45]Data!#REF!</definedName>
    <definedName name="DESC131">[45]Data!#REF!</definedName>
    <definedName name="DESC132">[45]Data!#REF!</definedName>
    <definedName name="DESC133">[45]Data!#REF!</definedName>
    <definedName name="DESC14">[45]Data!#REF!</definedName>
    <definedName name="DESC143">[45]Data!#REF!</definedName>
    <definedName name="DESC144">[45]Data!#REF!</definedName>
    <definedName name="DESC145">[45]Data!#REF!</definedName>
    <definedName name="DESC146">[45]Data!#REF!</definedName>
    <definedName name="DESC147">[45]Data!#REF!</definedName>
    <definedName name="DESC148">[45]Data!#REF!</definedName>
    <definedName name="DESC149">[45]Data!#REF!</definedName>
    <definedName name="DESC150">[45]Data!#REF!</definedName>
    <definedName name="DESC151A">[45]Data!#REF!</definedName>
    <definedName name="DESC152">[45]Data!#REF!</definedName>
    <definedName name="DESC153">[45]Data!#REF!</definedName>
    <definedName name="DESC154">[45]Data!#REF!</definedName>
    <definedName name="DESC155">[45]Data!#REF!</definedName>
    <definedName name="DESC156">[45]Data!#REF!</definedName>
    <definedName name="DESC157">[45]Data!#REF!</definedName>
    <definedName name="DESC158">[45]Data!#REF!</definedName>
    <definedName name="DESC16">[45]Data!#REF!</definedName>
    <definedName name="DESC18">[45]Data!#REF!</definedName>
    <definedName name="DESC19">[45]Data!#REF!</definedName>
    <definedName name="DESC20">[45]Data!#REF!</definedName>
    <definedName name="DESC21">[45]Data!#REF!</definedName>
    <definedName name="DESC22">[45]Data!#REF!</definedName>
    <definedName name="DESC23">[45]Data!#REF!</definedName>
    <definedName name="DESC24">[45]Data!#REF!</definedName>
    <definedName name="DESC26">[45]Data!#REF!</definedName>
    <definedName name="DESC27">[45]Data!#REF!</definedName>
    <definedName name="DESC29">[45]Data!#REF!</definedName>
    <definedName name="DESC30">[45]Data!#REF!</definedName>
    <definedName name="DESC31">[45]Data!#REF!</definedName>
    <definedName name="DESC32">[45]Data!#REF!</definedName>
    <definedName name="DESC33">[45]Data!#REF!</definedName>
    <definedName name="DESC34">[45]Data!#REF!</definedName>
    <definedName name="DESC35">[45]Data!#REF!</definedName>
    <definedName name="DESC36">[45]Data!#REF!</definedName>
    <definedName name="DESC37">[45]Data!#REF!</definedName>
    <definedName name="DESC38">[45]Data!#REF!</definedName>
    <definedName name="DESC39">[45]Data!#REF!</definedName>
    <definedName name="DESC40">[45]Data!#REF!</definedName>
    <definedName name="DESC41">[45]Data!#REF!</definedName>
    <definedName name="DESC42">[45]Data!#REF!</definedName>
    <definedName name="DESC43">[45]Data!#REF!</definedName>
    <definedName name="DESC44">[45]Data!#REF!</definedName>
    <definedName name="DESC45">[45]Data!#REF!</definedName>
    <definedName name="DESC46">[45]Data!#REF!</definedName>
    <definedName name="DESC47">[45]Data!#REF!</definedName>
    <definedName name="DESC48">[45]Data!#REF!</definedName>
    <definedName name="DESC49">[45]Data!#REF!</definedName>
    <definedName name="DESC50">[45]Data!#REF!</definedName>
    <definedName name="DESC51">[45]Data!#REF!</definedName>
    <definedName name="DESC52">[45]Data!#REF!</definedName>
    <definedName name="DESC54">[45]Data!#REF!</definedName>
    <definedName name="DESC56">[45]Data!#REF!</definedName>
    <definedName name="DESC57">[45]Data!#REF!</definedName>
    <definedName name="DESC58">[45]Data!#REF!</definedName>
    <definedName name="DESC59">[45]Data!#REF!</definedName>
    <definedName name="DESC60">[45]Data!#REF!</definedName>
    <definedName name="DESC61">[45]Data!#REF!</definedName>
    <definedName name="DESC63">[45]Data!#REF!</definedName>
    <definedName name="DESC64">[45]Data!#REF!</definedName>
    <definedName name="DESC65">[45]Data!#REF!</definedName>
    <definedName name="DESC66">[45]Data!#REF!</definedName>
    <definedName name="DESC68">[45]Data!#REF!</definedName>
    <definedName name="DESC69">[45]Data!#REF!</definedName>
    <definedName name="DESC7">[45]Data!#REF!</definedName>
    <definedName name="DESC70">[45]Data!#REF!</definedName>
    <definedName name="DESC71">[45]Data!#REF!</definedName>
    <definedName name="DESC72">[45]Data!#REF!</definedName>
    <definedName name="DESC73">[45]Data!#REF!</definedName>
    <definedName name="DESC74">[45]Data!#REF!</definedName>
    <definedName name="DESC77">[45]Data!#REF!</definedName>
    <definedName name="DESC78">[45]Data!#REF!</definedName>
    <definedName name="DESC79">[45]Data!#REF!</definedName>
    <definedName name="DESC79A">[45]Data!#REF!</definedName>
    <definedName name="DESC79B">[45]Data!#REF!</definedName>
    <definedName name="DESC79C">[45]Data!#REF!</definedName>
    <definedName name="DESC80">[45]Data!#REF!</definedName>
    <definedName name="DESC80A">[45]Data!#REF!</definedName>
    <definedName name="DESC80B">[45]Data!#REF!</definedName>
    <definedName name="DESC80C">[45]Data!#REF!</definedName>
    <definedName name="DESC81">[45]Data!#REF!</definedName>
    <definedName name="DESC82">[45]Data!#REF!</definedName>
    <definedName name="DESC85">[45]Data!#REF!</definedName>
    <definedName name="DESC86">[45]Data!#REF!</definedName>
    <definedName name="DESC87">[45]Data!#REF!</definedName>
    <definedName name="DESC88">[45]Data!#REF!</definedName>
    <definedName name="DESC92">[45]Data!#REF!</definedName>
    <definedName name="DESC93">[45]Data!#REF!</definedName>
    <definedName name="DESC94">[45]Data!#REF!</definedName>
    <definedName name="DESC95">[45]Data!#REF!</definedName>
    <definedName name="DESC98">[45]Data!#REF!</definedName>
    <definedName name="DESC99">[45]Data!#REF!</definedName>
    <definedName name="deshpande" localSheetId="6">#REF!</definedName>
    <definedName name="deshpande" localSheetId="7">#REF!</definedName>
    <definedName name="deshpande" localSheetId="3">#REF!</definedName>
    <definedName name="deshpande" localSheetId="8">#REF!</definedName>
    <definedName name="deshpande" localSheetId="5">#REF!</definedName>
    <definedName name="deshpande">#REF!</definedName>
    <definedName name="Design" localSheetId="6">#REF!</definedName>
    <definedName name="Design" localSheetId="7">#REF!</definedName>
    <definedName name="Design" localSheetId="3">#REF!</definedName>
    <definedName name="Design" localSheetId="5">#REF!</definedName>
    <definedName name="Design">#REF!</definedName>
    <definedName name="DESIGNATION" localSheetId="6">[47]sheeet7!#REF!</definedName>
    <definedName name="DESIGNATION" localSheetId="5">[47]sheeet7!#REF!</definedName>
    <definedName name="DESIGNATION">[47]sheeet7!#REF!</definedName>
    <definedName name="designed" localSheetId="6">#REF!</definedName>
    <definedName name="designed" localSheetId="7">#REF!</definedName>
    <definedName name="designed" localSheetId="3">#REF!</definedName>
    <definedName name="designed" localSheetId="8">#REF!</definedName>
    <definedName name="designed" localSheetId="5">#REF!</definedName>
    <definedName name="designed">#REF!</definedName>
    <definedName name="df" localSheetId="6">#REF!</definedName>
    <definedName name="df" localSheetId="7">#REF!</definedName>
    <definedName name="df" localSheetId="3">#REF!</definedName>
    <definedName name="df" localSheetId="5">#REF!</definedName>
    <definedName name="df">#REF!</definedName>
    <definedName name="dfd" localSheetId="6">'[24]A.O.R r1'!#REF!</definedName>
    <definedName name="dfd" localSheetId="5">'[24]A.O.R r1'!#REF!</definedName>
    <definedName name="dfd">'[24]A.O.R r1'!#REF!</definedName>
    <definedName name="DFDFSFD">#N/A</definedName>
    <definedName name="dfdgg">#N/A</definedName>
    <definedName name="dfgas">#N/A</definedName>
    <definedName name="dfgd">#N/A</definedName>
    <definedName name="dfgdfag" localSheetId="6">#REF!</definedName>
    <definedName name="dfgdfag" localSheetId="7">#REF!</definedName>
    <definedName name="dfgdfag" localSheetId="3">#REF!</definedName>
    <definedName name="dfgdfag" localSheetId="8">#REF!</definedName>
    <definedName name="dfgdfag" localSheetId="5">#REF!</definedName>
    <definedName name="dfgdfag">#REF!</definedName>
    <definedName name="dfgdrg" localSheetId="6">#REF!</definedName>
    <definedName name="dfgdrg" localSheetId="7">#REF!</definedName>
    <definedName name="dfgdrg" localSheetId="3">#REF!</definedName>
    <definedName name="dfgdrg" localSheetId="5">#REF!</definedName>
    <definedName name="dfgdrg">#REF!</definedName>
    <definedName name="dfgfd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dfgfd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dfgfd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dfgfd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dfgfd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dfgfd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dfghfdg" localSheetId="6">City&amp;" "&amp;State</definedName>
    <definedName name="dfghfdg" localSheetId="1">City&amp;" "&amp;State</definedName>
    <definedName name="dfghfdg" localSheetId="7">City&amp;" "&amp;State</definedName>
    <definedName name="dfghfdg" localSheetId="3">City&amp;" "&amp;State</definedName>
    <definedName name="dfghfdg" localSheetId="8">City&amp;" "&amp;State</definedName>
    <definedName name="dfghfdg" localSheetId="2">City&amp;" "&amp;State</definedName>
    <definedName name="dfghfdg" localSheetId="5">City&amp;" "&amp;State</definedName>
    <definedName name="dfghfdg">City&amp;" "&amp;State</definedName>
    <definedName name="dfhdf" localSheetId="6">City&amp;" "&amp;State</definedName>
    <definedName name="dfhdf" localSheetId="1">City&amp;" "&amp;State</definedName>
    <definedName name="dfhdf" localSheetId="7">City&amp;" "&amp;State</definedName>
    <definedName name="dfhdf" localSheetId="3">City&amp;" "&amp;State</definedName>
    <definedName name="dfhdf" localSheetId="8">City&amp;" "&amp;State</definedName>
    <definedName name="dfhdf" localSheetId="2">City&amp;" "&amp;State</definedName>
    <definedName name="dfhdf" localSheetId="5">City&amp;" "&amp;State</definedName>
    <definedName name="dfhdf">City&amp;" "&amp;State</definedName>
    <definedName name="dfmlksfasn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dfmlksfasn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dfmlksfasn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dfmlksfasn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dfmlksfasn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dfmlksfasn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dfs" localSheetId="6">#REF!</definedName>
    <definedName name="dfs" localSheetId="7">#REF!</definedName>
    <definedName name="dfs" localSheetId="3">#REF!</definedName>
    <definedName name="dfs" localSheetId="8">#REF!</definedName>
    <definedName name="dfs" localSheetId="5">#REF!</definedName>
    <definedName name="dfs">#REF!</definedName>
    <definedName name="dfsdf" localSheetId="7">#REF!</definedName>
    <definedName name="dfsdf" localSheetId="3">#REF!</definedName>
    <definedName name="dfsdf" localSheetId="8">#REF!</definedName>
    <definedName name="dfsdf">#REF!</definedName>
    <definedName name="dfsfnfh" localSheetId="6">City&amp;" "&amp;State</definedName>
    <definedName name="dfsfnfh" localSheetId="1">City&amp;" "&amp;State</definedName>
    <definedName name="dfsfnfh" localSheetId="7">City&amp;" "&amp;State</definedName>
    <definedName name="dfsfnfh" localSheetId="3">City&amp;" "&amp;State</definedName>
    <definedName name="dfsfnfh" localSheetId="8">City&amp;" "&amp;State</definedName>
    <definedName name="dfsfnfh" localSheetId="2">City&amp;" "&amp;State</definedName>
    <definedName name="dfsfnfh" localSheetId="5">City&amp;" "&amp;State</definedName>
    <definedName name="dfsfnfh">City&amp;" "&amp;State</definedName>
    <definedName name="DFSUDSFGBJK" localSheetId="6">City&amp;" "&amp;State</definedName>
    <definedName name="DFSUDSFGBJK" localSheetId="1">City&amp;" "&amp;State</definedName>
    <definedName name="DFSUDSFGBJK" localSheetId="7">City&amp;" "&amp;State</definedName>
    <definedName name="DFSUDSFGBJK" localSheetId="3">City&amp;" "&amp;State</definedName>
    <definedName name="DFSUDSFGBJK" localSheetId="8">City&amp;" "&amp;State</definedName>
    <definedName name="DFSUDSFGBJK" localSheetId="2">City&amp;" "&amp;State</definedName>
    <definedName name="DFSUDSFGBJK" localSheetId="5">City&amp;" "&amp;State</definedName>
    <definedName name="DFSUDSFGBJK">City&amp;" "&amp;State</definedName>
    <definedName name="dg" localSheetId="6">#REF!</definedName>
    <definedName name="dg" localSheetId="7">#REF!</definedName>
    <definedName name="dg" localSheetId="3">#REF!</definedName>
    <definedName name="dg" localSheetId="8">#REF!</definedName>
    <definedName name="dg" localSheetId="5">#REF!</definedName>
    <definedName name="dg">#REF!</definedName>
    <definedName name="dgd" localSheetId="6">City&amp;" "&amp;State</definedName>
    <definedName name="dgd" localSheetId="1">City&amp;" "&amp;State</definedName>
    <definedName name="dgd" localSheetId="7">City&amp;" "&amp;State</definedName>
    <definedName name="dgd" localSheetId="3">City&amp;" "&amp;State</definedName>
    <definedName name="dgd" localSheetId="8">City&amp;" "&amp;State</definedName>
    <definedName name="dgd" localSheetId="2">City&amp;" "&amp;State</definedName>
    <definedName name="dgd" localSheetId="5">City&amp;" "&amp;State</definedName>
    <definedName name="dgd">City&amp;" "&amp;State</definedName>
    <definedName name="dgdfg" localSheetId="6">City&amp;" "&amp;State</definedName>
    <definedName name="dgdfg" localSheetId="1">City&amp;" "&amp;State</definedName>
    <definedName name="dgdfg" localSheetId="7">City&amp;" "&amp;State</definedName>
    <definedName name="dgdfg" localSheetId="3">City&amp;" "&amp;State</definedName>
    <definedName name="dgdfg" localSheetId="8">City&amp;" "&amp;State</definedName>
    <definedName name="dgdfg" localSheetId="2">City&amp;" "&amp;State</definedName>
    <definedName name="dgdfg" localSheetId="5">City&amp;" "&amp;State</definedName>
    <definedName name="dgdfg">City&amp;" "&amp;State</definedName>
    <definedName name="dgfgf" localSheetId="6">[48]BOQ!#REF!</definedName>
    <definedName name="dgfgf" localSheetId="8">[48]BOQ!#REF!</definedName>
    <definedName name="dgfgf" localSheetId="5">[48]BOQ!#REF!</definedName>
    <definedName name="dgfgf">[48]BOQ!#REF!</definedName>
    <definedName name="dgfgfd" localSheetId="6">City&amp;" "&amp;State</definedName>
    <definedName name="dgfgfd" localSheetId="1">City&amp;" "&amp;State</definedName>
    <definedName name="dgfgfd" localSheetId="7">City&amp;" "&amp;State</definedName>
    <definedName name="dgfgfd" localSheetId="3">City&amp;" "&amp;State</definedName>
    <definedName name="dgfgfd" localSheetId="8">City&amp;" "&amp;State</definedName>
    <definedName name="dgfgfd" localSheetId="2">City&amp;" "&amp;State</definedName>
    <definedName name="dgfgfd" localSheetId="5">City&amp;" "&amp;State</definedName>
    <definedName name="dgfgfd">City&amp;" "&amp;State</definedName>
    <definedName name="dggfgrf" localSheetId="6">City&amp;" "&amp;State</definedName>
    <definedName name="dggfgrf" localSheetId="1">City&amp;" "&amp;State</definedName>
    <definedName name="dggfgrf" localSheetId="7">City&amp;" "&amp;State</definedName>
    <definedName name="dggfgrf" localSheetId="3">City&amp;" "&amp;State</definedName>
    <definedName name="dggfgrf" localSheetId="8">City&amp;" "&amp;State</definedName>
    <definedName name="dggfgrf" localSheetId="2">City&amp;" "&amp;State</definedName>
    <definedName name="dggfgrf" localSheetId="5">City&amp;" "&amp;State</definedName>
    <definedName name="dggfgrf">City&amp;" "&amp;State</definedName>
    <definedName name="dghdfh" localSheetId="6">City&amp;" "&amp;State</definedName>
    <definedName name="dghdfh" localSheetId="1">City&amp;" "&amp;State</definedName>
    <definedName name="dghdfh" localSheetId="7">City&amp;" "&amp;State</definedName>
    <definedName name="dghdfh" localSheetId="3">City&amp;" "&amp;State</definedName>
    <definedName name="dghdfh" localSheetId="8">City&amp;" "&amp;State</definedName>
    <definedName name="dghdfh" localSheetId="2">City&amp;" "&amp;State</definedName>
    <definedName name="dghdfh" localSheetId="5">City&amp;" "&amp;State</definedName>
    <definedName name="dghdfh">City&amp;" "&amp;State</definedName>
    <definedName name="DGRS" localSheetId="6" hidden="1">{"form-D1",#N/A,FALSE,"FORM-D1";"form-D1_amt",#N/A,FALSE,"FORM-D1"}</definedName>
    <definedName name="DGRS" localSheetId="7" hidden="1">{"form-D1",#N/A,FALSE,"FORM-D1";"form-D1_amt",#N/A,FALSE,"FORM-D1"}</definedName>
    <definedName name="DGRS" localSheetId="3" hidden="1">{"form-D1",#N/A,FALSE,"FORM-D1";"form-D1_amt",#N/A,FALSE,"FORM-D1"}</definedName>
    <definedName name="DGRS" localSheetId="8" hidden="1">{"form-D1",#N/A,FALSE,"FORM-D1";"form-D1_amt",#N/A,FALSE,"FORM-D1"}</definedName>
    <definedName name="DGRS" localSheetId="5" hidden="1">{"form-D1",#N/A,FALSE,"FORM-D1";"form-D1_amt",#N/A,FALSE,"FORM-D1"}</definedName>
    <definedName name="DGRS" hidden="1">{"form-D1",#N/A,FALSE,"FORM-D1";"form-D1_amt",#N/A,FALSE,"FORM-D1"}</definedName>
    <definedName name="dh" localSheetId="6">#REF!</definedName>
    <definedName name="dh" localSheetId="7">#REF!</definedName>
    <definedName name="dh" localSheetId="3">#REF!</definedName>
    <definedName name="dh" localSheetId="8">#REF!</definedName>
    <definedName name="dh" localSheetId="5">#REF!</definedName>
    <definedName name="dh">#REF!</definedName>
    <definedName name="dhgdf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dhgdf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dhgdf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dhgdf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dhgdf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dhgdf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dhmhj">#N/A</definedName>
    <definedName name="Di" localSheetId="6">#REF!</definedName>
    <definedName name="Di" localSheetId="7">#REF!</definedName>
    <definedName name="Di" localSheetId="3">#REF!</definedName>
    <definedName name="Di" localSheetId="8">#REF!</definedName>
    <definedName name="Di" localSheetId="5">#REF!</definedName>
    <definedName name="Di">#REF!</definedName>
    <definedName name="diff" localSheetId="6">'[49]Sch-3'!#REF!</definedName>
    <definedName name="diff" localSheetId="8">'[49]Sch-3'!#REF!</definedName>
    <definedName name="diff" localSheetId="5">'[49]Sch-3'!#REF!</definedName>
    <definedName name="diff">'[49]Sch-3'!#REF!</definedName>
    <definedName name="diff1" localSheetId="6">'[49]Sch-3'!#REF!</definedName>
    <definedName name="diff1" localSheetId="8">'[49]Sch-3'!#REF!</definedName>
    <definedName name="diff1" localSheetId="5">'[49]Sch-3'!#REF!</definedName>
    <definedName name="diff1">'[49]Sch-3'!#REF!</definedName>
    <definedName name="DIHG">#N/A</definedName>
    <definedName name="dim4_4" localSheetId="6">#REF!</definedName>
    <definedName name="dim4_4" localSheetId="7">#REF!</definedName>
    <definedName name="dim4_4" localSheetId="3">#REF!</definedName>
    <definedName name="dim4_4" localSheetId="8">#REF!</definedName>
    <definedName name="dim4_4" localSheetId="5">#REF!</definedName>
    <definedName name="dim4_4">#REF!</definedName>
    <definedName name="dim4_6" localSheetId="7">#REF!</definedName>
    <definedName name="dim4_6" localSheetId="3">#REF!</definedName>
    <definedName name="dim4_6" localSheetId="8">#REF!</definedName>
    <definedName name="dim4_6">#REF!</definedName>
    <definedName name="dim4e" localSheetId="7">#REF!</definedName>
    <definedName name="dim4e" localSheetId="3">#REF!</definedName>
    <definedName name="dim4e" localSheetId="8">#REF!</definedName>
    <definedName name="dim4e">#REF!</definedName>
    <definedName name="dim4e_16" localSheetId="7">#REF!</definedName>
    <definedName name="dim4e_16" localSheetId="3">#REF!</definedName>
    <definedName name="dim4e_16">#REF!</definedName>
    <definedName name="dim4e_17" localSheetId="7">#REF!</definedName>
    <definedName name="dim4e_17" localSheetId="3">#REF!</definedName>
    <definedName name="dim4e_17">#REF!</definedName>
    <definedName name="dim4e_18" localSheetId="7">#REF!</definedName>
    <definedName name="dim4e_18" localSheetId="3">#REF!</definedName>
    <definedName name="dim4e_18">#REF!</definedName>
    <definedName name="dim4e_19" localSheetId="7">#REF!</definedName>
    <definedName name="dim4e_19" localSheetId="3">#REF!</definedName>
    <definedName name="dim4e_19">#REF!</definedName>
    <definedName name="dim4e_4" localSheetId="7">#REF!</definedName>
    <definedName name="dim4e_4" localSheetId="3">#REF!</definedName>
    <definedName name="dim4e_4">#REF!</definedName>
    <definedName name="dim4e_5" localSheetId="7">#REF!</definedName>
    <definedName name="dim4e_5" localSheetId="3">#REF!</definedName>
    <definedName name="dim4e_5">#REF!</definedName>
    <definedName name="dim4e_6" localSheetId="7">#REF!</definedName>
    <definedName name="dim4e_6" localSheetId="3">#REF!</definedName>
    <definedName name="dim4e_6">#REF!</definedName>
    <definedName name="dim4e_7" localSheetId="7">#REF!</definedName>
    <definedName name="dim4e_7" localSheetId="3">#REF!</definedName>
    <definedName name="dim4e_7">#REF!</definedName>
    <definedName name="dim4e_8" localSheetId="7">#REF!</definedName>
    <definedName name="dim4e_8" localSheetId="3">#REF!</definedName>
    <definedName name="dim4e_8">#REF!</definedName>
    <definedName name="dim4e_9" localSheetId="7">#REF!</definedName>
    <definedName name="dim4e_9" localSheetId="3">#REF!</definedName>
    <definedName name="dim4e_9">#REF!</definedName>
    <definedName name="DIns" localSheetId="7">#REF!</definedName>
    <definedName name="DIns" localSheetId="3">#REF!</definedName>
    <definedName name="DIns">#REF!</definedName>
    <definedName name="DISCOUNTAL">[23]CABLERET!$D$3</definedName>
    <definedName name="DISCOUNTCU">[23]CABLERET!$E$3</definedName>
    <definedName name="div" localSheetId="6">#REF!</definedName>
    <definedName name="div" localSheetId="7">#REF!</definedName>
    <definedName name="div" localSheetId="3">#REF!</definedName>
    <definedName name="div" localSheetId="8">#REF!</definedName>
    <definedName name="div" localSheetId="5">#REF!</definedName>
    <definedName name="div">#REF!</definedName>
    <definedName name="dk" localSheetId="6">#REF!</definedName>
    <definedName name="dk" localSheetId="7">#REF!</definedName>
    <definedName name="dk" localSheetId="3">#REF!</definedName>
    <definedName name="dk" localSheetId="5">#REF!</definedName>
    <definedName name="dk">#REF!</definedName>
    <definedName name="dl" localSheetId="6">#REF!</definedName>
    <definedName name="dl" localSheetId="7">#REF!</definedName>
    <definedName name="dl" localSheetId="3">#REF!</definedName>
    <definedName name="dl" localSheetId="5">#REF!</definedName>
    <definedName name="dl">#REF!</definedName>
    <definedName name="dl___0" localSheetId="7">#REF!</definedName>
    <definedName name="dl___0" localSheetId="3">#REF!</definedName>
    <definedName name="dl___0">#REF!</definedName>
    <definedName name="dl___13" localSheetId="7">#REF!</definedName>
    <definedName name="dl___13" localSheetId="3">#REF!</definedName>
    <definedName name="dl___13">#REF!</definedName>
    <definedName name="DLP" localSheetId="7">#REF!</definedName>
    <definedName name="DLP" localSheetId="3">#REF!</definedName>
    <definedName name="DLP">#REF!</definedName>
    <definedName name="dmfds" localSheetId="7">#REF!</definedName>
    <definedName name="dmfds" localSheetId="3">#REF!</definedName>
    <definedName name="dmfds">#REF!</definedName>
    <definedName name="DMRC_TOTAL" localSheetId="7">#REF!</definedName>
    <definedName name="DMRC_TOTAL" localSheetId="3">#REF!</definedName>
    <definedName name="DMRC_TOTAL">#REF!</definedName>
    <definedName name="Do" localSheetId="7">#REF!</definedName>
    <definedName name="Do" localSheetId="3">#REF!</definedName>
    <definedName name="Do">#REF!</definedName>
    <definedName name="docu" localSheetId="7">#REF!</definedName>
    <definedName name="docu" localSheetId="3">#REF!</definedName>
    <definedName name="docu">#REF!</definedName>
    <definedName name="DocumentName">""</definedName>
    <definedName name="DocumentNumber">""</definedName>
    <definedName name="DONGRE_ASSOCIATES______________PROJECT">'[7]MASTER_RATE ANALYSIS'!$B$184:$G$184</definedName>
    <definedName name="DoorWindow" localSheetId="6">#REF!</definedName>
    <definedName name="DoorWindow" localSheetId="7">#REF!</definedName>
    <definedName name="DoorWindow" localSheetId="3">#REF!</definedName>
    <definedName name="DoorWindow" localSheetId="8">#REF!</definedName>
    <definedName name="DoorWindow" localSheetId="5">#REF!</definedName>
    <definedName name="DoorWindow">#REF!</definedName>
    <definedName name="douanes" localSheetId="7">#REF!</definedName>
    <definedName name="douanes" localSheetId="3">#REF!</definedName>
    <definedName name="douanes" localSheetId="8">#REF!</definedName>
    <definedName name="douanes">#REF!</definedName>
    <definedName name="dover" localSheetId="6" hidden="1">{#N/A,#N/A,FALSE,"mpph1";#N/A,#N/A,FALSE,"mpmseb";#N/A,#N/A,FALSE,"mpph2"}</definedName>
    <definedName name="dover" localSheetId="7" hidden="1">{#N/A,#N/A,FALSE,"mpph1";#N/A,#N/A,FALSE,"mpmseb";#N/A,#N/A,FALSE,"mpph2"}</definedName>
    <definedName name="dover" localSheetId="3" hidden="1">{#N/A,#N/A,FALSE,"mpph1";#N/A,#N/A,FALSE,"mpmseb";#N/A,#N/A,FALSE,"mpph2"}</definedName>
    <definedName name="dover" localSheetId="8" hidden="1">{#N/A,#N/A,FALSE,"mpph1";#N/A,#N/A,FALSE,"mpmseb";#N/A,#N/A,FALSE,"mpph2"}</definedName>
    <definedName name="dover" localSheetId="5" hidden="1">{#N/A,#N/A,FALSE,"mpph1";#N/A,#N/A,FALSE,"mpmseb";#N/A,#N/A,FALSE,"mpph2"}</definedName>
    <definedName name="dover" hidden="1">{#N/A,#N/A,FALSE,"mpph1";#N/A,#N/A,FALSE,"mpmseb";#N/A,#N/A,FALSE,"mpph2"}</definedName>
    <definedName name="DOW_CORNING_789_SILICONE_SEALANT" localSheetId="6">#REF!</definedName>
    <definedName name="DOW_CORNING_789_SILICONE_SEALANT" localSheetId="7">#REF!</definedName>
    <definedName name="DOW_CORNING_789_SILICONE_SEALANT" localSheetId="3">#REF!</definedName>
    <definedName name="DOW_CORNING_789_SILICONE_SEALANT" localSheetId="8">#REF!</definedName>
    <definedName name="DOW_CORNING_789_SILICONE_SEALANT" localSheetId="5">#REF!</definedName>
    <definedName name="DOW_CORNING_789_SILICONE_SEALANT">#REF!</definedName>
    <definedName name="DP" localSheetId="7">#REF!</definedName>
    <definedName name="DP" localSheetId="3">#REF!</definedName>
    <definedName name="DP" localSheetId="8">#REF!</definedName>
    <definedName name="DP">#REF!</definedName>
    <definedName name="dq" localSheetId="7">#REF!</definedName>
    <definedName name="dq" localSheetId="3">#REF!</definedName>
    <definedName name="dq" localSheetId="8">#REF!</definedName>
    <definedName name="dq">#REF!</definedName>
    <definedName name="DR.33" localSheetId="7">#REF!</definedName>
    <definedName name="DR.33" localSheetId="3">#REF!</definedName>
    <definedName name="DR.33">#REF!</definedName>
    <definedName name="DR.46" localSheetId="7">#REF!</definedName>
    <definedName name="DR.46" localSheetId="3">#REF!</definedName>
    <definedName name="DR.46">#REF!</definedName>
    <definedName name="DR.56" localSheetId="7">#REF!</definedName>
    <definedName name="DR.56" localSheetId="3">#REF!</definedName>
    <definedName name="DR.56">#REF!</definedName>
    <definedName name="Ds" localSheetId="7">#REF!</definedName>
    <definedName name="Ds" localSheetId="3">#REF!</definedName>
    <definedName name="Ds">#REF!</definedName>
    <definedName name="Ds___0" localSheetId="7">#REF!</definedName>
    <definedName name="Ds___0" localSheetId="3">#REF!</definedName>
    <definedName name="Ds___0">#REF!</definedName>
    <definedName name="Ds___13" localSheetId="7">#REF!</definedName>
    <definedName name="Ds___13" localSheetId="3">#REF!</definedName>
    <definedName name="Ds___13">#REF!</definedName>
    <definedName name="DSADS" localSheetId="7">#REF!</definedName>
    <definedName name="DSADS" localSheetId="3">#REF!</definedName>
    <definedName name="DSADS">#REF!</definedName>
    <definedName name="dsdf" localSheetId="6">City&amp;" "&amp;State</definedName>
    <definedName name="dsdf" localSheetId="1">City&amp;" "&amp;State</definedName>
    <definedName name="dsdf" localSheetId="7">City&amp;" "&amp;State</definedName>
    <definedName name="dsdf" localSheetId="3">City&amp;" "&amp;State</definedName>
    <definedName name="dsdf" localSheetId="8">City&amp;" "&amp;State</definedName>
    <definedName name="dsdf" localSheetId="2">City&amp;" "&amp;State</definedName>
    <definedName name="dsdf" localSheetId="5">City&amp;" "&amp;State</definedName>
    <definedName name="dsdf">City&amp;" "&amp;State</definedName>
    <definedName name="dsds" localSheetId="6">#REF!</definedName>
    <definedName name="dsds" localSheetId="7">#REF!</definedName>
    <definedName name="dsds" localSheetId="3">#REF!</definedName>
    <definedName name="dsds" localSheetId="8">#REF!</definedName>
    <definedName name="dsds" localSheetId="5">#REF!</definedName>
    <definedName name="dsds">#REF!</definedName>
    <definedName name="dsdud" localSheetId="6">#REF!</definedName>
    <definedName name="dsdud" localSheetId="7">#REF!</definedName>
    <definedName name="dsdud" localSheetId="3">#REF!</definedName>
    <definedName name="dsdud" localSheetId="5">#REF!</definedName>
    <definedName name="dsdud">#REF!</definedName>
    <definedName name="dsfgrtg" localSheetId="6">#REF!</definedName>
    <definedName name="dsfgrtg" localSheetId="7">#REF!</definedName>
    <definedName name="dsfgrtg" localSheetId="3">#REF!</definedName>
    <definedName name="dsfgrtg" localSheetId="5">#REF!</definedName>
    <definedName name="dsfgrtg">#REF!</definedName>
    <definedName name="dsg">#N/A</definedName>
    <definedName name="dsggdf" localSheetId="6">City&amp;" "&amp;State</definedName>
    <definedName name="dsggdf" localSheetId="1">City&amp;" "&amp;State</definedName>
    <definedName name="dsggdf" localSheetId="7">City&amp;" "&amp;State</definedName>
    <definedName name="dsggdf" localSheetId="3">City&amp;" "&amp;State</definedName>
    <definedName name="dsggdf" localSheetId="8">City&amp;" "&amp;State</definedName>
    <definedName name="dsggdf" localSheetId="2">City&amp;" "&amp;State</definedName>
    <definedName name="dsggdf" localSheetId="5">City&amp;" "&amp;State</definedName>
    <definedName name="dsggdf">City&amp;" "&amp;State</definedName>
    <definedName name="dsmnfsfn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dsmnfsfn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dsmnfsfn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dsmnfsfn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dsmnfsfn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dsmnfsfn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dthyn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dthyn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dthyn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dthyn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dthyn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dthyn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Duct_Plaster" localSheetId="6">#REF!</definedName>
    <definedName name="Duct_Plaster" localSheetId="7">#REF!</definedName>
    <definedName name="Duct_Plaster" localSheetId="3">#REF!</definedName>
    <definedName name="Duct_Plaster" localSheetId="8">#REF!</definedName>
    <definedName name="Duct_Plaster" localSheetId="5">#REF!</definedName>
    <definedName name="Duct_Plaster">#REF!</definedName>
    <definedName name="Dur">[50]Data!$H$18</definedName>
    <definedName name="duration" localSheetId="6">#REF!</definedName>
    <definedName name="duration" localSheetId="7">#REF!</definedName>
    <definedName name="duration" localSheetId="3">#REF!</definedName>
    <definedName name="duration" localSheetId="8">#REF!</definedName>
    <definedName name="duration" localSheetId="5">#REF!</definedName>
    <definedName name="duration">#REF!</definedName>
    <definedName name="dvv" localSheetId="6">#REF!</definedName>
    <definedName name="dvv" localSheetId="7">#REF!</definedName>
    <definedName name="dvv" localSheetId="3">#REF!</definedName>
    <definedName name="dvv" localSheetId="5">#REF!</definedName>
    <definedName name="dvv">#REF!</definedName>
    <definedName name="E">'[42]PRECAST lightconc-II'!$K$20</definedName>
    <definedName name="e.nos" localSheetId="6">#REF!</definedName>
    <definedName name="e.nos" localSheetId="7">#REF!</definedName>
    <definedName name="e.nos" localSheetId="3">#REF!</definedName>
    <definedName name="e.nos" localSheetId="8">#REF!</definedName>
    <definedName name="e.nos" localSheetId="5">#REF!</definedName>
    <definedName name="e.nos">#REF!</definedName>
    <definedName name="E_AND_R">'[6]E &amp; R'!$A:$IV</definedName>
    <definedName name="EARTHWORK" localSheetId="6">[51]A.O.R.!#REF!</definedName>
    <definedName name="EARTHWORK" localSheetId="8">[51]A.O.R.!#REF!</definedName>
    <definedName name="EARTHWORK" localSheetId="5">[51]A.O.R.!#REF!</definedName>
    <definedName name="EARTHWORK">[51]A.O.R.!#REF!</definedName>
    <definedName name="ebas" localSheetId="6">'[24]A.O.R r1Str'!#REF!</definedName>
    <definedName name="ebas" localSheetId="8">'[24]A.O.R r1Str'!#REF!</definedName>
    <definedName name="ebas" localSheetId="5">'[24]A.O.R r1Str'!#REF!</definedName>
    <definedName name="ebas">'[24]A.O.R r1Str'!#REF!</definedName>
    <definedName name="ebasic" localSheetId="8">'[24]A.O.R r1'!#REF!</definedName>
    <definedName name="ebasic">'[24]A.O.R r1'!#REF!</definedName>
    <definedName name="ee" localSheetId="6">#REF!</definedName>
    <definedName name="ee" localSheetId="7">#REF!</definedName>
    <definedName name="ee" localSheetId="3">#REF!</definedName>
    <definedName name="ee" localSheetId="8">#REF!</definedName>
    <definedName name="ee" localSheetId="5">#REF!</definedName>
    <definedName name="ee">#REF!</definedName>
    <definedName name="eedrfe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eedrfe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eedrfe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eedrfe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eedrfe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eedrfe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eeeeeeeeeee" localSheetId="7">#REF!</definedName>
    <definedName name="eeeeeeeeeee" localSheetId="3">#REF!</definedName>
    <definedName name="eeeeeeeeeee" localSheetId="8">#REF!</definedName>
    <definedName name="eeeeeeeeeee">#REF!</definedName>
    <definedName name="eferf">#N/A</definedName>
    <definedName name="EFJFUIEWBNDFJK" localSheetId="6">City&amp;" "&amp;State</definedName>
    <definedName name="EFJFUIEWBNDFJK" localSheetId="1">City&amp;" "&amp;State</definedName>
    <definedName name="EFJFUIEWBNDFJK" localSheetId="7">City&amp;" "&amp;State</definedName>
    <definedName name="EFJFUIEWBNDFJK" localSheetId="3">City&amp;" "&amp;State</definedName>
    <definedName name="EFJFUIEWBNDFJK" localSheetId="8">City&amp;" "&amp;State</definedName>
    <definedName name="EFJFUIEWBNDFJK" localSheetId="2">City&amp;" "&amp;State</definedName>
    <definedName name="EFJFUIEWBNDFJK" localSheetId="5">City&amp;" "&amp;State</definedName>
    <definedName name="EFJFUIEWBNDFJK">City&amp;" "&amp;State</definedName>
    <definedName name="efwf">#N/A</definedName>
    <definedName name="efwjkuiwjkwer" localSheetId="6">City&amp;" "&amp;State</definedName>
    <definedName name="efwjkuiwjkwer" localSheetId="1">City&amp;" "&amp;State</definedName>
    <definedName name="efwjkuiwjkwer" localSheetId="7">City&amp;" "&amp;State</definedName>
    <definedName name="efwjkuiwjkwer" localSheetId="3">City&amp;" "&amp;State</definedName>
    <definedName name="efwjkuiwjkwer" localSheetId="8">City&amp;" "&amp;State</definedName>
    <definedName name="efwjkuiwjkwer" localSheetId="2">City&amp;" "&amp;State</definedName>
    <definedName name="efwjkuiwjkwer" localSheetId="5">City&amp;" "&amp;State</definedName>
    <definedName name="efwjkuiwjkwer">City&amp;" "&amp;State</definedName>
    <definedName name="ele" localSheetId="6">#REF!</definedName>
    <definedName name="ele" localSheetId="7">#REF!</definedName>
    <definedName name="ele" localSheetId="3">#REF!</definedName>
    <definedName name="ele" localSheetId="8">#REF!</definedName>
    <definedName name="ele" localSheetId="5">#REF!</definedName>
    <definedName name="ele">#REF!</definedName>
    <definedName name="elecbasic" localSheetId="6">#REF!</definedName>
    <definedName name="elecbasic" localSheetId="7">#REF!</definedName>
    <definedName name="elecbasic" localSheetId="3">#REF!</definedName>
    <definedName name="elecbasic" localSheetId="5">#REF!</definedName>
    <definedName name="elecbasic">#REF!</definedName>
    <definedName name="Electrical" localSheetId="6">#REF!</definedName>
    <definedName name="Electrical" localSheetId="7">#REF!</definedName>
    <definedName name="Electrical" localSheetId="3">#REF!</definedName>
    <definedName name="Electrical" localSheetId="5">#REF!</definedName>
    <definedName name="Electrical">#REF!</definedName>
    <definedName name="Electrical2" localSheetId="7">#REF!</definedName>
    <definedName name="Electrical2" localSheetId="3">#REF!</definedName>
    <definedName name="Electrical2">#REF!</definedName>
    <definedName name="ElectricalBasic" localSheetId="7">#REF!</definedName>
    <definedName name="ElectricalBasic" localSheetId="3">#REF!</definedName>
    <definedName name="ElectricalBasic">#REF!</definedName>
    <definedName name="ELECTRICITY_CHARGES" localSheetId="7">#REF!</definedName>
    <definedName name="ELECTRICITY_CHARGES" localSheetId="3">#REF!</definedName>
    <definedName name="ELECTRICITY_CHARGES">#REF!</definedName>
    <definedName name="Em" localSheetId="7">#REF!</definedName>
    <definedName name="Em" localSheetId="3">#REF!</definedName>
    <definedName name="Em">#REF!</definedName>
    <definedName name="Em___0" localSheetId="7">#REF!</definedName>
    <definedName name="Em___0" localSheetId="3">#REF!</definedName>
    <definedName name="Em___0">#REF!</definedName>
    <definedName name="Em___13" localSheetId="7">#REF!</definedName>
    <definedName name="Em___13" localSheetId="3">#REF!</definedName>
    <definedName name="Em___13">#REF!</definedName>
    <definedName name="emd">[19]Design!#REF!</definedName>
    <definedName name="End_Bal" localSheetId="6">#REF!</definedName>
    <definedName name="End_Bal" localSheetId="7">#REF!</definedName>
    <definedName name="End_Bal" localSheetId="3">#REF!</definedName>
    <definedName name="End_Bal" localSheetId="8">#REF!</definedName>
    <definedName name="End_Bal" localSheetId="5">#REF!</definedName>
    <definedName name="End_Bal">#REF!</definedName>
    <definedName name="End_Bal_1">"#REF!"</definedName>
    <definedName name="End_Bal_10">"#REF!"</definedName>
    <definedName name="End_Bal_11">"#REF!"</definedName>
    <definedName name="End_Bal_12">"#REF!"</definedName>
    <definedName name="End_Bal_13">"#REF!"</definedName>
    <definedName name="End_Bal_14">"#REF!"</definedName>
    <definedName name="End_Bal_15">"#REF!"</definedName>
    <definedName name="End_Bal_16">"#REF!"</definedName>
    <definedName name="End_Bal_17">"#REF!"</definedName>
    <definedName name="End_Bal_18">"#REF!"</definedName>
    <definedName name="End_Bal_2">"#REF!"</definedName>
    <definedName name="End_Bal_3">"#REF!"</definedName>
    <definedName name="End_Bal_4">"#REF!"</definedName>
    <definedName name="End_Bal_5">"#REF!"</definedName>
    <definedName name="End_Bal_6">"#REF!"</definedName>
    <definedName name="End_Bal_7">"#REF!"</definedName>
    <definedName name="End_Bal_8">"#REF!"</definedName>
    <definedName name="End_Bal_9">"#REF!"</definedName>
    <definedName name="EndBorder" localSheetId="6">#REF!</definedName>
    <definedName name="EndBorder" localSheetId="7">#REF!</definedName>
    <definedName name="EndBorder" localSheetId="3">#REF!</definedName>
    <definedName name="EndBorder" localSheetId="8">#REF!</definedName>
    <definedName name="EndBorder" localSheetId="5">#REF!</definedName>
    <definedName name="EndBorder">#REF!</definedName>
    <definedName name="ENG" localSheetId="7">#REF!</definedName>
    <definedName name="ENG" localSheetId="3">#REF!</definedName>
    <definedName name="ENG" localSheetId="8">#REF!</definedName>
    <definedName name="ENG">#REF!</definedName>
    <definedName name="EngAddress" localSheetId="7">#REF!</definedName>
    <definedName name="EngAddress" localSheetId="3">#REF!</definedName>
    <definedName name="EngAddress" localSheetId="8">#REF!</definedName>
    <definedName name="EngAddress">#REF!</definedName>
    <definedName name="EngAddress_4" localSheetId="7">#REF!</definedName>
    <definedName name="EngAddress_4" localSheetId="3">#REF!</definedName>
    <definedName name="EngAddress_4">#REF!</definedName>
    <definedName name="EngAddress_6" localSheetId="7">#REF!</definedName>
    <definedName name="EngAddress_6" localSheetId="3">#REF!</definedName>
    <definedName name="EngAddress_6">#REF!</definedName>
    <definedName name="EngCity" localSheetId="7">#REF!</definedName>
    <definedName name="EngCity" localSheetId="3">#REF!</definedName>
    <definedName name="EngCity">#REF!</definedName>
    <definedName name="EngCity_4" localSheetId="7">#REF!</definedName>
    <definedName name="EngCity_4" localSheetId="3">#REF!</definedName>
    <definedName name="EngCity_4">#REF!</definedName>
    <definedName name="EngCity_6" localSheetId="7">#REF!</definedName>
    <definedName name="EngCity_6" localSheetId="3">#REF!</definedName>
    <definedName name="EngCity_6">#REF!</definedName>
    <definedName name="EngName" localSheetId="7">#REF!</definedName>
    <definedName name="EngName" localSheetId="3">#REF!</definedName>
    <definedName name="EngName">#REF!</definedName>
    <definedName name="EngName_4" localSheetId="7">#REF!</definedName>
    <definedName name="EngName_4" localSheetId="3">#REF!</definedName>
    <definedName name="EngName_4">#REF!</definedName>
    <definedName name="EngName_6" localSheetId="7">#REF!</definedName>
    <definedName name="EngName_6" localSheetId="3">#REF!</definedName>
    <definedName name="EngName_6">#REF!</definedName>
    <definedName name="EngPostal" localSheetId="7">#REF!</definedName>
    <definedName name="EngPostal" localSheetId="3">#REF!</definedName>
    <definedName name="EngPostal">#REF!</definedName>
    <definedName name="EngPostal_4" localSheetId="7">#REF!</definedName>
    <definedName name="EngPostal_4" localSheetId="3">#REF!</definedName>
    <definedName name="EngPostal_4">#REF!</definedName>
    <definedName name="EngPostal_6" localSheetId="7">#REF!</definedName>
    <definedName name="EngPostal_6" localSheetId="3">#REF!</definedName>
    <definedName name="EngPostal_6">#REF!</definedName>
    <definedName name="EngPrio" localSheetId="7">#REF!</definedName>
    <definedName name="EngPrio" localSheetId="3">#REF!</definedName>
    <definedName name="EngPrio">#REF!</definedName>
    <definedName name="EngPrio_4" localSheetId="7">#REF!</definedName>
    <definedName name="EngPrio_4" localSheetId="3">#REF!</definedName>
    <definedName name="EngPrio_4">#REF!</definedName>
    <definedName name="EngPrio_6" localSheetId="7">#REF!</definedName>
    <definedName name="EngPrio_6" localSheetId="3">#REF!</definedName>
    <definedName name="EngPrio_6">#REF!</definedName>
    <definedName name="EngPrio_Text" localSheetId="7">#REF!</definedName>
    <definedName name="EngPrio_Text" localSheetId="3">#REF!</definedName>
    <definedName name="EngPrio_Text">#REF!</definedName>
    <definedName name="EngPrio_Text_4" localSheetId="7">#REF!</definedName>
    <definedName name="EngPrio_Text_4" localSheetId="3">#REF!</definedName>
    <definedName name="EngPrio_Text_4">#REF!</definedName>
    <definedName name="EngPrio_Text_6" localSheetId="7">#REF!</definedName>
    <definedName name="EngPrio_Text_6" localSheetId="3">#REF!</definedName>
    <definedName name="EngPrio_Text_6">#REF!</definedName>
    <definedName name="EngState" localSheetId="7">#REF!</definedName>
    <definedName name="EngState" localSheetId="3">#REF!</definedName>
    <definedName name="EngState">#REF!</definedName>
    <definedName name="EngState_4" localSheetId="7">#REF!</definedName>
    <definedName name="EngState_4" localSheetId="3">#REF!</definedName>
    <definedName name="EngState_4">#REF!</definedName>
    <definedName name="EngState_6" localSheetId="7">#REF!</definedName>
    <definedName name="EngState_6" localSheetId="3">#REF!</definedName>
    <definedName name="EngState_6">#REF!</definedName>
    <definedName name="ENTERTAINMENT__REFRESHMENT_ETC." localSheetId="7">#REF!</definedName>
    <definedName name="ENTERTAINMENT__REFRESHMENT_ETC." localSheetId="3">#REF!</definedName>
    <definedName name="ENTERTAINMENT__REFRESHMENT_ETC.">#REF!</definedName>
    <definedName name="ere" localSheetId="6">'[52]3BPA00132-5-3 W plan HVPNL'!#REF!</definedName>
    <definedName name="ere" localSheetId="8">'[52]3BPA00132-5-3 W plan HVPNL'!#REF!</definedName>
    <definedName name="ere" localSheetId="5">'[52]3BPA00132-5-3 W plan HVPNL'!#REF!</definedName>
    <definedName name="ere">'[52]3BPA00132-5-3 W plan HVPNL'!#REF!</definedName>
    <definedName name="erec" localSheetId="6">'[52]3BPA00132-5-3 W plan HVPNL'!#REF!</definedName>
    <definedName name="erec" localSheetId="8">'[52]3BPA00132-5-3 W plan HVPNL'!#REF!</definedName>
    <definedName name="erec" localSheetId="5">'[52]3BPA00132-5-3 W plan HVPNL'!#REF!</definedName>
    <definedName name="erec">'[52]3BPA00132-5-3 W plan HVPNL'!#REF!</definedName>
    <definedName name="erfgeratgr" localSheetId="6">#REF!</definedName>
    <definedName name="erfgeratgr" localSheetId="7">#REF!</definedName>
    <definedName name="erfgeratgr" localSheetId="3">#REF!</definedName>
    <definedName name="erfgeratgr" localSheetId="8">#REF!</definedName>
    <definedName name="erfgeratgr" localSheetId="5">#REF!</definedName>
    <definedName name="erfgeratgr">#REF!</definedName>
    <definedName name="ERKGNRR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ERKGNRR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ERKGNRR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ERKGNRR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ERKGNRR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ERKGNRR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erwe" localSheetId="6">#REF!</definedName>
    <definedName name="erwe" localSheetId="7">#REF!</definedName>
    <definedName name="erwe" localSheetId="3">#REF!</definedName>
    <definedName name="erwe" localSheetId="8">#REF!</definedName>
    <definedName name="erwe" localSheetId="5">#REF!</definedName>
    <definedName name="erwe">#REF!</definedName>
    <definedName name="erwer" localSheetId="7">#REF!</definedName>
    <definedName name="erwer" localSheetId="3">#REF!</definedName>
    <definedName name="erwer" localSheetId="8">#REF!</definedName>
    <definedName name="erwer">#REF!</definedName>
    <definedName name="erwewr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erwewr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erwewr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erwewr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erwewr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erwewr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erwr" localSheetId="6">City&amp;" "&amp;State</definedName>
    <definedName name="erwr" localSheetId="1">City&amp;" "&amp;State</definedName>
    <definedName name="erwr" localSheetId="7">City&amp;" "&amp;State</definedName>
    <definedName name="erwr" localSheetId="3">City&amp;" "&amp;State</definedName>
    <definedName name="erwr" localSheetId="8">City&amp;" "&amp;State</definedName>
    <definedName name="erwr" localSheetId="2">City&amp;" "&amp;State</definedName>
    <definedName name="erwr" localSheetId="5">City&amp;" "&amp;State</definedName>
    <definedName name="erwr">City&amp;" "&amp;State</definedName>
    <definedName name="Es" localSheetId="6">#REF!</definedName>
    <definedName name="Es" localSheetId="7">#REF!</definedName>
    <definedName name="Es" localSheetId="3">#REF!</definedName>
    <definedName name="Es" localSheetId="8">#REF!</definedName>
    <definedName name="Es" localSheetId="5">#REF!</definedName>
    <definedName name="Es">#REF!</definedName>
    <definedName name="Es___0" localSheetId="6">#REF!</definedName>
    <definedName name="Es___0" localSheetId="7">#REF!</definedName>
    <definedName name="Es___0" localSheetId="3">#REF!</definedName>
    <definedName name="Es___0" localSheetId="5">#REF!</definedName>
    <definedName name="Es___0">#REF!</definedName>
    <definedName name="Es___13" localSheetId="6">#REF!</definedName>
    <definedName name="Es___13" localSheetId="7">#REF!</definedName>
    <definedName name="Es___13" localSheetId="3">#REF!</definedName>
    <definedName name="Es___13" localSheetId="5">#REF!</definedName>
    <definedName name="Es___13">#REF!</definedName>
    <definedName name="ESSR1" localSheetId="7">#REF!</definedName>
    <definedName name="ESSR1" localSheetId="3">#REF!</definedName>
    <definedName name="ESSR1">#REF!</definedName>
    <definedName name="ESSR10" localSheetId="7">#REF!</definedName>
    <definedName name="ESSR10" localSheetId="3">#REF!</definedName>
    <definedName name="ESSR10">#REF!</definedName>
    <definedName name="ESSR11" localSheetId="7">#REF!</definedName>
    <definedName name="ESSR11" localSheetId="3">#REF!</definedName>
    <definedName name="ESSR11">#REF!</definedName>
    <definedName name="ESSR12" localSheetId="7">#REF!</definedName>
    <definedName name="ESSR12" localSheetId="3">#REF!</definedName>
    <definedName name="ESSR12">#REF!</definedName>
    <definedName name="ESSR13" localSheetId="7">#REF!</definedName>
    <definedName name="ESSR13" localSheetId="3">#REF!</definedName>
    <definedName name="ESSR13">#REF!</definedName>
    <definedName name="ESSR2" localSheetId="7">#REF!</definedName>
    <definedName name="ESSR2" localSheetId="3">#REF!</definedName>
    <definedName name="ESSR2">#REF!</definedName>
    <definedName name="ESSR3" localSheetId="7">#REF!</definedName>
    <definedName name="ESSR3" localSheetId="3">#REF!</definedName>
    <definedName name="ESSR3">#REF!</definedName>
    <definedName name="ESSR4" localSheetId="7">#REF!</definedName>
    <definedName name="ESSR4" localSheetId="3">#REF!</definedName>
    <definedName name="ESSR4">#REF!</definedName>
    <definedName name="ESSR5" localSheetId="7">#REF!</definedName>
    <definedName name="ESSR5" localSheetId="3">#REF!</definedName>
    <definedName name="ESSR5">#REF!</definedName>
    <definedName name="ESSR6" localSheetId="7">#REF!</definedName>
    <definedName name="ESSR6" localSheetId="3">#REF!</definedName>
    <definedName name="ESSR6">#REF!</definedName>
    <definedName name="ESSR7" localSheetId="7">#REF!</definedName>
    <definedName name="ESSR7" localSheetId="3">#REF!</definedName>
    <definedName name="ESSR7">#REF!</definedName>
    <definedName name="ESSR8" localSheetId="7">#REF!</definedName>
    <definedName name="ESSR8" localSheetId="3">#REF!</definedName>
    <definedName name="ESSR8">#REF!</definedName>
    <definedName name="ESSR9" localSheetId="7">#REF!</definedName>
    <definedName name="ESSR9" localSheetId="3">#REF!</definedName>
    <definedName name="ESSR9">#REF!</definedName>
    <definedName name="EST" localSheetId="7">#REF!</definedName>
    <definedName name="EST" localSheetId="3">#REF!</definedName>
    <definedName name="EST">#REF!</definedName>
    <definedName name="EstCost" localSheetId="7">#REF!</definedName>
    <definedName name="EstCost" localSheetId="3">#REF!</definedName>
    <definedName name="EstCost">#REF!</definedName>
    <definedName name="EstCost_4" localSheetId="7">#REF!</definedName>
    <definedName name="EstCost_4" localSheetId="3">#REF!</definedName>
    <definedName name="EstCost_4">#REF!</definedName>
    <definedName name="EstCost_6" localSheetId="7">#REF!</definedName>
    <definedName name="EstCost_6" localSheetId="3">#REF!</definedName>
    <definedName name="EstCost_6">#REF!</definedName>
    <definedName name="ESTIMATED_COST" localSheetId="7">#REF!</definedName>
    <definedName name="ESTIMATED_COST" localSheetId="3">#REF!</definedName>
    <definedName name="ESTIMATED_COST">#REF!</definedName>
    <definedName name="Et" localSheetId="7">#REF!</definedName>
    <definedName name="Et" localSheetId="3">#REF!</definedName>
    <definedName name="Et">#REF!</definedName>
    <definedName name="Et___0" localSheetId="7">#REF!</definedName>
    <definedName name="Et___0" localSheetId="3">#REF!</definedName>
    <definedName name="Et___0">#REF!</definedName>
    <definedName name="Et___13" localSheetId="7">#REF!</definedName>
    <definedName name="Et___13" localSheetId="3">#REF!</definedName>
    <definedName name="Et___13">#REF!</definedName>
    <definedName name="ETC_CST_HDG" localSheetId="7">#REF!</definedName>
    <definedName name="ETC_CST_HDG" localSheetId="3">#REF!</definedName>
    <definedName name="ETC_CST_HDG">#REF!</definedName>
    <definedName name="eu" localSheetId="7">#REF!</definedName>
    <definedName name="eu" localSheetId="3">#REF!</definedName>
    <definedName name="eu">#REF!</definedName>
    <definedName name="eu_16" localSheetId="7">#REF!</definedName>
    <definedName name="eu_16" localSheetId="3">#REF!</definedName>
    <definedName name="eu_16">#REF!</definedName>
    <definedName name="eu_17" localSheetId="7">#REF!</definedName>
    <definedName name="eu_17" localSheetId="3">#REF!</definedName>
    <definedName name="eu_17">#REF!</definedName>
    <definedName name="eu_18" localSheetId="7">#REF!</definedName>
    <definedName name="eu_18" localSheetId="3">#REF!</definedName>
    <definedName name="eu_18">#REF!</definedName>
    <definedName name="eu_19" localSheetId="7">#REF!</definedName>
    <definedName name="eu_19" localSheetId="3">#REF!</definedName>
    <definedName name="eu_19">#REF!</definedName>
    <definedName name="eu_4" localSheetId="7">#REF!</definedName>
    <definedName name="eu_4" localSheetId="3">#REF!</definedName>
    <definedName name="eu_4">#REF!</definedName>
    <definedName name="eu_5" localSheetId="7">#REF!</definedName>
    <definedName name="eu_5" localSheetId="3">#REF!</definedName>
    <definedName name="eu_5">#REF!</definedName>
    <definedName name="eu_6" localSheetId="7">#REF!</definedName>
    <definedName name="eu_6" localSheetId="3">#REF!</definedName>
    <definedName name="eu_6">#REF!</definedName>
    <definedName name="eu_7" localSheetId="7">#REF!</definedName>
    <definedName name="eu_7" localSheetId="3">#REF!</definedName>
    <definedName name="eu_7">#REF!</definedName>
    <definedName name="eu_8" localSheetId="7">#REF!</definedName>
    <definedName name="eu_8" localSheetId="3">#REF!</definedName>
    <definedName name="eu_8">#REF!</definedName>
    <definedName name="eu_9" localSheetId="7">#REF!</definedName>
    <definedName name="eu_9" localSheetId="3">#REF!</definedName>
    <definedName name="eu_9">#REF!</definedName>
    <definedName name="EV">[53]Design!#REF!</definedName>
    <definedName name="EW" localSheetId="6">#REF!</definedName>
    <definedName name="EW" localSheetId="7">#REF!</definedName>
    <definedName name="EW" localSheetId="3">#REF!</definedName>
    <definedName name="EW" localSheetId="8">#REF!</definedName>
    <definedName name="EW" localSheetId="5">#REF!</definedName>
    <definedName name="EW">#REF!</definedName>
    <definedName name="ewew" localSheetId="6">#REF!</definedName>
    <definedName name="ewew" localSheetId="7">#REF!</definedName>
    <definedName name="ewew" localSheetId="3">#REF!</definedName>
    <definedName name="ewew" localSheetId="5">#REF!</definedName>
    <definedName name="ewew">#REF!</definedName>
    <definedName name="ewf">#N/A</definedName>
    <definedName name="ewrr">#N/A</definedName>
    <definedName name="ewwerr4" localSheetId="6">City&amp;" "&amp;State</definedName>
    <definedName name="ewwerr4" localSheetId="1">City&amp;" "&amp;State</definedName>
    <definedName name="ewwerr4" localSheetId="7">City&amp;" "&amp;State</definedName>
    <definedName name="ewwerr4" localSheetId="3">City&amp;" "&amp;State</definedName>
    <definedName name="ewwerr4" localSheetId="8">City&amp;" "&amp;State</definedName>
    <definedName name="ewwerr4" localSheetId="2">City&amp;" "&amp;State</definedName>
    <definedName name="ewwerr4" localSheetId="5">City&amp;" "&amp;State</definedName>
    <definedName name="ewwerr4">City&amp;" "&amp;State</definedName>
    <definedName name="EX" localSheetId="6">#REF!</definedName>
    <definedName name="EX" localSheetId="7">#REF!</definedName>
    <definedName name="EX" localSheetId="3">#REF!</definedName>
    <definedName name="EX" localSheetId="8">#REF!</definedName>
    <definedName name="EX" localSheetId="5">#REF!</definedName>
    <definedName name="EX">#REF!</definedName>
    <definedName name="excava" localSheetId="6">#REF!</definedName>
    <definedName name="excava" localSheetId="7">#REF!</definedName>
    <definedName name="excava" localSheetId="3">#REF!</definedName>
    <definedName name="excava" localSheetId="5">#REF!</definedName>
    <definedName name="excava">#REF!</definedName>
    <definedName name="EXCAVATION">[23]CABLERET!$I$3</definedName>
    <definedName name="Excel_BuiltIn__FilterDatabase" localSheetId="6">#REF!</definedName>
    <definedName name="Excel_BuiltIn__FilterDatabase" localSheetId="7">#REF!</definedName>
    <definedName name="Excel_BuiltIn__FilterDatabase" localSheetId="3">#REF!</definedName>
    <definedName name="Excel_BuiltIn__FilterDatabase" localSheetId="8">#REF!</definedName>
    <definedName name="Excel_BuiltIn__FilterDatabase" localSheetId="5">#REF!</definedName>
    <definedName name="Excel_BuiltIn__FilterDatabase">#REF!</definedName>
    <definedName name="Excel_BuiltIn__FilterDatabase_1" localSheetId="6">[54]BOQ!#REF!</definedName>
    <definedName name="Excel_BuiltIn__FilterDatabase_1" localSheetId="8">[54]BOQ!#REF!</definedName>
    <definedName name="Excel_BuiltIn__FilterDatabase_1" localSheetId="5">[54]BOQ!#REF!</definedName>
    <definedName name="Excel_BuiltIn__FilterDatabase_1">[54]BOQ!#REF!</definedName>
    <definedName name="Excel_BuiltIn__FilterDatabase_4" localSheetId="6">#REF!</definedName>
    <definedName name="Excel_BuiltIn__FilterDatabase_4" localSheetId="7">#REF!</definedName>
    <definedName name="Excel_BuiltIn__FilterDatabase_4" localSheetId="3">#REF!</definedName>
    <definedName name="Excel_BuiltIn__FilterDatabase_4" localSheetId="8">#REF!</definedName>
    <definedName name="Excel_BuiltIn__FilterDatabase_4" localSheetId="5">#REF!</definedName>
    <definedName name="Excel_BuiltIn__FilterDatabase_4">#REF!</definedName>
    <definedName name="Excel_BuiltIn__FilterDatabase_5" localSheetId="6">#REF!</definedName>
    <definedName name="Excel_BuiltIn__FilterDatabase_5" localSheetId="7">#REF!</definedName>
    <definedName name="Excel_BuiltIn__FilterDatabase_5" localSheetId="3">#REF!</definedName>
    <definedName name="Excel_BuiltIn__FilterDatabase_5" localSheetId="5">#REF!</definedName>
    <definedName name="Excel_BuiltIn__FilterDatabase_5">#REF!</definedName>
    <definedName name="Excel_BuiltIn_Database_0" localSheetId="6">#REF!</definedName>
    <definedName name="Excel_BuiltIn_Database_0" localSheetId="7">#REF!</definedName>
    <definedName name="Excel_BuiltIn_Database_0" localSheetId="3">#REF!</definedName>
    <definedName name="Excel_BuiltIn_Database_0" localSheetId="5">#REF!</definedName>
    <definedName name="Excel_BuiltIn_Database_0">#REF!</definedName>
    <definedName name="Excel_BuiltIn_Print_Area" localSheetId="7">#REF!</definedName>
    <definedName name="Excel_BuiltIn_Print_Area" localSheetId="3">#REF!</definedName>
    <definedName name="Excel_BuiltIn_Print_Area">#REF!</definedName>
    <definedName name="Excel_BuiltIn_Print_Area_1" localSheetId="6">#REF!</definedName>
    <definedName name="Excel_BuiltIn_Print_Area_1" localSheetId="7">#REF!</definedName>
    <definedName name="Excel_BuiltIn_Print_Area_1" localSheetId="3">#REF!</definedName>
    <definedName name="Excel_BuiltIn_Print_Area_1" localSheetId="5">#REF!</definedName>
    <definedName name="Excel_BuiltIn_Print_Area_1">#REF!</definedName>
    <definedName name="Excel_BuiltIn_Print_Area_1_1" localSheetId="6">#REF!</definedName>
    <definedName name="Excel_BuiltIn_Print_Area_1_1" localSheetId="7">#REF!</definedName>
    <definedName name="Excel_BuiltIn_Print_Area_1_1" localSheetId="3">#REF!</definedName>
    <definedName name="Excel_BuiltIn_Print_Area_1_1" localSheetId="5">#REF!</definedName>
    <definedName name="Excel_BuiltIn_Print_Area_1_1">#REF!</definedName>
    <definedName name="Excel_BuiltIn_Print_Area_1_1_1">"$#REF!.$A$108:$F$1868"</definedName>
    <definedName name="Excel_BuiltIn_Print_Area_1_1_1_1" localSheetId="6">#REF!</definedName>
    <definedName name="Excel_BuiltIn_Print_Area_1_1_1_1" localSheetId="7">#REF!</definedName>
    <definedName name="Excel_BuiltIn_Print_Area_1_1_1_1" localSheetId="3">#REF!</definedName>
    <definedName name="Excel_BuiltIn_Print_Area_1_1_1_1" localSheetId="8">#REF!</definedName>
    <definedName name="Excel_BuiltIn_Print_Area_1_1_1_1" localSheetId="5">#REF!</definedName>
    <definedName name="Excel_BuiltIn_Print_Area_1_1_1_1">#REF!</definedName>
    <definedName name="Excel_BuiltIn_Print_Area_1_1_1_1_1" localSheetId="7">#REF!</definedName>
    <definedName name="Excel_BuiltIn_Print_Area_1_1_1_1_1" localSheetId="3">#REF!</definedName>
    <definedName name="Excel_BuiltIn_Print_Area_1_1_1_1_1" localSheetId="8">#REF!</definedName>
    <definedName name="Excel_BuiltIn_Print_Area_1_1_1_1_1">#REF!</definedName>
    <definedName name="Excel_BuiltIn_Print_Area_1_1_1_1_1_1" localSheetId="7">#REF!</definedName>
    <definedName name="Excel_BuiltIn_Print_Area_1_1_1_1_1_1" localSheetId="3">#REF!</definedName>
    <definedName name="Excel_BuiltIn_Print_Area_1_1_1_1_1_1" localSheetId="8">#REF!</definedName>
    <definedName name="Excel_BuiltIn_Print_Area_1_1_1_1_1_1">#REF!</definedName>
    <definedName name="Excel_BuiltIn_Print_Area_1_2">"$#REF!.$A$108:$F$1868"</definedName>
    <definedName name="Excel_BuiltIn_Print_Area_10" localSheetId="6">#REF!</definedName>
    <definedName name="Excel_BuiltIn_Print_Area_10" localSheetId="7">#REF!</definedName>
    <definedName name="Excel_BuiltIn_Print_Area_10" localSheetId="3">#REF!</definedName>
    <definedName name="Excel_BuiltIn_Print_Area_10" localSheetId="8">#REF!</definedName>
    <definedName name="Excel_BuiltIn_Print_Area_10" localSheetId="5">#REF!</definedName>
    <definedName name="Excel_BuiltIn_Print_Area_10">#REF!</definedName>
    <definedName name="Excel_BuiltIn_Print_Area_15_1" localSheetId="7">#REF!</definedName>
    <definedName name="Excel_BuiltIn_Print_Area_15_1" localSheetId="3">#REF!</definedName>
    <definedName name="Excel_BuiltIn_Print_Area_15_1" localSheetId="8">#REF!</definedName>
    <definedName name="Excel_BuiltIn_Print_Area_15_1">#REF!</definedName>
    <definedName name="Excel_BuiltIn_Print_Area_2" localSheetId="6">#REF!</definedName>
    <definedName name="Excel_BuiltIn_Print_Area_2" localSheetId="7">#REF!</definedName>
    <definedName name="Excel_BuiltIn_Print_Area_2" localSheetId="3">#REF!</definedName>
    <definedName name="Excel_BuiltIn_Print_Area_2" localSheetId="8">#REF!</definedName>
    <definedName name="Excel_BuiltIn_Print_Area_2" localSheetId="5">#REF!</definedName>
    <definedName name="Excel_BuiltIn_Print_Area_2">#REF!</definedName>
    <definedName name="Excel_BuiltIn_Print_Area_2_1" localSheetId="7">#REF!</definedName>
    <definedName name="Excel_BuiltIn_Print_Area_2_1" localSheetId="3">#REF!</definedName>
    <definedName name="Excel_BuiltIn_Print_Area_2_1">#REF!</definedName>
    <definedName name="Excel_BuiltIn_Print_Area_2_1_1" localSheetId="7">#REF!</definedName>
    <definedName name="Excel_BuiltIn_Print_Area_2_1_1" localSheetId="3">#REF!</definedName>
    <definedName name="Excel_BuiltIn_Print_Area_2_1_1">#REF!</definedName>
    <definedName name="Excel_BuiltIn_Print_Area_2_2">"$#REF!.$A$1:$I$1944"</definedName>
    <definedName name="Excel_BuiltIn_Print_Area_3" localSheetId="6">#REF!</definedName>
    <definedName name="Excel_BuiltIn_Print_Area_3" localSheetId="7">#REF!</definedName>
    <definedName name="Excel_BuiltIn_Print_Area_3" localSheetId="3">#REF!</definedName>
    <definedName name="Excel_BuiltIn_Print_Area_3" localSheetId="8">#REF!</definedName>
    <definedName name="Excel_BuiltIn_Print_Area_3" localSheetId="5">#REF!</definedName>
    <definedName name="Excel_BuiltIn_Print_Area_3">#REF!</definedName>
    <definedName name="Excel_BuiltIn_Print_Area_4" localSheetId="7">#REF!</definedName>
    <definedName name="Excel_BuiltIn_Print_Area_4" localSheetId="3">#REF!</definedName>
    <definedName name="Excel_BuiltIn_Print_Area_4" localSheetId="8">#REF!</definedName>
    <definedName name="Excel_BuiltIn_Print_Area_4">#REF!</definedName>
    <definedName name="Excel_BuiltIn_Print_Area_4_1" localSheetId="7">#REF!</definedName>
    <definedName name="Excel_BuiltIn_Print_Area_4_1" localSheetId="3">#REF!</definedName>
    <definedName name="Excel_BuiltIn_Print_Area_4_1" localSheetId="8">#REF!</definedName>
    <definedName name="Excel_BuiltIn_Print_Area_4_1">#REF!</definedName>
    <definedName name="Excel_BuiltIn_Print_Area_4_1_1" localSheetId="7">#REF!</definedName>
    <definedName name="Excel_BuiltIn_Print_Area_4_1_1" localSheetId="3">#REF!</definedName>
    <definedName name="Excel_BuiltIn_Print_Area_4_1_1">#REF!</definedName>
    <definedName name="Excel_BuiltIn_Print_Area_4_1_1_1" localSheetId="7">#REF!</definedName>
    <definedName name="Excel_BuiltIn_Print_Area_4_1_1_1" localSheetId="3">#REF!</definedName>
    <definedName name="Excel_BuiltIn_Print_Area_4_1_1_1">#REF!</definedName>
    <definedName name="Excel_BuiltIn_Print_Area_4_1_1_1_1" localSheetId="7">#REF!</definedName>
    <definedName name="Excel_BuiltIn_Print_Area_4_1_1_1_1" localSheetId="3">#REF!</definedName>
    <definedName name="Excel_BuiltIn_Print_Area_4_1_1_1_1">#REF!</definedName>
    <definedName name="Excel_BuiltIn_Print_Area_4_1_1_1_1_1" localSheetId="7">#REF!</definedName>
    <definedName name="Excel_BuiltIn_Print_Area_4_1_1_1_1_1" localSheetId="3">#REF!</definedName>
    <definedName name="Excel_BuiltIn_Print_Area_4_1_1_1_1_1">#REF!</definedName>
    <definedName name="Excel_BuiltIn_Print_Area_5" localSheetId="7">#REF!</definedName>
    <definedName name="Excel_BuiltIn_Print_Area_5" localSheetId="3">#REF!</definedName>
    <definedName name="Excel_BuiltIn_Print_Area_5">#REF!</definedName>
    <definedName name="Excel_BuiltIn_Print_Area_6" localSheetId="7">#REF!</definedName>
    <definedName name="Excel_BuiltIn_Print_Area_6" localSheetId="3">#REF!</definedName>
    <definedName name="Excel_BuiltIn_Print_Area_6">#REF!</definedName>
    <definedName name="Excel_BuiltIn_Print_Area_7" localSheetId="7">#REF!</definedName>
    <definedName name="Excel_BuiltIn_Print_Area_7" localSheetId="3">#REF!</definedName>
    <definedName name="Excel_BuiltIn_Print_Area_7">#REF!</definedName>
    <definedName name="Excel_BuiltIn_Print_Area_8" localSheetId="7">#REF!</definedName>
    <definedName name="Excel_BuiltIn_Print_Area_8" localSheetId="3">#REF!</definedName>
    <definedName name="Excel_BuiltIn_Print_Area_8">#REF!</definedName>
    <definedName name="Excel_BuiltIn_Print_Area_9_1" localSheetId="7">#REF!</definedName>
    <definedName name="Excel_BuiltIn_Print_Area_9_1" localSheetId="3">#REF!</definedName>
    <definedName name="Excel_BuiltIn_Print_Area_9_1">#REF!</definedName>
    <definedName name="Excel_BuiltIn_Print_Area_9_1_1" localSheetId="7">#REF!</definedName>
    <definedName name="Excel_BuiltIn_Print_Area_9_1_1" localSheetId="3">#REF!</definedName>
    <definedName name="Excel_BuiltIn_Print_Area_9_1_1">#REF!</definedName>
    <definedName name="Excel_BuiltIn_Print_Titles" localSheetId="7">#REF!</definedName>
    <definedName name="Excel_BuiltIn_Print_Titles" localSheetId="3">#REF!</definedName>
    <definedName name="Excel_BuiltIn_Print_Titles">#REF!</definedName>
    <definedName name="Excel_BuiltIn_Print_Titles_1" localSheetId="7">#REF!</definedName>
    <definedName name="Excel_BuiltIn_Print_Titles_1" localSheetId="3">#REF!</definedName>
    <definedName name="Excel_BuiltIn_Print_Titles_1">#REF!</definedName>
    <definedName name="Excel_BuiltIn_Print_Titles_1_1" localSheetId="7">#REF!</definedName>
    <definedName name="Excel_BuiltIn_Print_Titles_1_1" localSheetId="3">#REF!</definedName>
    <definedName name="Excel_BuiltIn_Print_Titles_1_1">#REF!</definedName>
    <definedName name="Excel_BuiltIn_Print_Titles_1_1_1" localSheetId="7">#REF!</definedName>
    <definedName name="Excel_BuiltIn_Print_Titles_1_1_1" localSheetId="3">#REF!</definedName>
    <definedName name="Excel_BuiltIn_Print_Titles_1_1_1">#REF!</definedName>
    <definedName name="Excel_BuiltIn_Print_Titles_10" localSheetId="7">#REF!</definedName>
    <definedName name="Excel_BuiltIn_Print_Titles_10" localSheetId="3">#REF!</definedName>
    <definedName name="Excel_BuiltIn_Print_Titles_10">#REF!</definedName>
    <definedName name="Excel_BuiltIn_Print_Titles_12" localSheetId="7">#REF!</definedName>
    <definedName name="Excel_BuiltIn_Print_Titles_12" localSheetId="3">#REF!</definedName>
    <definedName name="Excel_BuiltIn_Print_Titles_12">#REF!</definedName>
    <definedName name="Excel_BuiltIn_Print_Titles_15" localSheetId="7">#REF!</definedName>
    <definedName name="Excel_BuiltIn_Print_Titles_15" localSheetId="3">#REF!</definedName>
    <definedName name="Excel_BuiltIn_Print_Titles_15">#REF!</definedName>
    <definedName name="Excel_BuiltIn_Print_Titles_2" localSheetId="7">#REF!</definedName>
    <definedName name="Excel_BuiltIn_Print_Titles_2" localSheetId="3">#REF!</definedName>
    <definedName name="Excel_BuiltIn_Print_Titles_2">#REF!</definedName>
    <definedName name="Excel_BuiltIn_Print_Titles_2_1" localSheetId="7">#REF!</definedName>
    <definedName name="Excel_BuiltIn_Print_Titles_2_1" localSheetId="3">#REF!</definedName>
    <definedName name="Excel_BuiltIn_Print_Titles_2_1">#REF!</definedName>
    <definedName name="Excel_BuiltIn_Print_Titles_3" localSheetId="7">#REF!</definedName>
    <definedName name="Excel_BuiltIn_Print_Titles_3" localSheetId="3">#REF!</definedName>
    <definedName name="Excel_BuiltIn_Print_Titles_3">#REF!</definedName>
    <definedName name="Excel_BuiltIn_Print_Titles_3_16" localSheetId="6">'[55]INDIGINEOUS ITEMS '!#REF!</definedName>
    <definedName name="Excel_BuiltIn_Print_Titles_3_16" localSheetId="8">'[55]INDIGINEOUS ITEMS '!#REF!</definedName>
    <definedName name="Excel_BuiltIn_Print_Titles_3_16" localSheetId="5">'[55]INDIGINEOUS ITEMS '!#REF!</definedName>
    <definedName name="Excel_BuiltIn_Print_Titles_3_16">'[55]INDIGINEOUS ITEMS '!#REF!</definedName>
    <definedName name="Excel_BuiltIn_Print_Titles_3_3" localSheetId="6">'[55]INDIGINEOUS ITEMS '!#REF!</definedName>
    <definedName name="Excel_BuiltIn_Print_Titles_3_3" localSheetId="8">'[55]INDIGINEOUS ITEMS '!#REF!</definedName>
    <definedName name="Excel_BuiltIn_Print_Titles_3_3" localSheetId="5">'[55]INDIGINEOUS ITEMS '!#REF!</definedName>
    <definedName name="Excel_BuiltIn_Print_Titles_3_3">'[55]INDIGINEOUS ITEMS '!#REF!</definedName>
    <definedName name="Excel_BuiltIn_Print_Titles_3_4" localSheetId="8">'[8]INDIGINEOUS ITEMS '!#REF!</definedName>
    <definedName name="Excel_BuiltIn_Print_Titles_3_4">'[8]INDIGINEOUS ITEMS '!#REF!</definedName>
    <definedName name="Excel_BuiltIn_Print_Titles_3_6" localSheetId="8">'[8]INDIGINEOUS ITEMS '!#REF!</definedName>
    <definedName name="Excel_BuiltIn_Print_Titles_3_6">'[8]INDIGINEOUS ITEMS '!#REF!</definedName>
    <definedName name="Excel_BuiltIn_Print_Titles_3_9" localSheetId="8">'[55]INDIGINEOUS ITEMS '!#REF!</definedName>
    <definedName name="Excel_BuiltIn_Print_Titles_3_9">'[55]INDIGINEOUS ITEMS '!#REF!</definedName>
    <definedName name="Excel_BuiltIn_Print_Titles_4" localSheetId="6">#REF!</definedName>
    <definedName name="Excel_BuiltIn_Print_Titles_4" localSheetId="7">#REF!</definedName>
    <definedName name="Excel_BuiltIn_Print_Titles_4" localSheetId="3">#REF!</definedName>
    <definedName name="Excel_BuiltIn_Print_Titles_4" localSheetId="8">#REF!</definedName>
    <definedName name="Excel_BuiltIn_Print_Titles_4" localSheetId="5">#REF!</definedName>
    <definedName name="Excel_BuiltIn_Print_Titles_4">#REF!</definedName>
    <definedName name="Excel_BuiltIn_Print_Titles_5" localSheetId="6">#REF!</definedName>
    <definedName name="Excel_BuiltIn_Print_Titles_5" localSheetId="7">#REF!</definedName>
    <definedName name="Excel_BuiltIn_Print_Titles_5" localSheetId="3">#REF!</definedName>
    <definedName name="Excel_BuiltIn_Print_Titles_5" localSheetId="5">#REF!</definedName>
    <definedName name="Excel_BuiltIn_Print_Titles_5">#REF!</definedName>
    <definedName name="Excel_BuiltIn_Print_Titles_6" localSheetId="6">#REF!</definedName>
    <definedName name="Excel_BuiltIn_Print_Titles_6" localSheetId="7">#REF!</definedName>
    <definedName name="Excel_BuiltIn_Print_Titles_6" localSheetId="3">#REF!</definedName>
    <definedName name="Excel_BuiltIn_Print_Titles_6" localSheetId="5">#REF!</definedName>
    <definedName name="Excel_BuiltIn_Print_Titles_6">#REF!</definedName>
    <definedName name="Excel_BuiltIn_Print_Titles_7" localSheetId="7">#REF!</definedName>
    <definedName name="Excel_BuiltIn_Print_Titles_7" localSheetId="3">#REF!</definedName>
    <definedName name="Excel_BuiltIn_Print_Titles_7">#REF!</definedName>
    <definedName name="Excel_BuiltIn_Print_Titles_8" localSheetId="7">#REF!</definedName>
    <definedName name="Excel_BuiltIn_Print_Titles_8" localSheetId="3">#REF!</definedName>
    <definedName name="Excel_BuiltIn_Print_Titles_8">#REF!</definedName>
    <definedName name="Excel_BuiltIn_Print_Titles_9" localSheetId="7">#REF!</definedName>
    <definedName name="Excel_BuiltIn_Print_Titles_9" localSheetId="3">#REF!</definedName>
    <definedName name="Excel_BuiltIn_Print_Titles_9">#REF!</definedName>
    <definedName name="excf" localSheetId="7">#REF!</definedName>
    <definedName name="excf" localSheetId="3">#REF!</definedName>
    <definedName name="excf">#REF!</definedName>
    <definedName name="Exchange_rate" localSheetId="7">#REF!</definedName>
    <definedName name="Exchange_rate" localSheetId="3">#REF!</definedName>
    <definedName name="Exchange_rate">#REF!</definedName>
    <definedName name="exe" localSheetId="7">#REF!</definedName>
    <definedName name="exe" localSheetId="3">#REF!</definedName>
    <definedName name="exe">#REF!</definedName>
    <definedName name="EXICEAL">[23]CABLERET!$D$2</definedName>
    <definedName name="EXICECU">[23]CABLERET!$E$2</definedName>
    <definedName name="EXIT" localSheetId="6">#REF!</definedName>
    <definedName name="EXIT" localSheetId="7">#REF!</definedName>
    <definedName name="EXIT" localSheetId="3">#REF!</definedName>
    <definedName name="EXIT" localSheetId="8">#REF!</definedName>
    <definedName name="EXIT" localSheetId="5">#REF!</definedName>
    <definedName name="EXIT">#REF!</definedName>
    <definedName name="ExP" localSheetId="6">#REF!</definedName>
    <definedName name="ExP" localSheetId="7">#REF!</definedName>
    <definedName name="ExP" localSheetId="3">#REF!</definedName>
    <definedName name="ExP" localSheetId="5">#REF!</definedName>
    <definedName name="ExP">#REF!</definedName>
    <definedName name="EXP.JTS" localSheetId="6">[51]A.O.R.!#REF!</definedName>
    <definedName name="EXP.JTS" localSheetId="5">[51]A.O.R.!#REF!</definedName>
    <definedName name="EXP.JTS">[51]A.O.R.!#REF!</definedName>
    <definedName name="Expded" localSheetId="6">#REF!</definedName>
    <definedName name="Expded" localSheetId="7">#REF!</definedName>
    <definedName name="Expded" localSheetId="3">#REF!</definedName>
    <definedName name="Expded" localSheetId="8">#REF!</definedName>
    <definedName name="Expded" localSheetId="5">#REF!</definedName>
    <definedName name="Expded">#REF!</definedName>
    <definedName name="EXPHEADS" localSheetId="6">#REF!</definedName>
    <definedName name="EXPHEADS" localSheetId="7">#REF!</definedName>
    <definedName name="EXPHEADS" localSheetId="3">#REF!</definedName>
    <definedName name="EXPHEADS" localSheetId="5">#REF!</definedName>
    <definedName name="EXPHEADS">#REF!</definedName>
    <definedName name="EXT" localSheetId="6">#REF!</definedName>
    <definedName name="EXT" localSheetId="7">#REF!</definedName>
    <definedName name="EXT" localSheetId="3">#REF!</definedName>
    <definedName name="EXT" localSheetId="5">#REF!</definedName>
    <definedName name="EXT">#REF!</definedName>
    <definedName name="Exter" localSheetId="7">#REF!</definedName>
    <definedName name="Exter" localSheetId="3">#REF!</definedName>
    <definedName name="Exter">#REF!</definedName>
    <definedName name="external" localSheetId="7">#REF!</definedName>
    <definedName name="external" localSheetId="3">#REF!</definedName>
    <definedName name="external">#REF!</definedName>
    <definedName name="External_Plaster" localSheetId="7">#REF!</definedName>
    <definedName name="External_Plaster" localSheetId="3">#REF!</definedName>
    <definedName name="External_Plaster">#REF!</definedName>
    <definedName name="Extra_Pay" localSheetId="7">#REF!</definedName>
    <definedName name="Extra_Pay" localSheetId="3">#REF!</definedName>
    <definedName name="Extra_Pay">#REF!</definedName>
    <definedName name="Extra_Pay_1">"#REF!"</definedName>
    <definedName name="Extra_Pay_10">"#REF!"</definedName>
    <definedName name="Extra_Pay_11">"#REF!"</definedName>
    <definedName name="Extra_Pay_12">"#REF!"</definedName>
    <definedName name="Extra_Pay_13">"#REF!"</definedName>
    <definedName name="Extra_Pay_14">"#REF!"</definedName>
    <definedName name="Extra_Pay_15">"#REF!"</definedName>
    <definedName name="Extra_Pay_16">"#REF!"</definedName>
    <definedName name="Extra_Pay_17">"#REF!"</definedName>
    <definedName name="Extra_Pay_18">"#REF!"</definedName>
    <definedName name="Extra_Pay_2">"#REF!"</definedName>
    <definedName name="Extra_Pay_3">"#REF!"</definedName>
    <definedName name="Extra_Pay_4">"#REF!"</definedName>
    <definedName name="Extra_Pay_5">"#REF!"</definedName>
    <definedName name="Extra_Pay_6">"#REF!"</definedName>
    <definedName name="Extra_Pay_7">"#REF!"</definedName>
    <definedName name="Extra_Pay_8">"#REF!"</definedName>
    <definedName name="Extra_Pay_9">"#REF!"</definedName>
    <definedName name="_xlnm.Extract" localSheetId="6">[56]SILICATE!#REF!</definedName>
    <definedName name="_xlnm.Extract" localSheetId="8">[56]SILICATE!#REF!</definedName>
    <definedName name="_xlnm.Extract" localSheetId="5">[56]SILICATE!#REF!</definedName>
    <definedName name="_xlnm.Extract">[56]SILICATE!#REF!</definedName>
    <definedName name="exwks" localSheetId="6">#REF!</definedName>
    <definedName name="exwks" localSheetId="7">#REF!</definedName>
    <definedName name="exwks" localSheetId="3">#REF!</definedName>
    <definedName name="exwks" localSheetId="8">#REF!</definedName>
    <definedName name="exwks" localSheetId="5">#REF!</definedName>
    <definedName name="exwks">#REF!</definedName>
    <definedName name="eyrlp" localSheetId="6">#REF!</definedName>
    <definedName name="eyrlp" localSheetId="7">#REF!</definedName>
    <definedName name="eyrlp" localSheetId="3">#REF!</definedName>
    <definedName name="eyrlp" localSheetId="5">#REF!</definedName>
    <definedName name="eyrlp">#REF!</definedName>
    <definedName name="f" localSheetId="6">#REF!</definedName>
    <definedName name="f" localSheetId="7">#REF!</definedName>
    <definedName name="f" localSheetId="3">#REF!</definedName>
    <definedName name="f" localSheetId="5">#REF!</definedName>
    <definedName name="f">#REF!</definedName>
    <definedName name="f.nos" localSheetId="7">#REF!</definedName>
    <definedName name="f.nos" localSheetId="3">#REF!</definedName>
    <definedName name="f.nos">#REF!</definedName>
    <definedName name="f4rfr" localSheetId="6">City&amp;" "&amp;State</definedName>
    <definedName name="f4rfr" localSheetId="1">City&amp;" "&amp;State</definedName>
    <definedName name="f4rfr" localSheetId="7">City&amp;" "&amp;State</definedName>
    <definedName name="f4rfr" localSheetId="3">City&amp;" "&amp;State</definedName>
    <definedName name="f4rfr" localSheetId="8">City&amp;" "&amp;State</definedName>
    <definedName name="f4rfr" localSheetId="2">City&amp;" "&amp;State</definedName>
    <definedName name="f4rfr" localSheetId="5">City&amp;" "&amp;State</definedName>
    <definedName name="f4rfr">City&amp;" "&amp;State</definedName>
    <definedName name="fa">[57]concrete!$E$7:$E$13</definedName>
    <definedName name="fac" localSheetId="6">#REF!</definedName>
    <definedName name="fac" localSheetId="7">#REF!</definedName>
    <definedName name="fac" localSheetId="3">#REF!</definedName>
    <definedName name="fac" localSheetId="8">#REF!</definedName>
    <definedName name="fac" localSheetId="5">#REF!</definedName>
    <definedName name="fac">#REF!</definedName>
    <definedName name="facom">'[34]TBAL9697 -group wise  sdpl'!$A$34</definedName>
    <definedName name="fafur">'[34]TBAL9697 -group wise  sdpl'!$A$34</definedName>
    <definedName name="FALGBRK" localSheetId="6">#REF!</definedName>
    <definedName name="FALGBRK" localSheetId="7">#REF!</definedName>
    <definedName name="FALGBRK" localSheetId="3">#REF!</definedName>
    <definedName name="FALGBRK" localSheetId="8">#REF!</definedName>
    <definedName name="FALGBRK" localSheetId="5">#REF!</definedName>
    <definedName name="FALGBRK">#REF!</definedName>
    <definedName name="faofeq">'[34]TBAL9697 -group wise  sdpl'!$A$34</definedName>
    <definedName name="faplm">'[34]TBAL9697 -group wise  sdpl'!$A$34</definedName>
    <definedName name="fapms">'[34]TBAL9697 -group wise  sdpl'!$A$34</definedName>
    <definedName name="faveh">'[34]TBAL9697 -group wise  sdpl'!$A$34</definedName>
    <definedName name="Fb" localSheetId="6">#REF!</definedName>
    <definedName name="Fb" localSheetId="7">#REF!</definedName>
    <definedName name="Fb" localSheetId="3">#REF!</definedName>
    <definedName name="Fb" localSheetId="8">#REF!</definedName>
    <definedName name="Fb" localSheetId="5">#REF!</definedName>
    <definedName name="Fb">#REF!</definedName>
    <definedName name="fbdjh" localSheetId="6">#REF!</definedName>
    <definedName name="fbdjh" localSheetId="7">#REF!</definedName>
    <definedName name="fbdjh" localSheetId="3">#REF!</definedName>
    <definedName name="fbdjh" localSheetId="5">#REF!</definedName>
    <definedName name="fbdjh">#REF!</definedName>
    <definedName name="fc" localSheetId="6">[16]RAFT!#REF!</definedName>
    <definedName name="fc" localSheetId="5">[16]RAFT!#REF!</definedName>
    <definedName name="fc">[16]RAFT!#REF!</definedName>
    <definedName name="FDDFDF" localSheetId="6">City&amp;" "&amp;State</definedName>
    <definedName name="FDDFDF" localSheetId="1">City&amp;" "&amp;State</definedName>
    <definedName name="FDDFDF" localSheetId="7">City&amp;" "&amp;State</definedName>
    <definedName name="FDDFDF" localSheetId="3">City&amp;" "&amp;State</definedName>
    <definedName name="FDDFDF" localSheetId="8">City&amp;" "&amp;State</definedName>
    <definedName name="FDDFDF" localSheetId="2">City&amp;" "&amp;State</definedName>
    <definedName name="FDDFDF" localSheetId="5">City&amp;" "&amp;State</definedName>
    <definedName name="FDDFDF">City&amp;" "&amp;State</definedName>
    <definedName name="FDDH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FDDH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FDDH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FDDH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FDDH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FDDH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fdf">'[24]A.O.R r1Str'!#REF!</definedName>
    <definedName name="FDFF" localSheetId="6">City&amp;" "&amp;State</definedName>
    <definedName name="FDFF" localSheetId="1">City&amp;" "&amp;State</definedName>
    <definedName name="FDFF" localSheetId="7">City&amp;" "&amp;State</definedName>
    <definedName name="FDFF" localSheetId="3">City&amp;" "&amp;State</definedName>
    <definedName name="FDFF" localSheetId="8">City&amp;" "&amp;State</definedName>
    <definedName name="FDFF" localSheetId="2">City&amp;" "&amp;State</definedName>
    <definedName name="FDFF" localSheetId="5">City&amp;" "&amp;State</definedName>
    <definedName name="FDFF">City&amp;" "&amp;State</definedName>
    <definedName name="fdgdf" localSheetId="6">City&amp;" "&amp;State</definedName>
    <definedName name="fdgdf" localSheetId="1">City&amp;" "&amp;State</definedName>
    <definedName name="fdgdf" localSheetId="7">City&amp;" "&amp;State</definedName>
    <definedName name="fdgdf" localSheetId="3">City&amp;" "&amp;State</definedName>
    <definedName name="fdgdf" localSheetId="8">City&amp;" "&amp;State</definedName>
    <definedName name="fdgdf" localSheetId="2">City&amp;" "&amp;State</definedName>
    <definedName name="fdgdf" localSheetId="5">City&amp;" "&amp;State</definedName>
    <definedName name="fdgdf">City&amp;" "&amp;State</definedName>
    <definedName name="fdhdfh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fdhdfh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fdhdfh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fdhdfh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fdhdfh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fdhdfh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fdmfdf" localSheetId="6">#REF!</definedName>
    <definedName name="fdmfdf" localSheetId="7">#REF!</definedName>
    <definedName name="fdmfdf" localSheetId="3">#REF!</definedName>
    <definedName name="fdmfdf" localSheetId="8">#REF!</definedName>
    <definedName name="fdmfdf" localSheetId="5">#REF!</definedName>
    <definedName name="fdmfdf">#REF!</definedName>
    <definedName name="fdss" localSheetId="6">City&amp;" "&amp;State</definedName>
    <definedName name="fdss" localSheetId="1">City&amp;" "&amp;State</definedName>
    <definedName name="fdss" localSheetId="7">City&amp;" "&amp;State</definedName>
    <definedName name="fdss" localSheetId="3">City&amp;" "&amp;State</definedName>
    <definedName name="fdss" localSheetId="8">City&amp;" "&amp;State</definedName>
    <definedName name="fdss" localSheetId="2">City&amp;" "&amp;State</definedName>
    <definedName name="fdss" localSheetId="5">City&amp;" "&amp;State</definedName>
    <definedName name="fdss">City&amp;" "&amp;State</definedName>
    <definedName name="fdsyhgfd" localSheetId="6">#REF!</definedName>
    <definedName name="fdsyhgfd" localSheetId="7">#REF!</definedName>
    <definedName name="fdsyhgfd" localSheetId="3">#REF!</definedName>
    <definedName name="fdsyhgfd" localSheetId="8">#REF!</definedName>
    <definedName name="fdsyhgfd" localSheetId="5">#REF!</definedName>
    <definedName name="fdsyhgfd">#REF!</definedName>
    <definedName name="fe">#N/A</definedName>
    <definedName name="fedr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fedr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fedr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fedr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fedr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fedr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FEF">#N/A</definedName>
    <definedName name="FEF_1">"#N/A"</definedName>
    <definedName name="FEF_10">"#N/A"</definedName>
    <definedName name="FEF_11">IF("excavation!loan_amount"*"excavation!interest_rate"*"excavation!loan_years"*"excavation!loan_start"&gt;0,1,0)</definedName>
    <definedName name="FEF_12">"#N/A"</definedName>
    <definedName name="FEF_13">IF("'lift-concrete &amp; steel.'!loan_amount"*"'lift-concrete &amp; steel.'!interest_rate"*"'lift-concrete &amp; steel.'!loan_years"*"'lift-concrete &amp; steel.'!loan_start"&gt;0,1,0)</definedName>
    <definedName name="FEF_14">IF("pcc!loan_amount"*"pcc!interest_rate"*"pcc!loan_years"*"pcc!loan_start"&gt;0,1,0)</definedName>
    <definedName name="FEF_15">IF("'slab area'!loan_amount"*"'slab area'!interest_rate"*"'slab area'!loan_years"*"'slab area'!loan_start"&gt;0,1,0)</definedName>
    <definedName name="FEF_16">IF("'staircase concrete &amp; steel '!loan_amount"*"'staircase concrete &amp; steel '!interest_rate"*"'staircase concrete &amp; steel '!loan_years"*"'staircase concrete &amp; steel '!loan_start"&gt;0,1,0)</definedName>
    <definedName name="FEF_17">IF("'steel - slab'!loan_amount"*"'steel - slab'!interest_rate"*"'steel - slab'!loan_years"*"'steel - slab'!loan_start"&gt;0,1,0)</definedName>
    <definedName name="FEF_18">IF("'steel-footing'!loan_amount"*"'steel-footing'!interest_rate"*"'steel-footing'!loan_years"*"'steel-footing'!loan_start"&gt;0,1,0)</definedName>
    <definedName name="FEF_19">IF("'abstract - staircase  '!loan_amount"*"'abstract - staircase  '!interest_rate"*"'abstract - staircase  '!loan_years"*"'abstract - staircase  '!loan_start"&gt;0,1,0)</definedName>
    <definedName name="FEF_2">IF("'abstract - staircase  '!loan_amount"*"'abstract - staircase  '!interest_rate"*"'abstract - staircase  '!loan_years"*"'abstract - staircase  '!loan_start"&gt;0,1,0)</definedName>
    <definedName name="FEF_3">IF("'abstract footing'!loan_amount"*"'abstract footing'!interest_rate"*"'abstract footing'!loan_years"*"'abstract footing'!loan_start"&gt;0,1,0)</definedName>
    <definedName name="FEF_4">IF("'abstract- lift '!loan_amount"*"'abstract- lift '!interest_rate"*"'abstract- lift '!loan_years"*"'abstract- lift '!loan_start"&gt;0,1,0)</definedName>
    <definedName name="FEF_5">IF("'abstract-beam'!loan_amount"*"'abstract-beam'!interest_rate"*"'abstract-beam'!loan_years"*"'abstract-beam'!loan_start"&gt;0,1,0)</definedName>
    <definedName name="FEF_6">IF("'abstract-column'!loan_amount"*"'abstract-column'!interest_rate"*"'abstract-column'!loan_years"*"'abstract-column'!loan_start"&gt;0,1,0)</definedName>
    <definedName name="FEF_7">IF("'abstract-slab'!loan_amount"*"'abstract-slab'!interest_rate"*"'abstract-slab'!loan_years"*"'abstract-slab'!loan_start"&gt;0,1,0)</definedName>
    <definedName name="FEF_8">IF("'abstract - staircase  '!loan_amount"*"'abstract - staircase  '!interest_rate"*"'abstract - staircase  '!loan_years"*"'abstract - staircase  '!loan_start"&gt;0,1,0)</definedName>
    <definedName name="FEF_9">IF("'concrete- footing'!loan_amount"*"'concrete- footing'!interest_rate"*"'concrete- footing'!loan_years"*"'concrete- footing'!loan_start"&gt;0,1,0)</definedName>
    <definedName name="fefwe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fefwe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fefwe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fefwe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fefwe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fefwe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FEG">#N/A</definedName>
    <definedName name="FEG_1">"#N/A"</definedName>
    <definedName name="FEG_10">"#N/A"</definedName>
    <definedName name="FEG_11">IF("excavation!loan_amount"*"excavation!interest_rate"*"excavation!loan_years"*"excavation!loan_start"&gt;0,1,0)</definedName>
    <definedName name="FEG_12">"#N/A"</definedName>
    <definedName name="FEG_13">IF("'lift-concrete &amp; steel.'!loan_amount"*"'lift-concrete &amp; steel.'!interest_rate"*"'lift-concrete &amp; steel.'!loan_years"*"'lift-concrete &amp; steel.'!loan_start"&gt;0,1,0)</definedName>
    <definedName name="FEG_14">IF("pcc!loan_amount"*"pcc!interest_rate"*"pcc!loan_years"*"pcc!loan_start"&gt;0,1,0)</definedName>
    <definedName name="FEG_15">IF("'slab area'!loan_amount"*"'slab area'!interest_rate"*"'slab area'!loan_years"*"'slab area'!loan_start"&gt;0,1,0)</definedName>
    <definedName name="FEG_16">IF("'staircase concrete &amp; steel '!loan_amount"*"'staircase concrete &amp; steel '!interest_rate"*"'staircase concrete &amp; steel '!loan_years"*"'staircase concrete &amp; steel '!loan_start"&gt;0,1,0)</definedName>
    <definedName name="FEG_17">IF("'steel - slab'!loan_amount"*"'steel - slab'!interest_rate"*"'steel - slab'!loan_years"*"'steel - slab'!loan_start"&gt;0,1,0)</definedName>
    <definedName name="FEG_18">IF("'steel-footing'!loan_amount"*"'steel-footing'!interest_rate"*"'steel-footing'!loan_years"*"'steel-footing'!loan_start"&gt;0,1,0)</definedName>
    <definedName name="FEG_19">IF("'abstract - staircase  '!loan_amount"*"'abstract - staircase  '!interest_rate"*"'abstract - staircase  '!loan_years"*"'abstract - staircase  '!loan_start"&gt;0,1,0)</definedName>
    <definedName name="FEG_2">IF("'abstract - staircase  '!loan_amount"*"'abstract - staircase  '!interest_rate"*"'abstract - staircase  '!loan_years"*"'abstract - staircase  '!loan_start"&gt;0,1,0)</definedName>
    <definedName name="FEG_3">IF("'abstract footing'!loan_amount"*"'abstract footing'!interest_rate"*"'abstract footing'!loan_years"*"'abstract footing'!loan_start"&gt;0,1,0)</definedName>
    <definedName name="FEG_4">IF("'abstract- lift '!loan_amount"*"'abstract- lift '!interest_rate"*"'abstract- lift '!loan_years"*"'abstract- lift '!loan_start"&gt;0,1,0)</definedName>
    <definedName name="FEG_5">IF("'abstract-beam'!loan_amount"*"'abstract-beam'!interest_rate"*"'abstract-beam'!loan_years"*"'abstract-beam'!loan_start"&gt;0,1,0)</definedName>
    <definedName name="FEG_6">IF("'abstract-column'!loan_amount"*"'abstract-column'!interest_rate"*"'abstract-column'!loan_years"*"'abstract-column'!loan_start"&gt;0,1,0)</definedName>
    <definedName name="FEG_7">IF("'abstract-slab'!loan_amount"*"'abstract-slab'!interest_rate"*"'abstract-slab'!loan_years"*"'abstract-slab'!loan_start"&gt;0,1,0)</definedName>
    <definedName name="FEG_8">IF("'abstract - staircase  '!loan_amount"*"'abstract - staircase  '!interest_rate"*"'abstract - staircase  '!loan_years"*"'abstract - staircase  '!loan_start"&gt;0,1,0)</definedName>
    <definedName name="FEG_9">IF("'concrete- footing'!loan_amount"*"'concrete- footing'!interest_rate"*"'concrete- footing'!loan_years"*"'concrete- footing'!loan_start"&gt;0,1,0)</definedName>
    <definedName name="few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few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few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few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few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few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fewefwwfe" localSheetId="6">City&amp;" "&amp;State</definedName>
    <definedName name="fewefwwfe" localSheetId="1">City&amp;" "&amp;State</definedName>
    <definedName name="fewefwwfe" localSheetId="7">City&amp;" "&amp;State</definedName>
    <definedName name="fewefwwfe" localSheetId="3">City&amp;" "&amp;State</definedName>
    <definedName name="fewefwwfe" localSheetId="8">City&amp;" "&amp;State</definedName>
    <definedName name="fewefwwfe" localSheetId="2">City&amp;" "&amp;State</definedName>
    <definedName name="fewefwwfe" localSheetId="5">City&amp;" "&amp;State</definedName>
    <definedName name="fewefwwfe">City&amp;" "&amp;State</definedName>
    <definedName name="fewf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fewf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fewf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fewf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fewf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fewf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fewrwre">#N/A</definedName>
    <definedName name="fewwef" localSheetId="6">City&amp;" "&amp;State</definedName>
    <definedName name="fewwef" localSheetId="1">City&amp;" "&amp;State</definedName>
    <definedName name="fewwef" localSheetId="7">City&amp;" "&amp;State</definedName>
    <definedName name="fewwef" localSheetId="3">City&amp;" "&amp;State</definedName>
    <definedName name="fewwef" localSheetId="8">City&amp;" "&amp;State</definedName>
    <definedName name="fewwef" localSheetId="2">City&amp;" "&amp;State</definedName>
    <definedName name="fewwef" localSheetId="5">City&amp;" "&amp;State</definedName>
    <definedName name="fewwef">City&amp;" "&amp;State</definedName>
    <definedName name="FF" localSheetId="6">#REF!</definedName>
    <definedName name="FF" localSheetId="7">#REF!</definedName>
    <definedName name="FF" localSheetId="3">#REF!</definedName>
    <definedName name="FF" localSheetId="8">#REF!</definedName>
    <definedName name="FF" localSheetId="5">#REF!</definedName>
    <definedName name="FF">#REF!</definedName>
    <definedName name="FFASF" localSheetId="6">City&amp;" "&amp;State</definedName>
    <definedName name="FFASF" localSheetId="1">City&amp;" "&amp;State</definedName>
    <definedName name="FFASF" localSheetId="7">City&amp;" "&amp;State</definedName>
    <definedName name="FFASF" localSheetId="3">City&amp;" "&amp;State</definedName>
    <definedName name="FFASF" localSheetId="8">City&amp;" "&amp;State</definedName>
    <definedName name="FFASF" localSheetId="2">City&amp;" "&amp;State</definedName>
    <definedName name="FFASF" localSheetId="5">City&amp;" "&amp;State</definedName>
    <definedName name="FFASF">City&amp;" "&amp;State</definedName>
    <definedName name="ffew" localSheetId="6">City&amp;" "&amp;State</definedName>
    <definedName name="ffew" localSheetId="1">City&amp;" "&amp;State</definedName>
    <definedName name="ffew" localSheetId="7">City&amp;" "&amp;State</definedName>
    <definedName name="ffew" localSheetId="3">City&amp;" "&amp;State</definedName>
    <definedName name="ffew" localSheetId="8">City&amp;" "&amp;State</definedName>
    <definedName name="ffew" localSheetId="2">City&amp;" "&amp;State</definedName>
    <definedName name="ffew" localSheetId="5">City&amp;" "&amp;State</definedName>
    <definedName name="ffew">City&amp;" "&amp;State</definedName>
    <definedName name="fff" localSheetId="6">City&amp;" "&amp;State</definedName>
    <definedName name="fff" localSheetId="1">City&amp;" "&amp;State</definedName>
    <definedName name="fff" localSheetId="7">City&amp;" "&amp;State</definedName>
    <definedName name="fff" localSheetId="3">City&amp;" "&amp;State</definedName>
    <definedName name="fff" localSheetId="8">City&amp;" "&amp;State</definedName>
    <definedName name="fff" localSheetId="2">City&amp;" "&amp;State</definedName>
    <definedName name="fff" localSheetId="5">City&amp;" "&amp;State</definedName>
    <definedName name="fff">City&amp;" "&amp;State</definedName>
    <definedName name="ffff" localSheetId="6">City&amp;" "&amp;State</definedName>
    <definedName name="ffff" localSheetId="1">City&amp;" "&amp;State</definedName>
    <definedName name="ffff" localSheetId="7">City&amp;" "&amp;State</definedName>
    <definedName name="ffff" localSheetId="3">City&amp;" "&amp;State</definedName>
    <definedName name="ffff" localSheetId="8">City&amp;" "&amp;State</definedName>
    <definedName name="ffff" localSheetId="2">City&amp;" "&amp;State</definedName>
    <definedName name="ffff" localSheetId="5">City&amp;" "&amp;State</definedName>
    <definedName name="ffff">City&amp;" "&amp;State</definedName>
    <definedName name="fffwe" localSheetId="6">City&amp;" "&amp;State</definedName>
    <definedName name="fffwe" localSheetId="1">City&amp;" "&amp;State</definedName>
    <definedName name="fffwe" localSheetId="7">City&amp;" "&amp;State</definedName>
    <definedName name="fffwe" localSheetId="3">City&amp;" "&amp;State</definedName>
    <definedName name="fffwe" localSheetId="8">City&amp;" "&amp;State</definedName>
    <definedName name="fffwe" localSheetId="2">City&amp;" "&amp;State</definedName>
    <definedName name="fffwe" localSheetId="5">City&amp;" "&amp;State</definedName>
    <definedName name="fffwe">City&amp;" "&amp;State</definedName>
    <definedName name="fffwee" localSheetId="6">City&amp;" "&amp;State</definedName>
    <definedName name="fffwee" localSheetId="1">City&amp;" "&amp;State</definedName>
    <definedName name="fffwee" localSheetId="7">City&amp;" "&amp;State</definedName>
    <definedName name="fffwee" localSheetId="3">City&amp;" "&amp;State</definedName>
    <definedName name="fffwee" localSheetId="8">City&amp;" "&amp;State</definedName>
    <definedName name="fffwee" localSheetId="2">City&amp;" "&amp;State</definedName>
    <definedName name="fffwee" localSheetId="5">City&amp;" "&amp;State</definedName>
    <definedName name="fffwee">City&amp;" "&amp;State</definedName>
    <definedName name="ffht" localSheetId="6">#REF!</definedName>
    <definedName name="ffht" localSheetId="7">#REF!</definedName>
    <definedName name="ffht" localSheetId="3">#REF!</definedName>
    <definedName name="ffht" localSheetId="8">#REF!</definedName>
    <definedName name="ffht" localSheetId="5">#REF!</definedName>
    <definedName name="ffht">#REF!</definedName>
    <definedName name="ffqw3ef">#N/A</definedName>
    <definedName name="ffqwe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ffqwe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ffqwe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ffqwe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ffqwe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ffqwe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ffsdf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ffsdf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ffsdf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ffsdf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ffsdf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ffsdf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ffwef" localSheetId="6">City&amp;" "&amp;State</definedName>
    <definedName name="ffwef" localSheetId="1">City&amp;" "&amp;State</definedName>
    <definedName name="ffwef" localSheetId="7">City&amp;" "&amp;State</definedName>
    <definedName name="ffwef" localSheetId="3">City&amp;" "&amp;State</definedName>
    <definedName name="ffwef" localSheetId="8">City&amp;" "&amp;State</definedName>
    <definedName name="ffwef" localSheetId="2">City&amp;" "&amp;State</definedName>
    <definedName name="ffwef" localSheetId="5">City&amp;" "&amp;State</definedName>
    <definedName name="ffwef">City&amp;" "&amp;State</definedName>
    <definedName name="fg" localSheetId="6">City&amp;" "&amp;State</definedName>
    <definedName name="fg" localSheetId="1">City&amp;" "&amp;State</definedName>
    <definedName name="fg" localSheetId="7">City&amp;" "&amp;State</definedName>
    <definedName name="fg" localSheetId="3">City&amp;" "&amp;State</definedName>
    <definedName name="fg" localSheetId="8">City&amp;" "&amp;State</definedName>
    <definedName name="fg" localSheetId="2">City&amp;" "&amp;State</definedName>
    <definedName name="fg" localSheetId="5">City&amp;" "&amp;State</definedName>
    <definedName name="fg">City&amp;" "&amp;State</definedName>
    <definedName name="fgdfg">#N/A</definedName>
    <definedName name="fgdfgdfgd" localSheetId="6">#REF!</definedName>
    <definedName name="fgdfgdfgd" localSheetId="7">#REF!</definedName>
    <definedName name="fgdfgdfgd" localSheetId="3">#REF!</definedName>
    <definedName name="fgdfgdfgd" localSheetId="8">#REF!</definedName>
    <definedName name="fgdfgdfgd" localSheetId="5">#REF!</definedName>
    <definedName name="fgdfgdfgd">#REF!</definedName>
    <definedName name="fgdfgfgd" localSheetId="6">City&amp;" "&amp;State</definedName>
    <definedName name="fgdfgfgd" localSheetId="1">City&amp;" "&amp;State</definedName>
    <definedName name="fgdfgfgd" localSheetId="7">City&amp;" "&amp;State</definedName>
    <definedName name="fgdfgfgd" localSheetId="3">City&amp;" "&amp;State</definedName>
    <definedName name="fgdfgfgd" localSheetId="8">City&amp;" "&amp;State</definedName>
    <definedName name="fgdfgfgd" localSheetId="2">City&amp;" "&amp;State</definedName>
    <definedName name="fgdfgfgd" localSheetId="5">City&amp;" "&amp;State</definedName>
    <definedName name="fgdfgfgd">City&amp;" "&amp;State</definedName>
    <definedName name="fgdfgg" localSheetId="6">#REF!</definedName>
    <definedName name="fgdfgg" localSheetId="7">#REF!</definedName>
    <definedName name="fgdfgg" localSheetId="3">#REF!</definedName>
    <definedName name="fgdfgg" localSheetId="8">#REF!</definedName>
    <definedName name="fgdfgg" localSheetId="5">#REF!</definedName>
    <definedName name="fgdfgg">#REF!</definedName>
    <definedName name="fgdgf">#N/A</definedName>
    <definedName name="fgdgg" localSheetId="6">City&amp;" "&amp;State</definedName>
    <definedName name="fgdgg" localSheetId="1">City&amp;" "&amp;State</definedName>
    <definedName name="fgdgg" localSheetId="7">City&amp;" "&amp;State</definedName>
    <definedName name="fgdgg" localSheetId="3">City&amp;" "&amp;State</definedName>
    <definedName name="fgdgg" localSheetId="8">City&amp;" "&amp;State</definedName>
    <definedName name="fgdgg" localSheetId="2">City&amp;" "&amp;State</definedName>
    <definedName name="fgdgg" localSheetId="5">City&amp;" "&amp;State</definedName>
    <definedName name="fgdgg">City&amp;" "&amp;State</definedName>
    <definedName name="fgececf" localSheetId="6">#REF!</definedName>
    <definedName name="fgececf" localSheetId="7">#REF!</definedName>
    <definedName name="fgececf" localSheetId="3">#REF!</definedName>
    <definedName name="fgececf" localSheetId="8">#REF!</definedName>
    <definedName name="fgececf" localSheetId="5">#REF!</definedName>
    <definedName name="fgececf">#REF!</definedName>
    <definedName name="fgf" localSheetId="6">#REF!</definedName>
    <definedName name="fgf" localSheetId="7">#REF!</definedName>
    <definedName name="fgf" localSheetId="3">#REF!</definedName>
    <definedName name="fgf" localSheetId="5">#REF!</definedName>
    <definedName name="fgf">#REF!</definedName>
    <definedName name="fgg">#N/A</definedName>
    <definedName name="fggdfhdf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fggdfhdf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fggdfhdf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fggdfhdf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fggdfhdf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fggdfhdf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fggggh" localSheetId="6">City&amp;" "&amp;State</definedName>
    <definedName name="fggggh" localSheetId="1">City&amp;" "&amp;State</definedName>
    <definedName name="fggggh" localSheetId="7">City&amp;" "&amp;State</definedName>
    <definedName name="fggggh" localSheetId="3">City&amp;" "&amp;State</definedName>
    <definedName name="fggggh" localSheetId="8">City&amp;" "&amp;State</definedName>
    <definedName name="fggggh" localSheetId="2">City&amp;" "&amp;State</definedName>
    <definedName name="fggggh" localSheetId="5">City&amp;" "&amp;State</definedName>
    <definedName name="fggggh">City&amp;" "&amp;State</definedName>
    <definedName name="fgghgh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fgghgh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fgghgh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fgghgh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fgghgh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fgghgh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fggsd" localSheetId="6">City&amp;" "&amp;State</definedName>
    <definedName name="fggsd" localSheetId="1">City&amp;" "&amp;State</definedName>
    <definedName name="fggsd" localSheetId="7">City&amp;" "&amp;State</definedName>
    <definedName name="fggsd" localSheetId="3">City&amp;" "&amp;State</definedName>
    <definedName name="fggsd" localSheetId="8">City&amp;" "&amp;State</definedName>
    <definedName name="fggsd" localSheetId="2">City&amp;" "&amp;State</definedName>
    <definedName name="fggsd" localSheetId="5">City&amp;" "&amp;State</definedName>
    <definedName name="fggsd">City&amp;" "&amp;State</definedName>
    <definedName name="fgh">#N/A</definedName>
    <definedName name="fghdfgfd">#N/A</definedName>
    <definedName name="fghfgh" localSheetId="6">City&amp;" "&amp;State</definedName>
    <definedName name="fghfgh" localSheetId="1">City&amp;" "&amp;State</definedName>
    <definedName name="fghfgh" localSheetId="7">City&amp;" "&amp;State</definedName>
    <definedName name="fghfgh" localSheetId="3">City&amp;" "&amp;State</definedName>
    <definedName name="fghfgh" localSheetId="8">City&amp;" "&amp;State</definedName>
    <definedName name="fghfgh" localSheetId="2">City&amp;" "&amp;State</definedName>
    <definedName name="fghfgh" localSheetId="5">City&amp;" "&amp;State</definedName>
    <definedName name="fghfgh">City&amp;" "&amp;State</definedName>
    <definedName name="fghfh" localSheetId="6">City&amp;" "&amp;State</definedName>
    <definedName name="fghfh" localSheetId="1">City&amp;" "&amp;State</definedName>
    <definedName name="fghfh" localSheetId="7">City&amp;" "&amp;State</definedName>
    <definedName name="fghfh" localSheetId="3">City&amp;" "&amp;State</definedName>
    <definedName name="fghfh" localSheetId="8">City&amp;" "&amp;State</definedName>
    <definedName name="fghfh" localSheetId="2">City&amp;" "&amp;State</definedName>
    <definedName name="fghfh" localSheetId="5">City&amp;" "&amp;State</definedName>
    <definedName name="fghfh">City&amp;" "&amp;State</definedName>
    <definedName name="FGHGH" localSheetId="6">City&amp;" "&amp;State</definedName>
    <definedName name="FGHGH" localSheetId="1">City&amp;" "&amp;State</definedName>
    <definedName name="FGHGH" localSheetId="7">City&amp;" "&amp;State</definedName>
    <definedName name="FGHGH" localSheetId="3">City&amp;" "&amp;State</definedName>
    <definedName name="FGHGH" localSheetId="8">City&amp;" "&amp;State</definedName>
    <definedName name="FGHGH" localSheetId="2">City&amp;" "&amp;State</definedName>
    <definedName name="FGHGH" localSheetId="5">City&amp;" "&amp;State</definedName>
    <definedName name="FGHGH">City&amp;" "&amp;State</definedName>
    <definedName name="fghghgf">#N/A</definedName>
    <definedName name="fghhg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fghhg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fghhg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fghhg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fghhg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fghhg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fghhh">#N/A</definedName>
    <definedName name="FGHM" localSheetId="6" hidden="1">{#N/A,#N/A,FALSE,"Cover";#N/A,#N/A,FALSE,"Pres ";#N/A,#N/A,FALSE,"Output";#N/A,#N/A,FALSE,"Sensit";#N/A,#N/A,FALSE,"DCF";#N/A,#N/A,FALSE,"Graphs";#N/A,#N/A,FALSE,"Control (In)";#N/A,#N/A,FALSE,"Broker (In)";#N/A,#N/A,FALSE,"In-House (In)";#N/A,#N/A,FALSE,"Assumptions";#N/A,#N/A,FALSE,"WACC";#N/A,#N/A,FALSE,"Check (In)"}</definedName>
    <definedName name="FGHM" localSheetId="7" hidden="1">{#N/A,#N/A,FALSE,"Cover";#N/A,#N/A,FALSE,"Pres ";#N/A,#N/A,FALSE,"Output";#N/A,#N/A,FALSE,"Sensit";#N/A,#N/A,FALSE,"DCF";#N/A,#N/A,FALSE,"Graphs";#N/A,#N/A,FALSE,"Control (In)";#N/A,#N/A,FALSE,"Broker (In)";#N/A,#N/A,FALSE,"In-House (In)";#N/A,#N/A,FALSE,"Assumptions";#N/A,#N/A,FALSE,"WACC";#N/A,#N/A,FALSE,"Check (In)"}</definedName>
    <definedName name="FGHM" localSheetId="3" hidden="1">{#N/A,#N/A,FALSE,"Cover";#N/A,#N/A,FALSE,"Pres ";#N/A,#N/A,FALSE,"Output";#N/A,#N/A,FALSE,"Sensit";#N/A,#N/A,FALSE,"DCF";#N/A,#N/A,FALSE,"Graphs";#N/A,#N/A,FALSE,"Control (In)";#N/A,#N/A,FALSE,"Broker (In)";#N/A,#N/A,FALSE,"In-House (In)";#N/A,#N/A,FALSE,"Assumptions";#N/A,#N/A,FALSE,"WACC";#N/A,#N/A,FALSE,"Check (In)"}</definedName>
    <definedName name="FGHM" localSheetId="8" hidden="1">{#N/A,#N/A,FALSE,"Cover";#N/A,#N/A,FALSE,"Pres ";#N/A,#N/A,FALSE,"Output";#N/A,#N/A,FALSE,"Sensit";#N/A,#N/A,FALSE,"DCF";#N/A,#N/A,FALSE,"Graphs";#N/A,#N/A,FALSE,"Control (In)";#N/A,#N/A,FALSE,"Broker (In)";#N/A,#N/A,FALSE,"In-House (In)";#N/A,#N/A,FALSE,"Assumptions";#N/A,#N/A,FALSE,"WACC";#N/A,#N/A,FALSE,"Check (In)"}</definedName>
    <definedName name="FGHM" localSheetId="5" hidden="1">{#N/A,#N/A,FALSE,"Cover";#N/A,#N/A,FALSE,"Pres ";#N/A,#N/A,FALSE,"Output";#N/A,#N/A,FALSE,"Sensit";#N/A,#N/A,FALSE,"DCF";#N/A,#N/A,FALSE,"Graphs";#N/A,#N/A,FALSE,"Control (In)";#N/A,#N/A,FALSE,"Broker (In)";#N/A,#N/A,FALSE,"In-House (In)";#N/A,#N/A,FALSE,"Assumptions";#N/A,#N/A,FALSE,"WACC";#N/A,#N/A,FALSE,"Check (In)"}</definedName>
    <definedName name="FGHM" hidden="1">{#N/A,#N/A,FALSE,"Cover";#N/A,#N/A,FALSE,"Pres ";#N/A,#N/A,FALSE,"Output";#N/A,#N/A,FALSE,"Sensit";#N/A,#N/A,FALSE,"DCF";#N/A,#N/A,FALSE,"Graphs";#N/A,#N/A,FALSE,"Control (In)";#N/A,#N/A,FALSE,"Broker (In)";#N/A,#N/A,FALSE,"In-House (In)";#N/A,#N/A,FALSE,"Assumptions";#N/A,#N/A,FALSE,"WACC";#N/A,#N/A,FALSE,"Check (In)"}</definedName>
    <definedName name="fghncghb" localSheetId="6">#REF!</definedName>
    <definedName name="fghncghb" localSheetId="7">#REF!</definedName>
    <definedName name="fghncghb" localSheetId="3">#REF!</definedName>
    <definedName name="fghncghb" localSheetId="8">#REF!</definedName>
    <definedName name="fghncghb" localSheetId="5">#REF!</definedName>
    <definedName name="fghncghb">#REF!</definedName>
    <definedName name="fgjgj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fgjgj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fgjgj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fgjgj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fgjgj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fgjgj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fgr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fgr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fgr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fgr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fgr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fgr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FGS_ACT" localSheetId="6">#REF!</definedName>
    <definedName name="FGS_ACT" localSheetId="7">#REF!</definedName>
    <definedName name="FGS_ACT" localSheetId="3">#REF!</definedName>
    <definedName name="FGS_ACT" localSheetId="8">#REF!</definedName>
    <definedName name="FGS_ACT" localSheetId="5">#REF!</definedName>
    <definedName name="FGS_ACT">#REF!</definedName>
    <definedName name="FGS_DESC" localSheetId="7">#REF!</definedName>
    <definedName name="FGS_DESC" localSheetId="3">#REF!</definedName>
    <definedName name="FGS_DESC" localSheetId="8">#REF!</definedName>
    <definedName name="FGS_DESC">#REF!</definedName>
    <definedName name="FGS_EST" localSheetId="7">#REF!</definedName>
    <definedName name="FGS_EST" localSheetId="3">#REF!</definedName>
    <definedName name="FGS_EST" localSheetId="8">#REF!</definedName>
    <definedName name="FGS_EST">#REF!</definedName>
    <definedName name="FGS_INFLOW" localSheetId="7">#REF!</definedName>
    <definedName name="FGS_INFLOW" localSheetId="3">#REF!</definedName>
    <definedName name="FGS_INFLOW">#REF!</definedName>
    <definedName name="FGS_NID" localSheetId="7">#REF!</definedName>
    <definedName name="FGS_NID" localSheetId="3">#REF!</definedName>
    <definedName name="FGS_NID">#REF!</definedName>
    <definedName name="FGS_STATUS" localSheetId="7">#REF!</definedName>
    <definedName name="FGS_STATUS" localSheetId="3">#REF!</definedName>
    <definedName name="FGS_STATUS">#REF!</definedName>
    <definedName name="FGS_TABLE" localSheetId="7">#REF!</definedName>
    <definedName name="FGS_TABLE" localSheetId="3">#REF!</definedName>
    <definedName name="FGS_TABLE">#REF!</definedName>
    <definedName name="FGS_TOW" localSheetId="7">#REF!</definedName>
    <definedName name="FGS_TOW" localSheetId="3">#REF!</definedName>
    <definedName name="FGS_TOW">#REF!</definedName>
    <definedName name="Fh" localSheetId="7">#REF!</definedName>
    <definedName name="Fh" localSheetId="3">#REF!</definedName>
    <definedName name="Fh">#REF!</definedName>
    <definedName name="fhdhd">#N/A</definedName>
    <definedName name="fhfgh" localSheetId="6">City&amp;" "&amp;State</definedName>
    <definedName name="fhfgh" localSheetId="1">City&amp;" "&amp;State</definedName>
    <definedName name="fhfgh" localSheetId="7">City&amp;" "&amp;State</definedName>
    <definedName name="fhfgh" localSheetId="3">City&amp;" "&amp;State</definedName>
    <definedName name="fhfgh" localSheetId="8">City&amp;" "&amp;State</definedName>
    <definedName name="fhfgh" localSheetId="2">City&amp;" "&amp;State</definedName>
    <definedName name="fhfgh" localSheetId="5">City&amp;" "&amp;State</definedName>
    <definedName name="fhfgh">City&amp;" "&amp;State</definedName>
    <definedName name="fhfh" localSheetId="6">City&amp;" "&amp;State</definedName>
    <definedName name="fhfh" localSheetId="1">City&amp;" "&amp;State</definedName>
    <definedName name="fhfh" localSheetId="7">City&amp;" "&amp;State</definedName>
    <definedName name="fhfh" localSheetId="3">City&amp;" "&amp;State</definedName>
    <definedName name="fhfh" localSheetId="8">City&amp;" "&amp;State</definedName>
    <definedName name="fhfh" localSheetId="2">City&amp;" "&amp;State</definedName>
    <definedName name="fhfh" localSheetId="5">City&amp;" "&amp;State</definedName>
    <definedName name="fhfh">City&amp;" "&amp;State</definedName>
    <definedName name="fhgfh">#N/A</definedName>
    <definedName name="fhgfkgj" localSheetId="6">#REF!</definedName>
    <definedName name="fhgfkgj" localSheetId="7">#REF!</definedName>
    <definedName name="fhgfkgj" localSheetId="3">#REF!</definedName>
    <definedName name="fhgfkgj" localSheetId="8">#REF!</definedName>
    <definedName name="fhgfkgj" localSheetId="5">#REF!</definedName>
    <definedName name="fhgfkgj">#REF!</definedName>
    <definedName name="FHGHFH" localSheetId="6">City&amp;" "&amp;State</definedName>
    <definedName name="FHGHFH" localSheetId="1">City&amp;" "&amp;State</definedName>
    <definedName name="FHGHFH" localSheetId="7">City&amp;" "&amp;State</definedName>
    <definedName name="FHGHFH" localSheetId="3">City&amp;" "&amp;State</definedName>
    <definedName name="FHGHFH" localSheetId="8">City&amp;" "&amp;State</definedName>
    <definedName name="FHGHFH" localSheetId="2">City&amp;" "&amp;State</definedName>
    <definedName name="FHGHFH" localSheetId="5">City&amp;" "&amp;State</definedName>
    <definedName name="FHGHFH">City&amp;" "&amp;State</definedName>
    <definedName name="fhghhh">#N/A</definedName>
    <definedName name="fhh">#N/A</definedName>
    <definedName name="fhhfhg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fhhfhg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fhhfhg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fhhfhg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fhhfhg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fhhfhg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fhhgh" localSheetId="6">City&amp;" "&amp;State</definedName>
    <definedName name="fhhgh" localSheetId="1">City&amp;" "&amp;State</definedName>
    <definedName name="fhhgh" localSheetId="7">City&amp;" "&amp;State</definedName>
    <definedName name="fhhgh" localSheetId="3">City&amp;" "&amp;State</definedName>
    <definedName name="fhhgh" localSheetId="8">City&amp;" "&amp;State</definedName>
    <definedName name="fhhgh" localSheetId="2">City&amp;" "&amp;State</definedName>
    <definedName name="fhhgh" localSheetId="5">City&amp;" "&amp;State</definedName>
    <definedName name="fhhgh">City&amp;" "&amp;State</definedName>
    <definedName name="fhkjdhfhh" localSheetId="6" hidden="1">{"Total Indirect Manpower",#N/A,FALSE,"J";"Total Direct Manpower",#N/A,FALSE,"J";"Direct Structural Manpower",#N/A,FALSE,"J";"Direct Mechanical Manpower",#N/A,FALSE,"J";"Direct Piping Manpower",#N/A,FALSE,"J";"Direct Tanks Manpower",#N/A,FALSE,"J";"Direct ElecInstrSS Manpower",#N/A,FALSE,"J"}</definedName>
    <definedName name="fhkjdhfhh" localSheetId="7" hidden="1">{"Total Indirect Manpower",#N/A,FALSE,"J";"Total Direct Manpower",#N/A,FALSE,"J";"Direct Structural Manpower",#N/A,FALSE,"J";"Direct Mechanical Manpower",#N/A,FALSE,"J";"Direct Piping Manpower",#N/A,FALSE,"J";"Direct Tanks Manpower",#N/A,FALSE,"J";"Direct ElecInstrSS Manpower",#N/A,FALSE,"J"}</definedName>
    <definedName name="fhkjdhfhh" localSheetId="3" hidden="1">{"Total Indirect Manpower",#N/A,FALSE,"J";"Total Direct Manpower",#N/A,FALSE,"J";"Direct Structural Manpower",#N/A,FALSE,"J";"Direct Mechanical Manpower",#N/A,FALSE,"J";"Direct Piping Manpower",#N/A,FALSE,"J";"Direct Tanks Manpower",#N/A,FALSE,"J";"Direct ElecInstrSS Manpower",#N/A,FALSE,"J"}</definedName>
    <definedName name="fhkjdhfhh" localSheetId="8" hidden="1">{"Total Indirect Manpower",#N/A,FALSE,"J";"Total Direct Manpower",#N/A,FALSE,"J";"Direct Structural Manpower",#N/A,FALSE,"J";"Direct Mechanical Manpower",#N/A,FALSE,"J";"Direct Piping Manpower",#N/A,FALSE,"J";"Direct Tanks Manpower",#N/A,FALSE,"J";"Direct ElecInstrSS Manpower",#N/A,FALSE,"J"}</definedName>
    <definedName name="fhkjdhfhh" localSheetId="5" hidden="1">{"Total Indirect Manpower",#N/A,FALSE,"J";"Total Direct Manpower",#N/A,FALSE,"J";"Direct Structural Manpower",#N/A,FALSE,"J";"Direct Mechanical Manpower",#N/A,FALSE,"J";"Direct Piping Manpower",#N/A,FALSE,"J";"Direct Tanks Manpower",#N/A,FALSE,"J";"Direct ElecInstrSS Manpower",#N/A,FALSE,"J"}</definedName>
    <definedName name="fhkjdhfhh" hidden="1">{"Total Indirect Manpower",#N/A,FALSE,"J";"Total Direct Manpower",#N/A,FALSE,"J";"Direct Structural Manpower",#N/A,FALSE,"J";"Direct Mechanical Manpower",#N/A,FALSE,"J";"Direct Piping Manpower",#N/A,FALSE,"J";"Direct Tanks Manpower",#N/A,FALSE,"J";"Direct ElecInstrSS Manpower",#N/A,FALSE,"J"}</definedName>
    <definedName name="Fhwl" localSheetId="6">#REF!</definedName>
    <definedName name="Fhwl" localSheetId="7">#REF!</definedName>
    <definedName name="Fhwl" localSheetId="3">#REF!</definedName>
    <definedName name="Fhwl" localSheetId="8">#REF!</definedName>
    <definedName name="Fhwl" localSheetId="5">#REF!</definedName>
    <definedName name="Fhwl">#REF!</definedName>
    <definedName name="Final" localSheetId="6" hidden="1">{#N/A,#N/A,FALSE,"mpph1";#N/A,#N/A,FALSE,"mpmseb";#N/A,#N/A,FALSE,"mpph2"}</definedName>
    <definedName name="Final" localSheetId="7" hidden="1">{#N/A,#N/A,FALSE,"mpph1";#N/A,#N/A,FALSE,"mpmseb";#N/A,#N/A,FALSE,"mpph2"}</definedName>
    <definedName name="Final" localSheetId="3" hidden="1">{#N/A,#N/A,FALSE,"mpph1";#N/A,#N/A,FALSE,"mpmseb";#N/A,#N/A,FALSE,"mpph2"}</definedName>
    <definedName name="Final" localSheetId="8" hidden="1">{#N/A,#N/A,FALSE,"mpph1";#N/A,#N/A,FALSE,"mpmseb";#N/A,#N/A,FALSE,"mpph2"}</definedName>
    <definedName name="Final" localSheetId="5" hidden="1">{#N/A,#N/A,FALSE,"mpph1";#N/A,#N/A,FALSE,"mpmseb";#N/A,#N/A,FALSE,"mpph2"}</definedName>
    <definedName name="Final" hidden="1">{#N/A,#N/A,FALSE,"mpph1";#N/A,#N/A,FALSE,"mpmseb";#N/A,#N/A,FALSE,"mpph2"}</definedName>
    <definedName name="Final_amount" localSheetId="6">#REF!</definedName>
    <definedName name="Final_amount" localSheetId="7">#REF!</definedName>
    <definedName name="Final_amount" localSheetId="3">#REF!</definedName>
    <definedName name="Final_amount" localSheetId="8">#REF!</definedName>
    <definedName name="Final_amount" localSheetId="5">#REF!</definedName>
    <definedName name="Final_amount">#REF!</definedName>
    <definedName name="final_report" localSheetId="7">#REF!</definedName>
    <definedName name="final_report" localSheetId="3">#REF!</definedName>
    <definedName name="final_report" localSheetId="8">#REF!</definedName>
    <definedName name="final_report">#REF!</definedName>
    <definedName name="final_report1" localSheetId="7">#REF!</definedName>
    <definedName name="final_report1" localSheetId="3">#REF!</definedName>
    <definedName name="final_report1" localSheetId="8">#REF!</definedName>
    <definedName name="final_report1">#REF!</definedName>
    <definedName name="finalre" localSheetId="7">#REF!</definedName>
    <definedName name="finalre" localSheetId="3">#REF!</definedName>
    <definedName name="finalre">#REF!</definedName>
    <definedName name="FINISHES" localSheetId="7">#REF!</definedName>
    <definedName name="FINISHES" localSheetId="3">#REF!</definedName>
    <definedName name="FINISHES">#REF!</definedName>
    <definedName name="fir" localSheetId="7">#REF!</definedName>
    <definedName name="fir" localSheetId="3">#REF!</definedName>
    <definedName name="fir">#REF!</definedName>
    <definedName name="firbl">'[58]RCC Rates'!$C$9</definedName>
    <definedName name="fircl">'[58]RCC Rates'!$C$10</definedName>
    <definedName name="FIRE" localSheetId="6">#REF!</definedName>
    <definedName name="FIRE" localSheetId="7">#REF!</definedName>
    <definedName name="FIRE" localSheetId="3">#REF!</definedName>
    <definedName name="FIRE" localSheetId="8">#REF!</definedName>
    <definedName name="FIRE" localSheetId="5">#REF!</definedName>
    <definedName name="FIRE">#REF!</definedName>
    <definedName name="firs" localSheetId="6">#REF!</definedName>
    <definedName name="firs" localSheetId="7">#REF!</definedName>
    <definedName name="firs" localSheetId="3">#REF!</definedName>
    <definedName name="firs" localSheetId="5">#REF!</definedName>
    <definedName name="firs">#REF!</definedName>
    <definedName name="firs1" localSheetId="6">#REF!</definedName>
    <definedName name="firs1" localSheetId="7">#REF!</definedName>
    <definedName name="firs1" localSheetId="3">#REF!</definedName>
    <definedName name="firs1" localSheetId="5">#REF!</definedName>
    <definedName name="firs1">#REF!</definedName>
    <definedName name="firsl">'[58]RCC Rates'!$C$8</definedName>
    <definedName name="FiscalIDNum" localSheetId="6">#REF!</definedName>
    <definedName name="FiscalIDNum" localSheetId="7">#REF!</definedName>
    <definedName name="FiscalIDNum" localSheetId="3">#REF!</definedName>
    <definedName name="FiscalIDNum" localSheetId="8">#REF!</definedName>
    <definedName name="FiscalIDNum" localSheetId="5">#REF!</definedName>
    <definedName name="FiscalIDNum">#REF!</definedName>
    <definedName name="FiscalIDNum_4" localSheetId="6">#REF!</definedName>
    <definedName name="FiscalIDNum_4" localSheetId="7">#REF!</definedName>
    <definedName name="FiscalIDNum_4" localSheetId="3">#REF!</definedName>
    <definedName name="FiscalIDNum_4" localSheetId="5">#REF!</definedName>
    <definedName name="FiscalIDNum_4">#REF!</definedName>
    <definedName name="FiscalIDNum_6" localSheetId="6">#REF!</definedName>
    <definedName name="FiscalIDNum_6" localSheetId="7">#REF!</definedName>
    <definedName name="FiscalIDNum_6" localSheetId="3">#REF!</definedName>
    <definedName name="FiscalIDNum_6" localSheetId="5">#REF!</definedName>
    <definedName name="FiscalIDNum_6">#REF!</definedName>
    <definedName name="FIT" localSheetId="7">#REF!</definedName>
    <definedName name="FIT" localSheetId="3">#REF!</definedName>
    <definedName name="FIT">#REF!</definedName>
    <definedName name="FIT___0" localSheetId="7">#REF!</definedName>
    <definedName name="FIT___0" localSheetId="3">#REF!</definedName>
    <definedName name="FIT___0">#REF!</definedName>
    <definedName name="FIT___13" localSheetId="7">#REF!</definedName>
    <definedName name="FIT___13" localSheetId="3">#REF!</definedName>
    <definedName name="FIT___13">#REF!</definedName>
    <definedName name="fixed_asset" localSheetId="7">#REF!</definedName>
    <definedName name="fixed_asset" localSheetId="3">#REF!</definedName>
    <definedName name="fixed_asset">#REF!</definedName>
    <definedName name="fjnfgv" localSheetId="7">#REF!</definedName>
    <definedName name="fjnfgv" localSheetId="3">#REF!</definedName>
    <definedName name="fjnfgv">#REF!</definedName>
    <definedName name="Fl" localSheetId="7">#REF!</definedName>
    <definedName name="Fl" localSheetId="3">#REF!</definedName>
    <definedName name="Fl">#REF!</definedName>
    <definedName name="Floor" localSheetId="7">#REF!</definedName>
    <definedName name="Floor" localSheetId="3">#REF!</definedName>
    <definedName name="Floor">#REF!</definedName>
    <definedName name="Floor_Name" localSheetId="7">#REF!</definedName>
    <definedName name="Floor_Name" localSheetId="3">#REF!</definedName>
    <definedName name="Floor_Name">#REF!</definedName>
    <definedName name="flooring" localSheetId="7">#REF!</definedName>
    <definedName name="flooring" localSheetId="3">#REF!</definedName>
    <definedName name="flooring">#REF!</definedName>
    <definedName name="Floorsqty" localSheetId="7">#REF!</definedName>
    <definedName name="Floorsqty" localSheetId="3">#REF!</definedName>
    <definedName name="Floorsqty">#REF!</definedName>
    <definedName name="Floorsqty_16" localSheetId="7">#REF!</definedName>
    <definedName name="Floorsqty_16" localSheetId="3">#REF!</definedName>
    <definedName name="Floorsqty_16">#REF!</definedName>
    <definedName name="Floorsqty_17" localSheetId="7">#REF!</definedName>
    <definedName name="Floorsqty_17" localSheetId="3">#REF!</definedName>
    <definedName name="Floorsqty_17">#REF!</definedName>
    <definedName name="Floorsqty_18" localSheetId="7">#REF!</definedName>
    <definedName name="Floorsqty_18" localSheetId="3">#REF!</definedName>
    <definedName name="Floorsqty_18">#REF!</definedName>
    <definedName name="Floorsqty_19" localSheetId="7">#REF!</definedName>
    <definedName name="Floorsqty_19" localSheetId="3">#REF!</definedName>
    <definedName name="Floorsqty_19">#REF!</definedName>
    <definedName name="Floorsqty_4" localSheetId="7">#REF!</definedName>
    <definedName name="Floorsqty_4" localSheetId="3">#REF!</definedName>
    <definedName name="Floorsqty_4">#REF!</definedName>
    <definedName name="Floorsqty_5" localSheetId="7">#REF!</definedName>
    <definedName name="Floorsqty_5" localSheetId="3">#REF!</definedName>
    <definedName name="Floorsqty_5">#REF!</definedName>
    <definedName name="Floorsqty_6" localSheetId="7">#REF!</definedName>
    <definedName name="Floorsqty_6" localSheetId="3">#REF!</definedName>
    <definedName name="Floorsqty_6">#REF!</definedName>
    <definedName name="Floorsqty_7" localSheetId="7">#REF!</definedName>
    <definedName name="Floorsqty_7" localSheetId="3">#REF!</definedName>
    <definedName name="Floorsqty_7">#REF!</definedName>
    <definedName name="Floorsqty_8" localSheetId="7">#REF!</definedName>
    <definedName name="Floorsqty_8" localSheetId="3">#REF!</definedName>
    <definedName name="Floorsqty_8">#REF!</definedName>
    <definedName name="Floorsqty_9" localSheetId="7">#REF!</definedName>
    <definedName name="Floorsqty_9" localSheetId="3">#REF!</definedName>
    <definedName name="Floorsqty_9">#REF!</definedName>
    <definedName name="fmghkdfhm" localSheetId="6">City&amp;" "&amp;State</definedName>
    <definedName name="fmghkdfhm" localSheetId="1">City&amp;" "&amp;State</definedName>
    <definedName name="fmghkdfhm" localSheetId="7">City&amp;" "&amp;State</definedName>
    <definedName name="fmghkdfhm" localSheetId="3">City&amp;" "&amp;State</definedName>
    <definedName name="fmghkdfhm" localSheetId="8">City&amp;" "&amp;State</definedName>
    <definedName name="fmghkdfhm" localSheetId="2">City&amp;" "&amp;State</definedName>
    <definedName name="fmghkdfhm" localSheetId="5">City&amp;" "&amp;State</definedName>
    <definedName name="fmghkdfhm">City&amp;" "&amp;State</definedName>
    <definedName name="FMMKLEWFF">#N/A</definedName>
    <definedName name="fndsf" localSheetId="6">#REF!</definedName>
    <definedName name="fndsf" localSheetId="7">#REF!</definedName>
    <definedName name="fndsf" localSheetId="3">#REF!</definedName>
    <definedName name="fndsf" localSheetId="8">#REF!</definedName>
    <definedName name="fndsf" localSheetId="5">#REF!</definedName>
    <definedName name="fndsf">#REF!</definedName>
    <definedName name="fnfdfn" localSheetId="6">City&amp;" "&amp;State</definedName>
    <definedName name="fnfdfn" localSheetId="1">City&amp;" "&amp;State</definedName>
    <definedName name="fnfdfn" localSheetId="7">City&amp;" "&amp;State</definedName>
    <definedName name="fnfdfn" localSheetId="3">City&amp;" "&amp;State</definedName>
    <definedName name="fnfdfn" localSheetId="8">City&amp;" "&amp;State</definedName>
    <definedName name="fnfdfn" localSheetId="2">City&amp;" "&amp;State</definedName>
    <definedName name="fnfdfn" localSheetId="5">City&amp;" "&amp;State</definedName>
    <definedName name="fnfdfn">City&amp;" "&amp;State</definedName>
    <definedName name="fnfjjfnfn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fnfjjfnfn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fnfjjfnfn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fnfjjfnfn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fnfjjfnfn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fnfjjfnfn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FNFNMKLERIOUFN" localSheetId="6">City&amp;" "&amp;State</definedName>
    <definedName name="FNFNMKLERIOUFN" localSheetId="1">City&amp;" "&amp;State</definedName>
    <definedName name="FNFNMKLERIOUFN" localSheetId="7">City&amp;" "&amp;State</definedName>
    <definedName name="FNFNMKLERIOUFN" localSheetId="3">City&amp;" "&amp;State</definedName>
    <definedName name="FNFNMKLERIOUFN" localSheetId="8">City&amp;" "&amp;State</definedName>
    <definedName name="FNFNMKLERIOUFN" localSheetId="2">City&amp;" "&amp;State</definedName>
    <definedName name="FNFNMKLERIOUFN" localSheetId="5">City&amp;" "&amp;State</definedName>
    <definedName name="FNFNMKLERIOUFN">City&amp;" "&amp;State</definedName>
    <definedName name="fnjfn">#N/A</definedName>
    <definedName name="FNSDAKG" localSheetId="6">#REF!</definedName>
    <definedName name="FNSDAKG" localSheetId="7">#REF!</definedName>
    <definedName name="FNSDAKG" localSheetId="3">#REF!</definedName>
    <definedName name="FNSDAKG" localSheetId="8">#REF!</definedName>
    <definedName name="FNSDAKG" localSheetId="5">#REF!</definedName>
    <definedName name="FNSDAKG">#REF!</definedName>
    <definedName name="fo" localSheetId="6">#REF!</definedName>
    <definedName name="fo" localSheetId="7">#REF!</definedName>
    <definedName name="fo" localSheetId="3">#REF!</definedName>
    <definedName name="fo" localSheetId="5">#REF!</definedName>
    <definedName name="fo">#REF!</definedName>
    <definedName name="Footing_cover" localSheetId="6">#REF!</definedName>
    <definedName name="Footing_cover" localSheetId="7">#REF!</definedName>
    <definedName name="Footing_cover" localSheetId="3">#REF!</definedName>
    <definedName name="Footing_cover" localSheetId="5">#REF!</definedName>
    <definedName name="Footing_cover">#REF!</definedName>
    <definedName name="FootingPCC" localSheetId="7">#REF!</definedName>
    <definedName name="FootingPCC" localSheetId="3">#REF!</definedName>
    <definedName name="FootingPCC">#REF!</definedName>
    <definedName name="FootingRCC" localSheetId="7">#REF!</definedName>
    <definedName name="FootingRCC" localSheetId="3">#REF!</definedName>
    <definedName name="FootingRCC">#REF!</definedName>
    <definedName name="Footings" localSheetId="7">#REF!</definedName>
    <definedName name="Footings" localSheetId="3">#REF!</definedName>
    <definedName name="Footings">#REF!</definedName>
    <definedName name="FORM" localSheetId="7">#REF!</definedName>
    <definedName name="FORM" localSheetId="3">#REF!</definedName>
    <definedName name="FORM">#REF!</definedName>
    <definedName name="FormTitle" localSheetId="7">#REF!</definedName>
    <definedName name="FormTitle" localSheetId="3">#REF!</definedName>
    <definedName name="FormTitle">#REF!</definedName>
    <definedName name="FormTitle_4" localSheetId="7">#REF!</definedName>
    <definedName name="FormTitle_4" localSheetId="3">#REF!</definedName>
    <definedName name="FormTitle_4">#REF!</definedName>
    <definedName name="FormTitle_6" localSheetId="7">#REF!</definedName>
    <definedName name="FormTitle_6" localSheetId="3">#REF!</definedName>
    <definedName name="FormTitle_6">#REF!</definedName>
    <definedName name="Formula1" localSheetId="7">#REF!</definedName>
    <definedName name="Formula1" localSheetId="3">#REF!</definedName>
    <definedName name="Formula1">#REF!</definedName>
    <definedName name="Formula2" localSheetId="7">#REF!</definedName>
    <definedName name="Formula2" localSheetId="3">#REF!</definedName>
    <definedName name="Formula2">#REF!</definedName>
    <definedName name="formwork" localSheetId="7">#REF!</definedName>
    <definedName name="formwork" localSheetId="3">#REF!</definedName>
    <definedName name="formwork">#REF!</definedName>
    <definedName name="forthemonth" localSheetId="7">#REF!</definedName>
    <definedName name="forthemonth" localSheetId="3">#REF!</definedName>
    <definedName name="forthemonth">#REF!</definedName>
    <definedName name="fp" localSheetId="7">#REF!</definedName>
    <definedName name="fp" localSheetId="3">#REF!</definedName>
    <definedName name="fp">#REF!</definedName>
    <definedName name="fr" localSheetId="7">#REF!</definedName>
    <definedName name="fr" localSheetId="3">#REF!</definedName>
    <definedName name="fr">#REF!</definedName>
    <definedName name="fRANCIS" localSheetId="7">#REF!</definedName>
    <definedName name="fRANCIS" localSheetId="3">#REF!</definedName>
    <definedName name="fRANCIS">#REF!</definedName>
    <definedName name="frert3q4" localSheetId="6">City&amp;" "&amp;State</definedName>
    <definedName name="frert3q4" localSheetId="1">City&amp;" "&amp;State</definedName>
    <definedName name="frert3q4" localSheetId="7">City&amp;" "&amp;State</definedName>
    <definedName name="frert3q4" localSheetId="3">City&amp;" "&amp;State</definedName>
    <definedName name="frert3q4" localSheetId="8">City&amp;" "&amp;State</definedName>
    <definedName name="frert3q4" localSheetId="2">City&amp;" "&amp;State</definedName>
    <definedName name="frert3q4" localSheetId="5">City&amp;" "&amp;State</definedName>
    <definedName name="frert3q4">City&amp;" "&amp;State</definedName>
    <definedName name="frff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frff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frff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frff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frff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frff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frncis" localSheetId="6">#REF!</definedName>
    <definedName name="frncis" localSheetId="7">#REF!</definedName>
    <definedName name="frncis" localSheetId="3">#REF!</definedName>
    <definedName name="frncis" localSheetId="8">#REF!</definedName>
    <definedName name="frncis" localSheetId="5">#REF!</definedName>
    <definedName name="frncis">#REF!</definedName>
    <definedName name="frvsftrt" localSheetId="7">#REF!</definedName>
    <definedName name="frvsftrt" localSheetId="3">#REF!</definedName>
    <definedName name="frvsftrt" localSheetId="8">#REF!</definedName>
    <definedName name="frvsftrt">#REF!</definedName>
    <definedName name="Fs" localSheetId="7">#REF!</definedName>
    <definedName name="Fs" localSheetId="3">#REF!</definedName>
    <definedName name="Fs" localSheetId="8">#REF!</definedName>
    <definedName name="Fs">#REF!</definedName>
    <definedName name="fsdf" localSheetId="7">#REF!</definedName>
    <definedName name="fsdf" localSheetId="3">#REF!</definedName>
    <definedName name="fsdf">#REF!</definedName>
    <definedName name="fsf">#N/A</definedName>
    <definedName name="fsg" localSheetId="6">#REF!</definedName>
    <definedName name="fsg" localSheetId="7">#REF!</definedName>
    <definedName name="fsg" localSheetId="3">#REF!</definedName>
    <definedName name="fsg" localSheetId="8">#REF!</definedName>
    <definedName name="fsg" localSheetId="5">#REF!</definedName>
    <definedName name="fsg">#REF!</definedName>
    <definedName name="FSI_Assumptions" localSheetId="7">#REF!</definedName>
    <definedName name="FSI_Assumptions" localSheetId="3">#REF!</definedName>
    <definedName name="FSI_Assumptions" localSheetId="8">#REF!</definedName>
    <definedName name="FSI_Assumptions">#REF!</definedName>
    <definedName name="FSRVRFR" localSheetId="7">#REF!</definedName>
    <definedName name="FSRVRFR" localSheetId="3">#REF!</definedName>
    <definedName name="FSRVRFR" localSheetId="8">#REF!</definedName>
    <definedName name="FSRVRFR">#REF!</definedName>
    <definedName name="FST">[59]KALK!$D$16:$S$52</definedName>
    <definedName name="ftfh" localSheetId="6">#REF!</definedName>
    <definedName name="ftfh" localSheetId="7">#REF!</definedName>
    <definedName name="ftfh" localSheetId="3">#REF!</definedName>
    <definedName name="ftfh" localSheetId="8">#REF!</definedName>
    <definedName name="ftfh" localSheetId="5">#REF!</definedName>
    <definedName name="ftfh">#REF!</definedName>
    <definedName name="ftfh_16" localSheetId="6">#REF!</definedName>
    <definedName name="ftfh_16" localSheetId="7">#REF!</definedName>
    <definedName name="ftfh_16" localSheetId="3">#REF!</definedName>
    <definedName name="ftfh_16" localSheetId="5">#REF!</definedName>
    <definedName name="ftfh_16">#REF!</definedName>
    <definedName name="ftfh_17" localSheetId="6">#REF!</definedName>
    <definedName name="ftfh_17" localSheetId="7">#REF!</definedName>
    <definedName name="ftfh_17" localSheetId="3">#REF!</definedName>
    <definedName name="ftfh_17" localSheetId="5">#REF!</definedName>
    <definedName name="ftfh_17">#REF!</definedName>
    <definedName name="ftfh_18" localSheetId="7">#REF!</definedName>
    <definedName name="ftfh_18" localSheetId="3">#REF!</definedName>
    <definedName name="ftfh_18">#REF!</definedName>
    <definedName name="ftfh_19" localSheetId="7">#REF!</definedName>
    <definedName name="ftfh_19" localSheetId="3">#REF!</definedName>
    <definedName name="ftfh_19">#REF!</definedName>
    <definedName name="ftfh_4" localSheetId="7">#REF!</definedName>
    <definedName name="ftfh_4" localSheetId="3">#REF!</definedName>
    <definedName name="ftfh_4">#REF!</definedName>
    <definedName name="ftfh_5" localSheetId="7">#REF!</definedName>
    <definedName name="ftfh_5" localSheetId="3">#REF!</definedName>
    <definedName name="ftfh_5">#REF!</definedName>
    <definedName name="ftfh_6" localSheetId="7">#REF!</definedName>
    <definedName name="ftfh_6" localSheetId="3">#REF!</definedName>
    <definedName name="ftfh_6">#REF!</definedName>
    <definedName name="ftfh_7" localSheetId="7">#REF!</definedName>
    <definedName name="ftfh_7" localSheetId="3">#REF!</definedName>
    <definedName name="ftfh_7">#REF!</definedName>
    <definedName name="ftfh_8" localSheetId="7">#REF!</definedName>
    <definedName name="ftfh_8" localSheetId="3">#REF!</definedName>
    <definedName name="ftfh_8">#REF!</definedName>
    <definedName name="ftfh_9" localSheetId="7">#REF!</definedName>
    <definedName name="ftfh_9" localSheetId="3">#REF!</definedName>
    <definedName name="ftfh_9">#REF!</definedName>
    <definedName name="ftof" localSheetId="7">#REF!</definedName>
    <definedName name="ftof" localSheetId="3">#REF!</definedName>
    <definedName name="ftof">#REF!</definedName>
    <definedName name="Full_Print" localSheetId="7">#REF!</definedName>
    <definedName name="Full_Print" localSheetId="3">#REF!</definedName>
    <definedName name="Full_Print">#REF!</definedName>
    <definedName name="Full_Print_1">"#REF!"</definedName>
    <definedName name="Full_Print_10">"#REF!"</definedName>
    <definedName name="Full_Print_11">"#REF!"</definedName>
    <definedName name="Full_Print_12">"#REF!"</definedName>
    <definedName name="Full_Print_13">"#REF!"</definedName>
    <definedName name="Full_Print_14">"#REF!"</definedName>
    <definedName name="Full_Print_15">"#REF!"</definedName>
    <definedName name="Full_Print_16">"#REF!"</definedName>
    <definedName name="Full_Print_17">"#REF!"</definedName>
    <definedName name="Full_Print_18">"#REF!"</definedName>
    <definedName name="Full_Print_2">"#REF!"</definedName>
    <definedName name="Full_Print_3">"#REF!"</definedName>
    <definedName name="Full_Print_4">"#REF!"</definedName>
    <definedName name="Full_Print_5">"#REF!"</definedName>
    <definedName name="Full_Print_6">"#REF!"</definedName>
    <definedName name="Full_Print_7">"#REF!"</definedName>
    <definedName name="Full_Print_8">"#REF!"</definedName>
    <definedName name="Full_Print_9">"#REF!"</definedName>
    <definedName name="Fv" localSheetId="6">#REF!</definedName>
    <definedName name="Fv" localSheetId="7">#REF!</definedName>
    <definedName name="Fv" localSheetId="3">#REF!</definedName>
    <definedName name="Fv" localSheetId="8">#REF!</definedName>
    <definedName name="Fv" localSheetId="5">#REF!</definedName>
    <definedName name="Fv">#REF!</definedName>
    <definedName name="fwef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fwef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fwef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fwef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fwef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fwef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fweqw3rf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fweqw3rf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fweqw3rf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fweqw3rf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fweqw3rf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fweqw3rf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" localSheetId="6">#REF!</definedName>
    <definedName name="g" localSheetId="7">#REF!</definedName>
    <definedName name="g" localSheetId="3">#REF!</definedName>
    <definedName name="g" localSheetId="8">#REF!</definedName>
    <definedName name="g" localSheetId="5">#REF!</definedName>
    <definedName name="g">#REF!</definedName>
    <definedName name="g1622." localSheetId="7">#REF!</definedName>
    <definedName name="g1622." localSheetId="3">#REF!</definedName>
    <definedName name="g1622." localSheetId="8">#REF!</definedName>
    <definedName name="g1622.">#REF!</definedName>
    <definedName name="g2669." localSheetId="8">'[60]meas-wp'!#REF!</definedName>
    <definedName name="g2669.">'[60]meas-wp'!#REF!</definedName>
    <definedName name="g2707." localSheetId="6">#REF!</definedName>
    <definedName name="g2707." localSheetId="7">#REF!</definedName>
    <definedName name="g2707." localSheetId="3">#REF!</definedName>
    <definedName name="g2707." localSheetId="8">#REF!</definedName>
    <definedName name="g2707." localSheetId="5">#REF!</definedName>
    <definedName name="g2707.">#REF!</definedName>
    <definedName name="G31j1620" localSheetId="6">#REF!</definedName>
    <definedName name="G31j1620" localSheetId="7">#REF!</definedName>
    <definedName name="G31j1620" localSheetId="3">#REF!</definedName>
    <definedName name="G31j1620" localSheetId="5">#REF!</definedName>
    <definedName name="G31j1620">#REF!</definedName>
    <definedName name="g452." localSheetId="6">#REF!</definedName>
    <definedName name="g452." localSheetId="7">#REF!</definedName>
    <definedName name="g452." localSheetId="3">#REF!</definedName>
    <definedName name="g452." localSheetId="5">#REF!</definedName>
    <definedName name="g452.">#REF!</definedName>
    <definedName name="g5t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5t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5t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5t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5t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5t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ama" localSheetId="6">#REF!</definedName>
    <definedName name="gama" localSheetId="7">#REF!</definedName>
    <definedName name="gama" localSheetId="3">#REF!</definedName>
    <definedName name="gama" localSheetId="8">#REF!</definedName>
    <definedName name="gama" localSheetId="5">#REF!</definedName>
    <definedName name="gama">#REF!</definedName>
    <definedName name="gamah" localSheetId="7">#REF!</definedName>
    <definedName name="gamah" localSheetId="3">#REF!</definedName>
    <definedName name="gamah" localSheetId="8">#REF!</definedName>
    <definedName name="gamah">#REF!</definedName>
    <definedName name="gasdas" localSheetId="6">City&amp;" "&amp;State</definedName>
    <definedName name="gasdas" localSheetId="1">City&amp;" "&amp;State</definedName>
    <definedName name="gasdas" localSheetId="7">City&amp;" "&amp;State</definedName>
    <definedName name="gasdas" localSheetId="3">City&amp;" "&amp;State</definedName>
    <definedName name="gasdas" localSheetId="8">City&amp;" "&amp;State</definedName>
    <definedName name="gasdas" localSheetId="2">City&amp;" "&amp;State</definedName>
    <definedName name="gasdas" localSheetId="5">City&amp;" "&amp;State</definedName>
    <definedName name="gasdas">City&amp;" "&amp;State</definedName>
    <definedName name="gc">[57]concrete!$B$7:$B$13</definedName>
    <definedName name="gdfgd" localSheetId="6">City&amp;" "&amp;State</definedName>
    <definedName name="gdfgd" localSheetId="1">City&amp;" "&amp;State</definedName>
    <definedName name="gdfgd" localSheetId="7">City&amp;" "&amp;State</definedName>
    <definedName name="gdfgd" localSheetId="3">City&amp;" "&amp;State</definedName>
    <definedName name="gdfgd" localSheetId="8">City&amp;" "&amp;State</definedName>
    <definedName name="gdfgd" localSheetId="2">City&amp;" "&amp;State</definedName>
    <definedName name="gdfgd" localSheetId="5">City&amp;" "&amp;State</definedName>
    <definedName name="gdfgd">City&amp;" "&amp;State</definedName>
    <definedName name="gdfghf" localSheetId="6">#REF!</definedName>
    <definedName name="gdfghf" localSheetId="7">#REF!</definedName>
    <definedName name="gdfghf" localSheetId="3">#REF!</definedName>
    <definedName name="gdfghf" localSheetId="8">#REF!</definedName>
    <definedName name="gdfghf" localSheetId="5">#REF!</definedName>
    <definedName name="gdfghf">#REF!</definedName>
    <definedName name="gdg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dg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dg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dg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dg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dg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dgdg">#N/A</definedName>
    <definedName name="gdgdgf">#N/A</definedName>
    <definedName name="gdrag" localSheetId="6">#REF!</definedName>
    <definedName name="gdrag" localSheetId="7">#REF!</definedName>
    <definedName name="gdrag" localSheetId="3">#REF!</definedName>
    <definedName name="gdrag" localSheetId="8">#REF!</definedName>
    <definedName name="gdrag" localSheetId="5">#REF!</definedName>
    <definedName name="gdrag">#REF!</definedName>
    <definedName name="gdragerh" localSheetId="7">#REF!</definedName>
    <definedName name="gdragerh" localSheetId="3">#REF!</definedName>
    <definedName name="gdragerh" localSheetId="8">#REF!</definedName>
    <definedName name="gdragerh">#REF!</definedName>
    <definedName name="gdrgtr" localSheetId="7">#REF!</definedName>
    <definedName name="gdrgtr" localSheetId="3">#REF!</definedName>
    <definedName name="gdrgtr" localSheetId="8">#REF!</definedName>
    <definedName name="gdrgtr">#REF!</definedName>
    <definedName name="Gera" localSheetId="7">#REF!</definedName>
    <definedName name="Gera" localSheetId="3">#REF!</definedName>
    <definedName name="Gera">#REF!</definedName>
    <definedName name="Gera_40" localSheetId="7">#REF!</definedName>
    <definedName name="Gera_40" localSheetId="3">#REF!</definedName>
    <definedName name="Gera_40">#REF!</definedName>
    <definedName name="gergrg" localSheetId="7">#REF!</definedName>
    <definedName name="gergrg" localSheetId="3">#REF!</definedName>
    <definedName name="gergrg">#REF!</definedName>
    <definedName name="gf" localSheetId="6">City&amp;" "&amp;State</definedName>
    <definedName name="gf" localSheetId="1">City&amp;" "&amp;State</definedName>
    <definedName name="gf" localSheetId="7">City&amp;" "&amp;State</definedName>
    <definedName name="gf" localSheetId="3">City&amp;" "&amp;State</definedName>
    <definedName name="gf" localSheetId="8">City&amp;" "&amp;State</definedName>
    <definedName name="gf" localSheetId="2">City&amp;" "&amp;State</definedName>
    <definedName name="gf" localSheetId="5">City&amp;" "&amp;State</definedName>
    <definedName name="gf">City&amp;" "&amp;State</definedName>
    <definedName name="gfdfg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fdfg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fdfg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fdfg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fdfg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fdfg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fdsg">#N/A</definedName>
    <definedName name="gffgg" localSheetId="6">City&amp;" "&amp;State</definedName>
    <definedName name="gffgg" localSheetId="1">City&amp;" "&amp;State</definedName>
    <definedName name="gffgg" localSheetId="7">City&amp;" "&amp;State</definedName>
    <definedName name="gffgg" localSheetId="3">City&amp;" "&amp;State</definedName>
    <definedName name="gffgg" localSheetId="8">City&amp;" "&amp;State</definedName>
    <definedName name="gffgg" localSheetId="2">City&amp;" "&amp;State</definedName>
    <definedName name="gffgg" localSheetId="5">City&amp;" "&amp;State</definedName>
    <definedName name="gffgg">City&amp;" "&amp;State</definedName>
    <definedName name="gffghhgdf">#N/A</definedName>
    <definedName name="gfgdgd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fgdgd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fgdgd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fgdgd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fgdgd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fgdgd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FGGH">#N/A</definedName>
    <definedName name="gfhfdh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fhfdh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fhfdh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fhfdh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fhfdh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fhfdh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FHFH" localSheetId="6">City&amp;" "&amp;State</definedName>
    <definedName name="GFHFH" localSheetId="1">City&amp;" "&amp;State</definedName>
    <definedName name="GFHFH" localSheetId="7">City&amp;" "&amp;State</definedName>
    <definedName name="GFHFH" localSheetId="3">City&amp;" "&amp;State</definedName>
    <definedName name="GFHFH" localSheetId="8">City&amp;" "&amp;State</definedName>
    <definedName name="GFHFH" localSheetId="2">City&amp;" "&amp;State</definedName>
    <definedName name="GFHFH" localSheetId="5">City&amp;" "&amp;State</definedName>
    <definedName name="GFHFH">City&amp;" "&amp;State</definedName>
    <definedName name="gfhhgfgh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fhhgfgh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fhhgfgh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fhhgfgh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fhhgfgh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fhhgfgh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fhrtahetah" localSheetId="6">#REF!</definedName>
    <definedName name="gfhrtahetah" localSheetId="7">#REF!</definedName>
    <definedName name="gfhrtahetah" localSheetId="3">#REF!</definedName>
    <definedName name="gfhrtahetah" localSheetId="8">#REF!</definedName>
    <definedName name="gfhrtahetah" localSheetId="5">#REF!</definedName>
    <definedName name="gfhrtahetah">#REF!</definedName>
    <definedName name="gg">#N/A</definedName>
    <definedName name="ggasds">#N/A</definedName>
    <definedName name="gger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ger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ger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ger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ger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ger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gfd" localSheetId="6">City&amp;" "&amp;State</definedName>
    <definedName name="ggfd" localSheetId="1">City&amp;" "&amp;State</definedName>
    <definedName name="ggfd" localSheetId="7">City&amp;" "&amp;State</definedName>
    <definedName name="ggfd" localSheetId="3">City&amp;" "&amp;State</definedName>
    <definedName name="ggfd" localSheetId="8">City&amp;" "&amp;State</definedName>
    <definedName name="ggfd" localSheetId="2">City&amp;" "&amp;State</definedName>
    <definedName name="ggfd" localSheetId="5">City&amp;" "&amp;State</definedName>
    <definedName name="ggfd">City&amp;" "&amp;State</definedName>
    <definedName name="ggg" localSheetId="6" hidden="1">#REF!</definedName>
    <definedName name="ggg" localSheetId="7" hidden="1">#REF!</definedName>
    <definedName name="ggg" localSheetId="3" hidden="1">#REF!</definedName>
    <definedName name="ggg" localSheetId="8" hidden="1">#REF!</definedName>
    <definedName name="ggg" localSheetId="5" hidden="1">#REF!</definedName>
    <definedName name="ggg" hidden="1">#REF!</definedName>
    <definedName name="ggggggggggg" localSheetId="6">#REF!</definedName>
    <definedName name="ggggggggggg" localSheetId="7">#REF!</definedName>
    <definedName name="ggggggggggg" localSheetId="3">#REF!</definedName>
    <definedName name="ggggggggggg" localSheetId="5">#REF!</definedName>
    <definedName name="ggggggggggg">#REF!</definedName>
    <definedName name="gghjhgjhg" localSheetId="6">City&amp;" "&amp;State</definedName>
    <definedName name="gghjhgjhg" localSheetId="1">City&amp;" "&amp;State</definedName>
    <definedName name="gghjhgjhg" localSheetId="7">City&amp;" "&amp;State</definedName>
    <definedName name="gghjhgjhg" localSheetId="3">City&amp;" "&amp;State</definedName>
    <definedName name="gghjhgjhg" localSheetId="8">City&amp;" "&amp;State</definedName>
    <definedName name="gghjhgjhg" localSheetId="2">City&amp;" "&amp;State</definedName>
    <definedName name="gghjhgjhg" localSheetId="5">City&amp;" "&amp;State</definedName>
    <definedName name="gghjhgjhg">City&amp;" "&amp;State</definedName>
    <definedName name="ggjjhg">#N/A</definedName>
    <definedName name="ggjjhgg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gjjhgg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gjjhgg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gjjhgg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gjjhgg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gjjhgg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grdrejtuh" localSheetId="6">City&amp;" "&amp;State</definedName>
    <definedName name="ggrdrejtuh" localSheetId="1">City&amp;" "&amp;State</definedName>
    <definedName name="ggrdrejtuh" localSheetId="7">City&amp;" "&amp;State</definedName>
    <definedName name="ggrdrejtuh" localSheetId="3">City&amp;" "&amp;State</definedName>
    <definedName name="ggrdrejtuh" localSheetId="8">City&amp;" "&amp;State</definedName>
    <definedName name="ggrdrejtuh" localSheetId="2">City&amp;" "&amp;State</definedName>
    <definedName name="ggrdrejtuh" localSheetId="5">City&amp;" "&amp;State</definedName>
    <definedName name="ggrdrejtuh">City&amp;" "&amp;State</definedName>
    <definedName name="ggrer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grer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grer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grer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grer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grer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H" localSheetId="6">#REF!</definedName>
    <definedName name="GH" localSheetId="7">#REF!</definedName>
    <definedName name="GH" localSheetId="3">#REF!</definedName>
    <definedName name="GH" localSheetId="8">#REF!</definedName>
    <definedName name="GH" localSheetId="5">#REF!</definedName>
    <definedName name="GH">#REF!</definedName>
    <definedName name="ghdfhfgh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hdfhfgh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hdfhfgh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hdfhfgh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hdfhfgh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hdfhfgh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hffg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hffg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hffg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hffg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hffg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hffg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hffgh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hffgh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hffgh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hffgh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hffgh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hffgh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hffhg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hffhg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hffhg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hffhg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hffhg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hffhg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hfgh">#N/A</definedName>
    <definedName name="ghfhfg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hfhfg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hfhfg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hfhfg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hfhfg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hfhfg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hfhg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hfhg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hfhg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hfhg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hfhg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hfhg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hfhggf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hfhggf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hfhggf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hfhggf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hfhggf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hfhggf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hg" localSheetId="6">City&amp;" "&amp;State</definedName>
    <definedName name="ghg" localSheetId="1">City&amp;" "&amp;State</definedName>
    <definedName name="ghg" localSheetId="7">City&amp;" "&amp;State</definedName>
    <definedName name="ghg" localSheetId="3">City&amp;" "&amp;State</definedName>
    <definedName name="ghg" localSheetId="8">City&amp;" "&amp;State</definedName>
    <definedName name="ghg" localSheetId="2">City&amp;" "&amp;State</definedName>
    <definedName name="ghg" localSheetId="5">City&amp;" "&amp;State</definedName>
    <definedName name="ghg">City&amp;" "&amp;State</definedName>
    <definedName name="ghgg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hgg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hgg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hgg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hgg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hgg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hgh">#N/A</definedName>
    <definedName name="ghghd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hghd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hghd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hghd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hghd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hghd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hghgf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hghgf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hghgf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hghgf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hghgf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hghgf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hgjj">#N/A</definedName>
    <definedName name="ghh" localSheetId="6">City&amp;" "&amp;State</definedName>
    <definedName name="ghh" localSheetId="1">City&amp;" "&amp;State</definedName>
    <definedName name="ghh" localSheetId="7">City&amp;" "&amp;State</definedName>
    <definedName name="ghh" localSheetId="3">City&amp;" "&amp;State</definedName>
    <definedName name="ghh" localSheetId="8">City&amp;" "&amp;State</definedName>
    <definedName name="ghh" localSheetId="2">City&amp;" "&amp;State</definedName>
    <definedName name="ghh" localSheetId="5">City&amp;" "&amp;State</definedName>
    <definedName name="ghh">City&amp;" "&amp;State</definedName>
    <definedName name="ghhg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hhg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hhg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hhg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hhg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hhg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hhgfg">#N/A</definedName>
    <definedName name="ghj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hj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hj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hj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hj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hj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hjghj" localSheetId="6">City&amp;" "&amp;State</definedName>
    <definedName name="ghjghj" localSheetId="1">City&amp;" "&amp;State</definedName>
    <definedName name="ghjghj" localSheetId="7">City&amp;" "&amp;State</definedName>
    <definedName name="ghjghj" localSheetId="3">City&amp;" "&amp;State</definedName>
    <definedName name="ghjghj" localSheetId="8">City&amp;" "&amp;State</definedName>
    <definedName name="ghjghj" localSheetId="2">City&amp;" "&amp;State</definedName>
    <definedName name="ghjghj" localSheetId="5">City&amp;" "&amp;State</definedName>
    <definedName name="ghjghj">City&amp;" "&amp;State</definedName>
    <definedName name="ghjgjhgjh">#N/A</definedName>
    <definedName name="ghjjh" localSheetId="6">City&amp;" "&amp;State</definedName>
    <definedName name="ghjjh" localSheetId="1">City&amp;" "&amp;State</definedName>
    <definedName name="ghjjh" localSheetId="7">City&amp;" "&amp;State</definedName>
    <definedName name="ghjjh" localSheetId="3">City&amp;" "&amp;State</definedName>
    <definedName name="ghjjh" localSheetId="8">City&amp;" "&amp;State</definedName>
    <definedName name="ghjjh" localSheetId="2">City&amp;" "&amp;State</definedName>
    <definedName name="ghjjh" localSheetId="5">City&amp;" "&amp;State</definedName>
    <definedName name="ghjjh">City&amp;" "&amp;State</definedName>
    <definedName name="GHJT" localSheetId="6">#REF!</definedName>
    <definedName name="GHJT" localSheetId="7">#REF!</definedName>
    <definedName name="GHJT" localSheetId="3">#REF!</definedName>
    <definedName name="GHJT" localSheetId="8">#REF!</definedName>
    <definedName name="GHJT" localSheetId="5">#REF!</definedName>
    <definedName name="GHJT">#REF!</definedName>
    <definedName name="ghmhihm">#N/A</definedName>
    <definedName name="GI" localSheetId="6">#REF!</definedName>
    <definedName name="GI" localSheetId="7">#REF!</definedName>
    <definedName name="GI" localSheetId="3">#REF!</definedName>
    <definedName name="GI" localSheetId="8">#REF!</definedName>
    <definedName name="GI" localSheetId="5">#REF!</definedName>
    <definedName name="GI">#REF!</definedName>
    <definedName name="gjgjjhgj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jgjjhgj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jgjjhgj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jgjjhgj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jgjjhgj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jgjjhgj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jhjj">#N/A</definedName>
    <definedName name="GMAmount" localSheetId="6">#REF!</definedName>
    <definedName name="GMAmount" localSheetId="7">#REF!</definedName>
    <definedName name="GMAmount" localSheetId="3">#REF!</definedName>
    <definedName name="GMAmount" localSheetId="8">#REF!</definedName>
    <definedName name="GMAmount" localSheetId="5">#REF!</definedName>
    <definedName name="GMAmount">#REF!</definedName>
    <definedName name="GMAmount_4" localSheetId="7">#REF!</definedName>
    <definedName name="GMAmount_4" localSheetId="3">#REF!</definedName>
    <definedName name="GMAmount_4" localSheetId="8">#REF!</definedName>
    <definedName name="GMAmount_4">#REF!</definedName>
    <definedName name="GMAmount_6" localSheetId="7">#REF!</definedName>
    <definedName name="GMAmount_6" localSheetId="3">#REF!</definedName>
    <definedName name="GMAmount_6" localSheetId="8">#REF!</definedName>
    <definedName name="GMAmount_6">#REF!</definedName>
    <definedName name="gmnhhg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mnhhg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mnhhg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mnhhg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mnhhg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mnhhg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MPercent" localSheetId="6">#REF!</definedName>
    <definedName name="GMPercent" localSheetId="7">#REF!</definedName>
    <definedName name="GMPercent" localSheetId="3">#REF!</definedName>
    <definedName name="GMPercent" localSheetId="8">#REF!</definedName>
    <definedName name="GMPercent" localSheetId="5">#REF!</definedName>
    <definedName name="GMPercent">#REF!</definedName>
    <definedName name="GMPercent_4" localSheetId="7">#REF!</definedName>
    <definedName name="GMPercent_4" localSheetId="3">#REF!</definedName>
    <definedName name="GMPercent_4" localSheetId="8">#REF!</definedName>
    <definedName name="GMPercent_4">#REF!</definedName>
    <definedName name="GMPercent_6" localSheetId="7">#REF!</definedName>
    <definedName name="GMPercent_6" localSheetId="3">#REF!</definedName>
    <definedName name="GMPercent_6" localSheetId="8">#REF!</definedName>
    <definedName name="GMPercent_6">#REF!</definedName>
    <definedName name="GoBack" localSheetId="6">[46]!GoBack</definedName>
    <definedName name="GoBack" localSheetId="1">[46]!GoBack</definedName>
    <definedName name="GoBack" localSheetId="7">[46]!GoBack</definedName>
    <definedName name="GoBack" localSheetId="3">[46]!GoBack</definedName>
    <definedName name="GoBack" localSheetId="8">[46]!GoBack</definedName>
    <definedName name="GoBack" localSheetId="2">[46]!GoBack</definedName>
    <definedName name="GoBack" localSheetId="5">[46]!GoBack</definedName>
    <definedName name="GoBack">[46]!GoBack</definedName>
    <definedName name="gqg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qg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qg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qg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qg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qg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rade">'[44]1st floor Conditions'!$J$3:$J$7</definedName>
    <definedName name="GrandBasic" localSheetId="6">#REF!</definedName>
    <definedName name="GrandBasic" localSheetId="7">#REF!</definedName>
    <definedName name="GrandBasic" localSheetId="3">#REF!</definedName>
    <definedName name="GrandBasic" localSheetId="8">#REF!</definedName>
    <definedName name="GrandBasic" localSheetId="5">#REF!</definedName>
    <definedName name="GrandBasic">#REF!</definedName>
    <definedName name="gregt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regt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regt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regt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regt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regt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rere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rere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rere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rere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rere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rere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rerg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rerg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rerg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rerg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rerg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rerg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rg">#N/A</definedName>
    <definedName name="gross" localSheetId="6">#REF!</definedName>
    <definedName name="gross" localSheetId="7">#REF!</definedName>
    <definedName name="gross" localSheetId="3">#REF!</definedName>
    <definedName name="gross" localSheetId="8">#REF!</definedName>
    <definedName name="gross" localSheetId="5">#REF!</definedName>
    <definedName name="gross">#REF!</definedName>
    <definedName name="group" localSheetId="7">#REF!</definedName>
    <definedName name="group" localSheetId="3">#REF!</definedName>
    <definedName name="group" localSheetId="8">#REF!</definedName>
    <definedName name="group">#REF!</definedName>
    <definedName name="Group1" localSheetId="7">#REF!</definedName>
    <definedName name="Group1" localSheetId="3">#REF!</definedName>
    <definedName name="Group1" localSheetId="8">#REF!</definedName>
    <definedName name="Group1">#REF!</definedName>
    <definedName name="Group2" localSheetId="7">#REF!</definedName>
    <definedName name="Group2" localSheetId="3">#REF!</definedName>
    <definedName name="Group2">#REF!</definedName>
    <definedName name="Group3" localSheetId="7">#REF!</definedName>
    <definedName name="Group3" localSheetId="3">#REF!</definedName>
    <definedName name="Group3">#REF!</definedName>
    <definedName name="Group4" localSheetId="7">#REF!</definedName>
    <definedName name="Group4" localSheetId="3">#REF!</definedName>
    <definedName name="Group4">#REF!</definedName>
    <definedName name="grttr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rttr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rttr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rttr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rttr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rttr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s" localSheetId="6">#REF!</definedName>
    <definedName name="gs" localSheetId="7">#REF!</definedName>
    <definedName name="gs" localSheetId="3">#REF!</definedName>
    <definedName name="gs" localSheetId="8">#REF!</definedName>
    <definedName name="gs" localSheetId="5">#REF!</definedName>
    <definedName name="gs">#REF!</definedName>
    <definedName name="gsd" localSheetId="6">City&amp;" "&amp;State</definedName>
    <definedName name="gsd" localSheetId="1">City&amp;" "&amp;State</definedName>
    <definedName name="gsd" localSheetId="7">City&amp;" "&amp;State</definedName>
    <definedName name="gsd" localSheetId="3">City&amp;" "&amp;State</definedName>
    <definedName name="gsd" localSheetId="8">City&amp;" "&amp;State</definedName>
    <definedName name="gsd" localSheetId="2">City&amp;" "&amp;State</definedName>
    <definedName name="gsd" localSheetId="5">City&amp;" "&amp;State</definedName>
    <definedName name="gsd">City&amp;" "&amp;State</definedName>
    <definedName name="gsdga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sdga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sdga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sdga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sdga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sdga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sdgdf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sdgdf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sdgdf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sdgdf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sdgdf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sdgdf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sgdg" localSheetId="6">#REF!</definedName>
    <definedName name="gsgdg" localSheetId="7">#REF!</definedName>
    <definedName name="gsgdg" localSheetId="3">#REF!</definedName>
    <definedName name="gsgdg" localSheetId="8">#REF!</definedName>
    <definedName name="gsgdg" localSheetId="5">#REF!</definedName>
    <definedName name="gsgdg">#REF!</definedName>
    <definedName name="GToiuletFlooring" localSheetId="7">#REF!</definedName>
    <definedName name="GToiuletFlooring" localSheetId="3">#REF!</definedName>
    <definedName name="GToiuletFlooring" localSheetId="8">#REF!</definedName>
    <definedName name="GToiuletFlooring">#REF!</definedName>
    <definedName name="gtrgre" localSheetId="7">#REF!</definedName>
    <definedName name="gtrgre" localSheetId="3">#REF!</definedName>
    <definedName name="gtrgre" localSheetId="8">#REF!</definedName>
    <definedName name="gtrgre">#REF!</definedName>
    <definedName name="gtst" localSheetId="7">#REF!</definedName>
    <definedName name="gtst" localSheetId="3">#REF!</definedName>
    <definedName name="gtst">#REF!</definedName>
    <definedName name="gw" localSheetId="7">#REF!</definedName>
    <definedName name="gw" localSheetId="3">#REF!</definedName>
    <definedName name="gw">#REF!</definedName>
    <definedName name="gwefh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wefh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wefh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wefh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wefh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wefh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H" localSheetId="6">#REF!</definedName>
    <definedName name="H" localSheetId="7">#REF!</definedName>
    <definedName name="H" localSheetId="3">#REF!</definedName>
    <definedName name="H" localSheetId="8">#REF!</definedName>
    <definedName name="H" localSheetId="5">#REF!</definedName>
    <definedName name="H">#REF!</definedName>
    <definedName name="H___0" localSheetId="7">#REF!</definedName>
    <definedName name="H___0" localSheetId="3">#REF!</definedName>
    <definedName name="H___0" localSheetId="8">#REF!</definedName>
    <definedName name="H___0">#REF!</definedName>
    <definedName name="H___13" localSheetId="7">#REF!</definedName>
    <definedName name="H___13" localSheetId="3">#REF!</definedName>
    <definedName name="H___13" localSheetId="8">#REF!</definedName>
    <definedName name="H___13">#REF!</definedName>
    <definedName name="H0" localSheetId="7">#REF!</definedName>
    <definedName name="H0" localSheetId="3">#REF!</definedName>
    <definedName name="H0">#REF!</definedName>
    <definedName name="H0___0" localSheetId="7">#REF!</definedName>
    <definedName name="H0___0" localSheetId="3">#REF!</definedName>
    <definedName name="H0___0">#REF!</definedName>
    <definedName name="H0___13" localSheetId="7">#REF!</definedName>
    <definedName name="H0___13" localSheetId="3">#REF!</definedName>
    <definedName name="H0___13">#REF!</definedName>
    <definedName name="h608.">'[61]EST-CIVIL'!#REF!</definedName>
    <definedName name="HARDCRETE" localSheetId="6">#REF!</definedName>
    <definedName name="HARDCRETE" localSheetId="7">#REF!</definedName>
    <definedName name="HARDCRETE" localSheetId="3">#REF!</definedName>
    <definedName name="HARDCRETE" localSheetId="8">#REF!</definedName>
    <definedName name="HARDCRETE" localSheetId="5">#REF!</definedName>
    <definedName name="HARDCRETE">#REF!</definedName>
    <definedName name="HARI" localSheetId="6">#REF!</definedName>
    <definedName name="HARI" localSheetId="7">#REF!</definedName>
    <definedName name="HARI" localSheetId="3">#REF!</definedName>
    <definedName name="HARI" localSheetId="5">#REF!</definedName>
    <definedName name="HARI">#REF!</definedName>
    <definedName name="hdfhdhf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hdfhdhf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hdfhdhf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hdfhdhf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hdfhdhf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hdfhdhf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Header_Row">ROW(#REF!)</definedName>
    <definedName name="Headings">[62]Headings!$A$2:$K$123</definedName>
    <definedName name="Headings_16">[62]Headings!$A$2:$K$123</definedName>
    <definedName name="Headings_3">[62]Headings!$A$2:$K$123</definedName>
    <definedName name="Headings_4">[9]Headings!$A$2:$K$123</definedName>
    <definedName name="Headings_6">[9]Headings!$A$2:$K$123</definedName>
    <definedName name="Headings_9">[62]Headings!$A$2:$K$123</definedName>
    <definedName name="hf" localSheetId="6">#REF!</definedName>
    <definedName name="hf" localSheetId="7">#REF!</definedName>
    <definedName name="hf" localSheetId="3">#REF!</definedName>
    <definedName name="hf" localSheetId="8">#REF!</definedName>
    <definedName name="hf" localSheetId="5">#REF!</definedName>
    <definedName name="hf">#REF!</definedName>
    <definedName name="hfdh" localSheetId="6">City&amp;" "&amp;State</definedName>
    <definedName name="hfdh" localSheetId="1">City&amp;" "&amp;State</definedName>
    <definedName name="hfdh" localSheetId="7">City&amp;" "&amp;State</definedName>
    <definedName name="hfdh" localSheetId="3">City&amp;" "&amp;State</definedName>
    <definedName name="hfdh" localSheetId="8">City&amp;" "&amp;State</definedName>
    <definedName name="hfdh" localSheetId="2">City&amp;" "&amp;State</definedName>
    <definedName name="hfdh" localSheetId="5">City&amp;" "&amp;State</definedName>
    <definedName name="hfdh">City&amp;" "&amp;State</definedName>
    <definedName name="hfdhd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hfdhd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hfdhd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hfdhd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hfdhd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hfdhd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hffffffffffffffffffffff" localSheetId="7">#REF!</definedName>
    <definedName name="hffffffffffffffffffffff" localSheetId="3">#REF!</definedName>
    <definedName name="hffffffffffffffffffffff" localSheetId="8">#REF!</definedName>
    <definedName name="hffffffffffffffffffffff">#REF!</definedName>
    <definedName name="hffgh" localSheetId="6">City&amp;" "&amp;State</definedName>
    <definedName name="hffgh" localSheetId="1">City&amp;" "&amp;State</definedName>
    <definedName name="hffgh" localSheetId="7">City&amp;" "&amp;State</definedName>
    <definedName name="hffgh" localSheetId="3">City&amp;" "&amp;State</definedName>
    <definedName name="hffgh" localSheetId="8">City&amp;" "&amp;State</definedName>
    <definedName name="hffgh" localSheetId="2">City&amp;" "&amp;State</definedName>
    <definedName name="hffgh" localSheetId="5">City&amp;" "&amp;State</definedName>
    <definedName name="hffgh">City&amp;" "&amp;State</definedName>
    <definedName name="hfgffh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hfgffh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hfgffh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hfgffh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hfgffh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hfgffh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hfgfgfgfgfgfgfgfgfg" localSheetId="6">City&amp;" "&amp;State</definedName>
    <definedName name="hfgfgfgfgfgfgfgfgfg" localSheetId="1">City&amp;" "&amp;State</definedName>
    <definedName name="hfgfgfgfgfgfgfgfgfg" localSheetId="7">City&amp;" "&amp;State</definedName>
    <definedName name="hfgfgfgfgfgfgfgfgfg" localSheetId="3">City&amp;" "&amp;State</definedName>
    <definedName name="hfgfgfgfgfgfgfgfgfg" localSheetId="8">City&amp;" "&amp;State</definedName>
    <definedName name="hfgfgfgfgfgfgfgfgfg" localSheetId="2">City&amp;" "&amp;State</definedName>
    <definedName name="hfgfgfgfgfgfgfgfgfg" localSheetId="5">City&amp;" "&amp;State</definedName>
    <definedName name="hfgfgfgfgfgfgfgfgfg">City&amp;" "&amp;State</definedName>
    <definedName name="hfgfhfhhgfgh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hfgfhfhhgfgh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hfgfhfhhgfgh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hfgfhfhhgfgh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hfgfhfhhgfgh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hfgfhfhhgfgh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hfggh">#N/A</definedName>
    <definedName name="hfghf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hfghf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hfghf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hfghf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hfghf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hfghf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hfghfh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hfghfh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hfghfh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hfghfh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hfghfh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hfghfh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hfghh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hfghh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hfghh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hfghh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hfghh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hfghh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HFH">#N/A</definedName>
    <definedName name="HFH_1">"#N/A"</definedName>
    <definedName name="HFH_10">"#N/A"</definedName>
    <definedName name="HFH_11">NA()</definedName>
    <definedName name="HFH_12">"#N/A"</definedName>
    <definedName name="HFH_13">NA()</definedName>
    <definedName name="HFH_14">NA()</definedName>
    <definedName name="HFH_15">NA()</definedName>
    <definedName name="HFH_16">NA()</definedName>
    <definedName name="HFH_17">NA()</definedName>
    <definedName name="HFH_18">NA()</definedName>
    <definedName name="HFH_19">NA()</definedName>
    <definedName name="HFH_2">NA()</definedName>
    <definedName name="HFH_3">NA()</definedName>
    <definedName name="HFH_4">NA()</definedName>
    <definedName name="HFH_5">NA()</definedName>
    <definedName name="HFH_6">NA()</definedName>
    <definedName name="HFH_7">NA()</definedName>
    <definedName name="HFH_8">NA()</definedName>
    <definedName name="HFH_9">NA()</definedName>
    <definedName name="hfhf" localSheetId="6">City&amp;" "&amp;State</definedName>
    <definedName name="hfhf" localSheetId="1">City&amp;" "&amp;State</definedName>
    <definedName name="hfhf" localSheetId="7">City&amp;" "&amp;State</definedName>
    <definedName name="hfhf" localSheetId="3">City&amp;" "&amp;State</definedName>
    <definedName name="hfhf" localSheetId="8">City&amp;" "&amp;State</definedName>
    <definedName name="hfhf" localSheetId="2">City&amp;" "&amp;State</definedName>
    <definedName name="hfhf" localSheetId="5">City&amp;" "&amp;State</definedName>
    <definedName name="hfhf">City&amp;" "&amp;State</definedName>
    <definedName name="hfhfd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hfhfd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hfhfd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hfhfd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hfhfd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hfhfd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hfsagcsdncvb" localSheetId="6">#REF!</definedName>
    <definedName name="hfsagcsdncvb" localSheetId="7">#REF!</definedName>
    <definedName name="hfsagcsdncvb" localSheetId="3">#REF!</definedName>
    <definedName name="hfsagcsdncvb" localSheetId="8">#REF!</definedName>
    <definedName name="hfsagcsdncvb" localSheetId="5">#REF!</definedName>
    <definedName name="hfsagcsdncvb">#REF!</definedName>
    <definedName name="hg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hg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hg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hg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hg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hg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hgfgh">#N/A</definedName>
    <definedName name="hgfhgfgg" localSheetId="6">City&amp;" "&amp;State</definedName>
    <definedName name="hgfhgfgg" localSheetId="1">City&amp;" "&amp;State</definedName>
    <definedName name="hgfhgfgg" localSheetId="7">City&amp;" "&amp;State</definedName>
    <definedName name="hgfhgfgg" localSheetId="3">City&amp;" "&amp;State</definedName>
    <definedName name="hgfhgfgg" localSheetId="8">City&amp;" "&amp;State</definedName>
    <definedName name="hgfhgfgg" localSheetId="2">City&amp;" "&amp;State</definedName>
    <definedName name="hgfhgfgg" localSheetId="5">City&amp;" "&amp;State</definedName>
    <definedName name="hgfhgfgg">City&amp;" "&amp;State</definedName>
    <definedName name="hgfhhdf" localSheetId="6">City&amp;" "&amp;State</definedName>
    <definedName name="hgfhhdf" localSheetId="1">City&amp;" "&amp;State</definedName>
    <definedName name="hgfhhdf" localSheetId="7">City&amp;" "&amp;State</definedName>
    <definedName name="hgfhhdf" localSheetId="3">City&amp;" "&amp;State</definedName>
    <definedName name="hgfhhdf" localSheetId="8">City&amp;" "&amp;State</definedName>
    <definedName name="hgfhhdf" localSheetId="2">City&amp;" "&amp;State</definedName>
    <definedName name="hgfhhdf" localSheetId="5">City&amp;" "&amp;State</definedName>
    <definedName name="hgfhhdf">City&amp;" "&amp;State</definedName>
    <definedName name="hghr">#N/A</definedName>
    <definedName name="hgjgh">#N/A</definedName>
    <definedName name="hgjhj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hgjhj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hgjhj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hgjhj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hgjhj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hgjhj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hgjhjh" localSheetId="6">City&amp;" "&amp;State</definedName>
    <definedName name="hgjhjh" localSheetId="1">City&amp;" "&amp;State</definedName>
    <definedName name="hgjhjh" localSheetId="7">City&amp;" "&amp;State</definedName>
    <definedName name="hgjhjh" localSheetId="3">City&amp;" "&amp;State</definedName>
    <definedName name="hgjhjh" localSheetId="8">City&amp;" "&amp;State</definedName>
    <definedName name="hgjhjh" localSheetId="2">City&amp;" "&amp;State</definedName>
    <definedName name="hgjhjh" localSheetId="5">City&amp;" "&amp;State</definedName>
    <definedName name="hgjhjh">City&amp;" "&amp;State</definedName>
    <definedName name="hh" localSheetId="6">#REF!</definedName>
    <definedName name="hh" localSheetId="7">#REF!</definedName>
    <definedName name="hh" localSheetId="3">#REF!</definedName>
    <definedName name="hh" localSheetId="8">#REF!</definedName>
    <definedName name="hh" localSheetId="5">#REF!</definedName>
    <definedName name="hh">#REF!</definedName>
    <definedName name="hh___0" localSheetId="6">#REF!</definedName>
    <definedName name="hh___0" localSheetId="7">#REF!</definedName>
    <definedName name="hh___0" localSheetId="3">#REF!</definedName>
    <definedName name="hh___0" localSheetId="5">#REF!</definedName>
    <definedName name="hh___0">#REF!</definedName>
    <definedName name="hh___13" localSheetId="6">#REF!</definedName>
    <definedName name="hh___13" localSheetId="7">#REF!</definedName>
    <definedName name="hh___13" localSheetId="3">#REF!</definedName>
    <definedName name="hh___13" localSheetId="5">#REF!</definedName>
    <definedName name="hh___13">#REF!</definedName>
    <definedName name="hhd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hhd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hhd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hhd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hhd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hhd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hhdfh" localSheetId="6">City&amp;" "&amp;State</definedName>
    <definedName name="hhdfh" localSheetId="1">City&amp;" "&amp;State</definedName>
    <definedName name="hhdfh" localSheetId="7">City&amp;" "&amp;State</definedName>
    <definedName name="hhdfh" localSheetId="3">City&amp;" "&amp;State</definedName>
    <definedName name="hhdfh" localSheetId="8">City&amp;" "&amp;State</definedName>
    <definedName name="hhdfh" localSheetId="2">City&amp;" "&amp;State</definedName>
    <definedName name="hhdfh" localSheetId="5">City&amp;" "&amp;State</definedName>
    <definedName name="hhdfh">City&amp;" "&amp;State</definedName>
    <definedName name="hhff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hhff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hhff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hhff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hhff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hhff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hhfhf">#N/A</definedName>
    <definedName name="hhgh" localSheetId="6">City&amp;" "&amp;State</definedName>
    <definedName name="hhgh" localSheetId="1">City&amp;" "&amp;State</definedName>
    <definedName name="hhgh" localSheetId="7">City&amp;" "&amp;State</definedName>
    <definedName name="hhgh" localSheetId="3">City&amp;" "&amp;State</definedName>
    <definedName name="hhgh" localSheetId="8">City&amp;" "&amp;State</definedName>
    <definedName name="hhgh" localSheetId="2">City&amp;" "&amp;State</definedName>
    <definedName name="hhgh" localSheetId="5">City&amp;" "&amp;State</definedName>
    <definedName name="hhgh">City&amp;" "&amp;State</definedName>
    <definedName name="hhh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hhh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hhh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hhh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hhh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hhh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hi" localSheetId="6">#REF!</definedName>
    <definedName name="hi" localSheetId="7">#REF!</definedName>
    <definedName name="hi" localSheetId="3">#REF!</definedName>
    <definedName name="hi" localSheetId="8">#REF!</definedName>
    <definedName name="hi" localSheetId="5">#REF!</definedName>
    <definedName name="hi">#REF!</definedName>
    <definedName name="HINDHUSTAN" localSheetId="7">#REF!</definedName>
    <definedName name="HINDHUSTAN" localSheetId="3">#REF!</definedName>
    <definedName name="HINDHUSTAN" localSheetId="8">#REF!</definedName>
    <definedName name="HINDHUSTAN">#REF!</definedName>
    <definedName name="HINDI" localSheetId="7">#REF!</definedName>
    <definedName name="HINDI" localSheetId="3">#REF!</definedName>
    <definedName name="HINDI" localSheetId="8">#REF!</definedName>
    <definedName name="HINDI">#REF!</definedName>
    <definedName name="HIns" localSheetId="7">#REF!</definedName>
    <definedName name="HIns" localSheetId="3">#REF!</definedName>
    <definedName name="HIns">#REF!</definedName>
    <definedName name="hj" localSheetId="7">#REF!</definedName>
    <definedName name="hj" localSheetId="3">#REF!</definedName>
    <definedName name="hj">#REF!</definedName>
    <definedName name="hjfgjh" localSheetId="6">City&amp;" "&amp;State</definedName>
    <definedName name="hjfgjh" localSheetId="1">City&amp;" "&amp;State</definedName>
    <definedName name="hjfgjh" localSheetId="7">City&amp;" "&amp;State</definedName>
    <definedName name="hjfgjh" localSheetId="3">City&amp;" "&amp;State</definedName>
    <definedName name="hjfgjh" localSheetId="8">City&amp;" "&amp;State</definedName>
    <definedName name="hjfgjh" localSheetId="2">City&amp;" "&amp;State</definedName>
    <definedName name="hjfgjh" localSheetId="5">City&amp;" "&amp;State</definedName>
    <definedName name="hjfgjh">City&amp;" "&amp;State</definedName>
    <definedName name="hjghjf" localSheetId="6">City&amp;" "&amp;State</definedName>
    <definedName name="hjghjf" localSheetId="1">City&amp;" "&amp;State</definedName>
    <definedName name="hjghjf" localSheetId="7">City&amp;" "&amp;State</definedName>
    <definedName name="hjghjf" localSheetId="3">City&amp;" "&amp;State</definedName>
    <definedName name="hjghjf" localSheetId="8">City&amp;" "&amp;State</definedName>
    <definedName name="hjghjf" localSheetId="2">City&amp;" "&amp;State</definedName>
    <definedName name="hjghjf" localSheetId="5">City&amp;" "&amp;State</definedName>
    <definedName name="hjghjf">City&amp;" "&amp;State</definedName>
    <definedName name="hjhgj" localSheetId="6">#REF!</definedName>
    <definedName name="hjhgj" localSheetId="7">#REF!</definedName>
    <definedName name="hjhgj" localSheetId="3">#REF!</definedName>
    <definedName name="hjhgj" localSheetId="8">#REF!</definedName>
    <definedName name="hjhgj" localSheetId="5">#REF!</definedName>
    <definedName name="hjhgj">#REF!</definedName>
    <definedName name="hkkj">#N/A</definedName>
    <definedName name="hkokik">#N/A</definedName>
    <definedName name="hmgfdohm">#N/A</definedName>
    <definedName name="hmkhgjg">#N/A</definedName>
    <definedName name="hnvhn" localSheetId="6">#REF!</definedName>
    <definedName name="hnvhn" localSheetId="7">#REF!</definedName>
    <definedName name="hnvhn" localSheetId="3">#REF!</definedName>
    <definedName name="hnvhn" localSheetId="8">#REF!</definedName>
    <definedName name="hnvhn" localSheetId="5">#REF!</definedName>
    <definedName name="hnvhn">#REF!</definedName>
    <definedName name="ho" localSheetId="6">#REF!</definedName>
    <definedName name="ho" localSheetId="7">#REF!</definedName>
    <definedName name="ho" localSheetId="3">#REF!</definedName>
    <definedName name="ho" localSheetId="5">#REF!</definedName>
    <definedName name="ho">#REF!</definedName>
    <definedName name="ho___0" localSheetId="6">#REF!</definedName>
    <definedName name="ho___0" localSheetId="7">#REF!</definedName>
    <definedName name="ho___0" localSheetId="3">#REF!</definedName>
    <definedName name="ho___0" localSheetId="5">#REF!</definedName>
    <definedName name="ho___0">#REF!</definedName>
    <definedName name="ho___13" localSheetId="7">#REF!</definedName>
    <definedName name="ho___13" localSheetId="3">#REF!</definedName>
    <definedName name="ho___13">#REF!</definedName>
    <definedName name="hoi" localSheetId="7">#REF!</definedName>
    <definedName name="hoi" localSheetId="3">#REF!</definedName>
    <definedName name="hoi">#REF!</definedName>
    <definedName name="HOME" localSheetId="7">#REF!</definedName>
    <definedName name="HOME" localSheetId="3">#REF!</definedName>
    <definedName name="HOME">#REF!</definedName>
    <definedName name="homes" localSheetId="7">#REF!</definedName>
    <definedName name="homes" localSheetId="3">#REF!</definedName>
    <definedName name="homes">#REF!</definedName>
    <definedName name="hook1" localSheetId="7">#REF!</definedName>
    <definedName name="hook1" localSheetId="3">#REF!</definedName>
    <definedName name="hook1">#REF!</definedName>
    <definedName name="hookbm" localSheetId="7">#REF!</definedName>
    <definedName name="hookbm" localSheetId="3">#REF!</definedName>
    <definedName name="hookbm">#REF!</definedName>
    <definedName name="hookbm1" localSheetId="7">#REF!</definedName>
    <definedName name="hookbm1" localSheetId="3">#REF!</definedName>
    <definedName name="hookbm1">#REF!</definedName>
    <definedName name="Hospitals" localSheetId="7">#REF!</definedName>
    <definedName name="Hospitals" localSheetId="3">#REF!</definedName>
    <definedName name="Hospitals">#REF!</definedName>
    <definedName name="hourdi" localSheetId="7">#REF!</definedName>
    <definedName name="hourdi" localSheetId="3">#REF!</definedName>
    <definedName name="hourdi">#REF!</definedName>
    <definedName name="How_many_floors" localSheetId="7">#REF!</definedName>
    <definedName name="How_many_floors" localSheetId="3">#REF!</definedName>
    <definedName name="How_many_floors">#REF!</definedName>
    <definedName name="hrd" localSheetId="7">#REF!</definedName>
    <definedName name="hrd" localSheetId="3">#REF!</definedName>
    <definedName name="hrd">#REF!</definedName>
    <definedName name="hrebh" localSheetId="7">#REF!</definedName>
    <definedName name="hrebh" localSheetId="3">#REF!</definedName>
    <definedName name="hrebh">#REF!</definedName>
    <definedName name="hS" localSheetId="7">#REF!</definedName>
    <definedName name="hS" localSheetId="3">#REF!</definedName>
    <definedName name="hS">#REF!</definedName>
    <definedName name="hS___0" localSheetId="7">#REF!</definedName>
    <definedName name="hS___0" localSheetId="3">#REF!</definedName>
    <definedName name="hS___0">#REF!</definedName>
    <definedName name="hS___13" localSheetId="7">#REF!</definedName>
    <definedName name="hS___13" localSheetId="3">#REF!</definedName>
    <definedName name="hS___13">#REF!</definedName>
    <definedName name="hsjha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hsjha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hsjha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hsjha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hsjha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hsjha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hstkm" localSheetId="6">City&amp;" "&amp;State</definedName>
    <definedName name="hstkm" localSheetId="1">City&amp;" "&amp;State</definedName>
    <definedName name="hstkm" localSheetId="7">City&amp;" "&amp;State</definedName>
    <definedName name="hstkm" localSheetId="3">City&amp;" "&amp;State</definedName>
    <definedName name="hstkm" localSheetId="8">City&amp;" "&amp;State</definedName>
    <definedName name="hstkm" localSheetId="2">City&amp;" "&amp;State</definedName>
    <definedName name="hstkm" localSheetId="5">City&amp;" "&amp;State</definedName>
    <definedName name="hstkm">City&amp;" "&amp;State</definedName>
    <definedName name="HT">[17]JACKWELL!$V$13:$V$45</definedName>
    <definedName name="htggf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htggf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htggf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htggf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htggf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htggf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htggs" localSheetId="6">City&amp;" "&amp;State</definedName>
    <definedName name="htggs" localSheetId="1">City&amp;" "&amp;State</definedName>
    <definedName name="htggs" localSheetId="7">City&amp;" "&amp;State</definedName>
    <definedName name="htggs" localSheetId="3">City&amp;" "&amp;State</definedName>
    <definedName name="htggs" localSheetId="8">City&amp;" "&amp;State</definedName>
    <definedName name="htggs" localSheetId="2">City&amp;" "&amp;State</definedName>
    <definedName name="htggs" localSheetId="5">City&amp;" "&amp;State</definedName>
    <definedName name="htggs">City&amp;" "&amp;State</definedName>
    <definedName name="HTML_CodePage" hidden="1">1252</definedName>
    <definedName name="HTML_Control" localSheetId="6" hidden="1">{"'Sheet1'!$A$4386:$N$4591"}</definedName>
    <definedName name="HTML_Control" localSheetId="7" hidden="1">{"'Sheet1'!$A$4386:$N$4591"}</definedName>
    <definedName name="HTML_Control" localSheetId="3" hidden="1">{"'Sheet1'!$A$4386:$N$4591"}</definedName>
    <definedName name="HTML_Control" localSheetId="8" hidden="1">{"'Sheet1'!$A$4386:$N$4591"}</definedName>
    <definedName name="HTML_Control" localSheetId="5" hidden="1">{"'Sheet1'!$A$4386:$N$4591"}</definedName>
    <definedName name="HTML_Control" hidden="1">{"'Sheet1'!$A$4386:$N$4591"}</definedName>
    <definedName name="HTML_Description" hidden="1">""</definedName>
    <definedName name="HTML_Email" hidden="1">""</definedName>
    <definedName name="HTML_Header" hidden="1">"Sheet1"</definedName>
    <definedName name="HTML_LastUpdate" hidden="1">"7/1/03"</definedName>
    <definedName name="HTML_LineAfter" hidden="1">FALSE</definedName>
    <definedName name="HTML_LineBefore" hidden="1">FALSE</definedName>
    <definedName name="HTML_Name" hidden="1">"m.p.raval"</definedName>
    <definedName name="HTML_OBDlg2" hidden="1">TRUE</definedName>
    <definedName name="HTML_OBDlg4" hidden="1">TRUE</definedName>
    <definedName name="HTML_OS" hidden="1">0</definedName>
    <definedName name="HTML_PathFile" hidden="1">"A:\MyHTML.htm"</definedName>
    <definedName name="HTML_Title" hidden="1">"SGSDaily Progress Report Piyaj toDharoi Pipeline"</definedName>
    <definedName name="httr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httr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httr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httr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httr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httr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Hu" localSheetId="6">#REF!</definedName>
    <definedName name="Hu" localSheetId="7">#REF!</definedName>
    <definedName name="Hu" localSheetId="3">#REF!</definedName>
    <definedName name="Hu" localSheetId="8">#REF!</definedName>
    <definedName name="Hu" localSheetId="5">#REF!</definedName>
    <definedName name="Hu">#REF!</definedName>
    <definedName name="Hu___0" localSheetId="7">#REF!</definedName>
    <definedName name="Hu___0" localSheetId="3">#REF!</definedName>
    <definedName name="Hu___0" localSheetId="8">#REF!</definedName>
    <definedName name="Hu___0">#REF!</definedName>
    <definedName name="Hu___13" localSheetId="7">#REF!</definedName>
    <definedName name="Hu___13" localSheetId="3">#REF!</definedName>
    <definedName name="Hu___13" localSheetId="8">#REF!</definedName>
    <definedName name="Hu___13">#REF!</definedName>
    <definedName name="huytr">#N/A</definedName>
    <definedName name="HV" localSheetId="6">#REF!</definedName>
    <definedName name="HV" localSheetId="7">#REF!</definedName>
    <definedName name="HV" localSheetId="3">#REF!</definedName>
    <definedName name="HV" localSheetId="8">#REF!</definedName>
    <definedName name="HV" localSheetId="5">#REF!</definedName>
    <definedName name="HV">#REF!</definedName>
    <definedName name="hvgb" localSheetId="7">#REF!</definedName>
    <definedName name="hvgb" localSheetId="3">#REF!</definedName>
    <definedName name="hvgb" localSheetId="8">#REF!</definedName>
    <definedName name="hvgb">#REF!</definedName>
    <definedName name="hxb" localSheetId="7">#REF!</definedName>
    <definedName name="hxb" localSheetId="3">#REF!</definedName>
    <definedName name="hxb" localSheetId="8">#REF!</definedName>
    <definedName name="hxb">#REF!</definedName>
    <definedName name="hxi" localSheetId="7">#REF!</definedName>
    <definedName name="hxi" localSheetId="3">#REF!</definedName>
    <definedName name="hxi">#REF!</definedName>
    <definedName name="hyuguy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hyuguy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hyuguy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hyuguy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hyuguy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hyuguy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I" localSheetId="6">#REF!</definedName>
    <definedName name="I" localSheetId="7">#REF!</definedName>
    <definedName name="I" localSheetId="3">#REF!</definedName>
    <definedName name="I" localSheetId="8">#REF!</definedName>
    <definedName name="I" localSheetId="5">#REF!</definedName>
    <definedName name="I">#REF!</definedName>
    <definedName name="I___0" localSheetId="7">#REF!</definedName>
    <definedName name="I___0" localSheetId="3">#REF!</definedName>
    <definedName name="I___0" localSheetId="8">#REF!</definedName>
    <definedName name="I___0">#REF!</definedName>
    <definedName name="I___13" localSheetId="7">#REF!</definedName>
    <definedName name="I___13" localSheetId="3">#REF!</definedName>
    <definedName name="I___13" localSheetId="8">#REF!</definedName>
    <definedName name="I___13">#REF!</definedName>
    <definedName name="ID" localSheetId="7">#REF!</definedName>
    <definedName name="ID" localSheetId="3">#REF!</definedName>
    <definedName name="ID">#REF!</definedName>
    <definedName name="If" localSheetId="7">#REF!</definedName>
    <definedName name="If" localSheetId="3">#REF!</definedName>
    <definedName name="If">#REF!</definedName>
    <definedName name="Ig" localSheetId="7">#REF!</definedName>
    <definedName name="Ig" localSheetId="3">#REF!</definedName>
    <definedName name="Ig">#REF!</definedName>
    <definedName name="Ig___0" localSheetId="7">#REF!</definedName>
    <definedName name="Ig___0" localSheetId="3">#REF!</definedName>
    <definedName name="Ig___0">#REF!</definedName>
    <definedName name="Ig___13" localSheetId="7">#REF!</definedName>
    <definedName name="Ig___13" localSheetId="3">#REF!</definedName>
    <definedName name="Ig___13">#REF!</definedName>
    <definedName name="IGP_M" localSheetId="7">#REF!</definedName>
    <definedName name="IGP_M" localSheetId="3">#REF!</definedName>
    <definedName name="IGP_M">#REF!</definedName>
    <definedName name="iiiiiiiiiii" localSheetId="7">#REF!</definedName>
    <definedName name="iiiiiiiiiii" localSheetId="3">#REF!</definedName>
    <definedName name="iiiiiiiiiii">#REF!</definedName>
    <definedName name="ijhh" localSheetId="6">City&amp;" "&amp;State</definedName>
    <definedName name="ijhh" localSheetId="1">City&amp;" "&amp;State</definedName>
    <definedName name="ijhh" localSheetId="7">City&amp;" "&amp;State</definedName>
    <definedName name="ijhh" localSheetId="3">City&amp;" "&amp;State</definedName>
    <definedName name="ijhh" localSheetId="8">City&amp;" "&amp;State</definedName>
    <definedName name="ijhh" localSheetId="2">City&amp;" "&amp;State</definedName>
    <definedName name="ijhh" localSheetId="5">City&amp;" "&amp;State</definedName>
    <definedName name="ijhh">City&amp;" "&amp;State</definedName>
    <definedName name="iki">#N/A</definedName>
    <definedName name="immn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immn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immn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immn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immn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immn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income" localSheetId="6">#REF!</definedName>
    <definedName name="income" localSheetId="7">#REF!</definedName>
    <definedName name="income" localSheetId="3">#REF!</definedName>
    <definedName name="income" localSheetId="8">#REF!</definedName>
    <definedName name="income" localSheetId="5">#REF!</definedName>
    <definedName name="income">#REF!</definedName>
    <definedName name="INDEX" localSheetId="7">#REF!</definedName>
    <definedName name="INDEX" localSheetId="3">#REF!</definedName>
    <definedName name="INDEX" localSheetId="8">#REF!</definedName>
    <definedName name="INDEX">#REF!</definedName>
    <definedName name="index1" localSheetId="7">#REF!</definedName>
    <definedName name="index1" localSheetId="3">#REF!</definedName>
    <definedName name="index1" localSheetId="8">#REF!</definedName>
    <definedName name="index1">#REF!</definedName>
    <definedName name="indf" localSheetId="7">#REF!</definedName>
    <definedName name="indf" localSheetId="3">#REF!</definedName>
    <definedName name="indf">#REF!</definedName>
    <definedName name="indf_16" localSheetId="7">#REF!</definedName>
    <definedName name="indf_16" localSheetId="3">#REF!</definedName>
    <definedName name="indf_16">#REF!</definedName>
    <definedName name="indf_17" localSheetId="7">#REF!</definedName>
    <definedName name="indf_17" localSheetId="3">#REF!</definedName>
    <definedName name="indf_17">#REF!</definedName>
    <definedName name="indf_18" localSheetId="7">#REF!</definedName>
    <definedName name="indf_18" localSheetId="3">#REF!</definedName>
    <definedName name="indf_18">#REF!</definedName>
    <definedName name="indf_19" localSheetId="7">#REF!</definedName>
    <definedName name="indf_19" localSheetId="3">#REF!</definedName>
    <definedName name="indf_19">#REF!</definedName>
    <definedName name="indf_4" localSheetId="7">#REF!</definedName>
    <definedName name="indf_4" localSheetId="3">#REF!</definedName>
    <definedName name="indf_4">#REF!</definedName>
    <definedName name="indf_5" localSheetId="7">#REF!</definedName>
    <definedName name="indf_5" localSheetId="3">#REF!</definedName>
    <definedName name="indf_5">#REF!</definedName>
    <definedName name="indf_6" localSheetId="7">#REF!</definedName>
    <definedName name="indf_6" localSheetId="3">#REF!</definedName>
    <definedName name="indf_6">#REF!</definedName>
    <definedName name="indf_7" localSheetId="7">#REF!</definedName>
    <definedName name="indf_7" localSheetId="3">#REF!</definedName>
    <definedName name="indf_7">#REF!</definedName>
    <definedName name="indf_8" localSheetId="7">#REF!</definedName>
    <definedName name="indf_8" localSheetId="3">#REF!</definedName>
    <definedName name="indf_8">#REF!</definedName>
    <definedName name="indf_9" localSheetId="7">#REF!</definedName>
    <definedName name="indf_9" localSheetId="3">#REF!</definedName>
    <definedName name="indf_9">#REF!</definedName>
    <definedName name="INFLOW_ACT" localSheetId="7">#REF!</definedName>
    <definedName name="INFLOW_ACT" localSheetId="3">#REF!</definedName>
    <definedName name="INFLOW_ACT">#REF!</definedName>
    <definedName name="INFLOW_DESC" localSheetId="7">#REF!</definedName>
    <definedName name="INFLOW_DESC" localSheetId="3">#REF!</definedName>
    <definedName name="INFLOW_DESC">#REF!</definedName>
    <definedName name="INFLOW_EST" localSheetId="7">#REF!</definedName>
    <definedName name="INFLOW_EST" localSheetId="3">#REF!</definedName>
    <definedName name="INFLOW_EST">#REF!</definedName>
    <definedName name="INFLOW_INFLOW" localSheetId="7">#REF!</definedName>
    <definedName name="INFLOW_INFLOW" localSheetId="3">#REF!</definedName>
    <definedName name="INFLOW_INFLOW">#REF!</definedName>
    <definedName name="INFLOW_NID" localSheetId="7">#REF!</definedName>
    <definedName name="INFLOW_NID" localSheetId="3">#REF!</definedName>
    <definedName name="INFLOW_NID">#REF!</definedName>
    <definedName name="INFLOW_NPUMPS" localSheetId="7">#REF!</definedName>
    <definedName name="INFLOW_NPUMPS" localSheetId="3">#REF!</definedName>
    <definedName name="INFLOW_NPUMPS">#REF!</definedName>
    <definedName name="INFLOW_PCURVE" localSheetId="7">#REF!</definedName>
    <definedName name="INFLOW_PCURVE" localSheetId="3">#REF!</definedName>
    <definedName name="INFLOW_PCURVE">#REF!</definedName>
    <definedName name="INFLOW_STATUS" localSheetId="7">#REF!</definedName>
    <definedName name="INFLOW_STATUS" localSheetId="3">#REF!</definedName>
    <definedName name="INFLOW_STATUS">#REF!</definedName>
    <definedName name="INFLOW_TABLE" localSheetId="7">#REF!</definedName>
    <definedName name="INFLOW_TABLE" localSheetId="3">#REF!</definedName>
    <definedName name="INFLOW_TABLE">#REF!</definedName>
    <definedName name="INFRASTRUCTURE_ENTRY" localSheetId="7">#REF!</definedName>
    <definedName name="INFRASTRUCTURE_ENTRY" localSheetId="3">#REF!</definedName>
    <definedName name="INFRASTRUCTURE_ENTRY">#REF!</definedName>
    <definedName name="InitialUse">0</definedName>
    <definedName name="inrrate" localSheetId="7">#REF!</definedName>
    <definedName name="inrrate" localSheetId="3">#REF!</definedName>
    <definedName name="inrrate">#REF!</definedName>
    <definedName name="insert_rows_1">'[63]Basement Budget'!#REF!</definedName>
    <definedName name="InstBillingMethod" localSheetId="6">#REF!</definedName>
    <definedName name="InstBillingMethod" localSheetId="7">#REF!</definedName>
    <definedName name="InstBillingMethod" localSheetId="3">#REF!</definedName>
    <definedName name="InstBillingMethod" localSheetId="8">#REF!</definedName>
    <definedName name="InstBillingMethod" localSheetId="5">#REF!</definedName>
    <definedName name="InstBillingMethod">#REF!</definedName>
    <definedName name="InstBillingMethod_4" localSheetId="6">#REF!</definedName>
    <definedName name="InstBillingMethod_4" localSheetId="7">#REF!</definedName>
    <definedName name="InstBillingMethod_4" localSheetId="3">#REF!</definedName>
    <definedName name="InstBillingMethod_4" localSheetId="5">#REF!</definedName>
    <definedName name="InstBillingMethod_4">#REF!</definedName>
    <definedName name="InstBillingMethod_6" localSheetId="6">#REF!</definedName>
    <definedName name="InstBillingMethod_6" localSheetId="7">#REF!</definedName>
    <definedName name="InstBillingMethod_6" localSheetId="3">#REF!</definedName>
    <definedName name="InstBillingMethod_6" localSheetId="5">#REF!</definedName>
    <definedName name="InstBillingMethod_6">#REF!</definedName>
    <definedName name="Instf">[41]factors!$J$12</definedName>
    <definedName name="instf_4" localSheetId="6">#REF!</definedName>
    <definedName name="instf_4" localSheetId="7">#REF!</definedName>
    <definedName name="instf_4" localSheetId="3">#REF!</definedName>
    <definedName name="instf_4" localSheetId="8">#REF!</definedName>
    <definedName name="instf_4" localSheetId="5">#REF!</definedName>
    <definedName name="instf_4">#REF!</definedName>
    <definedName name="instf_6" localSheetId="6">#REF!</definedName>
    <definedName name="instf_6" localSheetId="7">#REF!</definedName>
    <definedName name="instf_6" localSheetId="3">#REF!</definedName>
    <definedName name="instf_6" localSheetId="5">#REF!</definedName>
    <definedName name="instf_6">#REF!</definedName>
    <definedName name="INSURANCE" localSheetId="6">#REF!</definedName>
    <definedName name="INSURANCE" localSheetId="7">#REF!</definedName>
    <definedName name="INSURANCE" localSheetId="3">#REF!</definedName>
    <definedName name="INSURANCE" localSheetId="5">#REF!</definedName>
    <definedName name="INSURANCE">#REF!</definedName>
    <definedName name="Int" localSheetId="7">#REF!</definedName>
    <definedName name="Int" localSheetId="3">#REF!</definedName>
    <definedName name="Int">#REF!</definedName>
    <definedName name="Int_1">"#REF!"</definedName>
    <definedName name="Int_10">"#REF!"</definedName>
    <definedName name="Int_11">"#REF!"</definedName>
    <definedName name="Int_12">"#REF!"</definedName>
    <definedName name="Int_13">"#REF!"</definedName>
    <definedName name="Int_14">"#REF!"</definedName>
    <definedName name="Int_15">"#REF!"</definedName>
    <definedName name="Int_16">"#REF!"</definedName>
    <definedName name="Int_17">"#REF!"</definedName>
    <definedName name="Int_18">"#REF!"</definedName>
    <definedName name="Int_2">"#REF!"</definedName>
    <definedName name="Int_3">"#REF!"</definedName>
    <definedName name="Int_4">"#REF!"</definedName>
    <definedName name="Int_5">"#REF!"</definedName>
    <definedName name="Int_6">"#REF!"</definedName>
    <definedName name="Int_7">"#REF!"</definedName>
    <definedName name="Int_8">"#REF!"</definedName>
    <definedName name="Int_9">"#REF!"</definedName>
    <definedName name="Int_Finalpay" localSheetId="6">#REF!</definedName>
    <definedName name="Int_Finalpay" localSheetId="7">#REF!</definedName>
    <definedName name="Int_Finalpay" localSheetId="3">#REF!</definedName>
    <definedName name="Int_Finalpay" localSheetId="8">#REF!</definedName>
    <definedName name="Int_Finalpay" localSheetId="5">#REF!</definedName>
    <definedName name="Int_Finalpay">#REF!</definedName>
    <definedName name="Int_IntPay" localSheetId="7">#REF!</definedName>
    <definedName name="Int_IntPay" localSheetId="3">#REF!</definedName>
    <definedName name="Int_IntPay" localSheetId="8">#REF!</definedName>
    <definedName name="Int_IntPay">#REF!</definedName>
    <definedName name="Int_MM_MA" localSheetId="7">#REF!</definedName>
    <definedName name="Int_MM_MA" localSheetId="3">#REF!</definedName>
    <definedName name="Int_MM_MA" localSheetId="8">#REF!</definedName>
    <definedName name="Int_MM_MA">#REF!</definedName>
    <definedName name="Int_PG" localSheetId="7">#REF!</definedName>
    <definedName name="Int_PG" localSheetId="3">#REF!</definedName>
    <definedName name="Int_PG">#REF!</definedName>
    <definedName name="Int_Props" localSheetId="7">#REF!</definedName>
    <definedName name="Int_Props" localSheetId="3">#REF!</definedName>
    <definedName name="Int_Props">#REF!</definedName>
    <definedName name="Int_Relf_MA" localSheetId="7">#REF!</definedName>
    <definedName name="Int_Relf_MA" localSheetId="3">#REF!</definedName>
    <definedName name="Int_Relf_MA">#REF!</definedName>
    <definedName name="Int_RetMonsy" localSheetId="7">#REF!</definedName>
    <definedName name="Int_RetMonsy" localSheetId="3">#REF!</definedName>
    <definedName name="Int_RetMonsy">#REF!</definedName>
    <definedName name="Int_WorkingCap" localSheetId="7">#REF!</definedName>
    <definedName name="Int_WorkingCap" localSheetId="3">#REF!</definedName>
    <definedName name="Int_WorkingCap">#REF!</definedName>
    <definedName name="INTEREST_CALCULATION" localSheetId="7">#REF!</definedName>
    <definedName name="INTEREST_CALCULATION" localSheetId="3">#REF!</definedName>
    <definedName name="INTEREST_CALCULATION">#REF!</definedName>
    <definedName name="INTEREST_LOADING" localSheetId="7">#REF!</definedName>
    <definedName name="INTEREST_LOADING" localSheetId="3">#REF!</definedName>
    <definedName name="INTEREST_LOADING">#REF!</definedName>
    <definedName name="Interest_Rate" localSheetId="7">#REF!</definedName>
    <definedName name="Interest_Rate" localSheetId="3">#REF!</definedName>
    <definedName name="Interest_Rate">#REF!</definedName>
    <definedName name="Interest_Rate_1">"#REF!"</definedName>
    <definedName name="Interest_Rate_10">"#REF!"</definedName>
    <definedName name="Interest_Rate_11">"#REF!"</definedName>
    <definedName name="Interest_Rate_12">"#REF!"</definedName>
    <definedName name="Interest_Rate_13">"#REF!"</definedName>
    <definedName name="Interest_Rate_14">"#REF!"</definedName>
    <definedName name="Interest_Rate_15">"#REF!"</definedName>
    <definedName name="Interest_Rate_16">"#REF!"</definedName>
    <definedName name="Interest_Rate_17">"#REF!"</definedName>
    <definedName name="Interest_Rate_18">"#REF!"</definedName>
    <definedName name="Interest_Rate_2">"#REF!"</definedName>
    <definedName name="Interest_Rate_3">"#REF!"</definedName>
    <definedName name="Interest_Rate_4">"#REF!"</definedName>
    <definedName name="Interest_Rate_5">"#REF!"</definedName>
    <definedName name="Interest_Rate_6">"#REF!"</definedName>
    <definedName name="Interest_Rate_7">"#REF!"</definedName>
    <definedName name="Interest_Rate_8">"#REF!"</definedName>
    <definedName name="Interest_Rate_9">"#REF!"</definedName>
    <definedName name="Interior" localSheetId="6">#REF!</definedName>
    <definedName name="Interior" localSheetId="7">#REF!</definedName>
    <definedName name="Interior" localSheetId="3">#REF!</definedName>
    <definedName name="Interior" localSheetId="8">#REF!</definedName>
    <definedName name="Interior" localSheetId="5">#REF!</definedName>
    <definedName name="Interior">#REF!</definedName>
    <definedName name="Internal_Plaster" localSheetId="7">#REF!</definedName>
    <definedName name="Internal_Plaster" localSheetId="3">#REF!</definedName>
    <definedName name="Internal_Plaster" localSheetId="8">#REF!</definedName>
    <definedName name="Internal_Plaster">#REF!</definedName>
    <definedName name="IntPME_Scaff" localSheetId="7">#REF!</definedName>
    <definedName name="IntPME_Scaff" localSheetId="3">#REF!</definedName>
    <definedName name="IntPME_Scaff" localSheetId="8">#REF!</definedName>
    <definedName name="IntPME_Scaff">#REF!</definedName>
    <definedName name="INTREST" localSheetId="7">#REF!</definedName>
    <definedName name="INTREST" localSheetId="3">#REF!</definedName>
    <definedName name="INTREST">#REF!</definedName>
    <definedName name="Inv_Props" localSheetId="7">#REF!</definedName>
    <definedName name="Inv_Props" localSheetId="3">#REF!</definedName>
    <definedName name="Inv_Props">#REF!</definedName>
    <definedName name="Inv_Scaff" localSheetId="7">#REF!</definedName>
    <definedName name="Inv_Scaff" localSheetId="3">#REF!</definedName>
    <definedName name="Inv_Scaff">#REF!</definedName>
    <definedName name="INV_SCH" localSheetId="7">#REF!</definedName>
    <definedName name="INV_SCH" localSheetId="3">#REF!</definedName>
    <definedName name="INV_SCH">#REF!</definedName>
    <definedName name="investment" localSheetId="7">#REF!</definedName>
    <definedName name="investment" localSheetId="3">#REF!</definedName>
    <definedName name="investment">#REF!</definedName>
    <definedName name="INVofPMEScaff" localSheetId="7">#REF!</definedName>
    <definedName name="INVofPMEScaff" localSheetId="3">#REF!</definedName>
    <definedName name="INVofPMEScaff">#REF!</definedName>
    <definedName name="IOLIST">'[64]IO LIST'!$A$1:$O$134</definedName>
    <definedName name="IP_EQPT_FRGT" localSheetId="6">#REF!</definedName>
    <definedName name="IP_EQPT_FRGT" localSheetId="7">#REF!</definedName>
    <definedName name="IP_EQPT_FRGT" localSheetId="3">#REF!</definedName>
    <definedName name="IP_EQPT_FRGT" localSheetId="8">#REF!</definedName>
    <definedName name="IP_EQPT_FRGT" localSheetId="5">#REF!</definedName>
    <definedName name="IP_EQPT_FRGT">#REF!</definedName>
    <definedName name="IP_SPRS" localSheetId="6">#REF!</definedName>
    <definedName name="IP_SPRS" localSheetId="7">#REF!</definedName>
    <definedName name="IP_SPRS" localSheetId="3">#REF!</definedName>
    <definedName name="IP_SPRS" localSheetId="5">#REF!</definedName>
    <definedName name="IP_SPRS">#REF!</definedName>
    <definedName name="IP_SUP" localSheetId="6">#REF!</definedName>
    <definedName name="IP_SUP" localSheetId="7">#REF!</definedName>
    <definedName name="IP_SUP" localSheetId="3">#REF!</definedName>
    <definedName name="IP_SUP" localSheetId="5">#REF!</definedName>
    <definedName name="IP_SUP">#REF!</definedName>
    <definedName name="IP_TTC" localSheetId="7">#REF!</definedName>
    <definedName name="IP_TTC" localSheetId="3">#REF!</definedName>
    <definedName name="IP_TTC">#REF!</definedName>
    <definedName name="ipu" localSheetId="7">#REF!</definedName>
    <definedName name="ipu" localSheetId="3">#REF!</definedName>
    <definedName name="ipu">#REF!</definedName>
    <definedName name="ipu___0" localSheetId="7">#REF!</definedName>
    <definedName name="ipu___0" localSheetId="3">#REF!</definedName>
    <definedName name="ipu___0">#REF!</definedName>
    <definedName name="ipu___13" localSheetId="7">#REF!</definedName>
    <definedName name="ipu___13" localSheetId="3">#REF!</definedName>
    <definedName name="ipu___13">#REF!</definedName>
    <definedName name="Is" localSheetId="7">#REF!</definedName>
    <definedName name="Is" localSheetId="3">#REF!</definedName>
    <definedName name="Is">#REF!</definedName>
    <definedName name="J" localSheetId="7">#REF!</definedName>
    <definedName name="J" localSheetId="3">#REF!</definedName>
    <definedName name="J">#REF!</definedName>
    <definedName name="jamuna" localSheetId="7">#REF!</definedName>
    <definedName name="jamuna" localSheetId="3">#REF!</definedName>
    <definedName name="jamuna">#REF!</definedName>
    <definedName name="JDFSFDDJS">#N/A</definedName>
    <definedName name="JEJS" localSheetId="6">#REF!</definedName>
    <definedName name="JEJS" localSheetId="7">#REF!</definedName>
    <definedName name="JEJS" localSheetId="3">#REF!</definedName>
    <definedName name="JEJS" localSheetId="8">#REF!</definedName>
    <definedName name="JEJS" localSheetId="5">#REF!</definedName>
    <definedName name="JEJS">#REF!</definedName>
    <definedName name="JEJS___0" localSheetId="7">#REF!</definedName>
    <definedName name="JEJS___0" localSheetId="3">#REF!</definedName>
    <definedName name="JEJS___0" localSheetId="8">#REF!</definedName>
    <definedName name="JEJS___0">#REF!</definedName>
    <definedName name="JEJS___11" localSheetId="7">#REF!</definedName>
    <definedName name="JEJS___11" localSheetId="3">#REF!</definedName>
    <definedName name="JEJS___11" localSheetId="8">#REF!</definedName>
    <definedName name="JEJS___11">#REF!</definedName>
    <definedName name="JEJS___12" localSheetId="7">#REF!</definedName>
    <definedName name="JEJS___12" localSheetId="3">#REF!</definedName>
    <definedName name="JEJS___12">#REF!</definedName>
    <definedName name="JEJS___13" localSheetId="7">#REF!</definedName>
    <definedName name="JEJS___13" localSheetId="3">#REF!</definedName>
    <definedName name="JEJS___13">#REF!</definedName>
    <definedName name="JEJS___4" localSheetId="7">#REF!</definedName>
    <definedName name="JEJS___4" localSheetId="3">#REF!</definedName>
    <definedName name="JEJS___4">#REF!</definedName>
    <definedName name="jgghjh" localSheetId="6">City&amp;" "&amp;State</definedName>
    <definedName name="jgghjh" localSheetId="1">City&amp;" "&amp;State</definedName>
    <definedName name="jgghjh" localSheetId="7">City&amp;" "&amp;State</definedName>
    <definedName name="jgghjh" localSheetId="3">City&amp;" "&amp;State</definedName>
    <definedName name="jgghjh" localSheetId="8">City&amp;" "&amp;State</definedName>
    <definedName name="jgghjh" localSheetId="2">City&amp;" "&amp;State</definedName>
    <definedName name="jgghjh" localSheetId="5">City&amp;" "&amp;State</definedName>
    <definedName name="jgghjh">City&amp;" "&amp;State</definedName>
    <definedName name="jghnvfg" localSheetId="6">#REF!</definedName>
    <definedName name="jghnvfg" localSheetId="7">#REF!</definedName>
    <definedName name="jghnvfg" localSheetId="3">#REF!</definedName>
    <definedName name="jghnvfg" localSheetId="8">#REF!</definedName>
    <definedName name="jghnvfg" localSheetId="5">#REF!</definedName>
    <definedName name="jghnvfg">#REF!</definedName>
    <definedName name="JH">#N/A</definedName>
    <definedName name="JH_1">"#N/A"</definedName>
    <definedName name="JH_10">"#N/A"</definedName>
    <definedName name="JH_11">NA()</definedName>
    <definedName name="JH_12">"#N/A"</definedName>
    <definedName name="JH_13">NA()</definedName>
    <definedName name="JH_14">NA()</definedName>
    <definedName name="JH_15">NA()</definedName>
    <definedName name="JH_16">NA()</definedName>
    <definedName name="JH_17">NA()</definedName>
    <definedName name="JH_18">NA()</definedName>
    <definedName name="JH_19">NA()</definedName>
    <definedName name="JH_2">NA()</definedName>
    <definedName name="JH_3">NA()</definedName>
    <definedName name="JH_4">NA()</definedName>
    <definedName name="JH_5">NA()</definedName>
    <definedName name="JH_6">NA()</definedName>
    <definedName name="JH_7">NA()</definedName>
    <definedName name="JH_8">NA()</definedName>
    <definedName name="JH_9">NA()</definedName>
    <definedName name="jhdvg" localSheetId="6">#REF!</definedName>
    <definedName name="jhdvg" localSheetId="7">#REF!</definedName>
    <definedName name="jhdvg" localSheetId="3">#REF!</definedName>
    <definedName name="jhdvg" localSheetId="8">#REF!</definedName>
    <definedName name="jhdvg" localSheetId="5">#REF!</definedName>
    <definedName name="jhdvg">#REF!</definedName>
    <definedName name="jhggjhjhg" localSheetId="6">City&amp;" "&amp;State</definedName>
    <definedName name="jhggjhjhg" localSheetId="1">City&amp;" "&amp;State</definedName>
    <definedName name="jhggjhjhg" localSheetId="7">City&amp;" "&amp;State</definedName>
    <definedName name="jhggjhjhg" localSheetId="3">City&amp;" "&amp;State</definedName>
    <definedName name="jhggjhjhg" localSheetId="8">City&amp;" "&amp;State</definedName>
    <definedName name="jhggjhjhg" localSheetId="2">City&amp;" "&amp;State</definedName>
    <definedName name="jhggjhjhg" localSheetId="5">City&amp;" "&amp;State</definedName>
    <definedName name="jhggjhjhg">City&amp;" "&amp;State</definedName>
    <definedName name="jhghj" localSheetId="6">City&amp;" "&amp;State</definedName>
    <definedName name="jhghj" localSheetId="1">City&amp;" "&amp;State</definedName>
    <definedName name="jhghj" localSheetId="7">City&amp;" "&amp;State</definedName>
    <definedName name="jhghj" localSheetId="3">City&amp;" "&amp;State</definedName>
    <definedName name="jhghj" localSheetId="8">City&amp;" "&amp;State</definedName>
    <definedName name="jhghj" localSheetId="2">City&amp;" "&amp;State</definedName>
    <definedName name="jhghj" localSheetId="5">City&amp;" "&amp;State</definedName>
    <definedName name="jhghj">City&amp;" "&amp;State</definedName>
    <definedName name="jhgjhjg">#N/A</definedName>
    <definedName name="jhguyb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jhguyb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jhguyb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jhguyb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jhguyb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jhguyb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JHHH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JHHH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JHHH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JHHH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JHHH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JHHH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jhjgfiuty">#N/A</definedName>
    <definedName name="jhjhgjhj">#N/A</definedName>
    <definedName name="jhjhjgh" localSheetId="6">City&amp;" "&amp;State</definedName>
    <definedName name="jhjhjgh" localSheetId="1">City&amp;" "&amp;State</definedName>
    <definedName name="jhjhjgh" localSheetId="7">City&amp;" "&amp;State</definedName>
    <definedName name="jhjhjgh" localSheetId="3">City&amp;" "&amp;State</definedName>
    <definedName name="jhjhjgh" localSheetId="8">City&amp;" "&amp;State</definedName>
    <definedName name="jhjhjgh" localSheetId="2">City&amp;" "&amp;State</definedName>
    <definedName name="jhjhjgh" localSheetId="5">City&amp;" "&amp;State</definedName>
    <definedName name="jhjhjgh">City&amp;" "&amp;State</definedName>
    <definedName name="JHJKVBHN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JHJKVBHN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JHJKVBHN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JHJKVBHN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JHJKVBHN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JHJKVBHN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jhy" localSheetId="7">#REF!</definedName>
    <definedName name="jhy" localSheetId="3">#REF!</definedName>
    <definedName name="jhy" localSheetId="8">#REF!</definedName>
    <definedName name="jhy">#REF!</definedName>
    <definedName name="jhyufgtf" localSheetId="6">City&amp;" "&amp;State</definedName>
    <definedName name="jhyufgtf" localSheetId="1">City&amp;" "&amp;State</definedName>
    <definedName name="jhyufgtf" localSheetId="7">City&amp;" "&amp;State</definedName>
    <definedName name="jhyufgtf" localSheetId="3">City&amp;" "&amp;State</definedName>
    <definedName name="jhyufgtf" localSheetId="8">City&amp;" "&amp;State</definedName>
    <definedName name="jhyufgtf" localSheetId="2">City&amp;" "&amp;State</definedName>
    <definedName name="jhyufgtf" localSheetId="5">City&amp;" "&amp;State</definedName>
    <definedName name="jhyufgtf">City&amp;" "&amp;State</definedName>
    <definedName name="jih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jih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jih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jih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jih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jih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JJJJJ">[65]SILICATE!#REF!</definedName>
    <definedName name="jjjjjjjjjj" localSheetId="6">#REF!</definedName>
    <definedName name="jjjjjjjjjj" localSheetId="7">#REF!</definedName>
    <definedName name="jjjjjjjjjj" localSheetId="3">#REF!</definedName>
    <definedName name="jjjjjjjjjj" localSheetId="8">#REF!</definedName>
    <definedName name="jjjjjjjjjj" localSheetId="5">#REF!</definedName>
    <definedName name="jjjjjjjjjj">#REF!</definedName>
    <definedName name="jkhuhb" localSheetId="6">City&amp;" "&amp;State</definedName>
    <definedName name="jkhuhb" localSheetId="1">City&amp;" "&amp;State</definedName>
    <definedName name="jkhuhb" localSheetId="7">City&amp;" "&amp;State</definedName>
    <definedName name="jkhuhb" localSheetId="3">City&amp;" "&amp;State</definedName>
    <definedName name="jkhuhb" localSheetId="8">City&amp;" "&amp;State</definedName>
    <definedName name="jkhuhb" localSheetId="2">City&amp;" "&amp;State</definedName>
    <definedName name="jkhuhb" localSheetId="5">City&amp;" "&amp;State</definedName>
    <definedName name="jkhuhb">City&amp;" "&amp;State</definedName>
    <definedName name="jkjhgv" localSheetId="6">City&amp;" "&amp;State</definedName>
    <definedName name="jkjhgv" localSheetId="1">City&amp;" "&amp;State</definedName>
    <definedName name="jkjhgv" localSheetId="7">City&amp;" "&amp;State</definedName>
    <definedName name="jkjhgv" localSheetId="3">City&amp;" "&amp;State</definedName>
    <definedName name="jkjhgv" localSheetId="8">City&amp;" "&amp;State</definedName>
    <definedName name="jkjhgv" localSheetId="2">City&amp;" "&amp;State</definedName>
    <definedName name="jkjhgv" localSheetId="5">City&amp;" "&amp;State</definedName>
    <definedName name="jkjhgv">City&amp;" "&amp;State</definedName>
    <definedName name="jkjk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jkjk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jkjk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jkjk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jkjk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jkjk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jkjkjkj" localSheetId="6">#REF!</definedName>
    <definedName name="jkjkjkj" localSheetId="7">#REF!</definedName>
    <definedName name="jkjkjkj" localSheetId="3">#REF!</definedName>
    <definedName name="jkjkjkj" localSheetId="8">#REF!</definedName>
    <definedName name="jkjkjkj" localSheetId="5">#REF!</definedName>
    <definedName name="jkjkjkj">#REF!</definedName>
    <definedName name="JKVBHB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JKVBHB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JKVBHB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JKVBHB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JKVBHB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JKVBHB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JL" localSheetId="6">#REF!</definedName>
    <definedName name="JL" localSheetId="7">#REF!</definedName>
    <definedName name="JL" localSheetId="3">#REF!</definedName>
    <definedName name="JL" localSheetId="8">#REF!</definedName>
    <definedName name="JL" localSheetId="5">#REF!</definedName>
    <definedName name="JL">#REF!</definedName>
    <definedName name="JNJHH" localSheetId="6">City&amp;" "&amp;State</definedName>
    <definedName name="JNJHH" localSheetId="1">City&amp;" "&amp;State</definedName>
    <definedName name="JNJHH" localSheetId="7">City&amp;" "&amp;State</definedName>
    <definedName name="JNJHH" localSheetId="3">City&amp;" "&amp;State</definedName>
    <definedName name="JNJHH" localSheetId="8">City&amp;" "&amp;State</definedName>
    <definedName name="JNJHH" localSheetId="2">City&amp;" "&amp;State</definedName>
    <definedName name="JNJHH" localSheetId="5">City&amp;" "&amp;State</definedName>
    <definedName name="JNJHH">City&amp;" "&amp;State</definedName>
    <definedName name="JNSDUIEFBFSD">#N/A</definedName>
    <definedName name="job" localSheetId="6">#REF!</definedName>
    <definedName name="job" localSheetId="7">#REF!</definedName>
    <definedName name="job" localSheetId="3">#REF!</definedName>
    <definedName name="job" localSheetId="8">#REF!</definedName>
    <definedName name="job" localSheetId="5">#REF!</definedName>
    <definedName name="job">#REF!</definedName>
    <definedName name="job___0" localSheetId="6">#REF!</definedName>
    <definedName name="job___0" localSheetId="7">#REF!</definedName>
    <definedName name="job___0" localSheetId="3">#REF!</definedName>
    <definedName name="job___0" localSheetId="5">#REF!</definedName>
    <definedName name="job___0">#REF!</definedName>
    <definedName name="job___11" localSheetId="6">#REF!</definedName>
    <definedName name="job___11" localSheetId="7">#REF!</definedName>
    <definedName name="job___11" localSheetId="3">#REF!</definedName>
    <definedName name="job___11" localSheetId="5">#REF!</definedName>
    <definedName name="job___11">#REF!</definedName>
    <definedName name="job___12" localSheetId="7">#REF!</definedName>
    <definedName name="job___12" localSheetId="3">#REF!</definedName>
    <definedName name="job___12">#REF!</definedName>
    <definedName name="JobID" localSheetId="7">#REF!</definedName>
    <definedName name="JobID" localSheetId="3">#REF!</definedName>
    <definedName name="JobID">#REF!</definedName>
    <definedName name="js" localSheetId="7">#REF!</definedName>
    <definedName name="js" localSheetId="3">#REF!</definedName>
    <definedName name="js">#REF!</definedName>
    <definedName name="jug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jug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jug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jug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jug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jug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jujnkl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jujnkl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jujnkl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jujnkl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jujnkl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jujnkl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juy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juy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juy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juy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juy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juy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jyoti" localSheetId="6" hidden="1">{#N/A,#N/A,FALSE,"mpph1";#N/A,#N/A,FALSE,"mpmseb";#N/A,#N/A,FALSE,"mpph2"}</definedName>
    <definedName name="jyoti" localSheetId="7" hidden="1">{#N/A,#N/A,FALSE,"mpph1";#N/A,#N/A,FALSE,"mpmseb";#N/A,#N/A,FALSE,"mpph2"}</definedName>
    <definedName name="jyoti" localSheetId="3" hidden="1">{#N/A,#N/A,FALSE,"mpph1";#N/A,#N/A,FALSE,"mpmseb";#N/A,#N/A,FALSE,"mpph2"}</definedName>
    <definedName name="jyoti" localSheetId="8" hidden="1">{#N/A,#N/A,FALSE,"mpph1";#N/A,#N/A,FALSE,"mpmseb";#N/A,#N/A,FALSE,"mpph2"}</definedName>
    <definedName name="jyoti" localSheetId="5" hidden="1">{#N/A,#N/A,FALSE,"mpph1";#N/A,#N/A,FALSE,"mpmseb";#N/A,#N/A,FALSE,"mpph2"}</definedName>
    <definedName name="jyoti" hidden="1">{#N/A,#N/A,FALSE,"mpph1";#N/A,#N/A,FALSE,"mpmseb";#N/A,#N/A,FALSE,"mpph2"}</definedName>
    <definedName name="K" localSheetId="6">#REF!</definedName>
    <definedName name="K" localSheetId="7">#REF!</definedName>
    <definedName name="K" localSheetId="3">#REF!</definedName>
    <definedName name="K" localSheetId="8">#REF!</definedName>
    <definedName name="K" localSheetId="5">#REF!</definedName>
    <definedName name="K">#REF!</definedName>
    <definedName name="K___0" localSheetId="7">#REF!</definedName>
    <definedName name="K___0" localSheetId="3">#REF!</definedName>
    <definedName name="K___0" localSheetId="8">#REF!</definedName>
    <definedName name="K___0">#REF!</definedName>
    <definedName name="K___13" localSheetId="7">#REF!</definedName>
    <definedName name="K___13" localSheetId="3">#REF!</definedName>
    <definedName name="K___13" localSheetId="8">#REF!</definedName>
    <definedName name="K___13">#REF!</definedName>
    <definedName name="k1_table" localSheetId="7">#REF!</definedName>
    <definedName name="k1_table" localSheetId="3">#REF!</definedName>
    <definedName name="k1_table">#REF!</definedName>
    <definedName name="k1x">[19]Design!#REF!</definedName>
    <definedName name="k1y">[19]Design!#REF!</definedName>
    <definedName name="K2C">[53]Design!#REF!</definedName>
    <definedName name="k2x">[19]Design!#REF!</definedName>
    <definedName name="k2y">[19]Design!#REF!</definedName>
    <definedName name="ka" localSheetId="6">#REF!</definedName>
    <definedName name="ka" localSheetId="7">#REF!</definedName>
    <definedName name="ka" localSheetId="3">#REF!</definedName>
    <definedName name="ka" localSheetId="8">#REF!</definedName>
    <definedName name="ka" localSheetId="5">#REF!</definedName>
    <definedName name="ka">#REF!</definedName>
    <definedName name="kal" localSheetId="6">#REF!</definedName>
    <definedName name="kal" localSheetId="7">#REF!</definedName>
    <definedName name="kal" localSheetId="3">#REF!</definedName>
    <definedName name="kal" localSheetId="5">#REF!</definedName>
    <definedName name="kal">#REF!</definedName>
    <definedName name="KARNA" localSheetId="6">#REF!</definedName>
    <definedName name="KARNA" localSheetId="7">#REF!</definedName>
    <definedName name="KARNA" localSheetId="3">#REF!</definedName>
    <definedName name="KARNA" localSheetId="5">#REF!</definedName>
    <definedName name="KARNA">#REF!</definedName>
    <definedName name="kb" localSheetId="7">#REF!</definedName>
    <definedName name="kb" localSheetId="3">#REF!</definedName>
    <definedName name="kb">#REF!</definedName>
    <definedName name="kc" localSheetId="7">#REF!</definedName>
    <definedName name="kc" localSheetId="3">#REF!</definedName>
    <definedName name="kc">#REF!</definedName>
    <definedName name="KEY" localSheetId="7">#REF!</definedName>
    <definedName name="KEY" localSheetId="3">#REF!</definedName>
    <definedName name="KEY">#REF!</definedName>
    <definedName name="KGFKLFD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KGFKLFD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KGFKLFD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KGFKLFD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KGFKLFD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KGFKLFD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Kh" localSheetId="6">#REF!</definedName>
    <definedName name="Kh" localSheetId="7">#REF!</definedName>
    <definedName name="Kh" localSheetId="3">#REF!</definedName>
    <definedName name="Kh" localSheetId="8">#REF!</definedName>
    <definedName name="Kh" localSheetId="5">#REF!</definedName>
    <definedName name="Kh">#REF!</definedName>
    <definedName name="Kh___0" localSheetId="7">#REF!</definedName>
    <definedName name="Kh___0" localSheetId="3">#REF!</definedName>
    <definedName name="Kh___0" localSheetId="8">#REF!</definedName>
    <definedName name="Kh___0">#REF!</definedName>
    <definedName name="Kh___13" localSheetId="7">#REF!</definedName>
    <definedName name="Kh___13" localSheetId="3">#REF!</definedName>
    <definedName name="Kh___13" localSheetId="8">#REF!</definedName>
    <definedName name="Kh___13">#REF!</definedName>
    <definedName name="khd" localSheetId="7">#REF!</definedName>
    <definedName name="khd" localSheetId="3">#REF!</definedName>
    <definedName name="khd">#REF!</definedName>
    <definedName name="khd_16" localSheetId="7">#REF!</definedName>
    <definedName name="khd_16" localSheetId="3">#REF!</definedName>
    <definedName name="khd_16">#REF!</definedName>
    <definedName name="khd_17" localSheetId="7">#REF!</definedName>
    <definedName name="khd_17" localSheetId="3">#REF!</definedName>
    <definedName name="khd_17">#REF!</definedName>
    <definedName name="khd_18" localSheetId="7">#REF!</definedName>
    <definedName name="khd_18" localSheetId="3">#REF!</definedName>
    <definedName name="khd_18">#REF!</definedName>
    <definedName name="khd_19" localSheetId="7">#REF!</definedName>
    <definedName name="khd_19" localSheetId="3">#REF!</definedName>
    <definedName name="khd_19">#REF!</definedName>
    <definedName name="khd_4" localSheetId="7">#REF!</definedName>
    <definedName name="khd_4" localSheetId="3">#REF!</definedName>
    <definedName name="khd_4">#REF!</definedName>
    <definedName name="khd_5" localSheetId="7">#REF!</definedName>
    <definedName name="khd_5" localSheetId="3">#REF!</definedName>
    <definedName name="khd_5">#REF!</definedName>
    <definedName name="khd_6" localSheetId="7">#REF!</definedName>
    <definedName name="khd_6" localSheetId="3">#REF!</definedName>
    <definedName name="khd_6">#REF!</definedName>
    <definedName name="khd_7" localSheetId="7">#REF!</definedName>
    <definedName name="khd_7" localSheetId="3">#REF!</definedName>
    <definedName name="khd_7">#REF!</definedName>
    <definedName name="khd_8" localSheetId="7">#REF!</definedName>
    <definedName name="khd_8" localSheetId="3">#REF!</definedName>
    <definedName name="khd_8">#REF!</definedName>
    <definedName name="khd_9" localSheetId="7">#REF!</definedName>
    <definedName name="khd_9" localSheetId="3">#REF!</definedName>
    <definedName name="khd_9">#REF!</definedName>
    <definedName name="khf" localSheetId="7">#REF!</definedName>
    <definedName name="khf" localSheetId="3">#REF!</definedName>
    <definedName name="khf">#REF!</definedName>
    <definedName name="khf_16" localSheetId="7">#REF!</definedName>
    <definedName name="khf_16" localSheetId="3">#REF!</definedName>
    <definedName name="khf_16">#REF!</definedName>
    <definedName name="khf_17" localSheetId="7">#REF!</definedName>
    <definedName name="khf_17" localSheetId="3">#REF!</definedName>
    <definedName name="khf_17">#REF!</definedName>
    <definedName name="khf_18" localSheetId="7">#REF!</definedName>
    <definedName name="khf_18" localSheetId="3">#REF!</definedName>
    <definedName name="khf_18">#REF!</definedName>
    <definedName name="khf_19" localSheetId="7">#REF!</definedName>
    <definedName name="khf_19" localSheetId="3">#REF!</definedName>
    <definedName name="khf_19">#REF!</definedName>
    <definedName name="khf_4" localSheetId="7">#REF!</definedName>
    <definedName name="khf_4" localSheetId="3">#REF!</definedName>
    <definedName name="khf_4">#REF!</definedName>
    <definedName name="khf_5" localSheetId="7">#REF!</definedName>
    <definedName name="khf_5" localSheetId="3">#REF!</definedName>
    <definedName name="khf_5">#REF!</definedName>
    <definedName name="khf_6" localSheetId="7">#REF!</definedName>
    <definedName name="khf_6" localSheetId="3">#REF!</definedName>
    <definedName name="khf_6">#REF!</definedName>
    <definedName name="khf_7" localSheetId="7">#REF!</definedName>
    <definedName name="khf_7" localSheetId="3">#REF!</definedName>
    <definedName name="khf_7">#REF!</definedName>
    <definedName name="khf_8" localSheetId="7">#REF!</definedName>
    <definedName name="khf_8" localSheetId="3">#REF!</definedName>
    <definedName name="khf_8">#REF!</definedName>
    <definedName name="khf_9" localSheetId="7">#REF!</definedName>
    <definedName name="khf_9" localSheetId="3">#REF!</definedName>
    <definedName name="khf_9">#REF!</definedName>
    <definedName name="Ki" localSheetId="7">#REF!</definedName>
    <definedName name="Ki" localSheetId="3">#REF!</definedName>
    <definedName name="Ki">#REF!</definedName>
    <definedName name="Ki___0" localSheetId="7">#REF!</definedName>
    <definedName name="Ki___0" localSheetId="3">#REF!</definedName>
    <definedName name="Ki___0">#REF!</definedName>
    <definedName name="Ki___13" localSheetId="7">#REF!</definedName>
    <definedName name="Ki___13" localSheetId="3">#REF!</definedName>
    <definedName name="Ki___13">#REF!</definedName>
    <definedName name="Ki1___0" localSheetId="7">#REF!</definedName>
    <definedName name="Ki1___0" localSheetId="3">#REF!</definedName>
    <definedName name="Ki1___0">#REF!</definedName>
    <definedName name="Ki1___13" localSheetId="7">#REF!</definedName>
    <definedName name="Ki1___13" localSheetId="3">#REF!</definedName>
    <definedName name="Ki1___13">#REF!</definedName>
    <definedName name="Ki2___0" localSheetId="7">#REF!</definedName>
    <definedName name="Ki2___0" localSheetId="3">#REF!</definedName>
    <definedName name="Ki2___0">#REF!</definedName>
    <definedName name="Ki2___13" localSheetId="7">#REF!</definedName>
    <definedName name="Ki2___13" localSheetId="3">#REF!</definedName>
    <definedName name="Ki2___13">#REF!</definedName>
    <definedName name="Kii" localSheetId="7">#REF!</definedName>
    <definedName name="Kii" localSheetId="3">#REF!</definedName>
    <definedName name="Kii">#REF!</definedName>
    <definedName name="Kii___0" localSheetId="7">#REF!</definedName>
    <definedName name="Kii___0" localSheetId="3">#REF!</definedName>
    <definedName name="Kii___0">#REF!</definedName>
    <definedName name="Kii___13" localSheetId="7">#REF!</definedName>
    <definedName name="Kii___13" localSheetId="3">#REF!</definedName>
    <definedName name="Kii___13">#REF!</definedName>
    <definedName name="kis" localSheetId="7">#REF!</definedName>
    <definedName name="kis" localSheetId="3">#REF!</definedName>
    <definedName name="kis">#REF!</definedName>
    <definedName name="KitFlooring" localSheetId="7">#REF!</definedName>
    <definedName name="KitFlooring" localSheetId="3">#REF!</definedName>
    <definedName name="KitFlooring">#REF!</definedName>
    <definedName name="kjkj">#N/A</definedName>
    <definedName name="kjuiokjn" localSheetId="6">City&amp;" "&amp;State</definedName>
    <definedName name="kjuiokjn" localSheetId="1">City&amp;" "&amp;State</definedName>
    <definedName name="kjuiokjn" localSheetId="7">City&amp;" "&amp;State</definedName>
    <definedName name="kjuiokjn" localSheetId="3">City&amp;" "&amp;State</definedName>
    <definedName name="kjuiokjn" localSheetId="8">City&amp;" "&amp;State</definedName>
    <definedName name="kjuiokjn" localSheetId="2">City&amp;" "&amp;State</definedName>
    <definedName name="kjuiokjn" localSheetId="5">City&amp;" "&amp;State</definedName>
    <definedName name="kjuiokjn">City&amp;" "&amp;State</definedName>
    <definedName name="kk" localSheetId="6">#REF!</definedName>
    <definedName name="kk" localSheetId="7">#REF!</definedName>
    <definedName name="kk" localSheetId="3">#REF!</definedName>
    <definedName name="kk" localSheetId="8">#REF!</definedName>
    <definedName name="kk" localSheetId="5">#REF!</definedName>
    <definedName name="kk">#REF!</definedName>
    <definedName name="kkk" localSheetId="6">#REF!</definedName>
    <definedName name="kkk" localSheetId="7">#REF!</definedName>
    <definedName name="kkk" localSheetId="3">#REF!</definedName>
    <definedName name="kkk" localSheetId="5">#REF!</definedName>
    <definedName name="kkk">#REF!</definedName>
    <definedName name="kl" localSheetId="6">#REF!</definedName>
    <definedName name="kl" localSheetId="7">#REF!</definedName>
    <definedName name="kl" localSheetId="3">#REF!</definedName>
    <definedName name="kl" localSheetId="5">#REF!</definedName>
    <definedName name="kl">#REF!</definedName>
    <definedName name="KLEFGF" localSheetId="6">City&amp;" "&amp;State</definedName>
    <definedName name="KLEFGF" localSheetId="1">City&amp;" "&amp;State</definedName>
    <definedName name="KLEFGF" localSheetId="7">City&amp;" "&amp;State</definedName>
    <definedName name="KLEFGF" localSheetId="3">City&amp;" "&amp;State</definedName>
    <definedName name="KLEFGF" localSheetId="8">City&amp;" "&amp;State</definedName>
    <definedName name="KLEFGF" localSheetId="2">City&amp;" "&amp;State</definedName>
    <definedName name="KLEFGF" localSheetId="5">City&amp;" "&amp;State</definedName>
    <definedName name="KLEFGF">City&amp;" "&amp;State</definedName>
    <definedName name="klgfgklht">#N/A</definedName>
    <definedName name="klkloo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klkloo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klkloo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klkloo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klkloo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klkloo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Km" localSheetId="6">#REF!</definedName>
    <definedName name="Km" localSheetId="7">#REF!</definedName>
    <definedName name="Km" localSheetId="3">#REF!</definedName>
    <definedName name="Km" localSheetId="8">#REF!</definedName>
    <definedName name="Km" localSheetId="5">#REF!</definedName>
    <definedName name="Km">#REF!</definedName>
    <definedName name="Km___0" localSheetId="7">#REF!</definedName>
    <definedName name="Km___0" localSheetId="3">#REF!</definedName>
    <definedName name="Km___0" localSheetId="8">#REF!</definedName>
    <definedName name="Km___0">#REF!</definedName>
    <definedName name="Km___13" localSheetId="7">#REF!</definedName>
    <definedName name="Km___13" localSheetId="3">#REF!</definedName>
    <definedName name="Km___13" localSheetId="8">#REF!</definedName>
    <definedName name="Km___13">#REF!</definedName>
    <definedName name="kmjm">#N/A</definedName>
    <definedName name="kmk" localSheetId="6">City&amp;" "&amp;State</definedName>
    <definedName name="kmk" localSheetId="1">City&amp;" "&amp;State</definedName>
    <definedName name="kmk" localSheetId="7">City&amp;" "&amp;State</definedName>
    <definedName name="kmk" localSheetId="3">City&amp;" "&amp;State</definedName>
    <definedName name="kmk" localSheetId="8">City&amp;" "&amp;State</definedName>
    <definedName name="kmk" localSheetId="2">City&amp;" "&amp;State</definedName>
    <definedName name="kmk" localSheetId="5">City&amp;" "&amp;State</definedName>
    <definedName name="kmk">City&amp;" "&amp;State</definedName>
    <definedName name="koljl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koljl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koljl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koljl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koljl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koljl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kolk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kolk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kolk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kolk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kolk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kolk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komal" localSheetId="6">#REF!</definedName>
    <definedName name="komal" localSheetId="7">#REF!</definedName>
    <definedName name="komal" localSheetId="3">#REF!</definedName>
    <definedName name="komal" localSheetId="8">#REF!</definedName>
    <definedName name="komal" localSheetId="5">#REF!</definedName>
    <definedName name="komal">#REF!</definedName>
    <definedName name="kpopi">#N/A</definedName>
    <definedName name="Ks" localSheetId="6">#REF!</definedName>
    <definedName name="Ks" localSheetId="7">#REF!</definedName>
    <definedName name="Ks" localSheetId="3">#REF!</definedName>
    <definedName name="Ks" localSheetId="8">#REF!</definedName>
    <definedName name="Ks" localSheetId="5">#REF!</definedName>
    <definedName name="Ks">#REF!</definedName>
    <definedName name="Ks___0" localSheetId="7">#REF!</definedName>
    <definedName name="Ks___0" localSheetId="3">#REF!</definedName>
    <definedName name="Ks___0" localSheetId="8">#REF!</definedName>
    <definedName name="Ks___0">#REF!</definedName>
    <definedName name="Ks___13" localSheetId="7">#REF!</definedName>
    <definedName name="Ks___13" localSheetId="3">#REF!</definedName>
    <definedName name="Ks___13" localSheetId="8">#REF!</definedName>
    <definedName name="Ks___13">#REF!</definedName>
    <definedName name="ksd" localSheetId="7">#REF!</definedName>
    <definedName name="ksd" localSheetId="3">#REF!</definedName>
    <definedName name="ksd">#REF!</definedName>
    <definedName name="ksd_16" localSheetId="7">#REF!</definedName>
    <definedName name="ksd_16" localSheetId="3">#REF!</definedName>
    <definedName name="ksd_16">#REF!</definedName>
    <definedName name="ksd_17" localSheetId="7">#REF!</definedName>
    <definedName name="ksd_17" localSheetId="3">#REF!</definedName>
    <definedName name="ksd_17">#REF!</definedName>
    <definedName name="ksd_18" localSheetId="7">#REF!</definedName>
    <definedName name="ksd_18" localSheetId="3">#REF!</definedName>
    <definedName name="ksd_18">#REF!</definedName>
    <definedName name="ksd_19" localSheetId="7">#REF!</definedName>
    <definedName name="ksd_19" localSheetId="3">#REF!</definedName>
    <definedName name="ksd_19">#REF!</definedName>
    <definedName name="ksd_4" localSheetId="7">#REF!</definedName>
    <definedName name="ksd_4" localSheetId="3">#REF!</definedName>
    <definedName name="ksd_4">#REF!</definedName>
    <definedName name="ksd_5" localSheetId="7">#REF!</definedName>
    <definedName name="ksd_5" localSheetId="3">#REF!</definedName>
    <definedName name="ksd_5">#REF!</definedName>
    <definedName name="ksd_6" localSheetId="7">#REF!</definedName>
    <definedName name="ksd_6" localSheetId="3">#REF!</definedName>
    <definedName name="ksd_6">#REF!</definedName>
    <definedName name="ksd_7" localSheetId="7">#REF!</definedName>
    <definedName name="ksd_7" localSheetId="3">#REF!</definedName>
    <definedName name="ksd_7">#REF!</definedName>
    <definedName name="ksd_8" localSheetId="7">#REF!</definedName>
    <definedName name="ksd_8" localSheetId="3">#REF!</definedName>
    <definedName name="ksd_8">#REF!</definedName>
    <definedName name="ksd_9" localSheetId="7">#REF!</definedName>
    <definedName name="ksd_9" localSheetId="3">#REF!</definedName>
    <definedName name="ksd_9">#REF!</definedName>
    <definedName name="ksf" localSheetId="7">#REF!</definedName>
    <definedName name="ksf" localSheetId="3">#REF!</definedName>
    <definedName name="ksf">#REF!</definedName>
    <definedName name="ksf_16" localSheetId="7">#REF!</definedName>
    <definedName name="ksf_16" localSheetId="3">#REF!</definedName>
    <definedName name="ksf_16">#REF!</definedName>
    <definedName name="ksf_17" localSheetId="7">#REF!</definedName>
    <definedName name="ksf_17" localSheetId="3">#REF!</definedName>
    <definedName name="ksf_17">#REF!</definedName>
    <definedName name="ksf_18" localSheetId="7">#REF!</definedName>
    <definedName name="ksf_18" localSheetId="3">#REF!</definedName>
    <definedName name="ksf_18">#REF!</definedName>
    <definedName name="ksf_19" localSheetId="7">#REF!</definedName>
    <definedName name="ksf_19" localSheetId="3">#REF!</definedName>
    <definedName name="ksf_19">#REF!</definedName>
    <definedName name="ksf_4" localSheetId="7">#REF!</definedName>
    <definedName name="ksf_4" localSheetId="3">#REF!</definedName>
    <definedName name="ksf_4">#REF!</definedName>
    <definedName name="ksf_5" localSheetId="7">#REF!</definedName>
    <definedName name="ksf_5" localSheetId="3">#REF!</definedName>
    <definedName name="ksf_5">#REF!</definedName>
    <definedName name="ksf_6" localSheetId="7">#REF!</definedName>
    <definedName name="ksf_6" localSheetId="3">#REF!</definedName>
    <definedName name="ksf_6">#REF!</definedName>
    <definedName name="ksf_7" localSheetId="7">#REF!</definedName>
    <definedName name="ksf_7" localSheetId="3">#REF!</definedName>
    <definedName name="ksf_7">#REF!</definedName>
    <definedName name="ksf_8" localSheetId="7">#REF!</definedName>
    <definedName name="ksf_8" localSheetId="3">#REF!</definedName>
    <definedName name="ksf_8">#REF!</definedName>
    <definedName name="ksf_9" localSheetId="7">#REF!</definedName>
    <definedName name="ksf_9" localSheetId="3">#REF!</definedName>
    <definedName name="ksf_9">#REF!</definedName>
    <definedName name="ku" localSheetId="7">#REF!</definedName>
    <definedName name="ku" localSheetId="3">#REF!</definedName>
    <definedName name="ku">#REF!</definedName>
    <definedName name="kui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kui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kui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kui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kui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kui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kut" localSheetId="6">City&amp;" "&amp;State</definedName>
    <definedName name="kut" localSheetId="1">City&amp;" "&amp;State</definedName>
    <definedName name="kut" localSheetId="7">City&amp;" "&amp;State</definedName>
    <definedName name="kut" localSheetId="3">City&amp;" "&amp;State</definedName>
    <definedName name="kut" localSheetId="8">City&amp;" "&amp;State</definedName>
    <definedName name="kut" localSheetId="2">City&amp;" "&amp;State</definedName>
    <definedName name="kut" localSheetId="5">City&amp;" "&amp;State</definedName>
    <definedName name="kut">City&amp;" "&amp;State</definedName>
    <definedName name="L" localSheetId="6">#REF!</definedName>
    <definedName name="L" localSheetId="7">#REF!</definedName>
    <definedName name="L" localSheetId="3">#REF!</definedName>
    <definedName name="L" localSheetId="8">#REF!</definedName>
    <definedName name="L" localSheetId="5">#REF!</definedName>
    <definedName name="L">#REF!</definedName>
    <definedName name="L___0" localSheetId="6">#REF!</definedName>
    <definedName name="L___0" localSheetId="7">#REF!</definedName>
    <definedName name="L___0" localSheetId="3">#REF!</definedName>
    <definedName name="L___0" localSheetId="5">#REF!</definedName>
    <definedName name="L___0">#REF!</definedName>
    <definedName name="L___13" localSheetId="6">#REF!</definedName>
    <definedName name="L___13" localSheetId="7">#REF!</definedName>
    <definedName name="L___13" localSheetId="3">#REF!</definedName>
    <definedName name="L___13" localSheetId="5">#REF!</definedName>
    <definedName name="L___13">#REF!</definedName>
    <definedName name="lab1to7">'[3]std-rates'!$D$26</definedName>
    <definedName name="lab8above">'[3]std-rates'!$D$27</definedName>
    <definedName name="labftpb">'[3]std-rates'!$D$20</definedName>
    <definedName name="lablmrohwt">'[3]std-rates'!$D$28</definedName>
    <definedName name="labm20">'[3]std-rates'!$D$22</definedName>
    <definedName name="LABORATORY_EQUIPMENTS___MISC._TOOLS" localSheetId="6">#REF!</definedName>
    <definedName name="LABORATORY_EQUIPMENTS___MISC._TOOLS" localSheetId="7">#REF!</definedName>
    <definedName name="LABORATORY_EQUIPMENTS___MISC._TOOLS" localSheetId="3">#REF!</definedName>
    <definedName name="LABORATORY_EQUIPMENTS___MISC._TOOLS" localSheetId="8">#REF!</definedName>
    <definedName name="LABORATORY_EQUIPMENTS___MISC._TOOLS" localSheetId="5">#REF!</definedName>
    <definedName name="LABORATORY_EQUIPMENTS___MISC._TOOLS">#REF!</definedName>
    <definedName name="LABOUR" localSheetId="6">#REF!</definedName>
    <definedName name="LABOUR" localSheetId="7">#REF!</definedName>
    <definedName name="LABOUR" localSheetId="3">#REF!</definedName>
    <definedName name="LABOUR" localSheetId="5">#REF!</definedName>
    <definedName name="LABOUR">#REF!</definedName>
    <definedName name="LABOUR_HUTS" localSheetId="6">#REF!</definedName>
    <definedName name="LABOUR_HUTS" localSheetId="7">#REF!</definedName>
    <definedName name="LABOUR_HUTS" localSheetId="3">#REF!</definedName>
    <definedName name="LABOUR_HUTS" localSheetId="5">#REF!</definedName>
    <definedName name="LABOUR_HUTS">#REF!</definedName>
    <definedName name="labourrate">'[7]MASTER_RATE ANALYSIS'!$A$184:$G$345</definedName>
    <definedName name="labourrecon" localSheetId="6">#REF!</definedName>
    <definedName name="labourrecon" localSheetId="7">#REF!</definedName>
    <definedName name="labourrecon" localSheetId="3">#REF!</definedName>
    <definedName name="labourrecon" localSheetId="8">#REF!</definedName>
    <definedName name="labourrecon" localSheetId="5">#REF!</definedName>
    <definedName name="labourrecon">#REF!</definedName>
    <definedName name="labpark">'[3]std-rates'!$D$25</definedName>
    <definedName name="labpccftpb">'[3]std-rates'!$D$18</definedName>
    <definedName name="labplum">'[3]std-rates'!$D$17</definedName>
    <definedName name="LAbrec" localSheetId="6">#REF!</definedName>
    <definedName name="LAbrec" localSheetId="7">#REF!</definedName>
    <definedName name="LAbrec" localSheetId="3">#REF!</definedName>
    <definedName name="LAbrec" localSheetId="8">#REF!</definedName>
    <definedName name="LAbrec" localSheetId="5">#REF!</definedName>
    <definedName name="LAbrec">#REF!</definedName>
    <definedName name="labsteel">'[3]std-rates'!$D$29</definedName>
    <definedName name="labstub">'[3]std-rates'!$D$24</definedName>
    <definedName name="LACS">[66]PLAN_FEB97!$A$2</definedName>
    <definedName name="LAMP" localSheetId="6">#REF!</definedName>
    <definedName name="LAMP" localSheetId="7">#REF!</definedName>
    <definedName name="LAMP" localSheetId="3">#REF!</definedName>
    <definedName name="LAMP" localSheetId="8">#REF!</definedName>
    <definedName name="LAMP" localSheetId="5">#REF!</definedName>
    <definedName name="LAMP">#REF!</definedName>
    <definedName name="LAMP___0" localSheetId="6">#REF!</definedName>
    <definedName name="LAMP___0" localSheetId="7">#REF!</definedName>
    <definedName name="LAMP___0" localSheetId="3">#REF!</definedName>
    <definedName name="LAMP___0" localSheetId="5">#REF!</definedName>
    <definedName name="LAMP___0">#REF!</definedName>
    <definedName name="LAMP___13" localSheetId="6">#REF!</definedName>
    <definedName name="LAMP___13" localSheetId="7">#REF!</definedName>
    <definedName name="LAMP___13" localSheetId="3">#REF!</definedName>
    <definedName name="LAMP___13" localSheetId="5">#REF!</definedName>
    <definedName name="LAMP___13">#REF!</definedName>
    <definedName name="Land_adv" localSheetId="7">#REF!</definedName>
    <definedName name="Land_adv" localSheetId="3">#REF!</definedName>
    <definedName name="Land_adv">#REF!</definedName>
    <definedName name="lap" localSheetId="7">#REF!</definedName>
    <definedName name="lap" localSheetId="3">#REF!</definedName>
    <definedName name="lap">#REF!</definedName>
    <definedName name="lapst" localSheetId="7">#REF!</definedName>
    <definedName name="lapst" localSheetId="3">#REF!</definedName>
    <definedName name="lapst">#REF!</definedName>
    <definedName name="lapst1" localSheetId="7">#REF!</definedName>
    <definedName name="lapst1" localSheetId="3">#REF!</definedName>
    <definedName name="lapst1">#REF!</definedName>
    <definedName name="last" localSheetId="7">#REF!</definedName>
    <definedName name="last" localSheetId="3">#REF!</definedName>
    <definedName name="last">#REF!</definedName>
    <definedName name="Last_Row">#N/A</definedName>
    <definedName name="Last_Row_1">"#N/A"</definedName>
    <definedName name="Last_Row_10">"#N/A"</definedName>
    <definedName name="Last_Row_11">IF("excavation!values_entered","excavation!header_row"+"excavation!number_of_payments","excavation!header_row")</definedName>
    <definedName name="Last_Row_12">#N/A</definedName>
    <definedName name="Last_Row_13">IF("'lift-concrete &amp; steel.'!values_entered","'lift-concrete &amp; steel.'!header_row"+"'lift-concrete &amp; steel.'!number_of_payments","'lift-concrete &amp; steel.'!header_row")</definedName>
    <definedName name="Last_Row_14">IF("pcc!values_entered","pcc!header_row"+"pcc!number_of_payments","pcc!header_row")</definedName>
    <definedName name="Last_Row_15">IF("'slab area'!values_entered","'slab area'!header_row"+"'slab area'!number_of_payments","'slab area'!header_row")</definedName>
    <definedName name="Last_Row_16">IF("'staircase concrete &amp; steel '!values_entered","'staircase concrete &amp; steel '!header_row"+"'staircase concrete &amp; steel '!number_of_payments","'staircase concrete &amp; steel '!header_row")</definedName>
    <definedName name="Last_Row_17">IF("'steel - slab'!values_entered","'steel - slab'!header_row"+"'steel - slab'!number_of_payments","'steel - slab'!header_row")</definedName>
    <definedName name="Last_Row_18">IF("'steel-footing'!values_entered","'steel-footing'!header_row"+"'steel-footing'!number_of_payments","'steel-footing'!header_row")</definedName>
    <definedName name="Last_Row_19">#N/A</definedName>
    <definedName name="Last_Row_2">IF("'abstract - staircase  '!values_entered","'abstract - staircase  '!header_row"+"'abstract - staircase  '!number_of_payments","'abstract - staircase  '!header_row")</definedName>
    <definedName name="Last_Row_3">IF("'abstract footing'!values_entered","'abstract footing'!header_row"+"'abstract footing'!number_of_payments","'abstract footing'!header_row")</definedName>
    <definedName name="Last_Row_4">IF("'abstract- lift '!values_entered","'abstract- lift '!header_row"+"'abstract- lift '!number_of_payments","'abstract- lift '!header_row")</definedName>
    <definedName name="Last_Row_5">IF("'abstract-beam'!values_entered","'abstract-beam'!header_row"+"'abstract-beam'!number_of_payments","'abstract-beam'!header_row")</definedName>
    <definedName name="Last_Row_6">IF("'abstract-column'!values_entered","'abstract-column'!header_row"+"'abstract-column'!number_of_payments","'abstract-column'!header_row")</definedName>
    <definedName name="Last_Row_7">IF("'abstract-slab'!values_entered","'abstract-slab'!header_row"+"'abstract-slab'!number_of_payments","'abstract-slab'!header_row")</definedName>
    <definedName name="Last_Row_8">#N/A</definedName>
    <definedName name="Last_Row_9">IF("'concrete- footing'!values_entered","'concrete- footing'!header_row"+"'concrete- footing'!number_of_payments","'concrete- footing'!header_row")</definedName>
    <definedName name="LC" localSheetId="6">#REF!</definedName>
    <definedName name="LC" localSheetId="7">#REF!</definedName>
    <definedName name="LC" localSheetId="3">#REF!</definedName>
    <definedName name="LC" localSheetId="8">#REF!</definedName>
    <definedName name="LC" localSheetId="5">#REF!</definedName>
    <definedName name="LC">#REF!</definedName>
    <definedName name="Lc___0" localSheetId="7">#REF!</definedName>
    <definedName name="Lc___0" localSheetId="3">#REF!</definedName>
    <definedName name="Lc___0" localSheetId="8">#REF!</definedName>
    <definedName name="Lc___0">#REF!</definedName>
    <definedName name="Lc___13" localSheetId="7">#REF!</definedName>
    <definedName name="Lc___13" localSheetId="3">#REF!</definedName>
    <definedName name="Lc___13" localSheetId="8">#REF!</definedName>
    <definedName name="Lc___13">#REF!</definedName>
    <definedName name="LCAR100" localSheetId="7">#REF!</definedName>
    <definedName name="LCAR100" localSheetId="3">#REF!</definedName>
    <definedName name="LCAR100">#REF!</definedName>
    <definedName name="Lead" localSheetId="7">#REF!</definedName>
    <definedName name="Lead" localSheetId="3">#REF!</definedName>
    <definedName name="Lead">#REF!</definedName>
    <definedName name="lef" localSheetId="7">#REF!</definedName>
    <definedName name="lef" localSheetId="3">#REF!</definedName>
    <definedName name="lef">#REF!</definedName>
    <definedName name="lel" localSheetId="7">#REF!</definedName>
    <definedName name="lel" localSheetId="3">#REF!</definedName>
    <definedName name="lel">#REF!</definedName>
    <definedName name="len" localSheetId="7">#REF!</definedName>
    <definedName name="len" localSheetId="3">#REF!</definedName>
    <definedName name="len">#REF!</definedName>
    <definedName name="lia" localSheetId="7">#REF!</definedName>
    <definedName name="lia" localSheetId="3">#REF!</definedName>
    <definedName name="lia">#REF!</definedName>
    <definedName name="limcount" hidden="1">1</definedName>
    <definedName name="line" localSheetId="6">#REF!</definedName>
    <definedName name="line" localSheetId="7">#REF!</definedName>
    <definedName name="line" localSheetId="3">#REF!</definedName>
    <definedName name="line" localSheetId="8">#REF!</definedName>
    <definedName name="line" localSheetId="5">#REF!</definedName>
    <definedName name="line">#REF!</definedName>
    <definedName name="LINTEL" localSheetId="6" hidden="1">{"'Bill No. 7'!$A$1:$G$32"}</definedName>
    <definedName name="LINTEL" localSheetId="7" hidden="1">{"'Bill No. 7'!$A$1:$G$32"}</definedName>
    <definedName name="LINTEL" localSheetId="3" hidden="1">{"'Bill No. 7'!$A$1:$G$32"}</definedName>
    <definedName name="LINTEL" localSheetId="8" hidden="1">{"'Bill No. 7'!$A$1:$G$32"}</definedName>
    <definedName name="LINTEL" localSheetId="5" hidden="1">{"'Bill No. 7'!$A$1:$G$32"}</definedName>
    <definedName name="LINTEL" hidden="1">{"'Bill No. 7'!$A$1:$G$32"}</definedName>
    <definedName name="LivFlooring" localSheetId="7">#REF!</definedName>
    <definedName name="LivFlooring" localSheetId="3">#REF!</definedName>
    <definedName name="LivFlooring">#REF!</definedName>
    <definedName name="lk" localSheetId="7">#REF!</definedName>
    <definedName name="lk" localSheetId="3">#REF!</definedName>
    <definedName name="lk">#REF!</definedName>
    <definedName name="lko">#N/A</definedName>
    <definedName name="lkoj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lkoj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lkoj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lkoj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lkoj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lkoj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lkop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lkop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lkop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lkop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lkop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lkop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ll" localSheetId="6">#REF!</definedName>
    <definedName name="ll" localSheetId="7">#REF!</definedName>
    <definedName name="ll" localSheetId="3">#REF!</definedName>
    <definedName name="ll" localSheetId="8">#REF!</definedName>
    <definedName name="ll" localSheetId="5">#REF!</definedName>
    <definedName name="ll">#REF!</definedName>
    <definedName name="LOA" localSheetId="7">#REF!</definedName>
    <definedName name="LOA" localSheetId="3">#REF!</definedName>
    <definedName name="LOA" localSheetId="8">#REF!</definedName>
    <definedName name="LOA">#REF!</definedName>
    <definedName name="LOAD">[67]CABLERET!$D$15:$D$60</definedName>
    <definedName name="loan" localSheetId="6">#REF!</definedName>
    <definedName name="loan" localSheetId="7">#REF!</definedName>
    <definedName name="loan" localSheetId="3">#REF!</definedName>
    <definedName name="loan" localSheetId="8">#REF!</definedName>
    <definedName name="loan" localSheetId="5">#REF!</definedName>
    <definedName name="loan">#REF!</definedName>
    <definedName name="Loan_Amount" localSheetId="6">#REF!</definedName>
    <definedName name="Loan_Amount" localSheetId="7">#REF!</definedName>
    <definedName name="Loan_Amount" localSheetId="3">#REF!</definedName>
    <definedName name="Loan_Amount" localSheetId="5">#REF!</definedName>
    <definedName name="Loan_Amount">#REF!</definedName>
    <definedName name="Loan_Amount_1">"#REF!"</definedName>
    <definedName name="Loan_Amount_10">"#REF!"</definedName>
    <definedName name="Loan_Amount_11">"#REF!"</definedName>
    <definedName name="Loan_Amount_12">"#REF!"</definedName>
    <definedName name="Loan_Amount_13">"#REF!"</definedName>
    <definedName name="Loan_Amount_14">"#REF!"</definedName>
    <definedName name="Loan_Amount_15">"#REF!"</definedName>
    <definedName name="Loan_Amount_16">"#REF!"</definedName>
    <definedName name="Loan_Amount_17">"#REF!"</definedName>
    <definedName name="Loan_Amount_18">"#REF!"</definedName>
    <definedName name="Loan_Amount_2">"#REF!"</definedName>
    <definedName name="Loan_Amount_3">"#REF!"</definedName>
    <definedName name="Loan_Amount_4">"#REF!"</definedName>
    <definedName name="Loan_Amount_5">"#REF!"</definedName>
    <definedName name="Loan_Amount_6">"#REF!"</definedName>
    <definedName name="Loan_Amount_7">"#REF!"</definedName>
    <definedName name="Loan_Amount_8">"#REF!"</definedName>
    <definedName name="Loan_Amount_9">"#REF!"</definedName>
    <definedName name="Loan_Start" localSheetId="6">#REF!</definedName>
    <definedName name="Loan_Start" localSheetId="7">#REF!</definedName>
    <definedName name="Loan_Start" localSheetId="3">#REF!</definedName>
    <definedName name="Loan_Start" localSheetId="8">#REF!</definedName>
    <definedName name="Loan_Start" localSheetId="5">#REF!</definedName>
    <definedName name="Loan_Start">#REF!</definedName>
    <definedName name="Loan_Start_1">"#REF!"</definedName>
    <definedName name="Loan_Start_10">"#REF!"</definedName>
    <definedName name="Loan_Start_11">"#REF!"</definedName>
    <definedName name="Loan_Start_12">"#REF!"</definedName>
    <definedName name="Loan_Start_13">"#REF!"</definedName>
    <definedName name="Loan_Start_14">"#REF!"</definedName>
    <definedName name="Loan_Start_15">"#REF!"</definedName>
    <definedName name="Loan_Start_16">"#REF!"</definedName>
    <definedName name="Loan_Start_17">"#REF!"</definedName>
    <definedName name="Loan_Start_18">"#REF!"</definedName>
    <definedName name="Loan_Start_2">"#REF!"</definedName>
    <definedName name="Loan_Start_3">"#REF!"</definedName>
    <definedName name="Loan_Start_4">"#REF!"</definedName>
    <definedName name="Loan_Start_5">"#REF!"</definedName>
    <definedName name="Loan_Start_6">"#REF!"</definedName>
    <definedName name="Loan_Start_7">"#REF!"</definedName>
    <definedName name="Loan_Start_8">"#REF!"</definedName>
    <definedName name="Loan_Start_9">"#REF!"</definedName>
    <definedName name="Loan_Years" localSheetId="6">#REF!</definedName>
    <definedName name="Loan_Years" localSheetId="7">#REF!</definedName>
    <definedName name="Loan_Years" localSheetId="3">#REF!</definedName>
    <definedName name="Loan_Years" localSheetId="8">#REF!</definedName>
    <definedName name="Loan_Years" localSheetId="5">#REF!</definedName>
    <definedName name="Loan_Years">#REF!</definedName>
    <definedName name="Loan_Years_1">"#REF!"</definedName>
    <definedName name="Loan_Years_10">"#REF!"</definedName>
    <definedName name="Loan_Years_11">"#REF!"</definedName>
    <definedName name="Loan_Years_12">"#REF!"</definedName>
    <definedName name="Loan_Years_13">"#REF!"</definedName>
    <definedName name="Loan_Years_14">"#REF!"</definedName>
    <definedName name="Loan_Years_15">"#REF!"</definedName>
    <definedName name="Loan_Years_16">"#REF!"</definedName>
    <definedName name="Loan_Years_17">"#REF!"</definedName>
    <definedName name="Loan_Years_18">"#REF!"</definedName>
    <definedName name="Loan_Years_2">"#REF!"</definedName>
    <definedName name="Loan_Years_3">"#REF!"</definedName>
    <definedName name="Loan_Years_4">"#REF!"</definedName>
    <definedName name="Loan_Years_5">"#REF!"</definedName>
    <definedName name="Loan_Years_6">"#REF!"</definedName>
    <definedName name="Loan_Years_7">"#REF!"</definedName>
    <definedName name="Loan_Years_8">"#REF!"</definedName>
    <definedName name="Loan_Years_9">"#REF!"</definedName>
    <definedName name="loans_adv" localSheetId="6">#REF!</definedName>
    <definedName name="loans_adv" localSheetId="7">#REF!</definedName>
    <definedName name="loans_adv" localSheetId="3">#REF!</definedName>
    <definedName name="loans_adv" localSheetId="8">#REF!</definedName>
    <definedName name="loans_adv" localSheetId="5">#REF!</definedName>
    <definedName name="loans_adv">#REF!</definedName>
    <definedName name="LOCAL_STAFF" localSheetId="7">#REF!</definedName>
    <definedName name="LOCAL_STAFF" localSheetId="3">#REF!</definedName>
    <definedName name="LOCAL_STAFF" localSheetId="8">#REF!</definedName>
    <definedName name="LOCAL_STAFF">#REF!</definedName>
    <definedName name="LOCAL_STAFF_ENTRY" localSheetId="7">#REF!</definedName>
    <definedName name="LOCAL_STAFF_ENTRY" localSheetId="3">#REF!</definedName>
    <definedName name="LOCAL_STAFF_ENTRY" localSheetId="8">#REF!</definedName>
    <definedName name="LOCAL_STAFF_ENTRY">#REF!</definedName>
    <definedName name="Location" localSheetId="6">City&amp;" "&amp;State</definedName>
    <definedName name="Location" localSheetId="1">City&amp;" "&amp;State</definedName>
    <definedName name="Location" localSheetId="7">City&amp;" "&amp;State</definedName>
    <definedName name="Location" localSheetId="3">City&amp;" "&amp;State</definedName>
    <definedName name="Location" localSheetId="8">City&amp;" "&amp;State</definedName>
    <definedName name="Location" localSheetId="2">City&amp;" "&amp;State</definedName>
    <definedName name="Location" localSheetId="5">City&amp;" "&amp;State</definedName>
    <definedName name="Location">City&amp;" "&amp;State</definedName>
    <definedName name="Location___0">#N/A</definedName>
    <definedName name="Location___10">#N/A</definedName>
    <definedName name="Location___11">#N/A</definedName>
    <definedName name="Location___16">#N/A</definedName>
    <definedName name="Location___17">#N/A</definedName>
    <definedName name="Location___20">#N/A</definedName>
    <definedName name="Location___22">#N/A</definedName>
    <definedName name="Location___23">#N/A</definedName>
    <definedName name="Location___24">#N/A</definedName>
    <definedName name="Location___25">#N/A</definedName>
    <definedName name="Location___31">#N/A</definedName>
    <definedName name="Location___6">#N/A</definedName>
    <definedName name="location_1">[68]Data!$C$10</definedName>
    <definedName name="locations" localSheetId="6">City&amp;" "&amp;State</definedName>
    <definedName name="locations" localSheetId="1">City&amp;" "&amp;State</definedName>
    <definedName name="locations" localSheetId="7">City&amp;" "&amp;State</definedName>
    <definedName name="locations" localSheetId="3">City&amp;" "&amp;State</definedName>
    <definedName name="locations" localSheetId="8">City&amp;" "&amp;State</definedName>
    <definedName name="locations" localSheetId="2">City&amp;" "&amp;State</definedName>
    <definedName name="locations" localSheetId="5">City&amp;" "&amp;State</definedName>
    <definedName name="locations">City&amp;" "&amp;State</definedName>
    <definedName name="logo1">"Picture 7"</definedName>
    <definedName name="logoa" localSheetId="6">#REF!</definedName>
    <definedName name="logoa" localSheetId="7">#REF!</definedName>
    <definedName name="logoa" localSheetId="3">#REF!</definedName>
    <definedName name="logoa" localSheetId="8">#REF!</definedName>
    <definedName name="logoa" localSheetId="5">#REF!</definedName>
    <definedName name="logoa">#REF!</definedName>
    <definedName name="loi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loi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loi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loi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loi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loi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lok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lok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lok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lok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lok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lok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LOOP" localSheetId="6">#REF!</definedName>
    <definedName name="LOOP" localSheetId="7">#REF!</definedName>
    <definedName name="LOOP" localSheetId="3">#REF!</definedName>
    <definedName name="LOOP" localSheetId="8">#REF!</definedName>
    <definedName name="LOOP" localSheetId="5">#REF!</definedName>
    <definedName name="LOOP">#REF!</definedName>
    <definedName name="lop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lop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lop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lop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lop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lop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lopj" localSheetId="6">City&amp;" "&amp;State</definedName>
    <definedName name="lopj" localSheetId="1">City&amp;" "&amp;State</definedName>
    <definedName name="lopj" localSheetId="7">City&amp;" "&amp;State</definedName>
    <definedName name="lopj" localSheetId="3">City&amp;" "&amp;State</definedName>
    <definedName name="lopj" localSheetId="8">City&amp;" "&amp;State</definedName>
    <definedName name="lopj" localSheetId="2">City&amp;" "&amp;State</definedName>
    <definedName name="lopj" localSheetId="5">City&amp;" "&amp;State</definedName>
    <definedName name="lopj">City&amp;" "&amp;State</definedName>
    <definedName name="lopu">#N/A</definedName>
    <definedName name="lpokj" localSheetId="6">City&amp;" "&amp;State</definedName>
    <definedName name="lpokj" localSheetId="1">City&amp;" "&amp;State</definedName>
    <definedName name="lpokj" localSheetId="7">City&amp;" "&amp;State</definedName>
    <definedName name="lpokj" localSheetId="3">City&amp;" "&amp;State</definedName>
    <definedName name="lpokj" localSheetId="8">City&amp;" "&amp;State</definedName>
    <definedName name="lpokj" localSheetId="2">City&amp;" "&amp;State</definedName>
    <definedName name="lpokj" localSheetId="5">City&amp;" "&amp;State</definedName>
    <definedName name="lpokj">City&amp;" "&amp;State</definedName>
    <definedName name="Lr" localSheetId="6">#REF!</definedName>
    <definedName name="Lr" localSheetId="7">#REF!</definedName>
    <definedName name="Lr" localSheetId="3">#REF!</definedName>
    <definedName name="Lr" localSheetId="8">#REF!</definedName>
    <definedName name="Lr" localSheetId="5">#REF!</definedName>
    <definedName name="Lr">#REF!</definedName>
    <definedName name="Lr___0" localSheetId="6">#REF!</definedName>
    <definedName name="Lr___0" localSheetId="7">#REF!</definedName>
    <definedName name="Lr___0" localSheetId="3">#REF!</definedName>
    <definedName name="Lr___0" localSheetId="5">#REF!</definedName>
    <definedName name="Lr___0">#REF!</definedName>
    <definedName name="Lr___13" localSheetId="6">#REF!</definedName>
    <definedName name="Lr___13" localSheetId="7">#REF!</definedName>
    <definedName name="Lr___13" localSheetId="3">#REF!</definedName>
    <definedName name="Lr___13" localSheetId="5">#REF!</definedName>
    <definedName name="Lr___13">#REF!</definedName>
    <definedName name="lsest" localSheetId="7">#REF!</definedName>
    <definedName name="lsest" localSheetId="3">#REF!</definedName>
    <definedName name="lsest">#REF!</definedName>
    <definedName name="lshead" localSheetId="7">#REF!</definedName>
    <definedName name="lshead" localSheetId="3">#REF!</definedName>
    <definedName name="lshead">#REF!</definedName>
    <definedName name="LSNO1">[69]Lead!$P$6</definedName>
    <definedName name="LSNO12" localSheetId="6">[45]Lead!#REF!</definedName>
    <definedName name="LSNO12" localSheetId="8">[45]Lead!#REF!</definedName>
    <definedName name="LSNO12" localSheetId="5">[45]Lead!#REF!</definedName>
    <definedName name="LSNO12">[45]Lead!#REF!</definedName>
    <definedName name="LSNO13">[69]Lead!$P$22</definedName>
    <definedName name="LSNO14">[69]Lead!$P$23</definedName>
    <definedName name="LSNO15" localSheetId="6">[45]Lead!#REF!</definedName>
    <definedName name="LSNO15" localSheetId="8">[45]Lead!#REF!</definedName>
    <definedName name="LSNO15" localSheetId="5">[45]Lead!#REF!</definedName>
    <definedName name="LSNO15">[45]Lead!#REF!</definedName>
    <definedName name="LSNO17" localSheetId="6">[45]Lead!#REF!</definedName>
    <definedName name="LSNO17" localSheetId="8">[45]Lead!#REF!</definedName>
    <definedName name="LSNO17" localSheetId="5">[45]Lead!#REF!</definedName>
    <definedName name="LSNO17">[45]Lead!#REF!</definedName>
    <definedName name="LSNO2">[69]Lead!$P$7</definedName>
    <definedName name="LSNO21" localSheetId="6">[45]Lead!#REF!</definedName>
    <definedName name="LSNO21" localSheetId="8">[45]Lead!#REF!</definedName>
    <definedName name="LSNO21" localSheetId="5">[45]Lead!#REF!</definedName>
    <definedName name="LSNO21">[45]Lead!#REF!</definedName>
    <definedName name="LSNO23">[69]Lead!$P$31</definedName>
    <definedName name="LSNO24" localSheetId="6">[45]Lead!#REF!</definedName>
    <definedName name="LSNO24" localSheetId="8">[45]Lead!#REF!</definedName>
    <definedName name="LSNO24" localSheetId="5">[45]Lead!#REF!</definedName>
    <definedName name="LSNO24">[45]Lead!#REF!</definedName>
    <definedName name="LSNO25">[69]Lead!$P$32</definedName>
    <definedName name="LSNO26" localSheetId="6">[45]Lead!#REF!</definedName>
    <definedName name="LSNO26" localSheetId="8">[45]Lead!#REF!</definedName>
    <definedName name="LSNO26" localSheetId="5">[45]Lead!#REF!</definedName>
    <definedName name="LSNO26">[45]Lead!#REF!</definedName>
    <definedName name="LSNO27" localSheetId="6">[45]Lead!#REF!</definedName>
    <definedName name="LSNO27" localSheetId="8">[45]Lead!#REF!</definedName>
    <definedName name="LSNO27" localSheetId="5">[45]Lead!#REF!</definedName>
    <definedName name="LSNO27">[45]Lead!#REF!</definedName>
    <definedName name="LSNO28" localSheetId="8">[45]Lead!#REF!</definedName>
    <definedName name="LSNO28">[45]Lead!#REF!</definedName>
    <definedName name="LSNO29" localSheetId="8">[45]Lead!#REF!</definedName>
    <definedName name="LSNO29">[45]Lead!#REF!</definedName>
    <definedName name="LSNO3">[69]Lead!$P$8</definedName>
    <definedName name="LSNO30" localSheetId="6">[45]Lead!#REF!</definedName>
    <definedName name="LSNO30" localSheetId="8">[45]Lead!#REF!</definedName>
    <definedName name="LSNO30" localSheetId="5">[45]Lead!#REF!</definedName>
    <definedName name="LSNO30">[45]Lead!#REF!</definedName>
    <definedName name="LSNO31" localSheetId="6">[45]Lead!#REF!</definedName>
    <definedName name="LSNO31" localSheetId="8">[45]Lead!#REF!</definedName>
    <definedName name="LSNO31" localSheetId="5">[45]Lead!#REF!</definedName>
    <definedName name="LSNO31">[45]Lead!#REF!</definedName>
    <definedName name="LSNO32" localSheetId="8">[45]Lead!#REF!</definedName>
    <definedName name="LSNO32">[45]Lead!#REF!</definedName>
    <definedName name="LSNO33" localSheetId="8">[45]Lead!#REF!</definedName>
    <definedName name="LSNO33">[45]Lead!#REF!</definedName>
    <definedName name="LSNO34">[45]Lead!#REF!</definedName>
    <definedName name="LSNO35">[45]Lead!#REF!</definedName>
    <definedName name="LSNO36">[45]Lead!#REF!</definedName>
    <definedName name="LSNO7">[45]Lead!#REF!</definedName>
    <definedName name="LSNO9">[45]Lead!#REF!</definedName>
    <definedName name="ltf" localSheetId="6">#REF!</definedName>
    <definedName name="ltf" localSheetId="7">#REF!</definedName>
    <definedName name="ltf" localSheetId="3">#REF!</definedName>
    <definedName name="ltf" localSheetId="8">#REF!</definedName>
    <definedName name="ltf" localSheetId="5">#REF!</definedName>
    <definedName name="ltf">#REF!</definedName>
    <definedName name="ltf_16" localSheetId="6">#REF!</definedName>
    <definedName name="ltf_16" localSheetId="7">#REF!</definedName>
    <definedName name="ltf_16" localSheetId="3">#REF!</definedName>
    <definedName name="ltf_16" localSheetId="5">#REF!</definedName>
    <definedName name="ltf_16">#REF!</definedName>
    <definedName name="ltf_17" localSheetId="6">#REF!</definedName>
    <definedName name="ltf_17" localSheetId="7">#REF!</definedName>
    <definedName name="ltf_17" localSheetId="3">#REF!</definedName>
    <definedName name="ltf_17" localSheetId="5">#REF!</definedName>
    <definedName name="ltf_17">#REF!</definedName>
    <definedName name="ltf_18" localSheetId="7">#REF!</definedName>
    <definedName name="ltf_18" localSheetId="3">#REF!</definedName>
    <definedName name="ltf_18">#REF!</definedName>
    <definedName name="ltf_19" localSheetId="7">#REF!</definedName>
    <definedName name="ltf_19" localSheetId="3">#REF!</definedName>
    <definedName name="ltf_19">#REF!</definedName>
    <definedName name="ltf_4" localSheetId="7">#REF!</definedName>
    <definedName name="ltf_4" localSheetId="3">#REF!</definedName>
    <definedName name="ltf_4">#REF!</definedName>
    <definedName name="ltf_5" localSheetId="7">#REF!</definedName>
    <definedName name="ltf_5" localSheetId="3">#REF!</definedName>
    <definedName name="ltf_5">#REF!</definedName>
    <definedName name="ltf_6" localSheetId="7">#REF!</definedName>
    <definedName name="ltf_6" localSheetId="3">#REF!</definedName>
    <definedName name="ltf_6">#REF!</definedName>
    <definedName name="ltf_7" localSheetId="7">#REF!</definedName>
    <definedName name="ltf_7" localSheetId="3">#REF!</definedName>
    <definedName name="ltf_7">#REF!</definedName>
    <definedName name="ltf_8" localSheetId="7">#REF!</definedName>
    <definedName name="ltf_8" localSheetId="3">#REF!</definedName>
    <definedName name="ltf_8">#REF!</definedName>
    <definedName name="ltf_9" localSheetId="7">#REF!</definedName>
    <definedName name="ltf_9" localSheetId="3">#REF!</definedName>
    <definedName name="ltf_9">#REF!</definedName>
    <definedName name="LUMEN" localSheetId="7">#REF!</definedName>
    <definedName name="LUMEN" localSheetId="3">#REF!</definedName>
    <definedName name="LUMEN">#REF!</definedName>
    <definedName name="LUMEN___0" localSheetId="7">#REF!</definedName>
    <definedName name="LUMEN___0" localSheetId="3">#REF!</definedName>
    <definedName name="LUMEN___0">#REF!</definedName>
    <definedName name="LUMEN___13" localSheetId="7">#REF!</definedName>
    <definedName name="LUMEN___13" localSheetId="3">#REF!</definedName>
    <definedName name="LUMEN___13">#REF!</definedName>
    <definedName name="LUX" localSheetId="7">#REF!</definedName>
    <definedName name="LUX" localSheetId="3">#REF!</definedName>
    <definedName name="LUX">#REF!</definedName>
    <definedName name="LUX___0" localSheetId="7">#REF!</definedName>
    <definedName name="LUX___0" localSheetId="3">#REF!</definedName>
    <definedName name="LUX___0">#REF!</definedName>
    <definedName name="LUX___13" localSheetId="7">#REF!</definedName>
    <definedName name="LUX___13" localSheetId="3">#REF!</definedName>
    <definedName name="LUX___13">#REF!</definedName>
    <definedName name="Lx" localSheetId="7">#REF!</definedName>
    <definedName name="Lx" localSheetId="3">#REF!</definedName>
    <definedName name="Lx">#REF!</definedName>
    <definedName name="Lx___0" localSheetId="7">#REF!</definedName>
    <definedName name="Lx___0" localSheetId="3">#REF!</definedName>
    <definedName name="Lx___0">#REF!</definedName>
    <definedName name="Lx___13" localSheetId="7">#REF!</definedName>
    <definedName name="Lx___13" localSheetId="3">#REF!</definedName>
    <definedName name="Lx___13">#REF!</definedName>
    <definedName name="M" localSheetId="7">#REF!</definedName>
    <definedName name="M" localSheetId="3">#REF!</definedName>
    <definedName name="M">#REF!</definedName>
    <definedName name="m___0" localSheetId="7">#REF!</definedName>
    <definedName name="m___0" localSheetId="3">#REF!</definedName>
    <definedName name="m___0">#REF!</definedName>
    <definedName name="m___13" localSheetId="7">#REF!</definedName>
    <definedName name="m___13" localSheetId="3">#REF!</definedName>
    <definedName name="m___13">#REF!</definedName>
    <definedName name="M1x">[19]Design!#REF!</definedName>
    <definedName name="M1y">[19]Design!#REF!</definedName>
    <definedName name="m20cr">'[58]RCC Rates'!$Q$37</definedName>
    <definedName name="M2x" localSheetId="6">[19]Design!#REF!</definedName>
    <definedName name="M2x" localSheetId="8">[19]Design!#REF!</definedName>
    <definedName name="M2x" localSheetId="5">[19]Design!#REF!</definedName>
    <definedName name="M2x">[19]Design!#REF!</definedName>
    <definedName name="M2y" localSheetId="6">[19]Design!#REF!</definedName>
    <definedName name="M2y" localSheetId="8">[19]Design!#REF!</definedName>
    <definedName name="M2y" localSheetId="5">[19]Design!#REF!</definedName>
    <definedName name="M2y">[19]Design!#REF!</definedName>
    <definedName name="MACHINE_EQUIPMENT" localSheetId="6">#REF!</definedName>
    <definedName name="MACHINE_EQUIPMENT" localSheetId="7">#REF!</definedName>
    <definedName name="MACHINE_EQUIPMENT" localSheetId="3">#REF!</definedName>
    <definedName name="MACHINE_EQUIPMENT" localSheetId="8">#REF!</definedName>
    <definedName name="MACHINE_EQUIPMENT" localSheetId="5">#REF!</definedName>
    <definedName name="MACHINE_EQUIPMENT">#REF!</definedName>
    <definedName name="MACHINE_EQUIPMENT_ENTRY" localSheetId="6">#REF!</definedName>
    <definedName name="MACHINE_EQUIPMENT_ENTRY" localSheetId="7">#REF!</definedName>
    <definedName name="MACHINE_EQUIPMENT_ENTRY" localSheetId="3">#REF!</definedName>
    <definedName name="MACHINE_EQUIPMENT_ENTRY" localSheetId="5">#REF!</definedName>
    <definedName name="MACHINE_EQUIPMENT_ENTRY">#REF!</definedName>
    <definedName name="majord" localSheetId="6">#REF!</definedName>
    <definedName name="majord" localSheetId="7">#REF!</definedName>
    <definedName name="majord" localSheetId="3">#REF!</definedName>
    <definedName name="majord" localSheetId="5">#REF!</definedName>
    <definedName name="majord">#REF!</definedName>
    <definedName name="majororders" localSheetId="7">#REF!</definedName>
    <definedName name="majororders" localSheetId="3">#REF!</definedName>
    <definedName name="majororders">#REF!</definedName>
    <definedName name="man" localSheetId="7">#REF!</definedName>
    <definedName name="man" localSheetId="3">#REF!</definedName>
    <definedName name="man">#REF!</definedName>
    <definedName name="man___0" localSheetId="7">#REF!</definedName>
    <definedName name="man___0" localSheetId="3">#REF!</definedName>
    <definedName name="man___0">#REF!</definedName>
    <definedName name="man___11" localSheetId="7">#REF!</definedName>
    <definedName name="man___11" localSheetId="3">#REF!</definedName>
    <definedName name="man___11">#REF!</definedName>
    <definedName name="man___12" localSheetId="7">#REF!</definedName>
    <definedName name="man___12" localSheetId="3">#REF!</definedName>
    <definedName name="man___12">#REF!</definedName>
    <definedName name="man_power_sum" localSheetId="7">#REF!</definedName>
    <definedName name="man_power_sum" localSheetId="3">#REF!</definedName>
    <definedName name="man_power_sum">#REF!</definedName>
    <definedName name="manday1" localSheetId="7">#REF!</definedName>
    <definedName name="manday1" localSheetId="3">#REF!</definedName>
    <definedName name="manday1">#REF!</definedName>
    <definedName name="manday1___0" localSheetId="7">#REF!</definedName>
    <definedName name="manday1___0" localSheetId="3">#REF!</definedName>
    <definedName name="manday1___0">#REF!</definedName>
    <definedName name="manday1___11" localSheetId="7">#REF!</definedName>
    <definedName name="manday1___11" localSheetId="3">#REF!</definedName>
    <definedName name="manday1___11">#REF!</definedName>
    <definedName name="manday1___12" localSheetId="7">#REF!</definedName>
    <definedName name="manday1___12" localSheetId="3">#REF!</definedName>
    <definedName name="manday1___12">#REF!</definedName>
    <definedName name="manish" localSheetId="7">#REF!</definedName>
    <definedName name="manish" localSheetId="3">#REF!</definedName>
    <definedName name="manish">#REF!</definedName>
    <definedName name="manpower_details" localSheetId="7">#REF!</definedName>
    <definedName name="manpower_details" localSheetId="3">#REF!</definedName>
    <definedName name="manpower_details">#REF!</definedName>
    <definedName name="manual_input" localSheetId="7">#REF!</definedName>
    <definedName name="manual_input" localSheetId="3">#REF!</definedName>
    <definedName name="manual_input">#REF!</definedName>
    <definedName name="MANUEL_INPUT" localSheetId="7">#REF!</definedName>
    <definedName name="MANUEL_INPUT" localSheetId="3">#REF!</definedName>
    <definedName name="MANUEL_INPUT">#REF!</definedName>
    <definedName name="Marathe" localSheetId="6" hidden="1">{#N/A,#N/A,FALSE,"mpph1";#N/A,#N/A,FALSE,"mpmseb";#N/A,#N/A,FALSE,"mpph2"}</definedName>
    <definedName name="Marathe" localSheetId="7" hidden="1">{#N/A,#N/A,FALSE,"mpph1";#N/A,#N/A,FALSE,"mpmseb";#N/A,#N/A,FALSE,"mpph2"}</definedName>
    <definedName name="Marathe" localSheetId="3" hidden="1">{#N/A,#N/A,FALSE,"mpph1";#N/A,#N/A,FALSE,"mpmseb";#N/A,#N/A,FALSE,"mpph2"}</definedName>
    <definedName name="Marathe" localSheetId="8" hidden="1">{#N/A,#N/A,FALSE,"mpph1";#N/A,#N/A,FALSE,"mpmseb";#N/A,#N/A,FALSE,"mpph2"}</definedName>
    <definedName name="Marathe" localSheetId="5" hidden="1">{#N/A,#N/A,FALSE,"mpph1";#N/A,#N/A,FALSE,"mpmseb";#N/A,#N/A,FALSE,"mpph2"}</definedName>
    <definedName name="Marathe" hidden="1">{#N/A,#N/A,FALSE,"mpph1";#N/A,#N/A,FALSE,"mpmseb";#N/A,#N/A,FALSE,"mpph2"}</definedName>
    <definedName name="MARGIN">[23]CABLERET!$D$7</definedName>
    <definedName name="marjin" localSheetId="6">'[70]BOQ HT'!#REF!</definedName>
    <definedName name="marjin" localSheetId="8">'[70]BOQ HT'!#REF!</definedName>
    <definedName name="marjin" localSheetId="5">'[70]BOQ HT'!#REF!</definedName>
    <definedName name="marjin">'[70]BOQ HT'!#REF!</definedName>
    <definedName name="MarketType" localSheetId="6">#REF!</definedName>
    <definedName name="MarketType" localSheetId="7">#REF!</definedName>
    <definedName name="MarketType" localSheetId="3">#REF!</definedName>
    <definedName name="MarketType" localSheetId="8">#REF!</definedName>
    <definedName name="MarketType" localSheetId="5">#REF!</definedName>
    <definedName name="MarketType">#REF!</definedName>
    <definedName name="MarketType_4" localSheetId="6">#REF!</definedName>
    <definedName name="MarketType_4" localSheetId="7">#REF!</definedName>
    <definedName name="MarketType_4" localSheetId="3">#REF!</definedName>
    <definedName name="MarketType_4" localSheetId="5">#REF!</definedName>
    <definedName name="MarketType_4">#REF!</definedName>
    <definedName name="MarketType_6" localSheetId="6">#REF!</definedName>
    <definedName name="MarketType_6" localSheetId="7">#REF!</definedName>
    <definedName name="MarketType_6" localSheetId="3">#REF!</definedName>
    <definedName name="MarketType_6" localSheetId="5">#REF!</definedName>
    <definedName name="MarketType_6">#REF!</definedName>
    <definedName name="MarketType_Text" localSheetId="7">#REF!</definedName>
    <definedName name="MarketType_Text" localSheetId="3">#REF!</definedName>
    <definedName name="MarketType_Text">#REF!</definedName>
    <definedName name="MarketType_Text_4" localSheetId="7">#REF!</definedName>
    <definedName name="MarketType_Text_4" localSheetId="3">#REF!</definedName>
    <definedName name="MarketType_Text_4">#REF!</definedName>
    <definedName name="MarketType_Text_6" localSheetId="7">#REF!</definedName>
    <definedName name="MarketType_Text_6" localSheetId="3">#REF!</definedName>
    <definedName name="MarketType_Text_6">#REF!</definedName>
    <definedName name="Masonary">'[71]Builtup Area'!#REF!</definedName>
    <definedName name="Masonery" localSheetId="6" hidden="1">{#N/A,#N/A,FALSE,"mpph1";#N/A,#N/A,FALSE,"mpmseb";#N/A,#N/A,FALSE,"mpph2"}</definedName>
    <definedName name="Masonery" localSheetId="7" hidden="1">{#N/A,#N/A,FALSE,"mpph1";#N/A,#N/A,FALSE,"mpmseb";#N/A,#N/A,FALSE,"mpph2"}</definedName>
    <definedName name="Masonery" localSheetId="3" hidden="1">{#N/A,#N/A,FALSE,"mpph1";#N/A,#N/A,FALSE,"mpmseb";#N/A,#N/A,FALSE,"mpph2"}</definedName>
    <definedName name="Masonery" localSheetId="8" hidden="1">{#N/A,#N/A,FALSE,"mpph1";#N/A,#N/A,FALSE,"mpmseb";#N/A,#N/A,FALSE,"mpph2"}</definedName>
    <definedName name="Masonery" localSheetId="5" hidden="1">{#N/A,#N/A,FALSE,"mpph1";#N/A,#N/A,FALSE,"mpmseb";#N/A,#N/A,FALSE,"mpph2"}</definedName>
    <definedName name="Masonery" hidden="1">{#N/A,#N/A,FALSE,"mpph1";#N/A,#N/A,FALSE,"mpmseb";#N/A,#N/A,FALSE,"mpph2"}</definedName>
    <definedName name="mat" localSheetId="6">#REF!</definedName>
    <definedName name="mat" localSheetId="7">#REF!</definedName>
    <definedName name="mat" localSheetId="3">#REF!</definedName>
    <definedName name="mat" localSheetId="8">#REF!</definedName>
    <definedName name="mat" localSheetId="5">#REF!</definedName>
    <definedName name="mat">#REF!</definedName>
    <definedName name="MAT_RATE_ENTRY">'[72]INPUT SHEET'!$B$540:$D$555</definedName>
    <definedName name="Material_cost">'[73]APPENDIX 4.1a'!$I$29</definedName>
    <definedName name="Material_rate_entry" localSheetId="6">#REF!</definedName>
    <definedName name="Material_rate_entry" localSheetId="7">#REF!</definedName>
    <definedName name="Material_rate_entry" localSheetId="3">#REF!</definedName>
    <definedName name="Material_rate_entry" localSheetId="8">#REF!</definedName>
    <definedName name="Material_rate_entry" localSheetId="5">#REF!</definedName>
    <definedName name="Material_rate_entry">#REF!</definedName>
    <definedName name="MATHS" localSheetId="6">#REF!</definedName>
    <definedName name="MATHS" localSheetId="7">#REF!</definedName>
    <definedName name="MATHS" localSheetId="3">#REF!</definedName>
    <definedName name="MATHS" localSheetId="5">#REF!</definedName>
    <definedName name="MATHS">#REF!</definedName>
    <definedName name="MATV" localSheetId="6">#REF!</definedName>
    <definedName name="MATV" localSheetId="7">#REF!</definedName>
    <definedName name="MATV" localSheetId="3">#REF!</definedName>
    <definedName name="MATV" localSheetId="5">#REF!</definedName>
    <definedName name="MATV">#REF!</definedName>
    <definedName name="MAY03PH2" localSheetId="7">#REF!</definedName>
    <definedName name="MAY03PH2" localSheetId="3">#REF!</definedName>
    <definedName name="MAY03PH2">#REF!</definedName>
    <definedName name="MAZI">[32]Sheet1!#REF!</definedName>
    <definedName name="mc" localSheetId="6">#REF!</definedName>
    <definedName name="mc" localSheetId="7">#REF!</definedName>
    <definedName name="mc" localSheetId="3">#REF!</definedName>
    <definedName name="mc" localSheetId="8">#REF!</definedName>
    <definedName name="mc" localSheetId="5">#REF!</definedName>
    <definedName name="mc">#REF!</definedName>
    <definedName name="MCBDB" localSheetId="6" hidden="1">{#N/A,#N/A,FALSE,"mpph1";#N/A,#N/A,FALSE,"mpmseb";#N/A,#N/A,FALSE,"mpph2"}</definedName>
    <definedName name="MCBDB" localSheetId="7" hidden="1">{#N/A,#N/A,FALSE,"mpph1";#N/A,#N/A,FALSE,"mpmseb";#N/A,#N/A,FALSE,"mpph2"}</definedName>
    <definedName name="MCBDB" localSheetId="3" hidden="1">{#N/A,#N/A,FALSE,"mpph1";#N/A,#N/A,FALSE,"mpmseb";#N/A,#N/A,FALSE,"mpph2"}</definedName>
    <definedName name="MCBDB" localSheetId="8" hidden="1">{#N/A,#N/A,FALSE,"mpph1";#N/A,#N/A,FALSE,"mpmseb";#N/A,#N/A,FALSE,"mpph2"}</definedName>
    <definedName name="MCBDB" localSheetId="5" hidden="1">{#N/A,#N/A,FALSE,"mpph1";#N/A,#N/A,FALSE,"mpmseb";#N/A,#N/A,FALSE,"mpph2"}</definedName>
    <definedName name="MCBDB" hidden="1">{#N/A,#N/A,FALSE,"mpph1";#N/A,#N/A,FALSE,"mpmseb";#N/A,#N/A,FALSE,"mpph2"}</definedName>
    <definedName name="MCBDB_1">NA()</definedName>
    <definedName name="MCBDB_10">NA()</definedName>
    <definedName name="MCBDB_11">NA()</definedName>
    <definedName name="MCBDB_12">NA()</definedName>
    <definedName name="MCBDB_13">NA()</definedName>
    <definedName name="MCBDB_14">NA()</definedName>
    <definedName name="MCBDB_15">NA()</definedName>
    <definedName name="MCBDB_16">NA()</definedName>
    <definedName name="MCBDB_17">NA()</definedName>
    <definedName name="MCBDB_18">NA()</definedName>
    <definedName name="MCBDB_19">NA()</definedName>
    <definedName name="MCBDB_2">NA()</definedName>
    <definedName name="MCBDB_3">NA()</definedName>
    <definedName name="MCBDB_4">NA()</definedName>
    <definedName name="MCBDB_5">NA()</definedName>
    <definedName name="MCBDB_6">NA()</definedName>
    <definedName name="MCBDB_7">NA()</definedName>
    <definedName name="MCBDB_8">NA()</definedName>
    <definedName name="MCBDB_9">NA()</definedName>
    <definedName name="mcbdb1" localSheetId="6" hidden="1">{#N/A,#N/A,FALSE,"mpph1";#N/A,#N/A,FALSE,"mpmseb";#N/A,#N/A,FALSE,"mpph2"}</definedName>
    <definedName name="mcbdb1" localSheetId="7" hidden="1">{#N/A,#N/A,FALSE,"mpph1";#N/A,#N/A,FALSE,"mpmseb";#N/A,#N/A,FALSE,"mpph2"}</definedName>
    <definedName name="mcbdb1" localSheetId="3" hidden="1">{#N/A,#N/A,FALSE,"mpph1";#N/A,#N/A,FALSE,"mpmseb";#N/A,#N/A,FALSE,"mpph2"}</definedName>
    <definedName name="mcbdb1" localSheetId="8" hidden="1">{#N/A,#N/A,FALSE,"mpph1";#N/A,#N/A,FALSE,"mpmseb";#N/A,#N/A,FALSE,"mpph2"}</definedName>
    <definedName name="mcbdb1" localSheetId="5" hidden="1">{#N/A,#N/A,FALSE,"mpph1";#N/A,#N/A,FALSE,"mpmseb";#N/A,#N/A,FALSE,"mpph2"}</definedName>
    <definedName name="mcbdb1" hidden="1">{#N/A,#N/A,FALSE,"mpph1";#N/A,#N/A,FALSE,"mpmseb";#N/A,#N/A,FALSE,"mpph2"}</definedName>
    <definedName name="mci">[74]Design!#REF!</definedName>
    <definedName name="mcr" localSheetId="6">#REF!</definedName>
    <definedName name="mcr" localSheetId="7">#REF!</definedName>
    <definedName name="mcr" localSheetId="3">#REF!</definedName>
    <definedName name="mcr" localSheetId="8">#REF!</definedName>
    <definedName name="mcr" localSheetId="5">#REF!</definedName>
    <definedName name="mcr">#REF!</definedName>
    <definedName name="MEASUREMENT" localSheetId="6">#REF!</definedName>
    <definedName name="MEASUREMENT" localSheetId="7">#REF!</definedName>
    <definedName name="MEASUREMENT" localSheetId="3">#REF!</definedName>
    <definedName name="MEASUREMENT" localSheetId="5">#REF!</definedName>
    <definedName name="MEASUREMENT">#REF!</definedName>
    <definedName name="MEASUREMENTS">[17]JACKWELL!$I$13</definedName>
    <definedName name="MECHANICAL" localSheetId="6">#REF!</definedName>
    <definedName name="MECHANICAL" localSheetId="7">#REF!</definedName>
    <definedName name="MECHANICAL" localSheetId="3">#REF!</definedName>
    <definedName name="MECHANICAL" localSheetId="8">#REF!</definedName>
    <definedName name="MECHANICAL" localSheetId="5">#REF!</definedName>
    <definedName name="MECHANICAL">#REF!</definedName>
    <definedName name="Median." localSheetId="6" hidden="1">{"'Bill No. 7'!$A$1:$G$32"}</definedName>
    <definedName name="Median." localSheetId="7" hidden="1">{"'Bill No. 7'!$A$1:$G$32"}</definedName>
    <definedName name="Median." localSheetId="3" hidden="1">{"'Bill No. 7'!$A$1:$G$32"}</definedName>
    <definedName name="Median." localSheetId="8" hidden="1">{"'Bill No. 7'!$A$1:$G$32"}</definedName>
    <definedName name="Median." localSheetId="5" hidden="1">{"'Bill No. 7'!$A$1:$G$32"}</definedName>
    <definedName name="Median." hidden="1">{"'Bill No. 7'!$A$1:$G$32"}</definedName>
    <definedName name="meest" localSheetId="7">#REF!</definedName>
    <definedName name="meest" localSheetId="3">#REF!</definedName>
    <definedName name="meest">#REF!</definedName>
    <definedName name="mehead" localSheetId="7">#REF!</definedName>
    <definedName name="mehead" localSheetId="3">#REF!</definedName>
    <definedName name="mehead">#REF!</definedName>
    <definedName name="MENU" localSheetId="7">#REF!</definedName>
    <definedName name="MENU" localSheetId="3">#REF!</definedName>
    <definedName name="MENU">#REF!</definedName>
    <definedName name="METAL" localSheetId="7">#REF!</definedName>
    <definedName name="METAL" localSheetId="3">#REF!</definedName>
    <definedName name="METAL">#REF!</definedName>
    <definedName name="METAL40" localSheetId="7">#REF!</definedName>
    <definedName name="METAL40" localSheetId="3">#REF!</definedName>
    <definedName name="METAL40">#REF!</definedName>
    <definedName name="METALWORK">[51]A.O.R.!#REF!</definedName>
    <definedName name="MF" localSheetId="6">#REF!</definedName>
    <definedName name="MF" localSheetId="7">#REF!</definedName>
    <definedName name="MF" localSheetId="3">#REF!</definedName>
    <definedName name="MF" localSheetId="8">#REF!</definedName>
    <definedName name="MF" localSheetId="5">#REF!</definedName>
    <definedName name="MF">#REF!</definedName>
    <definedName name="MF___0" localSheetId="6">#REF!</definedName>
    <definedName name="MF___0" localSheetId="7">#REF!</definedName>
    <definedName name="MF___0" localSheetId="3">#REF!</definedName>
    <definedName name="MF___0" localSheetId="5">#REF!</definedName>
    <definedName name="MF___0">#REF!</definedName>
    <definedName name="MF___13" localSheetId="6">#REF!</definedName>
    <definedName name="MF___13" localSheetId="7">#REF!</definedName>
    <definedName name="MF___13" localSheetId="3">#REF!</definedName>
    <definedName name="MF___13" localSheetId="5">#REF!</definedName>
    <definedName name="MF___13">#REF!</definedName>
    <definedName name="mffnfj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mffnfj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mffnfj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mffnfj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mffnfj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mffnfj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mfkf" localSheetId="6">City&amp;" "&amp;State</definedName>
    <definedName name="mfkf" localSheetId="1">City&amp;" "&amp;State</definedName>
    <definedName name="mfkf" localSheetId="7">City&amp;" "&amp;State</definedName>
    <definedName name="mfkf" localSheetId="3">City&amp;" "&amp;State</definedName>
    <definedName name="mfkf" localSheetId="8">City&amp;" "&amp;State</definedName>
    <definedName name="mfkf" localSheetId="2">City&amp;" "&amp;State</definedName>
    <definedName name="mfkf" localSheetId="5">City&amp;" "&amp;State</definedName>
    <definedName name="mfkf">City&amp;" "&amp;State</definedName>
    <definedName name="MFSVMRGKF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MFSVMRGKF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MFSVMRGKF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MFSVMRGKF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MFSVMRGKF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MFSVMRGKF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mgf" localSheetId="6">#REF!</definedName>
    <definedName name="mgf" localSheetId="7">#REF!</definedName>
    <definedName name="mgf" localSheetId="3">#REF!</definedName>
    <definedName name="mgf" localSheetId="8">#REF!</definedName>
    <definedName name="mgf" localSheetId="5">#REF!</definedName>
    <definedName name="mgf">#REF!</definedName>
    <definedName name="mgf_16" localSheetId="7">#REF!</definedName>
    <definedName name="mgf_16" localSheetId="3">#REF!</definedName>
    <definedName name="mgf_16" localSheetId="8">#REF!</definedName>
    <definedName name="mgf_16">#REF!</definedName>
    <definedName name="mgf_17" localSheetId="7">#REF!</definedName>
    <definedName name="mgf_17" localSheetId="3">#REF!</definedName>
    <definedName name="mgf_17" localSheetId="8">#REF!</definedName>
    <definedName name="mgf_17">#REF!</definedName>
    <definedName name="mgf_18" localSheetId="7">#REF!</definedName>
    <definedName name="mgf_18" localSheetId="3">#REF!</definedName>
    <definedName name="mgf_18">#REF!</definedName>
    <definedName name="mgf_19" localSheetId="7">#REF!</definedName>
    <definedName name="mgf_19" localSheetId="3">#REF!</definedName>
    <definedName name="mgf_19">#REF!</definedName>
    <definedName name="mgf_4" localSheetId="7">#REF!</definedName>
    <definedName name="mgf_4" localSheetId="3">#REF!</definedName>
    <definedName name="mgf_4">#REF!</definedName>
    <definedName name="mgf_5" localSheetId="7">#REF!</definedName>
    <definedName name="mgf_5" localSheetId="3">#REF!</definedName>
    <definedName name="mgf_5">#REF!</definedName>
    <definedName name="mgf_6" localSheetId="7">#REF!</definedName>
    <definedName name="mgf_6" localSheetId="3">#REF!</definedName>
    <definedName name="mgf_6">#REF!</definedName>
    <definedName name="mgf_7" localSheetId="7">#REF!</definedName>
    <definedName name="mgf_7" localSheetId="3">#REF!</definedName>
    <definedName name="mgf_7">#REF!</definedName>
    <definedName name="mgf_8" localSheetId="7">#REF!</definedName>
    <definedName name="mgf_8" localSheetId="3">#REF!</definedName>
    <definedName name="mgf_8">#REF!</definedName>
    <definedName name="mgf_9" localSheetId="7">#REF!</definedName>
    <definedName name="mgf_9" localSheetId="3">#REF!</definedName>
    <definedName name="mgf_9">#REF!</definedName>
    <definedName name="mggjn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mggjn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mggjn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mggjn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mggjn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mggjn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mgkm">#N/A</definedName>
    <definedName name="mhhm" localSheetId="6">City&amp;" "&amp;State</definedName>
    <definedName name="mhhm" localSheetId="1">City&amp;" "&amp;State</definedName>
    <definedName name="mhhm" localSheetId="7">City&amp;" "&amp;State</definedName>
    <definedName name="mhhm" localSheetId="3">City&amp;" "&amp;State</definedName>
    <definedName name="mhhm" localSheetId="8">City&amp;" "&amp;State</definedName>
    <definedName name="mhhm" localSheetId="2">City&amp;" "&amp;State</definedName>
    <definedName name="mhhm" localSheetId="5">City&amp;" "&amp;State</definedName>
    <definedName name="mhhm">City&amp;" "&amp;State</definedName>
    <definedName name="mi">[75]sumary!$B$4</definedName>
    <definedName name="mihhm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mihhm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mihhm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mihhm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mihhm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mihhm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MISC._LABOURS" localSheetId="6">#REF!</definedName>
    <definedName name="MISC._LABOURS" localSheetId="7">#REF!</definedName>
    <definedName name="MISC._LABOURS" localSheetId="3">#REF!</definedName>
    <definedName name="MISC._LABOURS" localSheetId="8">#REF!</definedName>
    <definedName name="MISC._LABOURS" localSheetId="5">#REF!</definedName>
    <definedName name="MISC._LABOURS">#REF!</definedName>
    <definedName name="MISC_EXPENCES" localSheetId="7">#REF!</definedName>
    <definedName name="MISC_EXPENCES" localSheetId="3">#REF!</definedName>
    <definedName name="MISC_EXPENCES" localSheetId="8">#REF!</definedName>
    <definedName name="MISC_EXPENCES">#REF!</definedName>
    <definedName name="mjknn" localSheetId="6">City&amp;" "&amp;State</definedName>
    <definedName name="mjknn" localSheetId="1">City&amp;" "&amp;State</definedName>
    <definedName name="mjknn" localSheetId="7">City&amp;" "&amp;State</definedName>
    <definedName name="mjknn" localSheetId="3">City&amp;" "&amp;State</definedName>
    <definedName name="mjknn" localSheetId="8">City&amp;" "&amp;State</definedName>
    <definedName name="mjknn" localSheetId="2">City&amp;" "&amp;State</definedName>
    <definedName name="mjknn" localSheetId="5">City&amp;" "&amp;State</definedName>
    <definedName name="mjknn">City&amp;" "&amp;State</definedName>
    <definedName name="MJNNNN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MJNNNN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MJNNNN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MJNNNN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MJNNNN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MJNNNN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mk" localSheetId="6">#REF!</definedName>
    <definedName name="mk" localSheetId="7">#REF!</definedName>
    <definedName name="mk" localSheetId="3">#REF!</definedName>
    <definedName name="mk" localSheetId="8">#REF!</definedName>
    <definedName name="mk" localSheetId="5">#REF!</definedName>
    <definedName name="mk">#REF!</definedName>
    <definedName name="MKF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MKF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MKF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MKF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MKF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MKF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MKFF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MKFF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MKFF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MKFF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MKFF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MKFF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MKLFEINSDF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MKLFEINSDF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MKLFEINSDF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MKLFEINSDF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MKLFEINSDF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MKLFEINSDF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MKLO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MKLO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MKLO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MKLO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MKLO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MKLO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mkmhh">#N/A</definedName>
    <definedName name="MKOMKL" localSheetId="6">City&amp;" "&amp;State</definedName>
    <definedName name="MKOMKL" localSheetId="1">City&amp;" "&amp;State</definedName>
    <definedName name="MKOMKL" localSheetId="7">City&amp;" "&amp;State</definedName>
    <definedName name="MKOMKL" localSheetId="3">City&amp;" "&amp;State</definedName>
    <definedName name="MKOMKL" localSheetId="8">City&amp;" "&amp;State</definedName>
    <definedName name="MKOMKL" localSheetId="2">City&amp;" "&amp;State</definedName>
    <definedName name="MKOMKL" localSheetId="5">City&amp;" "&amp;State</definedName>
    <definedName name="MKOMKL">City&amp;" "&amp;State</definedName>
    <definedName name="ml" localSheetId="6">#REF!</definedName>
    <definedName name="ml" localSheetId="7">#REF!</definedName>
    <definedName name="ml" localSheetId="3">#REF!</definedName>
    <definedName name="ml" localSheetId="8">#REF!</definedName>
    <definedName name="ml" localSheetId="5">#REF!</definedName>
    <definedName name="ml">#REF!</definedName>
    <definedName name="mlgkjgng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mlgkjgng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mlgkjgng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mlgkjgng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mlgkjgng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mlgkjgng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mlkjggn" localSheetId="6">City&amp;" "&amp;State</definedName>
    <definedName name="mlkjggn" localSheetId="1">City&amp;" "&amp;State</definedName>
    <definedName name="mlkjggn" localSheetId="7">City&amp;" "&amp;State</definedName>
    <definedName name="mlkjggn" localSheetId="3">City&amp;" "&amp;State</definedName>
    <definedName name="mlkjggn" localSheetId="8">City&amp;" "&amp;State</definedName>
    <definedName name="mlkjggn" localSheetId="2">City&amp;" "&amp;State</definedName>
    <definedName name="mlkjggn" localSheetId="5">City&amp;" "&amp;State</definedName>
    <definedName name="mlkjggn">City&amp;" "&amp;State</definedName>
    <definedName name="mm" localSheetId="6">#REF!</definedName>
    <definedName name="mm" localSheetId="7">#REF!</definedName>
    <definedName name="mm" localSheetId="3">#REF!</definedName>
    <definedName name="mm" localSheetId="8">#REF!</definedName>
    <definedName name="mm" localSheetId="5">#REF!</definedName>
    <definedName name="mm">#REF!</definedName>
    <definedName name="mmmmmmmmmm" localSheetId="6">#REF!</definedName>
    <definedName name="mmmmmmmmmm" localSheetId="7">#REF!</definedName>
    <definedName name="mmmmmmmmmm" localSheetId="3">#REF!</definedName>
    <definedName name="mmmmmmmmmm" localSheetId="5">#REF!</definedName>
    <definedName name="mmmmmmmmmm">#REF!</definedName>
    <definedName name="MN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MN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MN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MN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MN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MN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mnbnj" localSheetId="6">City&amp;" "&amp;State</definedName>
    <definedName name="mnbnj" localSheetId="1">City&amp;" "&amp;State</definedName>
    <definedName name="mnbnj" localSheetId="7">City&amp;" "&amp;State</definedName>
    <definedName name="mnbnj" localSheetId="3">City&amp;" "&amp;State</definedName>
    <definedName name="mnbnj" localSheetId="8">City&amp;" "&amp;State</definedName>
    <definedName name="mnbnj" localSheetId="2">City&amp;" "&amp;State</definedName>
    <definedName name="mnbnj" localSheetId="5">City&amp;" "&amp;State</definedName>
    <definedName name="mnbnj">City&amp;" "&amp;State</definedName>
    <definedName name="mnjn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mnjn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mnjn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mnjn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mnjn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mnjn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MNKL" localSheetId="6">City&amp;" "&amp;State</definedName>
    <definedName name="MNKL" localSheetId="1">City&amp;" "&amp;State</definedName>
    <definedName name="MNKL" localSheetId="7">City&amp;" "&amp;State</definedName>
    <definedName name="MNKL" localSheetId="3">City&amp;" "&amp;State</definedName>
    <definedName name="MNKL" localSheetId="8">City&amp;" "&amp;State</definedName>
    <definedName name="MNKL" localSheetId="2">City&amp;" "&amp;State</definedName>
    <definedName name="MNKL" localSheetId="5">City&amp;" "&amp;State</definedName>
    <definedName name="MNKL">City&amp;" "&amp;State</definedName>
    <definedName name="MNKLHKB">#N/A</definedName>
    <definedName name="mnmbb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mnmbb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mnmbb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mnmbb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mnmbb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mnmbb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mnnj">#N/A</definedName>
    <definedName name="MO" localSheetId="7">#REF!</definedName>
    <definedName name="MO" localSheetId="3">#REF!</definedName>
    <definedName name="MO" localSheetId="8">#REF!</definedName>
    <definedName name="MO">#REF!</definedName>
    <definedName name="MOB_ADVANCE" localSheetId="7">#REF!</definedName>
    <definedName name="MOB_ADVANCE" localSheetId="3">#REF!</definedName>
    <definedName name="MOB_ADVANCE" localSheetId="8">#REF!</definedName>
    <definedName name="MOB_ADVANCE">#REF!</definedName>
    <definedName name="mobi" localSheetId="7">#REF!</definedName>
    <definedName name="mobi" localSheetId="3">#REF!</definedName>
    <definedName name="mobi" localSheetId="8">#REF!</definedName>
    <definedName name="mobi">#REF!</definedName>
    <definedName name="month" localSheetId="7">#REF!</definedName>
    <definedName name="month" localSheetId="3">#REF!</definedName>
    <definedName name="month">#REF!</definedName>
    <definedName name="MONTH_CONDITION" localSheetId="7">#REF!</definedName>
    <definedName name="MONTH_CONDITION" localSheetId="3">#REF!</definedName>
    <definedName name="MONTH_CONDITION">#REF!</definedName>
    <definedName name="MONTH_DETAILS" localSheetId="7">#REF!</definedName>
    <definedName name="MONTH_DETAILS" localSheetId="3">#REF!</definedName>
    <definedName name="MONTH_DETAILS">#REF!</definedName>
    <definedName name="MRCRLPW" localSheetId="7">#REF!</definedName>
    <definedName name="MRCRLPW" localSheetId="3">#REF!</definedName>
    <definedName name="MRCRLPW">#REF!</definedName>
    <definedName name="ms" localSheetId="7">#REF!</definedName>
    <definedName name="ms" localSheetId="3">#REF!</definedName>
    <definedName name="ms">#REF!</definedName>
    <definedName name="MToiletFlooring" localSheetId="7">#REF!</definedName>
    <definedName name="MToiletFlooring" localSheetId="3">#REF!</definedName>
    <definedName name="MToiletFlooring">#REF!</definedName>
    <definedName name="MTV" localSheetId="7">#REF!</definedName>
    <definedName name="MTV" localSheetId="3">#REF!</definedName>
    <definedName name="MTV">#REF!</definedName>
    <definedName name="N" localSheetId="7">#REF!</definedName>
    <definedName name="N" localSheetId="3">#REF!</definedName>
    <definedName name="N">#REF!</definedName>
    <definedName name="N___0" localSheetId="7">#REF!</definedName>
    <definedName name="N___0" localSheetId="3">#REF!</definedName>
    <definedName name="N___0">#REF!</definedName>
    <definedName name="N___13" localSheetId="7">#REF!</definedName>
    <definedName name="N___13" localSheetId="3">#REF!</definedName>
    <definedName name="N___13">#REF!</definedName>
    <definedName name="nachi" localSheetId="7">#REF!</definedName>
    <definedName name="nachi" localSheetId="3">#REF!</definedName>
    <definedName name="nachi">#REF!</definedName>
    <definedName name="Name">[50]Data!$C$8</definedName>
    <definedName name="name_1">[68]Data!$C$8</definedName>
    <definedName name="NameofWork" localSheetId="6">#REF!</definedName>
    <definedName name="NameofWork" localSheetId="7">#REF!</definedName>
    <definedName name="NameofWork" localSheetId="3">#REF!</definedName>
    <definedName name="NameofWork" localSheetId="8">#REF!</definedName>
    <definedName name="NameofWork" localSheetId="5">#REF!</definedName>
    <definedName name="NameofWork">#REF!</definedName>
    <definedName name="NAMT" localSheetId="6">#REF!</definedName>
    <definedName name="NAMT" localSheetId="7">#REF!</definedName>
    <definedName name="NAMT" localSheetId="3">#REF!</definedName>
    <definedName name="NAMT" localSheetId="5">#REF!</definedName>
    <definedName name="NAMT">#REF!</definedName>
    <definedName name="nb" localSheetId="6">#REF!</definedName>
    <definedName name="nb" localSheetId="7">#REF!</definedName>
    <definedName name="nb" localSheetId="3">#REF!</definedName>
    <definedName name="nb" localSheetId="5">#REF!</definedName>
    <definedName name="nb">#REF!</definedName>
    <definedName name="NBHBM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NBHBM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NBHBM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NBHBM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NBHBM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NBHBM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nbmbm" localSheetId="6">City&amp;" "&amp;State</definedName>
    <definedName name="nbmbm" localSheetId="1">City&amp;" "&amp;State</definedName>
    <definedName name="nbmbm" localSheetId="7">City&amp;" "&amp;State</definedName>
    <definedName name="nbmbm" localSheetId="3">City&amp;" "&amp;State</definedName>
    <definedName name="nbmbm" localSheetId="8">City&amp;" "&amp;State</definedName>
    <definedName name="nbmbm" localSheetId="2">City&amp;" "&amp;State</definedName>
    <definedName name="nbmbm" localSheetId="5">City&amp;" "&amp;State</definedName>
    <definedName name="nbmbm">City&amp;" "&amp;State</definedName>
    <definedName name="nbmnb" localSheetId="6">City&amp;" "&amp;State</definedName>
    <definedName name="nbmnb" localSheetId="1">City&amp;" "&amp;State</definedName>
    <definedName name="nbmnb" localSheetId="7">City&amp;" "&amp;State</definedName>
    <definedName name="nbmnb" localSheetId="3">City&amp;" "&amp;State</definedName>
    <definedName name="nbmnb" localSheetId="8">City&amp;" "&amp;State</definedName>
    <definedName name="nbmnb" localSheetId="2">City&amp;" "&amp;State</definedName>
    <definedName name="nbmnb" localSheetId="5">City&amp;" "&amp;State</definedName>
    <definedName name="nbmnb">City&amp;" "&amp;State</definedName>
    <definedName name="ncnc" localSheetId="6">[32]Sheet1!#REF!</definedName>
    <definedName name="ncnc" localSheetId="8">[32]Sheet1!#REF!</definedName>
    <definedName name="ncnc" localSheetId="5">[32]Sheet1!#REF!</definedName>
    <definedName name="ncnc">[32]Sheet1!#REF!</definedName>
    <definedName name="ndfond" localSheetId="6">#REF!</definedName>
    <definedName name="ndfond" localSheetId="7">#REF!</definedName>
    <definedName name="ndfond" localSheetId="3">#REF!</definedName>
    <definedName name="ndfond" localSheetId="8">#REF!</definedName>
    <definedName name="ndfond" localSheetId="5">#REF!</definedName>
    <definedName name="ndfond">#REF!</definedName>
    <definedName name="net_cost_list" localSheetId="6">#REF!</definedName>
    <definedName name="net_cost_list" localSheetId="7">#REF!</definedName>
    <definedName name="net_cost_list" localSheetId="3">#REF!</definedName>
    <definedName name="net_cost_list" localSheetId="5">#REF!</definedName>
    <definedName name="net_cost_list">#REF!</definedName>
    <definedName name="Net_Final_for_A__B__Extd_basement" localSheetId="6">#REF!</definedName>
    <definedName name="Net_Final_for_A__B__Extd_basement" localSheetId="7">#REF!</definedName>
    <definedName name="Net_Final_for_A__B__Extd_basement" localSheetId="3">#REF!</definedName>
    <definedName name="Net_Final_for_A__B__Extd_basement" localSheetId="5">#REF!</definedName>
    <definedName name="Net_Final_for_A__B__Extd_basement">#REF!</definedName>
    <definedName name="NET_TAX">[23]CABLERET!$D$6</definedName>
    <definedName name="New" localSheetId="6" hidden="1">{#N/A,#N/A,FALSE,"mpph1";#N/A,#N/A,FALSE,"mpmseb";#N/A,#N/A,FALSE,"mpph2"}</definedName>
    <definedName name="New" localSheetId="7" hidden="1">{#N/A,#N/A,FALSE,"mpph1";#N/A,#N/A,FALSE,"mpmseb";#N/A,#N/A,FALSE,"mpph2"}</definedName>
    <definedName name="New" localSheetId="3" hidden="1">{#N/A,#N/A,FALSE,"mpph1";#N/A,#N/A,FALSE,"mpmseb";#N/A,#N/A,FALSE,"mpph2"}</definedName>
    <definedName name="New" localSheetId="8" hidden="1">{#N/A,#N/A,FALSE,"mpph1";#N/A,#N/A,FALSE,"mpmseb";#N/A,#N/A,FALSE,"mpph2"}</definedName>
    <definedName name="New" localSheetId="5" hidden="1">{#N/A,#N/A,FALSE,"mpph1";#N/A,#N/A,FALSE,"mpmseb";#N/A,#N/A,FALSE,"mpph2"}</definedName>
    <definedName name="New" hidden="1">{#N/A,#N/A,FALSE,"mpph1";#N/A,#N/A,FALSE,"mpmseb";#N/A,#N/A,FALSE,"mpph2"}</definedName>
    <definedName name="nfjrnr">#N/A</definedName>
    <definedName name="NIL" localSheetId="6">#REF!</definedName>
    <definedName name="NIL" localSheetId="7">#REF!</definedName>
    <definedName name="NIL" localSheetId="3">#REF!</definedName>
    <definedName name="NIL" localSheetId="8">#REF!</definedName>
    <definedName name="NIL" localSheetId="5">#REF!</definedName>
    <definedName name="NIL">#REF!</definedName>
    <definedName name="nili" localSheetId="7">#REF!</definedName>
    <definedName name="nili" localSheetId="3">#REF!</definedName>
    <definedName name="nili" localSheetId="8">#REF!</definedName>
    <definedName name="nili">#REF!</definedName>
    <definedName name="ninbl">'[58]RCC Rates'!$C$15</definedName>
    <definedName name="nincl">'[58]RCC Rates'!$C$16</definedName>
    <definedName name="ninsl">'[58]RCC Rates'!$C$14</definedName>
    <definedName name="njhuyg" localSheetId="6">City&amp;" "&amp;State</definedName>
    <definedName name="njhuyg" localSheetId="1">City&amp;" "&amp;State</definedName>
    <definedName name="njhuyg" localSheetId="7">City&amp;" "&amp;State</definedName>
    <definedName name="njhuyg" localSheetId="3">City&amp;" "&amp;State</definedName>
    <definedName name="njhuyg" localSheetId="8">City&amp;" "&amp;State</definedName>
    <definedName name="njhuyg" localSheetId="2">City&amp;" "&amp;State</definedName>
    <definedName name="njhuyg" localSheetId="5">City&amp;" "&amp;State</definedName>
    <definedName name="njhuyg">City&amp;" "&amp;State</definedName>
    <definedName name="NJIOKLJ" localSheetId="6">City&amp;" "&amp;State</definedName>
    <definedName name="NJIOKLJ" localSheetId="1">City&amp;" "&amp;State</definedName>
    <definedName name="NJIOKLJ" localSheetId="7">City&amp;" "&amp;State</definedName>
    <definedName name="NJIOKLJ" localSheetId="3">City&amp;" "&amp;State</definedName>
    <definedName name="NJIOKLJ" localSheetId="8">City&amp;" "&amp;State</definedName>
    <definedName name="NJIOKLJ" localSheetId="2">City&amp;" "&amp;State</definedName>
    <definedName name="NJIOKLJ" localSheetId="5">City&amp;" "&amp;State</definedName>
    <definedName name="NJIOKLJ">City&amp;" "&amp;State</definedName>
    <definedName name="njkhbhjg">#N/A</definedName>
    <definedName name="njnn" localSheetId="6">City&amp;" "&amp;State</definedName>
    <definedName name="njnn" localSheetId="1">City&amp;" "&amp;State</definedName>
    <definedName name="njnn" localSheetId="7">City&amp;" "&amp;State</definedName>
    <definedName name="njnn" localSheetId="3">City&amp;" "&amp;State</definedName>
    <definedName name="njnn" localSheetId="8">City&amp;" "&amp;State</definedName>
    <definedName name="njnn" localSheetId="2">City&amp;" "&amp;State</definedName>
    <definedName name="njnn" localSheetId="5">City&amp;" "&amp;State</definedName>
    <definedName name="njnn">City&amp;" "&amp;State</definedName>
    <definedName name="NKBGHBH" localSheetId="6">City&amp;" "&amp;State</definedName>
    <definedName name="NKBGHBH" localSheetId="1">City&amp;" "&amp;State</definedName>
    <definedName name="NKBGHBH" localSheetId="7">City&amp;" "&amp;State</definedName>
    <definedName name="NKBGHBH" localSheetId="3">City&amp;" "&amp;State</definedName>
    <definedName name="NKBGHBH" localSheetId="8">City&amp;" "&amp;State</definedName>
    <definedName name="NKBGHBH" localSheetId="2">City&amp;" "&amp;State</definedName>
    <definedName name="NKBGHBH" localSheetId="5">City&amp;" "&amp;State</definedName>
    <definedName name="NKBGHBH">City&amp;" "&amp;State</definedName>
    <definedName name="nm" localSheetId="6">#REF!</definedName>
    <definedName name="nm" localSheetId="7">#REF!</definedName>
    <definedName name="nm" localSheetId="3">#REF!</definedName>
    <definedName name="nm" localSheetId="8">#REF!</definedName>
    <definedName name="nm" localSheetId="5">#REF!</definedName>
    <definedName name="nm">#REF!</definedName>
    <definedName name="nmmnbm" localSheetId="6">City&amp;" "&amp;State</definedName>
    <definedName name="nmmnbm" localSheetId="1">City&amp;" "&amp;State</definedName>
    <definedName name="nmmnbm" localSheetId="7">City&amp;" "&amp;State</definedName>
    <definedName name="nmmnbm" localSheetId="3">City&amp;" "&amp;State</definedName>
    <definedName name="nmmnbm" localSheetId="8">City&amp;" "&amp;State</definedName>
    <definedName name="nmmnbm" localSheetId="2">City&amp;" "&amp;State</definedName>
    <definedName name="nmmnbm" localSheetId="5">City&amp;" "&amp;State</definedName>
    <definedName name="nmmnbm">City&amp;" "&amp;State</definedName>
    <definedName name="NN" localSheetId="6">#REF!</definedName>
    <definedName name="NN" localSheetId="7">#REF!</definedName>
    <definedName name="NN" localSheetId="3">#REF!</definedName>
    <definedName name="NN" localSheetId="8">#REF!</definedName>
    <definedName name="NN" localSheetId="5">#REF!</definedName>
    <definedName name="NN">#REF!</definedName>
    <definedName name="NN___0" localSheetId="6">#REF!</definedName>
    <definedName name="NN___0" localSheetId="7">#REF!</definedName>
    <definedName name="NN___0" localSheetId="3">#REF!</definedName>
    <definedName name="NN___0" localSheetId="5">#REF!</definedName>
    <definedName name="NN___0">#REF!</definedName>
    <definedName name="NN___13" localSheetId="6">#REF!</definedName>
    <definedName name="NN___13" localSheetId="7">#REF!</definedName>
    <definedName name="NN___13" localSheetId="3">#REF!</definedName>
    <definedName name="NN___13" localSheetId="5">#REF!</definedName>
    <definedName name="NN___13">#REF!</definedName>
    <definedName name="nnn" localSheetId="7">#REF!</definedName>
    <definedName name="nnn" localSheetId="3">#REF!</definedName>
    <definedName name="nnn">#REF!</definedName>
    <definedName name="nnnnm" localSheetId="7">#REF!</definedName>
    <definedName name="nnnnm" localSheetId="3">#REF!</definedName>
    <definedName name="nnnnm">#REF!</definedName>
    <definedName name="no" localSheetId="7">#REF!</definedName>
    <definedName name="no" localSheetId="3">#REF!</definedName>
    <definedName name="no">#REF!</definedName>
    <definedName name="NO." localSheetId="7">#REF!</definedName>
    <definedName name="NO." localSheetId="3">#REF!</definedName>
    <definedName name="NO.">#REF!</definedName>
    <definedName name="NODE_DEM" localSheetId="7">#REF!</definedName>
    <definedName name="NODE_DEM" localSheetId="3">#REF!</definedName>
    <definedName name="NODE_DEM">#REF!</definedName>
    <definedName name="NODE_DESC" localSheetId="7">#REF!</definedName>
    <definedName name="NODE_DESC" localSheetId="3">#REF!</definedName>
    <definedName name="NODE_DESC">#REF!</definedName>
    <definedName name="NODE_ELEV" localSheetId="7">#REF!</definedName>
    <definedName name="NODE_ELEV" localSheetId="3">#REF!</definedName>
    <definedName name="NODE_ELEV">#REF!</definedName>
    <definedName name="NODE_HGL" localSheetId="7">#REF!</definedName>
    <definedName name="NODE_HGL" localSheetId="3">#REF!</definedName>
    <definedName name="NODE_HGL">#REF!</definedName>
    <definedName name="NODE_ID" localSheetId="7">#REF!</definedName>
    <definedName name="NODE_ID" localSheetId="3">#REF!</definedName>
    <definedName name="NODE_ID">#REF!</definedName>
    <definedName name="NODE_PRES" localSheetId="7">#REF!</definedName>
    <definedName name="NODE_PRES" localSheetId="3">#REF!</definedName>
    <definedName name="NODE_PRES">#REF!</definedName>
    <definedName name="NODE_STATUS" localSheetId="7">#REF!</definedName>
    <definedName name="NODE_STATUS" localSheetId="3">#REF!</definedName>
    <definedName name="NODE_STATUS">#REF!</definedName>
    <definedName name="NODE_TABLE" localSheetId="7">#REF!</definedName>
    <definedName name="NODE_TABLE" localSheetId="3">#REF!</definedName>
    <definedName name="NODE_TABLE">#REF!</definedName>
    <definedName name="NODE_X" localSheetId="7">#REF!</definedName>
    <definedName name="NODE_X" localSheetId="3">#REF!</definedName>
    <definedName name="NODE_X">#REF!</definedName>
    <definedName name="NODE_Y" localSheetId="7">#REF!</definedName>
    <definedName name="NODE_Y" localSheetId="3">#REF!</definedName>
    <definedName name="NODE_Y">#REF!</definedName>
    <definedName name="nonmodular" localSheetId="7">#REF!</definedName>
    <definedName name="nonmodular" localSheetId="3">#REF!</definedName>
    <definedName name="nonmodular">#REF!</definedName>
    <definedName name="nonmodular_4" localSheetId="7">#REF!</definedName>
    <definedName name="nonmodular_4" localSheetId="3">#REF!</definedName>
    <definedName name="nonmodular_4">#REF!</definedName>
    <definedName name="nonmodular_6" localSheetId="7">#REF!</definedName>
    <definedName name="nonmodular_6" localSheetId="3">#REF!</definedName>
    <definedName name="nonmodular_6">#REF!</definedName>
    <definedName name="NOS" localSheetId="7">#REF!</definedName>
    <definedName name="NOS" localSheetId="3">#REF!</definedName>
    <definedName name="NOS">#REF!</definedName>
    <definedName name="nrjrnghguj">#N/A</definedName>
    <definedName name="ns" localSheetId="6">#REF!</definedName>
    <definedName name="ns" localSheetId="7">#REF!</definedName>
    <definedName name="ns" localSheetId="3">#REF!</definedName>
    <definedName name="ns" localSheetId="8">#REF!</definedName>
    <definedName name="ns" localSheetId="5">#REF!</definedName>
    <definedName name="ns">#REF!</definedName>
    <definedName name="nsdd" localSheetId="7">#REF!</definedName>
    <definedName name="nsdd" localSheetId="3">#REF!</definedName>
    <definedName name="nsdd" localSheetId="8">#REF!</definedName>
    <definedName name="nsdd">#REF!</definedName>
    <definedName name="nsdff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nsdff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nsdff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nsdff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nsdff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nsdff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NSSR1" localSheetId="6">#REF!</definedName>
    <definedName name="NSSR1" localSheetId="7">#REF!</definedName>
    <definedName name="NSSR1" localSheetId="3">#REF!</definedName>
    <definedName name="NSSR1" localSheetId="8">#REF!</definedName>
    <definedName name="NSSR1" localSheetId="5">#REF!</definedName>
    <definedName name="NSSR1">#REF!</definedName>
    <definedName name="NSSR10" localSheetId="7">#REF!</definedName>
    <definedName name="NSSR10" localSheetId="3">#REF!</definedName>
    <definedName name="NSSR10" localSheetId="8">#REF!</definedName>
    <definedName name="NSSR10">#REF!</definedName>
    <definedName name="NSSR100" localSheetId="7">#REF!</definedName>
    <definedName name="NSSR100" localSheetId="3">#REF!</definedName>
    <definedName name="NSSR100" localSheetId="8">#REF!</definedName>
    <definedName name="NSSR100">#REF!</definedName>
    <definedName name="NSSR101" localSheetId="7">#REF!</definedName>
    <definedName name="NSSR101" localSheetId="3">#REF!</definedName>
    <definedName name="NSSR101">#REF!</definedName>
    <definedName name="NSSR102" localSheetId="7">#REF!</definedName>
    <definedName name="NSSR102" localSheetId="3">#REF!</definedName>
    <definedName name="NSSR102">#REF!</definedName>
    <definedName name="NSSR103" localSheetId="7">#REF!</definedName>
    <definedName name="NSSR103" localSheetId="3">#REF!</definedName>
    <definedName name="NSSR103">#REF!</definedName>
    <definedName name="NSSR104" localSheetId="7">#REF!</definedName>
    <definedName name="NSSR104" localSheetId="3">#REF!</definedName>
    <definedName name="NSSR104">#REF!</definedName>
    <definedName name="NSSR105" localSheetId="7">#REF!</definedName>
    <definedName name="NSSR105" localSheetId="3">#REF!</definedName>
    <definedName name="NSSR105">#REF!</definedName>
    <definedName name="NSSR106" localSheetId="7">#REF!</definedName>
    <definedName name="NSSR106" localSheetId="3">#REF!</definedName>
    <definedName name="NSSR106">#REF!</definedName>
    <definedName name="NSSR107" localSheetId="7">#REF!</definedName>
    <definedName name="NSSR107" localSheetId="3">#REF!</definedName>
    <definedName name="NSSR107">#REF!</definedName>
    <definedName name="NSSR108" localSheetId="7">#REF!</definedName>
    <definedName name="NSSR108" localSheetId="3">#REF!</definedName>
    <definedName name="NSSR108">#REF!</definedName>
    <definedName name="NSSR109" localSheetId="7">#REF!</definedName>
    <definedName name="NSSR109" localSheetId="3">#REF!</definedName>
    <definedName name="NSSR109">#REF!</definedName>
    <definedName name="NSSR11" localSheetId="7">#REF!</definedName>
    <definedName name="NSSR11" localSheetId="3">#REF!</definedName>
    <definedName name="NSSR11">#REF!</definedName>
    <definedName name="NSSR110" localSheetId="7">#REF!</definedName>
    <definedName name="NSSR110" localSheetId="3">#REF!</definedName>
    <definedName name="NSSR110">#REF!</definedName>
    <definedName name="NSSR111" localSheetId="7">#REF!</definedName>
    <definedName name="NSSR111" localSheetId="3">#REF!</definedName>
    <definedName name="NSSR111">#REF!</definedName>
    <definedName name="NSSR112" localSheetId="7">#REF!</definedName>
    <definedName name="NSSR112" localSheetId="3">#REF!</definedName>
    <definedName name="NSSR112">#REF!</definedName>
    <definedName name="NSSR113" localSheetId="7">#REF!</definedName>
    <definedName name="NSSR113" localSheetId="3">#REF!</definedName>
    <definedName name="NSSR113">#REF!</definedName>
    <definedName name="NSSR114" localSheetId="7">#REF!</definedName>
    <definedName name="NSSR114" localSheetId="3">#REF!</definedName>
    <definedName name="NSSR114">#REF!</definedName>
    <definedName name="NSSR115" localSheetId="7">#REF!</definedName>
    <definedName name="NSSR115" localSheetId="3">#REF!</definedName>
    <definedName name="NSSR115">#REF!</definedName>
    <definedName name="NSSR116" localSheetId="7">#REF!</definedName>
    <definedName name="NSSR116" localSheetId="3">#REF!</definedName>
    <definedName name="NSSR116">#REF!</definedName>
    <definedName name="NSSR117" localSheetId="7">#REF!</definedName>
    <definedName name="NSSR117" localSheetId="3">#REF!</definedName>
    <definedName name="NSSR117">#REF!</definedName>
    <definedName name="NSSR118" localSheetId="7">#REF!</definedName>
    <definedName name="NSSR118" localSheetId="3">#REF!</definedName>
    <definedName name="NSSR118">#REF!</definedName>
    <definedName name="NSSR119" localSheetId="7">#REF!</definedName>
    <definedName name="NSSR119" localSheetId="3">#REF!</definedName>
    <definedName name="NSSR119">#REF!</definedName>
    <definedName name="NSSR12" localSheetId="7">#REF!</definedName>
    <definedName name="NSSR12" localSheetId="3">#REF!</definedName>
    <definedName name="NSSR12">#REF!</definedName>
    <definedName name="NSSR120" localSheetId="7">#REF!</definedName>
    <definedName name="NSSR120" localSheetId="3">#REF!</definedName>
    <definedName name="NSSR120">#REF!</definedName>
    <definedName name="NSSR121" localSheetId="7">#REF!</definedName>
    <definedName name="NSSR121" localSheetId="3">#REF!</definedName>
    <definedName name="NSSR121">#REF!</definedName>
    <definedName name="NSSR122" localSheetId="7">#REF!</definedName>
    <definedName name="NSSR122" localSheetId="3">#REF!</definedName>
    <definedName name="NSSR122">#REF!</definedName>
    <definedName name="NSSR123" localSheetId="7">#REF!</definedName>
    <definedName name="NSSR123" localSheetId="3">#REF!</definedName>
    <definedName name="NSSR123">#REF!</definedName>
    <definedName name="NSSR124" localSheetId="7">#REF!</definedName>
    <definedName name="NSSR124" localSheetId="3">#REF!</definedName>
    <definedName name="NSSR124">#REF!</definedName>
    <definedName name="NSSR125" localSheetId="7">#REF!</definedName>
    <definedName name="NSSR125" localSheetId="3">#REF!</definedName>
    <definedName name="NSSR125">#REF!</definedName>
    <definedName name="NSSR126" localSheetId="7">#REF!</definedName>
    <definedName name="NSSR126" localSheetId="3">#REF!</definedName>
    <definedName name="NSSR126">#REF!</definedName>
    <definedName name="NSSR127" localSheetId="7">#REF!</definedName>
    <definedName name="NSSR127" localSheetId="3">#REF!</definedName>
    <definedName name="NSSR127">#REF!</definedName>
    <definedName name="NSSR128" localSheetId="7">#REF!</definedName>
    <definedName name="NSSR128" localSheetId="3">#REF!</definedName>
    <definedName name="NSSR128">#REF!</definedName>
    <definedName name="NSSR129" localSheetId="7">#REF!</definedName>
    <definedName name="NSSR129" localSheetId="3">#REF!</definedName>
    <definedName name="NSSR129">#REF!</definedName>
    <definedName name="NSSR13" localSheetId="7">#REF!</definedName>
    <definedName name="NSSR13" localSheetId="3">#REF!</definedName>
    <definedName name="NSSR13">#REF!</definedName>
    <definedName name="NSSR130" localSheetId="7">#REF!</definedName>
    <definedName name="NSSR130" localSheetId="3">#REF!</definedName>
    <definedName name="NSSR130">#REF!</definedName>
    <definedName name="NSSR131" localSheetId="7">#REF!</definedName>
    <definedName name="NSSR131" localSheetId="3">#REF!</definedName>
    <definedName name="NSSR131">#REF!</definedName>
    <definedName name="NSSR132" localSheetId="7">#REF!</definedName>
    <definedName name="NSSR132" localSheetId="3">#REF!</definedName>
    <definedName name="NSSR132">#REF!</definedName>
    <definedName name="NSSR133" localSheetId="7">#REF!</definedName>
    <definedName name="NSSR133" localSheetId="3">#REF!</definedName>
    <definedName name="NSSR133">#REF!</definedName>
    <definedName name="NSSR134" localSheetId="7">#REF!</definedName>
    <definedName name="NSSR134" localSheetId="3">#REF!</definedName>
    <definedName name="NSSR134">#REF!</definedName>
    <definedName name="NSSR135" localSheetId="7">#REF!</definedName>
    <definedName name="NSSR135" localSheetId="3">#REF!</definedName>
    <definedName name="NSSR135">#REF!</definedName>
    <definedName name="NSSR136" localSheetId="7">#REF!</definedName>
    <definedName name="NSSR136" localSheetId="3">#REF!</definedName>
    <definedName name="NSSR136">#REF!</definedName>
    <definedName name="NSSR137" localSheetId="7">#REF!</definedName>
    <definedName name="NSSR137" localSheetId="3">#REF!</definedName>
    <definedName name="NSSR137">#REF!</definedName>
    <definedName name="NSSR138" localSheetId="7">#REF!</definedName>
    <definedName name="NSSR138" localSheetId="3">#REF!</definedName>
    <definedName name="NSSR138">#REF!</definedName>
    <definedName name="NSSR139" localSheetId="7">#REF!</definedName>
    <definedName name="NSSR139" localSheetId="3">#REF!</definedName>
    <definedName name="NSSR139">#REF!</definedName>
    <definedName name="NSSR14" localSheetId="7">#REF!</definedName>
    <definedName name="NSSR14" localSheetId="3">#REF!</definedName>
    <definedName name="NSSR14">#REF!</definedName>
    <definedName name="NSSR140" localSheetId="7">#REF!</definedName>
    <definedName name="NSSR140" localSheetId="3">#REF!</definedName>
    <definedName name="NSSR140">#REF!</definedName>
    <definedName name="NSSR141" localSheetId="7">#REF!</definedName>
    <definedName name="NSSR141" localSheetId="3">#REF!</definedName>
    <definedName name="NSSR141">#REF!</definedName>
    <definedName name="NSSR142" localSheetId="7">#REF!</definedName>
    <definedName name="NSSR142" localSheetId="3">#REF!</definedName>
    <definedName name="NSSR142">#REF!</definedName>
    <definedName name="NSSR143" localSheetId="7">#REF!</definedName>
    <definedName name="NSSR143" localSheetId="3">#REF!</definedName>
    <definedName name="NSSR143">#REF!</definedName>
    <definedName name="NSSR144" localSheetId="7">#REF!</definedName>
    <definedName name="NSSR144" localSheetId="3">#REF!</definedName>
    <definedName name="NSSR144">#REF!</definedName>
    <definedName name="NSSR145" localSheetId="7">#REF!</definedName>
    <definedName name="NSSR145" localSheetId="3">#REF!</definedName>
    <definedName name="NSSR145">#REF!</definedName>
    <definedName name="NSSR146" localSheetId="7">#REF!</definedName>
    <definedName name="NSSR146" localSheetId="3">#REF!</definedName>
    <definedName name="NSSR146">#REF!</definedName>
    <definedName name="NSSR147" localSheetId="7">#REF!</definedName>
    <definedName name="NSSR147" localSheetId="3">#REF!</definedName>
    <definedName name="NSSR147">#REF!</definedName>
    <definedName name="NSSR148" localSheetId="7">#REF!</definedName>
    <definedName name="NSSR148" localSheetId="3">#REF!</definedName>
    <definedName name="NSSR148">#REF!</definedName>
    <definedName name="NSSR149" localSheetId="7">#REF!</definedName>
    <definedName name="NSSR149" localSheetId="3">#REF!</definedName>
    <definedName name="NSSR149">#REF!</definedName>
    <definedName name="NSSR15" localSheetId="7">#REF!</definedName>
    <definedName name="NSSR15" localSheetId="3">#REF!</definedName>
    <definedName name="NSSR15">#REF!</definedName>
    <definedName name="NSSR150" localSheetId="7">#REF!</definedName>
    <definedName name="NSSR150" localSheetId="3">#REF!</definedName>
    <definedName name="NSSR150">#REF!</definedName>
    <definedName name="NSSR151" localSheetId="7">#REF!</definedName>
    <definedName name="NSSR151" localSheetId="3">#REF!</definedName>
    <definedName name="NSSR151">#REF!</definedName>
    <definedName name="NSSR152" localSheetId="7">#REF!</definedName>
    <definedName name="NSSR152" localSheetId="3">#REF!</definedName>
    <definedName name="NSSR152">#REF!</definedName>
    <definedName name="NSSR153" localSheetId="7">#REF!</definedName>
    <definedName name="NSSR153" localSheetId="3">#REF!</definedName>
    <definedName name="NSSR153">#REF!</definedName>
    <definedName name="NSSR154" localSheetId="7">#REF!</definedName>
    <definedName name="NSSR154" localSheetId="3">#REF!</definedName>
    <definedName name="NSSR154">#REF!</definedName>
    <definedName name="NSSR155" localSheetId="7">#REF!</definedName>
    <definedName name="NSSR155" localSheetId="3">#REF!</definedName>
    <definedName name="NSSR155">#REF!</definedName>
    <definedName name="NSSR156" localSheetId="7">#REF!</definedName>
    <definedName name="NSSR156" localSheetId="3">#REF!</definedName>
    <definedName name="NSSR156">#REF!</definedName>
    <definedName name="NSSR157" localSheetId="7">#REF!</definedName>
    <definedName name="NSSR157" localSheetId="3">#REF!</definedName>
    <definedName name="NSSR157">#REF!</definedName>
    <definedName name="NSSR158" localSheetId="7">#REF!</definedName>
    <definedName name="NSSR158" localSheetId="3">#REF!</definedName>
    <definedName name="NSSR158">#REF!</definedName>
    <definedName name="NSSR159" localSheetId="7">#REF!</definedName>
    <definedName name="NSSR159" localSheetId="3">#REF!</definedName>
    <definedName name="NSSR159">#REF!</definedName>
    <definedName name="NSSR16" localSheetId="7">#REF!</definedName>
    <definedName name="NSSR16" localSheetId="3">#REF!</definedName>
    <definedName name="NSSR16">#REF!</definedName>
    <definedName name="NSSR160" localSheetId="7">#REF!</definedName>
    <definedName name="NSSR160" localSheetId="3">#REF!</definedName>
    <definedName name="NSSR160">#REF!</definedName>
    <definedName name="NSSR161" localSheetId="7">#REF!</definedName>
    <definedName name="NSSR161" localSheetId="3">#REF!</definedName>
    <definedName name="NSSR161">#REF!</definedName>
    <definedName name="NSSR162" localSheetId="7">#REF!</definedName>
    <definedName name="NSSR162" localSheetId="3">#REF!</definedName>
    <definedName name="NSSR162">#REF!</definedName>
    <definedName name="NSSR163" localSheetId="7">#REF!</definedName>
    <definedName name="NSSR163" localSheetId="3">#REF!</definedName>
    <definedName name="NSSR163">#REF!</definedName>
    <definedName name="NSSR164" localSheetId="7">#REF!</definedName>
    <definedName name="NSSR164" localSheetId="3">#REF!</definedName>
    <definedName name="NSSR164">#REF!</definedName>
    <definedName name="NSSR165" localSheetId="7">#REF!</definedName>
    <definedName name="NSSR165" localSheetId="3">#REF!</definedName>
    <definedName name="NSSR165">#REF!</definedName>
    <definedName name="NSSR166" localSheetId="7">#REF!</definedName>
    <definedName name="NSSR166" localSheetId="3">#REF!</definedName>
    <definedName name="NSSR166">#REF!</definedName>
    <definedName name="NSSR167" localSheetId="7">#REF!</definedName>
    <definedName name="NSSR167" localSheetId="3">#REF!</definedName>
    <definedName name="NSSR167">#REF!</definedName>
    <definedName name="NSSR168" localSheetId="7">#REF!</definedName>
    <definedName name="NSSR168" localSheetId="3">#REF!</definedName>
    <definedName name="NSSR168">#REF!</definedName>
    <definedName name="NSSR169" localSheetId="7">#REF!</definedName>
    <definedName name="NSSR169" localSheetId="3">#REF!</definedName>
    <definedName name="NSSR169">#REF!</definedName>
    <definedName name="NSSR17" localSheetId="7">#REF!</definedName>
    <definedName name="NSSR17" localSheetId="3">#REF!</definedName>
    <definedName name="NSSR17">#REF!</definedName>
    <definedName name="NSSR170" localSheetId="7">#REF!</definedName>
    <definedName name="NSSR170" localSheetId="3">#REF!</definedName>
    <definedName name="NSSR170">#REF!</definedName>
    <definedName name="NSSR171" localSheetId="7">#REF!</definedName>
    <definedName name="NSSR171" localSheetId="3">#REF!</definedName>
    <definedName name="NSSR171">#REF!</definedName>
    <definedName name="NSSR172" localSheetId="7">#REF!</definedName>
    <definedName name="NSSR172" localSheetId="3">#REF!</definedName>
    <definedName name="NSSR172">#REF!</definedName>
    <definedName name="NSSR173" localSheetId="7">#REF!</definedName>
    <definedName name="NSSR173" localSheetId="3">#REF!</definedName>
    <definedName name="NSSR173">#REF!</definedName>
    <definedName name="NSSR174" localSheetId="7">#REF!</definedName>
    <definedName name="NSSR174" localSheetId="3">#REF!</definedName>
    <definedName name="NSSR174">#REF!</definedName>
    <definedName name="NSSR18" localSheetId="7">#REF!</definedName>
    <definedName name="NSSR18" localSheetId="3">#REF!</definedName>
    <definedName name="NSSR18">#REF!</definedName>
    <definedName name="NSSR19" localSheetId="7">#REF!</definedName>
    <definedName name="NSSR19" localSheetId="3">#REF!</definedName>
    <definedName name="NSSR19">#REF!</definedName>
    <definedName name="NSSR2" localSheetId="7">#REF!</definedName>
    <definedName name="NSSR2" localSheetId="3">#REF!</definedName>
    <definedName name="NSSR2">#REF!</definedName>
    <definedName name="NSSR20" localSheetId="7">#REF!</definedName>
    <definedName name="NSSR20" localSheetId="3">#REF!</definedName>
    <definedName name="NSSR20">#REF!</definedName>
    <definedName name="NSSR21" localSheetId="7">#REF!</definedName>
    <definedName name="NSSR21" localSheetId="3">#REF!</definedName>
    <definedName name="NSSR21">#REF!</definedName>
    <definedName name="NSSR22" localSheetId="7">#REF!</definedName>
    <definedName name="NSSR22" localSheetId="3">#REF!</definedName>
    <definedName name="NSSR22">#REF!</definedName>
    <definedName name="NSSR23" localSheetId="7">#REF!</definedName>
    <definedName name="NSSR23" localSheetId="3">#REF!</definedName>
    <definedName name="NSSR23">#REF!</definedName>
    <definedName name="NSSR24" localSheetId="7">#REF!</definedName>
    <definedName name="NSSR24" localSheetId="3">#REF!</definedName>
    <definedName name="NSSR24">#REF!</definedName>
    <definedName name="NSSR25" localSheetId="7">#REF!</definedName>
    <definedName name="NSSR25" localSheetId="3">#REF!</definedName>
    <definedName name="NSSR25">#REF!</definedName>
    <definedName name="NSSR26" localSheetId="7">#REF!</definedName>
    <definedName name="NSSR26" localSheetId="3">#REF!</definedName>
    <definedName name="NSSR26">#REF!</definedName>
    <definedName name="NSSR27" localSheetId="7">#REF!</definedName>
    <definedName name="NSSR27" localSheetId="3">#REF!</definedName>
    <definedName name="NSSR27">#REF!</definedName>
    <definedName name="NSSR28" localSheetId="7">#REF!</definedName>
    <definedName name="NSSR28" localSheetId="3">#REF!</definedName>
    <definedName name="NSSR28">#REF!</definedName>
    <definedName name="NSSR29" localSheetId="7">#REF!</definedName>
    <definedName name="NSSR29" localSheetId="3">#REF!</definedName>
    <definedName name="NSSR29">#REF!</definedName>
    <definedName name="NSSR3" localSheetId="7">#REF!</definedName>
    <definedName name="NSSR3" localSheetId="3">#REF!</definedName>
    <definedName name="NSSR3">#REF!</definedName>
    <definedName name="NSSR30" localSheetId="7">#REF!</definedName>
    <definedName name="NSSR30" localSheetId="3">#REF!</definedName>
    <definedName name="NSSR30">#REF!</definedName>
    <definedName name="NSSR31" localSheetId="7">#REF!</definedName>
    <definedName name="NSSR31" localSheetId="3">#REF!</definedName>
    <definedName name="NSSR31">#REF!</definedName>
    <definedName name="NSSR32" localSheetId="7">#REF!</definedName>
    <definedName name="NSSR32" localSheetId="3">#REF!</definedName>
    <definedName name="NSSR32">#REF!</definedName>
    <definedName name="NSSR33" localSheetId="7">#REF!</definedName>
    <definedName name="NSSR33" localSheetId="3">#REF!</definedName>
    <definedName name="NSSR33">#REF!</definedName>
    <definedName name="NSSR34" localSheetId="7">#REF!</definedName>
    <definedName name="NSSR34" localSheetId="3">#REF!</definedName>
    <definedName name="NSSR34">#REF!</definedName>
    <definedName name="NSSR35" localSheetId="7">#REF!</definedName>
    <definedName name="NSSR35" localSheetId="3">#REF!</definedName>
    <definedName name="NSSR35">#REF!</definedName>
    <definedName name="NSSR36" localSheetId="7">#REF!</definedName>
    <definedName name="NSSR36" localSheetId="3">#REF!</definedName>
    <definedName name="NSSR36">#REF!</definedName>
    <definedName name="NSSR37" localSheetId="7">#REF!</definedName>
    <definedName name="NSSR37" localSheetId="3">#REF!</definedName>
    <definedName name="NSSR37">#REF!</definedName>
    <definedName name="NSSR38" localSheetId="7">#REF!</definedName>
    <definedName name="NSSR38" localSheetId="3">#REF!</definedName>
    <definedName name="NSSR38">#REF!</definedName>
    <definedName name="NSSR39" localSheetId="7">#REF!</definedName>
    <definedName name="NSSR39" localSheetId="3">#REF!</definedName>
    <definedName name="NSSR39">#REF!</definedName>
    <definedName name="NSSR4" localSheetId="7">#REF!</definedName>
    <definedName name="NSSR4" localSheetId="3">#REF!</definedName>
    <definedName name="NSSR4">#REF!</definedName>
    <definedName name="NSSR40" localSheetId="7">#REF!</definedName>
    <definedName name="NSSR40" localSheetId="3">#REF!</definedName>
    <definedName name="NSSR40">#REF!</definedName>
    <definedName name="NSSR41" localSheetId="7">#REF!</definedName>
    <definedName name="NSSR41" localSheetId="3">#REF!</definedName>
    <definedName name="NSSR41">#REF!</definedName>
    <definedName name="NSSR42" localSheetId="7">#REF!</definedName>
    <definedName name="NSSR42" localSheetId="3">#REF!</definedName>
    <definedName name="NSSR42">#REF!</definedName>
    <definedName name="NSSR43" localSheetId="7">#REF!</definedName>
    <definedName name="NSSR43" localSheetId="3">#REF!</definedName>
    <definedName name="NSSR43">#REF!</definedName>
    <definedName name="NSSR44" localSheetId="7">#REF!</definedName>
    <definedName name="NSSR44" localSheetId="3">#REF!</definedName>
    <definedName name="NSSR44">#REF!</definedName>
    <definedName name="NSSR45" localSheetId="7">#REF!</definedName>
    <definedName name="NSSR45" localSheetId="3">#REF!</definedName>
    <definedName name="NSSR45">#REF!</definedName>
    <definedName name="NSSR46" localSheetId="7">#REF!</definedName>
    <definedName name="NSSR46" localSheetId="3">#REF!</definedName>
    <definedName name="NSSR46">#REF!</definedName>
    <definedName name="NSSR47" localSheetId="7">#REF!</definedName>
    <definedName name="NSSR47" localSheetId="3">#REF!</definedName>
    <definedName name="NSSR47">#REF!</definedName>
    <definedName name="NSSR48" localSheetId="7">#REF!</definedName>
    <definedName name="NSSR48" localSheetId="3">#REF!</definedName>
    <definedName name="NSSR48">#REF!</definedName>
    <definedName name="NSSR49" localSheetId="7">#REF!</definedName>
    <definedName name="NSSR49" localSheetId="3">#REF!</definedName>
    <definedName name="NSSR49">#REF!</definedName>
    <definedName name="NSSR5" localSheetId="7">#REF!</definedName>
    <definedName name="NSSR5" localSheetId="3">#REF!</definedName>
    <definedName name="NSSR5">#REF!</definedName>
    <definedName name="NSSR50" localSheetId="7">#REF!</definedName>
    <definedName name="NSSR50" localSheetId="3">#REF!</definedName>
    <definedName name="NSSR50">#REF!</definedName>
    <definedName name="NSSR51" localSheetId="7">#REF!</definedName>
    <definedName name="NSSR51" localSheetId="3">#REF!</definedName>
    <definedName name="NSSR51">#REF!</definedName>
    <definedName name="NSSR52" localSheetId="7">#REF!</definedName>
    <definedName name="NSSR52" localSheetId="3">#REF!</definedName>
    <definedName name="NSSR52">#REF!</definedName>
    <definedName name="NSSR53" localSheetId="7">#REF!</definedName>
    <definedName name="NSSR53" localSheetId="3">#REF!</definedName>
    <definedName name="NSSR53">#REF!</definedName>
    <definedName name="NSSR54" localSheetId="7">#REF!</definedName>
    <definedName name="NSSR54" localSheetId="3">#REF!</definedName>
    <definedName name="NSSR54">#REF!</definedName>
    <definedName name="NSSR55" localSheetId="7">#REF!</definedName>
    <definedName name="NSSR55" localSheetId="3">#REF!</definedName>
    <definedName name="NSSR55">#REF!</definedName>
    <definedName name="NSSR56" localSheetId="7">#REF!</definedName>
    <definedName name="NSSR56" localSheetId="3">#REF!</definedName>
    <definedName name="NSSR56">#REF!</definedName>
    <definedName name="NSSR57" localSheetId="7">#REF!</definedName>
    <definedName name="NSSR57" localSheetId="3">#REF!</definedName>
    <definedName name="NSSR57">#REF!</definedName>
    <definedName name="NSSR58" localSheetId="7">#REF!</definedName>
    <definedName name="NSSR58" localSheetId="3">#REF!</definedName>
    <definedName name="NSSR58">#REF!</definedName>
    <definedName name="NSSR59" localSheetId="7">#REF!</definedName>
    <definedName name="NSSR59" localSheetId="3">#REF!</definedName>
    <definedName name="NSSR59">#REF!</definedName>
    <definedName name="NSSR6" localSheetId="7">#REF!</definedName>
    <definedName name="NSSR6" localSheetId="3">#REF!</definedName>
    <definedName name="NSSR6">#REF!</definedName>
    <definedName name="NSSR60" localSheetId="7">#REF!</definedName>
    <definedName name="NSSR60" localSheetId="3">#REF!</definedName>
    <definedName name="NSSR60">#REF!</definedName>
    <definedName name="NSSR61" localSheetId="7">#REF!</definedName>
    <definedName name="NSSR61" localSheetId="3">#REF!</definedName>
    <definedName name="NSSR61">#REF!</definedName>
    <definedName name="NSSR62" localSheetId="7">#REF!</definedName>
    <definedName name="NSSR62" localSheetId="3">#REF!</definedName>
    <definedName name="NSSR62">#REF!</definedName>
    <definedName name="NSSR63" localSheetId="7">#REF!</definedName>
    <definedName name="NSSR63" localSheetId="3">#REF!</definedName>
    <definedName name="NSSR63">#REF!</definedName>
    <definedName name="NSSR64" localSheetId="7">#REF!</definedName>
    <definedName name="NSSR64" localSheetId="3">#REF!</definedName>
    <definedName name="NSSR64">#REF!</definedName>
    <definedName name="NSSR65" localSheetId="7">#REF!</definedName>
    <definedName name="NSSR65" localSheetId="3">#REF!</definedName>
    <definedName name="NSSR65">#REF!</definedName>
    <definedName name="NSSR66" localSheetId="7">#REF!</definedName>
    <definedName name="NSSR66" localSheetId="3">#REF!</definedName>
    <definedName name="NSSR66">#REF!</definedName>
    <definedName name="NSSR67" localSheetId="7">#REF!</definedName>
    <definedName name="NSSR67" localSheetId="3">#REF!</definedName>
    <definedName name="NSSR67">#REF!</definedName>
    <definedName name="NSSR68" localSheetId="7">#REF!</definedName>
    <definedName name="NSSR68" localSheetId="3">#REF!</definedName>
    <definedName name="NSSR68">#REF!</definedName>
    <definedName name="NSSR69" localSheetId="7">#REF!</definedName>
    <definedName name="NSSR69" localSheetId="3">#REF!</definedName>
    <definedName name="NSSR69">#REF!</definedName>
    <definedName name="NSSR7" localSheetId="7">#REF!</definedName>
    <definedName name="NSSR7" localSheetId="3">#REF!</definedName>
    <definedName name="NSSR7">#REF!</definedName>
    <definedName name="NSSR70" localSheetId="7">#REF!</definedName>
    <definedName name="NSSR70" localSheetId="3">#REF!</definedName>
    <definedName name="NSSR70">#REF!</definedName>
    <definedName name="NSSR71" localSheetId="7">#REF!</definedName>
    <definedName name="NSSR71" localSheetId="3">#REF!</definedName>
    <definedName name="NSSR71">#REF!</definedName>
    <definedName name="NSSR72" localSheetId="7">#REF!</definedName>
    <definedName name="NSSR72" localSheetId="3">#REF!</definedName>
    <definedName name="NSSR72">#REF!</definedName>
    <definedName name="NSSR73" localSheetId="7">#REF!</definedName>
    <definedName name="NSSR73" localSheetId="3">#REF!</definedName>
    <definedName name="NSSR73">#REF!</definedName>
    <definedName name="NSSR74" localSheetId="7">#REF!</definedName>
    <definedName name="NSSR74" localSheetId="3">#REF!</definedName>
    <definedName name="NSSR74">#REF!</definedName>
    <definedName name="NSSR75" localSheetId="7">#REF!</definedName>
    <definedName name="NSSR75" localSheetId="3">#REF!</definedName>
    <definedName name="NSSR75">#REF!</definedName>
    <definedName name="NSSR76" localSheetId="7">#REF!</definedName>
    <definedName name="NSSR76" localSheetId="3">#REF!</definedName>
    <definedName name="NSSR76">#REF!</definedName>
    <definedName name="NSSR77" localSheetId="7">#REF!</definedName>
    <definedName name="NSSR77" localSheetId="3">#REF!</definedName>
    <definedName name="NSSR77">#REF!</definedName>
    <definedName name="NSSR78" localSheetId="7">#REF!</definedName>
    <definedName name="NSSR78" localSheetId="3">#REF!</definedName>
    <definedName name="NSSR78">#REF!</definedName>
    <definedName name="NSSR79" localSheetId="7">#REF!</definedName>
    <definedName name="NSSR79" localSheetId="3">#REF!</definedName>
    <definedName name="NSSR79">#REF!</definedName>
    <definedName name="NSSR8" localSheetId="7">#REF!</definedName>
    <definedName name="NSSR8" localSheetId="3">#REF!</definedName>
    <definedName name="NSSR8">#REF!</definedName>
    <definedName name="NSSR80" localSheetId="7">#REF!</definedName>
    <definedName name="NSSR80" localSheetId="3">#REF!</definedName>
    <definedName name="NSSR80">#REF!</definedName>
    <definedName name="NSSR81" localSheetId="7">#REF!</definedName>
    <definedName name="NSSR81" localSheetId="3">#REF!</definedName>
    <definedName name="NSSR81">#REF!</definedName>
    <definedName name="NSSR82" localSheetId="7">#REF!</definedName>
    <definedName name="NSSR82" localSheetId="3">#REF!</definedName>
    <definedName name="NSSR82">#REF!</definedName>
    <definedName name="NSSR83" localSheetId="7">#REF!</definedName>
    <definedName name="NSSR83" localSheetId="3">#REF!</definedName>
    <definedName name="NSSR83">#REF!</definedName>
    <definedName name="NSSR84" localSheetId="7">#REF!</definedName>
    <definedName name="NSSR84" localSheetId="3">#REF!</definedName>
    <definedName name="NSSR84">#REF!</definedName>
    <definedName name="NSSR85" localSheetId="7">#REF!</definedName>
    <definedName name="NSSR85" localSheetId="3">#REF!</definedName>
    <definedName name="NSSR85">#REF!</definedName>
    <definedName name="NSSR86" localSheetId="7">#REF!</definedName>
    <definedName name="NSSR86" localSheetId="3">#REF!</definedName>
    <definedName name="NSSR86">#REF!</definedName>
    <definedName name="NSSR87" localSheetId="7">#REF!</definedName>
    <definedName name="NSSR87" localSheetId="3">#REF!</definedName>
    <definedName name="NSSR87">#REF!</definedName>
    <definedName name="NSSR88" localSheetId="7">#REF!</definedName>
    <definedName name="NSSR88" localSheetId="3">#REF!</definedName>
    <definedName name="NSSR88">#REF!</definedName>
    <definedName name="NSSR89" localSheetId="7">#REF!</definedName>
    <definedName name="NSSR89" localSheetId="3">#REF!</definedName>
    <definedName name="NSSR89">#REF!</definedName>
    <definedName name="NSSR9" localSheetId="7">#REF!</definedName>
    <definedName name="NSSR9" localSheetId="3">#REF!</definedName>
    <definedName name="NSSR9">#REF!</definedName>
    <definedName name="NSSR90" localSheetId="7">#REF!</definedName>
    <definedName name="NSSR90" localSheetId="3">#REF!</definedName>
    <definedName name="NSSR90">#REF!</definedName>
    <definedName name="NSSR91" localSheetId="7">#REF!</definedName>
    <definedName name="NSSR91" localSheetId="3">#REF!</definedName>
    <definedName name="NSSR91">#REF!</definedName>
    <definedName name="NSSR92" localSheetId="7">#REF!</definedName>
    <definedName name="NSSR92" localSheetId="3">#REF!</definedName>
    <definedName name="NSSR92">#REF!</definedName>
    <definedName name="NSSR93" localSheetId="7">#REF!</definedName>
    <definedName name="NSSR93" localSheetId="3">#REF!</definedName>
    <definedName name="NSSR93">#REF!</definedName>
    <definedName name="NSSR94" localSheetId="7">#REF!</definedName>
    <definedName name="NSSR94" localSheetId="3">#REF!</definedName>
    <definedName name="NSSR94">#REF!</definedName>
    <definedName name="NSSR95" localSheetId="7">#REF!</definedName>
    <definedName name="NSSR95" localSheetId="3">#REF!</definedName>
    <definedName name="NSSR95">#REF!</definedName>
    <definedName name="NSSR96" localSheetId="7">#REF!</definedName>
    <definedName name="NSSR96" localSheetId="3">#REF!</definedName>
    <definedName name="NSSR96">#REF!</definedName>
    <definedName name="NSSR97" localSheetId="7">#REF!</definedName>
    <definedName name="NSSR97" localSheetId="3">#REF!</definedName>
    <definedName name="NSSR97">#REF!</definedName>
    <definedName name="NSSR98" localSheetId="7">#REF!</definedName>
    <definedName name="NSSR98" localSheetId="3">#REF!</definedName>
    <definedName name="NSSR98">#REF!</definedName>
    <definedName name="NSSR99" localSheetId="7">#REF!</definedName>
    <definedName name="NSSR99" localSheetId="3">#REF!</definedName>
    <definedName name="NSSR99">#REF!</definedName>
    <definedName name="ntesu" localSheetId="7">#REF!</definedName>
    <definedName name="ntesu" localSheetId="3">#REF!</definedName>
    <definedName name="ntesu">#REF!</definedName>
    <definedName name="nthrth">#N/A</definedName>
    <definedName name="nujnnnb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nujnnnb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nujnnnb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nujnnnb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nujnnnb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nujnnnb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nujun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nujun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nujun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nujun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nujun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nujun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Num_Pmt_Per_Year" localSheetId="6">#REF!</definedName>
    <definedName name="Num_Pmt_Per_Year" localSheetId="7">#REF!</definedName>
    <definedName name="Num_Pmt_Per_Year" localSheetId="3">#REF!</definedName>
    <definedName name="Num_Pmt_Per_Year" localSheetId="8">#REF!</definedName>
    <definedName name="Num_Pmt_Per_Year" localSheetId="5">#REF!</definedName>
    <definedName name="Num_Pmt_Per_Year">#REF!</definedName>
    <definedName name="Num_Pmt_Per_Year_1">"#REF!"</definedName>
    <definedName name="Num_Pmt_Per_Year_10">"#REF!"</definedName>
    <definedName name="Num_Pmt_Per_Year_11">"#REF!"</definedName>
    <definedName name="Num_Pmt_Per_Year_12">"#REF!"</definedName>
    <definedName name="Num_Pmt_Per_Year_13">"#REF!"</definedName>
    <definedName name="Num_Pmt_Per_Year_14">"#REF!"</definedName>
    <definedName name="Num_Pmt_Per_Year_15">"#REF!"</definedName>
    <definedName name="Num_Pmt_Per_Year_16">"#REF!"</definedName>
    <definedName name="Num_Pmt_Per_Year_17">"#REF!"</definedName>
    <definedName name="Num_Pmt_Per_Year_18">"#REF!"</definedName>
    <definedName name="Num_Pmt_Per_Year_2">"#REF!"</definedName>
    <definedName name="Num_Pmt_Per_Year_3">"#REF!"</definedName>
    <definedName name="Num_Pmt_Per_Year_4">"#REF!"</definedName>
    <definedName name="Num_Pmt_Per_Year_5">"#REF!"</definedName>
    <definedName name="Num_Pmt_Per_Year_6">"#REF!"</definedName>
    <definedName name="Num_Pmt_Per_Year_7">"#REF!"</definedName>
    <definedName name="Num_Pmt_Per_Year_8">"#REF!"</definedName>
    <definedName name="Num_Pmt_Per_Year_9">"#REF!"</definedName>
    <definedName name="Number_of_Payments" localSheetId="6">MATCH(0.01,'Double Coat Plaster '!End_Bal,-1)+1</definedName>
    <definedName name="Number_of_Payments" localSheetId="7">MATCH(0.01,'Highrise External Plaster'!End_Bal,-1)+1</definedName>
    <definedName name="Number_of_Payments" localSheetId="3">MATCH(0.01,'Highrise Masonnry '!End_Bal,-1)+1</definedName>
    <definedName name="Number_of_Payments" localSheetId="8">MATCH(0.01,'Int &amp; Ext Paint M+L'!End_Bal,-1)+1</definedName>
    <definedName name="Number_of_Payments" localSheetId="5">MATCH(0.01,'Single Coat Plaster '!End_Bal,-1)+1</definedName>
    <definedName name="Number_of_Payments">MATCH(0.01,End_Bal,-1)+1</definedName>
    <definedName name="Number_of_Payments_1">MATCH(0.01,"'- floorwise breakup'!end_bal",-1)+1</definedName>
    <definedName name="Number_of_Payments_10">MATCH(0.01,"'courtyard-rcc boq'!end_bal",-1)+1</definedName>
    <definedName name="Number_of_Payments_11">MATCH(0.01,"excavation!end_bal",-1)+1</definedName>
    <definedName name="Number_of_Payments_12">MATCH(0.01,"'filling &amp; soling'!end_bal",-1)+1</definedName>
    <definedName name="Number_of_Payments_13">MATCH(0.01,"'lift-concrete &amp; steel.'!end_bal",-1)+1</definedName>
    <definedName name="Number_of_Payments_14">MATCH(0.01,"pcc!end_bal",-1)+1</definedName>
    <definedName name="Number_of_Payments_15">MATCH(0.01,"'slab area'!end_bal",-1)+1</definedName>
    <definedName name="Number_of_Payments_16">MATCH(0.01,"'staircase concrete &amp; steel '!end_bal",-1)+1</definedName>
    <definedName name="Number_of_Payments_17">MATCH(0.01,"'steel - slab'!end_bal",-1)+1</definedName>
    <definedName name="Number_of_Payments_18">MATCH(0.01,"'steel-footing'!end_bal",-1)+1</definedName>
    <definedName name="Number_of_Payments_19">#N/A</definedName>
    <definedName name="Number_of_Payments_2">MATCH(0.01,"'abstract - staircase  '!end_bal",-1)+1</definedName>
    <definedName name="Number_of_Payments_3">MATCH(0.01,"'abstract footing'!end_bal",-1)+1</definedName>
    <definedName name="Number_of_Payments_4">MATCH(0.01,"'abstract- lift '!end_bal",-1)+1</definedName>
    <definedName name="Number_of_Payments_5">MATCH(0.01,"'abstract-beam'!end_bal",-1)+1</definedName>
    <definedName name="Number_of_Payments_6">MATCH(0.01,"'abstract-column'!end_bal",-1)+1</definedName>
    <definedName name="Number_of_Payments_7">MATCH(0.01,"'abstract-slab'!end_bal",-1)+1</definedName>
    <definedName name="Number_of_Payments_8">#N/A</definedName>
    <definedName name="Number_of_Payments_9">MATCH(0.01,"'concrete- footing'!end_bal",-1)+1</definedName>
    <definedName name="numf" localSheetId="6">#REF!</definedName>
    <definedName name="numf" localSheetId="7">#REF!</definedName>
    <definedName name="numf" localSheetId="3">#REF!</definedName>
    <definedName name="numf" localSheetId="8">#REF!</definedName>
    <definedName name="numf" localSheetId="5">#REF!</definedName>
    <definedName name="numf">#REF!</definedName>
    <definedName name="numf_16" localSheetId="7">#REF!</definedName>
    <definedName name="numf_16" localSheetId="3">#REF!</definedName>
    <definedName name="numf_16" localSheetId="8">#REF!</definedName>
    <definedName name="numf_16">#REF!</definedName>
    <definedName name="numf_17" localSheetId="7">#REF!</definedName>
    <definedName name="numf_17" localSheetId="3">#REF!</definedName>
    <definedName name="numf_17" localSheetId="8">#REF!</definedName>
    <definedName name="numf_17">#REF!</definedName>
    <definedName name="numf_18" localSheetId="7">#REF!</definedName>
    <definedName name="numf_18" localSheetId="3">#REF!</definedName>
    <definedName name="numf_18">#REF!</definedName>
    <definedName name="numf_19" localSheetId="7">#REF!</definedName>
    <definedName name="numf_19" localSheetId="3">#REF!</definedName>
    <definedName name="numf_19">#REF!</definedName>
    <definedName name="numf_4" localSheetId="7">#REF!</definedName>
    <definedName name="numf_4" localSheetId="3">#REF!</definedName>
    <definedName name="numf_4">#REF!</definedName>
    <definedName name="numf_5" localSheetId="7">#REF!</definedName>
    <definedName name="numf_5" localSheetId="3">#REF!</definedName>
    <definedName name="numf_5">#REF!</definedName>
    <definedName name="numf_6" localSheetId="7">#REF!</definedName>
    <definedName name="numf_6" localSheetId="3">#REF!</definedName>
    <definedName name="numf_6">#REF!</definedName>
    <definedName name="numf_7" localSheetId="7">#REF!</definedName>
    <definedName name="numf_7" localSheetId="3">#REF!</definedName>
    <definedName name="numf_7">#REF!</definedName>
    <definedName name="numf_8" localSheetId="7">#REF!</definedName>
    <definedName name="numf_8" localSheetId="3">#REF!</definedName>
    <definedName name="numf_8">#REF!</definedName>
    <definedName name="numf_9" localSheetId="7">#REF!</definedName>
    <definedName name="numf_9" localSheetId="3">#REF!</definedName>
    <definedName name="numf_9">#REF!</definedName>
    <definedName name="nun">#N/A</definedName>
    <definedName name="nutg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nutg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nutg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nutg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nutg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nutg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nvbnghn" localSheetId="6">#REF!</definedName>
    <definedName name="nvbnghn" localSheetId="7">#REF!</definedName>
    <definedName name="nvbnghn" localSheetId="3">#REF!</definedName>
    <definedName name="nvbnghn" localSheetId="8">#REF!</definedName>
    <definedName name="nvbnghn" localSheetId="5">#REF!</definedName>
    <definedName name="nvbnghn">#REF!</definedName>
    <definedName name="nvbnvn" localSheetId="7">#REF!</definedName>
    <definedName name="nvbnvn" localSheetId="3">#REF!</definedName>
    <definedName name="nvbnvn" localSheetId="8">#REF!</definedName>
    <definedName name="nvbnvn">#REF!</definedName>
    <definedName name="nvcnv" localSheetId="7">#REF!</definedName>
    <definedName name="nvcnv" localSheetId="3">#REF!</definedName>
    <definedName name="nvcnv" localSheetId="8">#REF!</definedName>
    <definedName name="nvcnv">#REF!</definedName>
    <definedName name="nvn" localSheetId="7">#REF!</definedName>
    <definedName name="nvn" localSheetId="3">#REF!</definedName>
    <definedName name="nvn">#REF!</definedName>
    <definedName name="nvnv" localSheetId="7">#REF!</definedName>
    <definedName name="nvnv" localSheetId="3">#REF!</definedName>
    <definedName name="nvnv">#REF!</definedName>
    <definedName name="NVNVNV">[53]Design!#REF!</definedName>
    <definedName name="Nx" localSheetId="6">#REF!</definedName>
    <definedName name="Nx" localSheetId="7">#REF!</definedName>
    <definedName name="Nx" localSheetId="3">#REF!</definedName>
    <definedName name="Nx" localSheetId="8">#REF!</definedName>
    <definedName name="Nx" localSheetId="5">#REF!</definedName>
    <definedName name="Nx">#REF!</definedName>
    <definedName name="Nx___0" localSheetId="6">#REF!</definedName>
    <definedName name="Nx___0" localSheetId="7">#REF!</definedName>
    <definedName name="Nx___0" localSheetId="3">#REF!</definedName>
    <definedName name="Nx___0" localSheetId="5">#REF!</definedName>
    <definedName name="Nx___0">#REF!</definedName>
    <definedName name="Nx___13" localSheetId="6">#REF!</definedName>
    <definedName name="Nx___13" localSheetId="7">#REF!</definedName>
    <definedName name="Nx___13" localSheetId="3">#REF!</definedName>
    <definedName name="Nx___13" localSheetId="5">#REF!</definedName>
    <definedName name="Nx___13">#REF!</definedName>
    <definedName name="Ny" localSheetId="7">#REF!</definedName>
    <definedName name="Ny" localSheetId="3">#REF!</definedName>
    <definedName name="Ny">#REF!</definedName>
    <definedName name="Ny___0" localSheetId="7">#REF!</definedName>
    <definedName name="Ny___0" localSheetId="3">#REF!</definedName>
    <definedName name="Ny___0">#REF!</definedName>
    <definedName name="Ny___13" localSheetId="7">#REF!</definedName>
    <definedName name="Ny___13" localSheetId="3">#REF!</definedName>
    <definedName name="Ny___13">#REF!</definedName>
    <definedName name="o" localSheetId="7">#REF!</definedName>
    <definedName name="o" localSheetId="3">#REF!</definedName>
    <definedName name="o">#REF!</definedName>
    <definedName name="obasic">[76]AOR!$K$689</definedName>
    <definedName name="obpl" localSheetId="6">#REF!</definedName>
    <definedName name="obpl" localSheetId="7">#REF!</definedName>
    <definedName name="obpl" localSheetId="3">#REF!</definedName>
    <definedName name="obpl" localSheetId="8">#REF!</definedName>
    <definedName name="obpl" localSheetId="5">#REF!</definedName>
    <definedName name="obpl">#REF!</definedName>
    <definedName name="octf" localSheetId="6">#REF!</definedName>
    <definedName name="octf" localSheetId="7">#REF!</definedName>
    <definedName name="octf" localSheetId="3">#REF!</definedName>
    <definedName name="octf" localSheetId="5">#REF!</definedName>
    <definedName name="octf">#REF!</definedName>
    <definedName name="OCTRI">[23]CABLERET!$D$5</definedName>
    <definedName name="OFFICE_FURNITURE" localSheetId="6">#REF!</definedName>
    <definedName name="OFFICE_FURNITURE" localSheetId="7">#REF!</definedName>
    <definedName name="OFFICE_FURNITURE" localSheetId="3">#REF!</definedName>
    <definedName name="OFFICE_FURNITURE" localSheetId="8">#REF!</definedName>
    <definedName name="OFFICE_FURNITURE" localSheetId="5">#REF!</definedName>
    <definedName name="OFFICE_FURNITURE">#REF!</definedName>
    <definedName name="OFFICE_STATIONERY" localSheetId="6">#REF!</definedName>
    <definedName name="OFFICE_STATIONERY" localSheetId="7">#REF!</definedName>
    <definedName name="OFFICE_STATIONERY" localSheetId="3">#REF!</definedName>
    <definedName name="OFFICE_STATIONERY" localSheetId="5">#REF!</definedName>
    <definedName name="OFFICE_STATIONERY">#REF!</definedName>
    <definedName name="ofinal" localSheetId="6">[76]AOR!#REF!</definedName>
    <definedName name="ofinal" localSheetId="5">[76]AOR!#REF!</definedName>
    <definedName name="ofinal">[76]AOR!#REF!</definedName>
    <definedName name="OH" localSheetId="6">#REF!</definedName>
    <definedName name="OH" localSheetId="7">#REF!</definedName>
    <definedName name="OH" localSheetId="3">#REF!</definedName>
    <definedName name="OH" localSheetId="8">#REF!</definedName>
    <definedName name="OH" localSheetId="5">#REF!</definedName>
    <definedName name="OH">#REF!</definedName>
    <definedName name="ok" localSheetId="8">Scheduled_Payment+Extra_Payment</definedName>
    <definedName name="ok">Scheduled_Payment+Extra_Payment</definedName>
    <definedName name="OLE_LINK1">"$boq.$"</definedName>
    <definedName name="OLE_LINK2" localSheetId="6">#REF!</definedName>
    <definedName name="OLE_LINK2" localSheetId="7">#REF!</definedName>
    <definedName name="OLE_LINK2" localSheetId="3">#REF!</definedName>
    <definedName name="OLE_LINK2" localSheetId="8">#REF!</definedName>
    <definedName name="OLE_LINK2" localSheetId="5">#REF!</definedName>
    <definedName name="OLE_LINK2">#REF!</definedName>
    <definedName name="OLE_LINK2___1" localSheetId="7">#REF!</definedName>
    <definedName name="OLE_LINK2___1" localSheetId="3">#REF!</definedName>
    <definedName name="OLE_LINK2___1" localSheetId="8">#REF!</definedName>
    <definedName name="OLE_LINK2___1">#REF!</definedName>
    <definedName name="OLE_LINK2___8" localSheetId="7">#REF!</definedName>
    <definedName name="OLE_LINK2___8" localSheetId="3">#REF!</definedName>
    <definedName name="OLE_LINK2___8" localSheetId="8">#REF!</definedName>
    <definedName name="OLE_LINK2___8">#REF!</definedName>
    <definedName name="oll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oll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oll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oll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oll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oll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omnj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omnj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omnj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omnj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omnj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omnj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ony">[77]Deviation!#REF!</definedName>
    <definedName name="ooooooooo" localSheetId="6">#REF!</definedName>
    <definedName name="ooooooooo" localSheetId="7">#REF!</definedName>
    <definedName name="ooooooooo" localSheetId="3">#REF!</definedName>
    <definedName name="ooooooooo" localSheetId="8">#REF!</definedName>
    <definedName name="ooooooooo" localSheetId="5">#REF!</definedName>
    <definedName name="ooooooooo">#REF!</definedName>
    <definedName name="op" localSheetId="6">#REF!</definedName>
    <definedName name="op" localSheetId="7">#REF!</definedName>
    <definedName name="op" localSheetId="3">#REF!</definedName>
    <definedName name="op" localSheetId="5">#REF!</definedName>
    <definedName name="op">#REF!</definedName>
    <definedName name="OPC" localSheetId="6">#REF!</definedName>
    <definedName name="OPC" localSheetId="7">#REF!</definedName>
    <definedName name="OPC" localSheetId="3">#REF!</definedName>
    <definedName name="OPC" localSheetId="5">#REF!</definedName>
    <definedName name="OPC">#REF!</definedName>
    <definedName name="Open" localSheetId="7">#REF!</definedName>
    <definedName name="Open" localSheetId="3">#REF!</definedName>
    <definedName name="Open">#REF!</definedName>
    <definedName name="opk" localSheetId="6">City&amp;" "&amp;State</definedName>
    <definedName name="opk" localSheetId="1">City&amp;" "&amp;State</definedName>
    <definedName name="opk" localSheetId="7">City&amp;" "&amp;State</definedName>
    <definedName name="opk" localSheetId="3">City&amp;" "&amp;State</definedName>
    <definedName name="opk" localSheetId="8">City&amp;" "&amp;State</definedName>
    <definedName name="opk" localSheetId="2">City&amp;" "&amp;State</definedName>
    <definedName name="opk" localSheetId="5">City&amp;" "&amp;State</definedName>
    <definedName name="opk">City&amp;" "&amp;State</definedName>
    <definedName name="ord_musd" localSheetId="6">[28]orders!#REF!</definedName>
    <definedName name="ord_musd" localSheetId="8">[28]orders!#REF!</definedName>
    <definedName name="ord_musd" localSheetId="5">[28]orders!#REF!</definedName>
    <definedName name="ord_musd">[28]orders!#REF!</definedName>
    <definedName name="orderbacklog" localSheetId="6">#REF!</definedName>
    <definedName name="orderbacklog" localSheetId="7">#REF!</definedName>
    <definedName name="orderbacklog" localSheetId="3">#REF!</definedName>
    <definedName name="orderbacklog" localSheetId="8">#REF!</definedName>
    <definedName name="orderbacklog" localSheetId="5">#REF!</definedName>
    <definedName name="orderbacklog">#REF!</definedName>
    <definedName name="orderbooked98" localSheetId="6">'[78]ord-lost_98&amp;99'!#REF!</definedName>
    <definedName name="orderbooked98" localSheetId="8">'[78]ord-lost_98&amp;99'!#REF!</definedName>
    <definedName name="orderbooked98" localSheetId="5">'[78]ord-lost_98&amp;99'!#REF!</definedName>
    <definedName name="orderbooked98">'[78]ord-lost_98&amp;99'!#REF!</definedName>
    <definedName name="ORDERSTATUS" localSheetId="6">#REF!</definedName>
    <definedName name="ORDERSTATUS" localSheetId="7">#REF!</definedName>
    <definedName name="ORDERSTATUS" localSheetId="3">#REF!</definedName>
    <definedName name="ORDERSTATUS" localSheetId="8">#REF!</definedName>
    <definedName name="ORDERSTATUS" localSheetId="5">#REF!</definedName>
    <definedName name="ORDERSTATUS">#REF!</definedName>
    <definedName name="ORDREVCOLL" localSheetId="6">#REF!</definedName>
    <definedName name="ORDREVCOLL" localSheetId="7">#REF!</definedName>
    <definedName name="ORDREVCOLL" localSheetId="3">#REF!</definedName>
    <definedName name="ORDREVCOLL" localSheetId="5">#REF!</definedName>
    <definedName name="ORDREVCOLL">#REF!</definedName>
    <definedName name="os" localSheetId="6">#REF!</definedName>
    <definedName name="os" localSheetId="7">#REF!</definedName>
    <definedName name="os" localSheetId="3">#REF!</definedName>
    <definedName name="os" localSheetId="5">#REF!</definedName>
    <definedName name="os">#REF!</definedName>
    <definedName name="OTHR_CST_HD" localSheetId="7">#REF!</definedName>
    <definedName name="OTHR_CST_HD" localSheetId="3">#REF!</definedName>
    <definedName name="OTHR_CST_HD">#REF!</definedName>
    <definedName name="OUT_STATION_CHARGES" localSheetId="7">#REF!</definedName>
    <definedName name="OUT_STATION_CHARGES" localSheetId="3">#REF!</definedName>
    <definedName name="OUT_STATION_CHARGES">#REF!</definedName>
    <definedName name="Outputs" localSheetId="7">#REF!</definedName>
    <definedName name="Outputs" localSheetId="3">#REF!</definedName>
    <definedName name="Outputs">#REF!</definedName>
    <definedName name="OVER_HEADS_ENTRY" localSheetId="7">#REF!</definedName>
    <definedName name="OVER_HEADS_ENTRY" localSheetId="3">#REF!</definedName>
    <definedName name="OVER_HEADS_ENTRY">#REF!</definedName>
    <definedName name="Overall_Loading" localSheetId="7">#REF!</definedName>
    <definedName name="Overall_Loading" localSheetId="3">#REF!</definedName>
    <definedName name="Overall_Loading">#REF!</definedName>
    <definedName name="Overall_Summary_Title" localSheetId="7">#REF!</definedName>
    <definedName name="Overall_Summary_Title" localSheetId="3">#REF!</definedName>
    <definedName name="Overall_Summary_Title">#REF!</definedName>
    <definedName name="OVERHEADS" localSheetId="7">#REF!</definedName>
    <definedName name="OVERHEADS" localSheetId="3">#REF!</definedName>
    <definedName name="OVERHEADS">#REF!</definedName>
    <definedName name="OwnAcctNum" localSheetId="7">#REF!</definedName>
    <definedName name="OwnAcctNum" localSheetId="3">#REF!</definedName>
    <definedName name="OwnAcctNum">#REF!</definedName>
    <definedName name="OwnAcctNum_4" localSheetId="7">#REF!</definedName>
    <definedName name="OwnAcctNum_4" localSheetId="3">#REF!</definedName>
    <definedName name="OwnAcctNum_4">#REF!</definedName>
    <definedName name="OwnAcctNum_6" localSheetId="7">#REF!</definedName>
    <definedName name="OwnAcctNum_6" localSheetId="3">#REF!</definedName>
    <definedName name="OwnAcctNum_6">#REF!</definedName>
    <definedName name="Owner" localSheetId="7">#REF!</definedName>
    <definedName name="Owner" localSheetId="3">#REF!</definedName>
    <definedName name="Owner">#REF!</definedName>
    <definedName name="p" localSheetId="7">#REF!</definedName>
    <definedName name="p" localSheetId="3">#REF!</definedName>
    <definedName name="p">#REF!</definedName>
    <definedName name="p___0" localSheetId="7">#REF!</definedName>
    <definedName name="p___0" localSheetId="3">#REF!</definedName>
    <definedName name="p___0">#REF!</definedName>
    <definedName name="p___13" localSheetId="7">#REF!</definedName>
    <definedName name="p___13" localSheetId="3">#REF!</definedName>
    <definedName name="p___13">#REF!</definedName>
    <definedName name="P_1">'[79]bs BP 04 SA'!#REF!</definedName>
    <definedName name="P_3">'[79]bs BP 04 SA'!#REF!</definedName>
    <definedName name="P_4">'[79]bs BP 04 SA'!#REF!</definedName>
    <definedName name="P_5">'[79]bs BP 04 SA'!#REF!</definedName>
    <definedName name="P_6DSO" localSheetId="6">#REF!</definedName>
    <definedName name="P_6DSO" localSheetId="7">#REF!</definedName>
    <definedName name="P_6DSO" localSheetId="3">#REF!</definedName>
    <definedName name="P_6DSO" localSheetId="8">#REF!</definedName>
    <definedName name="P_6DSO" localSheetId="5">#REF!</definedName>
    <definedName name="P_6DSO">#REF!</definedName>
    <definedName name="P_7DPO" localSheetId="6">'[80]REVENUES &amp; BS'!#REF!</definedName>
    <definedName name="P_7DPO" localSheetId="8">'[80]REVENUES &amp; BS'!#REF!</definedName>
    <definedName name="P_7DPO" localSheetId="5">'[80]REVENUES &amp; BS'!#REF!</definedName>
    <definedName name="P_7DPO">'[80]REVENUES &amp; BS'!#REF!</definedName>
    <definedName name="P1R" localSheetId="6">#REF!</definedName>
    <definedName name="P1R" localSheetId="7">#REF!</definedName>
    <definedName name="P1R" localSheetId="3">#REF!</definedName>
    <definedName name="P1R" localSheetId="8">#REF!</definedName>
    <definedName name="P1R" localSheetId="5">#REF!</definedName>
    <definedName name="P1R">#REF!</definedName>
    <definedName name="P2R" localSheetId="6">#REF!</definedName>
    <definedName name="P2R" localSheetId="7">#REF!</definedName>
    <definedName name="P2R" localSheetId="3">#REF!</definedName>
    <definedName name="P2R" localSheetId="5">#REF!</definedName>
    <definedName name="P2R">#REF!</definedName>
    <definedName name="P3R" localSheetId="6">#REF!</definedName>
    <definedName name="P3R" localSheetId="7">#REF!</definedName>
    <definedName name="P3R" localSheetId="3">#REF!</definedName>
    <definedName name="P3R" localSheetId="5">#REF!</definedName>
    <definedName name="P3R">#REF!</definedName>
    <definedName name="P4R" localSheetId="7">#REF!</definedName>
    <definedName name="P4R" localSheetId="3">#REF!</definedName>
    <definedName name="P4R">#REF!</definedName>
    <definedName name="P5R" localSheetId="7">#REF!</definedName>
    <definedName name="P5R" localSheetId="3">#REF!</definedName>
    <definedName name="P5R">#REF!</definedName>
    <definedName name="pa" localSheetId="7">#REF!</definedName>
    <definedName name="pa" localSheetId="3">#REF!</definedName>
    <definedName name="pa">#REF!</definedName>
    <definedName name="pa___0" localSheetId="7">#REF!</definedName>
    <definedName name="pa___0" localSheetId="3">#REF!</definedName>
    <definedName name="pa___0">#REF!</definedName>
    <definedName name="pa___13" localSheetId="7">#REF!</definedName>
    <definedName name="pa___13" localSheetId="3">#REF!</definedName>
    <definedName name="pa___13">#REF!</definedName>
    <definedName name="Package___AP_17" localSheetId="7">#REF!</definedName>
    <definedName name="Package___AP_17" localSheetId="3">#REF!</definedName>
    <definedName name="Package___AP_17">#REF!</definedName>
    <definedName name="Package___AP_18" localSheetId="7">#REF!</definedName>
    <definedName name="Package___AP_18" localSheetId="3">#REF!</definedName>
    <definedName name="Package___AP_18">#REF!</definedName>
    <definedName name="PAD" localSheetId="7">#REF!</definedName>
    <definedName name="PAD" localSheetId="3">#REF!</definedName>
    <definedName name="PAD">#REF!</definedName>
    <definedName name="Page1" localSheetId="7">#REF!</definedName>
    <definedName name="Page1" localSheetId="3">#REF!</definedName>
    <definedName name="Page1">#REF!</definedName>
    <definedName name="PAGE2" localSheetId="7">#REF!</definedName>
    <definedName name="PAGE2" localSheetId="3">#REF!</definedName>
    <definedName name="PAGE2">#REF!</definedName>
    <definedName name="PAGE5" localSheetId="7">#REF!</definedName>
    <definedName name="PAGE5" localSheetId="3">#REF!</definedName>
    <definedName name="PAGE5">#REF!</definedName>
    <definedName name="Painting" localSheetId="7">#REF!</definedName>
    <definedName name="Painting" localSheetId="3">#REF!</definedName>
    <definedName name="Painting">#REF!</definedName>
    <definedName name="PAN_TILES" localSheetId="7">#REF!</definedName>
    <definedName name="PAN_TILES" localSheetId="3">#REF!</definedName>
    <definedName name="PAN_TILES">#REF!</definedName>
    <definedName name="Pane2" localSheetId="7">#REF!</definedName>
    <definedName name="Pane2" localSheetId="3">#REF!</definedName>
    <definedName name="Pane2">#REF!</definedName>
    <definedName name="Pane2___0" localSheetId="7">#REF!</definedName>
    <definedName name="Pane2___0" localSheetId="3">#REF!</definedName>
    <definedName name="Pane2___0">#REF!</definedName>
    <definedName name="Pane2___13" localSheetId="7">#REF!</definedName>
    <definedName name="Pane2___13" localSheetId="3">#REF!</definedName>
    <definedName name="Pane2___13">#REF!</definedName>
    <definedName name="PardiRCC" localSheetId="7">#REF!</definedName>
    <definedName name="PardiRCC" localSheetId="3">#REF!</definedName>
    <definedName name="PardiRCC">#REF!</definedName>
    <definedName name="part">'[4] '!$A$389:$B$1034</definedName>
    <definedName name="Partysanitary" localSheetId="6">#REF!</definedName>
    <definedName name="Partysanitary" localSheetId="7">#REF!</definedName>
    <definedName name="Partysanitary" localSheetId="3">#REF!</definedName>
    <definedName name="Partysanitary" localSheetId="8">#REF!</definedName>
    <definedName name="Partysanitary" localSheetId="5">#REF!</definedName>
    <definedName name="Partysanitary">#REF!</definedName>
    <definedName name="PassFlrJess" localSheetId="7">#REF!</definedName>
    <definedName name="PassFlrJess" localSheetId="3">#REF!</definedName>
    <definedName name="PassFlrJess" localSheetId="8">#REF!</definedName>
    <definedName name="PassFlrJess">#REF!</definedName>
    <definedName name="PassFlrNitco" localSheetId="7">#REF!</definedName>
    <definedName name="PassFlrNitco" localSheetId="3">#REF!</definedName>
    <definedName name="PassFlrNitco" localSheetId="8">#REF!</definedName>
    <definedName name="PassFlrNitco">#REF!</definedName>
    <definedName name="Pay_Date" localSheetId="7">#REF!</definedName>
    <definedName name="Pay_Date" localSheetId="3">#REF!</definedName>
    <definedName name="Pay_Date">#REF!</definedName>
    <definedName name="Pay_Date_1">"#REF!"</definedName>
    <definedName name="Pay_Date_10">"#REF!"</definedName>
    <definedName name="Pay_Date_11">"#REF!"</definedName>
    <definedName name="Pay_Date_12">"#REF!"</definedName>
    <definedName name="Pay_Date_13">"#REF!"</definedName>
    <definedName name="Pay_Date_14">"#REF!"</definedName>
    <definedName name="Pay_Date_15">"#REF!"</definedName>
    <definedName name="Pay_Date_16">"#REF!"</definedName>
    <definedName name="Pay_Date_17">"#REF!"</definedName>
    <definedName name="Pay_Date_18">"#REF!"</definedName>
    <definedName name="Pay_Date_2">"#REF!"</definedName>
    <definedName name="Pay_Date_3">"#REF!"</definedName>
    <definedName name="Pay_Date_4">"#REF!"</definedName>
    <definedName name="Pay_Date_5">"#REF!"</definedName>
    <definedName name="Pay_Date_6">"#REF!"</definedName>
    <definedName name="Pay_Date_7">"#REF!"</definedName>
    <definedName name="Pay_Date_8">"#REF!"</definedName>
    <definedName name="Pay_Date_9">"#REF!"</definedName>
    <definedName name="Pay_Num" localSheetId="6">#REF!</definedName>
    <definedName name="Pay_Num" localSheetId="7">#REF!</definedName>
    <definedName name="Pay_Num" localSheetId="3">#REF!</definedName>
    <definedName name="Pay_Num" localSheetId="8">#REF!</definedName>
    <definedName name="Pay_Num" localSheetId="5">#REF!</definedName>
    <definedName name="Pay_Num">#REF!</definedName>
    <definedName name="Pay_Num_1">"#REF!"</definedName>
    <definedName name="Pay_Num_10">"#REF!"</definedName>
    <definedName name="Pay_Num_11">"#REF!"</definedName>
    <definedName name="Pay_Num_12">"#REF!"</definedName>
    <definedName name="Pay_Num_13">"#REF!"</definedName>
    <definedName name="Pay_Num_14">"#REF!"</definedName>
    <definedName name="Pay_Num_15">"#REF!"</definedName>
    <definedName name="Pay_Num_16">"#REF!"</definedName>
    <definedName name="Pay_Num_17">"#REF!"</definedName>
    <definedName name="Pay_Num_18">"#REF!"</definedName>
    <definedName name="Pay_Num_2">"#REF!"</definedName>
    <definedName name="Pay_Num_3">"#REF!"</definedName>
    <definedName name="Pay_Num_4">"#REF!"</definedName>
    <definedName name="Pay_Num_5">"#REF!"</definedName>
    <definedName name="Pay_Num_6">"#REF!"</definedName>
    <definedName name="Pay_Num_7">"#REF!"</definedName>
    <definedName name="Pay_Num_8">"#REF!"</definedName>
    <definedName name="Pay_Num_9">"#REF!"</definedName>
    <definedName name="Payment_Date" localSheetId="6">DATE(YEAR('Double Coat Plaster '!Loan_Start),MONTH('Double Coat Plaster '!Loan_Start)+Payment_Number,DAY('Double Coat Plaster '!Loan_Start))</definedName>
    <definedName name="Payment_Date" localSheetId="1">DATE(YEAR([0]!Loan_Start),MONTH([0]!Loan_Start)+Payment_Number,DAY([0]!Loan_Start))</definedName>
    <definedName name="Payment_Date" localSheetId="7">DATE(YEAR('Highrise External Plaster'!Loan_Start),MONTH('Highrise External Plaster'!Loan_Start)+Payment_Number,DAY('Highrise External Plaster'!Loan_Start))</definedName>
    <definedName name="Payment_Date" localSheetId="3">DATE(YEAR('Highrise Masonnry '!Loan_Start),MONTH('Highrise Masonnry '!Loan_Start)+Payment_Number,DAY('Highrise Masonnry '!Loan_Start))</definedName>
    <definedName name="Payment_Date" localSheetId="8">DATE(YEAR([81]!Loan_Start),MONTH([81]!Loan_Start)+Payment_Number,DAY([81]!Loan_Start))</definedName>
    <definedName name="Payment_Date" localSheetId="2">DATE(YEAR([0]!Loan_Start),MONTH([0]!Loan_Start)+Payment_Number,DAY([0]!Loan_Start))</definedName>
    <definedName name="Payment_Date" localSheetId="5">DATE(YEAR('Single Coat Plaster '!Loan_Start),MONTH('Single Coat Plaster '!Loan_Start)+Payment_Number,DAY('Single Coat Plaster '!Loan_Start))</definedName>
    <definedName name="Payment_Date">DATE(YEAR(Loan_Start),MONTH(Loan_Start)+Payment_Number,DAY(Loan_Start))</definedName>
    <definedName name="Payment_Date_1">NA()</definedName>
    <definedName name="Payment_Date_10">NA()</definedName>
    <definedName name="Payment_Date_11">NA()</definedName>
    <definedName name="Payment_Date_12">NA()</definedName>
    <definedName name="Payment_Date_13">NA()</definedName>
    <definedName name="Payment_Date_14">NA()</definedName>
    <definedName name="Payment_Date_15">NA()</definedName>
    <definedName name="Payment_Date_16">NA()</definedName>
    <definedName name="Payment_Date_17">NA()</definedName>
    <definedName name="Payment_Date_18">NA()</definedName>
    <definedName name="Payment_Date_19">NA()</definedName>
    <definedName name="Payment_Date_2">NA()</definedName>
    <definedName name="Payment_Date_3">NA()</definedName>
    <definedName name="Payment_Date_4">NA()</definedName>
    <definedName name="Payment_Date_5">NA()</definedName>
    <definedName name="Payment_Date_6">NA()</definedName>
    <definedName name="Payment_Date_7">NA()</definedName>
    <definedName name="Payment_Date_8">NA()</definedName>
    <definedName name="Payment_Date_9">NA()</definedName>
    <definedName name="pb" localSheetId="6">#REF!</definedName>
    <definedName name="pb" localSheetId="7">#REF!</definedName>
    <definedName name="pb" localSheetId="3">#REF!</definedName>
    <definedName name="pb" localSheetId="8">#REF!</definedName>
    <definedName name="pb" localSheetId="5">#REF!</definedName>
    <definedName name="pb">#REF!</definedName>
    <definedName name="pb___0" localSheetId="6">#REF!</definedName>
    <definedName name="pb___0" localSheetId="7">#REF!</definedName>
    <definedName name="pb___0" localSheetId="3">#REF!</definedName>
    <definedName name="pb___0" localSheetId="8">#REF!</definedName>
    <definedName name="pb___0" localSheetId="5">#REF!</definedName>
    <definedName name="pb___0">#REF!</definedName>
    <definedName name="pb___11" localSheetId="6">#REF!</definedName>
    <definedName name="pb___11" localSheetId="7">#REF!</definedName>
    <definedName name="pb___11" localSheetId="3">#REF!</definedName>
    <definedName name="pb___11" localSheetId="8">#REF!</definedName>
    <definedName name="pb___11" localSheetId="5">#REF!</definedName>
    <definedName name="pb___11">#REF!</definedName>
    <definedName name="pb___12" localSheetId="7">#REF!</definedName>
    <definedName name="pb___12" localSheetId="3">#REF!</definedName>
    <definedName name="pb___12">#REF!</definedName>
    <definedName name="PBRCCA" localSheetId="7">#REF!</definedName>
    <definedName name="PBRCCA" localSheetId="3">#REF!</definedName>
    <definedName name="PBRCCA">#REF!</definedName>
    <definedName name="PBRCCB" localSheetId="7">#REF!</definedName>
    <definedName name="PBRCCB" localSheetId="3">#REF!</definedName>
    <definedName name="PBRCCB">#REF!</definedName>
    <definedName name="PBRCCC" localSheetId="7">#REF!</definedName>
    <definedName name="PBRCCC" localSheetId="3">#REF!</definedName>
    <definedName name="PBRCCC">#REF!</definedName>
    <definedName name="PBRCCD" localSheetId="7">#REF!</definedName>
    <definedName name="PBRCCD" localSheetId="3">#REF!</definedName>
    <definedName name="PBRCCD">#REF!</definedName>
    <definedName name="Pbx" localSheetId="6">[19]Design!#REF!</definedName>
    <definedName name="Pbx" localSheetId="7">[19]Design!#REF!</definedName>
    <definedName name="Pbx" localSheetId="3">[19]Design!#REF!</definedName>
    <definedName name="Pbx" localSheetId="8">[19]Design!#REF!</definedName>
    <definedName name="Pbx" localSheetId="5">[19]Design!#REF!</definedName>
    <definedName name="Pbx">[19]Design!#REF!</definedName>
    <definedName name="Pby" localSheetId="6">[19]Design!#REF!</definedName>
    <definedName name="Pby" localSheetId="7">[19]Design!#REF!</definedName>
    <definedName name="Pby" localSheetId="3">[19]Design!#REF!</definedName>
    <definedName name="Pby" localSheetId="8">[19]Design!#REF!</definedName>
    <definedName name="Pby" localSheetId="5">[19]Design!#REF!</definedName>
    <definedName name="Pby">[19]Design!#REF!</definedName>
    <definedName name="PCC" localSheetId="6">'[82]RCC,Ret. Wall'!#REF!</definedName>
    <definedName name="PCC" localSheetId="7">'[82]RCC,Ret. Wall'!#REF!</definedName>
    <definedName name="PCC" localSheetId="3">'[82]RCC,Ret. Wall'!#REF!</definedName>
    <definedName name="PCC" localSheetId="8">'[82]RCC,Ret. Wall'!#REF!</definedName>
    <definedName name="PCC" localSheetId="5">'[82]RCC,Ret. Wall'!#REF!</definedName>
    <definedName name="PCC">'[82]RCC,Ret. Wall'!#REF!</definedName>
    <definedName name="pccl">'[58]RCC Rates'!$C$4</definedName>
    <definedName name="pccof" localSheetId="6">#REF!</definedName>
    <definedName name="pccof" localSheetId="7">#REF!</definedName>
    <definedName name="pccof" localSheetId="3">#REF!</definedName>
    <definedName name="pccof" localSheetId="8">#REF!</definedName>
    <definedName name="pccof" localSheetId="5">#REF!</definedName>
    <definedName name="pccof">#REF!</definedName>
    <definedName name="pccoffset" localSheetId="6">#REF!</definedName>
    <definedName name="pccoffset" localSheetId="7">#REF!</definedName>
    <definedName name="pccoffset" localSheetId="3">#REF!</definedName>
    <definedName name="pccoffset" localSheetId="5">#REF!</definedName>
    <definedName name="pccoffset">#REF!</definedName>
    <definedName name="pccut" localSheetId="6">#REF!</definedName>
    <definedName name="pccut" localSheetId="7">#REF!</definedName>
    <definedName name="pccut" localSheetId="3">#REF!</definedName>
    <definedName name="pccut" localSheetId="5">#REF!</definedName>
    <definedName name="pccut">#REF!</definedName>
    <definedName name="PercentComplete" localSheetId="6">[0]!PercentCompleteBeyond*[0]!PeriodInPlan</definedName>
    <definedName name="PercentComplete" localSheetId="7">[0]!PercentCompleteBeyond*[0]!PeriodInPlan</definedName>
    <definedName name="PercentComplete" localSheetId="3">[0]!PercentCompleteBeyond*[0]!PeriodInPlan</definedName>
    <definedName name="PercentComplete" localSheetId="8">PercentCompleteBeyond*PeriodInPlan</definedName>
    <definedName name="PercentComplete" localSheetId="5">PercentCompleteBeyond*PeriodInPlan</definedName>
    <definedName name="PercentComplete">PercentCompleteBeyond*PeriodInPlan</definedName>
    <definedName name="PercentCompleteBeyond">('[18]Project Planner (with nonwork)'!A$4=MEDIAN('[18]Project Planner (with nonwork)'!A$4,'[18]Project Planner (with nonwork)'!$M1,'[18]Project Planner (with nonwork)'!$M1+'[18]Project Planner (with nonwork)'!$N1)*('[18]Project Planner (with nonwork)'!$M1&gt;0))*(('[18]Project Planner (with nonwork)'!A$4&lt;(INT('[18]Project Planner (with nonwork)'!$M1+'[18]Project Planner (with nonwork)'!$N1*'[18]Project Planner (with nonwork)'!$O1)))+('[18]Project Planner (with nonwork)'!A$4='[18]Project Planner (with nonwork)'!$M1))*('[18]Project Planner (with nonwork)'!$O1&gt;0)</definedName>
    <definedName name="PERFORMANCE" localSheetId="6">#REF!</definedName>
    <definedName name="PERFORMANCE" localSheetId="7">#REF!</definedName>
    <definedName name="PERFORMANCE" localSheetId="3">#REF!</definedName>
    <definedName name="PERFORMANCE" localSheetId="8">#REF!</definedName>
    <definedName name="PERFORMANCE" localSheetId="5">#REF!</definedName>
    <definedName name="PERFORMANCE">#REF!</definedName>
    <definedName name="period_selected">'[18]Project Planner (with nonwork)'!$P$2</definedName>
    <definedName name="PeriodInActual">'[18]Project Planner (with nonwork)'!A$4=MEDIAN('[18]Project Planner (with nonwork)'!A$4,'[18]Project Planner (with nonwork)'!$M1,'[18]Project Planner (with nonwork)'!$M1+'[18]Project Planner (with nonwork)'!$N1-1)</definedName>
    <definedName name="PeriodInPlan">'[18]Project Planner (with nonwork)'!A$4=MEDIAN('[18]Project Planner (with nonwork)'!A$4,'[18]Project Planner (with nonwork)'!$K1,'[18]Project Planner (with nonwork)'!$K1+'[18]Project Planner (with nonwork)'!$L1-1)</definedName>
    <definedName name="pfa">[57]concrete!$E$14:$E$20</definedName>
    <definedName name="pgc">[57]concrete!$B$16:$B$22</definedName>
    <definedName name="pH" localSheetId="6">#REF!</definedName>
    <definedName name="pH" localSheetId="7">#REF!</definedName>
    <definedName name="pH" localSheetId="3">#REF!</definedName>
    <definedName name="pH" localSheetId="8">#REF!</definedName>
    <definedName name="pH" localSheetId="5">#REF!</definedName>
    <definedName name="pH">#REF!</definedName>
    <definedName name="pH___0" localSheetId="6">#REF!</definedName>
    <definedName name="pH___0" localSheetId="7">#REF!</definedName>
    <definedName name="pH___0" localSheetId="3">#REF!</definedName>
    <definedName name="pH___0" localSheetId="5">#REF!</definedName>
    <definedName name="pH___0">#REF!</definedName>
    <definedName name="pH___13" localSheetId="6">#REF!</definedName>
    <definedName name="pH___13" localSheetId="7">#REF!</definedName>
    <definedName name="pH___13" localSheetId="3">#REF!</definedName>
    <definedName name="pH___13" localSheetId="5">#REF!</definedName>
    <definedName name="pH___13">#REF!</definedName>
    <definedName name="PhaseCode" localSheetId="7">#REF!</definedName>
    <definedName name="PhaseCode" localSheetId="3">#REF!</definedName>
    <definedName name="PhaseCode">#REF!</definedName>
    <definedName name="PhonesQty" localSheetId="7">#REF!</definedName>
    <definedName name="PhonesQty" localSheetId="3">#REF!</definedName>
    <definedName name="PhonesQty">#REF!</definedName>
    <definedName name="PhonesQty_16" localSheetId="7">#REF!</definedName>
    <definedName name="PhonesQty_16" localSheetId="3">#REF!</definedName>
    <definedName name="PhonesQty_16">#REF!</definedName>
    <definedName name="PhonesQty_17" localSheetId="7">#REF!</definedName>
    <definedName name="PhonesQty_17" localSheetId="3">#REF!</definedName>
    <definedName name="PhonesQty_17">#REF!</definedName>
    <definedName name="PhonesQty_18" localSheetId="7">#REF!</definedName>
    <definedName name="PhonesQty_18" localSheetId="3">#REF!</definedName>
    <definedName name="PhonesQty_18">#REF!</definedName>
    <definedName name="PhonesQty_19" localSheetId="7">#REF!</definedName>
    <definedName name="PhonesQty_19" localSheetId="3">#REF!</definedName>
    <definedName name="PhonesQty_19">#REF!</definedName>
    <definedName name="PhonesQty_4" localSheetId="7">#REF!</definedName>
    <definedName name="PhonesQty_4" localSheetId="3">#REF!</definedName>
    <definedName name="PhonesQty_4">#REF!</definedName>
    <definedName name="PhonesQty_5" localSheetId="7">#REF!</definedName>
    <definedName name="PhonesQty_5" localSheetId="3">#REF!</definedName>
    <definedName name="PhonesQty_5">#REF!</definedName>
    <definedName name="PhonesQty_6" localSheetId="7">#REF!</definedName>
    <definedName name="PhonesQty_6" localSheetId="3">#REF!</definedName>
    <definedName name="PhonesQty_6">#REF!</definedName>
    <definedName name="PhonesQty_7" localSheetId="7">#REF!</definedName>
    <definedName name="PhonesQty_7" localSheetId="3">#REF!</definedName>
    <definedName name="PhonesQty_7">#REF!</definedName>
    <definedName name="PhonesQty_8" localSheetId="7">#REF!</definedName>
    <definedName name="PhonesQty_8" localSheetId="3">#REF!</definedName>
    <definedName name="PhonesQty_8">#REF!</definedName>
    <definedName name="PhonesQty_9" localSheetId="7">#REF!</definedName>
    <definedName name="PhonesQty_9" localSheetId="3">#REF!</definedName>
    <definedName name="PhonesQty_9">#REF!</definedName>
    <definedName name="Piling" localSheetId="7">#REF!</definedName>
    <definedName name="Piling" localSheetId="3">#REF!</definedName>
    <definedName name="Piling">#REF!</definedName>
    <definedName name="PIPE_DESC" localSheetId="7">#REF!</definedName>
    <definedName name="PIPE_DESC" localSheetId="3">#REF!</definedName>
    <definedName name="PIPE_DESC">#REF!</definedName>
    <definedName name="PIPE_DIA" localSheetId="7">#REF!</definedName>
    <definedName name="PIPE_DIA" localSheetId="3">#REF!</definedName>
    <definedName name="PIPE_DIA">#REF!</definedName>
    <definedName name="PIPE_DNN" localSheetId="7">#REF!</definedName>
    <definedName name="PIPE_DNN" localSheetId="3">#REF!</definedName>
    <definedName name="PIPE_DNN">#REF!</definedName>
    <definedName name="PIPE_FLOW" localSheetId="7">#REF!</definedName>
    <definedName name="PIPE_FLOW" localSheetId="3">#REF!</definedName>
    <definedName name="PIPE_FLOW">#REF!</definedName>
    <definedName name="PIPE_HL" localSheetId="7">#REF!</definedName>
    <definedName name="PIPE_HL" localSheetId="3">#REF!</definedName>
    <definedName name="PIPE_HL">#REF!</definedName>
    <definedName name="PIPE_ID" localSheetId="7">#REF!</definedName>
    <definedName name="PIPE_ID" localSheetId="3">#REF!</definedName>
    <definedName name="PIPE_ID">#REF!</definedName>
    <definedName name="PIPE_LEN" localSheetId="7">#REF!</definedName>
    <definedName name="PIPE_LEN" localSheetId="3">#REF!</definedName>
    <definedName name="PIPE_LEN">#REF!</definedName>
    <definedName name="PIPE_ROUGH" localSheetId="7">#REF!</definedName>
    <definedName name="PIPE_ROUGH" localSheetId="3">#REF!</definedName>
    <definedName name="PIPE_ROUGH">#REF!</definedName>
    <definedName name="PIPE_STATUS" localSheetId="7">#REF!</definedName>
    <definedName name="PIPE_STATUS" localSheetId="3">#REF!</definedName>
    <definedName name="PIPE_STATUS">#REF!</definedName>
    <definedName name="PIPE_TABLE" localSheetId="7">#REF!</definedName>
    <definedName name="PIPE_TABLE" localSheetId="3">#REF!</definedName>
    <definedName name="PIPE_TABLE">#REF!</definedName>
    <definedName name="PIPE_UPN" localSheetId="7">#REF!</definedName>
    <definedName name="PIPE_UPN" localSheetId="3">#REF!</definedName>
    <definedName name="PIPE_UPN">#REF!</definedName>
    <definedName name="PIPE_VEL" localSheetId="7">#REF!</definedName>
    <definedName name="PIPE_VEL" localSheetId="3">#REF!</definedName>
    <definedName name="PIPE_VEL">#REF!</definedName>
    <definedName name="Pkg_col" localSheetId="7">#REF!</definedName>
    <definedName name="Pkg_col" localSheetId="3">#REF!</definedName>
    <definedName name="Pkg_col">#REF!</definedName>
    <definedName name="pkg_cols" localSheetId="7">#REF!</definedName>
    <definedName name="pkg_cols" localSheetId="3">#REF!</definedName>
    <definedName name="pkg_cols">#REF!</definedName>
    <definedName name="PKG_NO" localSheetId="7">#REF!</definedName>
    <definedName name="PKG_NO" localSheetId="3">#REF!</definedName>
    <definedName name="PKG_NO">#REF!</definedName>
    <definedName name="pl" localSheetId="7">#REF!</definedName>
    <definedName name="pl" localSheetId="3">#REF!</definedName>
    <definedName name="pl">#REF!</definedName>
    <definedName name="PLACE_OF_POSTING">[83]sheeet7!#REF!</definedName>
    <definedName name="PLACEOFPOSTING">[83]sheeet7!#REF!</definedName>
    <definedName name="Plan" localSheetId="6">[0]!PeriodInPlan*('[18]Project Planner (with nonwork)'!$K1&gt;0)</definedName>
    <definedName name="Plan" localSheetId="7">[0]!PeriodInPlan*('[18]Project Planner (with nonwork)'!$K1&gt;0)</definedName>
    <definedName name="Plan" localSheetId="3">[0]!PeriodInPlan*('[18]Project Planner (with nonwork)'!$K1&gt;0)</definedName>
    <definedName name="Plan" localSheetId="8">PeriodInPlan*('[18]Project Planner (with nonwork)'!$K1&gt;0)</definedName>
    <definedName name="Plan" localSheetId="5">PeriodInPlan*('[18]Project Planner (with nonwork)'!$K1&gt;0)</definedName>
    <definedName name="Plan">PeriodInPlan*('[18]Project Planner (with nonwork)'!$K1&gt;0)</definedName>
    <definedName name="PLANTS___MACHINERY" localSheetId="6">#REF!</definedName>
    <definedName name="PLANTS___MACHINERY" localSheetId="7">#REF!</definedName>
    <definedName name="PLANTS___MACHINERY" localSheetId="3">#REF!</definedName>
    <definedName name="PLANTS___MACHINERY" localSheetId="8">#REF!</definedName>
    <definedName name="PLANTS___MACHINERY" localSheetId="5">#REF!</definedName>
    <definedName name="PLANTS___MACHINERY">#REF!</definedName>
    <definedName name="plbeams" localSheetId="6">#REF!</definedName>
    <definedName name="plbeams" localSheetId="7">#REF!</definedName>
    <definedName name="plbeams" localSheetId="3">#REF!</definedName>
    <definedName name="plbeams" localSheetId="5">#REF!</definedName>
    <definedName name="plbeams">#REF!</definedName>
    <definedName name="plinl">'[58]RCC Rates'!$C$7</definedName>
    <definedName name="PLINTHSLABRCC" localSheetId="6">#REF!</definedName>
    <definedName name="PLINTHSLABRCC" localSheetId="7">#REF!</definedName>
    <definedName name="PLINTHSLABRCC" localSheetId="3">#REF!</definedName>
    <definedName name="PLINTHSLABRCC" localSheetId="8">#REF!</definedName>
    <definedName name="PLINTHSLABRCC" localSheetId="5">#REF!</definedName>
    <definedName name="PLINTHSLABRCC">#REF!</definedName>
    <definedName name="ploi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ploi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ploi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ploi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ploi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ploi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plum">'[3]Mix Design'!$X$7</definedName>
    <definedName name="plumb" localSheetId="6">#REF!</definedName>
    <definedName name="plumb" localSheetId="7">#REF!</definedName>
    <definedName name="plumb" localSheetId="3">#REF!</definedName>
    <definedName name="plumb" localSheetId="8">#REF!</definedName>
    <definedName name="plumb" localSheetId="5">#REF!</definedName>
    <definedName name="plumb">#REF!</definedName>
    <definedName name="Plumbing1" localSheetId="7">#REF!</definedName>
    <definedName name="Plumbing1" localSheetId="3">#REF!</definedName>
    <definedName name="Plumbing1" localSheetId="8">#REF!</definedName>
    <definedName name="Plumbing1">#REF!</definedName>
    <definedName name="Plumbing2" localSheetId="7">#REF!</definedName>
    <definedName name="Plumbing2" localSheetId="3">#REF!</definedName>
    <definedName name="Plumbing2" localSheetId="8">#REF!</definedName>
    <definedName name="Plumbing2">#REF!</definedName>
    <definedName name="po" localSheetId="7">#REF!</definedName>
    <definedName name="po" localSheetId="3">#REF!</definedName>
    <definedName name="po">#REF!</definedName>
    <definedName name="po_16" localSheetId="7">#REF!</definedName>
    <definedName name="po_16" localSheetId="3">#REF!</definedName>
    <definedName name="po_16">#REF!</definedName>
    <definedName name="po_17" localSheetId="7">#REF!</definedName>
    <definedName name="po_17" localSheetId="3">#REF!</definedName>
    <definedName name="po_17">#REF!</definedName>
    <definedName name="po_18" localSheetId="7">#REF!</definedName>
    <definedName name="po_18" localSheetId="3">#REF!</definedName>
    <definedName name="po_18">#REF!</definedName>
    <definedName name="po_19" localSheetId="7">#REF!</definedName>
    <definedName name="po_19" localSheetId="3">#REF!</definedName>
    <definedName name="po_19">#REF!</definedName>
    <definedName name="po_4" localSheetId="7">#REF!</definedName>
    <definedName name="po_4" localSheetId="3">#REF!</definedName>
    <definedName name="po_4">#REF!</definedName>
    <definedName name="po_5" localSheetId="7">#REF!</definedName>
    <definedName name="po_5" localSheetId="3">#REF!</definedName>
    <definedName name="po_5">#REF!</definedName>
    <definedName name="po_6" localSheetId="7">#REF!</definedName>
    <definedName name="po_6" localSheetId="3">#REF!</definedName>
    <definedName name="po_6">#REF!</definedName>
    <definedName name="po_7" localSheetId="7">#REF!</definedName>
    <definedName name="po_7" localSheetId="3">#REF!</definedName>
    <definedName name="po_7">#REF!</definedName>
    <definedName name="po_8" localSheetId="7">#REF!</definedName>
    <definedName name="po_8" localSheetId="3">#REF!</definedName>
    <definedName name="po_8">#REF!</definedName>
    <definedName name="po_9" localSheetId="7">#REF!</definedName>
    <definedName name="po_9" localSheetId="3">#REF!</definedName>
    <definedName name="po_9">#REF!</definedName>
    <definedName name="point1" localSheetId="7">#REF!</definedName>
    <definedName name="point1" localSheetId="3">#REF!</definedName>
    <definedName name="point1">#REF!</definedName>
    <definedName name="point2" localSheetId="7">#REF!</definedName>
    <definedName name="point2" localSheetId="3">#REF!</definedName>
    <definedName name="point2">#REF!</definedName>
    <definedName name="points" localSheetId="7">#REF!</definedName>
    <definedName name="points" localSheetId="3">#REF!</definedName>
    <definedName name="points">#REF!</definedName>
    <definedName name="POL" localSheetId="7">#REF!</definedName>
    <definedName name="POL" localSheetId="3">#REF!</definedName>
    <definedName name="POL">#REF!</definedName>
    <definedName name="poles">[84]main!$B$11:$U$11</definedName>
    <definedName name="Power_consumption_norms" localSheetId="6">#REF!</definedName>
    <definedName name="Power_consumption_norms" localSheetId="7">#REF!</definedName>
    <definedName name="Power_consumption_norms" localSheetId="3">#REF!</definedName>
    <definedName name="Power_consumption_norms" localSheetId="8">#REF!</definedName>
    <definedName name="Power_consumption_norms" localSheetId="5">#REF!</definedName>
    <definedName name="Power_consumption_norms">#REF!</definedName>
    <definedName name="ppp" localSheetId="6">#REF!</definedName>
    <definedName name="ppp" localSheetId="7">#REF!</definedName>
    <definedName name="ppp" localSheetId="3">#REF!</definedName>
    <definedName name="ppp" localSheetId="5">#REF!</definedName>
    <definedName name="ppp">#REF!</definedName>
    <definedName name="pppppppppp" localSheetId="6">#REF!</definedName>
    <definedName name="pppppppppp" localSheetId="7">#REF!</definedName>
    <definedName name="pppppppppp" localSheetId="3">#REF!</definedName>
    <definedName name="pppppppppp" localSheetId="5">#REF!</definedName>
    <definedName name="pppppppppp">#REF!</definedName>
    <definedName name="pq" localSheetId="7">#REF!</definedName>
    <definedName name="pq" localSheetId="3">#REF!</definedName>
    <definedName name="pq">#REF!</definedName>
    <definedName name="PRA" localSheetId="7">#REF!</definedName>
    <definedName name="PRA" localSheetId="3">#REF!</definedName>
    <definedName name="PRA">#REF!</definedName>
    <definedName name="Prelm_Exp" localSheetId="7">#REF!</definedName>
    <definedName name="Prelm_Exp" localSheetId="3">#REF!</definedName>
    <definedName name="Prelm_Exp">#REF!</definedName>
    <definedName name="Pres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vYears" localSheetId="6">#REF!</definedName>
    <definedName name="PrevYears" localSheetId="7">#REF!</definedName>
    <definedName name="PrevYears" localSheetId="3">#REF!</definedName>
    <definedName name="PrevYears" localSheetId="8">#REF!</definedName>
    <definedName name="PrevYears" localSheetId="5">#REF!</definedName>
    <definedName name="PrevYears">#REF!</definedName>
    <definedName name="price" localSheetId="7">#REF!</definedName>
    <definedName name="price" localSheetId="3">#REF!</definedName>
    <definedName name="price" localSheetId="8">#REF!</definedName>
    <definedName name="price">#REF!</definedName>
    <definedName name="PRIME" localSheetId="7">#REF!</definedName>
    <definedName name="PRIME" localSheetId="3">#REF!</definedName>
    <definedName name="PRIME" localSheetId="8">#REF!</definedName>
    <definedName name="PRIME">#REF!</definedName>
    <definedName name="PrimeAddress" localSheetId="7">#REF!</definedName>
    <definedName name="PrimeAddress" localSheetId="3">#REF!</definedName>
    <definedName name="PrimeAddress">#REF!</definedName>
    <definedName name="PrimeAddress_4" localSheetId="7">#REF!</definedName>
    <definedName name="PrimeAddress_4" localSheetId="3">#REF!</definedName>
    <definedName name="PrimeAddress_4">#REF!</definedName>
    <definedName name="PrimeAddress_6" localSheetId="7">#REF!</definedName>
    <definedName name="PrimeAddress_6" localSheetId="3">#REF!</definedName>
    <definedName name="PrimeAddress_6">#REF!</definedName>
    <definedName name="PrimeCity" localSheetId="7">#REF!</definedName>
    <definedName name="PrimeCity" localSheetId="3">#REF!</definedName>
    <definedName name="PrimeCity">#REF!</definedName>
    <definedName name="PrimeCity_4" localSheetId="7">#REF!</definedName>
    <definedName name="PrimeCity_4" localSheetId="3">#REF!</definedName>
    <definedName name="PrimeCity_4">#REF!</definedName>
    <definedName name="PrimeCity_6" localSheetId="7">#REF!</definedName>
    <definedName name="PrimeCity_6" localSheetId="3">#REF!</definedName>
    <definedName name="PrimeCity_6">#REF!</definedName>
    <definedName name="PrimeName" localSheetId="7">#REF!</definedName>
    <definedName name="PrimeName" localSheetId="3">#REF!</definedName>
    <definedName name="PrimeName">#REF!</definedName>
    <definedName name="PrimeName_4" localSheetId="7">#REF!</definedName>
    <definedName name="PrimeName_4" localSheetId="3">#REF!</definedName>
    <definedName name="PrimeName_4">#REF!</definedName>
    <definedName name="PrimeName_6" localSheetId="7">#REF!</definedName>
    <definedName name="PrimeName_6" localSheetId="3">#REF!</definedName>
    <definedName name="PrimeName_6">#REF!</definedName>
    <definedName name="PrimePostal" localSheetId="7">#REF!</definedName>
    <definedName name="PrimePostal" localSheetId="3">#REF!</definedName>
    <definedName name="PrimePostal">#REF!</definedName>
    <definedName name="PrimePostal_4" localSheetId="7">#REF!</definedName>
    <definedName name="PrimePostal_4" localSheetId="3">#REF!</definedName>
    <definedName name="PrimePostal_4">#REF!</definedName>
    <definedName name="PrimePostal_6" localSheetId="7">#REF!</definedName>
    <definedName name="PrimePostal_6" localSheetId="3">#REF!</definedName>
    <definedName name="PrimePostal_6">#REF!</definedName>
    <definedName name="PrimePrio" localSheetId="7">#REF!</definedName>
    <definedName name="PrimePrio" localSheetId="3">#REF!</definedName>
    <definedName name="PrimePrio">#REF!</definedName>
    <definedName name="PrimePrio_4" localSheetId="7">#REF!</definedName>
    <definedName name="PrimePrio_4" localSheetId="3">#REF!</definedName>
    <definedName name="PrimePrio_4">#REF!</definedName>
    <definedName name="PrimePrio_6" localSheetId="7">#REF!</definedName>
    <definedName name="PrimePrio_6" localSheetId="3">#REF!</definedName>
    <definedName name="PrimePrio_6">#REF!</definedName>
    <definedName name="PrimePrio_Text" localSheetId="7">#REF!</definedName>
    <definedName name="PrimePrio_Text" localSheetId="3">#REF!</definedName>
    <definedName name="PrimePrio_Text">#REF!</definedName>
    <definedName name="PrimePrio_Text_4" localSheetId="7">#REF!</definedName>
    <definedName name="PrimePrio_Text_4" localSheetId="3">#REF!</definedName>
    <definedName name="PrimePrio_Text_4">#REF!</definedName>
    <definedName name="PrimePrio_Text_6" localSheetId="7">#REF!</definedName>
    <definedName name="PrimePrio_Text_6" localSheetId="3">#REF!</definedName>
    <definedName name="PrimePrio_Text_6">#REF!</definedName>
    <definedName name="PrimeState" localSheetId="7">#REF!</definedName>
    <definedName name="PrimeState" localSheetId="3">#REF!</definedName>
    <definedName name="PrimeState">#REF!</definedName>
    <definedName name="PrimeState_4" localSheetId="7">#REF!</definedName>
    <definedName name="PrimeState_4" localSheetId="3">#REF!</definedName>
    <definedName name="PrimeState_4">#REF!</definedName>
    <definedName name="PrimeState_6" localSheetId="7">#REF!</definedName>
    <definedName name="PrimeState_6" localSheetId="3">#REF!</definedName>
    <definedName name="PrimeState_6">#REF!</definedName>
    <definedName name="pRIMSCH" localSheetId="7">#REF!</definedName>
    <definedName name="pRIMSCH" localSheetId="3">#REF!</definedName>
    <definedName name="pRIMSCH">#REF!</definedName>
    <definedName name="Princ" localSheetId="7">#REF!</definedName>
    <definedName name="Princ" localSheetId="3">#REF!</definedName>
    <definedName name="Princ">#REF!</definedName>
    <definedName name="Princ_1">"#REF!"</definedName>
    <definedName name="Princ_10">"#REF!"</definedName>
    <definedName name="Princ_11">"#REF!"</definedName>
    <definedName name="Princ_12">"#REF!"</definedName>
    <definedName name="Princ_13">"#REF!"</definedName>
    <definedName name="Princ_14">"#REF!"</definedName>
    <definedName name="Princ_15">"#REF!"</definedName>
    <definedName name="Princ_16">"#REF!"</definedName>
    <definedName name="Princ_17">"#REF!"</definedName>
    <definedName name="Princ_18">"#REF!"</definedName>
    <definedName name="Princ_2">"#REF!"</definedName>
    <definedName name="Princ_3">"#REF!"</definedName>
    <definedName name="Princ_4">"#REF!"</definedName>
    <definedName name="Princ_5">"#REF!"</definedName>
    <definedName name="Princ_6">"#REF!"</definedName>
    <definedName name="Princ_7">"#REF!"</definedName>
    <definedName name="Princ_8">"#REF!"</definedName>
    <definedName name="Princ_9">"#REF!"</definedName>
    <definedName name="Principal" localSheetId="6">#REF!</definedName>
    <definedName name="Principal" localSheetId="7">#REF!</definedName>
    <definedName name="Principal" localSheetId="3">#REF!</definedName>
    <definedName name="Principal" localSheetId="8">#REF!</definedName>
    <definedName name="Principal" localSheetId="5">#REF!</definedName>
    <definedName name="Principal">#REF!</definedName>
    <definedName name="_xlnm.Print_Area" localSheetId="6">#REF!</definedName>
    <definedName name="_xlnm.Print_Area" localSheetId="7">#REF!</definedName>
    <definedName name="_xlnm.Print_Area" localSheetId="3">#REF!</definedName>
    <definedName name="_xlnm.Print_Area" localSheetId="8">'Int &amp; Ext Paint M+L'!$A$1:$L$29</definedName>
    <definedName name="_xlnm.Print_Area" localSheetId="5">#REF!</definedName>
    <definedName name="_xlnm.Print_Area">#REF!</definedName>
    <definedName name="PRINT_AREA_MI" localSheetId="7">#REF!</definedName>
    <definedName name="PRINT_AREA_MI" localSheetId="3">#REF!</definedName>
    <definedName name="PRINT_AREA_MI" localSheetId="8">#REF!</definedName>
    <definedName name="PRINT_AREA_MI">#REF!</definedName>
    <definedName name="PRINT_AREA_MI___0" localSheetId="7">#REF!</definedName>
    <definedName name="PRINT_AREA_MI___0" localSheetId="3">#REF!</definedName>
    <definedName name="PRINT_AREA_MI___0" localSheetId="8">#REF!</definedName>
    <definedName name="PRINT_AREA_MI___0">#REF!</definedName>
    <definedName name="PRINT_AREA_MI_4" localSheetId="7">#REF!</definedName>
    <definedName name="PRINT_AREA_MI_4" localSheetId="3">#REF!</definedName>
    <definedName name="PRINT_AREA_MI_4">#REF!</definedName>
    <definedName name="PRINT_AREA_MI_6" localSheetId="7">#REF!</definedName>
    <definedName name="PRINT_AREA_MI_6" localSheetId="3">#REF!</definedName>
    <definedName name="PRINT_AREA_MI_6">#REF!</definedName>
    <definedName name="Print_Area_Reset" localSheetId="6">OFFSET([0]!Full_Print,0,0,[0]!Last_Row)</definedName>
    <definedName name="Print_Area_Reset" localSheetId="7">OFFSET('Highrise External Plaster'!Full_Print,0,0,[0]!Last_Row)</definedName>
    <definedName name="Print_Area_Reset" localSheetId="3">OFFSET('Highrise Masonnry '!Full_Print,0,0,[0]!Last_Row)</definedName>
    <definedName name="Print_Area_Reset" localSheetId="8">OFFSET(Full_Print,0,0,Last_Row)</definedName>
    <definedName name="Print_Area_Reset" localSheetId="5">OFFSET(Full_Print,0,0,Last_Row)</definedName>
    <definedName name="Print_Area_Reset">OFFSET(Full_Print,0,0,Last_Row)</definedName>
    <definedName name="Print_Area1" localSheetId="6">#REF!</definedName>
    <definedName name="Print_Area1" localSheetId="7">#REF!</definedName>
    <definedName name="Print_Area1" localSheetId="3">#REF!</definedName>
    <definedName name="Print_Area1" localSheetId="8">#REF!</definedName>
    <definedName name="Print_Area1" localSheetId="5">#REF!</definedName>
    <definedName name="Print_Area1">#REF!</definedName>
    <definedName name="print_areas" localSheetId="6">#REF!</definedName>
    <definedName name="print_areas" localSheetId="7">#REF!</definedName>
    <definedName name="print_areas" localSheetId="3">#REF!</definedName>
    <definedName name="print_areas" localSheetId="5">#REF!</definedName>
    <definedName name="print_areas">#REF!</definedName>
    <definedName name="Print_Checklist" localSheetId="6">#REF!</definedName>
    <definedName name="Print_Checklist" localSheetId="7">#REF!</definedName>
    <definedName name="Print_Checklist" localSheetId="3">#REF!</definedName>
    <definedName name="Print_Checklist" localSheetId="5">#REF!</definedName>
    <definedName name="Print_Checklist">#REF!</definedName>
    <definedName name="Print_Cover" localSheetId="7">#REF!</definedName>
    <definedName name="Print_Cover" localSheetId="3">#REF!</definedName>
    <definedName name="Print_Cover">#REF!</definedName>
    <definedName name="Print_ITR" localSheetId="7">#REF!</definedName>
    <definedName name="Print_ITR" localSheetId="3">#REF!</definedName>
    <definedName name="Print_ITR">#REF!</definedName>
    <definedName name="Print_Range">'[4] '!$A$1:$E$655</definedName>
    <definedName name="print_ranges" localSheetId="6">#REF!</definedName>
    <definedName name="print_ranges" localSheetId="7">#REF!</definedName>
    <definedName name="print_ranges" localSheetId="3">#REF!</definedName>
    <definedName name="print_ranges" localSheetId="8">#REF!</definedName>
    <definedName name="print_ranges" localSheetId="5">#REF!</definedName>
    <definedName name="print_ranges">#REF!</definedName>
    <definedName name="Print_Settlement" localSheetId="7">#REF!</definedName>
    <definedName name="Print_Settlement" localSheetId="3">#REF!</definedName>
    <definedName name="Print_Settlement" localSheetId="8">#REF!</definedName>
    <definedName name="Print_Settlement">#REF!</definedName>
    <definedName name="_xlnm.Print_Titles">#N/A</definedName>
    <definedName name="PRINT_TITLES_MI" localSheetId="6">#REF!</definedName>
    <definedName name="PRINT_TITLES_MI" localSheetId="7">#REF!</definedName>
    <definedName name="PRINT_TITLES_MI" localSheetId="3">#REF!</definedName>
    <definedName name="PRINT_TITLES_MI" localSheetId="8">#REF!</definedName>
    <definedName name="PRINT_TITLES_MI" localSheetId="5">#REF!</definedName>
    <definedName name="PRINT_TITLES_MI">#REF!</definedName>
    <definedName name="Print_TRA" localSheetId="7">#REF!</definedName>
    <definedName name="Print_TRA" localSheetId="3">#REF!</definedName>
    <definedName name="Print_TRA" localSheetId="8">#REF!</definedName>
    <definedName name="Print_TRA">#REF!</definedName>
    <definedName name="Print_V2" localSheetId="8">'[43]Tender Summary'!#REF!</definedName>
    <definedName name="Print_V2">'[43]Tender Summary'!#REF!</definedName>
    <definedName name="PRJ_CODE">[85]RFP002!$E$6</definedName>
    <definedName name="PRJ_NAME">[85]RFP002!$E$8</definedName>
    <definedName name="Processing_costs">'[73]APPENDIX 4.1a'!$I$22</definedName>
    <definedName name="PROD" localSheetId="6">#REF!</definedName>
    <definedName name="PROD" localSheetId="7">#REF!</definedName>
    <definedName name="PROD" localSheetId="3">#REF!</definedName>
    <definedName name="PROD" localSheetId="8">#REF!</definedName>
    <definedName name="PROD" localSheetId="5">#REF!</definedName>
    <definedName name="PROD">#REF!</definedName>
    <definedName name="PROD_4" localSheetId="6">#REF!</definedName>
    <definedName name="PROD_4" localSheetId="7">#REF!</definedName>
    <definedName name="PROD_4" localSheetId="3">#REF!</definedName>
    <definedName name="PROD_4" localSheetId="5">#REF!</definedName>
    <definedName name="PROD_4">#REF!</definedName>
    <definedName name="PROD_6" localSheetId="6">#REF!</definedName>
    <definedName name="PROD_6" localSheetId="7">#REF!</definedName>
    <definedName name="PROD_6" localSheetId="3">#REF!</definedName>
    <definedName name="PROD_6" localSheetId="5">#REF!</definedName>
    <definedName name="PROD_6">#REF!</definedName>
    <definedName name="ProdCode1" localSheetId="7">#REF!</definedName>
    <definedName name="ProdCode1" localSheetId="3">#REF!</definedName>
    <definedName name="ProdCode1">#REF!</definedName>
    <definedName name="ProdCode1_4" localSheetId="7">#REF!</definedName>
    <definedName name="ProdCode1_4" localSheetId="3">#REF!</definedName>
    <definedName name="ProdCode1_4">#REF!</definedName>
    <definedName name="ProdCode1_6" localSheetId="7">#REF!</definedName>
    <definedName name="ProdCode1_6" localSheetId="3">#REF!</definedName>
    <definedName name="ProdCode1_6">#REF!</definedName>
    <definedName name="ProdCode1_Text" localSheetId="7">#REF!</definedName>
    <definedName name="ProdCode1_Text" localSheetId="3">#REF!</definedName>
    <definedName name="ProdCode1_Text">#REF!</definedName>
    <definedName name="ProdCode1_Text_4" localSheetId="7">#REF!</definedName>
    <definedName name="ProdCode1_Text_4" localSheetId="3">#REF!</definedName>
    <definedName name="ProdCode1_Text_4">#REF!</definedName>
    <definedName name="ProdCode1_Text_6" localSheetId="7">#REF!</definedName>
    <definedName name="ProdCode1_Text_6" localSheetId="3">#REF!</definedName>
    <definedName name="ProdCode1_Text_6">#REF!</definedName>
    <definedName name="ProdCode2" localSheetId="7">#REF!</definedName>
    <definedName name="ProdCode2" localSheetId="3">#REF!</definedName>
    <definedName name="ProdCode2">#REF!</definedName>
    <definedName name="ProdCode2_4" localSheetId="7">#REF!</definedName>
    <definedName name="ProdCode2_4" localSheetId="3">#REF!</definedName>
    <definedName name="ProdCode2_4">#REF!</definedName>
    <definedName name="ProdCode2_6" localSheetId="7">#REF!</definedName>
    <definedName name="ProdCode2_6" localSheetId="3">#REF!</definedName>
    <definedName name="ProdCode2_6">#REF!</definedName>
    <definedName name="ProdCode2_Text" localSheetId="7">#REF!</definedName>
    <definedName name="ProdCode2_Text" localSheetId="3">#REF!</definedName>
    <definedName name="ProdCode2_Text">#REF!</definedName>
    <definedName name="ProdCode2_Text_4" localSheetId="7">#REF!</definedName>
    <definedName name="ProdCode2_Text_4" localSheetId="3">#REF!</definedName>
    <definedName name="ProdCode2_Text_4">#REF!</definedName>
    <definedName name="ProdCode2_Text_6" localSheetId="7">#REF!</definedName>
    <definedName name="ProdCode2_Text_6" localSheetId="3">#REF!</definedName>
    <definedName name="ProdCode2_Text_6">#REF!</definedName>
    <definedName name="ProdCode3" localSheetId="7">#REF!</definedName>
    <definedName name="ProdCode3" localSheetId="3">#REF!</definedName>
    <definedName name="ProdCode3">#REF!</definedName>
    <definedName name="ProdCode3_4" localSheetId="7">#REF!</definedName>
    <definedName name="ProdCode3_4" localSheetId="3">#REF!</definedName>
    <definedName name="ProdCode3_4">#REF!</definedName>
    <definedName name="ProdCode3_6" localSheetId="7">#REF!</definedName>
    <definedName name="ProdCode3_6" localSheetId="3">#REF!</definedName>
    <definedName name="ProdCode3_6">#REF!</definedName>
    <definedName name="ProdCode3_Text" localSheetId="7">#REF!</definedName>
    <definedName name="ProdCode3_Text" localSheetId="3">#REF!</definedName>
    <definedName name="ProdCode3_Text">#REF!</definedName>
    <definedName name="ProdCode3_Text_4" localSheetId="7">#REF!</definedName>
    <definedName name="ProdCode3_Text_4" localSheetId="3">#REF!</definedName>
    <definedName name="ProdCode3_Text_4">#REF!</definedName>
    <definedName name="ProdCode3_Text_6" localSheetId="7">#REF!</definedName>
    <definedName name="ProdCode3_Text_6" localSheetId="3">#REF!</definedName>
    <definedName name="ProdCode3_Text_6">#REF!</definedName>
    <definedName name="PRODCODE3KJGSCJKSDHCV" localSheetId="7">#REF!</definedName>
    <definedName name="PRODCODE3KJGSCJKSDHCV" localSheetId="3">#REF!</definedName>
    <definedName name="PRODCODE3KJGSCJKSDHCV">#REF!</definedName>
    <definedName name="ProdCode4" localSheetId="7">#REF!</definedName>
    <definedName name="ProdCode4" localSheetId="3">#REF!</definedName>
    <definedName name="ProdCode4">#REF!</definedName>
    <definedName name="ProdCode4_4" localSheetId="7">#REF!</definedName>
    <definedName name="ProdCode4_4" localSheetId="3">#REF!</definedName>
    <definedName name="ProdCode4_4">#REF!</definedName>
    <definedName name="ProdCode4_6" localSheetId="7">#REF!</definedName>
    <definedName name="ProdCode4_6" localSheetId="3">#REF!</definedName>
    <definedName name="ProdCode4_6">#REF!</definedName>
    <definedName name="ProdCode4_Text" localSheetId="7">#REF!</definedName>
    <definedName name="ProdCode4_Text" localSheetId="3">#REF!</definedName>
    <definedName name="ProdCode4_Text">#REF!</definedName>
    <definedName name="ProdCode4_Text_4" localSheetId="7">#REF!</definedName>
    <definedName name="ProdCode4_Text_4" localSheetId="3">#REF!</definedName>
    <definedName name="ProdCode4_Text_4">#REF!</definedName>
    <definedName name="ProdCode4_Text_6" localSheetId="7">#REF!</definedName>
    <definedName name="ProdCode4_Text_6" localSheetId="3">#REF!</definedName>
    <definedName name="ProdCode4_Text_6">#REF!</definedName>
    <definedName name="ProdCode5" localSheetId="7">#REF!</definedName>
    <definedName name="ProdCode5" localSheetId="3">#REF!</definedName>
    <definedName name="ProdCode5">#REF!</definedName>
    <definedName name="ProdCode5_4" localSheetId="7">#REF!</definedName>
    <definedName name="ProdCode5_4" localSheetId="3">#REF!</definedName>
    <definedName name="ProdCode5_4">#REF!</definedName>
    <definedName name="ProdCode5_6" localSheetId="7">#REF!</definedName>
    <definedName name="ProdCode5_6" localSheetId="3">#REF!</definedName>
    <definedName name="ProdCode5_6">#REF!</definedName>
    <definedName name="ProdCode5_Text" localSheetId="7">#REF!</definedName>
    <definedName name="ProdCode5_Text" localSheetId="3">#REF!</definedName>
    <definedName name="ProdCode5_Text">#REF!</definedName>
    <definedName name="ProdCode5_Text_4" localSheetId="7">#REF!</definedName>
    <definedName name="ProdCode5_Text_4" localSheetId="3">#REF!</definedName>
    <definedName name="ProdCode5_Text_4">#REF!</definedName>
    <definedName name="ProdCode5_Text_6" localSheetId="7">#REF!</definedName>
    <definedName name="ProdCode5_Text_6" localSheetId="3">#REF!</definedName>
    <definedName name="ProdCode5_Text_6">#REF!</definedName>
    <definedName name="ProdPct1" localSheetId="7">#REF!</definedName>
    <definedName name="ProdPct1" localSheetId="3">#REF!</definedName>
    <definedName name="ProdPct1">#REF!</definedName>
    <definedName name="ProdPct1_4" localSheetId="7">#REF!</definedName>
    <definedName name="ProdPct1_4" localSheetId="3">#REF!</definedName>
    <definedName name="ProdPct1_4">#REF!</definedName>
    <definedName name="ProdPct1_6" localSheetId="7">#REF!</definedName>
    <definedName name="ProdPct1_6" localSheetId="3">#REF!</definedName>
    <definedName name="ProdPct1_6">#REF!</definedName>
    <definedName name="ProdPct2" localSheetId="7">#REF!</definedName>
    <definedName name="ProdPct2" localSheetId="3">#REF!</definedName>
    <definedName name="ProdPct2">#REF!</definedName>
    <definedName name="ProdPct2_4" localSheetId="7">#REF!</definedName>
    <definedName name="ProdPct2_4" localSheetId="3">#REF!</definedName>
    <definedName name="ProdPct2_4">#REF!</definedName>
    <definedName name="ProdPct2_6" localSheetId="7">#REF!</definedName>
    <definedName name="ProdPct2_6" localSheetId="3">#REF!</definedName>
    <definedName name="ProdPct2_6">#REF!</definedName>
    <definedName name="ProdPct3" localSheetId="7">#REF!</definedName>
    <definedName name="ProdPct3" localSheetId="3">#REF!</definedName>
    <definedName name="ProdPct3">#REF!</definedName>
    <definedName name="ProdPct3_4" localSheetId="7">#REF!</definedName>
    <definedName name="ProdPct3_4" localSheetId="3">#REF!</definedName>
    <definedName name="ProdPct3_4">#REF!</definedName>
    <definedName name="ProdPct3_6" localSheetId="7">#REF!</definedName>
    <definedName name="ProdPct3_6" localSheetId="3">#REF!</definedName>
    <definedName name="ProdPct3_6">#REF!</definedName>
    <definedName name="ProdPct4" localSheetId="7">#REF!</definedName>
    <definedName name="ProdPct4" localSheetId="3">#REF!</definedName>
    <definedName name="ProdPct4">#REF!</definedName>
    <definedName name="ProdPct4_4" localSheetId="7">#REF!</definedName>
    <definedName name="ProdPct4_4" localSheetId="3">#REF!</definedName>
    <definedName name="ProdPct4_4">#REF!</definedName>
    <definedName name="ProdPct4_6" localSheetId="7">#REF!</definedName>
    <definedName name="ProdPct4_6" localSheetId="3">#REF!</definedName>
    <definedName name="ProdPct4_6">#REF!</definedName>
    <definedName name="ProdPct5" localSheetId="7">#REF!</definedName>
    <definedName name="ProdPct5" localSheetId="3">#REF!</definedName>
    <definedName name="ProdPct5">#REF!</definedName>
    <definedName name="ProdPct5_4" localSheetId="7">#REF!</definedName>
    <definedName name="ProdPct5_4" localSheetId="3">#REF!</definedName>
    <definedName name="ProdPct5_4">#REF!</definedName>
    <definedName name="ProdPct5_6" localSheetId="7">#REF!</definedName>
    <definedName name="ProdPct5_6" localSheetId="3">#REF!</definedName>
    <definedName name="ProdPct5_6">#REF!</definedName>
    <definedName name="PROFIT" localSheetId="7">#REF!</definedName>
    <definedName name="PROFIT" localSheetId="3">#REF!</definedName>
    <definedName name="PROFIT">#REF!</definedName>
    <definedName name="PROFITABILITYSCHEDULES" localSheetId="7">#REF!</definedName>
    <definedName name="PROFITABILITYSCHEDULES" localSheetId="3">#REF!</definedName>
    <definedName name="PROFITABILITYSCHEDULES">#REF!</definedName>
    <definedName name="ProjAddress1" localSheetId="7">#REF!</definedName>
    <definedName name="ProjAddress1" localSheetId="3">#REF!</definedName>
    <definedName name="ProjAddress1">#REF!</definedName>
    <definedName name="ProjAddress1_4" localSheetId="7">#REF!</definedName>
    <definedName name="ProjAddress1_4" localSheetId="3">#REF!</definedName>
    <definedName name="ProjAddress1_4">#REF!</definedName>
    <definedName name="ProjAddress1_6" localSheetId="7">#REF!</definedName>
    <definedName name="ProjAddress1_6" localSheetId="3">#REF!</definedName>
    <definedName name="ProjAddress1_6">#REF!</definedName>
    <definedName name="ProjAddress2" localSheetId="7">#REF!</definedName>
    <definedName name="ProjAddress2" localSheetId="3">#REF!</definedName>
    <definedName name="ProjAddress2">#REF!</definedName>
    <definedName name="ProjAddress2_4" localSheetId="7">#REF!</definedName>
    <definedName name="ProjAddress2_4" localSheetId="3">#REF!</definedName>
    <definedName name="ProjAddress2_4">#REF!</definedName>
    <definedName name="ProjAddress2_6" localSheetId="7">#REF!</definedName>
    <definedName name="ProjAddress2_6" localSheetId="3">#REF!</definedName>
    <definedName name="ProjAddress2_6">#REF!</definedName>
    <definedName name="ProjCity" localSheetId="7">#REF!</definedName>
    <definedName name="ProjCity" localSheetId="3">#REF!</definedName>
    <definedName name="ProjCity">#REF!</definedName>
    <definedName name="ProjCity_4" localSheetId="7">#REF!</definedName>
    <definedName name="ProjCity_4" localSheetId="3">#REF!</definedName>
    <definedName name="ProjCity_4">#REF!</definedName>
    <definedName name="ProjCity_6" localSheetId="7">#REF!</definedName>
    <definedName name="ProjCity_6" localSheetId="3">#REF!</definedName>
    <definedName name="ProjCity_6">#REF!</definedName>
    <definedName name="ProjCity1" localSheetId="7">#REF!</definedName>
    <definedName name="ProjCity1" localSheetId="3">#REF!</definedName>
    <definedName name="ProjCity1">#REF!</definedName>
    <definedName name="ProjCountry" localSheetId="7">#REF!</definedName>
    <definedName name="ProjCountry" localSheetId="3">#REF!</definedName>
    <definedName name="ProjCountry">#REF!</definedName>
    <definedName name="ProjCountry_4" localSheetId="7">#REF!</definedName>
    <definedName name="ProjCountry_4" localSheetId="3">#REF!</definedName>
    <definedName name="ProjCountry_4">#REF!</definedName>
    <definedName name="ProjCountry_6" localSheetId="7">#REF!</definedName>
    <definedName name="ProjCountry_6" localSheetId="3">#REF!</definedName>
    <definedName name="ProjCountry_6">#REF!</definedName>
    <definedName name="ProjCounty" localSheetId="7">#REF!</definedName>
    <definedName name="ProjCounty" localSheetId="3">#REF!</definedName>
    <definedName name="ProjCounty">#REF!</definedName>
    <definedName name="ProjCounty_4" localSheetId="7">#REF!</definedName>
    <definedName name="ProjCounty_4" localSheetId="3">#REF!</definedName>
    <definedName name="ProjCounty_4">#REF!</definedName>
    <definedName name="ProjCounty_6" localSheetId="7">#REF!</definedName>
    <definedName name="ProjCounty_6" localSheetId="3">#REF!</definedName>
    <definedName name="ProjCounty_6">#REF!</definedName>
    <definedName name="project" localSheetId="7">#REF!</definedName>
    <definedName name="project" localSheetId="3">#REF!</definedName>
    <definedName name="project">#REF!</definedName>
    <definedName name="ProjectLocation" localSheetId="7">#REF!</definedName>
    <definedName name="ProjectLocation" localSheetId="3">#REF!</definedName>
    <definedName name="ProjectLocation">#REF!</definedName>
    <definedName name="ProjectName">"Test"</definedName>
    <definedName name="ProjectName1">"Test"</definedName>
    <definedName name="ProjectName2">"Test"</definedName>
    <definedName name="ProjectName3">"Test"</definedName>
    <definedName name="ProjectNumber" localSheetId="6">#REF!</definedName>
    <definedName name="ProjectNumber" localSheetId="7">#REF!</definedName>
    <definedName name="ProjectNumber" localSheetId="3">#REF!</definedName>
    <definedName name="ProjectNumber" localSheetId="8">#REF!</definedName>
    <definedName name="ProjectNumber" localSheetId="5">#REF!</definedName>
    <definedName name="ProjectNumber">#REF!</definedName>
    <definedName name="ProjectSubtitle" localSheetId="7">#REF!</definedName>
    <definedName name="ProjectSubtitle" localSheetId="3">#REF!</definedName>
    <definedName name="ProjectSubtitle" localSheetId="8">#REF!</definedName>
    <definedName name="ProjectSubtitle">#REF!</definedName>
    <definedName name="ProjectTitle" localSheetId="7">#REF!</definedName>
    <definedName name="ProjectTitle" localSheetId="3">#REF!</definedName>
    <definedName name="ProjectTitle" localSheetId="8">#REF!</definedName>
    <definedName name="ProjectTitle">#REF!</definedName>
    <definedName name="ProjName" localSheetId="7">#REF!</definedName>
    <definedName name="ProjName" localSheetId="3">#REF!</definedName>
    <definedName name="ProjName">#REF!</definedName>
    <definedName name="ProjName_4" localSheetId="7">#REF!</definedName>
    <definedName name="ProjName_4" localSheetId="3">#REF!</definedName>
    <definedName name="ProjName_4">#REF!</definedName>
    <definedName name="ProjName_6" localSheetId="7">#REF!</definedName>
    <definedName name="ProjName_6" localSheetId="3">#REF!</definedName>
    <definedName name="ProjName_6">#REF!</definedName>
    <definedName name="ProjNum" localSheetId="7">#REF!</definedName>
    <definedName name="ProjNum" localSheetId="3">#REF!</definedName>
    <definedName name="ProjNum">#REF!</definedName>
    <definedName name="ProjNum_4" localSheetId="7">#REF!</definedName>
    <definedName name="ProjNum_4" localSheetId="3">#REF!</definedName>
    <definedName name="ProjNum_4">#REF!</definedName>
    <definedName name="ProjNum_6" localSheetId="7">#REF!</definedName>
    <definedName name="ProjNum_6" localSheetId="3">#REF!</definedName>
    <definedName name="ProjNum_6">#REF!</definedName>
    <definedName name="ProjPostal" localSheetId="7">#REF!</definedName>
    <definedName name="ProjPostal" localSheetId="3">#REF!</definedName>
    <definedName name="ProjPostal">#REF!</definedName>
    <definedName name="ProjPostal_4" localSheetId="7">#REF!</definedName>
    <definedName name="ProjPostal_4" localSheetId="3">#REF!</definedName>
    <definedName name="ProjPostal_4">#REF!</definedName>
    <definedName name="ProjPostal_6" localSheetId="7">#REF!</definedName>
    <definedName name="ProjPostal_6" localSheetId="3">#REF!</definedName>
    <definedName name="ProjPostal_6">#REF!</definedName>
    <definedName name="ProjState" localSheetId="7">#REF!</definedName>
    <definedName name="ProjState" localSheetId="3">#REF!</definedName>
    <definedName name="ProjState">#REF!</definedName>
    <definedName name="ProjState_4" localSheetId="7">#REF!</definedName>
    <definedName name="ProjState_4" localSheetId="3">#REF!</definedName>
    <definedName name="ProjState_4">#REF!</definedName>
    <definedName name="ProjState_6" localSheetId="7">#REF!</definedName>
    <definedName name="ProjState_6" localSheetId="3">#REF!</definedName>
    <definedName name="ProjState_6">#REF!</definedName>
    <definedName name="PROPS" localSheetId="6">[32]Sheet1!#REF!</definedName>
    <definedName name="PROPS" localSheetId="8">[32]Sheet1!#REF!</definedName>
    <definedName name="PROPS" localSheetId="5">[32]Sheet1!#REF!</definedName>
    <definedName name="PROPS">[32]Sheet1!#REF!</definedName>
    <definedName name="Prov" localSheetId="6">#REF!</definedName>
    <definedName name="Prov" localSheetId="7">#REF!</definedName>
    <definedName name="Prov" localSheetId="3">#REF!</definedName>
    <definedName name="Prov" localSheetId="8">#REF!</definedName>
    <definedName name="Prov" localSheetId="5">#REF!</definedName>
    <definedName name="Prov">#REF!</definedName>
    <definedName name="PRV_CKVSTATE" localSheetId="6">#REF!</definedName>
    <definedName name="PRV_CKVSTATE" localSheetId="7">#REF!</definedName>
    <definedName name="PRV_CKVSTATE" localSheetId="3">#REF!</definedName>
    <definedName name="PRV_CKVSTATE" localSheetId="5">#REF!</definedName>
    <definedName name="PRV_CKVSTATE">#REF!</definedName>
    <definedName name="PRV_CVKPRESENT" localSheetId="6">#REF!</definedName>
    <definedName name="PRV_CVKPRESENT" localSheetId="7">#REF!</definedName>
    <definedName name="PRV_CVKPRESENT" localSheetId="3">#REF!</definedName>
    <definedName name="PRV_CVKPRESENT" localSheetId="5">#REF!</definedName>
    <definedName name="PRV_CVKPRESENT">#REF!</definedName>
    <definedName name="PRV_DESC" localSheetId="7">#REF!</definedName>
    <definedName name="PRV_DESC" localSheetId="3">#REF!</definedName>
    <definedName name="PRV_DESC">#REF!</definedName>
    <definedName name="PRV_OPENK" localSheetId="7">#REF!</definedName>
    <definedName name="PRV_OPENK" localSheetId="3">#REF!</definedName>
    <definedName name="PRV_OPENK">#REF!</definedName>
    <definedName name="PRV_PID" localSheetId="7">#REF!</definedName>
    <definedName name="PRV_PID" localSheetId="3">#REF!</definedName>
    <definedName name="PRV_PID">#REF!</definedName>
    <definedName name="PRV_PRVLOSS" localSheetId="7">#REF!</definedName>
    <definedName name="PRV_PRVLOSS" localSheetId="3">#REF!</definedName>
    <definedName name="PRV_PRVLOSS">#REF!</definedName>
    <definedName name="PRV_PSETTTING" localSheetId="7">#REF!</definedName>
    <definedName name="PRV_PSETTTING" localSheetId="3">#REF!</definedName>
    <definedName name="PRV_PSETTTING">#REF!</definedName>
    <definedName name="PRV_SRCNID" localSheetId="7">#REF!</definedName>
    <definedName name="PRV_SRCNID" localSheetId="3">#REF!</definedName>
    <definedName name="PRV_SRCNID">#REF!</definedName>
    <definedName name="PRV_STATUS" localSheetId="7">#REF!</definedName>
    <definedName name="PRV_STATUS" localSheetId="3">#REF!</definedName>
    <definedName name="PRV_STATUS">#REF!</definedName>
    <definedName name="PRV_TABLE" localSheetId="7">#REF!</definedName>
    <definedName name="PRV_TABLE" localSheetId="3">#REF!</definedName>
    <definedName name="PRV_TABLE">#REF!</definedName>
    <definedName name="PRWSEP05" localSheetId="7">#REF!</definedName>
    <definedName name="PRWSEP05" localSheetId="3">#REF!</definedName>
    <definedName name="PRWSEP05">#REF!</definedName>
    <definedName name="PS" localSheetId="7">#REF!</definedName>
    <definedName name="PS" localSheetId="3">#REF!</definedName>
    <definedName name="PS">#REF!</definedName>
    <definedName name="PS___0" localSheetId="7">#REF!</definedName>
    <definedName name="PS___0" localSheetId="3">#REF!</definedName>
    <definedName name="PS___0">#REF!</definedName>
    <definedName name="PS___13" localSheetId="7">#REF!</definedName>
    <definedName name="PS___13" localSheetId="3">#REF!</definedName>
    <definedName name="PS___13">#REF!</definedName>
    <definedName name="PSABillingMethod" localSheetId="7">#REF!</definedName>
    <definedName name="PSABillingMethod" localSheetId="3">#REF!</definedName>
    <definedName name="PSABillingMethod">#REF!</definedName>
    <definedName name="PSABillingMethod_4" localSheetId="7">#REF!</definedName>
    <definedName name="PSABillingMethod_4" localSheetId="3">#REF!</definedName>
    <definedName name="PSABillingMethod_4">#REF!</definedName>
    <definedName name="PSABillingMethod_6" localSheetId="7">#REF!</definedName>
    <definedName name="PSABillingMethod_6" localSheetId="3">#REF!</definedName>
    <definedName name="PSABillingMethod_6">#REF!</definedName>
    <definedName name="pss" localSheetId="7">#REF!</definedName>
    <definedName name="pss" localSheetId="3">#REF!</definedName>
    <definedName name="pss">#REF!</definedName>
    <definedName name="PSV_DESC" localSheetId="7">#REF!</definedName>
    <definedName name="PSV_DESC" localSheetId="3">#REF!</definedName>
    <definedName name="PSV_DESC">#REF!</definedName>
    <definedName name="PSV_DNDEMAND" localSheetId="7">#REF!</definedName>
    <definedName name="PSV_DNDEMAND" localSheetId="3">#REF!</definedName>
    <definedName name="PSV_DNDEMAND">#REF!</definedName>
    <definedName name="PSV_DNNODE" localSheetId="7">#REF!</definedName>
    <definedName name="PSV_DNNODE" localSheetId="3">#REF!</definedName>
    <definedName name="PSV_DNNODE">#REF!</definedName>
    <definedName name="PSV_NID" localSheetId="7">#REF!</definedName>
    <definedName name="PSV_NID" localSheetId="3">#REF!</definedName>
    <definedName name="PSV_NID">#REF!</definedName>
    <definedName name="PSV_OPTION" localSheetId="7">#REF!</definedName>
    <definedName name="PSV_OPTION" localSheetId="3">#REF!</definedName>
    <definedName name="PSV_OPTION">#REF!</definedName>
    <definedName name="PSV_OUTPRESS" localSheetId="7">#REF!</definedName>
    <definedName name="PSV_OUTPRESS" localSheetId="3">#REF!</definedName>
    <definedName name="PSV_OUTPRESS">#REF!</definedName>
    <definedName name="PSV_PSETTING" localSheetId="7">#REF!</definedName>
    <definedName name="PSV_PSETTING" localSheetId="3">#REF!</definedName>
    <definedName name="PSV_PSETTING">#REF!</definedName>
    <definedName name="PSV_SRCNID" localSheetId="7">#REF!</definedName>
    <definedName name="PSV_SRCNID" localSheetId="3">#REF!</definedName>
    <definedName name="PSV_SRCNID">#REF!</definedName>
    <definedName name="PSV_STATUS" localSheetId="7">#REF!</definedName>
    <definedName name="PSV_STATUS" localSheetId="3">#REF!</definedName>
    <definedName name="PSV_STATUS">#REF!</definedName>
    <definedName name="PSV_TABLE" localSheetId="7">#REF!</definedName>
    <definedName name="PSV_TABLE" localSheetId="3">#REF!</definedName>
    <definedName name="PSV_TABLE">#REF!</definedName>
    <definedName name="pummm" localSheetId="7">#REF!</definedName>
    <definedName name="pummm" localSheetId="3">#REF!</definedName>
    <definedName name="pummm">#REF!</definedName>
    <definedName name="PUMP1" localSheetId="7">#REF!</definedName>
    <definedName name="PUMP1" localSheetId="3">#REF!</definedName>
    <definedName name="PUMP1">#REF!</definedName>
    <definedName name="PUMP2" localSheetId="7">#REF!</definedName>
    <definedName name="PUMP2" localSheetId="3">#REF!</definedName>
    <definedName name="PUMP2">#REF!</definedName>
    <definedName name="PUMP3" localSheetId="7">#REF!</definedName>
    <definedName name="PUMP3" localSheetId="3">#REF!</definedName>
    <definedName name="PUMP3">#REF!</definedName>
    <definedName name="PUMP4" localSheetId="7">#REF!</definedName>
    <definedName name="PUMP4" localSheetId="3">#REF!</definedName>
    <definedName name="PUMP4">#REF!</definedName>
    <definedName name="pumpl">'[58]RCC Rates'!$C$18</definedName>
    <definedName name="Puz" localSheetId="6">[19]Design!#REF!</definedName>
    <definedName name="Puz" localSheetId="8">[19]Design!#REF!</definedName>
    <definedName name="Puz" localSheetId="5">[19]Design!#REF!</definedName>
    <definedName name="Puz">[19]Design!#REF!</definedName>
    <definedName name="pv" localSheetId="6">#REF!</definedName>
    <definedName name="pv" localSheetId="7">#REF!</definedName>
    <definedName name="pv" localSheetId="3">#REF!</definedName>
    <definedName name="pv" localSheetId="8">#REF!</definedName>
    <definedName name="pv" localSheetId="5">#REF!</definedName>
    <definedName name="pv">#REF!</definedName>
    <definedName name="pvg" localSheetId="6">#REF!</definedName>
    <definedName name="pvg" localSheetId="7">#REF!</definedName>
    <definedName name="pvg" localSheetId="3">#REF!</definedName>
    <definedName name="pvg" localSheetId="5">#REF!</definedName>
    <definedName name="pvg">#REF!</definedName>
    <definedName name="q" localSheetId="6">#REF!</definedName>
    <definedName name="q" localSheetId="7">#REF!</definedName>
    <definedName name="q" localSheetId="3">#REF!</definedName>
    <definedName name="q" localSheetId="5">#REF!</definedName>
    <definedName name="q">#REF!</definedName>
    <definedName name="Qc" localSheetId="7">#REF!</definedName>
    <definedName name="Qc" localSheetId="3">#REF!</definedName>
    <definedName name="Qc">#REF!</definedName>
    <definedName name="Qc___0" localSheetId="7">#REF!</definedName>
    <definedName name="Qc___0" localSheetId="3">#REF!</definedName>
    <definedName name="Qc___0">#REF!</definedName>
    <definedName name="Qc___13" localSheetId="7">#REF!</definedName>
    <definedName name="Qc___13" localSheetId="3">#REF!</definedName>
    <definedName name="Qc___13">#REF!</definedName>
    <definedName name="Qf" localSheetId="7">#REF!</definedName>
    <definedName name="Qf" localSheetId="3">#REF!</definedName>
    <definedName name="Qf">#REF!</definedName>
    <definedName name="Qf___0" localSheetId="7">#REF!</definedName>
    <definedName name="Qf___0" localSheetId="3">#REF!</definedName>
    <definedName name="Qf___0">#REF!</definedName>
    <definedName name="Qf___13" localSheetId="7">#REF!</definedName>
    <definedName name="Qf___13" localSheetId="3">#REF!</definedName>
    <definedName name="Qf___13">#REF!</definedName>
    <definedName name="Qi" localSheetId="7">#REF!</definedName>
    <definedName name="Qi" localSheetId="3">#REF!</definedName>
    <definedName name="Qi">#REF!</definedName>
    <definedName name="Qi___0" localSheetId="7">#REF!</definedName>
    <definedName name="Qi___0" localSheetId="3">#REF!</definedName>
    <definedName name="Qi___0">#REF!</definedName>
    <definedName name="Qi___13" localSheetId="7">#REF!</definedName>
    <definedName name="Qi___13" localSheetId="3">#REF!</definedName>
    <definedName name="Qi___13">#REF!</definedName>
    <definedName name="Ql" localSheetId="7">#REF!</definedName>
    <definedName name="Ql" localSheetId="3">#REF!</definedName>
    <definedName name="Ql">#REF!</definedName>
    <definedName name="Ql___0" localSheetId="7">#REF!</definedName>
    <definedName name="Ql___0" localSheetId="3">#REF!</definedName>
    <definedName name="Ql___0">#REF!</definedName>
    <definedName name="Ql___13" localSheetId="7">#REF!</definedName>
    <definedName name="Ql___13" localSheetId="3">#REF!</definedName>
    <definedName name="Ql___13">#REF!</definedName>
    <definedName name="qs" localSheetId="7">#REF!</definedName>
    <definedName name="qs" localSheetId="3">#REF!</definedName>
    <definedName name="qs">#REF!</definedName>
    <definedName name="Qspan" localSheetId="7">#REF!</definedName>
    <definedName name="Qspan" localSheetId="3">#REF!</definedName>
    <definedName name="Qspan">#REF!</definedName>
    <definedName name="qty" localSheetId="7">#REF!</definedName>
    <definedName name="qty" localSheetId="3">#REF!</definedName>
    <definedName name="qty">#REF!</definedName>
    <definedName name="Quantity" localSheetId="7">#REF!</definedName>
    <definedName name="Quantity" localSheetId="3">#REF!</definedName>
    <definedName name="Quantity">#REF!</definedName>
    <definedName name="quarter_1" localSheetId="7">#REF!</definedName>
    <definedName name="quarter_1" localSheetId="3">#REF!</definedName>
    <definedName name="quarter_1">#REF!</definedName>
    <definedName name="quarter_2" localSheetId="7">#REF!</definedName>
    <definedName name="quarter_2" localSheetId="3">#REF!</definedName>
    <definedName name="quarter_2">#REF!</definedName>
    <definedName name="quarter_3" localSheetId="7">#REF!</definedName>
    <definedName name="quarter_3" localSheetId="3">#REF!</definedName>
    <definedName name="quarter_3">#REF!</definedName>
    <definedName name="quarter_4" localSheetId="7">#REF!</definedName>
    <definedName name="quarter_4" localSheetId="3">#REF!</definedName>
    <definedName name="quarter_4">#REF!</definedName>
    <definedName name="quarterly_report" localSheetId="7">#REF!</definedName>
    <definedName name="quarterly_report" localSheetId="3">#REF!</definedName>
    <definedName name="quarterly_report">#REF!</definedName>
    <definedName name="QUARTZ" localSheetId="7">#REF!</definedName>
    <definedName name="QUARTZ" localSheetId="3">#REF!</definedName>
    <definedName name="QUARTZ">#REF!</definedName>
    <definedName name="qw" localSheetId="7">#REF!</definedName>
    <definedName name="qw" localSheetId="3">#REF!</definedName>
    <definedName name="qw">#REF!</definedName>
    <definedName name="qwer" localSheetId="7">#REF!</definedName>
    <definedName name="qwer" localSheetId="3">#REF!</definedName>
    <definedName name="qwer">#REF!</definedName>
    <definedName name="qww" localSheetId="6">Scheduled_Payment+Extra_Payment</definedName>
    <definedName name="qww" localSheetId="1">Scheduled_Payment+Extra_Payment</definedName>
    <definedName name="qww" localSheetId="7">Scheduled_Payment+Extra_Payment</definedName>
    <definedName name="qww" localSheetId="3">Scheduled_Payment+Extra_Payment</definedName>
    <definedName name="qww" localSheetId="8">Scheduled_Payment+Extra_Payment</definedName>
    <definedName name="qww" localSheetId="2">Scheduled_Payment+Extra_Payment</definedName>
    <definedName name="qww" localSheetId="5">Scheduled_Payment+Extra_Payment</definedName>
    <definedName name="qww">Scheduled_Payment+Extra_Payment</definedName>
    <definedName name="qww_1">"scheduled_payment"+"extra_payment"</definedName>
    <definedName name="qww_10">"scheduled_payment"+"extra_payment"</definedName>
    <definedName name="qww_11">"scheduled_payment"+"extra_payment"</definedName>
    <definedName name="qww_12">"scheduled_payment"+"extra_payment"</definedName>
    <definedName name="qww_13">"scheduled_payment"+"extra_payment"</definedName>
    <definedName name="qww_14">"scheduled_payment"+"extra_payment"</definedName>
    <definedName name="qww_15">"scheduled_payment"+"extra_payment"</definedName>
    <definedName name="qww_16">"scheduled_payment"+"extra_payment"</definedName>
    <definedName name="qww_17">"scheduled_payment"+"extra_payment"</definedName>
    <definedName name="qww_18">"scheduled_payment"+"extra_payment"</definedName>
    <definedName name="qww_19">"scheduled_payment"+"extra_payment"</definedName>
    <definedName name="qww_2">"scheduled_payment"+"extra_payment"</definedName>
    <definedName name="qww_3">"scheduled_payment"+"extra_payment"</definedName>
    <definedName name="qww_4">"scheduled_payment"+"extra_payment"</definedName>
    <definedName name="qww_5">"scheduled_payment"+"extra_payment"</definedName>
    <definedName name="qww_6">"scheduled_payment"+"extra_payment"</definedName>
    <definedName name="qww_7">"scheduled_payment"+"extra_payment"</definedName>
    <definedName name="qww_8">"scheduled_payment"+"extra_payment"</definedName>
    <definedName name="qww_9">"scheduled_payment"+"extra_payment"</definedName>
    <definedName name="qwy" localSheetId="6">Scheduled_Payment+Extra_Payment</definedName>
    <definedName name="qwy" localSheetId="1">Scheduled_Payment+Extra_Payment</definedName>
    <definedName name="qwy" localSheetId="7">Scheduled_Payment+Extra_Payment</definedName>
    <definedName name="qwy" localSheetId="3">Scheduled_Payment+Extra_Payment</definedName>
    <definedName name="qwy" localSheetId="8">Scheduled_Payment+Extra_Payment</definedName>
    <definedName name="qwy" localSheetId="2">Scheduled_Payment+Extra_Payment</definedName>
    <definedName name="qwy" localSheetId="5">Scheduled_Payment+Extra_Payment</definedName>
    <definedName name="qwy">Scheduled_Payment+Extra_Payment</definedName>
    <definedName name="qwy_1">"scheduled_payment"+"extra_payment"</definedName>
    <definedName name="qwy_10">"scheduled_payment"+"extra_payment"</definedName>
    <definedName name="qwy_11">"scheduled_payment"+"extra_payment"</definedName>
    <definedName name="qwy_12">"scheduled_payment"+"extra_payment"</definedName>
    <definedName name="qwy_13">"scheduled_payment"+"extra_payment"</definedName>
    <definedName name="qwy_14">"scheduled_payment"+"extra_payment"</definedName>
    <definedName name="qwy_15">"scheduled_payment"+"extra_payment"</definedName>
    <definedName name="qwy_16">"scheduled_payment"+"extra_payment"</definedName>
    <definedName name="qwy_17">"scheduled_payment"+"extra_payment"</definedName>
    <definedName name="qwy_18">"scheduled_payment"+"extra_payment"</definedName>
    <definedName name="qwy_19">"scheduled_payment"+"extra_payment"</definedName>
    <definedName name="qwy_2">"scheduled_payment"+"extra_payment"</definedName>
    <definedName name="qwy_3">"scheduled_payment"+"extra_payment"</definedName>
    <definedName name="qwy_4">"scheduled_payment"+"extra_payment"</definedName>
    <definedName name="qwy_5">"scheduled_payment"+"extra_payment"</definedName>
    <definedName name="qwy_6">"scheduled_payment"+"extra_payment"</definedName>
    <definedName name="qwy_7">"scheduled_payment"+"extra_payment"</definedName>
    <definedName name="qwy_8">"scheduled_payment"+"extra_payment"</definedName>
    <definedName name="qwy_9">"scheduled_payment"+"extra_payment"</definedName>
    <definedName name="R.C.C." localSheetId="6">[51]A.O.R.!#REF!</definedName>
    <definedName name="R.C.C." localSheetId="8">[51]A.O.R.!#REF!</definedName>
    <definedName name="R.C.C." localSheetId="5">[51]A.O.R.!#REF!</definedName>
    <definedName name="R.C.C.">[51]A.O.R.!#REF!</definedName>
    <definedName name="R_" localSheetId="6">#REF!</definedName>
    <definedName name="R_" localSheetId="7">#REF!</definedName>
    <definedName name="R_" localSheetId="3">#REF!</definedName>
    <definedName name="R_" localSheetId="8">#REF!</definedName>
    <definedName name="R_" localSheetId="5">#REF!</definedName>
    <definedName name="R_">#REF!</definedName>
    <definedName name="RA">'[86]RA-markate'!$A$389:$B$1034</definedName>
    <definedName name="RADAR">[6]radar!$F$10</definedName>
    <definedName name="rafrsfrfr" localSheetId="6">#REF!</definedName>
    <definedName name="rafrsfrfr" localSheetId="7">#REF!</definedName>
    <definedName name="rafrsfrfr" localSheetId="3">#REF!</definedName>
    <definedName name="rafrsfrfr" localSheetId="8">#REF!</definedName>
    <definedName name="rafrsfrfr" localSheetId="5">#REF!</definedName>
    <definedName name="rafrsfrfr">#REF!</definedName>
    <definedName name="RaisedFl" localSheetId="6">#REF!</definedName>
    <definedName name="RaisedFl" localSheetId="7">#REF!</definedName>
    <definedName name="RaisedFl" localSheetId="3">#REF!</definedName>
    <definedName name="RaisedFl" localSheetId="5">#REF!</definedName>
    <definedName name="RaisedFl">#REF!</definedName>
    <definedName name="raj" localSheetId="6">#REF!</definedName>
    <definedName name="raj" localSheetId="7">#REF!</definedName>
    <definedName name="raj" localSheetId="3">#REF!</definedName>
    <definedName name="raj" localSheetId="5">#REF!</definedName>
    <definedName name="raj">#REF!</definedName>
    <definedName name="rajk" localSheetId="7">#REF!</definedName>
    <definedName name="rajk" localSheetId="3">#REF!</definedName>
    <definedName name="rajk">#REF!</definedName>
    <definedName name="RAJNAGAR" localSheetId="7">#REF!</definedName>
    <definedName name="RAJNAGAR" localSheetId="3">#REF!</definedName>
    <definedName name="RAJNAGAR">#REF!</definedName>
    <definedName name="RASH" localSheetId="7">#REF!</definedName>
    <definedName name="RASH" localSheetId="3">#REF!</definedName>
    <definedName name="RASH">#REF!</definedName>
    <definedName name="rate">[23]CABLERET!$D$13:$D$126</definedName>
    <definedName name="RATE_ANALYSIS">[17]JACKWELL!$AR$14:$AX$297</definedName>
    <definedName name="rates" localSheetId="6">#REF!</definedName>
    <definedName name="rates" localSheetId="7">#REF!</definedName>
    <definedName name="rates" localSheetId="3">#REF!</definedName>
    <definedName name="rates" localSheetId="8">#REF!</definedName>
    <definedName name="rates" localSheetId="5">#REF!</definedName>
    <definedName name="rates">#REF!</definedName>
    <definedName name="ravi" localSheetId="6">#REF!</definedName>
    <definedName name="ravi" localSheetId="7">#REF!</definedName>
    <definedName name="ravi" localSheetId="3">#REF!</definedName>
    <definedName name="ravi" localSheetId="5">#REF!</definedName>
    <definedName name="ravi">#REF!</definedName>
    <definedName name="RCCABSTRACT" localSheetId="6">#REF!</definedName>
    <definedName name="RCCABSTRACT" localSheetId="7">#REF!</definedName>
    <definedName name="RCCABSTRACT" localSheetId="3">#REF!</definedName>
    <definedName name="RCCABSTRACT" localSheetId="5">#REF!</definedName>
    <definedName name="RCCABSTRACT">#REF!</definedName>
    <definedName name="RCCMEASUREMENT" localSheetId="7">#REF!</definedName>
    <definedName name="RCCMEASUREMENT" localSheetId="3">#REF!</definedName>
    <definedName name="RCCMEASUREMENT">#REF!</definedName>
    <definedName name="rcwbgl" localSheetId="7">#REF!</definedName>
    <definedName name="rcwbgl" localSheetId="3">#REF!</definedName>
    <definedName name="rcwbgl">#REF!</definedName>
    <definedName name="rcwbgl2" localSheetId="7">#REF!</definedName>
    <definedName name="rcwbgl2" localSheetId="3">#REF!</definedName>
    <definedName name="rcwbgl2">#REF!</definedName>
    <definedName name="Re" localSheetId="7">#REF!</definedName>
    <definedName name="Re" localSheetId="3">#REF!</definedName>
    <definedName name="Re">#REF!</definedName>
    <definedName name="Re___0" localSheetId="7">#REF!</definedName>
    <definedName name="Re___0" localSheetId="3">#REF!</definedName>
    <definedName name="Re___0">#REF!</definedName>
    <definedName name="Re___13" localSheetId="7">#REF!</definedName>
    <definedName name="Re___13" localSheetId="3">#REF!</definedName>
    <definedName name="Re___13">#REF!</definedName>
    <definedName name="RECON">'[87]Main-Material'!#REF!</definedName>
    <definedName name="_xlnm.Recorder" localSheetId="6">#REF!</definedName>
    <definedName name="_xlnm.Recorder" localSheetId="7">#REF!</definedName>
    <definedName name="_xlnm.Recorder" localSheetId="3">#REF!</definedName>
    <definedName name="_xlnm.Recorder" localSheetId="8">#REF!</definedName>
    <definedName name="_xlnm.Recorder" localSheetId="5">#REF!</definedName>
    <definedName name="_xlnm.Recorder">#REF!</definedName>
    <definedName name="RECOUT">#N/A</definedName>
    <definedName name="rect_4_415" localSheetId="6">#REF!</definedName>
    <definedName name="rect_4_415" localSheetId="7">#REF!</definedName>
    <definedName name="rect_4_415" localSheetId="3">#REF!</definedName>
    <definedName name="rect_4_415" localSheetId="8">#REF!</definedName>
    <definedName name="rect_4_415" localSheetId="5">#REF!</definedName>
    <definedName name="rect_4_415">#REF!</definedName>
    <definedName name="redgesr" localSheetId="6">#REF!</definedName>
    <definedName name="redgesr" localSheetId="7">#REF!</definedName>
    <definedName name="redgesr" localSheetId="3">#REF!</definedName>
    <definedName name="redgesr" localSheetId="5">#REF!</definedName>
    <definedName name="redgesr">#REF!</definedName>
    <definedName name="REDSAND" localSheetId="6">#REF!</definedName>
    <definedName name="REDSAND" localSheetId="7">#REF!</definedName>
    <definedName name="REDSAND" localSheetId="3">#REF!</definedName>
    <definedName name="REDSAND" localSheetId="5">#REF!</definedName>
    <definedName name="REDSAND">#REF!</definedName>
    <definedName name="REG" localSheetId="7">#REF!</definedName>
    <definedName name="REG" localSheetId="3">#REF!</definedName>
    <definedName name="REG">#REF!</definedName>
    <definedName name="REGULAR_STAFF" localSheetId="7">#REF!</definedName>
    <definedName name="REGULAR_STAFF" localSheetId="3">#REF!</definedName>
    <definedName name="REGULAR_STAFF">#REF!</definedName>
    <definedName name="REGULAR_STAFF_ENTRY" localSheetId="7">#REF!</definedName>
    <definedName name="REGULAR_STAFF_ENTRY" localSheetId="3">#REF!</definedName>
    <definedName name="REGULAR_STAFF_ENTRY">#REF!</definedName>
    <definedName name="REINF" localSheetId="7">#REF!</definedName>
    <definedName name="REINF" localSheetId="3">#REF!</definedName>
    <definedName name="REINF">#REF!</definedName>
    <definedName name="rel" localSheetId="7">#REF!</definedName>
    <definedName name="rel" localSheetId="3">#REF!</definedName>
    <definedName name="rel">#REF!</definedName>
    <definedName name="REMOVE">#N/A</definedName>
    <definedName name="removes">#N/A</definedName>
    <definedName name="req">'[24]A.O.R r1Str'!#REF!</definedName>
    <definedName name="Reqd">'[24]A.O.R r1'!#REF!</definedName>
    <definedName name="required" localSheetId="6">#REF!</definedName>
    <definedName name="required" localSheetId="7">#REF!</definedName>
    <definedName name="required" localSheetId="3">#REF!</definedName>
    <definedName name="required" localSheetId="8">#REF!</definedName>
    <definedName name="required" localSheetId="5">#REF!</definedName>
    <definedName name="required">#REF!</definedName>
    <definedName name="restore">#N/A</definedName>
    <definedName name="ret" localSheetId="6">#REF!</definedName>
    <definedName name="ret" localSheetId="7">#REF!</definedName>
    <definedName name="ret" localSheetId="3">#REF!</definedName>
    <definedName name="ret" localSheetId="8">#REF!</definedName>
    <definedName name="ret" localSheetId="5">#REF!</definedName>
    <definedName name="ret">#REF!</definedName>
    <definedName name="Rev" localSheetId="6">#REF!</definedName>
    <definedName name="Rev" localSheetId="7">#REF!</definedName>
    <definedName name="Rev" localSheetId="3">#REF!</definedName>
    <definedName name="Rev" localSheetId="5">#REF!</definedName>
    <definedName name="Rev">#REF!</definedName>
    <definedName name="REVISED" localSheetId="6">#REF!</definedName>
    <definedName name="REVISED" localSheetId="7">#REF!</definedName>
    <definedName name="REVISED" localSheetId="3">#REF!</definedName>
    <definedName name="REVISED" localSheetId="5">#REF!</definedName>
    <definedName name="REVISED">#REF!</definedName>
    <definedName name="Revision" localSheetId="7">#REF!</definedName>
    <definedName name="Revision" localSheetId="3">#REF!</definedName>
    <definedName name="Revision">#REF!</definedName>
    <definedName name="REVSTATUS" localSheetId="7">#REF!</definedName>
    <definedName name="REVSTATUS" localSheetId="3">#REF!</definedName>
    <definedName name="REVSTATUS">#REF!</definedName>
    <definedName name="revstatuspage1" localSheetId="7">#REF!</definedName>
    <definedName name="revstatuspage1" localSheetId="3">#REF!</definedName>
    <definedName name="revstatuspage1">#REF!</definedName>
    <definedName name="revstatuspage2" localSheetId="7">#REF!</definedName>
    <definedName name="revstatuspage2" localSheetId="3">#REF!</definedName>
    <definedName name="revstatuspage2">#REF!</definedName>
    <definedName name="rewr">#N/A</definedName>
    <definedName name="RFINST" localSheetId="7">#REF!</definedName>
    <definedName name="RFINST" localSheetId="3">#REF!</definedName>
    <definedName name="RFINST" localSheetId="8">#REF!</definedName>
    <definedName name="RFINST">#REF!</definedName>
    <definedName name="RFP003A_BQITC1" localSheetId="7">#REF!</definedName>
    <definedName name="RFP003A_BQITC1" localSheetId="3">#REF!</definedName>
    <definedName name="RFP003A_BQITC1" localSheetId="8">#REF!</definedName>
    <definedName name="RFP003A_BQITC1">#REF!</definedName>
    <definedName name="RFP003A_BQITC2" localSheetId="7">#REF!</definedName>
    <definedName name="RFP003A_BQITC2" localSheetId="3">#REF!</definedName>
    <definedName name="RFP003A_BQITC2" localSheetId="8">#REF!</definedName>
    <definedName name="RFP003A_BQITC2">#REF!</definedName>
    <definedName name="RFP003A_BQITC3" localSheetId="7">#REF!</definedName>
    <definedName name="RFP003A_BQITC3" localSheetId="3">#REF!</definedName>
    <definedName name="RFP003A_BQITC3">#REF!</definedName>
    <definedName name="RFP003A_TOTAL" localSheetId="7">#REF!</definedName>
    <definedName name="RFP003A_TOTAL" localSheetId="3">#REF!</definedName>
    <definedName name="RFP003A_TOTAL">#REF!</definedName>
    <definedName name="RFP003A_UAMH" localSheetId="7">#REF!</definedName>
    <definedName name="RFP003A_UAMH" localSheetId="3">#REF!</definedName>
    <definedName name="RFP003A_UAMH">#REF!</definedName>
    <definedName name="RFP003A_UR_CON_FC" localSheetId="7">#REF!</definedName>
    <definedName name="RFP003A_UR_CON_FC" localSheetId="3">#REF!</definedName>
    <definedName name="RFP003A_UR_CON_FC">#REF!</definedName>
    <definedName name="RFP003A_UR_CON_LC" localSheetId="7">#REF!</definedName>
    <definedName name="RFP003A_UR_CON_LC" localSheetId="3">#REF!</definedName>
    <definedName name="RFP003A_UR_CON_LC">#REF!</definedName>
    <definedName name="RFP003A_UR_MAT_FC" localSheetId="7">#REF!</definedName>
    <definedName name="RFP003A_UR_MAT_FC" localSheetId="3">#REF!</definedName>
    <definedName name="RFP003A_UR_MAT_FC">#REF!</definedName>
    <definedName name="RFP003A_UR_MAT_LC" localSheetId="7">#REF!</definedName>
    <definedName name="RFP003A_UR_MAT_LC" localSheetId="3">#REF!</definedName>
    <definedName name="RFP003A_UR_MAT_LC">#REF!</definedName>
    <definedName name="RFP003B" localSheetId="7">#REF!</definedName>
    <definedName name="RFP003B" localSheetId="3">#REF!</definedName>
    <definedName name="RFP003B">#REF!</definedName>
    <definedName name="RFP003F_BQITC1" localSheetId="7">#REF!</definedName>
    <definedName name="RFP003F_BQITC1" localSheetId="3">#REF!</definedName>
    <definedName name="RFP003F_BQITC1">#REF!</definedName>
    <definedName name="RFP003F_BQITC2" localSheetId="7">#REF!</definedName>
    <definedName name="RFP003F_BQITC2" localSheetId="3">#REF!</definedName>
    <definedName name="RFP003F_BQITC2">#REF!</definedName>
    <definedName name="RFP003F_BQITC3" localSheetId="7">#REF!</definedName>
    <definedName name="RFP003F_BQITC3" localSheetId="3">#REF!</definedName>
    <definedName name="RFP003F_BQITC3">#REF!</definedName>
    <definedName name="RFP003F_TOTAL" localSheetId="7">#REF!</definedName>
    <definedName name="RFP003F_TOTAL" localSheetId="3">#REF!</definedName>
    <definedName name="RFP003F_TOTAL">#REF!</definedName>
    <definedName name="RFP003F_UAMH" localSheetId="7">#REF!</definedName>
    <definedName name="RFP003F_UAMH" localSheetId="3">#REF!</definedName>
    <definedName name="RFP003F_UAMH">#REF!</definedName>
    <definedName name="RFP003F_UR_CON_FC" localSheetId="7">#REF!</definedName>
    <definedName name="RFP003F_UR_CON_FC" localSheetId="3">#REF!</definedName>
    <definedName name="RFP003F_UR_CON_FC">#REF!</definedName>
    <definedName name="RFP003F_UR_CON_LC" localSheetId="7">#REF!</definedName>
    <definedName name="RFP003F_UR_CON_LC" localSheetId="3">#REF!</definedName>
    <definedName name="RFP003F_UR_CON_LC">#REF!</definedName>
    <definedName name="RFP003F_UR_MAT_FC" localSheetId="7">#REF!</definedName>
    <definedName name="RFP003F_UR_MAT_FC" localSheetId="3">#REF!</definedName>
    <definedName name="RFP003F_UR_MAT_FC">#REF!</definedName>
    <definedName name="RFP003F_UR_MAT_LC" localSheetId="7">#REF!</definedName>
    <definedName name="RFP003F_UR_MAT_LC" localSheetId="3">#REF!</definedName>
    <definedName name="RFP003F_UR_MAT_LC">#REF!</definedName>
    <definedName name="RFSUPP" localSheetId="7">#REF!</definedName>
    <definedName name="RFSUPP" localSheetId="3">#REF!</definedName>
    <definedName name="RFSUPP">#REF!</definedName>
    <definedName name="rfwewff" localSheetId="6">City&amp;" "&amp;State</definedName>
    <definedName name="rfwewff" localSheetId="1">City&amp;" "&amp;State</definedName>
    <definedName name="rfwewff" localSheetId="7">City&amp;" "&amp;State</definedName>
    <definedName name="rfwewff" localSheetId="3">City&amp;" "&amp;State</definedName>
    <definedName name="rfwewff" localSheetId="8">City&amp;" "&amp;State</definedName>
    <definedName name="rfwewff" localSheetId="2">City&amp;" "&amp;State</definedName>
    <definedName name="rfwewff" localSheetId="5">City&amp;" "&amp;State</definedName>
    <definedName name="rfwewff">City&amp;" "&amp;State</definedName>
    <definedName name="rgdcvscbcz" localSheetId="6">#REF!</definedName>
    <definedName name="rgdcvscbcz" localSheetId="7">#REF!</definedName>
    <definedName name="rgdcvscbcz" localSheetId="3">#REF!</definedName>
    <definedName name="rgdcvscbcz" localSheetId="8">#REF!</definedName>
    <definedName name="rgdcvscbcz" localSheetId="5">#REF!</definedName>
    <definedName name="rgdcvscbcz">#REF!</definedName>
    <definedName name="rgeg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rgeg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rgeg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rgeg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rgeg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rgeg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rhnrftbg" localSheetId="6">#REF!</definedName>
    <definedName name="rhnrftbg" localSheetId="7">#REF!</definedName>
    <definedName name="rhnrftbg" localSheetId="3">#REF!</definedName>
    <definedName name="rhnrftbg" localSheetId="8">#REF!</definedName>
    <definedName name="rhnrftbg" localSheetId="5">#REF!</definedName>
    <definedName name="rhnrftbg">#REF!</definedName>
    <definedName name="rig" localSheetId="7">#REF!</definedName>
    <definedName name="rig" localSheetId="3">#REF!</definedName>
    <definedName name="rig" localSheetId="8">#REF!</definedName>
    <definedName name="rig">#REF!</definedName>
    <definedName name="rim4_4" localSheetId="7">#REF!</definedName>
    <definedName name="rim4_4" localSheetId="3">#REF!</definedName>
    <definedName name="rim4_4" localSheetId="8">#REF!</definedName>
    <definedName name="rim4_4">#REF!</definedName>
    <definedName name="rim4_6" localSheetId="7">#REF!</definedName>
    <definedName name="rim4_6" localSheetId="3">#REF!</definedName>
    <definedName name="rim4_6">#REF!</definedName>
    <definedName name="rise2" localSheetId="7">#REF!</definedName>
    <definedName name="rise2" localSheetId="3">#REF!</definedName>
    <definedName name="rise2">#REF!</definedName>
    <definedName name="riser" localSheetId="7">#REF!</definedName>
    <definedName name="riser" localSheetId="3">#REF!</definedName>
    <definedName name="riser">#REF!</definedName>
    <definedName name="riser1" localSheetId="7">#REF!</definedName>
    <definedName name="riser1" localSheetId="3">#REF!</definedName>
    <definedName name="riser1">#REF!</definedName>
    <definedName name="Rl" localSheetId="7">#REF!</definedName>
    <definedName name="Rl" localSheetId="3">#REF!</definedName>
    <definedName name="Rl">#REF!</definedName>
    <definedName name="Rl___0" localSheetId="7">#REF!</definedName>
    <definedName name="Rl___0" localSheetId="3">#REF!</definedName>
    <definedName name="Rl___0">#REF!</definedName>
    <definedName name="Rl___13" localSheetId="7">#REF!</definedName>
    <definedName name="Rl___13" localSheetId="3">#REF!</definedName>
    <definedName name="Rl___13">#REF!</definedName>
    <definedName name="rm4e" localSheetId="7">#REF!</definedName>
    <definedName name="rm4e" localSheetId="3">#REF!</definedName>
    <definedName name="rm4e">#REF!</definedName>
    <definedName name="rm4e_16" localSheetId="7">#REF!</definedName>
    <definedName name="rm4e_16" localSheetId="3">#REF!</definedName>
    <definedName name="rm4e_16">#REF!</definedName>
    <definedName name="rm4e_17" localSheetId="7">#REF!</definedName>
    <definedName name="rm4e_17" localSheetId="3">#REF!</definedName>
    <definedName name="rm4e_17">#REF!</definedName>
    <definedName name="rm4e_18" localSheetId="7">#REF!</definedName>
    <definedName name="rm4e_18" localSheetId="3">#REF!</definedName>
    <definedName name="rm4e_18">#REF!</definedName>
    <definedName name="rm4e_19" localSheetId="7">#REF!</definedName>
    <definedName name="rm4e_19" localSheetId="3">#REF!</definedName>
    <definedName name="rm4e_19">#REF!</definedName>
    <definedName name="rm4e_4" localSheetId="7">#REF!</definedName>
    <definedName name="rm4e_4" localSheetId="3">#REF!</definedName>
    <definedName name="rm4e_4">#REF!</definedName>
    <definedName name="rm4e_5" localSheetId="7">#REF!</definedName>
    <definedName name="rm4e_5" localSheetId="3">#REF!</definedName>
    <definedName name="rm4e_5">#REF!</definedName>
    <definedName name="rm4e_6" localSheetId="7">#REF!</definedName>
    <definedName name="rm4e_6" localSheetId="3">#REF!</definedName>
    <definedName name="rm4e_6">#REF!</definedName>
    <definedName name="rm4e_7" localSheetId="7">#REF!</definedName>
    <definedName name="rm4e_7" localSheetId="3">#REF!</definedName>
    <definedName name="rm4e_7">#REF!</definedName>
    <definedName name="rm4e_8" localSheetId="7">#REF!</definedName>
    <definedName name="rm4e_8" localSheetId="3">#REF!</definedName>
    <definedName name="rm4e_8">#REF!</definedName>
    <definedName name="rm4e_9" localSheetId="7">#REF!</definedName>
    <definedName name="rm4e_9" localSheetId="3">#REF!</definedName>
    <definedName name="rm4e_9">#REF!</definedName>
    <definedName name="rmcpqc" localSheetId="7">#REF!</definedName>
    <definedName name="rmcpqc" localSheetId="3">#REF!</definedName>
    <definedName name="rmcpqc">#REF!</definedName>
    <definedName name="Roads" localSheetId="7">#REF!</definedName>
    <definedName name="Roads" localSheetId="3">#REF!</definedName>
    <definedName name="Roads">#REF!</definedName>
    <definedName name="robot" localSheetId="7">#REF!</definedName>
    <definedName name="robot" localSheetId="3">#REF!</definedName>
    <definedName name="robot">#REF!</definedName>
    <definedName name="ROLLFCCASHFLOW" localSheetId="7">#REF!</definedName>
    <definedName name="ROLLFCCASHFLOW" localSheetId="3">#REF!</definedName>
    <definedName name="ROLLFCCASHFLOW">#REF!</definedName>
    <definedName name="ROLLFCWKGS" localSheetId="7">#REF!</definedName>
    <definedName name="ROLLFCWKGS" localSheetId="3">#REF!</definedName>
    <definedName name="ROLLFCWKGS">#REF!</definedName>
    <definedName name="ROLLGFC" localSheetId="7">#REF!</definedName>
    <definedName name="ROLLGFC" localSheetId="3">#REF!</definedName>
    <definedName name="ROLLGFC">#REF!</definedName>
    <definedName name="Roofing" localSheetId="7">#REF!</definedName>
    <definedName name="Roofing" localSheetId="3">#REF!</definedName>
    <definedName name="Roofing">#REF!</definedName>
    <definedName name="rosid" localSheetId="7">#REF!</definedName>
    <definedName name="rosid" localSheetId="3">#REF!</definedName>
    <definedName name="rosid">#REF!</definedName>
    <definedName name="rrrrrr" localSheetId="7">#REF!</definedName>
    <definedName name="rrrrrr" localSheetId="3">#REF!</definedName>
    <definedName name="rrrrrr">#REF!</definedName>
    <definedName name="rrrrrrrrrr" localSheetId="7">#REF!</definedName>
    <definedName name="rrrrrrrrrr" localSheetId="3">#REF!</definedName>
    <definedName name="rrrrrrrrrr">#REF!</definedName>
    <definedName name="rrrrrrrrrrr" localSheetId="7">#REF!</definedName>
    <definedName name="rrrrrrrrrrr" localSheetId="3">#REF!</definedName>
    <definedName name="rrrrrrrrrrr">#REF!</definedName>
    <definedName name="rrrrrrrrrrrr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rrrrrrrrrrrr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rrrrrrrrrrrr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rrrrrrrrrrrr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rrrrrrrrrrrr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rrrrrrrrrrrr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Rs" localSheetId="6">#REF!</definedName>
    <definedName name="Rs" localSheetId="7">#REF!</definedName>
    <definedName name="Rs" localSheetId="3">#REF!</definedName>
    <definedName name="Rs" localSheetId="8">#REF!</definedName>
    <definedName name="Rs" localSheetId="5">#REF!</definedName>
    <definedName name="Rs">#REF!</definedName>
    <definedName name="Rs___0" localSheetId="7">#REF!</definedName>
    <definedName name="Rs___0" localSheetId="3">#REF!</definedName>
    <definedName name="Rs___0" localSheetId="8">#REF!</definedName>
    <definedName name="Rs___0">#REF!</definedName>
    <definedName name="Rs___13" localSheetId="7">#REF!</definedName>
    <definedName name="Rs___13" localSheetId="3">#REF!</definedName>
    <definedName name="Rs___13" localSheetId="8">#REF!</definedName>
    <definedName name="Rs___13">#REF!</definedName>
    <definedName name="RSAND" localSheetId="7">#REF!</definedName>
    <definedName name="RSAND" localSheetId="3">#REF!</definedName>
    <definedName name="RSAND">#REF!</definedName>
    <definedName name="Rse" localSheetId="7">#REF!</definedName>
    <definedName name="Rse" localSheetId="3">#REF!</definedName>
    <definedName name="Rse">#REF!</definedName>
    <definedName name="Rse___0" localSheetId="7">#REF!</definedName>
    <definedName name="Rse___0" localSheetId="3">#REF!</definedName>
    <definedName name="Rse___0">#REF!</definedName>
    <definedName name="Rse___13" localSheetId="7">#REF!</definedName>
    <definedName name="Rse___13" localSheetId="3">#REF!</definedName>
    <definedName name="Rse___13">#REF!</definedName>
    <definedName name="rtert" localSheetId="7">#REF!</definedName>
    <definedName name="rtert" localSheetId="3">#REF!</definedName>
    <definedName name="rtert">#REF!</definedName>
    <definedName name="rtr" localSheetId="7">#REF!</definedName>
    <definedName name="rtr" localSheetId="3">#REF!</definedName>
    <definedName name="rtr">#REF!</definedName>
    <definedName name="rttgssg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rttgssg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rttgssg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rttgssg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rttgssg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rttgssg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rweerw">#N/A</definedName>
    <definedName name="rwr2rr" localSheetId="6">City&amp;" "&amp;State</definedName>
    <definedName name="rwr2rr" localSheetId="1">City&amp;" "&amp;State</definedName>
    <definedName name="rwr2rr" localSheetId="7">City&amp;" "&amp;State</definedName>
    <definedName name="rwr2rr" localSheetId="3">City&amp;" "&amp;State</definedName>
    <definedName name="rwr2rr" localSheetId="8">City&amp;" "&amp;State</definedName>
    <definedName name="rwr2rr" localSheetId="2">City&amp;" "&amp;State</definedName>
    <definedName name="rwr2rr" localSheetId="5">City&amp;" "&amp;State</definedName>
    <definedName name="rwr2rr">City&amp;" "&amp;State</definedName>
    <definedName name="rwrw" localSheetId="6">#REF!</definedName>
    <definedName name="rwrw" localSheetId="7">#REF!</definedName>
    <definedName name="rwrw" localSheetId="3">#REF!</definedName>
    <definedName name="rwrw" localSheetId="8">#REF!</definedName>
    <definedName name="rwrw" localSheetId="5">#REF!</definedName>
    <definedName name="rwrw">#REF!</definedName>
    <definedName name="s">43294</definedName>
    <definedName name="S.NO." localSheetId="6">[83]sheeet7!#REF!</definedName>
    <definedName name="S.NO." localSheetId="8">[83]sheeet7!#REF!</definedName>
    <definedName name="S.NO." localSheetId="5">[83]sheeet7!#REF!</definedName>
    <definedName name="S.NO.">[83]sheeet7!#REF!</definedName>
    <definedName name="S_S_Name" localSheetId="6">#REF!</definedName>
    <definedName name="S_S_Name" localSheetId="7">#REF!</definedName>
    <definedName name="S_S_Name" localSheetId="3">#REF!</definedName>
    <definedName name="S_S_Name" localSheetId="8">#REF!</definedName>
    <definedName name="S_S_Name" localSheetId="5">#REF!</definedName>
    <definedName name="S_S_Name">#REF!</definedName>
    <definedName name="S_T_Q_E_MI" localSheetId="6">#REF!</definedName>
    <definedName name="S_T_Q_E_MI" localSheetId="7">#REF!</definedName>
    <definedName name="S_T_Q_E_MI" localSheetId="3">#REF!</definedName>
    <definedName name="S_T_Q_E_MI" localSheetId="5">#REF!</definedName>
    <definedName name="S_T_Q_E_MI">#REF!</definedName>
    <definedName name="S0" localSheetId="6">#REF!</definedName>
    <definedName name="S0" localSheetId="7">#REF!</definedName>
    <definedName name="S0" localSheetId="3">#REF!</definedName>
    <definedName name="S0" localSheetId="5">#REF!</definedName>
    <definedName name="S0">#REF!</definedName>
    <definedName name="Sa" localSheetId="7">#REF!</definedName>
    <definedName name="Sa" localSheetId="3">#REF!</definedName>
    <definedName name="Sa">#REF!</definedName>
    <definedName name="SAD" localSheetId="7">#REF!</definedName>
    <definedName name="SAD" localSheetId="3">#REF!</definedName>
    <definedName name="SAD">#REF!</definedName>
    <definedName name="SALARY">[83]sheeet7!#REF!</definedName>
    <definedName name="salesmadhu" localSheetId="6">#REF!</definedName>
    <definedName name="salesmadhu" localSheetId="7">#REF!</definedName>
    <definedName name="salesmadhu" localSheetId="3">#REF!</definedName>
    <definedName name="salesmadhu" localSheetId="8">#REF!</definedName>
    <definedName name="salesmadhu" localSheetId="5">#REF!</definedName>
    <definedName name="salesmadhu">#REF!</definedName>
    <definedName name="SalesMgr" localSheetId="6">#REF!</definedName>
    <definedName name="SalesMgr" localSheetId="7">#REF!</definedName>
    <definedName name="SalesMgr" localSheetId="3">#REF!</definedName>
    <definedName name="SalesMgr" localSheetId="5">#REF!</definedName>
    <definedName name="SalesMgr">#REF!</definedName>
    <definedName name="SalesMgr_4" localSheetId="6">#REF!</definedName>
    <definedName name="SalesMgr_4" localSheetId="7">#REF!</definedName>
    <definedName name="SalesMgr_4" localSheetId="3">#REF!</definedName>
    <definedName name="SalesMgr_4" localSheetId="5">#REF!</definedName>
    <definedName name="SalesMgr_4">#REF!</definedName>
    <definedName name="SalesMgr_6" localSheetId="7">#REF!</definedName>
    <definedName name="SalesMgr_6" localSheetId="3">#REF!</definedName>
    <definedName name="SalesMgr_6">#REF!</definedName>
    <definedName name="sanBasic">'[24]A.O.R r1'!#REF!</definedName>
    <definedName name="Sanitary_works" localSheetId="6">#REF!</definedName>
    <definedName name="Sanitary_works" localSheetId="7">#REF!</definedName>
    <definedName name="Sanitary_works" localSheetId="3">#REF!</definedName>
    <definedName name="Sanitary_works" localSheetId="8">#REF!</definedName>
    <definedName name="Sanitary_works" localSheetId="5">#REF!</definedName>
    <definedName name="Sanitary_works">#REF!</definedName>
    <definedName name="SanitaryBasic" localSheetId="6">#REF!</definedName>
    <definedName name="SanitaryBasic" localSheetId="7">#REF!</definedName>
    <definedName name="SanitaryBasic" localSheetId="3">#REF!</definedName>
    <definedName name="SanitaryBasic" localSheetId="5">#REF!</definedName>
    <definedName name="SanitaryBasic">#REF!</definedName>
    <definedName name="sarita" localSheetId="6">#REF!</definedName>
    <definedName name="sarita" localSheetId="7">#REF!</definedName>
    <definedName name="sarita" localSheetId="3">#REF!</definedName>
    <definedName name="sarita" localSheetId="5">#REF!</definedName>
    <definedName name="sarita">#REF!</definedName>
    <definedName name="SASDASD" localSheetId="7">#REF!</definedName>
    <definedName name="SASDASD" localSheetId="3">#REF!</definedName>
    <definedName name="SASDASD">#REF!</definedName>
    <definedName name="saucomd" localSheetId="7">#REF!</definedName>
    <definedName name="saucomd" localSheetId="3">#REF!</definedName>
    <definedName name="saucomd">#REF!</definedName>
    <definedName name="saucstf" localSheetId="7">#REF!</definedName>
    <definedName name="saucstf" localSheetId="3">#REF!</definedName>
    <definedName name="saucstf">#REF!</definedName>
    <definedName name="saud" localSheetId="7">#REF!</definedName>
    <definedName name="saud" localSheetId="3">#REF!</definedName>
    <definedName name="saud">#REF!</definedName>
    <definedName name="saud_4" localSheetId="7">#REF!</definedName>
    <definedName name="saud_4" localSheetId="3">#REF!</definedName>
    <definedName name="saud_4">#REF!</definedName>
    <definedName name="saud_6" localSheetId="7">#REF!</definedName>
    <definedName name="saud_6" localSheetId="3">#REF!</definedName>
    <definedName name="saud_6">#REF!</definedName>
    <definedName name="saudirf" localSheetId="7">#REF!</definedName>
    <definedName name="saudirf" localSheetId="3">#REF!</definedName>
    <definedName name="saudirf">#REF!</definedName>
    <definedName name="sauf" localSheetId="7">#REF!</definedName>
    <definedName name="sauf" localSheetId="3">#REF!</definedName>
    <definedName name="sauf">#REF!</definedName>
    <definedName name="sauf_4" localSheetId="7">#REF!</definedName>
    <definedName name="sauf_4" localSheetId="3">#REF!</definedName>
    <definedName name="sauf_4">#REF!</definedName>
    <definedName name="sauf_6" localSheetId="7">#REF!</definedName>
    <definedName name="sauf_6" localSheetId="3">#REF!</definedName>
    <definedName name="sauf_6">#REF!</definedName>
    <definedName name="sauif" localSheetId="7">#REF!</definedName>
    <definedName name="sauif" localSheetId="3">#REF!</definedName>
    <definedName name="sauif">#REF!</definedName>
    <definedName name="sauif_4" localSheetId="7">#REF!</definedName>
    <definedName name="sauif_4" localSheetId="3">#REF!</definedName>
    <definedName name="sauif_4">#REF!</definedName>
    <definedName name="sauif_6" localSheetId="7">#REF!</definedName>
    <definedName name="sauif_6" localSheetId="3">#REF!</definedName>
    <definedName name="sauif_6">#REF!</definedName>
    <definedName name="sauspad" localSheetId="7">#REF!</definedName>
    <definedName name="sauspad" localSheetId="3">#REF!</definedName>
    <definedName name="sauspad">#REF!</definedName>
    <definedName name="sausysd" localSheetId="7">#REF!</definedName>
    <definedName name="sausysd" localSheetId="3">#REF!</definedName>
    <definedName name="sausysd">#REF!</definedName>
    <definedName name="sbas">'[24]A.O.R r1Str'!#REF!</definedName>
    <definedName name="sbfbbn" hidden="1">[12]BHANDUP!#REF!</definedName>
    <definedName name="SC" localSheetId="6">#REF!</definedName>
    <definedName name="SC" localSheetId="7">#REF!</definedName>
    <definedName name="SC" localSheetId="3">#REF!</definedName>
    <definedName name="SC" localSheetId="8">#REF!</definedName>
    <definedName name="SC" localSheetId="5">#REF!</definedName>
    <definedName name="SC">#REF!</definedName>
    <definedName name="Sched_Pay" localSheetId="7">#REF!</definedName>
    <definedName name="Sched_Pay" localSheetId="3">#REF!</definedName>
    <definedName name="Sched_Pay" localSheetId="8">#REF!</definedName>
    <definedName name="Sched_Pay">#REF!</definedName>
    <definedName name="Sched_Pay_1">"#REF!"</definedName>
    <definedName name="Sched_Pay_10">"#REF!"</definedName>
    <definedName name="Sched_Pay_11">"#REF!"</definedName>
    <definedName name="Sched_Pay_12">"#REF!"</definedName>
    <definedName name="Sched_Pay_13">"#REF!"</definedName>
    <definedName name="Sched_Pay_14">"#REF!"</definedName>
    <definedName name="Sched_Pay_15">"#REF!"</definedName>
    <definedName name="Sched_Pay_16">"#REF!"</definedName>
    <definedName name="Sched_Pay_17">"#REF!"</definedName>
    <definedName name="Sched_Pay_18">"#REF!"</definedName>
    <definedName name="Sched_Pay_2">"#REF!"</definedName>
    <definedName name="Sched_Pay_3">"#REF!"</definedName>
    <definedName name="Sched_Pay_4">"#REF!"</definedName>
    <definedName name="Sched_Pay_5">"#REF!"</definedName>
    <definedName name="Sched_Pay_6">"#REF!"</definedName>
    <definedName name="Sched_Pay_7">"#REF!"</definedName>
    <definedName name="Sched_Pay_8">"#REF!"</definedName>
    <definedName name="Sched_Pay_9">"#REF!"</definedName>
    <definedName name="Scheduled_Extra_Payments" localSheetId="6">#REF!</definedName>
    <definedName name="Scheduled_Extra_Payments" localSheetId="7">#REF!</definedName>
    <definedName name="Scheduled_Extra_Payments" localSheetId="3">#REF!</definedName>
    <definedName name="Scheduled_Extra_Payments" localSheetId="8">#REF!</definedName>
    <definedName name="Scheduled_Extra_Payments" localSheetId="5">#REF!</definedName>
    <definedName name="Scheduled_Extra_Payments">#REF!</definedName>
    <definedName name="Scheduled_Extra_Payments_1">"#REF!"</definedName>
    <definedName name="Scheduled_Extra_Payments_10">"#REF!"</definedName>
    <definedName name="Scheduled_Extra_Payments_11">"#REF!"</definedName>
    <definedName name="Scheduled_Extra_Payments_12">"#REF!"</definedName>
    <definedName name="Scheduled_Extra_Payments_13">"#REF!"</definedName>
    <definedName name="Scheduled_Extra_Payments_14">"#REF!"</definedName>
    <definedName name="Scheduled_Extra_Payments_15">"#REF!"</definedName>
    <definedName name="Scheduled_Extra_Payments_16">"#REF!"</definedName>
    <definedName name="Scheduled_Extra_Payments_17">"#REF!"</definedName>
    <definedName name="Scheduled_Extra_Payments_18">"#REF!"</definedName>
    <definedName name="Scheduled_Extra_Payments_2">"#REF!"</definedName>
    <definedName name="Scheduled_Extra_Payments_3">"#REF!"</definedName>
    <definedName name="Scheduled_Extra_Payments_4">"#REF!"</definedName>
    <definedName name="Scheduled_Extra_Payments_5">"#REF!"</definedName>
    <definedName name="Scheduled_Extra_Payments_6">"#REF!"</definedName>
    <definedName name="Scheduled_Extra_Payments_7">"#REF!"</definedName>
    <definedName name="Scheduled_Extra_Payments_8">"#REF!"</definedName>
    <definedName name="Scheduled_Extra_Payments_9">"#REF!"</definedName>
    <definedName name="Scheduled_Interest_Rate" localSheetId="6">#REF!</definedName>
    <definedName name="Scheduled_Interest_Rate" localSheetId="7">#REF!</definedName>
    <definedName name="Scheduled_Interest_Rate" localSheetId="3">#REF!</definedName>
    <definedName name="Scheduled_Interest_Rate" localSheetId="8">#REF!</definedName>
    <definedName name="Scheduled_Interest_Rate" localSheetId="5">#REF!</definedName>
    <definedName name="Scheduled_Interest_Rate">#REF!</definedName>
    <definedName name="Scheduled_Interest_Rate_1">"#REF!"</definedName>
    <definedName name="Scheduled_Interest_Rate_10">"#REF!"</definedName>
    <definedName name="Scheduled_Interest_Rate_11">"#REF!"</definedName>
    <definedName name="Scheduled_Interest_Rate_12">"#REF!"</definedName>
    <definedName name="Scheduled_Interest_Rate_13">"#REF!"</definedName>
    <definedName name="Scheduled_Interest_Rate_14">"#REF!"</definedName>
    <definedName name="Scheduled_Interest_Rate_15">"#REF!"</definedName>
    <definedName name="Scheduled_Interest_Rate_16">"#REF!"</definedName>
    <definedName name="Scheduled_Interest_Rate_17">"#REF!"</definedName>
    <definedName name="Scheduled_Interest_Rate_18">"#REF!"</definedName>
    <definedName name="Scheduled_Interest_Rate_2">"#REF!"</definedName>
    <definedName name="Scheduled_Interest_Rate_3">"#REF!"</definedName>
    <definedName name="Scheduled_Interest_Rate_4">"#REF!"</definedName>
    <definedName name="Scheduled_Interest_Rate_5">"#REF!"</definedName>
    <definedName name="Scheduled_Interest_Rate_6">"#REF!"</definedName>
    <definedName name="Scheduled_Interest_Rate_7">"#REF!"</definedName>
    <definedName name="Scheduled_Interest_Rate_8">"#REF!"</definedName>
    <definedName name="Scheduled_Interest_Rate_9">"#REF!"</definedName>
    <definedName name="Scheduled_Monthly_Payment" localSheetId="6">#REF!</definedName>
    <definedName name="Scheduled_Monthly_Payment" localSheetId="7">#REF!</definedName>
    <definedName name="Scheduled_Monthly_Payment" localSheetId="3">#REF!</definedName>
    <definedName name="Scheduled_Monthly_Payment" localSheetId="8">#REF!</definedName>
    <definedName name="Scheduled_Monthly_Payment" localSheetId="5">#REF!</definedName>
    <definedName name="Scheduled_Monthly_Payment">#REF!</definedName>
    <definedName name="Scheduled_Monthly_Payment_1">"#REF!"</definedName>
    <definedName name="Scheduled_Monthly_Payment_10">"#REF!"</definedName>
    <definedName name="Scheduled_Monthly_Payment_11">"#REF!"</definedName>
    <definedName name="Scheduled_Monthly_Payment_12">"#REF!"</definedName>
    <definedName name="Scheduled_Monthly_Payment_13">"#REF!"</definedName>
    <definedName name="Scheduled_Monthly_Payment_14">"#REF!"</definedName>
    <definedName name="Scheduled_Monthly_Payment_15">"#REF!"</definedName>
    <definedName name="Scheduled_Monthly_Payment_16">"#REF!"</definedName>
    <definedName name="Scheduled_Monthly_Payment_17">"#REF!"</definedName>
    <definedName name="Scheduled_Monthly_Payment_18">"#REF!"</definedName>
    <definedName name="Scheduled_Monthly_Payment_2">"#REF!"</definedName>
    <definedName name="Scheduled_Monthly_Payment_3">"#REF!"</definedName>
    <definedName name="Scheduled_Monthly_Payment_4">"#REF!"</definedName>
    <definedName name="Scheduled_Monthly_Payment_5">"#REF!"</definedName>
    <definedName name="Scheduled_Monthly_Payment_6">"#REF!"</definedName>
    <definedName name="Scheduled_Monthly_Payment_7">"#REF!"</definedName>
    <definedName name="Scheduled_Monthly_Payment_8">"#REF!"</definedName>
    <definedName name="Scheduled_Monthly_Payment_9">"#REF!"</definedName>
    <definedName name="scheduleType">"valve"</definedName>
    <definedName name="schools" localSheetId="6">#REF!</definedName>
    <definedName name="schools" localSheetId="7">#REF!</definedName>
    <definedName name="schools" localSheetId="3">#REF!</definedName>
    <definedName name="schools" localSheetId="8">#REF!</definedName>
    <definedName name="schools" localSheetId="5">#REF!</definedName>
    <definedName name="schools">#REF!</definedName>
    <definedName name="SCIENCE" localSheetId="7">#REF!</definedName>
    <definedName name="SCIENCE" localSheetId="3">#REF!</definedName>
    <definedName name="SCIENCE" localSheetId="8">#REF!</definedName>
    <definedName name="SCIENCE">#REF!</definedName>
    <definedName name="SCOPE" localSheetId="6">City&amp;" "&amp;State</definedName>
    <definedName name="SCOPE" localSheetId="1">City&amp;" "&amp;State</definedName>
    <definedName name="SCOPE" localSheetId="7">City&amp;" "&amp;State</definedName>
    <definedName name="SCOPE" localSheetId="3">City&amp;" "&amp;State</definedName>
    <definedName name="SCOPE" localSheetId="8">City&amp;" "&amp;State</definedName>
    <definedName name="SCOPE" localSheetId="2">City&amp;" "&amp;State</definedName>
    <definedName name="SCOPE" localSheetId="5">City&amp;" "&amp;State</definedName>
    <definedName name="SCOPE">City&amp;" "&amp;State</definedName>
    <definedName name="SD" localSheetId="6">#REF!</definedName>
    <definedName name="SD" localSheetId="7">#REF!</definedName>
    <definedName name="SD" localSheetId="3">#REF!</definedName>
    <definedName name="SD" localSheetId="8">#REF!</definedName>
    <definedName name="SD" localSheetId="5">#REF!</definedName>
    <definedName name="SD">#REF!</definedName>
    <definedName name="Sdate" localSheetId="6">#REF!</definedName>
    <definedName name="Sdate" localSheetId="7">#REF!</definedName>
    <definedName name="Sdate" localSheetId="3">#REF!</definedName>
    <definedName name="Sdate" localSheetId="5">#REF!</definedName>
    <definedName name="Sdate">#REF!</definedName>
    <definedName name="SDD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SDD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SDD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SDD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SDD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SDD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SDFDGG" localSheetId="7">#REF!</definedName>
    <definedName name="SDFDGG" localSheetId="3">#REF!</definedName>
    <definedName name="SDFDGG" localSheetId="8">#REF!</definedName>
    <definedName name="SDFDGG">#REF!</definedName>
    <definedName name="sdfg" localSheetId="6">City&amp;" "&amp;State</definedName>
    <definedName name="sdfg" localSheetId="1">City&amp;" "&amp;State</definedName>
    <definedName name="sdfg" localSheetId="7">City&amp;" "&amp;State</definedName>
    <definedName name="sdfg" localSheetId="3">City&amp;" "&amp;State</definedName>
    <definedName name="sdfg" localSheetId="8">City&amp;" "&amp;State</definedName>
    <definedName name="sdfg" localSheetId="2">City&amp;" "&amp;State</definedName>
    <definedName name="sdfg" localSheetId="5">City&amp;" "&amp;State</definedName>
    <definedName name="sdfg">City&amp;" "&amp;State</definedName>
    <definedName name="sdfgs" localSheetId="6">City&amp;" "&amp;State</definedName>
    <definedName name="sdfgs" localSheetId="1">City&amp;" "&amp;State</definedName>
    <definedName name="sdfgs" localSheetId="7">City&amp;" "&amp;State</definedName>
    <definedName name="sdfgs" localSheetId="3">City&amp;" "&amp;State</definedName>
    <definedName name="sdfgs" localSheetId="8">City&amp;" "&amp;State</definedName>
    <definedName name="sdfgs" localSheetId="2">City&amp;" "&amp;State</definedName>
    <definedName name="sdfgs" localSheetId="5">City&amp;" "&amp;State</definedName>
    <definedName name="sdfgs">City&amp;" "&amp;State</definedName>
    <definedName name="sdfjfhasf" localSheetId="6">City&amp;" "&amp;State</definedName>
    <definedName name="sdfjfhasf" localSheetId="1">City&amp;" "&amp;State</definedName>
    <definedName name="sdfjfhasf" localSheetId="7">City&amp;" "&amp;State</definedName>
    <definedName name="sdfjfhasf" localSheetId="3">City&amp;" "&amp;State</definedName>
    <definedName name="sdfjfhasf" localSheetId="8">City&amp;" "&amp;State</definedName>
    <definedName name="sdfjfhasf" localSheetId="2">City&amp;" "&amp;State</definedName>
    <definedName name="sdfjfhasf" localSheetId="5">City&amp;" "&amp;State</definedName>
    <definedName name="sdfjfhasf">City&amp;" "&amp;State</definedName>
    <definedName name="SDFODF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SDFODF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SDFODF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SDFODF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SDFODF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SDFODF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sdgvdzbg" localSheetId="6">#REF!</definedName>
    <definedName name="sdgvdzbg" localSheetId="7">#REF!</definedName>
    <definedName name="sdgvdzbg" localSheetId="3">#REF!</definedName>
    <definedName name="sdgvdzbg" localSheetId="8">#REF!</definedName>
    <definedName name="sdgvdzbg" localSheetId="5">#REF!</definedName>
    <definedName name="sdgvdzbg">#REF!</definedName>
    <definedName name="sdjfbsdjgv">#N/A</definedName>
    <definedName name="SDMLPW" localSheetId="6">#REF!</definedName>
    <definedName name="SDMLPW" localSheetId="7">#REF!</definedName>
    <definedName name="SDMLPW" localSheetId="3">#REF!</definedName>
    <definedName name="SDMLPW" localSheetId="8">#REF!</definedName>
    <definedName name="SDMLPW" localSheetId="5">#REF!</definedName>
    <definedName name="SDMLPW">#REF!</definedName>
    <definedName name="sdpl" localSheetId="7">#REF!</definedName>
    <definedName name="sdpl" localSheetId="3">#REF!</definedName>
    <definedName name="sdpl" localSheetId="8">#REF!</definedName>
    <definedName name="sdpl">#REF!</definedName>
    <definedName name="SDPLBS" localSheetId="7">#REF!</definedName>
    <definedName name="SDPLBS" localSheetId="3">#REF!</definedName>
    <definedName name="SDPLBS" localSheetId="8">#REF!</definedName>
    <definedName name="SDPLBS">#REF!</definedName>
    <definedName name="SDPLFA" localSheetId="7">#REF!</definedName>
    <definedName name="SDPLFA" localSheetId="3">#REF!</definedName>
    <definedName name="SDPLFA">#REF!</definedName>
    <definedName name="SDPLPL" localSheetId="7">#REF!</definedName>
    <definedName name="SDPLPL" localSheetId="3">#REF!</definedName>
    <definedName name="SDPLPL">#REF!</definedName>
    <definedName name="sdsa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sdsa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sdsa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sdsa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sdsa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sdsa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sdsd" localSheetId="6">#REF!</definedName>
    <definedName name="sdsd" localSheetId="7">#REF!</definedName>
    <definedName name="sdsd" localSheetId="3">#REF!</definedName>
    <definedName name="sdsd" localSheetId="8">#REF!</definedName>
    <definedName name="sdsd" localSheetId="5">#REF!</definedName>
    <definedName name="sdsd">#REF!</definedName>
    <definedName name="se" localSheetId="7">#REF!</definedName>
    <definedName name="se" localSheetId="3">#REF!</definedName>
    <definedName name="se" localSheetId="8">#REF!</definedName>
    <definedName name="se">#REF!</definedName>
    <definedName name="sec">'[4] '!$A$389:$B$1034</definedName>
    <definedName name="SEC._DEPOSIT" localSheetId="6">#REF!</definedName>
    <definedName name="SEC._DEPOSIT" localSheetId="7">#REF!</definedName>
    <definedName name="SEC._DEPOSIT" localSheetId="3">#REF!</definedName>
    <definedName name="SEC._DEPOSIT" localSheetId="8">#REF!</definedName>
    <definedName name="SEC._DEPOSIT" localSheetId="5">#REF!</definedName>
    <definedName name="SEC._DEPOSIT">#REF!</definedName>
    <definedName name="sec_deposit" localSheetId="7">#REF!</definedName>
    <definedName name="sec_deposit" localSheetId="3">#REF!</definedName>
    <definedName name="sec_deposit" localSheetId="8">#REF!</definedName>
    <definedName name="sec_deposit">#REF!</definedName>
    <definedName name="secbl">'[58]RCC Rates'!$C$12</definedName>
    <definedName name="seccl">'[58]RCC Rates'!$C$13</definedName>
    <definedName name="secsl">'[58]RCC Rates'!$C$11</definedName>
    <definedName name="SECT" localSheetId="6">#REF!</definedName>
    <definedName name="SECT" localSheetId="7">#REF!</definedName>
    <definedName name="SECT" localSheetId="3">#REF!</definedName>
    <definedName name="SECT" localSheetId="8">#REF!</definedName>
    <definedName name="SECT" localSheetId="5">#REF!</definedName>
    <definedName name="SECT">#REF!</definedName>
    <definedName name="sect1">'[88]RA-markate'!$A$389:$B$1034</definedName>
    <definedName name="SECTION" localSheetId="6">#REF!</definedName>
    <definedName name="SECTION" localSheetId="7">#REF!</definedName>
    <definedName name="SECTION" localSheetId="3">#REF!</definedName>
    <definedName name="SECTION" localSheetId="8">#REF!</definedName>
    <definedName name="SECTION" localSheetId="5">#REF!</definedName>
    <definedName name="SECTION">#REF!</definedName>
    <definedName name="Section_1_Title" localSheetId="6">#REF!</definedName>
    <definedName name="Section_1_Title" localSheetId="7">#REF!</definedName>
    <definedName name="Section_1_Title" localSheetId="3">#REF!</definedName>
    <definedName name="Section_1_Title" localSheetId="5">#REF!</definedName>
    <definedName name="Section_1_Title">#REF!</definedName>
    <definedName name="Section_2_Title" localSheetId="6">#REF!</definedName>
    <definedName name="Section_2_Title" localSheetId="7">#REF!</definedName>
    <definedName name="Section_2_Title" localSheetId="3">#REF!</definedName>
    <definedName name="Section_2_Title" localSheetId="5">#REF!</definedName>
    <definedName name="Section_2_Title">#REF!</definedName>
    <definedName name="Section_3_Title" localSheetId="7">#REF!</definedName>
    <definedName name="Section_3_Title" localSheetId="3">#REF!</definedName>
    <definedName name="Section_3_Title">#REF!</definedName>
    <definedName name="Section_4_Title" localSheetId="7">#REF!</definedName>
    <definedName name="Section_4_Title" localSheetId="3">#REF!</definedName>
    <definedName name="Section_4_Title">#REF!</definedName>
    <definedName name="Section_5_Title" localSheetId="7">#REF!</definedName>
    <definedName name="Section_5_Title" localSheetId="3">#REF!</definedName>
    <definedName name="Section_5_Title">#REF!</definedName>
    <definedName name="Section_6_Title" localSheetId="7">#REF!</definedName>
    <definedName name="Section_6_Title" localSheetId="3">#REF!</definedName>
    <definedName name="Section_6_Title">#REF!</definedName>
    <definedName name="Section_7_Title" localSheetId="7">#REF!</definedName>
    <definedName name="Section_7_Title" localSheetId="3">#REF!</definedName>
    <definedName name="Section_7_Title">#REF!</definedName>
    <definedName name="Section_8_Title" localSheetId="7">#REF!</definedName>
    <definedName name="Section_8_Title" localSheetId="3">#REF!</definedName>
    <definedName name="Section_8_Title">#REF!</definedName>
    <definedName name="secured" localSheetId="7">#REF!</definedName>
    <definedName name="secured" localSheetId="3">#REF!</definedName>
    <definedName name="secured">#REF!</definedName>
    <definedName name="SelectedLanguage" localSheetId="7">#REF!</definedName>
    <definedName name="SelectedLanguage" localSheetId="3">#REF!</definedName>
    <definedName name="SelectedLanguage">#REF!</definedName>
    <definedName name="SelectedLanguage_4" localSheetId="7">#REF!</definedName>
    <definedName name="SelectedLanguage_4" localSheetId="3">#REF!</definedName>
    <definedName name="SelectedLanguage_4">#REF!</definedName>
    <definedName name="SelectedLanguage_6" localSheetId="7">#REF!</definedName>
    <definedName name="SelectedLanguage_6" localSheetId="3">#REF!</definedName>
    <definedName name="SelectedLanguage_6">#REF!</definedName>
    <definedName name="sellable">'[89]Detailed Summary (5)'!$D$5</definedName>
    <definedName name="sencount" hidden="1">1</definedName>
    <definedName name="SEPCONC" localSheetId="6">#REF!</definedName>
    <definedName name="SEPCONC" localSheetId="7">#REF!</definedName>
    <definedName name="SEPCONC" localSheetId="3">#REF!</definedName>
    <definedName name="SEPCONC" localSheetId="8">#REF!</definedName>
    <definedName name="SEPCONC" localSheetId="5">#REF!</definedName>
    <definedName name="SEPCONC">#REF!</definedName>
    <definedName name="sepconce" localSheetId="7">#REF!</definedName>
    <definedName name="sepconce" localSheetId="3">#REF!</definedName>
    <definedName name="sepconce" localSheetId="8">#REF!</definedName>
    <definedName name="sepconce">#REF!</definedName>
    <definedName name="SEPT01PROFITABILITY" localSheetId="7">#REF!</definedName>
    <definedName name="SEPT01PROFITABILITY" localSheetId="3">#REF!</definedName>
    <definedName name="SEPT01PROFITABILITY" localSheetId="8">#REF!</definedName>
    <definedName name="SEPT01PROFITABILITY">#REF!</definedName>
    <definedName name="serf" localSheetId="7">#REF!</definedName>
    <definedName name="serf" localSheetId="3">#REF!</definedName>
    <definedName name="serf">#REF!</definedName>
    <definedName name="serf_16" localSheetId="7">#REF!</definedName>
    <definedName name="serf_16" localSheetId="3">#REF!</definedName>
    <definedName name="serf_16">#REF!</definedName>
    <definedName name="serf_17" localSheetId="7">#REF!</definedName>
    <definedName name="serf_17" localSheetId="3">#REF!</definedName>
    <definedName name="serf_17">#REF!</definedName>
    <definedName name="serf_18" localSheetId="7">#REF!</definedName>
    <definedName name="serf_18" localSheetId="3">#REF!</definedName>
    <definedName name="serf_18">#REF!</definedName>
    <definedName name="serf_19" localSheetId="7">#REF!</definedName>
    <definedName name="serf_19" localSheetId="3">#REF!</definedName>
    <definedName name="serf_19">#REF!</definedName>
    <definedName name="serf_4" localSheetId="7">#REF!</definedName>
    <definedName name="serf_4" localSheetId="3">#REF!</definedName>
    <definedName name="serf_4">#REF!</definedName>
    <definedName name="serf_5" localSheetId="7">#REF!</definedName>
    <definedName name="serf_5" localSheetId="3">#REF!</definedName>
    <definedName name="serf_5">#REF!</definedName>
    <definedName name="serf_6" localSheetId="7">#REF!</definedName>
    <definedName name="serf_6" localSheetId="3">#REF!</definedName>
    <definedName name="serf_6">#REF!</definedName>
    <definedName name="serf_7" localSheetId="7">#REF!</definedName>
    <definedName name="serf_7" localSheetId="3">#REF!</definedName>
    <definedName name="serf_7">#REF!</definedName>
    <definedName name="serf_8" localSheetId="7">#REF!</definedName>
    <definedName name="serf_8" localSheetId="3">#REF!</definedName>
    <definedName name="serf_8">#REF!</definedName>
    <definedName name="serf_9" localSheetId="7">#REF!</definedName>
    <definedName name="serf_9" localSheetId="3">#REF!</definedName>
    <definedName name="serf_9">#REF!</definedName>
    <definedName name="servf" localSheetId="7">#REF!</definedName>
    <definedName name="servf" localSheetId="3">#REF!</definedName>
    <definedName name="servf">#REF!</definedName>
    <definedName name="services">'[90]sept-plan'!#REF!</definedName>
    <definedName name="set" localSheetId="6">#REF!</definedName>
    <definedName name="set" localSheetId="7">#REF!</definedName>
    <definedName name="set" localSheetId="3">#REF!</definedName>
    <definedName name="set" localSheetId="8">#REF!</definedName>
    <definedName name="set" localSheetId="5">#REF!</definedName>
    <definedName name="set">#REF!</definedName>
    <definedName name="sets" localSheetId="6">#REF!</definedName>
    <definedName name="sets" localSheetId="7">#REF!</definedName>
    <definedName name="sets" localSheetId="3">#REF!</definedName>
    <definedName name="sets" localSheetId="5">#REF!</definedName>
    <definedName name="sets">#REF!</definedName>
    <definedName name="SF" localSheetId="6">#REF!</definedName>
    <definedName name="SF" localSheetId="7">#REF!</definedName>
    <definedName name="SF" localSheetId="3">#REF!</definedName>
    <definedName name="SF" localSheetId="5">#REF!</definedName>
    <definedName name="SF">#REF!</definedName>
    <definedName name="sfsa" localSheetId="6">City&amp;" "&amp;State</definedName>
    <definedName name="sfsa" localSheetId="1">City&amp;" "&amp;State</definedName>
    <definedName name="sfsa" localSheetId="7">City&amp;" "&amp;State</definedName>
    <definedName name="sfsa" localSheetId="3">City&amp;" "&amp;State</definedName>
    <definedName name="sfsa" localSheetId="8">City&amp;" "&amp;State</definedName>
    <definedName name="sfsa" localSheetId="2">City&amp;" "&amp;State</definedName>
    <definedName name="sfsa" localSheetId="5">City&amp;" "&amp;State</definedName>
    <definedName name="sfsa">City&amp;" "&amp;State</definedName>
    <definedName name="SH" localSheetId="6">#REF!</definedName>
    <definedName name="SH" localSheetId="7">#REF!</definedName>
    <definedName name="SH" localSheetId="3">#REF!</definedName>
    <definedName name="SH" localSheetId="8">#REF!</definedName>
    <definedName name="SH" localSheetId="5">#REF!</definedName>
    <definedName name="SH">#REF!</definedName>
    <definedName name="SH_BANK" localSheetId="6">#REF!</definedName>
    <definedName name="SH_BANK" localSheetId="7">#REF!</definedName>
    <definedName name="SH_BANK" localSheetId="3">#REF!</definedName>
    <definedName name="SH_BANK" localSheetId="5">#REF!</definedName>
    <definedName name="SH_BANK">#REF!</definedName>
    <definedName name="shd" localSheetId="6">#REF!</definedName>
    <definedName name="shd" localSheetId="7">#REF!</definedName>
    <definedName name="shd" localSheetId="3">#REF!</definedName>
    <definedName name="shd" localSheetId="5">#REF!</definedName>
    <definedName name="shd">#REF!</definedName>
    <definedName name="shd_16" localSheetId="7">#REF!</definedName>
    <definedName name="shd_16" localSheetId="3">#REF!</definedName>
    <definedName name="shd_16">#REF!</definedName>
    <definedName name="shd_17" localSheetId="7">#REF!</definedName>
    <definedName name="shd_17" localSheetId="3">#REF!</definedName>
    <definedName name="shd_17">#REF!</definedName>
    <definedName name="shd_18" localSheetId="7">#REF!</definedName>
    <definedName name="shd_18" localSheetId="3">#REF!</definedName>
    <definedName name="shd_18">#REF!</definedName>
    <definedName name="shd_19" localSheetId="7">#REF!</definedName>
    <definedName name="shd_19" localSheetId="3">#REF!</definedName>
    <definedName name="shd_19">#REF!</definedName>
    <definedName name="shd_4" localSheetId="7">#REF!</definedName>
    <definedName name="shd_4" localSheetId="3">#REF!</definedName>
    <definedName name="shd_4">#REF!</definedName>
    <definedName name="shd_5" localSheetId="7">#REF!</definedName>
    <definedName name="shd_5" localSheetId="3">#REF!</definedName>
    <definedName name="shd_5">#REF!</definedName>
    <definedName name="shd_6" localSheetId="7">#REF!</definedName>
    <definedName name="shd_6" localSheetId="3">#REF!</definedName>
    <definedName name="shd_6">#REF!</definedName>
    <definedName name="shd_7" localSheetId="7">#REF!</definedName>
    <definedName name="shd_7" localSheetId="3">#REF!</definedName>
    <definedName name="shd_7">#REF!</definedName>
    <definedName name="shd_8" localSheetId="7">#REF!</definedName>
    <definedName name="shd_8" localSheetId="3">#REF!</definedName>
    <definedName name="shd_8">#REF!</definedName>
    <definedName name="shd_9" localSheetId="7">#REF!</definedName>
    <definedName name="shd_9" localSheetId="3">#REF!</definedName>
    <definedName name="shd_9">#REF!</definedName>
    <definedName name="sheet" localSheetId="7">#REF!</definedName>
    <definedName name="sheet" localSheetId="3">#REF!</definedName>
    <definedName name="sheet">#REF!</definedName>
    <definedName name="sheet1" localSheetId="7">#REF!</definedName>
    <definedName name="sheet1" localSheetId="3">#REF!</definedName>
    <definedName name="sheet1">#REF!</definedName>
    <definedName name="sheet1___0" localSheetId="7">#REF!</definedName>
    <definedName name="sheet1___0" localSheetId="3">#REF!</definedName>
    <definedName name="sheet1___0">#REF!</definedName>
    <definedName name="sheet1___13" localSheetId="7">#REF!</definedName>
    <definedName name="sheet1___13" localSheetId="3">#REF!</definedName>
    <definedName name="sheet1___13">#REF!</definedName>
    <definedName name="shf" localSheetId="7">#REF!</definedName>
    <definedName name="shf" localSheetId="3">#REF!</definedName>
    <definedName name="shf">#REF!</definedName>
    <definedName name="shf_16" localSheetId="7">#REF!</definedName>
    <definedName name="shf_16" localSheetId="3">#REF!</definedName>
    <definedName name="shf_16">#REF!</definedName>
    <definedName name="shf_17" localSheetId="7">#REF!</definedName>
    <definedName name="shf_17" localSheetId="3">#REF!</definedName>
    <definedName name="shf_17">#REF!</definedName>
    <definedName name="shf_18" localSheetId="7">#REF!</definedName>
    <definedName name="shf_18" localSheetId="3">#REF!</definedName>
    <definedName name="shf_18">#REF!</definedName>
    <definedName name="shf_19" localSheetId="7">#REF!</definedName>
    <definedName name="shf_19" localSheetId="3">#REF!</definedName>
    <definedName name="shf_19">#REF!</definedName>
    <definedName name="shf_4" localSheetId="7">#REF!</definedName>
    <definedName name="shf_4" localSheetId="3">#REF!</definedName>
    <definedName name="shf_4">#REF!</definedName>
    <definedName name="shf_5" localSheetId="7">#REF!</definedName>
    <definedName name="shf_5" localSheetId="3">#REF!</definedName>
    <definedName name="shf_5">#REF!</definedName>
    <definedName name="shf_6" localSheetId="7">#REF!</definedName>
    <definedName name="shf_6" localSheetId="3">#REF!</definedName>
    <definedName name="shf_6">#REF!</definedName>
    <definedName name="shf_7" localSheetId="7">#REF!</definedName>
    <definedName name="shf_7" localSheetId="3">#REF!</definedName>
    <definedName name="shf_7">#REF!</definedName>
    <definedName name="shf_8" localSheetId="7">#REF!</definedName>
    <definedName name="shf_8" localSheetId="3">#REF!</definedName>
    <definedName name="shf_8">#REF!</definedName>
    <definedName name="shf_9" localSheetId="7">#REF!</definedName>
    <definedName name="shf_9" localSheetId="3">#REF!</definedName>
    <definedName name="shf_9">#REF!</definedName>
    <definedName name="sho" localSheetId="7">#REF!</definedName>
    <definedName name="sho" localSheetId="3">#REF!</definedName>
    <definedName name="sho">#REF!</definedName>
    <definedName name="shof" localSheetId="7">#REF!</definedName>
    <definedName name="shof" localSheetId="3">#REF!</definedName>
    <definedName name="shof">#REF!</definedName>
    <definedName name="SHOPBOQ" localSheetId="7">#REF!</definedName>
    <definedName name="SHOPBOQ" localSheetId="3">#REF!</definedName>
    <definedName name="SHOPBOQ">#REF!</definedName>
    <definedName name="SHOPHED" localSheetId="7">#REF!</definedName>
    <definedName name="SHOPHED" localSheetId="3">#REF!</definedName>
    <definedName name="SHOPHED">#REF!</definedName>
    <definedName name="SHOW_TO_CUSTOME" localSheetId="7">#REF!</definedName>
    <definedName name="SHOW_TO_CUSTOME" localSheetId="3">#REF!</definedName>
    <definedName name="SHOW_TO_CUSTOME">#REF!</definedName>
    <definedName name="SHREE" localSheetId="7">#REF!</definedName>
    <definedName name="SHREE" localSheetId="3">#REF!</definedName>
    <definedName name="SHREE">#REF!</definedName>
    <definedName name="shut" localSheetId="7">#REF!</definedName>
    <definedName name="shut" localSheetId="3">#REF!</definedName>
    <definedName name="shut">#REF!</definedName>
    <definedName name="shut_reqt" localSheetId="7">#REF!</definedName>
    <definedName name="shut_reqt" localSheetId="3">#REF!</definedName>
    <definedName name="shut_reqt">#REF!</definedName>
    <definedName name="shutlab">[91]shuttering!$J$118</definedName>
    <definedName name="shutter" localSheetId="6">#REF!</definedName>
    <definedName name="shutter" localSheetId="7">#REF!</definedName>
    <definedName name="shutter" localSheetId="3">#REF!</definedName>
    <definedName name="shutter" localSheetId="8">#REF!</definedName>
    <definedName name="shutter" localSheetId="5">#REF!</definedName>
    <definedName name="shutter">#REF!</definedName>
    <definedName name="si" localSheetId="6">#REF!</definedName>
    <definedName name="si" localSheetId="7">#REF!</definedName>
    <definedName name="si" localSheetId="3">#REF!</definedName>
    <definedName name="si" localSheetId="5">#REF!</definedName>
    <definedName name="si">#REF!</definedName>
    <definedName name="sigma0.2" localSheetId="6">#REF!</definedName>
    <definedName name="sigma0.2" localSheetId="7">#REF!</definedName>
    <definedName name="sigma0.2" localSheetId="3">#REF!</definedName>
    <definedName name="sigma0.2" localSheetId="5">#REF!</definedName>
    <definedName name="sigma0.2">#REF!</definedName>
    <definedName name="sigma0_2" localSheetId="7">#REF!</definedName>
    <definedName name="sigma0_2" localSheetId="3">#REF!</definedName>
    <definedName name="sigma0_2">#REF!</definedName>
    <definedName name="sigmab" localSheetId="7">#REF!</definedName>
    <definedName name="sigmab" localSheetId="3">#REF!</definedName>
    <definedName name="sigmab">#REF!</definedName>
    <definedName name="sigmah" localSheetId="7">#REF!</definedName>
    <definedName name="sigmah" localSheetId="3">#REF!</definedName>
    <definedName name="sigmah">#REF!</definedName>
    <definedName name="sigmat" localSheetId="7">#REF!</definedName>
    <definedName name="sigmat" localSheetId="3">#REF!</definedName>
    <definedName name="sigmat">#REF!</definedName>
    <definedName name="Siporexfilling" localSheetId="7">#REF!</definedName>
    <definedName name="Siporexfilling" localSheetId="3">#REF!</definedName>
    <definedName name="Siporexfilling">#REF!</definedName>
    <definedName name="SITE_OFFICES" localSheetId="7">#REF!</definedName>
    <definedName name="SITE_OFFICES" localSheetId="3">#REF!</definedName>
    <definedName name="SITE_OFFICES">#REF!</definedName>
    <definedName name="SITE_STAFF" localSheetId="7">#REF!</definedName>
    <definedName name="SITE_STAFF" localSheetId="3">#REF!</definedName>
    <definedName name="SITE_STAFF">#REF!</definedName>
    <definedName name="SiteID" localSheetId="7">#REF!</definedName>
    <definedName name="SiteID" localSheetId="3">#REF!</definedName>
    <definedName name="SiteID">#REF!</definedName>
    <definedName name="SiteID_4" localSheetId="7">#REF!</definedName>
    <definedName name="SiteID_4" localSheetId="3">#REF!</definedName>
    <definedName name="SiteID_4">#REF!</definedName>
    <definedName name="SiteID_6" localSheetId="7">#REF!</definedName>
    <definedName name="SiteID_6" localSheetId="3">#REF!</definedName>
    <definedName name="SiteID_6">#REF!</definedName>
    <definedName name="sitermc20" localSheetId="7">#REF!</definedName>
    <definedName name="sitermc20" localSheetId="3">#REF!</definedName>
    <definedName name="sitermc20">#REF!</definedName>
    <definedName name="sitermc25" localSheetId="7">#REF!</definedName>
    <definedName name="sitermc25" localSheetId="3">#REF!</definedName>
    <definedName name="sitermc25">#REF!</definedName>
    <definedName name="sitermc35" localSheetId="7">#REF!</definedName>
    <definedName name="sitermc35" localSheetId="3">#REF!</definedName>
    <definedName name="sitermc35">#REF!</definedName>
    <definedName name="SiteType" localSheetId="7">#REF!</definedName>
    <definedName name="SiteType" localSheetId="3">#REF!</definedName>
    <definedName name="SiteType">#REF!</definedName>
    <definedName name="SiteType_4" localSheetId="7">#REF!</definedName>
    <definedName name="SiteType_4" localSheetId="3">#REF!</definedName>
    <definedName name="SiteType_4">#REF!</definedName>
    <definedName name="SiteType_6" localSheetId="7">#REF!</definedName>
    <definedName name="SiteType_6" localSheetId="3">#REF!</definedName>
    <definedName name="SiteType_6">#REF!</definedName>
    <definedName name="SITEWORKS" localSheetId="7">#REF!</definedName>
    <definedName name="SITEWORKS" localSheetId="3">#REF!</definedName>
    <definedName name="SITEWORKS">#REF!</definedName>
    <definedName name="ska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ska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ska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ska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ska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ska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skq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skq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skq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skq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skq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skq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slab" localSheetId="6">#REF!</definedName>
    <definedName name="slab" localSheetId="7">#REF!</definedName>
    <definedName name="slab" localSheetId="3">#REF!</definedName>
    <definedName name="slab" localSheetId="8">#REF!</definedName>
    <definedName name="slab" localSheetId="5">#REF!</definedName>
    <definedName name="slab">#REF!</definedName>
    <definedName name="Slab_cover" localSheetId="7">#REF!</definedName>
    <definedName name="Slab_cover" localSheetId="3">#REF!</definedName>
    <definedName name="Slab_cover" localSheetId="8">#REF!</definedName>
    <definedName name="Slab_cover">#REF!</definedName>
    <definedName name="slab12" localSheetId="7">#REF!</definedName>
    <definedName name="slab12" localSheetId="3">#REF!</definedName>
    <definedName name="slab12" localSheetId="8">#REF!</definedName>
    <definedName name="slab12">#REF!</definedName>
    <definedName name="slab15" localSheetId="7">#REF!</definedName>
    <definedName name="slab15" localSheetId="3">#REF!</definedName>
    <definedName name="slab15">#REF!</definedName>
    <definedName name="slab18" localSheetId="7">#REF!</definedName>
    <definedName name="slab18" localSheetId="3">#REF!</definedName>
    <definedName name="slab18">#REF!</definedName>
    <definedName name="slab21" localSheetId="7">#REF!</definedName>
    <definedName name="slab21" localSheetId="3">#REF!</definedName>
    <definedName name="slab21">#REF!</definedName>
    <definedName name="slab24" localSheetId="7">#REF!</definedName>
    <definedName name="slab24" localSheetId="3">#REF!</definedName>
    <definedName name="slab24">#REF!</definedName>
    <definedName name="slab27" localSheetId="7">#REF!</definedName>
    <definedName name="slab27" localSheetId="3">#REF!</definedName>
    <definedName name="slab27">#REF!</definedName>
    <definedName name="slab3" localSheetId="7">#REF!</definedName>
    <definedName name="slab3" localSheetId="3">#REF!</definedName>
    <definedName name="slab3">#REF!</definedName>
    <definedName name="slab6" localSheetId="7">#REF!</definedName>
    <definedName name="slab6" localSheetId="3">#REF!</definedName>
    <definedName name="slab6">#REF!</definedName>
    <definedName name="slab9" localSheetId="7">#REF!</definedName>
    <definedName name="slab9" localSheetId="3">#REF!</definedName>
    <definedName name="slab9">#REF!</definedName>
    <definedName name="SlabRCC" localSheetId="7">#REF!</definedName>
    <definedName name="SlabRCC" localSheetId="3">#REF!</definedName>
    <definedName name="SlabRCC">#REF!</definedName>
    <definedName name="slabthik" localSheetId="7">#REF!</definedName>
    <definedName name="slabthik" localSheetId="3">#REF!</definedName>
    <definedName name="slabthik">#REF!</definedName>
    <definedName name="slabthk" localSheetId="7">#REF!</definedName>
    <definedName name="slabthk" localSheetId="3">#REF!</definedName>
    <definedName name="slabthk">#REF!</definedName>
    <definedName name="slabthk1" localSheetId="7">#REF!</definedName>
    <definedName name="slabthk1" localSheetId="3">#REF!</definedName>
    <definedName name="slabthk1">#REF!</definedName>
    <definedName name="slabtk" localSheetId="7">#REF!</definedName>
    <definedName name="slabtk" localSheetId="3">#REF!</definedName>
    <definedName name="slabtk">#REF!</definedName>
    <definedName name="slatk" localSheetId="7">#REF!</definedName>
    <definedName name="slatk" localSheetId="3">#REF!</definedName>
    <definedName name="slatk">#REF!</definedName>
    <definedName name="SLC">[40]Supplier!$A$2:$B$3409</definedName>
    <definedName name="SLOPE" localSheetId="6">#REF!</definedName>
    <definedName name="SLOPE" localSheetId="7">#REF!</definedName>
    <definedName name="SLOPE" localSheetId="3">#REF!</definedName>
    <definedName name="SLOPE" localSheetId="8">#REF!</definedName>
    <definedName name="SLOPE" localSheetId="5">#REF!</definedName>
    <definedName name="SLOPE">#REF!</definedName>
    <definedName name="SmallProj" localSheetId="6">#REF!</definedName>
    <definedName name="SmallProj" localSheetId="7">#REF!</definedName>
    <definedName name="SmallProj" localSheetId="3">#REF!</definedName>
    <definedName name="SmallProj" localSheetId="5">#REF!</definedName>
    <definedName name="SmallProj">#REF!</definedName>
    <definedName name="SmallProj_4" localSheetId="6">#REF!</definedName>
    <definedName name="SmallProj_4" localSheetId="7">#REF!</definedName>
    <definedName name="SmallProj_4" localSheetId="3">#REF!</definedName>
    <definedName name="SmallProj_4" localSheetId="5">#REF!</definedName>
    <definedName name="SmallProj_4">#REF!</definedName>
    <definedName name="SmallProj_6" localSheetId="7">#REF!</definedName>
    <definedName name="SmallProj_6" localSheetId="3">#REF!</definedName>
    <definedName name="SmallProj_6">#REF!</definedName>
    <definedName name="SmallProj_Text" localSheetId="7">#REF!</definedName>
    <definedName name="SmallProj_Text" localSheetId="3">#REF!</definedName>
    <definedName name="SmallProj_Text">#REF!</definedName>
    <definedName name="SmallProj_Text_4" localSheetId="7">#REF!</definedName>
    <definedName name="SmallProj_Text_4" localSheetId="3">#REF!</definedName>
    <definedName name="SmallProj_Text_4">#REF!</definedName>
    <definedName name="SmallProj_Text_6" localSheetId="7">#REF!</definedName>
    <definedName name="SmallProj_Text_6" localSheetId="3">#REF!</definedName>
    <definedName name="SmallProj_Text_6">#REF!</definedName>
    <definedName name="soling" localSheetId="7">#REF!</definedName>
    <definedName name="soling" localSheetId="3">#REF!</definedName>
    <definedName name="soling">#REF!</definedName>
    <definedName name="SOma" localSheetId="7">#REF!</definedName>
    <definedName name="SOma" localSheetId="3">#REF!</definedName>
    <definedName name="SOma">#REF!</definedName>
    <definedName name="sond" localSheetId="7">#REF!</definedName>
    <definedName name="sond" localSheetId="3">#REF!</definedName>
    <definedName name="sond">#REF!</definedName>
    <definedName name="sondf" localSheetId="7">#REF!</definedName>
    <definedName name="sondf" localSheetId="3">#REF!</definedName>
    <definedName name="sondf">#REF!</definedName>
    <definedName name="SONTF">[30]factors!#REF!</definedName>
    <definedName name="SONTF_16">[30]factors!#REF!</definedName>
    <definedName name="SONTF_17">[30]factors!#REF!</definedName>
    <definedName name="SONTF_18">[30]factors!#REF!</definedName>
    <definedName name="SONTF_19">[30]factors!#REF!</definedName>
    <definedName name="SONTF_4">[30]factors!#REF!</definedName>
    <definedName name="SONTF_5">[30]factors!#REF!</definedName>
    <definedName name="SONTF_6">[30]factors!#REF!</definedName>
    <definedName name="SONTF_7">[30]factors!#REF!</definedName>
    <definedName name="SONTF_8">[30]factors!#REF!</definedName>
    <definedName name="SONTF_9">[30]factors!#REF!</definedName>
    <definedName name="SP1Branch" localSheetId="6">#REF!</definedName>
    <definedName name="SP1Branch" localSheetId="7">#REF!</definedName>
    <definedName name="SP1Branch" localSheetId="3">#REF!</definedName>
    <definedName name="SP1Branch" localSheetId="8">#REF!</definedName>
    <definedName name="SP1Branch" localSheetId="5">#REF!</definedName>
    <definedName name="SP1Branch">#REF!</definedName>
    <definedName name="SP1Branch_4" localSheetId="6">#REF!</definedName>
    <definedName name="SP1Branch_4" localSheetId="7">#REF!</definedName>
    <definedName name="SP1Branch_4" localSheetId="3">#REF!</definedName>
    <definedName name="SP1Branch_4" localSheetId="5">#REF!</definedName>
    <definedName name="SP1Branch_4">#REF!</definedName>
    <definedName name="SP1Branch_6" localSheetId="6">#REF!</definedName>
    <definedName name="SP1Branch_6" localSheetId="7">#REF!</definedName>
    <definedName name="SP1Branch_6" localSheetId="3">#REF!</definedName>
    <definedName name="SP1Branch_6" localSheetId="5">#REF!</definedName>
    <definedName name="SP1Branch_6">#REF!</definedName>
    <definedName name="SP1Credit" localSheetId="7">#REF!</definedName>
    <definedName name="SP1Credit" localSheetId="3">#REF!</definedName>
    <definedName name="SP1Credit">#REF!</definedName>
    <definedName name="SP1Credit_4" localSheetId="7">#REF!</definedName>
    <definedName name="SP1Credit_4" localSheetId="3">#REF!</definedName>
    <definedName name="SP1Credit_4">#REF!</definedName>
    <definedName name="SP1Credit_6" localSheetId="7">#REF!</definedName>
    <definedName name="SP1Credit_6" localSheetId="3">#REF!</definedName>
    <definedName name="SP1Credit_6">#REF!</definedName>
    <definedName name="SP1Name" localSheetId="7">#REF!</definedName>
    <definedName name="SP1Name" localSheetId="3">#REF!</definedName>
    <definedName name="SP1Name">#REF!</definedName>
    <definedName name="SP1Name_4" localSheetId="7">#REF!</definedName>
    <definedName name="SP1Name_4" localSheetId="3">#REF!</definedName>
    <definedName name="SP1Name_4">#REF!</definedName>
    <definedName name="SP1Name_6" localSheetId="7">#REF!</definedName>
    <definedName name="SP1Name_6" localSheetId="3">#REF!</definedName>
    <definedName name="SP1Name_6">#REF!</definedName>
    <definedName name="SP1Number" localSheetId="7">#REF!</definedName>
    <definedName name="SP1Number" localSheetId="3">#REF!</definedName>
    <definedName name="SP1Number">#REF!</definedName>
    <definedName name="SP1Number_4" localSheetId="7">#REF!</definedName>
    <definedName name="SP1Number_4" localSheetId="3">#REF!</definedName>
    <definedName name="SP1Number_4">#REF!</definedName>
    <definedName name="SP1Number_6" localSheetId="7">#REF!</definedName>
    <definedName name="SP1Number_6" localSheetId="3">#REF!</definedName>
    <definedName name="SP1Number_6">#REF!</definedName>
    <definedName name="SP2Branch" localSheetId="7">#REF!</definedName>
    <definedName name="SP2Branch" localSheetId="3">#REF!</definedName>
    <definedName name="SP2Branch">#REF!</definedName>
    <definedName name="SP2Branch_4" localSheetId="7">#REF!</definedName>
    <definedName name="SP2Branch_4" localSheetId="3">#REF!</definedName>
    <definedName name="SP2Branch_4">#REF!</definedName>
    <definedName name="SP2Branch_6" localSheetId="7">#REF!</definedName>
    <definedName name="SP2Branch_6" localSheetId="3">#REF!</definedName>
    <definedName name="SP2Branch_6">#REF!</definedName>
    <definedName name="SP2Credit" localSheetId="7">#REF!</definedName>
    <definedName name="SP2Credit" localSheetId="3">#REF!</definedName>
    <definedName name="SP2Credit">#REF!</definedName>
    <definedName name="SP2Credit_4" localSheetId="7">#REF!</definedName>
    <definedName name="SP2Credit_4" localSheetId="3">#REF!</definedName>
    <definedName name="SP2Credit_4">#REF!</definedName>
    <definedName name="SP2Credit_6" localSheetId="7">#REF!</definedName>
    <definedName name="SP2Credit_6" localSheetId="3">#REF!</definedName>
    <definedName name="SP2Credit_6">#REF!</definedName>
    <definedName name="SP2Name" localSheetId="7">#REF!</definedName>
    <definedName name="SP2Name" localSheetId="3">#REF!</definedName>
    <definedName name="SP2Name">#REF!</definedName>
    <definedName name="SP2Name_4" localSheetId="7">#REF!</definedName>
    <definedName name="SP2Name_4" localSheetId="3">#REF!</definedName>
    <definedName name="SP2Name_4">#REF!</definedName>
    <definedName name="SP2Name_6" localSheetId="7">#REF!</definedName>
    <definedName name="SP2Name_6" localSheetId="3">#REF!</definedName>
    <definedName name="SP2Name_6">#REF!</definedName>
    <definedName name="SP2Number" localSheetId="7">#REF!</definedName>
    <definedName name="SP2Number" localSheetId="3">#REF!</definedName>
    <definedName name="SP2Number">#REF!</definedName>
    <definedName name="SP2Number_4" localSheetId="7">#REF!</definedName>
    <definedName name="SP2Number_4" localSheetId="3">#REF!</definedName>
    <definedName name="SP2Number_4">#REF!</definedName>
    <definedName name="SP2Number_6" localSheetId="7">#REF!</definedName>
    <definedName name="SP2Number_6" localSheetId="3">#REF!</definedName>
    <definedName name="SP2Number_6">#REF!</definedName>
    <definedName name="SP3Branch" localSheetId="7">#REF!</definedName>
    <definedName name="SP3Branch" localSheetId="3">#REF!</definedName>
    <definedName name="SP3Branch">#REF!</definedName>
    <definedName name="SP3Branch_4" localSheetId="7">#REF!</definedName>
    <definedName name="SP3Branch_4" localSheetId="3">#REF!</definedName>
    <definedName name="SP3Branch_4">#REF!</definedName>
    <definedName name="SP3Branch_6" localSheetId="7">#REF!</definedName>
    <definedName name="SP3Branch_6" localSheetId="3">#REF!</definedName>
    <definedName name="SP3Branch_6">#REF!</definedName>
    <definedName name="SP3Credit" localSheetId="7">#REF!</definedName>
    <definedName name="SP3Credit" localSheetId="3">#REF!</definedName>
    <definedName name="SP3Credit">#REF!</definedName>
    <definedName name="SP3Credit_4" localSheetId="7">#REF!</definedName>
    <definedName name="SP3Credit_4" localSheetId="3">#REF!</definedName>
    <definedName name="SP3Credit_4">#REF!</definedName>
    <definedName name="SP3Credit_6" localSheetId="7">#REF!</definedName>
    <definedName name="SP3Credit_6" localSheetId="3">#REF!</definedName>
    <definedName name="SP3Credit_6">#REF!</definedName>
    <definedName name="SP3Name" localSheetId="7">#REF!</definedName>
    <definedName name="SP3Name" localSheetId="3">#REF!</definedName>
    <definedName name="SP3Name">#REF!</definedName>
    <definedName name="SP3Name_4" localSheetId="7">#REF!</definedName>
    <definedName name="SP3Name_4" localSheetId="3">#REF!</definedName>
    <definedName name="SP3Name_4">#REF!</definedName>
    <definedName name="SP3Name_6" localSheetId="7">#REF!</definedName>
    <definedName name="SP3Name_6" localSheetId="3">#REF!</definedName>
    <definedName name="SP3Name_6">#REF!</definedName>
    <definedName name="SP3Number" localSheetId="7">#REF!</definedName>
    <definedName name="SP3Number" localSheetId="3">#REF!</definedName>
    <definedName name="SP3Number">#REF!</definedName>
    <definedName name="SP3Number_4" localSheetId="7">#REF!</definedName>
    <definedName name="SP3Number_4" localSheetId="3">#REF!</definedName>
    <definedName name="SP3Number_4">#REF!</definedName>
    <definedName name="SP3Number_6" localSheetId="7">#REF!</definedName>
    <definedName name="SP3Number_6" localSheetId="3">#REF!</definedName>
    <definedName name="SP3Number_6">#REF!</definedName>
    <definedName name="SP4Branch" localSheetId="7">#REF!</definedName>
    <definedName name="SP4Branch" localSheetId="3">#REF!</definedName>
    <definedName name="SP4Branch">#REF!</definedName>
    <definedName name="SP4Branch_4" localSheetId="7">#REF!</definedName>
    <definedName name="SP4Branch_4" localSheetId="3">#REF!</definedName>
    <definedName name="SP4Branch_4">#REF!</definedName>
    <definedName name="SP4Branch_6" localSheetId="7">#REF!</definedName>
    <definedName name="SP4Branch_6" localSheetId="3">#REF!</definedName>
    <definedName name="SP4Branch_6">#REF!</definedName>
    <definedName name="SP4Credit" localSheetId="7">#REF!</definedName>
    <definedName name="SP4Credit" localSheetId="3">#REF!</definedName>
    <definedName name="SP4Credit">#REF!</definedName>
    <definedName name="SP4Credit_4" localSheetId="7">#REF!</definedName>
    <definedName name="SP4Credit_4" localSheetId="3">#REF!</definedName>
    <definedName name="SP4Credit_4">#REF!</definedName>
    <definedName name="SP4Credit_6" localSheetId="7">#REF!</definedName>
    <definedName name="SP4Credit_6" localSheetId="3">#REF!</definedName>
    <definedName name="SP4Credit_6">#REF!</definedName>
    <definedName name="SP4Name" localSheetId="7">#REF!</definedName>
    <definedName name="SP4Name" localSheetId="3">#REF!</definedName>
    <definedName name="SP4Name">#REF!</definedName>
    <definedName name="SP4Name_4" localSheetId="7">#REF!</definedName>
    <definedName name="SP4Name_4" localSheetId="3">#REF!</definedName>
    <definedName name="SP4Name_4">#REF!</definedName>
    <definedName name="SP4Name_6" localSheetId="7">#REF!</definedName>
    <definedName name="SP4Name_6" localSheetId="3">#REF!</definedName>
    <definedName name="SP4Name_6">#REF!</definedName>
    <definedName name="SP4Number" localSheetId="7">#REF!</definedName>
    <definedName name="SP4Number" localSheetId="3">#REF!</definedName>
    <definedName name="SP4Number">#REF!</definedName>
    <definedName name="SP4Number_4" localSheetId="7">#REF!</definedName>
    <definedName name="SP4Number_4" localSheetId="3">#REF!</definedName>
    <definedName name="SP4Number_4">#REF!</definedName>
    <definedName name="SP4Number_6" localSheetId="7">#REF!</definedName>
    <definedName name="SP4Number_6" localSheetId="3">#REF!</definedName>
    <definedName name="SP4Number_6">#REF!</definedName>
    <definedName name="SP5Branch" localSheetId="7">#REF!</definedName>
    <definedName name="SP5Branch" localSheetId="3">#REF!</definedName>
    <definedName name="SP5Branch">#REF!</definedName>
    <definedName name="SP5Branch_4" localSheetId="7">#REF!</definedName>
    <definedName name="SP5Branch_4" localSheetId="3">#REF!</definedName>
    <definedName name="SP5Branch_4">#REF!</definedName>
    <definedName name="SP5Branch_6" localSheetId="7">#REF!</definedName>
    <definedName name="SP5Branch_6" localSheetId="3">#REF!</definedName>
    <definedName name="SP5Branch_6">#REF!</definedName>
    <definedName name="SP5Credit" localSheetId="7">#REF!</definedName>
    <definedName name="SP5Credit" localSheetId="3">#REF!</definedName>
    <definedName name="SP5Credit">#REF!</definedName>
    <definedName name="SP5Credit_4" localSheetId="7">#REF!</definedName>
    <definedName name="SP5Credit_4" localSheetId="3">#REF!</definedName>
    <definedName name="SP5Credit_4">#REF!</definedName>
    <definedName name="SP5Credit_6" localSheetId="7">#REF!</definedName>
    <definedName name="SP5Credit_6" localSheetId="3">#REF!</definedName>
    <definedName name="SP5Credit_6">#REF!</definedName>
    <definedName name="SP5Name" localSheetId="7">#REF!</definedName>
    <definedName name="SP5Name" localSheetId="3">#REF!</definedName>
    <definedName name="SP5Name">#REF!</definedName>
    <definedName name="SP5Name_4" localSheetId="7">#REF!</definedName>
    <definedName name="SP5Name_4" localSheetId="3">#REF!</definedName>
    <definedName name="SP5Name_4">#REF!</definedName>
    <definedName name="SP5Name_6" localSheetId="7">#REF!</definedName>
    <definedName name="SP5Name_6" localSheetId="3">#REF!</definedName>
    <definedName name="SP5Name_6">#REF!</definedName>
    <definedName name="SP5Number" localSheetId="7">#REF!</definedName>
    <definedName name="SP5Number" localSheetId="3">#REF!</definedName>
    <definedName name="SP5Number">#REF!</definedName>
    <definedName name="SP5Number_4" localSheetId="7">#REF!</definedName>
    <definedName name="SP5Number_4" localSheetId="3">#REF!</definedName>
    <definedName name="SP5Number_4">#REF!</definedName>
    <definedName name="SP5Number_6" localSheetId="7">#REF!</definedName>
    <definedName name="SP5Number_6" localSheetId="3">#REF!</definedName>
    <definedName name="SP5Number_6">#REF!</definedName>
    <definedName name="SpecClass" localSheetId="7">#REF!</definedName>
    <definedName name="SpecClass" localSheetId="3">#REF!</definedName>
    <definedName name="SpecClass">#REF!</definedName>
    <definedName name="SpecClass_4" localSheetId="7">#REF!</definedName>
    <definedName name="SpecClass_4" localSheetId="3">#REF!</definedName>
    <definedName name="SpecClass_4">#REF!</definedName>
    <definedName name="SpecClass_6" localSheetId="7">#REF!</definedName>
    <definedName name="SpecClass_6" localSheetId="3">#REF!</definedName>
    <definedName name="SpecClass_6">#REF!</definedName>
    <definedName name="SpecClass_Text" localSheetId="7">#REF!</definedName>
    <definedName name="SpecClass_Text" localSheetId="3">#REF!</definedName>
    <definedName name="SpecClass_Text">#REF!</definedName>
    <definedName name="SpecClass_Text_4" localSheetId="7">#REF!</definedName>
    <definedName name="SpecClass_Text_4" localSheetId="3">#REF!</definedName>
    <definedName name="SpecClass_Text_4">#REF!</definedName>
    <definedName name="SpecClass_Text_6" localSheetId="7">#REF!</definedName>
    <definedName name="SpecClass_Text_6" localSheetId="3">#REF!</definedName>
    <definedName name="SpecClass_Text_6">#REF!</definedName>
    <definedName name="SpecEnv1" localSheetId="7">#REF!</definedName>
    <definedName name="SpecEnv1" localSheetId="3">#REF!</definedName>
    <definedName name="SpecEnv1">#REF!</definedName>
    <definedName name="SpecEnv1_4" localSheetId="7">#REF!</definedName>
    <definedName name="SpecEnv1_4" localSheetId="3">#REF!</definedName>
    <definedName name="SpecEnv1_4">#REF!</definedName>
    <definedName name="SpecEnv1_6" localSheetId="7">#REF!</definedName>
    <definedName name="SpecEnv1_6" localSheetId="3">#REF!</definedName>
    <definedName name="SpecEnv1_6">#REF!</definedName>
    <definedName name="SpecEnv1_Text" localSheetId="7">#REF!</definedName>
    <definedName name="SpecEnv1_Text" localSheetId="3">#REF!</definedName>
    <definedName name="SpecEnv1_Text">#REF!</definedName>
    <definedName name="SpecEnv1_Text_4" localSheetId="7">#REF!</definedName>
    <definedName name="SpecEnv1_Text_4" localSheetId="3">#REF!</definedName>
    <definedName name="SpecEnv1_Text_4">#REF!</definedName>
    <definedName name="SpecEnv1_Text_6" localSheetId="7">#REF!</definedName>
    <definedName name="SpecEnv1_Text_6" localSheetId="3">#REF!</definedName>
    <definedName name="SpecEnv1_Text_6">#REF!</definedName>
    <definedName name="SpecEnv2" localSheetId="7">#REF!</definedName>
    <definedName name="SpecEnv2" localSheetId="3">#REF!</definedName>
    <definedName name="SpecEnv2">#REF!</definedName>
    <definedName name="SpecEnv2_4" localSheetId="7">#REF!</definedName>
    <definedName name="SpecEnv2_4" localSheetId="3">#REF!</definedName>
    <definedName name="SpecEnv2_4">#REF!</definedName>
    <definedName name="SpecEnv2_6" localSheetId="7">#REF!</definedName>
    <definedName name="SpecEnv2_6" localSheetId="3">#REF!</definedName>
    <definedName name="SpecEnv2_6">#REF!</definedName>
    <definedName name="SpecEnv2_Text" localSheetId="7">#REF!</definedName>
    <definedName name="SpecEnv2_Text" localSheetId="3">#REF!</definedName>
    <definedName name="SpecEnv2_Text">#REF!</definedName>
    <definedName name="SpecEnv2_Text_4" localSheetId="7">#REF!</definedName>
    <definedName name="SpecEnv2_Text_4" localSheetId="3">#REF!</definedName>
    <definedName name="SpecEnv2_Text_4">#REF!</definedName>
    <definedName name="SpecEnv2_Text_6" localSheetId="7">#REF!</definedName>
    <definedName name="SpecEnv2_Text_6" localSheetId="3">#REF!</definedName>
    <definedName name="SpecEnv2_Text_6">#REF!</definedName>
    <definedName name="SPLR" localSheetId="7">#REF!</definedName>
    <definedName name="SPLR" localSheetId="3">#REF!</definedName>
    <definedName name="SPLR">#REF!</definedName>
    <definedName name="SPLR_4" localSheetId="7">#REF!</definedName>
    <definedName name="SPLR_4" localSheetId="3">#REF!</definedName>
    <definedName name="SPLR_4">#REF!</definedName>
    <definedName name="SPLR_6" localSheetId="7">#REF!</definedName>
    <definedName name="SPLR_6" localSheetId="3">#REF!</definedName>
    <definedName name="SPLR_6">#REF!</definedName>
    <definedName name="SPOT1" localSheetId="7">#REF!</definedName>
    <definedName name="SPOT1" localSheetId="3">#REF!</definedName>
    <definedName name="SPOT1">#REF!</definedName>
    <definedName name="SPR" localSheetId="7">#REF!</definedName>
    <definedName name="SPR" localSheetId="3">#REF!</definedName>
    <definedName name="SPR">#REF!</definedName>
    <definedName name="spsl" localSheetId="6">DATE(YEAR('Double Coat Plaster '!Loan_Start),MONTH('Double Coat Plaster '!Loan_Start)+Payment_Number,DAY('Double Coat Plaster '!Loan_Start))</definedName>
    <definedName name="spsl" localSheetId="1">DATE(YEAR([0]!Loan_Start),MONTH([0]!Loan_Start)+Payment_Number,DAY([0]!Loan_Start))</definedName>
    <definedName name="spsl" localSheetId="7">DATE(YEAR('Highrise External Plaster'!Loan_Start),MONTH('Highrise External Plaster'!Loan_Start)+Payment_Number,DAY('Highrise External Plaster'!Loan_Start))</definedName>
    <definedName name="spsl" localSheetId="3">DATE(YEAR('Highrise Masonnry '!Loan_Start),MONTH('Highrise Masonnry '!Loan_Start)+Payment_Number,DAY('Highrise Masonnry '!Loan_Start))</definedName>
    <definedName name="spsl" localSheetId="8">DATE(YEAR([81]!Loan_Start),MONTH([81]!Loan_Start)+Payment_Number,DAY([81]!Loan_Start))</definedName>
    <definedName name="spsl" localSheetId="2">DATE(YEAR([0]!Loan_Start),MONTH([0]!Loan_Start)+Payment_Number,DAY([0]!Loan_Start))</definedName>
    <definedName name="spsl" localSheetId="5">DATE(YEAR('Single Coat Plaster '!Loan_Start),MONTH('Single Coat Plaster '!Loan_Start)+Payment_Number,DAY('Single Coat Plaster '!Loan_Start))</definedName>
    <definedName name="spsl">DATE(YEAR(Loan_Start),MONTH(Loan_Start)+Payment_Number,DAY(Loan_Start))</definedName>
    <definedName name="spsl_1">NA()</definedName>
    <definedName name="spsl_10">NA()</definedName>
    <definedName name="spsl_11">NA()</definedName>
    <definedName name="spsl_12">NA()</definedName>
    <definedName name="spsl_13">NA()</definedName>
    <definedName name="spsl_14">NA()</definedName>
    <definedName name="spsl_15">NA()</definedName>
    <definedName name="spsl_16">NA()</definedName>
    <definedName name="spsl_17">NA()</definedName>
    <definedName name="spsl_18">NA()</definedName>
    <definedName name="spsl_19">NA()</definedName>
    <definedName name="spsl_2">NA()</definedName>
    <definedName name="spsl_3">NA()</definedName>
    <definedName name="spsl_4">NA()</definedName>
    <definedName name="spsl_5">NA()</definedName>
    <definedName name="spsl_6">NA()</definedName>
    <definedName name="spsl_7">NA()</definedName>
    <definedName name="spsl_8">NA()</definedName>
    <definedName name="spsl_9">NA()</definedName>
    <definedName name="SQRT__1___0.6___1.0" localSheetId="6">#REF!</definedName>
    <definedName name="SQRT__1___0.6___1.0" localSheetId="7">#REF!</definedName>
    <definedName name="SQRT__1___0.6___1.0" localSheetId="3">#REF!</definedName>
    <definedName name="SQRT__1___0.6___1.0" localSheetId="8">#REF!</definedName>
    <definedName name="SQRT__1___0.6___1.0" localSheetId="5">#REF!</definedName>
    <definedName name="SQRT__1___0.6___1.0">#REF!</definedName>
    <definedName name="SQRT__1___0_6___1_0" localSheetId="6">#REF!</definedName>
    <definedName name="SQRT__1___0_6___1_0" localSheetId="7">#REF!</definedName>
    <definedName name="SQRT__1___0_6___1_0" localSheetId="3">#REF!</definedName>
    <definedName name="SQRT__1___0_6___1_0" localSheetId="8">#REF!</definedName>
    <definedName name="SQRT__1___0_6___1_0" localSheetId="5">#REF!</definedName>
    <definedName name="SQRT__1___0_6___1_0">#REF!</definedName>
    <definedName name="SQRT__1___0_6___1_0___0" localSheetId="6">#REF!</definedName>
    <definedName name="SQRT__1___0_6___1_0___0" localSheetId="7">#REF!</definedName>
    <definedName name="SQRT__1___0_6___1_0___0" localSheetId="3">#REF!</definedName>
    <definedName name="SQRT__1___0_6___1_0___0" localSheetId="8">#REF!</definedName>
    <definedName name="SQRT__1___0_6___1_0___0" localSheetId="5">#REF!</definedName>
    <definedName name="SQRT__1___0_6___1_0___0">#REF!</definedName>
    <definedName name="SQRT__1___0_6___1_0___13" localSheetId="7">#REF!</definedName>
    <definedName name="SQRT__1___0_6___1_0___13" localSheetId="3">#REF!</definedName>
    <definedName name="SQRT__1___0_6___1_0___13">#REF!</definedName>
    <definedName name="SR_NO.">'[7]MASTER_RATE ANALYSIS'!$B$190:$G$190</definedName>
    <definedName name="SrvcCode1" localSheetId="6">#REF!</definedName>
    <definedName name="SrvcCode1" localSheetId="7">#REF!</definedName>
    <definedName name="SrvcCode1" localSheetId="3">#REF!</definedName>
    <definedName name="SrvcCode1" localSheetId="8">#REF!</definedName>
    <definedName name="SrvcCode1" localSheetId="5">#REF!</definedName>
    <definedName name="SrvcCode1">#REF!</definedName>
    <definedName name="SrvcCode1_4" localSheetId="7">#REF!</definedName>
    <definedName name="SrvcCode1_4" localSheetId="3">#REF!</definedName>
    <definedName name="SrvcCode1_4" localSheetId="8">#REF!</definedName>
    <definedName name="SrvcCode1_4">#REF!</definedName>
    <definedName name="SrvcCode1_6" localSheetId="7">#REF!</definedName>
    <definedName name="SrvcCode1_6" localSheetId="3">#REF!</definedName>
    <definedName name="SrvcCode1_6" localSheetId="8">#REF!</definedName>
    <definedName name="SrvcCode1_6">#REF!</definedName>
    <definedName name="SrvcCode1_Text" localSheetId="7">#REF!</definedName>
    <definedName name="SrvcCode1_Text" localSheetId="3">#REF!</definedName>
    <definedName name="SrvcCode1_Text">#REF!</definedName>
    <definedName name="SrvcCode1_Text_4" localSheetId="7">#REF!</definedName>
    <definedName name="SrvcCode1_Text_4" localSheetId="3">#REF!</definedName>
    <definedName name="SrvcCode1_Text_4">#REF!</definedName>
    <definedName name="SrvcCode1_Text_6" localSheetId="7">#REF!</definedName>
    <definedName name="SrvcCode1_Text_6" localSheetId="3">#REF!</definedName>
    <definedName name="SrvcCode1_Text_6">#REF!</definedName>
    <definedName name="SrvcCode2" localSheetId="7">#REF!</definedName>
    <definedName name="SrvcCode2" localSheetId="3">#REF!</definedName>
    <definedName name="SrvcCode2">#REF!</definedName>
    <definedName name="SrvcCode2_4" localSheetId="7">#REF!</definedName>
    <definedName name="SrvcCode2_4" localSheetId="3">#REF!</definedName>
    <definedName name="SrvcCode2_4">#REF!</definedName>
    <definedName name="SrvcCode2_6" localSheetId="7">#REF!</definedName>
    <definedName name="SrvcCode2_6" localSheetId="3">#REF!</definedName>
    <definedName name="SrvcCode2_6">#REF!</definedName>
    <definedName name="SrvcCode2_Text" localSheetId="7">#REF!</definedName>
    <definedName name="SrvcCode2_Text" localSheetId="3">#REF!</definedName>
    <definedName name="SrvcCode2_Text">#REF!</definedName>
    <definedName name="SrvcCode2_Text_4" localSheetId="7">#REF!</definedName>
    <definedName name="SrvcCode2_Text_4" localSheetId="3">#REF!</definedName>
    <definedName name="SrvcCode2_Text_4">#REF!</definedName>
    <definedName name="SrvcCode2_Text_6" localSheetId="7">#REF!</definedName>
    <definedName name="SrvcCode2_Text_6" localSheetId="3">#REF!</definedName>
    <definedName name="SrvcCode2_Text_6">#REF!</definedName>
    <definedName name="SrvcCode3" localSheetId="7">#REF!</definedName>
    <definedName name="SrvcCode3" localSheetId="3">#REF!</definedName>
    <definedName name="SrvcCode3">#REF!</definedName>
    <definedName name="SrvcCode3_4" localSheetId="7">#REF!</definedName>
    <definedName name="SrvcCode3_4" localSheetId="3">#REF!</definedName>
    <definedName name="SrvcCode3_4">#REF!</definedName>
    <definedName name="SrvcCode3_6" localSheetId="7">#REF!</definedName>
    <definedName name="SrvcCode3_6" localSheetId="3">#REF!</definedName>
    <definedName name="SrvcCode3_6">#REF!</definedName>
    <definedName name="SrvcCode3_Text" localSheetId="7">#REF!</definedName>
    <definedName name="SrvcCode3_Text" localSheetId="3">#REF!</definedName>
    <definedName name="SrvcCode3_Text">#REF!</definedName>
    <definedName name="SrvcCode3_Text_4" localSheetId="7">#REF!</definedName>
    <definedName name="SrvcCode3_Text_4" localSheetId="3">#REF!</definedName>
    <definedName name="SrvcCode3_Text_4">#REF!</definedName>
    <definedName name="SrvcCode3_Text_6" localSheetId="7">#REF!</definedName>
    <definedName name="SrvcCode3_Text_6" localSheetId="3">#REF!</definedName>
    <definedName name="SrvcCode3_Text_6">#REF!</definedName>
    <definedName name="SrvcCode4" localSheetId="7">#REF!</definedName>
    <definedName name="SrvcCode4" localSheetId="3">#REF!</definedName>
    <definedName name="SrvcCode4">#REF!</definedName>
    <definedName name="SrvcCode4_4" localSheetId="7">#REF!</definedName>
    <definedName name="SrvcCode4_4" localSheetId="3">#REF!</definedName>
    <definedName name="SrvcCode4_4">#REF!</definedName>
    <definedName name="SrvcCode4_6" localSheetId="7">#REF!</definedName>
    <definedName name="SrvcCode4_6" localSheetId="3">#REF!</definedName>
    <definedName name="SrvcCode4_6">#REF!</definedName>
    <definedName name="SrvcCode4_Text" localSheetId="7">#REF!</definedName>
    <definedName name="SrvcCode4_Text" localSheetId="3">#REF!</definedName>
    <definedName name="SrvcCode4_Text">#REF!</definedName>
    <definedName name="SrvcCode4_Text_4" localSheetId="7">#REF!</definedName>
    <definedName name="SrvcCode4_Text_4" localSheetId="3">#REF!</definedName>
    <definedName name="SrvcCode4_Text_4">#REF!</definedName>
    <definedName name="SrvcCode4_Text_6" localSheetId="7">#REF!</definedName>
    <definedName name="SrvcCode4_Text_6" localSheetId="3">#REF!</definedName>
    <definedName name="SrvcCode4_Text_6">#REF!</definedName>
    <definedName name="SrvcCode5" localSheetId="7">#REF!</definedName>
    <definedName name="SrvcCode5" localSheetId="3">#REF!</definedName>
    <definedName name="SrvcCode5">#REF!</definedName>
    <definedName name="SrvcCode5_4" localSheetId="7">#REF!</definedName>
    <definedName name="SrvcCode5_4" localSheetId="3">#REF!</definedName>
    <definedName name="SrvcCode5_4">#REF!</definedName>
    <definedName name="SrvcCode5_6" localSheetId="7">#REF!</definedName>
    <definedName name="SrvcCode5_6" localSheetId="3">#REF!</definedName>
    <definedName name="SrvcCode5_6">#REF!</definedName>
    <definedName name="SrvcCode5_Text" localSheetId="7">#REF!</definedName>
    <definedName name="SrvcCode5_Text" localSheetId="3">#REF!</definedName>
    <definedName name="SrvcCode5_Text">#REF!</definedName>
    <definedName name="SrvcCode5_Text_4" localSheetId="7">#REF!</definedName>
    <definedName name="SrvcCode5_Text_4" localSheetId="3">#REF!</definedName>
    <definedName name="SrvcCode5_Text_4">#REF!</definedName>
    <definedName name="SrvcCode5_Text_6" localSheetId="7">#REF!</definedName>
    <definedName name="SrvcCode5_Text_6" localSheetId="3">#REF!</definedName>
    <definedName name="SrvcCode5_Text_6">#REF!</definedName>
    <definedName name="srvf" localSheetId="7">#REF!</definedName>
    <definedName name="srvf" localSheetId="3">#REF!</definedName>
    <definedName name="srvf">#REF!</definedName>
    <definedName name="srvf_16" localSheetId="7">#REF!</definedName>
    <definedName name="srvf_16" localSheetId="3">#REF!</definedName>
    <definedName name="srvf_16">#REF!</definedName>
    <definedName name="srvf_17" localSheetId="7">#REF!</definedName>
    <definedName name="srvf_17" localSheetId="3">#REF!</definedName>
    <definedName name="srvf_17">#REF!</definedName>
    <definedName name="srvf_18" localSheetId="7">#REF!</definedName>
    <definedName name="srvf_18" localSheetId="3">#REF!</definedName>
    <definedName name="srvf_18">#REF!</definedName>
    <definedName name="srvf_19" localSheetId="7">#REF!</definedName>
    <definedName name="srvf_19" localSheetId="3">#REF!</definedName>
    <definedName name="srvf_19">#REF!</definedName>
    <definedName name="srvf_4" localSheetId="7">#REF!</definedName>
    <definedName name="srvf_4" localSheetId="3">#REF!</definedName>
    <definedName name="srvf_4">#REF!</definedName>
    <definedName name="srvf_5" localSheetId="7">#REF!</definedName>
    <definedName name="srvf_5" localSheetId="3">#REF!</definedName>
    <definedName name="srvf_5">#REF!</definedName>
    <definedName name="srvf_6" localSheetId="7">#REF!</definedName>
    <definedName name="srvf_6" localSheetId="3">#REF!</definedName>
    <definedName name="srvf_6">#REF!</definedName>
    <definedName name="srvf_7" localSheetId="7">#REF!</definedName>
    <definedName name="srvf_7" localSheetId="3">#REF!</definedName>
    <definedName name="srvf_7">#REF!</definedName>
    <definedName name="srvf_8" localSheetId="7">#REF!</definedName>
    <definedName name="srvf_8" localSheetId="3">#REF!</definedName>
    <definedName name="srvf_8">#REF!</definedName>
    <definedName name="srvf_9" localSheetId="7">#REF!</definedName>
    <definedName name="srvf_9" localSheetId="3">#REF!</definedName>
    <definedName name="srvf_9">#REF!</definedName>
    <definedName name="ss" localSheetId="7">#REF!</definedName>
    <definedName name="ss" localSheetId="3">#REF!</definedName>
    <definedName name="ss">#REF!</definedName>
    <definedName name="SS400_401" localSheetId="7">#REF!</definedName>
    <definedName name="SS400_401" localSheetId="3">#REF!</definedName>
    <definedName name="SS400_401">#REF!</definedName>
    <definedName name="ss401_404" localSheetId="7">#REF!</definedName>
    <definedName name="ss401_404" localSheetId="3">#REF!</definedName>
    <definedName name="ss401_404">#REF!</definedName>
    <definedName name="ss405_408" localSheetId="7">#REF!</definedName>
    <definedName name="ss405_408" localSheetId="3">#REF!</definedName>
    <definedName name="ss405_408">#REF!</definedName>
    <definedName name="SS421_422" localSheetId="7">#REF!</definedName>
    <definedName name="SS421_422" localSheetId="3">#REF!</definedName>
    <definedName name="SS421_422">#REF!</definedName>
    <definedName name="ss421_424" localSheetId="7">#REF!</definedName>
    <definedName name="ss421_424" localSheetId="3">#REF!</definedName>
    <definedName name="ss421_424">#REF!</definedName>
    <definedName name="ssd" localSheetId="7">#REF!</definedName>
    <definedName name="ssd" localSheetId="3">#REF!</definedName>
    <definedName name="ssd">#REF!</definedName>
    <definedName name="ssd_16" localSheetId="7">#REF!</definedName>
    <definedName name="ssd_16" localSheetId="3">#REF!</definedName>
    <definedName name="ssd_16">#REF!</definedName>
    <definedName name="ssd_17" localSheetId="7">#REF!</definedName>
    <definedName name="ssd_17" localSheetId="3">#REF!</definedName>
    <definedName name="ssd_17">#REF!</definedName>
    <definedName name="ssd_18" localSheetId="7">#REF!</definedName>
    <definedName name="ssd_18" localSheetId="3">#REF!</definedName>
    <definedName name="ssd_18">#REF!</definedName>
    <definedName name="ssd_19" localSheetId="7">#REF!</definedName>
    <definedName name="ssd_19" localSheetId="3">#REF!</definedName>
    <definedName name="ssd_19">#REF!</definedName>
    <definedName name="ssd_4" localSheetId="7">#REF!</definedName>
    <definedName name="ssd_4" localSheetId="3">#REF!</definedName>
    <definedName name="ssd_4">#REF!</definedName>
    <definedName name="ssd_5" localSheetId="7">#REF!</definedName>
    <definedName name="ssd_5" localSheetId="3">#REF!</definedName>
    <definedName name="ssd_5">#REF!</definedName>
    <definedName name="ssd_6" localSheetId="7">#REF!</definedName>
    <definedName name="ssd_6" localSheetId="3">#REF!</definedName>
    <definedName name="ssd_6">#REF!</definedName>
    <definedName name="ssd_7" localSheetId="7">#REF!</definedName>
    <definedName name="ssd_7" localSheetId="3">#REF!</definedName>
    <definedName name="ssd_7">#REF!</definedName>
    <definedName name="ssd_8" localSheetId="7">#REF!</definedName>
    <definedName name="ssd_8" localSheetId="3">#REF!</definedName>
    <definedName name="ssd_8">#REF!</definedName>
    <definedName name="ssd_9" localSheetId="7">#REF!</definedName>
    <definedName name="ssd_9" localSheetId="3">#REF!</definedName>
    <definedName name="ssd_9">#REF!</definedName>
    <definedName name="ssf" localSheetId="7">#REF!</definedName>
    <definedName name="ssf" localSheetId="3">#REF!</definedName>
    <definedName name="ssf">#REF!</definedName>
    <definedName name="ssf_16" localSheetId="7">#REF!</definedName>
    <definedName name="ssf_16" localSheetId="3">#REF!</definedName>
    <definedName name="ssf_16">#REF!</definedName>
    <definedName name="ssf_17" localSheetId="7">#REF!</definedName>
    <definedName name="ssf_17" localSheetId="3">#REF!</definedName>
    <definedName name="ssf_17">#REF!</definedName>
    <definedName name="ssf_18" localSheetId="7">#REF!</definedName>
    <definedName name="ssf_18" localSheetId="3">#REF!</definedName>
    <definedName name="ssf_18">#REF!</definedName>
    <definedName name="ssf_19" localSheetId="7">#REF!</definedName>
    <definedName name="ssf_19" localSheetId="3">#REF!</definedName>
    <definedName name="ssf_19">#REF!</definedName>
    <definedName name="ssf_4" localSheetId="7">#REF!</definedName>
    <definedName name="ssf_4" localSheetId="3">#REF!</definedName>
    <definedName name="ssf_4">#REF!</definedName>
    <definedName name="ssf_5" localSheetId="7">#REF!</definedName>
    <definedName name="ssf_5" localSheetId="3">#REF!</definedName>
    <definedName name="ssf_5">#REF!</definedName>
    <definedName name="ssf_6" localSheetId="7">#REF!</definedName>
    <definedName name="ssf_6" localSheetId="3">#REF!</definedName>
    <definedName name="ssf_6">#REF!</definedName>
    <definedName name="ssf_7" localSheetId="7">#REF!</definedName>
    <definedName name="ssf_7" localSheetId="3">#REF!</definedName>
    <definedName name="ssf_7">#REF!</definedName>
    <definedName name="ssf_8" localSheetId="7">#REF!</definedName>
    <definedName name="ssf_8" localSheetId="3">#REF!</definedName>
    <definedName name="ssf_8">#REF!</definedName>
    <definedName name="ssf_9" localSheetId="7">#REF!</definedName>
    <definedName name="ssf_9" localSheetId="3">#REF!</definedName>
    <definedName name="ssf_9">#REF!</definedName>
    <definedName name="SSS" localSheetId="7">#REF!</definedName>
    <definedName name="SSS" localSheetId="3">#REF!</definedName>
    <definedName name="SSS">#REF!</definedName>
    <definedName name="SSSS" localSheetId="6" hidden="1">{#N/A,#N/A,FALSE,"mpph1";#N/A,#N/A,FALSE,"mpmseb";#N/A,#N/A,FALSE,"mpph2"}</definedName>
    <definedName name="SSSS" localSheetId="7" hidden="1">{#N/A,#N/A,FALSE,"mpph1";#N/A,#N/A,FALSE,"mpmseb";#N/A,#N/A,FALSE,"mpph2"}</definedName>
    <definedName name="SSSS" localSheetId="3" hidden="1">{#N/A,#N/A,FALSE,"mpph1";#N/A,#N/A,FALSE,"mpmseb";#N/A,#N/A,FALSE,"mpph2"}</definedName>
    <definedName name="SSSS" localSheetId="8" hidden="1">{#N/A,#N/A,FALSE,"mpph1";#N/A,#N/A,FALSE,"mpmseb";#N/A,#N/A,FALSE,"mpph2"}</definedName>
    <definedName name="SSSS" localSheetId="5" hidden="1">{#N/A,#N/A,FALSE,"mpph1";#N/A,#N/A,FALSE,"mpmseb";#N/A,#N/A,FALSE,"mpph2"}</definedName>
    <definedName name="SSSS" hidden="1">{#N/A,#N/A,FALSE,"mpph1";#N/A,#N/A,FALSE,"mpmseb";#N/A,#N/A,FALSE,"mpph2"}</definedName>
    <definedName name="SSSSS" localSheetId="6" hidden="1">{#N/A,#N/A,FALSE,"mpph1";#N/A,#N/A,FALSE,"mpmseb";#N/A,#N/A,FALSE,"mpph2"}</definedName>
    <definedName name="SSSSS" localSheetId="7" hidden="1">{#N/A,#N/A,FALSE,"mpph1";#N/A,#N/A,FALSE,"mpmseb";#N/A,#N/A,FALSE,"mpph2"}</definedName>
    <definedName name="SSSSS" localSheetId="3" hidden="1">{#N/A,#N/A,FALSE,"mpph1";#N/A,#N/A,FALSE,"mpmseb";#N/A,#N/A,FALSE,"mpph2"}</definedName>
    <definedName name="SSSSS" localSheetId="8" hidden="1">{#N/A,#N/A,FALSE,"mpph1";#N/A,#N/A,FALSE,"mpmseb";#N/A,#N/A,FALSE,"mpph2"}</definedName>
    <definedName name="SSSSS" localSheetId="5" hidden="1">{#N/A,#N/A,FALSE,"mpph1";#N/A,#N/A,FALSE,"mpmseb";#N/A,#N/A,FALSE,"mpph2"}</definedName>
    <definedName name="SSSSS" hidden="1">{#N/A,#N/A,FALSE,"mpph1";#N/A,#N/A,FALSE,"mpmseb";#N/A,#N/A,FALSE,"mpph2"}</definedName>
    <definedName name="SSSSSSSSSS" localSheetId="6">#REF!</definedName>
    <definedName name="SSSSSSSSSS" localSheetId="7">#REF!</definedName>
    <definedName name="SSSSSSSSSS" localSheetId="3">#REF!</definedName>
    <definedName name="SSSSSSSSSS" localSheetId="8">#REF!</definedName>
    <definedName name="SSSSSSSSSS" localSheetId="5">#REF!</definedName>
    <definedName name="SSSSSSSSSS">#REF!</definedName>
    <definedName name="STAFF_REQUIRED_FOR_FINAL_BILL" localSheetId="7">#REF!</definedName>
    <definedName name="STAFF_REQUIRED_FOR_FINAL_BILL" localSheetId="3">#REF!</definedName>
    <definedName name="STAFF_REQUIRED_FOR_FINAL_BILL" localSheetId="8">#REF!</definedName>
    <definedName name="STAFF_REQUIRED_FOR_FINAL_BILL">#REF!</definedName>
    <definedName name="Stage" localSheetId="7">#REF!</definedName>
    <definedName name="Stage" localSheetId="3">#REF!</definedName>
    <definedName name="Stage" localSheetId="8">#REF!</definedName>
    <definedName name="Stage">#REF!</definedName>
    <definedName name="Staircase" localSheetId="7">#REF!</definedName>
    <definedName name="Staircase" localSheetId="3">#REF!</definedName>
    <definedName name="Staircase">#REF!</definedName>
    <definedName name="Staircase2" localSheetId="7">#REF!</definedName>
    <definedName name="Staircase2" localSheetId="3">#REF!</definedName>
    <definedName name="Staircase2">#REF!</definedName>
    <definedName name="start" localSheetId="7">#REF!</definedName>
    <definedName name="start" localSheetId="3">#REF!</definedName>
    <definedName name="start">#REF!</definedName>
    <definedName name="Start_Date" localSheetId="7">#REF!</definedName>
    <definedName name="Start_Date" localSheetId="3">#REF!</definedName>
    <definedName name="Start_Date">#REF!</definedName>
    <definedName name="StartDate" localSheetId="7">#REF!</definedName>
    <definedName name="StartDate" localSheetId="3">#REF!</definedName>
    <definedName name="StartDate">#REF!</definedName>
    <definedName name="StartDate_4" localSheetId="7">#REF!</definedName>
    <definedName name="StartDate_4" localSheetId="3">#REF!</definedName>
    <definedName name="StartDate_4">#REF!</definedName>
    <definedName name="StartDate_6" localSheetId="7">#REF!</definedName>
    <definedName name="StartDate_6" localSheetId="3">#REF!</definedName>
    <definedName name="StartDate_6">#REF!</definedName>
    <definedName name="StartRow">6</definedName>
    <definedName name="starts" localSheetId="7">#REF!</definedName>
    <definedName name="starts" localSheetId="3">#REF!</definedName>
    <definedName name="starts" localSheetId="8">#REF!</definedName>
    <definedName name="starts">#REF!</definedName>
    <definedName name="STD" localSheetId="7">#REF!</definedName>
    <definedName name="STD" localSheetId="3">#REF!</definedName>
    <definedName name="STD" localSheetId="8">#REF!</definedName>
    <definedName name="STD">#REF!</definedName>
    <definedName name="steel" localSheetId="7">#REF!</definedName>
    <definedName name="steel" localSheetId="3">#REF!</definedName>
    <definedName name="steel" localSheetId="8">#REF!</definedName>
    <definedName name="steel">#REF!</definedName>
    <definedName name="Steel_Dia" localSheetId="7">#REF!</definedName>
    <definedName name="Steel_Dia" localSheetId="3">#REF!</definedName>
    <definedName name="Steel_Dia">#REF!</definedName>
    <definedName name="stef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ef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ef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ef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ef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ef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ep" localSheetId="7">#REF!</definedName>
    <definedName name="step" localSheetId="3">#REF!</definedName>
    <definedName name="step" localSheetId="8">#REF!</definedName>
    <definedName name="step">#REF!</definedName>
    <definedName name="step1" localSheetId="7">#REF!</definedName>
    <definedName name="step1" localSheetId="3">#REF!</definedName>
    <definedName name="step1" localSheetId="8">#REF!</definedName>
    <definedName name="step1">#REF!</definedName>
    <definedName name="step2" localSheetId="7">#REF!</definedName>
    <definedName name="step2" localSheetId="3">#REF!</definedName>
    <definedName name="step2" localSheetId="8">#REF!</definedName>
    <definedName name="step2">#REF!</definedName>
    <definedName name="strata1" localSheetId="8">[17]JACKWELL!#REF!</definedName>
    <definedName name="strata1">[17]JACKWELL!#REF!</definedName>
    <definedName name="strata2" localSheetId="8">[17]JACKWELL!#REF!</definedName>
    <definedName name="strata2">[17]JACKWELL!#REF!</definedName>
    <definedName name="StrID" localSheetId="6">#REF!</definedName>
    <definedName name="StrID" localSheetId="7">#REF!</definedName>
    <definedName name="StrID" localSheetId="3">#REF!</definedName>
    <definedName name="StrID" localSheetId="8">#REF!</definedName>
    <definedName name="StrID" localSheetId="5">#REF!</definedName>
    <definedName name="StrID">#REF!</definedName>
    <definedName name="STRUCTURAL" localSheetId="6">#REF!</definedName>
    <definedName name="STRUCTURAL" localSheetId="7">#REF!</definedName>
    <definedName name="STRUCTURAL" localSheetId="3">#REF!</definedName>
    <definedName name="STRUCTURAL" localSheetId="5">#REF!</definedName>
    <definedName name="STRUCTURAL">#REF!</definedName>
    <definedName name="structure" localSheetId="6">#REF!</definedName>
    <definedName name="structure" localSheetId="7">#REF!</definedName>
    <definedName name="structure" localSheetId="3">#REF!</definedName>
    <definedName name="structure" localSheetId="5">#REF!</definedName>
    <definedName name="structure">#REF!</definedName>
    <definedName name="stubl">'[58]RCC Rates'!$C$6</definedName>
    <definedName name="Subject" localSheetId="6">#REF!</definedName>
    <definedName name="Subject" localSheetId="7">#REF!</definedName>
    <definedName name="Subject" localSheetId="3">#REF!</definedName>
    <definedName name="Subject" localSheetId="8">#REF!</definedName>
    <definedName name="Subject" localSheetId="5">#REF!</definedName>
    <definedName name="Subject">#REF!</definedName>
    <definedName name="SUBSTN_LST" localSheetId="6">#REF!</definedName>
    <definedName name="SUBSTN_LST" localSheetId="7">#REF!</definedName>
    <definedName name="SUBSTN_LST" localSheetId="3">#REF!</definedName>
    <definedName name="SUBSTN_LST" localSheetId="5">#REF!</definedName>
    <definedName name="SUBSTN_LST">#REF!</definedName>
    <definedName name="sum" localSheetId="6">#REF!</definedName>
    <definedName name="sum" localSheetId="7">#REF!</definedName>
    <definedName name="sum" localSheetId="3">#REF!</definedName>
    <definedName name="sum" localSheetId="5">#REF!</definedName>
    <definedName name="sum">#REF!</definedName>
    <definedName name="sum_building" localSheetId="7">#REF!</definedName>
    <definedName name="sum_building" localSheetId="3">#REF!</definedName>
    <definedName name="sum_building">#REF!</definedName>
    <definedName name="sum6C" localSheetId="7">#REF!</definedName>
    <definedName name="sum6C" localSheetId="3">#REF!</definedName>
    <definedName name="sum6C">#REF!</definedName>
    <definedName name="sum6cc" localSheetId="7">#REF!</definedName>
    <definedName name="sum6cc" localSheetId="3">#REF!</definedName>
    <definedName name="sum6cc">#REF!</definedName>
    <definedName name="summaries" localSheetId="7">#REF!</definedName>
    <definedName name="summaries" localSheetId="3">#REF!</definedName>
    <definedName name="summaries">#REF!</definedName>
    <definedName name="SUMMARY" localSheetId="7">#REF!</definedName>
    <definedName name="SUMMARY" localSheetId="3">#REF!</definedName>
    <definedName name="SUMMARY">#REF!</definedName>
    <definedName name="SUMMARY_OTHER_EXPS" localSheetId="7">#REF!</definedName>
    <definedName name="SUMMARY_OTHER_EXPS" localSheetId="3">#REF!</definedName>
    <definedName name="SUMMARY_OTHER_EXPS">#REF!</definedName>
    <definedName name="SUNIL" localSheetId="7">#REF!</definedName>
    <definedName name="SUNIL" localSheetId="3">#REF!</definedName>
    <definedName name="SUNIL">#REF!</definedName>
    <definedName name="SUNIL1" localSheetId="7">#REF!</definedName>
    <definedName name="SUNIL1" localSheetId="3">#REF!</definedName>
    <definedName name="SUNIL1">#REF!</definedName>
    <definedName name="SUNIL3" localSheetId="7">#REF!</definedName>
    <definedName name="SUNIL3" localSheetId="3">#REF!</definedName>
    <definedName name="SUNIL3">#REF!</definedName>
    <definedName name="Sunla">'[92]M- Rate'!$C$12</definedName>
    <definedName name="supply" localSheetId="6">#REF!</definedName>
    <definedName name="supply" localSheetId="7">#REF!</definedName>
    <definedName name="supply" localSheetId="3">#REF!</definedName>
    <definedName name="supply" localSheetId="8">#REF!</definedName>
    <definedName name="supply" localSheetId="5">#REF!</definedName>
    <definedName name="supply">#REF!</definedName>
    <definedName name="SURYA" localSheetId="6">#REF!</definedName>
    <definedName name="SURYA" localSheetId="7">#REF!</definedName>
    <definedName name="SURYA" localSheetId="3">#REF!</definedName>
    <definedName name="SURYA" localSheetId="5">#REF!</definedName>
    <definedName name="SURYA">#REF!</definedName>
    <definedName name="swf" localSheetId="6">#REF!</definedName>
    <definedName name="swf" localSheetId="7">#REF!</definedName>
    <definedName name="swf" localSheetId="3">#REF!</definedName>
    <definedName name="swf" localSheetId="5">#REF!</definedName>
    <definedName name="swf">#REF!</definedName>
    <definedName name="swf_16" localSheetId="7">#REF!</definedName>
    <definedName name="swf_16" localSheetId="3">#REF!</definedName>
    <definedName name="swf_16">#REF!</definedName>
    <definedName name="swf_17" localSheetId="7">#REF!</definedName>
    <definedName name="swf_17" localSheetId="3">#REF!</definedName>
    <definedName name="swf_17">#REF!</definedName>
    <definedName name="swf_18" localSheetId="7">#REF!</definedName>
    <definedName name="swf_18" localSheetId="3">#REF!</definedName>
    <definedName name="swf_18">#REF!</definedName>
    <definedName name="swf_19" localSheetId="7">#REF!</definedName>
    <definedName name="swf_19" localSheetId="3">#REF!</definedName>
    <definedName name="swf_19">#REF!</definedName>
    <definedName name="swf_4" localSheetId="7">#REF!</definedName>
    <definedName name="swf_4" localSheetId="3">#REF!</definedName>
    <definedName name="swf_4">#REF!</definedName>
    <definedName name="swf_5" localSheetId="7">#REF!</definedName>
    <definedName name="swf_5" localSheetId="3">#REF!</definedName>
    <definedName name="swf_5">#REF!</definedName>
    <definedName name="swf_6" localSheetId="7">#REF!</definedName>
    <definedName name="swf_6" localSheetId="3">#REF!</definedName>
    <definedName name="swf_6">#REF!</definedName>
    <definedName name="swf_7" localSheetId="7">#REF!</definedName>
    <definedName name="swf_7" localSheetId="3">#REF!</definedName>
    <definedName name="swf_7">#REF!</definedName>
    <definedName name="swf_8" localSheetId="7">#REF!</definedName>
    <definedName name="swf_8" localSheetId="3">#REF!</definedName>
    <definedName name="swf_8">#REF!</definedName>
    <definedName name="swf_9" localSheetId="7">#REF!</definedName>
    <definedName name="swf_9" localSheetId="3">#REF!</definedName>
    <definedName name="swf_9">#REF!</definedName>
    <definedName name="switch">[93]switch!$A$1:$A$24</definedName>
    <definedName name="switchload">[93]switch!$B$3:$B$27</definedName>
    <definedName name="swload">[94]switch!$B$1:$B$24</definedName>
    <definedName name="sx" localSheetId="6">#REF!</definedName>
    <definedName name="sx" localSheetId="7">#REF!</definedName>
    <definedName name="sx" localSheetId="3">#REF!</definedName>
    <definedName name="sx" localSheetId="8">#REF!</definedName>
    <definedName name="sx" localSheetId="5">#REF!</definedName>
    <definedName name="sx">#REF!</definedName>
    <definedName name="sychc" localSheetId="6">#REF!</definedName>
    <definedName name="sychc" localSheetId="7">#REF!</definedName>
    <definedName name="sychc" localSheetId="3">#REF!</definedName>
    <definedName name="sychc" localSheetId="5">#REF!</definedName>
    <definedName name="sychc">#REF!</definedName>
    <definedName name="T" localSheetId="6">#REF!</definedName>
    <definedName name="T" localSheetId="7">#REF!</definedName>
    <definedName name="T" localSheetId="3">#REF!</definedName>
    <definedName name="T" localSheetId="5">#REF!</definedName>
    <definedName name="T">#REF!</definedName>
    <definedName name="T.A" localSheetId="7">#REF!</definedName>
    <definedName name="T.A" localSheetId="3">#REF!</definedName>
    <definedName name="T.A">#REF!</definedName>
    <definedName name="t.area" localSheetId="7">#REF!</definedName>
    <definedName name="t.area" localSheetId="3">#REF!</definedName>
    <definedName name="t.area">#REF!</definedName>
    <definedName name="t___0" localSheetId="7">#REF!</definedName>
    <definedName name="t___0" localSheetId="3">#REF!</definedName>
    <definedName name="t___0">#REF!</definedName>
    <definedName name="t___13" localSheetId="7">#REF!</definedName>
    <definedName name="t___13" localSheetId="3">#REF!</definedName>
    <definedName name="t___13">#REF!</definedName>
    <definedName name="T_Basic_cost" localSheetId="7">#REF!</definedName>
    <definedName name="T_Basic_cost" localSheetId="3">#REF!</definedName>
    <definedName name="T_Basic_cost">#REF!</definedName>
    <definedName name="T0" localSheetId="7">#REF!</definedName>
    <definedName name="T0" localSheetId="3">#REF!</definedName>
    <definedName name="T0">#REF!</definedName>
    <definedName name="t5454t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t5454t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t5454t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t5454t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t5454t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t5454t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ta" localSheetId="6" hidden="1">{"'Bill No. 7'!$A$1:$G$32"}</definedName>
    <definedName name="ta" localSheetId="7" hidden="1">{"'Bill No. 7'!$A$1:$G$32"}</definedName>
    <definedName name="ta" localSheetId="3" hidden="1">{"'Bill No. 7'!$A$1:$G$32"}</definedName>
    <definedName name="ta" localSheetId="8" hidden="1">{"'Bill No. 7'!$A$1:$G$32"}</definedName>
    <definedName name="ta" localSheetId="5" hidden="1">{"'Bill No. 7'!$A$1:$G$32"}</definedName>
    <definedName name="ta" hidden="1">{"'Bill No. 7'!$A$1:$G$32"}</definedName>
    <definedName name="TABLARECURSOS" localSheetId="7">#REF!</definedName>
    <definedName name="TABLARECURSOS" localSheetId="3">#REF!</definedName>
    <definedName name="TABLARECURSOS">#REF!</definedName>
    <definedName name="Table" localSheetId="7">#REF!</definedName>
    <definedName name="Table" localSheetId="3">#REF!</definedName>
    <definedName name="Table">#REF!</definedName>
    <definedName name="table1">'[2]SPT vs PHI'!$E$2:$F$47</definedName>
    <definedName name="TABLE2" localSheetId="6">#REF!</definedName>
    <definedName name="TABLE2" localSheetId="7">#REF!</definedName>
    <definedName name="TABLE2" localSheetId="3">#REF!</definedName>
    <definedName name="TABLE2" localSheetId="8">#REF!</definedName>
    <definedName name="TABLE2" localSheetId="5">#REF!</definedName>
    <definedName name="TABLE2">#REF!</definedName>
    <definedName name="TableRange" localSheetId="7">#REF!</definedName>
    <definedName name="TableRange" localSheetId="3">#REF!</definedName>
    <definedName name="TableRange" localSheetId="8">#REF!</definedName>
    <definedName name="TableRange">#REF!</definedName>
    <definedName name="TAMT" localSheetId="7">#REF!</definedName>
    <definedName name="TAMT" localSheetId="3">#REF!</definedName>
    <definedName name="TAMT" localSheetId="8">#REF!</definedName>
    <definedName name="TAMT">#REF!</definedName>
    <definedName name="TAX" localSheetId="7">#REF!</definedName>
    <definedName name="TAX" localSheetId="3">#REF!</definedName>
    <definedName name="TAX">#REF!</definedName>
    <definedName name="TaxTV">10%</definedName>
    <definedName name="TaxXL">5%</definedName>
    <definedName name="TC" localSheetId="7">#REF!</definedName>
    <definedName name="TC" localSheetId="3">#REF!</definedName>
    <definedName name="TC" localSheetId="8">#REF!</definedName>
    <definedName name="TC">#REF!</definedName>
    <definedName name="TCUC" localSheetId="7">#REF!</definedName>
    <definedName name="TCUC" localSheetId="3">#REF!</definedName>
    <definedName name="TCUC" localSheetId="8">#REF!</definedName>
    <definedName name="TCUC">#REF!</definedName>
    <definedName name="te" localSheetId="7">#REF!</definedName>
    <definedName name="te" localSheetId="3">#REF!</definedName>
    <definedName name="te" localSheetId="8">#REF!</definedName>
    <definedName name="te">#REF!</definedName>
    <definedName name="TECHI" localSheetId="7">#REF!</definedName>
    <definedName name="TECHI" localSheetId="3">#REF!</definedName>
    <definedName name="TECHI">#REF!</definedName>
    <definedName name="tee" localSheetId="7">#REF!</definedName>
    <definedName name="tee" localSheetId="3">#REF!</definedName>
    <definedName name="tee">#REF!</definedName>
    <definedName name="tel" localSheetId="7">#REF!</definedName>
    <definedName name="tel" localSheetId="3">#REF!</definedName>
    <definedName name="tel">#REF!</definedName>
    <definedName name="TELEVISION" localSheetId="7">#REF!</definedName>
    <definedName name="TELEVISION" localSheetId="3">#REF!</definedName>
    <definedName name="TELEVISION">#REF!</definedName>
    <definedName name="tem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tem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tem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tem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tem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tem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temp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temp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temp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temp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temp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temp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temp1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temp1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temp1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temp1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temp1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temp1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TENDER_EXPENCES" localSheetId="6">#REF!</definedName>
    <definedName name="TENDER_EXPENCES" localSheetId="7">#REF!</definedName>
    <definedName name="TENDER_EXPENCES" localSheetId="3">#REF!</definedName>
    <definedName name="TENDER_EXPENCES" localSheetId="8">#REF!</definedName>
    <definedName name="TENDER_EXPENCES" localSheetId="5">#REF!</definedName>
    <definedName name="TENDER_EXPENCES">#REF!</definedName>
    <definedName name="tends" localSheetId="7">#REF!</definedName>
    <definedName name="tends" localSheetId="3">#REF!</definedName>
    <definedName name="tends" localSheetId="8">#REF!</definedName>
    <definedName name="tends">#REF!</definedName>
    <definedName name="Terracecornic" localSheetId="7">#REF!</definedName>
    <definedName name="Terracecornic" localSheetId="3">#REF!</definedName>
    <definedName name="Terracecornic" localSheetId="8">#REF!</definedName>
    <definedName name="Terracecornic">#REF!</definedName>
    <definedName name="TerraceCornice" localSheetId="7">#REF!</definedName>
    <definedName name="TerraceCornice" localSheetId="3">#REF!</definedName>
    <definedName name="TerraceCornice">#REF!</definedName>
    <definedName name="tertertt" localSheetId="7">#REF!</definedName>
    <definedName name="tertertt" localSheetId="3">#REF!</definedName>
    <definedName name="tertertt">#REF!</definedName>
    <definedName name="TEs" localSheetId="7">#REF!</definedName>
    <definedName name="TEs" localSheetId="3">#REF!</definedName>
    <definedName name="TEs">#REF!</definedName>
    <definedName name="TEs___0" localSheetId="7">#REF!</definedName>
    <definedName name="TEs___0" localSheetId="3">#REF!</definedName>
    <definedName name="TEs___0">#REF!</definedName>
    <definedName name="TEs___13" localSheetId="7">#REF!</definedName>
    <definedName name="TEs___13" localSheetId="3">#REF!</definedName>
    <definedName name="TEs___13">#REF!</definedName>
    <definedName name="TEST" localSheetId="7">#REF!</definedName>
    <definedName name="TEST" localSheetId="3">#REF!</definedName>
    <definedName name="TEST">#REF!</definedName>
    <definedName name="TEST0" localSheetId="7">#REF!</definedName>
    <definedName name="TEST0" localSheetId="3">#REF!</definedName>
    <definedName name="TEST0">#REF!</definedName>
    <definedName name="TEST1" localSheetId="7">#REF!</definedName>
    <definedName name="TEST1" localSheetId="3">#REF!</definedName>
    <definedName name="TEST1">#REF!</definedName>
    <definedName name="TEST2" localSheetId="7">#REF!</definedName>
    <definedName name="TEST2" localSheetId="3">#REF!</definedName>
    <definedName name="TEST2">#REF!</definedName>
    <definedName name="TEST3" localSheetId="7">#REF!</definedName>
    <definedName name="TEST3" localSheetId="3">#REF!</definedName>
    <definedName name="TEST3">#REF!</definedName>
    <definedName name="TEST4" localSheetId="7">#REF!</definedName>
    <definedName name="TEST4" localSheetId="3">#REF!</definedName>
    <definedName name="TEST4">#REF!</definedName>
    <definedName name="TESTHKEY" localSheetId="7">#REF!</definedName>
    <definedName name="TESTHKEY" localSheetId="3">#REF!</definedName>
    <definedName name="TESTHKEY">#REF!</definedName>
    <definedName name="TESTKEYS" localSheetId="7">#REF!</definedName>
    <definedName name="TESTKEYS" localSheetId="3">#REF!</definedName>
    <definedName name="TESTKEYS">#REF!</definedName>
    <definedName name="TESTVKEY" localSheetId="7">#REF!</definedName>
    <definedName name="TESTVKEY" localSheetId="3">#REF!</definedName>
    <definedName name="TESTVKEY">#REF!</definedName>
    <definedName name="TEt" localSheetId="7">#REF!</definedName>
    <definedName name="TEt" localSheetId="3">#REF!</definedName>
    <definedName name="TEt">#REF!</definedName>
    <definedName name="TEt___0" localSheetId="7">#REF!</definedName>
    <definedName name="TEt___0" localSheetId="3">#REF!</definedName>
    <definedName name="TEt___0">#REF!</definedName>
    <definedName name="TEt___13" localSheetId="7">#REF!</definedName>
    <definedName name="TEt___13" localSheetId="3">#REF!</definedName>
    <definedName name="TEt___13">#REF!</definedName>
    <definedName name="TF" localSheetId="7">#REF!</definedName>
    <definedName name="TF" localSheetId="3">#REF!</definedName>
    <definedName name="TF">#REF!</definedName>
    <definedName name="tg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tg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tg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tg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tg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tg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tgdgtgt" localSheetId="6">#REF!</definedName>
    <definedName name="tgdgtgt" localSheetId="7">#REF!</definedName>
    <definedName name="tgdgtgt" localSheetId="3">#REF!</definedName>
    <definedName name="tgdgtgt" localSheetId="8">#REF!</definedName>
    <definedName name="tgdgtgt" localSheetId="5">#REF!</definedName>
    <definedName name="tgdgtgt">#REF!</definedName>
    <definedName name="tgg">#N/A</definedName>
    <definedName name="tggg">#N/A</definedName>
    <definedName name="tgyudte" localSheetId="6">#REF!</definedName>
    <definedName name="tgyudte" localSheetId="7">#REF!</definedName>
    <definedName name="tgyudte" localSheetId="3">#REF!</definedName>
    <definedName name="tgyudte" localSheetId="8">#REF!</definedName>
    <definedName name="tgyudte" localSheetId="5">#REF!</definedName>
    <definedName name="tgyudte">#REF!</definedName>
    <definedName name="THK">[17]JACKWELL!$T$13:$T$45</definedName>
    <definedName name="thnfhb" localSheetId="6">#REF!</definedName>
    <definedName name="thnfhb" localSheetId="7">#REF!</definedName>
    <definedName name="thnfhb" localSheetId="3">#REF!</definedName>
    <definedName name="thnfhb" localSheetId="8">#REF!</definedName>
    <definedName name="thnfhb" localSheetId="5">#REF!</definedName>
    <definedName name="thnfhb">#REF!</definedName>
    <definedName name="thrt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thrt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thrt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thrt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thrt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thrt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TierCode" localSheetId="6">#REF!</definedName>
    <definedName name="TierCode" localSheetId="7">#REF!</definedName>
    <definedName name="TierCode" localSheetId="3">#REF!</definedName>
    <definedName name="TierCode" localSheetId="8">#REF!</definedName>
    <definedName name="TierCode" localSheetId="5">#REF!</definedName>
    <definedName name="TierCode">#REF!</definedName>
    <definedName name="TierCode_4" localSheetId="7">#REF!</definedName>
    <definedName name="TierCode_4" localSheetId="3">#REF!</definedName>
    <definedName name="TierCode_4" localSheetId="8">#REF!</definedName>
    <definedName name="TierCode_4">#REF!</definedName>
    <definedName name="TierCode_6" localSheetId="7">#REF!</definedName>
    <definedName name="TierCode_6" localSheetId="3">#REF!</definedName>
    <definedName name="TierCode_6" localSheetId="8">#REF!</definedName>
    <definedName name="TierCode_6">#REF!</definedName>
    <definedName name="TierCode_Text" localSheetId="7">#REF!</definedName>
    <definedName name="TierCode_Text" localSheetId="3">#REF!</definedName>
    <definedName name="TierCode_Text">#REF!</definedName>
    <definedName name="TierCode_Text_4" localSheetId="7">#REF!</definedName>
    <definedName name="TierCode_Text_4" localSheetId="3">#REF!</definedName>
    <definedName name="TierCode_Text_4">#REF!</definedName>
    <definedName name="TierCode_Text_6" localSheetId="7">#REF!</definedName>
    <definedName name="TierCode_Text_6" localSheetId="3">#REF!</definedName>
    <definedName name="TierCode_Text_6">#REF!</definedName>
    <definedName name="TIME_OF_COMPLETION" localSheetId="7">#REF!</definedName>
    <definedName name="TIME_OF_COMPLETION" localSheetId="3">#REF!</definedName>
    <definedName name="TIME_OF_COMPLETION">#REF!</definedName>
    <definedName name="TIME_OF_FINAL_BILLING" localSheetId="7">#REF!</definedName>
    <definedName name="TIME_OF_FINAL_BILLING" localSheetId="3">#REF!</definedName>
    <definedName name="TIME_OF_FINAL_BILLING">#REF!</definedName>
    <definedName name="Title">'[95]Civil Boq'!$D$3</definedName>
    <definedName name="Title1" localSheetId="6">#REF!</definedName>
    <definedName name="Title1" localSheetId="7">#REF!</definedName>
    <definedName name="Title1" localSheetId="3">#REF!</definedName>
    <definedName name="Title1" localSheetId="8">#REF!</definedName>
    <definedName name="Title1" localSheetId="5">#REF!</definedName>
    <definedName name="Title1">#REF!</definedName>
    <definedName name="Title2" localSheetId="6">#REF!</definedName>
    <definedName name="Title2" localSheetId="7">#REF!</definedName>
    <definedName name="Title2" localSheetId="3">#REF!</definedName>
    <definedName name="Title2" localSheetId="5">#REF!</definedName>
    <definedName name="Title2">#REF!</definedName>
    <definedName name="TLLPW" localSheetId="6">#REF!</definedName>
    <definedName name="TLLPW" localSheetId="7">#REF!</definedName>
    <definedName name="TLLPW" localSheetId="3">#REF!</definedName>
    <definedName name="TLLPW" localSheetId="5">#REF!</definedName>
    <definedName name="TLLPW">#REF!</definedName>
    <definedName name="TMBPLA" localSheetId="6">[32]Sheet1!#REF!</definedName>
    <definedName name="TMBPLA" localSheetId="5">[32]Sheet1!#REF!</definedName>
    <definedName name="TMBPLA">[32]Sheet1!#REF!</definedName>
    <definedName name="TMBSCA" localSheetId="6">[32]Sheet1!#REF!</definedName>
    <definedName name="TMBSCA" localSheetId="5">[32]Sheet1!#REF!</definedName>
    <definedName name="TMBSCA">[32]Sheet1!#REF!</definedName>
    <definedName name="TMT" localSheetId="6">#REF!</definedName>
    <definedName name="TMT" localSheetId="7">#REF!</definedName>
    <definedName name="TMT" localSheetId="3">#REF!</definedName>
    <definedName name="TMT" localSheetId="8">#REF!</definedName>
    <definedName name="TMT" localSheetId="5">#REF!</definedName>
    <definedName name="TMT">#REF!</definedName>
    <definedName name="TO.AR" localSheetId="6">#REF!</definedName>
    <definedName name="TO.AR" localSheetId="7">#REF!</definedName>
    <definedName name="TO.AR" localSheetId="3">#REF!</definedName>
    <definedName name="TO.AR" localSheetId="5">#REF!</definedName>
    <definedName name="TO.AR">#REF!</definedName>
    <definedName name="ToE_MATRIX" localSheetId="6">#REF!</definedName>
    <definedName name="ToE_MATRIX" localSheetId="7">#REF!</definedName>
    <definedName name="ToE_MATRIX" localSheetId="3">#REF!</definedName>
    <definedName name="ToE_MATRIX" localSheetId="5">#REF!</definedName>
    <definedName name="ToE_MATRIX">#REF!</definedName>
    <definedName name="tol" localSheetId="7">#REF!</definedName>
    <definedName name="tol" localSheetId="3">#REF!</definedName>
    <definedName name="tol">#REF!</definedName>
    <definedName name="topl" localSheetId="7">#REF!</definedName>
    <definedName name="topl" localSheetId="3">#REF!</definedName>
    <definedName name="topl">#REF!</definedName>
    <definedName name="topn" localSheetId="7">#REF!</definedName>
    <definedName name="topn" localSheetId="3">#REF!</definedName>
    <definedName name="topn">#REF!</definedName>
    <definedName name="Tot_Investmetn" localSheetId="7">#REF!</definedName>
    <definedName name="Tot_Investmetn" localSheetId="3">#REF!</definedName>
    <definedName name="Tot_Investmetn">#REF!</definedName>
    <definedName name="TOTAL">'[70]BOQ HT'!#REF!</definedName>
    <definedName name="TOTAL_CONSUMPTION" localSheetId="6">#REF!</definedName>
    <definedName name="TOTAL_CONSUMPTION" localSheetId="7">#REF!</definedName>
    <definedName name="TOTAL_CONSUMPTION" localSheetId="3">#REF!</definedName>
    <definedName name="TOTAL_CONSUMPTION" localSheetId="8">#REF!</definedName>
    <definedName name="TOTAL_CONSUMPTION" localSheetId="5">#REF!</definedName>
    <definedName name="TOTAL_CONSUMPTION">#REF!</definedName>
    <definedName name="Total_Depn" localSheetId="6">#REF!</definedName>
    <definedName name="Total_Depn" localSheetId="7">#REF!</definedName>
    <definedName name="Total_Depn" localSheetId="3">#REF!</definedName>
    <definedName name="Total_Depn" localSheetId="5">#REF!</definedName>
    <definedName name="Total_Depn">#REF!</definedName>
    <definedName name="Total_Interest" localSheetId="6">#REF!</definedName>
    <definedName name="Total_Interest" localSheetId="7">#REF!</definedName>
    <definedName name="Total_Interest" localSheetId="3">#REF!</definedName>
    <definedName name="Total_Interest" localSheetId="5">#REF!</definedName>
    <definedName name="Total_Interest">#REF!</definedName>
    <definedName name="Total_Interest_1">"#REF!"</definedName>
    <definedName name="Total_Interest_10">"#REF!"</definedName>
    <definedName name="Total_Interest_11">"#REF!"</definedName>
    <definedName name="Total_Interest_12">"#REF!"</definedName>
    <definedName name="Total_Interest_13">"#REF!"</definedName>
    <definedName name="Total_Interest_14">"#REF!"</definedName>
    <definedName name="Total_Interest_15">"#REF!"</definedName>
    <definedName name="Total_Interest_16">"#REF!"</definedName>
    <definedName name="Total_Interest_17">"#REF!"</definedName>
    <definedName name="Total_Interest_18">"#REF!"</definedName>
    <definedName name="Total_Interest_2">"#REF!"</definedName>
    <definedName name="Total_Interest_3">"#REF!"</definedName>
    <definedName name="Total_Interest_4">"#REF!"</definedName>
    <definedName name="Total_Interest_5">"#REF!"</definedName>
    <definedName name="Total_Interest_6">"#REF!"</definedName>
    <definedName name="Total_Interest_7">"#REF!"</definedName>
    <definedName name="Total_Interest_8">"#REF!"</definedName>
    <definedName name="Total_Interest_9">"#REF!"</definedName>
    <definedName name="TOTAL_NO._OF_CEMENT_BAGS" localSheetId="6">#REF!</definedName>
    <definedName name="TOTAL_NO._OF_CEMENT_BAGS" localSheetId="7">#REF!</definedName>
    <definedName name="TOTAL_NO._OF_CEMENT_BAGS" localSheetId="3">#REF!</definedName>
    <definedName name="TOTAL_NO._OF_CEMENT_BAGS" localSheetId="8">#REF!</definedName>
    <definedName name="TOTAL_NO._OF_CEMENT_BAGS" localSheetId="5">#REF!</definedName>
    <definedName name="TOTAL_NO._OF_CEMENT_BAGS">#REF!</definedName>
    <definedName name="TOTAL_OH" localSheetId="7">#REF!</definedName>
    <definedName name="TOTAL_OH" localSheetId="3">#REF!</definedName>
    <definedName name="TOTAL_OH" localSheetId="8">#REF!</definedName>
    <definedName name="TOTAL_OH">#REF!</definedName>
    <definedName name="Total_Pay" localSheetId="7">#REF!</definedName>
    <definedName name="Total_Pay" localSheetId="3">#REF!</definedName>
    <definedName name="Total_Pay" localSheetId="8">#REF!</definedName>
    <definedName name="Total_Pay">#REF!</definedName>
    <definedName name="Total_Pay_1">"#REF!"</definedName>
    <definedName name="Total_Pay_10">"#REF!"</definedName>
    <definedName name="Total_Pay_11">"#REF!"</definedName>
    <definedName name="Total_Pay_12">"#REF!"</definedName>
    <definedName name="Total_Pay_13">"#REF!"</definedName>
    <definedName name="Total_Pay_14">"#REF!"</definedName>
    <definedName name="Total_Pay_15">"#REF!"</definedName>
    <definedName name="Total_Pay_16">"#REF!"</definedName>
    <definedName name="Total_Pay_17">"#REF!"</definedName>
    <definedName name="Total_Pay_18">"#REF!"</definedName>
    <definedName name="Total_Pay_2">"#REF!"</definedName>
    <definedName name="Total_Pay_3">"#REF!"</definedName>
    <definedName name="Total_Pay_4">"#REF!"</definedName>
    <definedName name="Total_Pay_5">"#REF!"</definedName>
    <definedName name="Total_Pay_6">"#REF!"</definedName>
    <definedName name="Total_Pay_7">"#REF!"</definedName>
    <definedName name="Total_Pay_8">"#REF!"</definedName>
    <definedName name="Total_Pay_9">"#REF!"</definedName>
    <definedName name="Total_Payment" localSheetId="6">Scheduled_Payment+Extra_Payment</definedName>
    <definedName name="Total_Payment" localSheetId="1">Scheduled_Payment+Extra_Payment</definedName>
    <definedName name="Total_Payment" localSheetId="7">Scheduled_Payment+Extra_Payment</definedName>
    <definedName name="Total_Payment" localSheetId="3">Scheduled_Payment+Extra_Payment</definedName>
    <definedName name="Total_Payment" localSheetId="8">Scheduled_Payment+Extra_Payment</definedName>
    <definedName name="Total_Payment" localSheetId="2">Scheduled_Payment+Extra_Payment</definedName>
    <definedName name="Total_Payment" localSheetId="5">Scheduled_Payment+Extra_Payment</definedName>
    <definedName name="Total_Payment">Scheduled_Payment+Extra_Payment</definedName>
    <definedName name="Total_Payment_1">"scheduled_payment"+"extra_payment"</definedName>
    <definedName name="Total_Payment_10">"scheduled_payment"+"extra_payment"</definedName>
    <definedName name="Total_Payment_11">"scheduled_payment"+"extra_payment"</definedName>
    <definedName name="Total_Payment_12">"scheduled_payment"+"extra_payment"</definedName>
    <definedName name="Total_Payment_13">"scheduled_payment"+"extra_payment"</definedName>
    <definedName name="Total_Payment_14">"scheduled_payment"+"extra_payment"</definedName>
    <definedName name="Total_Payment_15">"scheduled_payment"+"extra_payment"</definedName>
    <definedName name="Total_Payment_16">"scheduled_payment"+"extra_payment"</definedName>
    <definedName name="Total_Payment_17">"scheduled_payment"+"extra_payment"</definedName>
    <definedName name="Total_Payment_18">"scheduled_payment"+"extra_payment"</definedName>
    <definedName name="Total_Payment_19">"scheduled_payment"+"extra_payment"</definedName>
    <definedName name="Total_Payment_2">"scheduled_payment"+"extra_payment"</definedName>
    <definedName name="Total_Payment_3">"scheduled_payment"+"extra_payment"</definedName>
    <definedName name="Total_Payment_4">"scheduled_payment"+"extra_payment"</definedName>
    <definedName name="Total_Payment_5">"scheduled_payment"+"extra_payment"</definedName>
    <definedName name="Total_Payment_6">"scheduled_payment"+"extra_payment"</definedName>
    <definedName name="Total_Payment_7">"scheduled_payment"+"extra_payment"</definedName>
    <definedName name="Total_Payment_8">"scheduled_payment"+"extra_payment"</definedName>
    <definedName name="Total_Payment_9">"scheduled_payment"+"extra_payment"</definedName>
    <definedName name="TOTAL_PCC" localSheetId="6">#REF!</definedName>
    <definedName name="TOTAL_PCC" localSheetId="7">#REF!</definedName>
    <definedName name="TOTAL_PCC" localSheetId="3">#REF!</definedName>
    <definedName name="TOTAL_PCC" localSheetId="8">#REF!</definedName>
    <definedName name="TOTAL_PCC" localSheetId="5">#REF!</definedName>
    <definedName name="TOTAL_PCC">#REF!</definedName>
    <definedName name="TOTAL_RCC" localSheetId="7">#REF!</definedName>
    <definedName name="TOTAL_RCC" localSheetId="3">#REF!</definedName>
    <definedName name="TOTAL_RCC" localSheetId="8">#REF!</definedName>
    <definedName name="TOTAL_RCC">#REF!</definedName>
    <definedName name="totalf" localSheetId="7">#REF!</definedName>
    <definedName name="totalf" localSheetId="3">#REF!</definedName>
    <definedName name="totalf" localSheetId="8">#REF!</definedName>
    <definedName name="totalf">#REF!</definedName>
    <definedName name="totalthisbill" localSheetId="7">#REF!</definedName>
    <definedName name="totalthisbill" localSheetId="3">#REF!</definedName>
    <definedName name="totalthisbill">#REF!</definedName>
    <definedName name="tqrg">#N/A</definedName>
    <definedName name="TRANSPORTATION_CHARGES" localSheetId="6">#REF!</definedName>
    <definedName name="TRANSPORTATION_CHARGES" localSheetId="7">#REF!</definedName>
    <definedName name="TRANSPORTATION_CHARGES" localSheetId="3">#REF!</definedName>
    <definedName name="TRANSPORTATION_CHARGES" localSheetId="8">#REF!</definedName>
    <definedName name="TRANSPORTATION_CHARGES" localSheetId="5">#REF!</definedName>
    <definedName name="TRANSPORTATION_CHARGES">#REF!</definedName>
    <definedName name="tread" localSheetId="7">#REF!</definedName>
    <definedName name="tread" localSheetId="3">#REF!</definedName>
    <definedName name="tread" localSheetId="8">#REF!</definedName>
    <definedName name="tread">#REF!</definedName>
    <definedName name="tread1" localSheetId="7">#REF!</definedName>
    <definedName name="tread1" localSheetId="3">#REF!</definedName>
    <definedName name="tread1" localSheetId="8">#REF!</definedName>
    <definedName name="tread1">#REF!</definedName>
    <definedName name="TRRCC" localSheetId="7">#REF!</definedName>
    <definedName name="TRRCC" localSheetId="3">#REF!</definedName>
    <definedName name="TRRCC">#REF!</definedName>
    <definedName name="try">[27]CONNECT!$J$148,[27]CONNECT!$N$152</definedName>
    <definedName name="ts" localSheetId="6">#REF!</definedName>
    <definedName name="ts" localSheetId="7">#REF!</definedName>
    <definedName name="ts" localSheetId="3">#REF!</definedName>
    <definedName name="ts" localSheetId="8">#REF!</definedName>
    <definedName name="ts" localSheetId="5">#REF!</definedName>
    <definedName name="ts">#REF!</definedName>
    <definedName name="tS___0" localSheetId="6">#REF!</definedName>
    <definedName name="tS___0" localSheetId="7">#REF!</definedName>
    <definedName name="tS___0" localSheetId="3">#REF!</definedName>
    <definedName name="tS___0" localSheetId="5">#REF!</definedName>
    <definedName name="tS___0">#REF!</definedName>
    <definedName name="tS___13" localSheetId="6">#REF!</definedName>
    <definedName name="tS___13" localSheetId="7">#REF!</definedName>
    <definedName name="tS___13" localSheetId="3">#REF!</definedName>
    <definedName name="tS___13" localSheetId="5">#REF!</definedName>
    <definedName name="tS___13">#REF!</definedName>
    <definedName name="tt" localSheetId="7">#REF!</definedName>
    <definedName name="tt" localSheetId="3">#REF!</definedName>
    <definedName name="tt">#REF!</definedName>
    <definedName name="ttgret" localSheetId="6">City&amp;" "&amp;State</definedName>
    <definedName name="ttgret" localSheetId="1">City&amp;" "&amp;State</definedName>
    <definedName name="ttgret" localSheetId="7">City&amp;" "&amp;State</definedName>
    <definedName name="ttgret" localSheetId="3">City&amp;" "&amp;State</definedName>
    <definedName name="ttgret" localSheetId="8">City&amp;" "&amp;State</definedName>
    <definedName name="ttgret" localSheetId="2">City&amp;" "&amp;State</definedName>
    <definedName name="ttgret" localSheetId="5">City&amp;" "&amp;State</definedName>
    <definedName name="ttgret">City&amp;" "&amp;State</definedName>
    <definedName name="tton" localSheetId="6">#REF!</definedName>
    <definedName name="tton" localSheetId="7">#REF!</definedName>
    <definedName name="tton" localSheetId="3">#REF!</definedName>
    <definedName name="tton" localSheetId="8">#REF!</definedName>
    <definedName name="tton" localSheetId="5">#REF!</definedName>
    <definedName name="tton">#REF!</definedName>
    <definedName name="ttt" localSheetId="6">#REF!</definedName>
    <definedName name="ttt" localSheetId="7">#REF!</definedName>
    <definedName name="ttt" localSheetId="3">#REF!</definedName>
    <definedName name="ttt" localSheetId="5">#REF!</definedName>
    <definedName name="ttt">#REF!</definedName>
    <definedName name="ttttt" localSheetId="6">#REF!</definedName>
    <definedName name="ttttt" localSheetId="7">#REF!</definedName>
    <definedName name="ttttt" localSheetId="3">#REF!</definedName>
    <definedName name="ttttt" localSheetId="5">#REF!</definedName>
    <definedName name="ttttt">#REF!</definedName>
    <definedName name="ttttttttt" localSheetId="7">#REF!</definedName>
    <definedName name="ttttttttt" localSheetId="3">#REF!</definedName>
    <definedName name="ttttttttt">#REF!</definedName>
    <definedName name="tu" localSheetId="7">#REF!</definedName>
    <definedName name="tu" localSheetId="3">#REF!</definedName>
    <definedName name="tu">#REF!</definedName>
    <definedName name="TUES1" localSheetId="7">#REF!</definedName>
    <definedName name="TUES1" localSheetId="3">#REF!</definedName>
    <definedName name="TUES1">#REF!</definedName>
    <definedName name="TV" localSheetId="7">#REF!</definedName>
    <definedName name="TV" localSheetId="3">#REF!</definedName>
    <definedName name="TV">#REF!</definedName>
    <definedName name="tvol" localSheetId="7">#REF!</definedName>
    <definedName name="tvol" localSheetId="3">#REF!</definedName>
    <definedName name="tvol">#REF!</definedName>
    <definedName name="TVV" localSheetId="7">#REF!</definedName>
    <definedName name="TVV" localSheetId="3">#REF!</definedName>
    <definedName name="TVV">#REF!</definedName>
    <definedName name="ty" localSheetId="7">#REF!</definedName>
    <definedName name="ty" localSheetId="3">#REF!</definedName>
    <definedName name="ty">#REF!</definedName>
    <definedName name="tyeret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tyeret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tyeret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tyeret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tyeret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tyeret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TYPE" localSheetId="6">#REF!</definedName>
    <definedName name="TYPE" localSheetId="7">#REF!</definedName>
    <definedName name="TYPE" localSheetId="3">#REF!</definedName>
    <definedName name="TYPE" localSheetId="8">#REF!</definedName>
    <definedName name="TYPE" localSheetId="5">#REF!</definedName>
    <definedName name="TYPE">#REF!</definedName>
    <definedName name="Type1" localSheetId="7">#REF!</definedName>
    <definedName name="Type1" localSheetId="3">#REF!</definedName>
    <definedName name="Type1" localSheetId="8">#REF!</definedName>
    <definedName name="Type1">#REF!</definedName>
    <definedName name="Type2" localSheetId="7">#REF!</definedName>
    <definedName name="Type2" localSheetId="3">#REF!</definedName>
    <definedName name="Type2" localSheetId="8">#REF!</definedName>
    <definedName name="Type2">#REF!</definedName>
    <definedName name="Type3" localSheetId="7">#REF!</definedName>
    <definedName name="Type3" localSheetId="3">#REF!</definedName>
    <definedName name="Type3">#REF!</definedName>
    <definedName name="tyt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tyt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tyt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tyt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tyt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tyt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u">'[6]E &amp; R'!$F$12</definedName>
    <definedName name="U5YT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U5YT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U5YT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U5YT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U5YT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U5YT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u667ri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u667ri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u667ri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u667ri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u667ri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u667ri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ubhfEHH" localSheetId="6">City&amp;" "&amp;State</definedName>
    <definedName name="ubhfEHH" localSheetId="1">City&amp;" "&amp;State</definedName>
    <definedName name="ubhfEHH" localSheetId="7">City&amp;" "&amp;State</definedName>
    <definedName name="ubhfEHH" localSheetId="3">City&amp;" "&amp;State</definedName>
    <definedName name="ubhfEHH" localSheetId="8">City&amp;" "&amp;State</definedName>
    <definedName name="ubhfEHH" localSheetId="2">City&amp;" "&amp;State</definedName>
    <definedName name="ubhfEHH" localSheetId="5">City&amp;" "&amp;State</definedName>
    <definedName name="ubhfEHH">City&amp;" "&amp;State</definedName>
    <definedName name="UBNN" localSheetId="6">City&amp;" "&amp;State</definedName>
    <definedName name="UBNN" localSheetId="1">City&amp;" "&amp;State</definedName>
    <definedName name="UBNN" localSheetId="7">City&amp;" "&amp;State</definedName>
    <definedName name="UBNN" localSheetId="3">City&amp;" "&amp;State</definedName>
    <definedName name="UBNN" localSheetId="8">City&amp;" "&amp;State</definedName>
    <definedName name="UBNN" localSheetId="2">City&amp;" "&amp;State</definedName>
    <definedName name="UBNN" localSheetId="5">City&amp;" "&amp;State</definedName>
    <definedName name="UBNN">City&amp;" "&amp;State</definedName>
    <definedName name="UCRABSTRACT" localSheetId="6">#REF!</definedName>
    <definedName name="UCRABSTRACT" localSheetId="7">#REF!</definedName>
    <definedName name="UCRABSTRACT" localSheetId="3">#REF!</definedName>
    <definedName name="UCRABSTRACT" localSheetId="8">#REF!</definedName>
    <definedName name="UCRABSTRACT" localSheetId="5">#REF!</definedName>
    <definedName name="UCRABSTRACT">#REF!</definedName>
    <definedName name="UDAIPUR" localSheetId="6">#REF!</definedName>
    <definedName name="UDAIPUR" localSheetId="7">#REF!</definedName>
    <definedName name="UDAIPUR" localSheetId="3">#REF!</definedName>
    <definedName name="UDAIPUR" localSheetId="5">#REF!</definedName>
    <definedName name="UDAIPUR">#REF!</definedName>
    <definedName name="UDAY">#N/A</definedName>
    <definedName name="UG_SUMP">[6]UG!$A:$IV</definedName>
    <definedName name="ugt" localSheetId="6">#REF!</definedName>
    <definedName name="ugt" localSheetId="7">#REF!</definedName>
    <definedName name="ugt" localSheetId="3">#REF!</definedName>
    <definedName name="ugt" localSheetId="8">#REF!</definedName>
    <definedName name="ugt" localSheetId="5">#REF!</definedName>
    <definedName name="ugt">#REF!</definedName>
    <definedName name="uibyb" localSheetId="6">City&amp;" "&amp;State</definedName>
    <definedName name="uibyb" localSheetId="1">City&amp;" "&amp;State</definedName>
    <definedName name="uibyb" localSheetId="7">City&amp;" "&amp;State</definedName>
    <definedName name="uibyb" localSheetId="3">City&amp;" "&amp;State</definedName>
    <definedName name="uibyb" localSheetId="8">City&amp;" "&amp;State</definedName>
    <definedName name="uibyb" localSheetId="2">City&amp;" "&amp;State</definedName>
    <definedName name="uibyb" localSheetId="5">City&amp;" "&amp;State</definedName>
    <definedName name="uibyb">City&amp;" "&amp;State</definedName>
    <definedName name="uio4wjrgnui" localSheetId="6">City&amp;" "&amp;State</definedName>
    <definedName name="uio4wjrgnui" localSheetId="1">City&amp;" "&amp;State</definedName>
    <definedName name="uio4wjrgnui" localSheetId="7">City&amp;" "&amp;State</definedName>
    <definedName name="uio4wjrgnui" localSheetId="3">City&amp;" "&amp;State</definedName>
    <definedName name="uio4wjrgnui" localSheetId="8">City&amp;" "&amp;State</definedName>
    <definedName name="uio4wjrgnui" localSheetId="2">City&amp;" "&amp;State</definedName>
    <definedName name="uio4wjrgnui" localSheetId="5">City&amp;" "&amp;State</definedName>
    <definedName name="uio4wjrgnui">City&amp;" "&amp;State</definedName>
    <definedName name="ujuuyi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ujuuyi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ujuuyi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ujuuyi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ujuuyi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ujuuyi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UNITS" localSheetId="6">#REF!</definedName>
    <definedName name="UNITS" localSheetId="7">#REF!</definedName>
    <definedName name="UNITS" localSheetId="3">#REF!</definedName>
    <definedName name="UNITS" localSheetId="8">#REF!</definedName>
    <definedName name="UNITS" localSheetId="5">#REF!</definedName>
    <definedName name="UNITS">#REF!</definedName>
    <definedName name="unnamed">"$#REF!.$#REF!$#REF!:$#REF!$#REF!"</definedName>
    <definedName name="unnamed_1">"$#REF!.$#REF!$#REF!:$#REF!$#REF!"</definedName>
    <definedName name="unnamed_2">"$'Client Wise'.$#REF!$#REF!:$#REF!$#REF!"</definedName>
    <definedName name="unnamed_3">"$'Client Wise'.$#REF!$#REF!:$#REF!$#REF!"</definedName>
    <definedName name="unnamed_4">"$#REF!.$A$3:$J$39"</definedName>
    <definedName name="unnamed_5">"$'Client Wise'.$#REF!$#REF!:$#REF!$#REF!"</definedName>
    <definedName name="unnamed_6">"$'Client Wise'.$#REF!$#REF!:$#REF!$#REF!"</definedName>
    <definedName name="unnamed_7">"$'Client Wise'.$#REF!$#REF!:$#REF!$#REF!"</definedName>
    <definedName name="unnamed_8">"$Rec.$#REF!$#REF!:$#REF!$#REF!"</definedName>
    <definedName name="unnamed_9">"$Rec.$#REF!$#REF!:$#REF!$#REF!"</definedName>
    <definedName name="unsecured" localSheetId="6">#REF!</definedName>
    <definedName name="unsecured" localSheetId="7">#REF!</definedName>
    <definedName name="unsecured" localSheetId="3">#REF!</definedName>
    <definedName name="unsecured" localSheetId="8">#REF!</definedName>
    <definedName name="unsecured" localSheetId="5">#REF!</definedName>
    <definedName name="unsecured">#REF!</definedName>
    <definedName name="US" localSheetId="7">#REF!</definedName>
    <definedName name="US" localSheetId="3">#REF!</definedName>
    <definedName name="US" localSheetId="8">#REF!</definedName>
    <definedName name="US">#REF!</definedName>
    <definedName name="usd" localSheetId="7">#REF!</definedName>
    <definedName name="usd" localSheetId="3">#REF!</definedName>
    <definedName name="usd" localSheetId="8">#REF!</definedName>
    <definedName name="usd">#REF!</definedName>
    <definedName name="usd_16" localSheetId="7">#REF!</definedName>
    <definedName name="usd_16" localSheetId="3">#REF!</definedName>
    <definedName name="usd_16">#REF!</definedName>
    <definedName name="usd_17" localSheetId="7">#REF!</definedName>
    <definedName name="usd_17" localSheetId="3">#REF!</definedName>
    <definedName name="usd_17">#REF!</definedName>
    <definedName name="usd_18" localSheetId="7">#REF!</definedName>
    <definedName name="usd_18" localSheetId="3">#REF!</definedName>
    <definedName name="usd_18">#REF!</definedName>
    <definedName name="usd_19" localSheetId="7">#REF!</definedName>
    <definedName name="usd_19" localSheetId="3">#REF!</definedName>
    <definedName name="usd_19">#REF!</definedName>
    <definedName name="usd_4" localSheetId="7">#REF!</definedName>
    <definedName name="usd_4" localSheetId="3">#REF!</definedName>
    <definedName name="usd_4">#REF!</definedName>
    <definedName name="usd_5" localSheetId="7">#REF!</definedName>
    <definedName name="usd_5" localSheetId="3">#REF!</definedName>
    <definedName name="usd_5">#REF!</definedName>
    <definedName name="usd_6" localSheetId="7">#REF!</definedName>
    <definedName name="usd_6" localSheetId="3">#REF!</definedName>
    <definedName name="usd_6">#REF!</definedName>
    <definedName name="usd_7" localSheetId="7">#REF!</definedName>
    <definedName name="usd_7" localSheetId="3">#REF!</definedName>
    <definedName name="usd_7">#REF!</definedName>
    <definedName name="usd_8" localSheetId="7">#REF!</definedName>
    <definedName name="usd_8" localSheetId="3">#REF!</definedName>
    <definedName name="usd_8">#REF!</definedName>
    <definedName name="usd_9" localSheetId="7">#REF!</definedName>
    <definedName name="usd_9" localSheetId="3">#REF!</definedName>
    <definedName name="usd_9">#REF!</definedName>
    <definedName name="Use_Alternates" localSheetId="7">#REF!</definedName>
    <definedName name="Use_Alternates" localSheetId="3">#REF!</definedName>
    <definedName name="Use_Alternates">#REF!</definedName>
    <definedName name="UserName">"Subrata"</definedName>
    <definedName name="ut" localSheetId="6">#REF!</definedName>
    <definedName name="ut" localSheetId="7">#REF!</definedName>
    <definedName name="ut" localSheetId="3">#REF!</definedName>
    <definedName name="ut" localSheetId="8">#REF!</definedName>
    <definedName name="ut" localSheetId="5">#REF!</definedName>
    <definedName name="ut">#REF!</definedName>
    <definedName name="uuuuuuuu" localSheetId="7">#REF!</definedName>
    <definedName name="uuuuuuuu" localSheetId="3">#REF!</definedName>
    <definedName name="uuuuuuuu" localSheetId="8">#REF!</definedName>
    <definedName name="uuuuuuuu">#REF!</definedName>
    <definedName name="uyryu">#N/A</definedName>
    <definedName name="v" localSheetId="6">#REF!</definedName>
    <definedName name="v" localSheetId="7">#REF!</definedName>
    <definedName name="v" localSheetId="3">#REF!</definedName>
    <definedName name="v" localSheetId="8">#REF!</definedName>
    <definedName name="v" localSheetId="5">#REF!</definedName>
    <definedName name="v">#REF!</definedName>
    <definedName name="va" localSheetId="7">#REF!</definedName>
    <definedName name="va" localSheetId="3">#REF!</definedName>
    <definedName name="va" localSheetId="8">#REF!</definedName>
    <definedName name="va">#REF!</definedName>
    <definedName name="va___0" localSheetId="7">#REF!</definedName>
    <definedName name="va___0" localSheetId="3">#REF!</definedName>
    <definedName name="va___0" localSheetId="8">#REF!</definedName>
    <definedName name="va___0">#REF!</definedName>
    <definedName name="va___13" localSheetId="7">#REF!</definedName>
    <definedName name="va___13" localSheetId="3">#REF!</definedName>
    <definedName name="va___13">#REF!</definedName>
    <definedName name="vaaf" localSheetId="6">City&amp;" "&amp;State</definedName>
    <definedName name="vaaf" localSheetId="1">City&amp;" "&amp;State</definedName>
    <definedName name="vaaf" localSheetId="7">City&amp;" "&amp;State</definedName>
    <definedName name="vaaf" localSheetId="3">City&amp;" "&amp;State</definedName>
    <definedName name="vaaf" localSheetId="8">City&amp;" "&amp;State</definedName>
    <definedName name="vaaf" localSheetId="2">City&amp;" "&amp;State</definedName>
    <definedName name="vaaf" localSheetId="5">City&amp;" "&amp;State</definedName>
    <definedName name="vaaf">City&amp;" "&amp;State</definedName>
    <definedName name="VADODARA_________________________________CLIENT_______________M_s">'[7]MASTER_RATE ANALYSIS'!$B$185:$G$185</definedName>
    <definedName name="Value_Col" localSheetId="6">#REF!</definedName>
    <definedName name="Value_Col" localSheetId="7">#REF!</definedName>
    <definedName name="Value_Col" localSheetId="3">#REF!</definedName>
    <definedName name="Value_Col" localSheetId="8">#REF!</definedName>
    <definedName name="Value_Col" localSheetId="5">#REF!</definedName>
    <definedName name="Value_Col">#REF!</definedName>
    <definedName name="value_cols" localSheetId="7">#REF!</definedName>
    <definedName name="value_cols" localSheetId="3">#REF!</definedName>
    <definedName name="value_cols" localSheetId="8">#REF!</definedName>
    <definedName name="value_cols">#REF!</definedName>
    <definedName name="Values_Entered" localSheetId="6">IF('Double Coat Plaster '!Loan_Amount*[0]!Interest_Rate*'Double Coat Plaster '!Loan_Years*'Double Coat Plaster '!Loan_Start&gt;0,1,0)</definedName>
    <definedName name="Values_Entered" localSheetId="7">IF('Highrise External Plaster'!Loan_Amount*'Highrise External Plaster'!Interest_Rate*'Highrise External Plaster'!Loan_Years*'Highrise External Plaster'!Loan_Start&gt;0,1,0)</definedName>
    <definedName name="Values_Entered" localSheetId="3">IF('Highrise Masonnry '!Loan_Amount*'Highrise Masonnry '!Interest_Rate*'Highrise Masonnry '!Loan_Years*'Highrise Masonnry '!Loan_Start&gt;0,1,0)</definedName>
    <definedName name="Values_Entered" localSheetId="8">IF(Loan_Amount*Interest_Rate*'Int &amp; Ext Paint M+L'!Loan_Years*'Int &amp; Ext Paint M+L'!Loan_Start&gt;0,1,0)</definedName>
    <definedName name="Values_Entered" localSheetId="5">IF('Single Coat Plaster '!Loan_Amount*Interest_Rate*'Single Coat Plaster '!Loan_Years*'Single Coat Plaster '!Loan_Start&gt;0,1,0)</definedName>
    <definedName name="Values_Entered">IF(Loan_Amount*Interest_Rate*Loan_Years*Loan_Start&gt;0,1,0)</definedName>
    <definedName name="Values_Entered_1">IF("'- floorwise breakup'!loan_amount"*"'- floorwise breakup'!interest_rate"*"'- floorwise breakup'!loan_years"*"'- floorwise breakup'!loan_start"&gt;0,1,0)</definedName>
    <definedName name="Values_Entered_10">IF("'courtyard-rcc boq'!loan_amount"*"'courtyard-rcc boq'!interest_rate"*"'courtyard-rcc boq'!loan_years"*"'courtyard-rcc boq'!loan_start"&gt;0,1,0)</definedName>
    <definedName name="Values_Entered_11">IF("excavation!loan_amount"*"excavation!interest_rate"*"excavation!loan_years"*"excavation!loan_start"&gt;0,1,0)</definedName>
    <definedName name="Values_Entered_12">IF("'filling &amp; soling'!loan_amount"*"'filling &amp; soling'!interest_rate"*"'filling &amp; soling'!loan_years"*"'filling &amp; soling'!loan_start"&gt;0,1,0)</definedName>
    <definedName name="Values_Entered_13">IF("'lift-concrete &amp; steel.'!loan_amount"*"'lift-concrete &amp; steel.'!interest_rate"*"'lift-concrete &amp; steel.'!loan_years"*"'lift-concrete &amp; steel.'!loan_start"&gt;0,1,0)</definedName>
    <definedName name="Values_Entered_14">IF("pcc!loan_amount"*"pcc!interest_rate"*"pcc!loan_years"*"pcc!loan_start"&gt;0,1,0)</definedName>
    <definedName name="Values_Entered_15">IF("'slab area'!loan_amount"*"'slab area'!interest_rate"*"'slab area'!loan_years"*"'slab area'!loan_start"&gt;0,1,0)</definedName>
    <definedName name="Values_Entered_16">IF("'staircase concrete &amp; steel '!loan_amount"*"'staircase concrete &amp; steel '!interest_rate"*"'staircase concrete &amp; steel '!loan_years"*"'staircase concrete &amp; steel '!loan_start"&gt;0,1,0)</definedName>
    <definedName name="Values_Entered_17">IF("'steel - slab'!loan_amount"*"'steel - slab'!interest_rate"*"'steel - slab'!loan_years"*"'steel - slab'!loan_start"&gt;0,1,0)</definedName>
    <definedName name="Values_Entered_18">IF("'steel-footing'!loan_amount"*"'steel-footing'!interest_rate"*"'steel-footing'!loan_years"*"'steel-footing'!loan_start"&gt;0,1,0)</definedName>
    <definedName name="Values_Entered_19">#N/A</definedName>
    <definedName name="Values_Entered_2">IF("'abstract - staircase  '!loan_amount"*"'abstract - staircase  '!interest_rate"*"'abstract - staircase  '!loan_years"*"'abstract - staircase  '!loan_start"&gt;0,1,0)</definedName>
    <definedName name="Values_Entered_3">IF("'abstract footing'!loan_amount"*"'abstract footing'!interest_rate"*"'abstract footing'!loan_years"*"'abstract footing'!loan_start"&gt;0,1,0)</definedName>
    <definedName name="Values_Entered_4">IF("'abstract- lift '!loan_amount"*"'abstract- lift '!interest_rate"*"'abstract- lift '!loan_years"*"'abstract- lift '!loan_start"&gt;0,1,0)</definedName>
    <definedName name="Values_Entered_5">IF("'abstract-beam'!loan_amount"*"'abstract-beam'!interest_rate"*"'abstract-beam'!loan_years"*"'abstract-beam'!loan_start"&gt;0,1,0)</definedName>
    <definedName name="Values_Entered_6">IF("'abstract-column'!loan_amount"*"'abstract-column'!interest_rate"*"'abstract-column'!loan_years"*"'abstract-column'!loan_start"&gt;0,1,0)</definedName>
    <definedName name="Values_Entered_7">IF("'abstract-slab'!loan_amount"*"'abstract-slab'!interest_rate"*"'abstract-slab'!loan_years"*"'abstract-slab'!loan_start"&gt;0,1,0)</definedName>
    <definedName name="Values_Entered_8">#N/A</definedName>
    <definedName name="Values_Entered_9">IF("'concrete- footing'!loan_amount"*"'concrete- footing'!interest_rate"*"'concrete- footing'!loan_years"*"'concrete- footing'!loan_start"&gt;0,1,0)</definedName>
    <definedName name="valuevx">42.314159</definedName>
    <definedName name="VANDEMATARAM" localSheetId="6">#REF!</definedName>
    <definedName name="VANDEMATARAM" localSheetId="7">#REF!</definedName>
    <definedName name="VANDEMATARAM" localSheetId="3">#REF!</definedName>
    <definedName name="VANDEMATARAM" localSheetId="8">#REF!</definedName>
    <definedName name="VANDEMATARAM" localSheetId="5">#REF!</definedName>
    <definedName name="VANDEMATARAM">#REF!</definedName>
    <definedName name="Var._IGP_M_Dez_00" localSheetId="7">#REF!</definedName>
    <definedName name="Var._IGP_M_Dez_00" localSheetId="3">#REF!</definedName>
    <definedName name="Var._IGP_M_Dez_00" localSheetId="8">#REF!</definedName>
    <definedName name="Var._IGP_M_Dez_00">#REF!</definedName>
    <definedName name="vatf" localSheetId="7">#REF!</definedName>
    <definedName name="vatf" localSheetId="3">#REF!</definedName>
    <definedName name="vatf" localSheetId="8">#REF!</definedName>
    <definedName name="vatf">#REF!</definedName>
    <definedName name="vatf_4" localSheetId="7">#REF!</definedName>
    <definedName name="vatf_4" localSheetId="3">#REF!</definedName>
    <definedName name="vatf_4">#REF!</definedName>
    <definedName name="vatf_6" localSheetId="7">#REF!</definedName>
    <definedName name="vatf_6" localSheetId="3">#REF!</definedName>
    <definedName name="vatf_6">#REF!</definedName>
    <definedName name="VB" localSheetId="7">#REF!</definedName>
    <definedName name="VB" localSheetId="3">#REF!</definedName>
    <definedName name="VB">#REF!</definedName>
    <definedName name="VD" localSheetId="7">#REF!</definedName>
    <definedName name="VD" localSheetId="3">#REF!</definedName>
    <definedName name="VD">#REF!</definedName>
    <definedName name="Vend" localSheetId="7">#REF!</definedName>
    <definedName name="Vend" localSheetId="3">#REF!</definedName>
    <definedName name="Vend">#REF!</definedName>
    <definedName name="Vendor_Name" localSheetId="7">#REF!</definedName>
    <definedName name="Vendor_Name" localSheetId="3">#REF!</definedName>
    <definedName name="Vendor_Name">#REF!</definedName>
    <definedName name="Version">3</definedName>
    <definedName name="vertex42_copyright" hidden="1">"© 2006-2018 Vertex42 LLC"</definedName>
    <definedName name="vertex42_id" hidden="1">"gantt-chart_L.xlsx"</definedName>
    <definedName name="vertex42_title" hidden="1">"Gantt Chart Template"</definedName>
    <definedName name="Vf" localSheetId="6">#REF!</definedName>
    <definedName name="Vf" localSheetId="7">#REF!</definedName>
    <definedName name="Vf" localSheetId="3">#REF!</definedName>
    <definedName name="Vf" localSheetId="8">#REF!</definedName>
    <definedName name="Vf" localSheetId="5">#REF!</definedName>
    <definedName name="Vf">#REF!</definedName>
    <definedName name="vhskvbdshkv" localSheetId="6">IF('Double Coat Plaster '!Loan_Amount*[0]!Interest_Rate*'Double Coat Plaster '!Loan_Years*'Double Coat Plaster '!Loan_Start&gt;0,1,0)</definedName>
    <definedName name="vhskvbdshkv" localSheetId="7">IF('Highrise External Plaster'!Loan_Amount*'Highrise External Plaster'!Interest_Rate*'Highrise External Plaster'!Loan_Years*'Highrise External Plaster'!Loan_Start&gt;0,1,0)</definedName>
    <definedName name="vhskvbdshkv" localSheetId="3">IF('Highrise Masonnry '!Loan_Amount*'Highrise Masonnry '!Interest_Rate*'Highrise Masonnry '!Loan_Years*'Highrise Masonnry '!Loan_Start&gt;0,1,0)</definedName>
    <definedName name="vhskvbdshkv" localSheetId="8">IF(Loan_Amount*Interest_Rate*'Int &amp; Ext Paint M+L'!Loan_Years*'Int &amp; Ext Paint M+L'!Loan_Start&gt;0,1,0)</definedName>
    <definedName name="vhskvbdshkv" localSheetId="5">IF('Single Coat Plaster '!Loan_Amount*Interest_Rate*'Single Coat Plaster '!Loan_Years*'Single Coat Plaster '!Loan_Start&gt;0,1,0)</definedName>
    <definedName name="vhskvbdshkv">IF(Loan_Amount*Interest_Rate*Loan_Years*Loan_Start&gt;0,1,0)</definedName>
    <definedName name="vhskvbdshkv_1">IF("'- floorwise breakup'!loan_amount"*"'- floorwise breakup'!interest_rate"*"'- floorwise breakup'!loan_years"*"'- floorwise breakup'!loan_start"&gt;0,1,0)</definedName>
    <definedName name="vhskvbdshkv_10">IF("'courtyard-rcc boq'!loan_amount"*"'courtyard-rcc boq'!interest_rate"*"'courtyard-rcc boq'!loan_years"*"'courtyard-rcc boq'!loan_start"&gt;0,1,0)</definedName>
    <definedName name="vhskvbdshkv_11">IF("excavation!loan_amount"*"excavation!interest_rate"*"excavation!loan_years"*"excavation!loan_start"&gt;0,1,0)</definedName>
    <definedName name="vhskvbdshkv_12">IF("'filling &amp; soling'!loan_amount"*"'filling &amp; soling'!interest_rate"*"'filling &amp; soling'!loan_years"*"'filling &amp; soling'!loan_start"&gt;0,1,0)</definedName>
    <definedName name="vhskvbdshkv_13">IF("'lift-concrete &amp; steel.'!loan_amount"*"'lift-concrete &amp; steel.'!interest_rate"*"'lift-concrete &amp; steel.'!loan_years"*"'lift-concrete &amp; steel.'!loan_start"&gt;0,1,0)</definedName>
    <definedName name="vhskvbdshkv_14">IF("pcc!loan_amount"*"pcc!interest_rate"*"pcc!loan_years"*"pcc!loan_start"&gt;0,1,0)</definedName>
    <definedName name="vhskvbdshkv_15">IF("'slab area'!loan_amount"*"'slab area'!interest_rate"*"'slab area'!loan_years"*"'slab area'!loan_start"&gt;0,1,0)</definedName>
    <definedName name="vhskvbdshkv_16">IF("'staircase concrete &amp; steel '!loan_amount"*"'staircase concrete &amp; steel '!interest_rate"*"'staircase concrete &amp; steel '!loan_years"*"'staircase concrete &amp; steel '!loan_start"&gt;0,1,0)</definedName>
    <definedName name="vhskvbdshkv_17">IF("'steel - slab'!loan_amount"*"'steel - slab'!interest_rate"*"'steel - slab'!loan_years"*"'steel - slab'!loan_start"&gt;0,1,0)</definedName>
    <definedName name="vhskvbdshkv_18">IF("'steel-footing'!loan_amount"*"'steel-footing'!interest_rate"*"'steel-footing'!loan_years"*"'steel-footing'!loan_start"&gt;0,1,0)</definedName>
    <definedName name="vhskvbdshkv_19">#N/A</definedName>
    <definedName name="vhskvbdshkv_2">IF("'abstract - staircase  '!loan_amount"*"'abstract - staircase  '!interest_rate"*"'abstract - staircase  '!loan_years"*"'abstract - staircase  '!loan_start"&gt;0,1,0)</definedName>
    <definedName name="vhskvbdshkv_3">IF("'abstract footing'!loan_amount"*"'abstract footing'!interest_rate"*"'abstract footing'!loan_years"*"'abstract footing'!loan_start"&gt;0,1,0)</definedName>
    <definedName name="vhskvbdshkv_4">IF("'abstract- lift '!loan_amount"*"'abstract- lift '!interest_rate"*"'abstract- lift '!loan_years"*"'abstract- lift '!loan_start"&gt;0,1,0)</definedName>
    <definedName name="vhskvbdshkv_5">IF("'abstract-beam'!loan_amount"*"'abstract-beam'!interest_rate"*"'abstract-beam'!loan_years"*"'abstract-beam'!loan_start"&gt;0,1,0)</definedName>
    <definedName name="vhskvbdshkv_6">IF("'abstract-column'!loan_amount"*"'abstract-column'!interest_rate"*"'abstract-column'!loan_years"*"'abstract-column'!loan_start"&gt;0,1,0)</definedName>
    <definedName name="vhskvbdshkv_7">IF("'abstract-slab'!loan_amount"*"'abstract-slab'!interest_rate"*"'abstract-slab'!loan_years"*"'abstract-slab'!loan_start"&gt;0,1,0)</definedName>
    <definedName name="vhskvbdshkv_8">#N/A</definedName>
    <definedName name="vhskvbdshkv_9">IF("'concrete- footing'!loan_amount"*"'concrete- footing'!interest_rate"*"'concrete- footing'!loan_years"*"'concrete- footing'!loan_start"&gt;0,1,0)</definedName>
    <definedName name="viv" localSheetId="6">#REF!</definedName>
    <definedName name="viv" localSheetId="7">#REF!</definedName>
    <definedName name="viv" localSheetId="3">#REF!</definedName>
    <definedName name="viv" localSheetId="8">#REF!</definedName>
    <definedName name="viv" localSheetId="5">#REF!</definedName>
    <definedName name="viv">#REF!</definedName>
    <definedName name="VIVEKANANDA" localSheetId="7">#REF!</definedName>
    <definedName name="VIVEKANANDA" localSheetId="3">#REF!</definedName>
    <definedName name="VIVEKANANDA" localSheetId="8">#REF!</definedName>
    <definedName name="VIVEKANANDA">#REF!</definedName>
    <definedName name="VNFVBDVFBZDSD" localSheetId="7">#REF!</definedName>
    <definedName name="VNFVBDVFBZDSD" localSheetId="3">#REF!</definedName>
    <definedName name="VNFVBDVFBZDSD" localSheetId="8">#REF!</definedName>
    <definedName name="VNFVBDVFBZDSD">#REF!</definedName>
    <definedName name="vnv" localSheetId="7">#REF!</definedName>
    <definedName name="vnv" localSheetId="3">#REF!</definedName>
    <definedName name="vnv">#REF!</definedName>
    <definedName name="vnvn" localSheetId="7">#REF!</definedName>
    <definedName name="vnvn" localSheetId="3">#REF!</definedName>
    <definedName name="vnvn">#REF!</definedName>
    <definedName name="Vsigma" localSheetId="7">#REF!</definedName>
    <definedName name="Vsigma" localSheetId="3">#REF!</definedName>
    <definedName name="Vsigma">#REF!</definedName>
    <definedName name="vvv" localSheetId="7">#REF!</definedName>
    <definedName name="vvv" localSheetId="3">#REF!</definedName>
    <definedName name="vvv">#REF!</definedName>
    <definedName name="Vz" localSheetId="7">#REF!</definedName>
    <definedName name="Vz" localSheetId="3">#REF!</definedName>
    <definedName name="Vz">#REF!</definedName>
    <definedName name="W" localSheetId="7">#REF!</definedName>
    <definedName name="W" localSheetId="3">#REF!</definedName>
    <definedName name="W">#REF!</definedName>
    <definedName name="w1_w2" localSheetId="7">#REF!</definedName>
    <definedName name="w1_w2" localSheetId="3">#REF!</definedName>
    <definedName name="w1_w2">#REF!</definedName>
    <definedName name="Waiting">"Picture 1"</definedName>
    <definedName name="WATER_CHARGES" localSheetId="6">#REF!</definedName>
    <definedName name="WATER_CHARGES" localSheetId="7">#REF!</definedName>
    <definedName name="WATER_CHARGES" localSheetId="3">#REF!</definedName>
    <definedName name="WATER_CHARGES" localSheetId="8">#REF!</definedName>
    <definedName name="WATER_CHARGES" localSheetId="5">#REF!</definedName>
    <definedName name="WATER_CHARGES">#REF!</definedName>
    <definedName name="Water_Proofing" localSheetId="7">#REF!</definedName>
    <definedName name="Water_Proofing" localSheetId="3">#REF!</definedName>
    <definedName name="Water_Proofing" localSheetId="8">#REF!</definedName>
    <definedName name="Water_Proofing">#REF!</definedName>
    <definedName name="WCEM" localSheetId="7">#REF!</definedName>
    <definedName name="WCEM" localSheetId="3">#REF!</definedName>
    <definedName name="WCEM" localSheetId="8">#REF!</definedName>
    <definedName name="WCEM">#REF!</definedName>
    <definedName name="wef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wef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wef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wef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wef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wef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weffe">#N/A</definedName>
    <definedName name="wefwer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wefwer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wefwer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wefwer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wefwer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wefwer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weqr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weqr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weqr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weqr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weqr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weqr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weqrff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weqrff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weqrff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weqrff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weqrff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weqrff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werf" localSheetId="6">City&amp;" "&amp;State</definedName>
    <definedName name="werf" localSheetId="1">City&amp;" "&amp;State</definedName>
    <definedName name="werf" localSheetId="7">City&amp;" "&amp;State</definedName>
    <definedName name="werf" localSheetId="3">City&amp;" "&amp;State</definedName>
    <definedName name="werf" localSheetId="8">City&amp;" "&amp;State</definedName>
    <definedName name="werf" localSheetId="2">City&amp;" "&amp;State</definedName>
    <definedName name="werf" localSheetId="5">City&amp;" "&amp;State</definedName>
    <definedName name="werf">City&amp;" "&amp;State</definedName>
    <definedName name="wertwr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wertwr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wertwr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wertwr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wertwr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wertwr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werwe" localSheetId="6">#REF!</definedName>
    <definedName name="werwe" localSheetId="7">#REF!</definedName>
    <definedName name="werwe" localSheetId="3">#REF!</definedName>
    <definedName name="werwe" localSheetId="8">#REF!</definedName>
    <definedName name="werwe" localSheetId="5">#REF!</definedName>
    <definedName name="werwe">#REF!</definedName>
    <definedName name="wew" localSheetId="7">#REF!</definedName>
    <definedName name="wew" localSheetId="3">#REF!</definedName>
    <definedName name="wew" localSheetId="8">#REF!</definedName>
    <definedName name="wew">#REF!</definedName>
    <definedName name="wge" localSheetId="7">#REF!</definedName>
    <definedName name="wge" localSheetId="3">#REF!</definedName>
    <definedName name="wge" localSheetId="8">#REF!</definedName>
    <definedName name="wge">#REF!</definedName>
    <definedName name="WHITESAND" localSheetId="7">#REF!</definedName>
    <definedName name="WHITESAND" localSheetId="3">#REF!</definedName>
    <definedName name="WHITESAND">#REF!</definedName>
    <definedName name="wid" localSheetId="7">#REF!</definedName>
    <definedName name="wid" localSheetId="3">#REF!</definedName>
    <definedName name="wid">#REF!</definedName>
    <definedName name="WINDOW" localSheetId="7">#REF!</definedName>
    <definedName name="WINDOW" localSheetId="3">#REF!</definedName>
    <definedName name="WINDOW">#REF!</definedName>
    <definedName name="Winform" localSheetId="7">#REF!</definedName>
    <definedName name="Winform" localSheetId="3">#REF!</definedName>
    <definedName name="Winform">#REF!</definedName>
    <definedName name="wip" localSheetId="6" hidden="1">{"'Sheet1'!$A$4386:$N$4591"}</definedName>
    <definedName name="wip" localSheetId="7" hidden="1">{"'Sheet1'!$A$4386:$N$4591"}</definedName>
    <definedName name="wip" localSheetId="3" hidden="1">{"'Sheet1'!$A$4386:$N$4591"}</definedName>
    <definedName name="wip" localSheetId="8" hidden="1">{"'Sheet1'!$A$4386:$N$4591"}</definedName>
    <definedName name="wip" localSheetId="5" hidden="1">{"'Sheet1'!$A$4386:$N$4591"}</definedName>
    <definedName name="wip" hidden="1">{"'Sheet1'!$A$4386:$N$4591"}</definedName>
    <definedName name="wipn" localSheetId="6" hidden="1">{"'Sheet1'!$A$4386:$N$4591"}</definedName>
    <definedName name="wipn" localSheetId="7" hidden="1">{"'Sheet1'!$A$4386:$N$4591"}</definedName>
    <definedName name="wipn" localSheetId="3" hidden="1">{"'Sheet1'!$A$4386:$N$4591"}</definedName>
    <definedName name="wipn" localSheetId="8" hidden="1">{"'Sheet1'!$A$4386:$N$4591"}</definedName>
    <definedName name="wipn" localSheetId="5" hidden="1">{"'Sheet1'!$A$4386:$N$4591"}</definedName>
    <definedName name="wipn" hidden="1">{"'Sheet1'!$A$4386:$N$4591"}</definedName>
    <definedName name="WKS" localSheetId="7">#REF!</definedName>
    <definedName name="WKS" localSheetId="3">#REF!</definedName>
    <definedName name="WKS">#REF!</definedName>
    <definedName name="WLP" localSheetId="7">#REF!</definedName>
    <definedName name="WLP" localSheetId="3">#REF!</definedName>
    <definedName name="WLP">#REF!</definedName>
    <definedName name="WOODWORK">[51]A.O.R.!#REF!</definedName>
    <definedName name="work" localSheetId="6">#REF!</definedName>
    <definedName name="work" localSheetId="7">#REF!</definedName>
    <definedName name="work" localSheetId="3">#REF!</definedName>
    <definedName name="work" localSheetId="8">#REF!</definedName>
    <definedName name="work" localSheetId="5">#REF!</definedName>
    <definedName name="work">#REF!</definedName>
    <definedName name="WORKNO">[85]RFP002!$E$5</definedName>
    <definedName name="WP" localSheetId="6">#REF!</definedName>
    <definedName name="WP" localSheetId="7">#REF!</definedName>
    <definedName name="WP" localSheetId="3">#REF!</definedName>
    <definedName name="WP" localSheetId="8">#REF!</definedName>
    <definedName name="WP" localSheetId="5">#REF!</definedName>
    <definedName name="WP">#REF!</definedName>
    <definedName name="wq" localSheetId="6">#REF!</definedName>
    <definedName name="wq" localSheetId="7">#REF!</definedName>
    <definedName name="wq" localSheetId="3">#REF!</definedName>
    <definedName name="wq" localSheetId="5">#REF!</definedName>
    <definedName name="wq">#REF!</definedName>
    <definedName name="wrn.budget." localSheetId="6" hidden="1">{"form-D1",#N/A,FALSE,"FORM-D1";"form-D1_amt",#N/A,FALSE,"FORM-D1"}</definedName>
    <definedName name="wrn.budget." localSheetId="7" hidden="1">{"form-D1",#N/A,FALSE,"FORM-D1";"form-D1_amt",#N/A,FALSE,"FORM-D1"}</definedName>
    <definedName name="wrn.budget." localSheetId="3" hidden="1">{"form-D1",#N/A,FALSE,"FORM-D1";"form-D1_amt",#N/A,FALSE,"FORM-D1"}</definedName>
    <definedName name="wrn.budget." localSheetId="8" hidden="1">{"form-D1",#N/A,FALSE,"FORM-D1";"form-D1_amt",#N/A,FALSE,"FORM-D1"}</definedName>
    <definedName name="wrn.budget." localSheetId="5" hidden="1">{"form-D1",#N/A,FALSE,"FORM-D1";"form-D1_amt",#N/A,FALSE,"FORM-D1"}</definedName>
    <definedName name="wrn.budget." hidden="1">{"form-D1",#N/A,FALSE,"FORM-D1";"form-D1_amt",#N/A,FALSE,"FORM-D1"}</definedName>
    <definedName name="wrn.Complete._.Cost._.Sheet." localSheetId="6" hidden="1">{"Cost Summary",#N/A,FALSE,"B";"Cost Detail 1",#N/A,FALSE,"C";"Cost Detail 2",#N/A,FALSE,"C";"SalWage Indirect",#N/A,FALSE,"D";"SalWage Direct",#N/A,FALSE,"D";"Sal Calc",#N/A,FALSE,"D";"Mob Demob",#N/A,FALSE,"E";"Equipment Fuel",#N/A,FALSE,"F";"Equipment Hire",#N/A,FALSE,"F";"Equipment MobDemob",#N/A,FALSE,"F";"Site Est 1",#N/A,FALSE,"G";"Site Est 2",#N/A,FALSE,"G";"Finance",#N/A,FALSE,"H";"Equipment TOTAL",#N/A,FALSE,"I";"Total Indirect Manpower",#N/A,FALSE,"J";"Total Direct Manpower",#N/A,FALSE,"J";"Consumables",#N/A,FALSE,"L";"Bought Out",#N/A,FALSE,"M";"Subcontract",#N/A,FALSE,"N"}</definedName>
    <definedName name="wrn.Complete._.Cost._.Sheet." localSheetId="7" hidden="1">{"Cost Summary",#N/A,FALSE,"B";"Cost Detail 1",#N/A,FALSE,"C";"Cost Detail 2",#N/A,FALSE,"C";"SalWage Indirect",#N/A,FALSE,"D";"SalWage Direct",#N/A,FALSE,"D";"Sal Calc",#N/A,FALSE,"D";"Mob Demob",#N/A,FALSE,"E";"Equipment Fuel",#N/A,FALSE,"F";"Equipment Hire",#N/A,FALSE,"F";"Equipment MobDemob",#N/A,FALSE,"F";"Site Est 1",#N/A,FALSE,"G";"Site Est 2",#N/A,FALSE,"G";"Finance",#N/A,FALSE,"H";"Equipment TOTAL",#N/A,FALSE,"I";"Total Indirect Manpower",#N/A,FALSE,"J";"Total Direct Manpower",#N/A,FALSE,"J";"Consumables",#N/A,FALSE,"L";"Bought Out",#N/A,FALSE,"M";"Subcontract",#N/A,FALSE,"N"}</definedName>
    <definedName name="wrn.Complete._.Cost._.Sheet." localSheetId="3" hidden="1">{"Cost Summary",#N/A,FALSE,"B";"Cost Detail 1",#N/A,FALSE,"C";"Cost Detail 2",#N/A,FALSE,"C";"SalWage Indirect",#N/A,FALSE,"D";"SalWage Direct",#N/A,FALSE,"D";"Sal Calc",#N/A,FALSE,"D";"Mob Demob",#N/A,FALSE,"E";"Equipment Fuel",#N/A,FALSE,"F";"Equipment Hire",#N/A,FALSE,"F";"Equipment MobDemob",#N/A,FALSE,"F";"Site Est 1",#N/A,FALSE,"G";"Site Est 2",#N/A,FALSE,"G";"Finance",#N/A,FALSE,"H";"Equipment TOTAL",#N/A,FALSE,"I";"Total Indirect Manpower",#N/A,FALSE,"J";"Total Direct Manpower",#N/A,FALSE,"J";"Consumables",#N/A,FALSE,"L";"Bought Out",#N/A,FALSE,"M";"Subcontract",#N/A,FALSE,"N"}</definedName>
    <definedName name="wrn.Complete._.Cost._.Sheet." localSheetId="8" hidden="1">{"Cost Summary",#N/A,FALSE,"B";"Cost Detail 1",#N/A,FALSE,"C";"Cost Detail 2",#N/A,FALSE,"C";"SalWage Indirect",#N/A,FALSE,"D";"SalWage Direct",#N/A,FALSE,"D";"Sal Calc",#N/A,FALSE,"D";"Mob Demob",#N/A,FALSE,"E";"Equipment Fuel",#N/A,FALSE,"F";"Equipment Hire",#N/A,FALSE,"F";"Equipment MobDemob",#N/A,FALSE,"F";"Site Est 1",#N/A,FALSE,"G";"Site Est 2",#N/A,FALSE,"G";"Finance",#N/A,FALSE,"H";"Equipment TOTAL",#N/A,FALSE,"I";"Total Indirect Manpower",#N/A,FALSE,"J";"Total Direct Manpower",#N/A,FALSE,"J";"Consumables",#N/A,FALSE,"L";"Bought Out",#N/A,FALSE,"M";"Subcontract",#N/A,FALSE,"N"}</definedName>
    <definedName name="wrn.Complete._.Cost._.Sheet." localSheetId="5" hidden="1">{"Cost Summary",#N/A,FALSE,"B";"Cost Detail 1",#N/A,FALSE,"C";"Cost Detail 2",#N/A,FALSE,"C";"SalWage Indirect",#N/A,FALSE,"D";"SalWage Direct",#N/A,FALSE,"D";"Sal Calc",#N/A,FALSE,"D";"Mob Demob",#N/A,FALSE,"E";"Equipment Fuel",#N/A,FALSE,"F";"Equipment Hire",#N/A,FALSE,"F";"Equipment MobDemob",#N/A,FALSE,"F";"Site Est 1",#N/A,FALSE,"G";"Site Est 2",#N/A,FALSE,"G";"Finance",#N/A,FALSE,"H";"Equipment TOTAL",#N/A,FALSE,"I";"Total Indirect Manpower",#N/A,FALSE,"J";"Total Direct Manpower",#N/A,FALSE,"J";"Consumables",#N/A,FALSE,"L";"Bought Out",#N/A,FALSE,"M";"Subcontract",#N/A,FALSE,"N"}</definedName>
    <definedName name="wrn.Complete._.Cost._.Sheet." hidden="1">{"Cost Summary",#N/A,FALSE,"B";"Cost Detail 1",#N/A,FALSE,"C";"Cost Detail 2",#N/A,FALSE,"C";"SalWage Indirect",#N/A,FALSE,"D";"SalWage Direct",#N/A,FALSE,"D";"Sal Calc",#N/A,FALSE,"D";"Mob Demob",#N/A,FALSE,"E";"Equipment Fuel",#N/A,FALSE,"F";"Equipment Hire",#N/A,FALSE,"F";"Equipment MobDemob",#N/A,FALSE,"F";"Site Est 1",#N/A,FALSE,"G";"Site Est 2",#N/A,FALSE,"G";"Finance",#N/A,FALSE,"H";"Equipment TOTAL",#N/A,FALSE,"I";"Total Indirect Manpower",#N/A,FALSE,"J";"Total Direct Manpower",#N/A,FALSE,"J";"Consumables",#N/A,FALSE,"L";"Bought Out",#N/A,FALSE,"M";"Subcontract",#N/A,FALSE,"N"}</definedName>
    <definedName name="wrn.Cost._.Summary." localSheetId="6" hidden="1">{"Cost Summary",#N/A,FALSE,"B";"Cost Detail 1",#N/A,FALSE,"C";"Cost Detail 2",#N/A,FALSE,"C"}</definedName>
    <definedName name="wrn.Cost._.Summary." localSheetId="7" hidden="1">{"Cost Summary",#N/A,FALSE,"B";"Cost Detail 1",#N/A,FALSE,"C";"Cost Detail 2",#N/A,FALSE,"C"}</definedName>
    <definedName name="wrn.Cost._.Summary." localSheetId="3" hidden="1">{"Cost Summary",#N/A,FALSE,"B";"Cost Detail 1",#N/A,FALSE,"C";"Cost Detail 2",#N/A,FALSE,"C"}</definedName>
    <definedName name="wrn.Cost._.Summary." localSheetId="8" hidden="1">{"Cost Summary",#N/A,FALSE,"B";"Cost Detail 1",#N/A,FALSE,"C";"Cost Detail 2",#N/A,FALSE,"C"}</definedName>
    <definedName name="wrn.Cost._.Summary." localSheetId="5" hidden="1">{"Cost Summary",#N/A,FALSE,"B";"Cost Detail 1",#N/A,FALSE,"C";"Cost Detail 2",#N/A,FALSE,"C"}</definedName>
    <definedName name="wrn.Cost._.Summary." hidden="1">{"Cost Summary",#N/A,FALSE,"B";"Cost Detail 1",#N/A,FALSE,"C";"Cost Detail 2",#N/A,FALSE,"C"}</definedName>
    <definedName name="wrn.costprint." localSheetId="6" hidden="1">{"cost",#N/A,FALSE,"B";"Sum",#N/A,FALSE,"C";"Sal1",#N/A,FALSE,"D";"Sal2",#N/A,FALSE,"D";"Mob",#N/A,FALSE,"E";"Eqpcst1",#N/A,FALSE,"F";"Eqpcst2",#N/A,FALSE,"F";"Eqpcst3",#N/A,FALSE,"F";"Est1",#N/A,FALSE,"G";"Est2",#N/A,FALSE,"G";"Fin",#N/A,FALSE,"H";"EqpCal",#N/A,FALSE,"I";"ManCal1",#N/A,FALSE,"J";"ManCal2",#N/A,FALSE,"J";"Consm",#N/A,FALSE,"L";"B O",#N/A,FALSE,"M";"S C",#N/A,FALSE,"N"}</definedName>
    <definedName name="wrn.costprint." localSheetId="7" hidden="1">{"cost",#N/A,FALSE,"B";"Sum",#N/A,FALSE,"C";"Sal1",#N/A,FALSE,"D";"Sal2",#N/A,FALSE,"D";"Mob",#N/A,FALSE,"E";"Eqpcst1",#N/A,FALSE,"F";"Eqpcst2",#N/A,FALSE,"F";"Eqpcst3",#N/A,FALSE,"F";"Est1",#N/A,FALSE,"G";"Est2",#N/A,FALSE,"G";"Fin",#N/A,FALSE,"H";"EqpCal",#N/A,FALSE,"I";"ManCal1",#N/A,FALSE,"J";"ManCal2",#N/A,FALSE,"J";"Consm",#N/A,FALSE,"L";"B O",#N/A,FALSE,"M";"S C",#N/A,FALSE,"N"}</definedName>
    <definedName name="wrn.costprint." localSheetId="3" hidden="1">{"cost",#N/A,FALSE,"B";"Sum",#N/A,FALSE,"C";"Sal1",#N/A,FALSE,"D";"Sal2",#N/A,FALSE,"D";"Mob",#N/A,FALSE,"E";"Eqpcst1",#N/A,FALSE,"F";"Eqpcst2",#N/A,FALSE,"F";"Eqpcst3",#N/A,FALSE,"F";"Est1",#N/A,FALSE,"G";"Est2",#N/A,FALSE,"G";"Fin",#N/A,FALSE,"H";"EqpCal",#N/A,FALSE,"I";"ManCal1",#N/A,FALSE,"J";"ManCal2",#N/A,FALSE,"J";"Consm",#N/A,FALSE,"L";"B O",#N/A,FALSE,"M";"S C",#N/A,FALSE,"N"}</definedName>
    <definedName name="wrn.costprint." localSheetId="8" hidden="1">{"cost",#N/A,FALSE,"B";"Sum",#N/A,FALSE,"C";"Sal1",#N/A,FALSE,"D";"Sal2",#N/A,FALSE,"D";"Mob",#N/A,FALSE,"E";"Eqpcst1",#N/A,FALSE,"F";"Eqpcst2",#N/A,FALSE,"F";"Eqpcst3",#N/A,FALSE,"F";"Est1",#N/A,FALSE,"G";"Est2",#N/A,FALSE,"G";"Fin",#N/A,FALSE,"H";"EqpCal",#N/A,FALSE,"I";"ManCal1",#N/A,FALSE,"J";"ManCal2",#N/A,FALSE,"J";"Consm",#N/A,FALSE,"L";"B O",#N/A,FALSE,"M";"S C",#N/A,FALSE,"N"}</definedName>
    <definedName name="wrn.costprint." localSheetId="5" hidden="1">{"cost",#N/A,FALSE,"B";"Sum",#N/A,FALSE,"C";"Sal1",#N/A,FALSE,"D";"Sal2",#N/A,FALSE,"D";"Mob",#N/A,FALSE,"E";"Eqpcst1",#N/A,FALSE,"F";"Eqpcst2",#N/A,FALSE,"F";"Eqpcst3",#N/A,FALSE,"F";"Est1",#N/A,FALSE,"G";"Est2",#N/A,FALSE,"G";"Fin",#N/A,FALSE,"H";"EqpCal",#N/A,FALSE,"I";"ManCal1",#N/A,FALSE,"J";"ManCal2",#N/A,FALSE,"J";"Consm",#N/A,FALSE,"L";"B O",#N/A,FALSE,"M";"S C",#N/A,FALSE,"N"}</definedName>
    <definedName name="wrn.costprint." hidden="1">{"cost",#N/A,FALSE,"B";"Sum",#N/A,FALSE,"C";"Sal1",#N/A,FALSE,"D";"Sal2",#N/A,FALSE,"D";"Mob",#N/A,FALSE,"E";"Eqpcst1",#N/A,FALSE,"F";"Eqpcst2",#N/A,FALSE,"F";"Eqpcst3",#N/A,FALSE,"F";"Est1",#N/A,FALSE,"G";"Est2",#N/A,FALSE,"G";"Fin",#N/A,FALSE,"H";"EqpCal",#N/A,FALSE,"I";"ManCal1",#N/A,FALSE,"J";"ManCal2",#N/A,FALSE,"J";"Consm",#N/A,FALSE,"L";"B O",#N/A,FALSE,"M";"S C",#N/A,FALSE,"N"}</definedName>
    <definedName name="wrn.cp" localSheetId="6" hidden="1">{"cost",#N/A,FALSE,"B";"Sum",#N/A,FALSE,"C";"Sal1",#N/A,FALSE,"D";"Sal2",#N/A,FALSE,"D";"Mob",#N/A,FALSE,"E";"Eqpcst1",#N/A,FALSE,"F";"Eqpcst2",#N/A,FALSE,"F";"Eqpcst3",#N/A,FALSE,"F";"Est1",#N/A,FALSE,"G";"Est2",#N/A,FALSE,"G";"Fin",#N/A,FALSE,"H";"EqpCal",#N/A,FALSE,"I";"ManCal1",#N/A,FALSE,"J";"ManCal2",#N/A,FALSE,"J";"Consm",#N/A,FALSE,"L";"B O",#N/A,FALSE,"M";"S C",#N/A,FALSE,"N"}</definedName>
    <definedName name="wrn.cp" localSheetId="7" hidden="1">{"cost",#N/A,FALSE,"B";"Sum",#N/A,FALSE,"C";"Sal1",#N/A,FALSE,"D";"Sal2",#N/A,FALSE,"D";"Mob",#N/A,FALSE,"E";"Eqpcst1",#N/A,FALSE,"F";"Eqpcst2",#N/A,FALSE,"F";"Eqpcst3",#N/A,FALSE,"F";"Est1",#N/A,FALSE,"G";"Est2",#N/A,FALSE,"G";"Fin",#N/A,FALSE,"H";"EqpCal",#N/A,FALSE,"I";"ManCal1",#N/A,FALSE,"J";"ManCal2",#N/A,FALSE,"J";"Consm",#N/A,FALSE,"L";"B O",#N/A,FALSE,"M";"S C",#N/A,FALSE,"N"}</definedName>
    <definedName name="wrn.cp" localSheetId="3" hidden="1">{"cost",#N/A,FALSE,"B";"Sum",#N/A,FALSE,"C";"Sal1",#N/A,FALSE,"D";"Sal2",#N/A,FALSE,"D";"Mob",#N/A,FALSE,"E";"Eqpcst1",#N/A,FALSE,"F";"Eqpcst2",#N/A,FALSE,"F";"Eqpcst3",#N/A,FALSE,"F";"Est1",#N/A,FALSE,"G";"Est2",#N/A,FALSE,"G";"Fin",#N/A,FALSE,"H";"EqpCal",#N/A,FALSE,"I";"ManCal1",#N/A,FALSE,"J";"ManCal2",#N/A,FALSE,"J";"Consm",#N/A,FALSE,"L";"B O",#N/A,FALSE,"M";"S C",#N/A,FALSE,"N"}</definedName>
    <definedName name="wrn.cp" localSheetId="8" hidden="1">{"cost",#N/A,FALSE,"B";"Sum",#N/A,FALSE,"C";"Sal1",#N/A,FALSE,"D";"Sal2",#N/A,FALSE,"D";"Mob",#N/A,FALSE,"E";"Eqpcst1",#N/A,FALSE,"F";"Eqpcst2",#N/A,FALSE,"F";"Eqpcst3",#N/A,FALSE,"F";"Est1",#N/A,FALSE,"G";"Est2",#N/A,FALSE,"G";"Fin",#N/A,FALSE,"H";"EqpCal",#N/A,FALSE,"I";"ManCal1",#N/A,FALSE,"J";"ManCal2",#N/A,FALSE,"J";"Consm",#N/A,FALSE,"L";"B O",#N/A,FALSE,"M";"S C",#N/A,FALSE,"N"}</definedName>
    <definedName name="wrn.cp" localSheetId="5" hidden="1">{"cost",#N/A,FALSE,"B";"Sum",#N/A,FALSE,"C";"Sal1",#N/A,FALSE,"D";"Sal2",#N/A,FALSE,"D";"Mob",#N/A,FALSE,"E";"Eqpcst1",#N/A,FALSE,"F";"Eqpcst2",#N/A,FALSE,"F";"Eqpcst3",#N/A,FALSE,"F";"Est1",#N/A,FALSE,"G";"Est2",#N/A,FALSE,"G";"Fin",#N/A,FALSE,"H";"EqpCal",#N/A,FALSE,"I";"ManCal1",#N/A,FALSE,"J";"ManCal2",#N/A,FALSE,"J";"Consm",#N/A,FALSE,"L";"B O",#N/A,FALSE,"M";"S C",#N/A,FALSE,"N"}</definedName>
    <definedName name="wrn.cp" hidden="1">{"cost",#N/A,FALSE,"B";"Sum",#N/A,FALSE,"C";"Sal1",#N/A,FALSE,"D";"Sal2",#N/A,FALSE,"D";"Mob",#N/A,FALSE,"E";"Eqpcst1",#N/A,FALSE,"F";"Eqpcst2",#N/A,FALSE,"F";"Eqpcst3",#N/A,FALSE,"F";"Est1",#N/A,FALSE,"G";"Est2",#N/A,FALSE,"G";"Fin",#N/A,FALSE,"H";"EqpCal",#N/A,FALSE,"I";"ManCal1",#N/A,FALSE,"J";"ManCal2",#N/A,FALSE,"J";"Consm",#N/A,FALSE,"L";"B O",#N/A,FALSE,"M";"S C",#N/A,FALSE,"N"}</definedName>
    <definedName name="wrn.full." localSheetId="6" hidden="1">{"b",#N/A,FALSE,"B";"C 1",#N/A,FALSE,"C";"C 2",#N/A,FALSE,"C";"D 1",#N/A,FALSE,"D";"d 2",#N/A,FALSE,"D";"D 3",#N/A,FALSE,"D";"E",#N/A,FALSE,"E";"F 1",#N/A,FALSE,"F";"F 2",#N/A,FALSE,"F";"F 3",#N/A,FALSE,"F";"G 1",#N/A,FALSE,"G";"G 2",#N/A,FALSE,"G";"I 1",#N/A,FALSE,"I";"J 1",#N/A,FALSE,"J";"J 2",#N/A,FALSE,"J";"L",#N/A,FALSE,"L";"M 1",#N/A,FALSE,"M";"N",#N/A,FALSE,"N"}</definedName>
    <definedName name="wrn.full." localSheetId="7" hidden="1">{"b",#N/A,FALSE,"B";"C 1",#N/A,FALSE,"C";"C 2",#N/A,FALSE,"C";"D 1",#N/A,FALSE,"D";"d 2",#N/A,FALSE,"D";"D 3",#N/A,FALSE,"D";"E",#N/A,FALSE,"E";"F 1",#N/A,FALSE,"F";"F 2",#N/A,FALSE,"F";"F 3",#N/A,FALSE,"F";"G 1",#N/A,FALSE,"G";"G 2",#N/A,FALSE,"G";"I 1",#N/A,FALSE,"I";"J 1",#N/A,FALSE,"J";"J 2",#N/A,FALSE,"J";"L",#N/A,FALSE,"L";"M 1",#N/A,FALSE,"M";"N",#N/A,FALSE,"N"}</definedName>
    <definedName name="wrn.full." localSheetId="3" hidden="1">{"b",#N/A,FALSE,"B";"C 1",#N/A,FALSE,"C";"C 2",#N/A,FALSE,"C";"D 1",#N/A,FALSE,"D";"d 2",#N/A,FALSE,"D";"D 3",#N/A,FALSE,"D";"E",#N/A,FALSE,"E";"F 1",#N/A,FALSE,"F";"F 2",#N/A,FALSE,"F";"F 3",#N/A,FALSE,"F";"G 1",#N/A,FALSE,"G";"G 2",#N/A,FALSE,"G";"I 1",#N/A,FALSE,"I";"J 1",#N/A,FALSE,"J";"J 2",#N/A,FALSE,"J";"L",#N/A,FALSE,"L";"M 1",#N/A,FALSE,"M";"N",#N/A,FALSE,"N"}</definedName>
    <definedName name="wrn.full." localSheetId="8" hidden="1">{"b",#N/A,FALSE,"B";"C 1",#N/A,FALSE,"C";"C 2",#N/A,FALSE,"C";"D 1",#N/A,FALSE,"D";"d 2",#N/A,FALSE,"D";"D 3",#N/A,FALSE,"D";"E",#N/A,FALSE,"E";"F 1",#N/A,FALSE,"F";"F 2",#N/A,FALSE,"F";"F 3",#N/A,FALSE,"F";"G 1",#N/A,FALSE,"G";"G 2",#N/A,FALSE,"G";"I 1",#N/A,FALSE,"I";"J 1",#N/A,FALSE,"J";"J 2",#N/A,FALSE,"J";"L",#N/A,FALSE,"L";"M 1",#N/A,FALSE,"M";"N",#N/A,FALSE,"N"}</definedName>
    <definedName name="wrn.full." localSheetId="5" hidden="1">{"b",#N/A,FALSE,"B";"C 1",#N/A,FALSE,"C";"C 2",#N/A,FALSE,"C";"D 1",#N/A,FALSE,"D";"d 2",#N/A,FALSE,"D";"D 3",#N/A,FALSE,"D";"E",#N/A,FALSE,"E";"F 1",#N/A,FALSE,"F";"F 2",#N/A,FALSE,"F";"F 3",#N/A,FALSE,"F";"G 1",#N/A,FALSE,"G";"G 2",#N/A,FALSE,"G";"I 1",#N/A,FALSE,"I";"J 1",#N/A,FALSE,"J";"J 2",#N/A,FALSE,"J";"L",#N/A,FALSE,"L";"M 1",#N/A,FALSE,"M";"N",#N/A,FALSE,"N"}</definedName>
    <definedName name="wrn.full." hidden="1">{"b",#N/A,FALSE,"B";"C 1",#N/A,FALSE,"C";"C 2",#N/A,FALSE,"C";"D 1",#N/A,FALSE,"D";"d 2",#N/A,FALSE,"D";"D 3",#N/A,FALSE,"D";"E",#N/A,FALSE,"E";"F 1",#N/A,FALSE,"F";"F 2",#N/A,FALSE,"F";"F 3",#N/A,FALSE,"F";"G 1",#N/A,FALSE,"G";"G 2",#N/A,FALSE,"G";"I 1",#N/A,FALSE,"I";"J 1",#N/A,FALSE,"J";"J 2",#N/A,FALSE,"J";"L",#N/A,FALSE,"L";"M 1",#N/A,FALSE,"M";"N",#N/A,FALSE,"N"}</definedName>
    <definedName name="wrn.Full._.Model." localSheetId="6" hidden="1">{#N/A,#N/A,TRUE,"Cover Sheet ";#N/A,#N/A,TRUE,"INPUTS";#N/A,#N/A,TRUE,"OUTPUTS"}</definedName>
    <definedName name="wrn.Full._.Model." localSheetId="7" hidden="1">{#N/A,#N/A,TRUE,"Cover Sheet ";#N/A,#N/A,TRUE,"INPUTS";#N/A,#N/A,TRUE,"OUTPUTS"}</definedName>
    <definedName name="wrn.Full._.Model." localSheetId="3" hidden="1">{#N/A,#N/A,TRUE,"Cover Sheet ";#N/A,#N/A,TRUE,"INPUTS";#N/A,#N/A,TRUE,"OUTPUTS"}</definedName>
    <definedName name="wrn.Full._.Model." localSheetId="8" hidden="1">{#N/A,#N/A,TRUE,"Cover Sheet ";#N/A,#N/A,TRUE,"INPUTS";#N/A,#N/A,TRUE,"OUTPUTS"}</definedName>
    <definedName name="wrn.Full._.Model." localSheetId="5" hidden="1">{#N/A,#N/A,TRUE,"Cover Sheet ";#N/A,#N/A,TRUE,"INPUTS";#N/A,#N/A,TRUE,"OUTPUTS"}</definedName>
    <definedName name="wrn.Full._.Model." hidden="1">{#N/A,#N/A,TRUE,"Cover Sheet ";#N/A,#N/A,TRUE,"INPUTS";#N/A,#N/A,TRUE,"OUTPUTS"}</definedName>
    <definedName name="wrn.Full._.Report.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wrn.Full._.Report.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wrn.Full._.Report.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wrn.Full._.Report.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wrn.Full._.Report.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wrn.Full._.Report.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wrn.full._.reports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wrn.full._.reports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wrn.full._.reports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wrn.full._.reports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wrn.full._.reports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wrn.full._.reports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wrn.Manpower._.Details." localSheetId="6" hidden="1">{"Total Indirect Manpower",#N/A,FALSE,"J";"Total Direct Manpower",#N/A,FALSE,"J";"Direct Structural Manpower",#N/A,FALSE,"J";"Direct Mechanical Manpower",#N/A,FALSE,"J";"Direct Piping Manpower",#N/A,FALSE,"J";"Direct Tanks Manpower",#N/A,FALSE,"J";"Direct ElecInstrSS Manpower",#N/A,FALSE,"J"}</definedName>
    <definedName name="wrn.Manpower._.Details." localSheetId="7" hidden="1">{"Total Indirect Manpower",#N/A,FALSE,"J";"Total Direct Manpower",#N/A,FALSE,"J";"Direct Structural Manpower",#N/A,FALSE,"J";"Direct Mechanical Manpower",#N/A,FALSE,"J";"Direct Piping Manpower",#N/A,FALSE,"J";"Direct Tanks Manpower",#N/A,FALSE,"J";"Direct ElecInstrSS Manpower",#N/A,FALSE,"J"}</definedName>
    <definedName name="wrn.Manpower._.Details." localSheetId="3" hidden="1">{"Total Indirect Manpower",#N/A,FALSE,"J";"Total Direct Manpower",#N/A,FALSE,"J";"Direct Structural Manpower",#N/A,FALSE,"J";"Direct Mechanical Manpower",#N/A,FALSE,"J";"Direct Piping Manpower",#N/A,FALSE,"J";"Direct Tanks Manpower",#N/A,FALSE,"J";"Direct ElecInstrSS Manpower",#N/A,FALSE,"J"}</definedName>
    <definedName name="wrn.Manpower._.Details." localSheetId="8" hidden="1">{"Total Indirect Manpower",#N/A,FALSE,"J";"Total Direct Manpower",#N/A,FALSE,"J";"Direct Structural Manpower",#N/A,FALSE,"J";"Direct Mechanical Manpower",#N/A,FALSE,"J";"Direct Piping Manpower",#N/A,FALSE,"J";"Direct Tanks Manpower",#N/A,FALSE,"J";"Direct ElecInstrSS Manpower",#N/A,FALSE,"J"}</definedName>
    <definedName name="wrn.Manpower._.Details." localSheetId="5" hidden="1">{"Total Indirect Manpower",#N/A,FALSE,"J";"Total Direct Manpower",#N/A,FALSE,"J";"Direct Structural Manpower",#N/A,FALSE,"J";"Direct Mechanical Manpower",#N/A,FALSE,"J";"Direct Piping Manpower",#N/A,FALSE,"J";"Direct Tanks Manpower",#N/A,FALSE,"J";"Direct ElecInstrSS Manpower",#N/A,FALSE,"J"}</definedName>
    <definedName name="wrn.Manpower._.Details." hidden="1">{"Total Indirect Manpower",#N/A,FALSE,"J";"Total Direct Manpower",#N/A,FALSE,"J";"Direct Structural Manpower",#N/A,FALSE,"J";"Direct Mechanical Manpower",#N/A,FALSE,"J";"Direct Piping Manpower",#N/A,FALSE,"J";"Direct Tanks Manpower",#N/A,FALSE,"J";"Direct ElecInstrSS Manpower",#N/A,FALSE,"J"}</definedName>
    <definedName name="wrn.trial." localSheetId="6" hidden="1">{#N/A,#N/A,FALSE,"mpph1";#N/A,#N/A,FALSE,"mpmseb";#N/A,#N/A,FALSE,"mpph2"}</definedName>
    <definedName name="wrn.trial." localSheetId="7" hidden="1">{#N/A,#N/A,FALSE,"mpph1";#N/A,#N/A,FALSE,"mpmseb";#N/A,#N/A,FALSE,"mpph2"}</definedName>
    <definedName name="wrn.trial." localSheetId="3" hidden="1">{#N/A,#N/A,FALSE,"mpph1";#N/A,#N/A,FALSE,"mpmseb";#N/A,#N/A,FALSE,"mpph2"}</definedName>
    <definedName name="wrn.trial." localSheetId="8" hidden="1">{#N/A,#N/A,FALSE,"mpph1";#N/A,#N/A,FALSE,"mpmseb";#N/A,#N/A,FALSE,"mpph2"}</definedName>
    <definedName name="wrn.trial." localSheetId="5" hidden="1">{#N/A,#N/A,FALSE,"mpph1";#N/A,#N/A,FALSE,"mpmseb";#N/A,#N/A,FALSE,"mpph2"}</definedName>
    <definedName name="wrn.trial." hidden="1">{#N/A,#N/A,FALSE,"mpph1";#N/A,#N/A,FALSE,"mpmseb";#N/A,#N/A,FALSE,"mpph2"}</definedName>
    <definedName name="wrn.trial._1">NA()</definedName>
    <definedName name="wrn.trial._10">NA()</definedName>
    <definedName name="wrn.trial._11">NA()</definedName>
    <definedName name="wrn.trial._12">NA()</definedName>
    <definedName name="wrn.trial._13">NA()</definedName>
    <definedName name="wrn.trial._14">NA()</definedName>
    <definedName name="wrn.trial._15">NA()</definedName>
    <definedName name="wrn.trial._16">NA()</definedName>
    <definedName name="wrn.trial._17">NA()</definedName>
    <definedName name="wrn.trial._18">NA()</definedName>
    <definedName name="wrn.trial._19">NA()</definedName>
    <definedName name="wrn.trial._2">NA()</definedName>
    <definedName name="wrn.trial._3">NA()</definedName>
    <definedName name="wrn.trial._4">NA()</definedName>
    <definedName name="wrn.trial._5">NA()</definedName>
    <definedName name="wrn.trial._6">NA()</definedName>
    <definedName name="wrn.trial._7">NA()</definedName>
    <definedName name="wrn.trial._8">NA()</definedName>
    <definedName name="wrn.trial._9">NA()</definedName>
    <definedName name="wrnfulla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wrnfulla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wrnfulla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wrnfulla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wrnfulla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wrnfulla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ww" localSheetId="6">#REF!</definedName>
    <definedName name="ww" localSheetId="7">#REF!</definedName>
    <definedName name="ww" localSheetId="3">#REF!</definedName>
    <definedName name="ww" localSheetId="8">#REF!</definedName>
    <definedName name="ww" localSheetId="5">#REF!</definedName>
    <definedName name="ww">#REF!</definedName>
    <definedName name="www" localSheetId="7">#REF!</definedName>
    <definedName name="www" localSheetId="3">#REF!</definedName>
    <definedName name="www" localSheetId="8">#REF!</definedName>
    <definedName name="www">#REF!</definedName>
    <definedName name="x" localSheetId="7">#REF!</definedName>
    <definedName name="x" localSheetId="3">#REF!</definedName>
    <definedName name="x" localSheetId="8">#REF!</definedName>
    <definedName name="x">#REF!</definedName>
    <definedName name="X980210_payment_printing_List" localSheetId="7">#REF!</definedName>
    <definedName name="X980210_payment_printing_List" localSheetId="3">#REF!</definedName>
    <definedName name="X980210_payment_printing_List">#REF!</definedName>
    <definedName name="xc" localSheetId="7">#REF!</definedName>
    <definedName name="xc" localSheetId="3">#REF!</definedName>
    <definedName name="xc">#REF!</definedName>
    <definedName name="xdfghdfxhg" localSheetId="7">#REF!</definedName>
    <definedName name="xdfghdfxhg" localSheetId="3">#REF!</definedName>
    <definedName name="xdfghdfxhg">#REF!</definedName>
    <definedName name="Xl" localSheetId="7">#REF!</definedName>
    <definedName name="Xl" localSheetId="3">#REF!</definedName>
    <definedName name="Xl">#REF!</definedName>
    <definedName name="Xl___0" localSheetId="7">#REF!</definedName>
    <definedName name="Xl___0" localSheetId="3">#REF!</definedName>
    <definedName name="Xl___0">#REF!</definedName>
    <definedName name="Xl___13" localSheetId="7">#REF!</definedName>
    <definedName name="Xl___13" localSheetId="3">#REF!</definedName>
    <definedName name="Xl___13">#REF!</definedName>
    <definedName name="xr" localSheetId="7">#REF!</definedName>
    <definedName name="xr" localSheetId="3">#REF!</definedName>
    <definedName name="xr">#REF!</definedName>
    <definedName name="xs" localSheetId="7">#REF!</definedName>
    <definedName name="xs" localSheetId="3">#REF!</definedName>
    <definedName name="xs">#REF!</definedName>
    <definedName name="xxx" localSheetId="7">#REF!</definedName>
    <definedName name="xxx" localSheetId="3">#REF!</definedName>
    <definedName name="xxx">#REF!</definedName>
    <definedName name="xxxxx" localSheetId="7">#REF!</definedName>
    <definedName name="xxxxx" localSheetId="3">#REF!</definedName>
    <definedName name="xxxxx">#REF!</definedName>
    <definedName name="Y" localSheetId="7">#REF!</definedName>
    <definedName name="Y" localSheetId="3">#REF!</definedName>
    <definedName name="Y">#REF!</definedName>
    <definedName name="y5y45rte" localSheetId="7">#REF!</definedName>
    <definedName name="y5y45rte" localSheetId="3">#REF!</definedName>
    <definedName name="y5y45rte">#REF!</definedName>
    <definedName name="ya" localSheetId="7">#REF!</definedName>
    <definedName name="ya" localSheetId="3">#REF!</definedName>
    <definedName name="ya">#REF!</definedName>
    <definedName name="ygh" localSheetId="6">City&amp;" "&amp;State</definedName>
    <definedName name="ygh" localSheetId="1">City&amp;" "&amp;State</definedName>
    <definedName name="ygh" localSheetId="7">City&amp;" "&amp;State</definedName>
    <definedName name="ygh" localSheetId="3">City&amp;" "&amp;State</definedName>
    <definedName name="ygh" localSheetId="8">City&amp;" "&amp;State</definedName>
    <definedName name="ygh" localSheetId="2">City&amp;" "&amp;State</definedName>
    <definedName name="ygh" localSheetId="5">City&amp;" "&amp;State</definedName>
    <definedName name="ygh">City&amp;" "&amp;State</definedName>
    <definedName name="yhug">#N/A</definedName>
    <definedName name="yjfgh" localSheetId="6">#REF!</definedName>
    <definedName name="yjfgh" localSheetId="7">#REF!</definedName>
    <definedName name="yjfgh" localSheetId="3">#REF!</definedName>
    <definedName name="yjfgh" localSheetId="8">#REF!</definedName>
    <definedName name="yjfgh" localSheetId="5">#REF!</definedName>
    <definedName name="yjfgh">#REF!</definedName>
    <definedName name="yryy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yryy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yryy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yryy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yryy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yryy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ysert5st" localSheetId="6">#REF!</definedName>
    <definedName name="ysert5st" localSheetId="7">#REF!</definedName>
    <definedName name="ysert5st" localSheetId="3">#REF!</definedName>
    <definedName name="ysert5st" localSheetId="8">#REF!</definedName>
    <definedName name="ysert5st" localSheetId="5">#REF!</definedName>
    <definedName name="ysert5st">#REF!</definedName>
    <definedName name="ysrtgdgrg" localSheetId="7">#REF!</definedName>
    <definedName name="ysrtgdgrg" localSheetId="3">#REF!</definedName>
    <definedName name="ysrtgdgrg" localSheetId="8">#REF!</definedName>
    <definedName name="ysrtgdgrg">#REF!</definedName>
    <definedName name="yt" localSheetId="7">#REF!</definedName>
    <definedName name="yt" localSheetId="3">#REF!</definedName>
    <definedName name="yt" localSheetId="8">#REF!</definedName>
    <definedName name="yt">#REF!</definedName>
    <definedName name="yt6uu">#N/A</definedName>
    <definedName name="ytjhfg" localSheetId="6">#REF!</definedName>
    <definedName name="ytjhfg" localSheetId="7">#REF!</definedName>
    <definedName name="ytjhfg" localSheetId="3">#REF!</definedName>
    <definedName name="ytjhfg" localSheetId="8">#REF!</definedName>
    <definedName name="ytjhfg" localSheetId="5">#REF!</definedName>
    <definedName name="ytjhfg">#REF!</definedName>
    <definedName name="yw45y4y45" localSheetId="7">#REF!</definedName>
    <definedName name="yw45y4y45" localSheetId="3">#REF!</definedName>
    <definedName name="yw45y4y45" localSheetId="8">#REF!</definedName>
    <definedName name="yw45y4y45">#REF!</definedName>
    <definedName name="ywy5y" localSheetId="7">#REF!</definedName>
    <definedName name="ywy5y" localSheetId="3">#REF!</definedName>
    <definedName name="ywy5y" localSheetId="8">#REF!</definedName>
    <definedName name="ywy5y">#REF!</definedName>
    <definedName name="YY" localSheetId="7">#REF!</definedName>
    <definedName name="YY" localSheetId="3">#REF!</definedName>
    <definedName name="YY">#REF!</definedName>
    <definedName name="yy.." localSheetId="7">#REF!</definedName>
    <definedName name="yy.." localSheetId="3">#REF!</definedName>
    <definedName name="yy..">#REF!</definedName>
    <definedName name="yyyyyyyyyyy" localSheetId="7">#REF!</definedName>
    <definedName name="yyyyyyyyyyy" localSheetId="3">#REF!</definedName>
    <definedName name="yyyyyyyyyyy">#REF!</definedName>
    <definedName name="Z" localSheetId="7">#REF!</definedName>
    <definedName name="Z" localSheetId="3">#REF!</definedName>
    <definedName name="Z">#REF!</definedName>
    <definedName name="ZCANNEXURES" localSheetId="7">#REF!</definedName>
    <definedName name="ZCANNEXURES" localSheetId="3">#REF!</definedName>
    <definedName name="ZCANNEXURES">#REF!</definedName>
    <definedName name="ZCREPORT" localSheetId="7">#REF!</definedName>
    <definedName name="ZCREPORT" localSheetId="3">#REF!</definedName>
    <definedName name="ZCREPORT">#REF!</definedName>
    <definedName name="zitd" localSheetId="7">#REF!</definedName>
    <definedName name="zitd" localSheetId="3">#REF!</definedName>
    <definedName name="zitd">#REF!</definedName>
    <definedName name="zitd_16" localSheetId="7">#REF!</definedName>
    <definedName name="zitd_16" localSheetId="3">#REF!</definedName>
    <definedName name="zitd_16">#REF!</definedName>
    <definedName name="zitd_17" localSheetId="7">#REF!</definedName>
    <definedName name="zitd_17" localSheetId="3">#REF!</definedName>
    <definedName name="zitd_17">#REF!</definedName>
    <definedName name="zitd_18" localSheetId="7">#REF!</definedName>
    <definedName name="zitd_18" localSheetId="3">#REF!</definedName>
    <definedName name="zitd_18">#REF!</definedName>
    <definedName name="zitd_19" localSheetId="7">#REF!</definedName>
    <definedName name="zitd_19" localSheetId="3">#REF!</definedName>
    <definedName name="zitd_19">#REF!</definedName>
    <definedName name="zitd_4" localSheetId="7">#REF!</definedName>
    <definedName name="zitd_4" localSheetId="3">#REF!</definedName>
    <definedName name="zitd_4">#REF!</definedName>
    <definedName name="zitd_5" localSheetId="7">#REF!</definedName>
    <definedName name="zitd_5" localSheetId="3">#REF!</definedName>
    <definedName name="zitd_5">#REF!</definedName>
    <definedName name="zitd_6" localSheetId="7">#REF!</definedName>
    <definedName name="zitd_6" localSheetId="3">#REF!</definedName>
    <definedName name="zitd_6">#REF!</definedName>
    <definedName name="zitd_7" localSheetId="7">#REF!</definedName>
    <definedName name="zitd_7" localSheetId="3">#REF!</definedName>
    <definedName name="zitd_7">#REF!</definedName>
    <definedName name="zitd_8" localSheetId="7">#REF!</definedName>
    <definedName name="zitd_8" localSheetId="3">#REF!</definedName>
    <definedName name="zitd_8">#REF!</definedName>
    <definedName name="zitd_9" localSheetId="7">#REF!</definedName>
    <definedName name="zitd_9" localSheetId="3">#REF!</definedName>
    <definedName name="zitd_9">#REF!</definedName>
    <definedName name="zl" localSheetId="7">#REF!</definedName>
    <definedName name="zl" localSheetId="3">#REF!</definedName>
    <definedName name="zl">#REF!</definedName>
    <definedName name="zl___0" localSheetId="7">#REF!</definedName>
    <definedName name="zl___0" localSheetId="3">#REF!</definedName>
    <definedName name="zl___0">#REF!</definedName>
    <definedName name="zl___13" localSheetId="7">#REF!</definedName>
    <definedName name="zl___13" localSheetId="3">#REF!</definedName>
    <definedName name="zl___13">#REF!</definedName>
    <definedName name="zlpu" localSheetId="7">#REF!</definedName>
    <definedName name="zlpu" localSheetId="3">#REF!</definedName>
    <definedName name="zlpu">#REF!</definedName>
    <definedName name="zlpu___0" localSheetId="7">#REF!</definedName>
    <definedName name="zlpu___0" localSheetId="3">#REF!</definedName>
    <definedName name="zlpu___0">#REF!</definedName>
    <definedName name="zlpu___13" localSheetId="7">#REF!</definedName>
    <definedName name="zlpu___13" localSheetId="3">#REF!</definedName>
    <definedName name="zlpu___13">#REF!</definedName>
    <definedName name="zs" localSheetId="7">#REF!</definedName>
    <definedName name="zs" localSheetId="3">#REF!</definedName>
    <definedName name="zs">#REF!</definedName>
    <definedName name="zs___0" localSheetId="7">#REF!</definedName>
    <definedName name="zs___0" localSheetId="3">#REF!</definedName>
    <definedName name="zs___0">#REF!</definedName>
    <definedName name="zs___13" localSheetId="7">#REF!</definedName>
    <definedName name="zs___13" localSheetId="3">#REF!</definedName>
    <definedName name="zs___13">#REF!</definedName>
    <definedName name="zspu" localSheetId="7">#REF!</definedName>
    <definedName name="zspu" localSheetId="3">#REF!</definedName>
    <definedName name="zspu">#REF!</definedName>
    <definedName name="zspu___0" localSheetId="7">#REF!</definedName>
    <definedName name="zspu___0" localSheetId="3">#REF!</definedName>
    <definedName name="zspu___0">#REF!</definedName>
    <definedName name="zspu___13" localSheetId="7">#REF!</definedName>
    <definedName name="zspu___13" localSheetId="3">#REF!</definedName>
    <definedName name="zspu___13">#REF!</definedName>
    <definedName name="ZSS" localSheetId="7">#REF!</definedName>
    <definedName name="ZSS" localSheetId="3">#REF!</definedName>
    <definedName name="ZSS">#REF!</definedName>
    <definedName name="ZSS___0" localSheetId="7">#REF!</definedName>
    <definedName name="ZSS___0" localSheetId="3">#REF!</definedName>
    <definedName name="ZSS___0">#REF!</definedName>
    <definedName name="ZSS___13" localSheetId="7">#REF!</definedName>
    <definedName name="ZSS___13" localSheetId="3">#REF!</definedName>
    <definedName name="ZSS___13">#REF!</definedName>
    <definedName name="ztpu" localSheetId="7">#REF!</definedName>
    <definedName name="ztpu" localSheetId="3">#REF!</definedName>
    <definedName name="ztpu">#REF!</definedName>
    <definedName name="ztpu___0" localSheetId="7">#REF!</definedName>
    <definedName name="ztpu___0" localSheetId="3">#REF!</definedName>
    <definedName name="ztpu___0">#REF!</definedName>
    <definedName name="ztpu___13" localSheetId="7">#REF!</definedName>
    <definedName name="ztpu___13" localSheetId="3">#REF!</definedName>
    <definedName name="ztpu___13">#REF!</definedName>
    <definedName name="ZY" localSheetId="7">#REF!</definedName>
    <definedName name="ZY" localSheetId="3">#REF!</definedName>
    <definedName name="ZY">#REF!</definedName>
    <definedName name="ZY___0" localSheetId="7">#REF!</definedName>
    <definedName name="ZY___0" localSheetId="3">#REF!</definedName>
    <definedName name="ZY___0">#REF!</definedName>
    <definedName name="ZY___13" localSheetId="7">#REF!</definedName>
    <definedName name="ZY___13" localSheetId="3">#REF!</definedName>
    <definedName name="ZY___13">#REF!</definedName>
    <definedName name="zzz" localSheetId="7">#REF!</definedName>
    <definedName name="zzz" localSheetId="3">#REF!</definedName>
    <definedName name="zzz">#REF!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43" i="2" l="1"/>
  <c r="G77" i="6" l="1"/>
  <c r="G76" i="6"/>
  <c r="F76" i="6"/>
  <c r="F75" i="6"/>
  <c r="G75" i="6" s="1"/>
  <c r="G74" i="6"/>
  <c r="F74" i="6"/>
  <c r="F73" i="6"/>
  <c r="G73" i="6" s="1"/>
  <c r="G72" i="6"/>
  <c r="F72" i="6"/>
  <c r="F71" i="6"/>
  <c r="G71" i="6" s="1"/>
  <c r="G70" i="6"/>
  <c r="F70" i="6"/>
  <c r="F69" i="6"/>
  <c r="G69" i="6" s="1"/>
  <c r="G68" i="6"/>
  <c r="F68" i="6"/>
  <c r="F67" i="6"/>
  <c r="G67" i="6" s="1"/>
  <c r="G66" i="6"/>
  <c r="F66" i="6"/>
  <c r="G65" i="6"/>
  <c r="E64" i="6"/>
  <c r="G64" i="6" s="1"/>
  <c r="G63" i="6"/>
  <c r="D62" i="6"/>
  <c r="G62" i="6" s="1"/>
  <c r="G61" i="6"/>
  <c r="D60" i="6"/>
  <c r="G60" i="6" s="1"/>
  <c r="G11" i="6"/>
  <c r="D11" i="6"/>
  <c r="H29" i="9"/>
  <c r="H28" i="9"/>
  <c r="H27" i="9"/>
  <c r="H26" i="9"/>
  <c r="H25" i="9"/>
  <c r="H24" i="9"/>
  <c r="H23" i="9"/>
  <c r="H22" i="9"/>
  <c r="H21" i="9"/>
  <c r="H20" i="9"/>
  <c r="H19" i="9"/>
  <c r="H18" i="9"/>
  <c r="H16" i="9"/>
  <c r="H15" i="9"/>
  <c r="H14" i="9"/>
  <c r="H13" i="9"/>
  <c r="H12" i="9"/>
  <c r="H11" i="9"/>
  <c r="L5" i="9"/>
  <c r="M10" i="9"/>
  <c r="H10" i="9"/>
  <c r="H9" i="9"/>
  <c r="H8" i="9"/>
  <c r="M7" i="9"/>
  <c r="H7" i="9"/>
  <c r="K5" i="9" l="1"/>
  <c r="J5" i="9"/>
  <c r="H152" i="8" l="1"/>
  <c r="G148" i="8"/>
  <c r="G147" i="8"/>
  <c r="G145" i="8"/>
  <c r="G139" i="8"/>
  <c r="G138" i="8"/>
  <c r="G136" i="8"/>
  <c r="G130" i="8"/>
  <c r="G129" i="8"/>
  <c r="G127" i="8"/>
  <c r="G121" i="8"/>
  <c r="G120" i="8"/>
  <c r="G118" i="8"/>
  <c r="G112" i="8"/>
  <c r="G111" i="8"/>
  <c r="G109" i="8"/>
  <c r="G103" i="8"/>
  <c r="G102" i="8"/>
  <c r="G100" i="8"/>
  <c r="G94" i="8"/>
  <c r="G93" i="8"/>
  <c r="G91" i="8"/>
  <c r="G85" i="8"/>
  <c r="G84" i="8"/>
  <c r="G82" i="8"/>
  <c r="G76" i="8"/>
  <c r="G75" i="8"/>
  <c r="G73" i="8"/>
  <c r="G67" i="8"/>
  <c r="G66" i="8"/>
  <c r="G64" i="8"/>
  <c r="G58" i="8"/>
  <c r="G57" i="8"/>
  <c r="G55" i="8"/>
  <c r="G49" i="8"/>
  <c r="G48" i="8"/>
  <c r="G46" i="8"/>
  <c r="G40" i="8"/>
  <c r="G39" i="8"/>
  <c r="G37" i="8"/>
  <c r="G31" i="8"/>
  <c r="G30" i="8"/>
  <c r="G28" i="8"/>
  <c r="G22" i="8"/>
  <c r="G21" i="8"/>
  <c r="G19" i="8"/>
  <c r="G13" i="8"/>
  <c r="G12" i="8"/>
  <c r="G10" i="8"/>
  <c r="G155" i="7"/>
  <c r="G154" i="7"/>
  <c r="G153" i="7"/>
  <c r="G152" i="7"/>
  <c r="G151" i="7"/>
  <c r="G149" i="7"/>
  <c r="G141" i="7"/>
  <c r="G140" i="7"/>
  <c r="G139" i="7"/>
  <c r="G138" i="7"/>
  <c r="G137" i="7"/>
  <c r="G129" i="7"/>
  <c r="G124" i="7"/>
  <c r="G123" i="7"/>
  <c r="G122" i="7"/>
  <c r="G121" i="7"/>
  <c r="G115" i="7"/>
  <c r="G114" i="7"/>
  <c r="G113" i="7"/>
  <c r="G112" i="7"/>
  <c r="G111" i="7"/>
  <c r="G110" i="7"/>
  <c r="G109" i="7"/>
  <c r="G107" i="7"/>
  <c r="G99" i="7"/>
  <c r="G94" i="7"/>
  <c r="G93" i="7"/>
  <c r="G92" i="7"/>
  <c r="G90" i="7"/>
  <c r="G89" i="7"/>
  <c r="G88" i="7"/>
  <c r="G87" i="7"/>
  <c r="G86" i="7"/>
  <c r="G84" i="7"/>
  <c r="G76" i="7"/>
  <c r="G73" i="7"/>
  <c r="G74" i="7"/>
  <c r="G72" i="7"/>
  <c r="G70" i="7"/>
  <c r="G69" i="7"/>
  <c r="G67" i="7"/>
  <c r="G66" i="7"/>
  <c r="G65" i="7"/>
  <c r="G684" i="6"/>
  <c r="G683" i="6"/>
  <c r="G682" i="6"/>
  <c r="G681" i="6"/>
  <c r="G680" i="6"/>
  <c r="G679" i="6"/>
  <c r="G678" i="6"/>
  <c r="G677" i="6"/>
  <c r="G676" i="6"/>
  <c r="G675" i="6"/>
  <c r="G674" i="6"/>
  <c r="G672" i="6"/>
  <c r="G671" i="6"/>
  <c r="G670" i="6"/>
  <c r="G669" i="6"/>
  <c r="G668" i="6"/>
  <c r="G667" i="6"/>
  <c r="G666" i="6"/>
  <c r="G665" i="6"/>
  <c r="G664" i="6"/>
  <c r="G663" i="6"/>
  <c r="G662" i="6"/>
  <c r="G661" i="6"/>
  <c r="G660" i="6"/>
  <c r="G659" i="6"/>
  <c r="G658" i="6"/>
  <c r="G657" i="6"/>
  <c r="G656" i="6"/>
  <c r="G655" i="6"/>
  <c r="G654" i="6"/>
  <c r="G653" i="6"/>
  <c r="G652" i="6"/>
  <c r="G651" i="6"/>
  <c r="G650" i="6"/>
  <c r="G649" i="6"/>
  <c r="G648" i="6"/>
  <c r="G647" i="6"/>
  <c r="G646" i="6"/>
  <c r="G645" i="6"/>
  <c r="G644" i="6"/>
  <c r="G643" i="6"/>
  <c r="G642" i="6"/>
  <c r="G641" i="6"/>
  <c r="G640" i="6"/>
  <c r="G639" i="6"/>
  <c r="G638" i="6"/>
  <c r="G637" i="6"/>
  <c r="G636" i="6"/>
  <c r="G635" i="6"/>
  <c r="G634" i="6"/>
  <c r="G633" i="6"/>
  <c r="G632" i="6"/>
  <c r="G631" i="6"/>
  <c r="G630" i="6"/>
  <c r="G629" i="6"/>
  <c r="G628" i="6"/>
  <c r="G627" i="6"/>
  <c r="G626" i="6"/>
  <c r="G625" i="6"/>
  <c r="G624" i="6"/>
  <c r="G623" i="6"/>
  <c r="G622" i="6"/>
  <c r="G621" i="6"/>
  <c r="G620" i="6"/>
  <c r="G619" i="6"/>
  <c r="G618" i="6"/>
  <c r="G617" i="6"/>
  <c r="G616" i="6"/>
  <c r="G615" i="6"/>
  <c r="G614" i="6"/>
  <c r="G613" i="6"/>
  <c r="G612" i="6"/>
  <c r="G611" i="6"/>
  <c r="G609" i="6"/>
  <c r="G608" i="6"/>
  <c r="G607" i="6"/>
  <c r="G606" i="6"/>
  <c r="G605" i="6"/>
  <c r="G604" i="6"/>
  <c r="G603" i="6"/>
  <c r="G602" i="6"/>
  <c r="G601" i="6"/>
  <c r="G600" i="6"/>
  <c r="G599" i="6"/>
  <c r="G598" i="6"/>
  <c r="G597" i="6"/>
  <c r="G596" i="6"/>
  <c r="G595" i="6"/>
  <c r="G594" i="6"/>
  <c r="G593" i="6"/>
  <c r="G592" i="6"/>
  <c r="G591" i="6"/>
  <c r="G590" i="6"/>
  <c r="G589" i="6"/>
  <c r="G588" i="6"/>
  <c r="G587" i="6"/>
  <c r="G586" i="6"/>
  <c r="G585" i="6"/>
  <c r="G584" i="6"/>
  <c r="G583" i="6"/>
  <c r="G582" i="6"/>
  <c r="G581" i="6"/>
  <c r="G580" i="6"/>
  <c r="G579" i="6"/>
  <c r="G578" i="6"/>
  <c r="G577" i="6"/>
  <c r="G576" i="6"/>
  <c r="G575" i="6"/>
  <c r="G574" i="6"/>
  <c r="G573" i="6"/>
  <c r="G572" i="6"/>
  <c r="G571" i="6"/>
  <c r="G570" i="6"/>
  <c r="G569" i="6"/>
  <c r="G568" i="6"/>
  <c r="G567" i="6"/>
  <c r="G566" i="6"/>
  <c r="G565" i="6"/>
  <c r="G564" i="6"/>
  <c r="G563" i="6"/>
  <c r="G562" i="6"/>
  <c r="G561" i="6"/>
  <c r="G560" i="6"/>
  <c r="G559" i="6"/>
  <c r="G558" i="6"/>
  <c r="G557" i="6"/>
  <c r="G556" i="6"/>
  <c r="G555" i="6"/>
  <c r="G554" i="6"/>
  <c r="G553" i="6"/>
  <c r="G551" i="6"/>
  <c r="G550" i="6"/>
  <c r="G549" i="6"/>
  <c r="G548" i="6"/>
  <c r="G547" i="6"/>
  <c r="G546" i="6"/>
  <c r="G545" i="6"/>
  <c r="G544" i="6"/>
  <c r="G543" i="6"/>
  <c r="G542" i="6"/>
  <c r="G541" i="6"/>
  <c r="G540" i="6"/>
  <c r="G539" i="6"/>
  <c r="G538" i="6"/>
  <c r="G537" i="6"/>
  <c r="G536" i="6"/>
  <c r="G535" i="6"/>
  <c r="G534" i="6"/>
  <c r="G533" i="6"/>
  <c r="G532" i="6"/>
  <c r="G531" i="6"/>
  <c r="G530" i="6"/>
  <c r="G529" i="6"/>
  <c r="G528" i="6"/>
  <c r="G527" i="6"/>
  <c r="G526" i="6"/>
  <c r="G525" i="6"/>
  <c r="G524" i="6"/>
  <c r="G523" i="6"/>
  <c r="G522" i="6"/>
  <c r="G521" i="6"/>
  <c r="G520" i="6"/>
  <c r="G519" i="6"/>
  <c r="G518" i="6"/>
  <c r="G517" i="6"/>
  <c r="G516" i="6"/>
  <c r="G515" i="6"/>
  <c r="G514" i="6"/>
  <c r="G513" i="6"/>
  <c r="G512" i="6"/>
  <c r="G511" i="6"/>
  <c r="G510" i="6"/>
  <c r="G509" i="6"/>
  <c r="G508" i="6"/>
  <c r="G507" i="6"/>
  <c r="G506" i="6"/>
  <c r="G505" i="6"/>
  <c r="G504" i="6"/>
  <c r="G503" i="6"/>
  <c r="G502" i="6"/>
  <c r="G501" i="6"/>
  <c r="G500" i="6"/>
  <c r="G499" i="6"/>
  <c r="G498" i="6"/>
  <c r="G497" i="6"/>
  <c r="G496" i="6"/>
  <c r="G495" i="6"/>
  <c r="G494" i="6"/>
  <c r="G493" i="6"/>
  <c r="G492" i="6"/>
  <c r="G491" i="6"/>
  <c r="G490" i="6"/>
  <c r="G489" i="6"/>
  <c r="G488" i="6"/>
  <c r="G487" i="6"/>
  <c r="G486" i="6"/>
  <c r="G485" i="6"/>
  <c r="G484" i="6"/>
  <c r="G483" i="6"/>
  <c r="G482" i="6"/>
  <c r="G481" i="6"/>
  <c r="G480" i="6"/>
  <c r="G479" i="6"/>
  <c r="G472" i="6"/>
  <c r="G471" i="6"/>
  <c r="G470" i="6"/>
  <c r="G469" i="6"/>
  <c r="G468" i="6"/>
  <c r="G467" i="6"/>
  <c r="G466" i="6"/>
  <c r="G465" i="6"/>
  <c r="G464" i="6"/>
  <c r="G463" i="6"/>
  <c r="G461" i="6"/>
  <c r="G460" i="6"/>
  <c r="G459" i="6"/>
  <c r="G458" i="6"/>
  <c r="G457" i="6"/>
  <c r="G455" i="6"/>
  <c r="G454" i="6"/>
  <c r="G453" i="6"/>
  <c r="G452" i="6"/>
  <c r="G451" i="6"/>
  <c r="G450" i="6"/>
  <c r="G449" i="6"/>
  <c r="G447" i="6"/>
  <c r="G446" i="6"/>
  <c r="G445" i="6"/>
  <c r="G444" i="6"/>
  <c r="G443" i="6"/>
  <c r="G441" i="6"/>
  <c r="G440" i="6"/>
  <c r="G439" i="6"/>
  <c r="G438" i="6"/>
  <c r="G437" i="6"/>
  <c r="G436" i="6"/>
  <c r="G435" i="6"/>
  <c r="G433" i="6"/>
  <c r="G432" i="6"/>
  <c r="G431" i="6"/>
  <c r="G430" i="6"/>
  <c r="G429" i="6"/>
  <c r="G428" i="6"/>
  <c r="G418" i="6"/>
  <c r="G417" i="6"/>
  <c r="G416" i="6"/>
  <c r="G415" i="6"/>
  <c r="G413" i="6"/>
  <c r="G404" i="6"/>
  <c r="G403" i="6"/>
  <c r="G402" i="6"/>
  <c r="G401" i="6"/>
  <c r="G388" i="6"/>
  <c r="G387" i="6"/>
  <c r="G386" i="6"/>
  <c r="G381" i="6"/>
  <c r="G380" i="6"/>
  <c r="G379" i="6"/>
  <c r="G374" i="6"/>
  <c r="G373" i="6"/>
  <c r="G372" i="6"/>
  <c r="G367" i="6"/>
  <c r="G366" i="6"/>
  <c r="G365" i="6"/>
  <c r="G360" i="6"/>
  <c r="G359" i="6"/>
  <c r="G358" i="6"/>
  <c r="G353" i="6"/>
  <c r="G352" i="6"/>
  <c r="G351" i="6"/>
  <c r="G341" i="6"/>
  <c r="G339" i="6"/>
  <c r="G337" i="6"/>
  <c r="G334" i="6"/>
  <c r="G333" i="6"/>
  <c r="G332" i="6"/>
  <c r="G331" i="6"/>
  <c r="G329" i="6"/>
  <c r="G328" i="6"/>
  <c r="G327" i="6"/>
  <c r="G325" i="6"/>
  <c r="G324" i="6"/>
  <c r="G323" i="6"/>
  <c r="G321" i="6"/>
  <c r="G320" i="6"/>
  <c r="G319" i="6"/>
  <c r="G317" i="6"/>
  <c r="G316" i="6"/>
  <c r="G315" i="6"/>
  <c r="G314" i="6"/>
  <c r="G312" i="6"/>
  <c r="G310" i="6"/>
  <c r="G309" i="6"/>
  <c r="G306" i="6"/>
  <c r="G307" i="6"/>
  <c r="G304" i="6"/>
  <c r="G303" i="6"/>
  <c r="G302" i="6"/>
  <c r="G293" i="6"/>
  <c r="G287" i="6"/>
  <c r="G286" i="6"/>
  <c r="G285" i="6"/>
  <c r="G284" i="6"/>
  <c r="G283" i="6"/>
  <c r="G282" i="6"/>
  <c r="G281" i="6"/>
  <c r="G279" i="6"/>
  <c r="G278" i="6"/>
  <c r="G277" i="6"/>
  <c r="G276" i="6"/>
  <c r="G275" i="6"/>
  <c r="G274" i="6"/>
  <c r="G269" i="6"/>
  <c r="G268" i="6"/>
  <c r="G267" i="6"/>
  <c r="G266" i="6"/>
  <c r="G258" i="6"/>
  <c r="G251" i="6"/>
  <c r="G250" i="6"/>
  <c r="G249" i="6"/>
  <c r="G248" i="6"/>
  <c r="G247" i="6"/>
  <c r="G246" i="6"/>
  <c r="G243" i="6"/>
  <c r="G242" i="6"/>
  <c r="G241" i="6"/>
  <c r="G240" i="6"/>
  <c r="G239" i="6"/>
  <c r="G238" i="6"/>
  <c r="G237" i="6"/>
  <c r="G232" i="6"/>
  <c r="G231" i="6"/>
  <c r="G230" i="6"/>
  <c r="G229" i="6"/>
  <c r="G228" i="6"/>
  <c r="G220" i="6"/>
  <c r="G217" i="6"/>
  <c r="G215" i="6"/>
  <c r="G214" i="6"/>
  <c r="G213" i="6"/>
  <c r="G212" i="6"/>
  <c r="G204" i="6"/>
  <c r="G203" i="6"/>
  <c r="G202" i="6"/>
  <c r="G201" i="6"/>
  <c r="G200" i="6"/>
  <c r="G199" i="6"/>
  <c r="G198" i="6"/>
  <c r="G187" i="6"/>
  <c r="G186" i="6"/>
  <c r="G185" i="6"/>
  <c r="G184" i="6"/>
  <c r="G175" i="6"/>
  <c r="G174" i="6"/>
  <c r="G173" i="6"/>
  <c r="G172" i="6"/>
  <c r="G164" i="6"/>
  <c r="G161" i="6"/>
  <c r="G151" i="6"/>
  <c r="G150" i="6"/>
  <c r="G152" i="6"/>
  <c r="G149" i="6"/>
  <c r="G148" i="6"/>
  <c r="G147" i="6"/>
  <c r="G138" i="6"/>
  <c r="G137" i="6"/>
  <c r="G136" i="6"/>
  <c r="G135" i="6"/>
  <c r="G134" i="6"/>
  <c r="G133" i="6"/>
  <c r="G124" i="6"/>
  <c r="G123" i="6"/>
  <c r="G122" i="6"/>
  <c r="G121" i="6"/>
  <c r="G110" i="6"/>
  <c r="G109" i="6"/>
  <c r="G108" i="6"/>
  <c r="G107" i="6"/>
  <c r="G106" i="6"/>
  <c r="G105" i="6"/>
  <c r="G104" i="6"/>
  <c r="G100" i="6"/>
  <c r="G99" i="6"/>
  <c r="G97" i="6"/>
  <c r="G96" i="6"/>
  <c r="G95" i="6"/>
  <c r="G94" i="6"/>
  <c r="G93" i="6"/>
  <c r="G92" i="6"/>
  <c r="G91" i="6"/>
  <c r="G90" i="6"/>
  <c r="G89" i="6"/>
  <c r="G88" i="6"/>
  <c r="G87" i="6"/>
  <c r="G86" i="6"/>
  <c r="G83" i="6"/>
  <c r="G82" i="6"/>
  <c r="G81" i="6"/>
  <c r="G79" i="6"/>
  <c r="G78" i="6"/>
  <c r="G48" i="6"/>
  <c r="G40" i="6"/>
  <c r="G39" i="6"/>
  <c r="G38" i="6"/>
  <c r="G37" i="6"/>
  <c r="G36" i="6"/>
  <c r="G35" i="6"/>
  <c r="G26" i="6"/>
  <c r="G27" i="6"/>
  <c r="G24" i="6"/>
  <c r="G23" i="6"/>
  <c r="G22" i="6"/>
  <c r="G13" i="6"/>
  <c r="G12" i="6"/>
  <c r="G288" i="6" l="1"/>
  <c r="G245" i="6"/>
  <c r="G205" i="6"/>
  <c r="G216" i="6"/>
  <c r="G188" i="6"/>
  <c r="G189" i="6"/>
  <c r="G125" i="6"/>
  <c r="G139" i="6"/>
  <c r="G101" i="6"/>
  <c r="G98" i="6"/>
  <c r="G85" i="6"/>
  <c r="G103" i="6"/>
  <c r="G14" i="6"/>
  <c r="G157" i="7"/>
  <c r="C34" i="8" s="1"/>
  <c r="C39" i="8" s="1"/>
  <c r="F39" i="8" s="1"/>
  <c r="H39" i="8" s="1"/>
  <c r="G143" i="7"/>
  <c r="C28" i="8" s="1"/>
  <c r="F28" i="8" s="1"/>
  <c r="H28" i="8" s="1"/>
  <c r="G108" i="7"/>
  <c r="G91" i="7"/>
  <c r="G68" i="7"/>
  <c r="G71" i="7"/>
  <c r="G36" i="7"/>
  <c r="G177" i="6"/>
  <c r="G354" i="6"/>
  <c r="G361" i="6"/>
  <c r="G368" i="6"/>
  <c r="G375" i="6"/>
  <c r="G382" i="6"/>
  <c r="G154" i="6"/>
  <c r="G272" i="6"/>
  <c r="G271" i="6"/>
  <c r="G273" i="6"/>
  <c r="G289" i="6"/>
  <c r="G290" i="6"/>
  <c r="G190" i="6"/>
  <c r="G253" i="6"/>
  <c r="G25" i="6"/>
  <c r="G80" i="6"/>
  <c r="G686" i="6"/>
  <c r="C37" i="8"/>
  <c r="F37" i="8" s="1"/>
  <c r="H37" i="8" s="1"/>
  <c r="G153" i="6"/>
  <c r="G305" i="6"/>
  <c r="G311" i="6"/>
  <c r="G473" i="6"/>
  <c r="G84" i="6"/>
  <c r="G270" i="6"/>
  <c r="G280" i="6"/>
  <c r="G102" i="6"/>
  <c r="G252" i="6"/>
  <c r="G96" i="7"/>
  <c r="G95" i="7"/>
  <c r="G176" i="6"/>
  <c r="G389" i="6"/>
  <c r="G116" i="7"/>
  <c r="G125" i="7"/>
  <c r="G85" i="7"/>
  <c r="G344" i="6" l="1"/>
  <c r="C133" i="8" s="1"/>
  <c r="C138" i="8" s="1"/>
  <c r="F138" i="8" s="1"/>
  <c r="H138" i="8" s="1"/>
  <c r="G294" i="6"/>
  <c r="C127" i="8" s="1"/>
  <c r="F127" i="8" s="1"/>
  <c r="H127" i="8" s="1"/>
  <c r="G233" i="6"/>
  <c r="G244" i="6"/>
  <c r="G42" i="6"/>
  <c r="G41" i="6"/>
  <c r="C38" i="8"/>
  <c r="F38" i="8" s="1"/>
  <c r="H38" i="8" s="1"/>
  <c r="G159" i="7"/>
  <c r="G419" i="6"/>
  <c r="G421" i="6" s="1"/>
  <c r="G423" i="6" s="1"/>
  <c r="G405" i="6"/>
  <c r="G407" i="6" s="1"/>
  <c r="G409" i="6" s="1"/>
  <c r="C29" i="8"/>
  <c r="F29" i="8" s="1"/>
  <c r="H29" i="8" s="1"/>
  <c r="C25" i="8"/>
  <c r="C30" i="8" s="1"/>
  <c r="F30" i="8" s="1"/>
  <c r="H30" i="8" s="1"/>
  <c r="G145" i="7"/>
  <c r="G100" i="7"/>
  <c r="C70" i="8" s="1"/>
  <c r="C75" i="8" s="1"/>
  <c r="F75" i="8" s="1"/>
  <c r="H75" i="8" s="1"/>
  <c r="C73" i="8"/>
  <c r="F73" i="8" s="1"/>
  <c r="H73" i="8" s="1"/>
  <c r="G163" i="6"/>
  <c r="G191" i="6"/>
  <c r="G140" i="6"/>
  <c r="G155" i="6"/>
  <c r="G362" i="6"/>
  <c r="G363" i="6"/>
  <c r="G127" i="7"/>
  <c r="G126" i="7"/>
  <c r="C55" i="8"/>
  <c r="F55" i="8" s="1"/>
  <c r="H55" i="8" s="1"/>
  <c r="G38" i="7"/>
  <c r="C52" i="8"/>
  <c r="C57" i="8" s="1"/>
  <c r="F57" i="8" s="1"/>
  <c r="H57" i="8" s="1"/>
  <c r="C56" i="8"/>
  <c r="G50" i="6"/>
  <c r="C137" i="8"/>
  <c r="G384" i="6"/>
  <c r="G383" i="6"/>
  <c r="G356" i="6"/>
  <c r="G355" i="6"/>
  <c r="G688" i="6"/>
  <c r="C10" i="8"/>
  <c r="F10" i="8" s="1"/>
  <c r="H10" i="8" s="1"/>
  <c r="C7" i="8"/>
  <c r="C12" i="8" s="1"/>
  <c r="F12" i="8" s="1"/>
  <c r="H12" i="8" s="1"/>
  <c r="C11" i="8"/>
  <c r="G178" i="6"/>
  <c r="G117" i="7"/>
  <c r="C31" i="8"/>
  <c r="F31" i="8" s="1"/>
  <c r="H31" i="8" s="1"/>
  <c r="G377" i="6"/>
  <c r="G376" i="6"/>
  <c r="G15" i="6"/>
  <c r="G28" i="6"/>
  <c r="C19" i="8"/>
  <c r="F19" i="8" s="1"/>
  <c r="H19" i="8" s="1"/>
  <c r="G475" i="6"/>
  <c r="C16" i="8"/>
  <c r="C21" i="8" s="1"/>
  <c r="F21" i="8" s="1"/>
  <c r="H21" i="8" s="1"/>
  <c r="C20" i="8"/>
  <c r="G370" i="6"/>
  <c r="G369" i="6"/>
  <c r="G126" i="6"/>
  <c r="G43" i="6"/>
  <c r="G391" i="6"/>
  <c r="G390" i="6"/>
  <c r="G206" i="6"/>
  <c r="G255" i="6"/>
  <c r="G254" i="6"/>
  <c r="G346" i="6" l="1"/>
  <c r="C136" i="8"/>
  <c r="F136" i="8" s="1"/>
  <c r="H136" i="8" s="1"/>
  <c r="G394" i="6"/>
  <c r="C145" i="8" s="1"/>
  <c r="F145" i="8" s="1"/>
  <c r="H145" i="8" s="1"/>
  <c r="C128" i="8"/>
  <c r="F128" i="8" s="1"/>
  <c r="H128" i="8" s="1"/>
  <c r="G296" i="6"/>
  <c r="C124" i="8"/>
  <c r="C129" i="8" s="1"/>
  <c r="F129" i="8" s="1"/>
  <c r="H129" i="8" s="1"/>
  <c r="G236" i="6"/>
  <c r="G234" i="6"/>
  <c r="G235" i="6"/>
  <c r="C40" i="8"/>
  <c r="F40" i="8" s="1"/>
  <c r="H40" i="8" s="1"/>
  <c r="C74" i="8"/>
  <c r="F74" i="8" s="1"/>
  <c r="H74" i="8" s="1"/>
  <c r="G102" i="7"/>
  <c r="G192" i="6"/>
  <c r="F20" i="8"/>
  <c r="H20" i="8" s="1"/>
  <c r="C22" i="8"/>
  <c r="F22" i="8" s="1"/>
  <c r="H22" i="8" s="1"/>
  <c r="G207" i="6"/>
  <c r="G118" i="7"/>
  <c r="G16" i="6"/>
  <c r="G179" i="6"/>
  <c r="F56" i="8"/>
  <c r="H56" i="8" s="1"/>
  <c r="C58" i="8"/>
  <c r="F58" i="8" s="1"/>
  <c r="H58" i="8" s="1"/>
  <c r="G156" i="6"/>
  <c r="G127" i="6"/>
  <c r="F137" i="8"/>
  <c r="H137" i="8" s="1"/>
  <c r="C139" i="8"/>
  <c r="F139" i="8" s="1"/>
  <c r="H139" i="8" s="1"/>
  <c r="F11" i="8"/>
  <c r="H11" i="8" s="1"/>
  <c r="C13" i="8"/>
  <c r="F13" i="8" s="1"/>
  <c r="H13" i="8" s="1"/>
  <c r="G44" i="6"/>
  <c r="G29" i="6"/>
  <c r="G141" i="6"/>
  <c r="C130" i="8" l="1"/>
  <c r="F130" i="8" s="1"/>
  <c r="H130" i="8" s="1"/>
  <c r="G259" i="6"/>
  <c r="C115" i="8" s="1"/>
  <c r="C120" i="8" s="1"/>
  <c r="F120" i="8" s="1"/>
  <c r="H120" i="8" s="1"/>
  <c r="C142" i="8"/>
  <c r="C147" i="8" s="1"/>
  <c r="F147" i="8" s="1"/>
  <c r="H147" i="8" s="1"/>
  <c r="G396" i="6"/>
  <c r="C146" i="8"/>
  <c r="F146" i="8" s="1"/>
  <c r="H146" i="8" s="1"/>
  <c r="C76" i="8"/>
  <c r="F76" i="8" s="1"/>
  <c r="H76" i="8" s="1"/>
  <c r="G157" i="6"/>
  <c r="G120" i="7"/>
  <c r="G119" i="7"/>
  <c r="G193" i="6"/>
  <c r="G208" i="6"/>
  <c r="G142" i="6"/>
  <c r="G180" i="6"/>
  <c r="G128" i="6"/>
  <c r="G17" i="6"/>
  <c r="C118" i="8"/>
  <c r="F118" i="8" s="1"/>
  <c r="H118" i="8" s="1"/>
  <c r="G45" i="6"/>
  <c r="G30" i="6"/>
  <c r="C148" i="8" l="1"/>
  <c r="F148" i="8" s="1"/>
  <c r="H148" i="8" s="1"/>
  <c r="G261" i="6"/>
  <c r="C119" i="8"/>
  <c r="C121" i="8" s="1"/>
  <c r="F121" i="8" s="1"/>
  <c r="H121" i="8" s="1"/>
  <c r="G18" i="6"/>
  <c r="G130" i="7"/>
  <c r="G129" i="6"/>
  <c r="G143" i="6"/>
  <c r="G46" i="6"/>
  <c r="G47" i="6"/>
  <c r="G158" i="6"/>
  <c r="G209" i="6"/>
  <c r="G31" i="6"/>
  <c r="G181" i="6"/>
  <c r="G194" i="6"/>
  <c r="F119" i="8" l="1"/>
  <c r="H119" i="8" s="1"/>
  <c r="G130" i="6"/>
  <c r="G160" i="6"/>
  <c r="G159" i="6"/>
  <c r="G19" i="6"/>
  <c r="G211" i="6"/>
  <c r="G210" i="6"/>
  <c r="G195" i="6"/>
  <c r="G183" i="6"/>
  <c r="G182" i="6"/>
  <c r="C91" i="8"/>
  <c r="F91" i="8" s="1"/>
  <c r="H91" i="8" s="1"/>
  <c r="C88" i="8"/>
  <c r="C93" i="8" s="1"/>
  <c r="F93" i="8" s="1"/>
  <c r="H93" i="8" s="1"/>
  <c r="G132" i="7"/>
  <c r="C92" i="8"/>
  <c r="G219" i="6"/>
  <c r="G32" i="6"/>
  <c r="G144" i="6"/>
  <c r="G63" i="7"/>
  <c r="G62" i="7"/>
  <c r="G77" i="7" l="1"/>
  <c r="C106" i="8" s="1"/>
  <c r="C111" i="8" s="1"/>
  <c r="F111" i="8" s="1"/>
  <c r="H111" i="8" s="1"/>
  <c r="F92" i="8"/>
  <c r="H92" i="8" s="1"/>
  <c r="C94" i="8"/>
  <c r="F94" i="8" s="1"/>
  <c r="H94" i="8" s="1"/>
  <c r="G21" i="6"/>
  <c r="G20" i="6"/>
  <c r="G33" i="6"/>
  <c r="G34" i="6"/>
  <c r="G146" i="6"/>
  <c r="G145" i="6"/>
  <c r="G165" i="6" s="1"/>
  <c r="G197" i="6"/>
  <c r="G196" i="6"/>
  <c r="G132" i="6"/>
  <c r="G131" i="6"/>
  <c r="G221" i="6" l="1"/>
  <c r="G223" i="6" s="1"/>
  <c r="G52" i="6"/>
  <c r="C46" i="8" s="1"/>
  <c r="F46" i="8" s="1"/>
  <c r="H46" i="8" s="1"/>
  <c r="G79" i="7"/>
  <c r="C109" i="8"/>
  <c r="F109" i="8" s="1"/>
  <c r="H109" i="8" s="1"/>
  <c r="G112" i="6"/>
  <c r="G114" i="6" s="1"/>
  <c r="C97" i="8" s="1"/>
  <c r="C102" i="8" s="1"/>
  <c r="F102" i="8" s="1"/>
  <c r="H102" i="8" s="1"/>
  <c r="C110" i="8"/>
  <c r="C112" i="8" s="1"/>
  <c r="F112" i="8" s="1"/>
  <c r="H112" i="8" s="1"/>
  <c r="C64" i="8"/>
  <c r="F64" i="8" s="1"/>
  <c r="H64" i="8" s="1"/>
  <c r="C61" i="8"/>
  <c r="C66" i="8" s="1"/>
  <c r="F66" i="8" s="1"/>
  <c r="H66" i="8" s="1"/>
  <c r="C65" i="8"/>
  <c r="G167" i="6"/>
  <c r="G162" i="7" l="1"/>
  <c r="F17" i="9"/>
  <c r="H17" i="9" s="1"/>
  <c r="H31" i="9" s="1"/>
  <c r="H35" i="9" s="1"/>
  <c r="C82" i="8"/>
  <c r="F82" i="8" s="1"/>
  <c r="H82" i="8" s="1"/>
  <c r="C83" i="8"/>
  <c r="F83" i="8" s="1"/>
  <c r="H83" i="8" s="1"/>
  <c r="C79" i="8"/>
  <c r="C84" i="8" s="1"/>
  <c r="F84" i="8" s="1"/>
  <c r="H84" i="8" s="1"/>
  <c r="C47" i="8"/>
  <c r="C43" i="8"/>
  <c r="C48" i="8" s="1"/>
  <c r="F48" i="8" s="1"/>
  <c r="H48" i="8" s="1"/>
  <c r="G54" i="6"/>
  <c r="F110" i="8"/>
  <c r="H110" i="8" s="1"/>
  <c r="G116" i="6"/>
  <c r="C101" i="8"/>
  <c r="C103" i="8" s="1"/>
  <c r="F103" i="8" s="1"/>
  <c r="H103" i="8" s="1"/>
  <c r="C100" i="8"/>
  <c r="F100" i="8" s="1"/>
  <c r="H100" i="8" s="1"/>
  <c r="F65" i="8"/>
  <c r="H65" i="8" s="1"/>
  <c r="C67" i="8"/>
  <c r="F67" i="8" s="1"/>
  <c r="H67" i="8" s="1"/>
  <c r="F47" i="8"/>
  <c r="H47" i="8" s="1"/>
  <c r="C49" i="8"/>
  <c r="F49" i="8" s="1"/>
  <c r="H49" i="8" s="1"/>
  <c r="C85" i="8" l="1"/>
  <c r="F85" i="8" s="1"/>
  <c r="H85" i="8" s="1"/>
  <c r="G691" i="6"/>
  <c r="F101" i="8"/>
  <c r="H101" i="8" s="1"/>
  <c r="H150" i="8" s="1"/>
  <c r="H154" i="8" s="1"/>
  <c r="C169" i="2"/>
  <c r="Q99" i="1"/>
  <c r="P99" i="1"/>
  <c r="O99" i="1"/>
  <c r="N99" i="1"/>
  <c r="M99" i="1"/>
  <c r="L99" i="1"/>
  <c r="K99" i="1"/>
  <c r="I99" i="1"/>
  <c r="H99" i="1"/>
  <c r="C10" i="5"/>
  <c r="C6" i="5"/>
  <c r="J99" i="1" l="1"/>
  <c r="R99" i="1" s="1"/>
  <c r="S99" i="1"/>
  <c r="H45" i="1"/>
  <c r="F1431" i="4"/>
  <c r="F1430" i="4"/>
  <c r="H1420" i="4"/>
  <c r="V1419" i="4"/>
  <c r="V1420" i="4" s="1"/>
  <c r="I1419" i="4"/>
  <c r="J1419" i="4" s="1"/>
  <c r="H1419" i="4"/>
  <c r="B1418" i="4"/>
  <c r="E1421" i="4" s="1"/>
  <c r="E1413" i="4"/>
  <c r="I1411" i="4"/>
  <c r="H1411" i="4"/>
  <c r="I1410" i="4"/>
  <c r="H1410" i="4"/>
  <c r="I1409" i="4"/>
  <c r="H1409" i="4"/>
  <c r="I1408" i="4"/>
  <c r="H1408" i="4"/>
  <c r="I1407" i="4"/>
  <c r="H1407" i="4"/>
  <c r="I1406" i="4"/>
  <c r="H1406" i="4"/>
  <c r="I1405" i="4"/>
  <c r="H1405" i="4"/>
  <c r="I1404" i="4"/>
  <c r="H1404" i="4"/>
  <c r="I1403" i="4"/>
  <c r="H1403" i="4"/>
  <c r="S1402" i="4"/>
  <c r="R1402" i="4"/>
  <c r="Q1402" i="4"/>
  <c r="P1402" i="4"/>
  <c r="O1402" i="4"/>
  <c r="N1402" i="4"/>
  <c r="M1402" i="4"/>
  <c r="K1402" i="4"/>
  <c r="I1402" i="4"/>
  <c r="H1402" i="4"/>
  <c r="J1402" i="4" s="1"/>
  <c r="L1402" i="4" s="1"/>
  <c r="S1401" i="4"/>
  <c r="R1401" i="4"/>
  <c r="Q1401" i="4"/>
  <c r="P1401" i="4"/>
  <c r="O1401" i="4"/>
  <c r="N1401" i="4"/>
  <c r="M1401" i="4"/>
  <c r="K1401" i="4"/>
  <c r="I1401" i="4"/>
  <c r="J1401" i="4" s="1"/>
  <c r="L1401" i="4" s="1"/>
  <c r="H1401" i="4"/>
  <c r="S1400" i="4"/>
  <c r="R1400" i="4"/>
  <c r="Q1400" i="4"/>
  <c r="P1400" i="4"/>
  <c r="O1400" i="4"/>
  <c r="N1400" i="4"/>
  <c r="M1400" i="4"/>
  <c r="K1400" i="4"/>
  <c r="I1400" i="4"/>
  <c r="H1400" i="4"/>
  <c r="J1400" i="4" s="1"/>
  <c r="L1400" i="4" s="1"/>
  <c r="S1399" i="4"/>
  <c r="R1399" i="4"/>
  <c r="Q1399" i="4"/>
  <c r="P1399" i="4"/>
  <c r="O1399" i="4"/>
  <c r="N1399" i="4"/>
  <c r="M1399" i="4"/>
  <c r="K1399" i="4"/>
  <c r="I1399" i="4"/>
  <c r="J1399" i="4" s="1"/>
  <c r="L1399" i="4" s="1"/>
  <c r="H1399" i="4"/>
  <c r="S1398" i="4"/>
  <c r="R1398" i="4"/>
  <c r="Q1398" i="4"/>
  <c r="P1398" i="4"/>
  <c r="O1398" i="4"/>
  <c r="N1398" i="4"/>
  <c r="M1398" i="4"/>
  <c r="K1398" i="4"/>
  <c r="H1398" i="4"/>
  <c r="F1398" i="4"/>
  <c r="I1398" i="4" s="1"/>
  <c r="S1397" i="4"/>
  <c r="R1397" i="4"/>
  <c r="Q1397" i="4"/>
  <c r="P1397" i="4"/>
  <c r="O1397" i="4"/>
  <c r="N1397" i="4"/>
  <c r="M1397" i="4"/>
  <c r="K1397" i="4"/>
  <c r="I1397" i="4"/>
  <c r="H1397" i="4"/>
  <c r="S1396" i="4"/>
  <c r="R1396" i="4"/>
  <c r="Q1396" i="4"/>
  <c r="P1396" i="4"/>
  <c r="O1396" i="4"/>
  <c r="N1396" i="4"/>
  <c r="M1396" i="4"/>
  <c r="K1396" i="4"/>
  <c r="I1396" i="4"/>
  <c r="H1396" i="4"/>
  <c r="S1395" i="4"/>
  <c r="R1395" i="4"/>
  <c r="Q1395" i="4"/>
  <c r="P1395" i="4"/>
  <c r="O1395" i="4"/>
  <c r="N1395" i="4"/>
  <c r="M1395" i="4"/>
  <c r="K1395" i="4"/>
  <c r="I1395" i="4"/>
  <c r="J1395" i="4" s="1"/>
  <c r="L1395" i="4" s="1"/>
  <c r="H1395" i="4"/>
  <c r="S1394" i="4"/>
  <c r="R1394" i="4"/>
  <c r="Q1394" i="4"/>
  <c r="P1394" i="4"/>
  <c r="O1394" i="4"/>
  <c r="N1394" i="4"/>
  <c r="M1394" i="4"/>
  <c r="K1394" i="4"/>
  <c r="I1394" i="4"/>
  <c r="H1394" i="4"/>
  <c r="J1394" i="4" s="1"/>
  <c r="L1394" i="4" s="1"/>
  <c r="S1393" i="4"/>
  <c r="R1393" i="4"/>
  <c r="Q1393" i="4"/>
  <c r="P1393" i="4"/>
  <c r="O1393" i="4"/>
  <c r="N1393" i="4"/>
  <c r="M1393" i="4"/>
  <c r="K1393" i="4"/>
  <c r="I1393" i="4"/>
  <c r="H1393" i="4"/>
  <c r="S1392" i="4"/>
  <c r="R1392" i="4"/>
  <c r="Q1392" i="4"/>
  <c r="P1392" i="4"/>
  <c r="O1392" i="4"/>
  <c r="N1392" i="4"/>
  <c r="M1392" i="4"/>
  <c r="K1392" i="4"/>
  <c r="H1392" i="4"/>
  <c r="F1392" i="4"/>
  <c r="I1392" i="4" s="1"/>
  <c r="S1391" i="4"/>
  <c r="R1391" i="4"/>
  <c r="Q1391" i="4"/>
  <c r="P1391" i="4"/>
  <c r="O1391" i="4"/>
  <c r="N1391" i="4"/>
  <c r="M1391" i="4"/>
  <c r="K1391" i="4"/>
  <c r="I1391" i="4"/>
  <c r="H1391" i="4"/>
  <c r="S1390" i="4"/>
  <c r="R1390" i="4"/>
  <c r="Q1390" i="4"/>
  <c r="P1390" i="4"/>
  <c r="O1390" i="4"/>
  <c r="N1390" i="4"/>
  <c r="M1390" i="4"/>
  <c r="L1390" i="4"/>
  <c r="K1390" i="4"/>
  <c r="I1390" i="4"/>
  <c r="H1390" i="4"/>
  <c r="S1389" i="4"/>
  <c r="R1389" i="4"/>
  <c r="Q1389" i="4"/>
  <c r="P1389" i="4"/>
  <c r="O1389" i="4"/>
  <c r="N1389" i="4"/>
  <c r="M1389" i="4"/>
  <c r="K1389" i="4"/>
  <c r="I1389" i="4"/>
  <c r="H1389" i="4"/>
  <c r="S1388" i="4"/>
  <c r="R1388" i="4"/>
  <c r="Q1388" i="4"/>
  <c r="P1388" i="4"/>
  <c r="O1388" i="4"/>
  <c r="N1388" i="4"/>
  <c r="M1388" i="4"/>
  <c r="K1388" i="4"/>
  <c r="I1388" i="4"/>
  <c r="H1388" i="4"/>
  <c r="S1387" i="4"/>
  <c r="R1387" i="4"/>
  <c r="Q1387" i="4"/>
  <c r="P1387" i="4"/>
  <c r="O1387" i="4"/>
  <c r="N1387" i="4"/>
  <c r="M1387" i="4"/>
  <c r="K1387" i="4"/>
  <c r="I1387" i="4"/>
  <c r="J1387" i="4" s="1"/>
  <c r="L1387" i="4" s="1"/>
  <c r="H1387" i="4"/>
  <c r="S1386" i="4"/>
  <c r="R1386" i="4"/>
  <c r="Q1386" i="4"/>
  <c r="P1386" i="4"/>
  <c r="O1386" i="4"/>
  <c r="N1386" i="4"/>
  <c r="M1386" i="4"/>
  <c r="L1386" i="4"/>
  <c r="K1386" i="4"/>
  <c r="I1386" i="4"/>
  <c r="H1386" i="4"/>
  <c r="S1385" i="4"/>
  <c r="R1385" i="4"/>
  <c r="Q1385" i="4"/>
  <c r="P1385" i="4"/>
  <c r="O1385" i="4"/>
  <c r="N1385" i="4"/>
  <c r="M1385" i="4"/>
  <c r="K1385" i="4"/>
  <c r="I1385" i="4"/>
  <c r="H1385" i="4"/>
  <c r="S1384" i="4"/>
  <c r="R1384" i="4"/>
  <c r="Q1384" i="4"/>
  <c r="P1384" i="4"/>
  <c r="O1384" i="4"/>
  <c r="N1384" i="4"/>
  <c r="M1384" i="4"/>
  <c r="K1384" i="4"/>
  <c r="I1384" i="4"/>
  <c r="H1384" i="4"/>
  <c r="S1383" i="4"/>
  <c r="R1383" i="4"/>
  <c r="Q1383" i="4"/>
  <c r="P1383" i="4"/>
  <c r="O1383" i="4"/>
  <c r="N1383" i="4"/>
  <c r="M1383" i="4"/>
  <c r="K1383" i="4"/>
  <c r="I1383" i="4"/>
  <c r="H1383" i="4"/>
  <c r="S1382" i="4"/>
  <c r="R1382" i="4"/>
  <c r="Q1382" i="4"/>
  <c r="P1382" i="4"/>
  <c r="O1382" i="4"/>
  <c r="N1382" i="4"/>
  <c r="M1382" i="4"/>
  <c r="K1382" i="4"/>
  <c r="I1382" i="4"/>
  <c r="H1382" i="4"/>
  <c r="S1381" i="4"/>
  <c r="R1381" i="4"/>
  <c r="Q1381" i="4"/>
  <c r="P1381" i="4"/>
  <c r="O1381" i="4"/>
  <c r="N1381" i="4"/>
  <c r="M1381" i="4"/>
  <c r="K1381" i="4"/>
  <c r="I1381" i="4"/>
  <c r="H1381" i="4"/>
  <c r="S1380" i="4"/>
  <c r="R1380" i="4"/>
  <c r="Q1380" i="4"/>
  <c r="P1380" i="4"/>
  <c r="O1380" i="4"/>
  <c r="N1380" i="4"/>
  <c r="M1380" i="4"/>
  <c r="K1380" i="4"/>
  <c r="I1380" i="4"/>
  <c r="H1380" i="4"/>
  <c r="S1379" i="4"/>
  <c r="R1379" i="4"/>
  <c r="Q1379" i="4"/>
  <c r="P1379" i="4"/>
  <c r="O1379" i="4"/>
  <c r="N1379" i="4"/>
  <c r="M1379" i="4"/>
  <c r="K1379" i="4"/>
  <c r="I1379" i="4"/>
  <c r="H1379" i="4"/>
  <c r="S1378" i="4"/>
  <c r="R1378" i="4"/>
  <c r="Q1378" i="4"/>
  <c r="P1378" i="4"/>
  <c r="O1378" i="4"/>
  <c r="N1378" i="4"/>
  <c r="M1378" i="4"/>
  <c r="K1378" i="4"/>
  <c r="I1378" i="4"/>
  <c r="H1378" i="4"/>
  <c r="S1377" i="4"/>
  <c r="R1377" i="4"/>
  <c r="Q1377" i="4"/>
  <c r="P1377" i="4"/>
  <c r="O1377" i="4"/>
  <c r="N1377" i="4"/>
  <c r="M1377" i="4"/>
  <c r="K1377" i="4"/>
  <c r="I1377" i="4"/>
  <c r="H1377" i="4"/>
  <c r="S1376" i="4"/>
  <c r="R1376" i="4"/>
  <c r="Q1376" i="4"/>
  <c r="P1376" i="4"/>
  <c r="O1376" i="4"/>
  <c r="N1376" i="4"/>
  <c r="M1376" i="4"/>
  <c r="K1376" i="4"/>
  <c r="I1376" i="4"/>
  <c r="H1376" i="4"/>
  <c r="S1375" i="4"/>
  <c r="R1375" i="4"/>
  <c r="Q1375" i="4"/>
  <c r="P1375" i="4"/>
  <c r="O1375" i="4"/>
  <c r="N1375" i="4"/>
  <c r="M1375" i="4"/>
  <c r="K1375" i="4"/>
  <c r="I1375" i="4"/>
  <c r="H1375" i="4"/>
  <c r="S1374" i="4"/>
  <c r="R1374" i="4"/>
  <c r="Q1374" i="4"/>
  <c r="P1374" i="4"/>
  <c r="O1374" i="4"/>
  <c r="N1374" i="4"/>
  <c r="M1374" i="4"/>
  <c r="K1374" i="4"/>
  <c r="I1374" i="4"/>
  <c r="H1374" i="4"/>
  <c r="S1373" i="4"/>
  <c r="R1373" i="4"/>
  <c r="Q1373" i="4"/>
  <c r="P1373" i="4"/>
  <c r="O1373" i="4"/>
  <c r="N1373" i="4"/>
  <c r="M1373" i="4"/>
  <c r="K1373" i="4"/>
  <c r="I1373" i="4"/>
  <c r="H1373" i="4"/>
  <c r="S1372" i="4"/>
  <c r="R1372" i="4"/>
  <c r="Q1372" i="4"/>
  <c r="P1372" i="4"/>
  <c r="O1372" i="4"/>
  <c r="N1372" i="4"/>
  <c r="M1372" i="4"/>
  <c r="K1372" i="4"/>
  <c r="I1372" i="4"/>
  <c r="H1372" i="4"/>
  <c r="S1371" i="4"/>
  <c r="R1371" i="4"/>
  <c r="Q1371" i="4"/>
  <c r="P1371" i="4"/>
  <c r="O1371" i="4"/>
  <c r="N1371" i="4"/>
  <c r="M1371" i="4"/>
  <c r="L1371" i="4"/>
  <c r="K1371" i="4"/>
  <c r="I1371" i="4"/>
  <c r="J1371" i="4" s="1"/>
  <c r="H1371" i="4"/>
  <c r="S1370" i="4"/>
  <c r="R1370" i="4"/>
  <c r="Q1370" i="4"/>
  <c r="P1370" i="4"/>
  <c r="N1370" i="4"/>
  <c r="M1370" i="4"/>
  <c r="L1370" i="4"/>
  <c r="K1370" i="4"/>
  <c r="I1370" i="4"/>
  <c r="H1370" i="4"/>
  <c r="J1370" i="4" s="1"/>
  <c r="O1370" i="4" s="1"/>
  <c r="S1369" i="4"/>
  <c r="R1369" i="4"/>
  <c r="Q1369" i="4"/>
  <c r="P1369" i="4"/>
  <c r="O1369" i="4"/>
  <c r="N1369" i="4"/>
  <c r="M1369" i="4"/>
  <c r="K1369" i="4"/>
  <c r="I1369" i="4"/>
  <c r="J1369" i="4" s="1"/>
  <c r="L1369" i="4" s="1"/>
  <c r="H1369" i="4"/>
  <c r="S1368" i="4"/>
  <c r="R1368" i="4"/>
  <c r="Q1368" i="4"/>
  <c r="P1368" i="4"/>
  <c r="O1368" i="4"/>
  <c r="N1368" i="4"/>
  <c r="M1368" i="4"/>
  <c r="K1368" i="4"/>
  <c r="I1368" i="4"/>
  <c r="H1368" i="4"/>
  <c r="S1367" i="4"/>
  <c r="R1367" i="4"/>
  <c r="Q1367" i="4"/>
  <c r="P1367" i="4"/>
  <c r="O1367" i="4"/>
  <c r="N1367" i="4"/>
  <c r="M1367" i="4"/>
  <c r="K1367" i="4"/>
  <c r="I1367" i="4"/>
  <c r="J1367" i="4" s="1"/>
  <c r="L1367" i="4" s="1"/>
  <c r="H1367" i="4"/>
  <c r="S1366" i="4"/>
  <c r="R1366" i="4"/>
  <c r="Q1366" i="4"/>
  <c r="P1366" i="4"/>
  <c r="O1366" i="4"/>
  <c r="N1366" i="4"/>
  <c r="M1366" i="4"/>
  <c r="K1366" i="4"/>
  <c r="I1366" i="4"/>
  <c r="H1366" i="4"/>
  <c r="J1366" i="4" s="1"/>
  <c r="L1366" i="4" s="1"/>
  <c r="S1365" i="4"/>
  <c r="R1365" i="4"/>
  <c r="Q1365" i="4"/>
  <c r="P1365" i="4"/>
  <c r="O1365" i="4"/>
  <c r="N1365" i="4"/>
  <c r="M1365" i="4"/>
  <c r="K1365" i="4"/>
  <c r="I1365" i="4"/>
  <c r="J1365" i="4" s="1"/>
  <c r="L1365" i="4" s="1"/>
  <c r="H1365" i="4"/>
  <c r="S1364" i="4"/>
  <c r="R1364" i="4"/>
  <c r="Q1364" i="4"/>
  <c r="P1364" i="4"/>
  <c r="O1364" i="4"/>
  <c r="N1364" i="4"/>
  <c r="M1364" i="4"/>
  <c r="K1364" i="4"/>
  <c r="I1364" i="4"/>
  <c r="H1364" i="4"/>
  <c r="S1363" i="4"/>
  <c r="R1363" i="4"/>
  <c r="Q1363" i="4"/>
  <c r="P1363" i="4"/>
  <c r="O1363" i="4"/>
  <c r="N1363" i="4"/>
  <c r="M1363" i="4"/>
  <c r="K1363" i="4"/>
  <c r="I1363" i="4"/>
  <c r="J1363" i="4" s="1"/>
  <c r="L1363" i="4" s="1"/>
  <c r="H1363" i="4"/>
  <c r="S1362" i="4"/>
  <c r="R1362" i="4"/>
  <c r="Q1362" i="4"/>
  <c r="P1362" i="4"/>
  <c r="O1362" i="4"/>
  <c r="N1362" i="4"/>
  <c r="M1362" i="4"/>
  <c r="K1362" i="4"/>
  <c r="I1362" i="4"/>
  <c r="H1362" i="4"/>
  <c r="J1362" i="4" s="1"/>
  <c r="L1362" i="4" s="1"/>
  <c r="S1361" i="4"/>
  <c r="R1361" i="4"/>
  <c r="Q1361" i="4"/>
  <c r="P1361" i="4"/>
  <c r="O1361" i="4"/>
  <c r="N1361" i="4"/>
  <c r="M1361" i="4"/>
  <c r="K1361" i="4"/>
  <c r="I1361" i="4"/>
  <c r="J1361" i="4" s="1"/>
  <c r="L1361" i="4" s="1"/>
  <c r="H1361" i="4"/>
  <c r="S1360" i="4"/>
  <c r="R1360" i="4"/>
  <c r="Q1360" i="4"/>
  <c r="P1360" i="4"/>
  <c r="N1360" i="4"/>
  <c r="M1360" i="4"/>
  <c r="L1360" i="4"/>
  <c r="K1360" i="4"/>
  <c r="I1360" i="4"/>
  <c r="H1360" i="4"/>
  <c r="S1359" i="4"/>
  <c r="R1359" i="4"/>
  <c r="Q1359" i="4"/>
  <c r="P1359" i="4"/>
  <c r="O1359" i="4"/>
  <c r="N1359" i="4"/>
  <c r="M1359" i="4"/>
  <c r="K1359" i="4"/>
  <c r="I1359" i="4"/>
  <c r="J1359" i="4" s="1"/>
  <c r="L1359" i="4" s="1"/>
  <c r="H1359" i="4"/>
  <c r="S1358" i="4"/>
  <c r="R1358" i="4"/>
  <c r="Q1358" i="4"/>
  <c r="P1358" i="4"/>
  <c r="O1358" i="4"/>
  <c r="N1358" i="4"/>
  <c r="M1358" i="4"/>
  <c r="K1358" i="4"/>
  <c r="I1358" i="4"/>
  <c r="H1358" i="4"/>
  <c r="J1358" i="4" s="1"/>
  <c r="L1358" i="4" s="1"/>
  <c r="S1357" i="4"/>
  <c r="R1357" i="4"/>
  <c r="Q1357" i="4"/>
  <c r="P1357" i="4"/>
  <c r="O1357" i="4"/>
  <c r="N1357" i="4"/>
  <c r="M1357" i="4"/>
  <c r="K1357" i="4"/>
  <c r="I1357" i="4"/>
  <c r="J1357" i="4" s="1"/>
  <c r="L1357" i="4" s="1"/>
  <c r="H1357" i="4"/>
  <c r="S1356" i="4"/>
  <c r="R1356" i="4"/>
  <c r="Q1356" i="4"/>
  <c r="P1356" i="4"/>
  <c r="O1356" i="4"/>
  <c r="N1356" i="4"/>
  <c r="M1356" i="4"/>
  <c r="K1356" i="4"/>
  <c r="I1356" i="4"/>
  <c r="H1356" i="4"/>
  <c r="S1355" i="4"/>
  <c r="R1355" i="4"/>
  <c r="Q1355" i="4"/>
  <c r="P1355" i="4"/>
  <c r="O1355" i="4"/>
  <c r="N1355" i="4"/>
  <c r="M1355" i="4"/>
  <c r="K1355" i="4"/>
  <c r="I1355" i="4"/>
  <c r="J1355" i="4" s="1"/>
  <c r="L1355" i="4" s="1"/>
  <c r="H1355" i="4"/>
  <c r="S1354" i="4"/>
  <c r="R1354" i="4"/>
  <c r="Q1354" i="4"/>
  <c r="P1354" i="4"/>
  <c r="O1354" i="4"/>
  <c r="N1354" i="4"/>
  <c r="M1354" i="4"/>
  <c r="K1354" i="4"/>
  <c r="I1354" i="4"/>
  <c r="H1354" i="4"/>
  <c r="J1354" i="4" s="1"/>
  <c r="L1354" i="4" s="1"/>
  <c r="S1353" i="4"/>
  <c r="R1353" i="4"/>
  <c r="Q1353" i="4"/>
  <c r="P1353" i="4"/>
  <c r="O1353" i="4"/>
  <c r="N1353" i="4"/>
  <c r="M1353" i="4"/>
  <c r="K1353" i="4"/>
  <c r="I1353" i="4"/>
  <c r="J1353" i="4" s="1"/>
  <c r="L1353" i="4" s="1"/>
  <c r="H1353" i="4"/>
  <c r="S1352" i="4"/>
  <c r="R1352" i="4"/>
  <c r="Q1352" i="4"/>
  <c r="P1352" i="4"/>
  <c r="O1352" i="4"/>
  <c r="N1352" i="4"/>
  <c r="M1352" i="4"/>
  <c r="K1352" i="4"/>
  <c r="I1352" i="4"/>
  <c r="H1352" i="4"/>
  <c r="S1351" i="4"/>
  <c r="R1351" i="4"/>
  <c r="Q1351" i="4"/>
  <c r="P1351" i="4"/>
  <c r="O1351" i="4"/>
  <c r="N1351" i="4"/>
  <c r="M1351" i="4"/>
  <c r="K1351" i="4"/>
  <c r="I1351" i="4"/>
  <c r="J1351" i="4" s="1"/>
  <c r="L1351" i="4" s="1"/>
  <c r="H1351" i="4"/>
  <c r="I1350" i="4"/>
  <c r="H1350" i="4"/>
  <c r="S1349" i="4"/>
  <c r="R1349" i="4"/>
  <c r="Q1349" i="4"/>
  <c r="P1349" i="4"/>
  <c r="O1349" i="4"/>
  <c r="N1349" i="4"/>
  <c r="M1349" i="4"/>
  <c r="K1349" i="4"/>
  <c r="J1349" i="4"/>
  <c r="L1349" i="4" s="1"/>
  <c r="I1349" i="4"/>
  <c r="H1349" i="4"/>
  <c r="S1348" i="4"/>
  <c r="R1348" i="4"/>
  <c r="Q1348" i="4"/>
  <c r="P1348" i="4"/>
  <c r="O1348" i="4"/>
  <c r="N1348" i="4"/>
  <c r="M1348" i="4"/>
  <c r="K1348" i="4"/>
  <c r="I1348" i="4"/>
  <c r="H1348" i="4"/>
  <c r="S1347" i="4"/>
  <c r="R1347" i="4"/>
  <c r="Q1347" i="4"/>
  <c r="P1347" i="4"/>
  <c r="O1347" i="4"/>
  <c r="N1347" i="4"/>
  <c r="M1347" i="4"/>
  <c r="K1347" i="4"/>
  <c r="I1347" i="4"/>
  <c r="H1347" i="4"/>
  <c r="S1346" i="4"/>
  <c r="R1346" i="4"/>
  <c r="Q1346" i="4"/>
  <c r="P1346" i="4"/>
  <c r="O1346" i="4"/>
  <c r="N1346" i="4"/>
  <c r="M1346" i="4"/>
  <c r="K1346" i="4"/>
  <c r="I1346" i="4"/>
  <c r="H1346" i="4"/>
  <c r="S1345" i="4"/>
  <c r="R1345" i="4"/>
  <c r="Q1345" i="4"/>
  <c r="P1345" i="4"/>
  <c r="O1345" i="4"/>
  <c r="N1345" i="4"/>
  <c r="M1345" i="4"/>
  <c r="K1345" i="4"/>
  <c r="I1345" i="4"/>
  <c r="J1345" i="4" s="1"/>
  <c r="L1345" i="4" s="1"/>
  <c r="H1345" i="4"/>
  <c r="S1344" i="4"/>
  <c r="R1344" i="4"/>
  <c r="Q1344" i="4"/>
  <c r="P1344" i="4"/>
  <c r="O1344" i="4"/>
  <c r="N1344" i="4"/>
  <c r="M1344" i="4"/>
  <c r="K1344" i="4"/>
  <c r="I1344" i="4"/>
  <c r="H1344" i="4"/>
  <c r="S1343" i="4"/>
  <c r="R1343" i="4"/>
  <c r="Q1343" i="4"/>
  <c r="P1343" i="4"/>
  <c r="O1343" i="4"/>
  <c r="N1343" i="4"/>
  <c r="M1343" i="4"/>
  <c r="K1343" i="4"/>
  <c r="J1343" i="4"/>
  <c r="L1343" i="4" s="1"/>
  <c r="I1343" i="4"/>
  <c r="H1343" i="4"/>
  <c r="S1342" i="4"/>
  <c r="R1342" i="4"/>
  <c r="Q1342" i="4"/>
  <c r="P1342" i="4"/>
  <c r="O1342" i="4"/>
  <c r="N1342" i="4"/>
  <c r="M1342" i="4"/>
  <c r="K1342" i="4"/>
  <c r="I1342" i="4"/>
  <c r="H1342" i="4"/>
  <c r="S1341" i="4"/>
  <c r="R1341" i="4"/>
  <c r="Q1341" i="4"/>
  <c r="P1341" i="4"/>
  <c r="O1341" i="4"/>
  <c r="N1341" i="4"/>
  <c r="M1341" i="4"/>
  <c r="K1341" i="4"/>
  <c r="I1341" i="4"/>
  <c r="H1341" i="4"/>
  <c r="S1340" i="4"/>
  <c r="R1340" i="4"/>
  <c r="Q1340" i="4"/>
  <c r="P1340" i="4"/>
  <c r="O1340" i="4"/>
  <c r="N1340" i="4"/>
  <c r="M1340" i="4"/>
  <c r="K1340" i="4"/>
  <c r="I1340" i="4"/>
  <c r="J1340" i="4" s="1"/>
  <c r="L1340" i="4" s="1"/>
  <c r="H1340" i="4"/>
  <c r="S1339" i="4"/>
  <c r="R1339" i="4"/>
  <c r="Q1339" i="4"/>
  <c r="P1339" i="4"/>
  <c r="O1339" i="4"/>
  <c r="N1339" i="4"/>
  <c r="M1339" i="4"/>
  <c r="K1339" i="4"/>
  <c r="I1339" i="4"/>
  <c r="H1339" i="4"/>
  <c r="J1339" i="4" s="1"/>
  <c r="L1339" i="4" s="1"/>
  <c r="S1338" i="4"/>
  <c r="R1338" i="4"/>
  <c r="Q1338" i="4"/>
  <c r="P1338" i="4"/>
  <c r="O1338" i="4"/>
  <c r="N1338" i="4"/>
  <c r="M1338" i="4"/>
  <c r="K1338" i="4"/>
  <c r="I1338" i="4"/>
  <c r="J1338" i="4" s="1"/>
  <c r="L1338" i="4" s="1"/>
  <c r="H1338" i="4"/>
  <c r="E1329" i="4"/>
  <c r="S1325" i="4"/>
  <c r="R1325" i="4"/>
  <c r="Q1325" i="4"/>
  <c r="P1325" i="4"/>
  <c r="O1325" i="4"/>
  <c r="M1325" i="4"/>
  <c r="L1325" i="4"/>
  <c r="K1325" i="4"/>
  <c r="H1325" i="4"/>
  <c r="I1325" i="4"/>
  <c r="S1324" i="4"/>
  <c r="R1324" i="4"/>
  <c r="Q1324" i="4"/>
  <c r="P1324" i="4"/>
  <c r="O1324" i="4"/>
  <c r="M1324" i="4"/>
  <c r="L1324" i="4"/>
  <c r="K1324" i="4"/>
  <c r="I1324" i="4"/>
  <c r="H1324" i="4"/>
  <c r="S1323" i="4"/>
  <c r="R1323" i="4"/>
  <c r="Q1323" i="4"/>
  <c r="P1323" i="4"/>
  <c r="O1323" i="4"/>
  <c r="M1323" i="4"/>
  <c r="L1323" i="4"/>
  <c r="K1323" i="4"/>
  <c r="H1323" i="4"/>
  <c r="I1323" i="4"/>
  <c r="S1322" i="4"/>
  <c r="R1322" i="4"/>
  <c r="Q1322" i="4"/>
  <c r="P1322" i="4"/>
  <c r="O1322" i="4"/>
  <c r="M1322" i="4"/>
  <c r="L1322" i="4"/>
  <c r="K1322" i="4"/>
  <c r="I1322" i="4"/>
  <c r="H1322" i="4"/>
  <c r="S1321" i="4"/>
  <c r="R1321" i="4"/>
  <c r="Q1321" i="4"/>
  <c r="P1321" i="4"/>
  <c r="O1321" i="4"/>
  <c r="N1321" i="4"/>
  <c r="M1321" i="4"/>
  <c r="K1321" i="4"/>
  <c r="I1321" i="4"/>
  <c r="H1321" i="4"/>
  <c r="S1320" i="4"/>
  <c r="R1320" i="4"/>
  <c r="Q1320" i="4"/>
  <c r="P1320" i="4"/>
  <c r="O1320" i="4"/>
  <c r="N1320" i="4"/>
  <c r="M1320" i="4"/>
  <c r="K1320" i="4"/>
  <c r="I1320" i="4"/>
  <c r="H1320" i="4"/>
  <c r="S1319" i="4"/>
  <c r="R1319" i="4"/>
  <c r="Q1319" i="4"/>
  <c r="P1319" i="4"/>
  <c r="O1319" i="4"/>
  <c r="N1319" i="4"/>
  <c r="M1319" i="4"/>
  <c r="K1319" i="4"/>
  <c r="I1319" i="4"/>
  <c r="H1319" i="4"/>
  <c r="S1318" i="4"/>
  <c r="R1318" i="4"/>
  <c r="Q1318" i="4"/>
  <c r="P1318" i="4"/>
  <c r="O1318" i="4"/>
  <c r="N1318" i="4"/>
  <c r="M1318" i="4"/>
  <c r="K1318" i="4"/>
  <c r="I1318" i="4"/>
  <c r="H1318" i="4"/>
  <c r="S1317" i="4"/>
  <c r="R1317" i="4"/>
  <c r="Q1317" i="4"/>
  <c r="P1317" i="4"/>
  <c r="O1317" i="4"/>
  <c r="N1317" i="4"/>
  <c r="M1317" i="4"/>
  <c r="K1317" i="4"/>
  <c r="I1317" i="4"/>
  <c r="H1317" i="4"/>
  <c r="S1316" i="4"/>
  <c r="R1316" i="4"/>
  <c r="Q1316" i="4"/>
  <c r="P1316" i="4"/>
  <c r="O1316" i="4"/>
  <c r="N1316" i="4"/>
  <c r="M1316" i="4"/>
  <c r="K1316" i="4"/>
  <c r="I1316" i="4"/>
  <c r="H1316" i="4"/>
  <c r="S1315" i="4"/>
  <c r="R1315" i="4"/>
  <c r="Q1315" i="4"/>
  <c r="P1315" i="4"/>
  <c r="O1315" i="4"/>
  <c r="N1315" i="4"/>
  <c r="M1315" i="4"/>
  <c r="K1315" i="4"/>
  <c r="I1315" i="4"/>
  <c r="H1315" i="4"/>
  <c r="S1314" i="4"/>
  <c r="R1314" i="4"/>
  <c r="Q1314" i="4"/>
  <c r="P1314" i="4"/>
  <c r="O1314" i="4"/>
  <c r="N1314" i="4"/>
  <c r="M1314" i="4"/>
  <c r="K1314" i="4"/>
  <c r="I1314" i="4"/>
  <c r="H1314" i="4"/>
  <c r="S1313" i="4"/>
  <c r="R1313" i="4"/>
  <c r="Q1313" i="4"/>
  <c r="P1313" i="4"/>
  <c r="O1313" i="4"/>
  <c r="N1313" i="4"/>
  <c r="M1313" i="4"/>
  <c r="K1313" i="4"/>
  <c r="I1313" i="4"/>
  <c r="H1313" i="4"/>
  <c r="S1312" i="4"/>
  <c r="R1312" i="4"/>
  <c r="Q1312" i="4"/>
  <c r="P1312" i="4"/>
  <c r="O1312" i="4"/>
  <c r="N1312" i="4"/>
  <c r="M1312" i="4"/>
  <c r="K1312" i="4"/>
  <c r="H1312" i="4"/>
  <c r="I1312" i="4"/>
  <c r="S1311" i="4"/>
  <c r="R1311" i="4"/>
  <c r="Q1311" i="4"/>
  <c r="P1311" i="4"/>
  <c r="O1311" i="4"/>
  <c r="N1311" i="4"/>
  <c r="M1311" i="4"/>
  <c r="K1311" i="4"/>
  <c r="I1311" i="4"/>
  <c r="H1311" i="4"/>
  <c r="S1310" i="4"/>
  <c r="R1310" i="4"/>
  <c r="Q1310" i="4"/>
  <c r="P1310" i="4"/>
  <c r="O1310" i="4"/>
  <c r="N1310" i="4"/>
  <c r="M1310" i="4"/>
  <c r="K1310" i="4"/>
  <c r="I1310" i="4"/>
  <c r="H1310" i="4"/>
  <c r="S1309" i="4"/>
  <c r="R1309" i="4"/>
  <c r="Q1309" i="4"/>
  <c r="P1309" i="4"/>
  <c r="O1309" i="4"/>
  <c r="N1309" i="4"/>
  <c r="M1309" i="4"/>
  <c r="K1309" i="4"/>
  <c r="I1309" i="4"/>
  <c r="H1309" i="4"/>
  <c r="S1308" i="4"/>
  <c r="R1308" i="4"/>
  <c r="Q1308" i="4"/>
  <c r="P1308" i="4"/>
  <c r="O1308" i="4"/>
  <c r="N1308" i="4"/>
  <c r="M1308" i="4"/>
  <c r="K1308" i="4"/>
  <c r="I1308" i="4"/>
  <c r="H1308" i="4"/>
  <c r="S1307" i="4"/>
  <c r="R1307" i="4"/>
  <c r="Q1307" i="4"/>
  <c r="P1307" i="4"/>
  <c r="O1307" i="4"/>
  <c r="N1307" i="4"/>
  <c r="M1307" i="4"/>
  <c r="K1307" i="4"/>
  <c r="I1307" i="4"/>
  <c r="H1307" i="4"/>
  <c r="S1306" i="4"/>
  <c r="R1306" i="4"/>
  <c r="Q1306" i="4"/>
  <c r="P1306" i="4"/>
  <c r="O1306" i="4"/>
  <c r="N1306" i="4"/>
  <c r="M1306" i="4"/>
  <c r="K1306" i="4"/>
  <c r="I1306" i="4"/>
  <c r="H1306" i="4"/>
  <c r="S1305" i="4"/>
  <c r="R1305" i="4"/>
  <c r="Q1305" i="4"/>
  <c r="P1305" i="4"/>
  <c r="O1305" i="4"/>
  <c r="N1305" i="4"/>
  <c r="M1305" i="4"/>
  <c r="K1305" i="4"/>
  <c r="I1305" i="4"/>
  <c r="H1305" i="4"/>
  <c r="S1304" i="4"/>
  <c r="R1304" i="4"/>
  <c r="Q1304" i="4"/>
  <c r="P1304" i="4"/>
  <c r="O1304" i="4"/>
  <c r="N1304" i="4"/>
  <c r="M1304" i="4"/>
  <c r="K1304" i="4"/>
  <c r="I1304" i="4"/>
  <c r="H1304" i="4"/>
  <c r="S1303" i="4"/>
  <c r="R1303" i="4"/>
  <c r="Q1303" i="4"/>
  <c r="P1303" i="4"/>
  <c r="O1303" i="4"/>
  <c r="N1303" i="4"/>
  <c r="M1303" i="4"/>
  <c r="K1303" i="4"/>
  <c r="H1303" i="4"/>
  <c r="I1303" i="4"/>
  <c r="S1302" i="4"/>
  <c r="R1302" i="4"/>
  <c r="Q1302" i="4"/>
  <c r="P1302" i="4"/>
  <c r="O1302" i="4"/>
  <c r="N1302" i="4"/>
  <c r="M1302" i="4"/>
  <c r="K1302" i="4"/>
  <c r="I1302" i="4"/>
  <c r="H1302" i="4"/>
  <c r="S1301" i="4"/>
  <c r="R1301" i="4"/>
  <c r="Q1301" i="4"/>
  <c r="P1301" i="4"/>
  <c r="O1301" i="4"/>
  <c r="N1301" i="4"/>
  <c r="M1301" i="4"/>
  <c r="L1301" i="4"/>
  <c r="K1301" i="4"/>
  <c r="I1301" i="4"/>
  <c r="H1301" i="4"/>
  <c r="J1301" i="4"/>
  <c r="I1300" i="4"/>
  <c r="H1300" i="4"/>
  <c r="S1299" i="4"/>
  <c r="R1299" i="4"/>
  <c r="Q1299" i="4"/>
  <c r="P1299" i="4"/>
  <c r="O1299" i="4"/>
  <c r="N1299" i="4"/>
  <c r="M1299" i="4"/>
  <c r="K1299" i="4"/>
  <c r="I1299" i="4"/>
  <c r="H1299" i="4"/>
  <c r="S1298" i="4"/>
  <c r="R1298" i="4"/>
  <c r="Q1298" i="4"/>
  <c r="P1298" i="4"/>
  <c r="O1298" i="4"/>
  <c r="N1298" i="4"/>
  <c r="M1298" i="4"/>
  <c r="K1298" i="4"/>
  <c r="I1298" i="4"/>
  <c r="H1298" i="4"/>
  <c r="S1297" i="4"/>
  <c r="R1297" i="4"/>
  <c r="Q1297" i="4"/>
  <c r="P1297" i="4"/>
  <c r="O1297" i="4"/>
  <c r="N1297" i="4"/>
  <c r="M1297" i="4"/>
  <c r="K1297" i="4"/>
  <c r="I1297" i="4"/>
  <c r="H1297" i="4"/>
  <c r="S1296" i="4"/>
  <c r="R1296" i="4"/>
  <c r="Q1296" i="4"/>
  <c r="P1296" i="4"/>
  <c r="O1296" i="4"/>
  <c r="N1296" i="4"/>
  <c r="M1296" i="4"/>
  <c r="K1296" i="4"/>
  <c r="I1296" i="4"/>
  <c r="H1296" i="4"/>
  <c r="S1295" i="4"/>
  <c r="R1295" i="4"/>
  <c r="Q1295" i="4"/>
  <c r="P1295" i="4"/>
  <c r="O1295" i="4"/>
  <c r="N1295" i="4"/>
  <c r="M1295" i="4"/>
  <c r="K1295" i="4"/>
  <c r="I1295" i="4"/>
  <c r="H1295" i="4"/>
  <c r="S1294" i="4"/>
  <c r="R1294" i="4"/>
  <c r="Q1294" i="4"/>
  <c r="P1294" i="4"/>
  <c r="O1294" i="4"/>
  <c r="N1294" i="4"/>
  <c r="M1294" i="4"/>
  <c r="K1294" i="4"/>
  <c r="I1294" i="4"/>
  <c r="H1294" i="4"/>
  <c r="S1293" i="4"/>
  <c r="R1293" i="4"/>
  <c r="Q1293" i="4"/>
  <c r="P1293" i="4"/>
  <c r="O1293" i="4"/>
  <c r="N1293" i="4"/>
  <c r="M1293" i="4"/>
  <c r="L1293" i="4"/>
  <c r="K1293" i="4"/>
  <c r="I1293" i="4"/>
  <c r="H1293" i="4"/>
  <c r="J1293" i="4"/>
  <c r="I1292" i="4"/>
  <c r="H1292" i="4"/>
  <c r="S1291" i="4"/>
  <c r="R1291" i="4"/>
  <c r="Q1291" i="4"/>
  <c r="P1291" i="4"/>
  <c r="N1291" i="4"/>
  <c r="M1291" i="4"/>
  <c r="L1291" i="4"/>
  <c r="K1291" i="4"/>
  <c r="I1291" i="4"/>
  <c r="H1291" i="4"/>
  <c r="S1290" i="4"/>
  <c r="Q1290" i="4"/>
  <c r="P1290" i="4"/>
  <c r="O1290" i="4"/>
  <c r="N1290" i="4"/>
  <c r="M1290" i="4"/>
  <c r="L1290" i="4"/>
  <c r="K1290" i="4"/>
  <c r="I1290" i="4"/>
  <c r="H1290" i="4"/>
  <c r="S1289" i="4"/>
  <c r="R1289" i="4"/>
  <c r="Q1289" i="4"/>
  <c r="P1289" i="4"/>
  <c r="O1289" i="4"/>
  <c r="N1289" i="4"/>
  <c r="M1289" i="4"/>
  <c r="K1289" i="4"/>
  <c r="H1289" i="4"/>
  <c r="I1289" i="4"/>
  <c r="S1288" i="4"/>
  <c r="R1288" i="4"/>
  <c r="Q1288" i="4"/>
  <c r="P1288" i="4"/>
  <c r="O1288" i="4"/>
  <c r="N1288" i="4"/>
  <c r="M1288" i="4"/>
  <c r="K1288" i="4"/>
  <c r="I1288" i="4"/>
  <c r="H1288" i="4"/>
  <c r="S1287" i="4"/>
  <c r="R1287" i="4"/>
  <c r="Q1287" i="4"/>
  <c r="P1287" i="4"/>
  <c r="O1287" i="4"/>
  <c r="N1287" i="4"/>
  <c r="M1287" i="4"/>
  <c r="K1287" i="4"/>
  <c r="H1287" i="4"/>
  <c r="I1287" i="4"/>
  <c r="S1286" i="4"/>
  <c r="R1286" i="4"/>
  <c r="Q1286" i="4"/>
  <c r="P1286" i="4"/>
  <c r="O1286" i="4"/>
  <c r="N1286" i="4"/>
  <c r="M1286" i="4"/>
  <c r="K1286" i="4"/>
  <c r="I1286" i="4"/>
  <c r="H1286" i="4"/>
  <c r="S1285" i="4"/>
  <c r="R1285" i="4"/>
  <c r="Q1285" i="4"/>
  <c r="P1285" i="4"/>
  <c r="O1285" i="4"/>
  <c r="N1285" i="4"/>
  <c r="M1285" i="4"/>
  <c r="L1285" i="4"/>
  <c r="K1285" i="4"/>
  <c r="J1285" i="4"/>
  <c r="I1285" i="4"/>
  <c r="H1285" i="4"/>
  <c r="S1284" i="4"/>
  <c r="Q1284" i="4"/>
  <c r="P1284" i="4"/>
  <c r="O1284" i="4"/>
  <c r="N1284" i="4"/>
  <c r="M1284" i="4"/>
  <c r="L1284" i="4"/>
  <c r="K1284" i="4"/>
  <c r="I1284" i="4"/>
  <c r="H1284" i="4"/>
  <c r="S1283" i="4"/>
  <c r="R1283" i="4"/>
  <c r="Q1283" i="4"/>
  <c r="P1283" i="4"/>
  <c r="O1283" i="4"/>
  <c r="N1283" i="4"/>
  <c r="M1283" i="4"/>
  <c r="K1283" i="4"/>
  <c r="H1283" i="4"/>
  <c r="I1283" i="4"/>
  <c r="S1282" i="4"/>
  <c r="R1282" i="4"/>
  <c r="Q1282" i="4"/>
  <c r="P1282" i="4"/>
  <c r="O1282" i="4"/>
  <c r="N1282" i="4"/>
  <c r="M1282" i="4"/>
  <c r="K1282" i="4"/>
  <c r="I1282" i="4"/>
  <c r="H1282" i="4"/>
  <c r="S1281" i="4"/>
  <c r="R1281" i="4"/>
  <c r="Q1281" i="4"/>
  <c r="P1281" i="4"/>
  <c r="O1281" i="4"/>
  <c r="N1281" i="4"/>
  <c r="M1281" i="4"/>
  <c r="K1281" i="4"/>
  <c r="I1281" i="4"/>
  <c r="H1281" i="4"/>
  <c r="S1280" i="4"/>
  <c r="Q1280" i="4"/>
  <c r="P1280" i="4"/>
  <c r="O1280" i="4"/>
  <c r="N1280" i="4"/>
  <c r="M1280" i="4"/>
  <c r="L1280" i="4"/>
  <c r="K1280" i="4"/>
  <c r="I1280" i="4"/>
  <c r="H1280" i="4"/>
  <c r="S1279" i="4"/>
  <c r="R1279" i="4"/>
  <c r="Q1279" i="4"/>
  <c r="P1279" i="4"/>
  <c r="O1279" i="4"/>
  <c r="N1279" i="4"/>
  <c r="M1279" i="4"/>
  <c r="K1279" i="4"/>
  <c r="I1279" i="4"/>
  <c r="H1279" i="4"/>
  <c r="S1278" i="4"/>
  <c r="R1278" i="4"/>
  <c r="Q1278" i="4"/>
  <c r="P1278" i="4"/>
  <c r="O1278" i="4"/>
  <c r="N1278" i="4"/>
  <c r="M1278" i="4"/>
  <c r="K1278" i="4"/>
  <c r="H1278" i="4"/>
  <c r="I1278" i="4"/>
  <c r="S1277" i="4"/>
  <c r="R1277" i="4"/>
  <c r="Q1277" i="4"/>
  <c r="P1277" i="4"/>
  <c r="O1277" i="4"/>
  <c r="N1277" i="4"/>
  <c r="M1277" i="4"/>
  <c r="K1277" i="4"/>
  <c r="I1277" i="4"/>
  <c r="H1277" i="4"/>
  <c r="S1276" i="4"/>
  <c r="R1276" i="4"/>
  <c r="Q1276" i="4"/>
  <c r="P1276" i="4"/>
  <c r="O1276" i="4"/>
  <c r="N1276" i="4"/>
  <c r="M1276" i="4"/>
  <c r="L1276" i="4"/>
  <c r="K1276" i="4"/>
  <c r="J1276" i="4"/>
  <c r="I1276" i="4"/>
  <c r="H1276" i="4"/>
  <c r="S1275" i="4"/>
  <c r="Q1275" i="4"/>
  <c r="P1275" i="4"/>
  <c r="O1275" i="4"/>
  <c r="N1275" i="4"/>
  <c r="M1275" i="4"/>
  <c r="L1275" i="4"/>
  <c r="K1275" i="4"/>
  <c r="I1275" i="4"/>
  <c r="H1275" i="4"/>
  <c r="S1274" i="4"/>
  <c r="R1274" i="4"/>
  <c r="Q1274" i="4"/>
  <c r="P1274" i="4"/>
  <c r="O1274" i="4"/>
  <c r="N1274" i="4"/>
  <c r="M1274" i="4"/>
  <c r="K1274" i="4"/>
  <c r="H1274" i="4"/>
  <c r="I1274" i="4"/>
  <c r="S1273" i="4"/>
  <c r="R1273" i="4"/>
  <c r="Q1273" i="4"/>
  <c r="P1273" i="4"/>
  <c r="O1273" i="4"/>
  <c r="N1273" i="4"/>
  <c r="M1273" i="4"/>
  <c r="K1273" i="4"/>
  <c r="I1273" i="4"/>
  <c r="H1273" i="4"/>
  <c r="S1272" i="4"/>
  <c r="R1272" i="4"/>
  <c r="Q1272" i="4"/>
  <c r="P1272" i="4"/>
  <c r="O1272" i="4"/>
  <c r="N1272" i="4"/>
  <c r="M1272" i="4"/>
  <c r="K1272" i="4"/>
  <c r="I1272" i="4"/>
  <c r="H1272" i="4"/>
  <c r="S1271" i="4"/>
  <c r="R1271" i="4"/>
  <c r="Q1271" i="4"/>
  <c r="P1271" i="4"/>
  <c r="O1271" i="4"/>
  <c r="N1271" i="4"/>
  <c r="M1271" i="4"/>
  <c r="K1271" i="4"/>
  <c r="I1271" i="4"/>
  <c r="H1271" i="4"/>
  <c r="S1270" i="4"/>
  <c r="R1270" i="4"/>
  <c r="Q1270" i="4"/>
  <c r="P1270" i="4"/>
  <c r="O1270" i="4"/>
  <c r="N1270" i="4"/>
  <c r="M1270" i="4"/>
  <c r="K1270" i="4"/>
  <c r="I1270" i="4"/>
  <c r="H1270" i="4"/>
  <c r="S1269" i="4"/>
  <c r="R1269" i="4"/>
  <c r="Q1269" i="4"/>
  <c r="P1269" i="4"/>
  <c r="O1269" i="4"/>
  <c r="N1269" i="4"/>
  <c r="M1269" i="4"/>
  <c r="L1269" i="4"/>
  <c r="K1269" i="4"/>
  <c r="I1269" i="4"/>
  <c r="H1269" i="4"/>
  <c r="J1269" i="4"/>
  <c r="S1268" i="4"/>
  <c r="R1268" i="4"/>
  <c r="Q1268" i="4"/>
  <c r="P1268" i="4"/>
  <c r="O1268" i="4"/>
  <c r="N1268" i="4"/>
  <c r="M1268" i="4"/>
  <c r="K1268" i="4"/>
  <c r="I1268" i="4"/>
  <c r="H1268" i="4"/>
  <c r="S1267" i="4"/>
  <c r="R1267" i="4"/>
  <c r="Q1267" i="4"/>
  <c r="P1267" i="4"/>
  <c r="O1267" i="4"/>
  <c r="N1267" i="4"/>
  <c r="M1267" i="4"/>
  <c r="K1267" i="4"/>
  <c r="I1267" i="4"/>
  <c r="H1267" i="4"/>
  <c r="S1266" i="4"/>
  <c r="R1266" i="4"/>
  <c r="Q1266" i="4"/>
  <c r="P1266" i="4"/>
  <c r="O1266" i="4"/>
  <c r="N1266" i="4"/>
  <c r="M1266" i="4"/>
  <c r="K1266" i="4"/>
  <c r="I1266" i="4"/>
  <c r="H1266" i="4"/>
  <c r="S1265" i="4"/>
  <c r="R1265" i="4"/>
  <c r="Q1265" i="4"/>
  <c r="P1265" i="4"/>
  <c r="O1265" i="4"/>
  <c r="N1265" i="4"/>
  <c r="M1265" i="4"/>
  <c r="K1265" i="4"/>
  <c r="I1265" i="4"/>
  <c r="H1265" i="4"/>
  <c r="S1264" i="4"/>
  <c r="R1264" i="4"/>
  <c r="Q1264" i="4"/>
  <c r="P1264" i="4"/>
  <c r="O1264" i="4"/>
  <c r="N1264" i="4"/>
  <c r="M1264" i="4"/>
  <c r="K1264" i="4"/>
  <c r="I1264" i="4"/>
  <c r="H1264" i="4"/>
  <c r="S1263" i="4"/>
  <c r="R1263" i="4"/>
  <c r="Q1263" i="4"/>
  <c r="P1263" i="4"/>
  <c r="O1263" i="4"/>
  <c r="N1263" i="4"/>
  <c r="M1263" i="4"/>
  <c r="L1263" i="4"/>
  <c r="K1263" i="4"/>
  <c r="I1263" i="4"/>
  <c r="H1263" i="4"/>
  <c r="J1263" i="4"/>
  <c r="S1262" i="4"/>
  <c r="R1262" i="4"/>
  <c r="Q1262" i="4"/>
  <c r="P1262" i="4"/>
  <c r="O1262" i="4"/>
  <c r="N1262" i="4"/>
  <c r="M1262" i="4"/>
  <c r="K1262" i="4"/>
  <c r="I1262" i="4"/>
  <c r="H1262" i="4"/>
  <c r="S1261" i="4"/>
  <c r="R1261" i="4"/>
  <c r="Q1261" i="4"/>
  <c r="P1261" i="4"/>
  <c r="O1261" i="4"/>
  <c r="N1261" i="4"/>
  <c r="M1261" i="4"/>
  <c r="K1261" i="4"/>
  <c r="H1261" i="4"/>
  <c r="I1261" i="4"/>
  <c r="S1260" i="4"/>
  <c r="R1260" i="4"/>
  <c r="Q1260" i="4"/>
  <c r="P1260" i="4"/>
  <c r="O1260" i="4"/>
  <c r="N1260" i="4"/>
  <c r="M1260" i="4"/>
  <c r="K1260" i="4"/>
  <c r="I1260" i="4"/>
  <c r="H1260" i="4"/>
  <c r="S1259" i="4"/>
  <c r="R1259" i="4"/>
  <c r="Q1259" i="4"/>
  <c r="P1259" i="4"/>
  <c r="O1259" i="4"/>
  <c r="N1259" i="4"/>
  <c r="M1259" i="4"/>
  <c r="K1259" i="4"/>
  <c r="I1259" i="4"/>
  <c r="H1259" i="4"/>
  <c r="S1258" i="4"/>
  <c r="R1258" i="4"/>
  <c r="Q1258" i="4"/>
  <c r="P1258" i="4"/>
  <c r="O1258" i="4"/>
  <c r="N1258" i="4"/>
  <c r="M1258" i="4"/>
  <c r="K1258" i="4"/>
  <c r="I1258" i="4"/>
  <c r="H1258" i="4"/>
  <c r="S1257" i="4"/>
  <c r="R1257" i="4"/>
  <c r="Q1257" i="4"/>
  <c r="P1257" i="4"/>
  <c r="O1257" i="4"/>
  <c r="N1257" i="4"/>
  <c r="M1257" i="4"/>
  <c r="K1257" i="4"/>
  <c r="I1257" i="4"/>
  <c r="H1257" i="4"/>
  <c r="S1256" i="4"/>
  <c r="R1256" i="4"/>
  <c r="Q1256" i="4"/>
  <c r="P1256" i="4"/>
  <c r="O1256" i="4"/>
  <c r="N1256" i="4"/>
  <c r="M1256" i="4"/>
  <c r="K1256" i="4"/>
  <c r="I1256" i="4"/>
  <c r="H1256" i="4"/>
  <c r="S1255" i="4"/>
  <c r="R1255" i="4"/>
  <c r="Q1255" i="4"/>
  <c r="P1255" i="4"/>
  <c r="O1255" i="4"/>
  <c r="N1255" i="4"/>
  <c r="M1255" i="4"/>
  <c r="L1255" i="4"/>
  <c r="K1255" i="4"/>
  <c r="I1255" i="4"/>
  <c r="H1255" i="4"/>
  <c r="J1255" i="4"/>
  <c r="S1254" i="4"/>
  <c r="R1254" i="4"/>
  <c r="Q1254" i="4"/>
  <c r="P1254" i="4"/>
  <c r="O1254" i="4"/>
  <c r="N1254" i="4"/>
  <c r="M1254" i="4"/>
  <c r="K1254" i="4"/>
  <c r="I1254" i="4"/>
  <c r="H1254" i="4"/>
  <c r="S1253" i="4"/>
  <c r="R1253" i="4"/>
  <c r="Q1253" i="4"/>
  <c r="P1253" i="4"/>
  <c r="O1253" i="4"/>
  <c r="N1253" i="4"/>
  <c r="M1253" i="4"/>
  <c r="K1253" i="4"/>
  <c r="H1253" i="4"/>
  <c r="I1253" i="4"/>
  <c r="S1252" i="4"/>
  <c r="R1252" i="4"/>
  <c r="Q1252" i="4"/>
  <c r="P1252" i="4"/>
  <c r="O1252" i="4"/>
  <c r="N1252" i="4"/>
  <c r="M1252" i="4"/>
  <c r="K1252" i="4"/>
  <c r="I1252" i="4"/>
  <c r="H1252" i="4"/>
  <c r="S1251" i="4"/>
  <c r="R1251" i="4"/>
  <c r="Q1251" i="4"/>
  <c r="P1251" i="4"/>
  <c r="O1251" i="4"/>
  <c r="N1251" i="4"/>
  <c r="M1251" i="4"/>
  <c r="K1251" i="4"/>
  <c r="I1251" i="4"/>
  <c r="H1251" i="4"/>
  <c r="S1250" i="4"/>
  <c r="R1250" i="4"/>
  <c r="Q1250" i="4"/>
  <c r="P1250" i="4"/>
  <c r="O1250" i="4"/>
  <c r="N1250" i="4"/>
  <c r="M1250" i="4"/>
  <c r="K1250" i="4"/>
  <c r="I1250" i="4"/>
  <c r="H1250" i="4"/>
  <c r="S1249" i="4"/>
  <c r="R1249" i="4"/>
  <c r="Q1249" i="4"/>
  <c r="P1249" i="4"/>
  <c r="O1249" i="4"/>
  <c r="N1249" i="4"/>
  <c r="M1249" i="4"/>
  <c r="K1249" i="4"/>
  <c r="I1249" i="4"/>
  <c r="H1249" i="4"/>
  <c r="S1248" i="4"/>
  <c r="R1248" i="4"/>
  <c r="Q1248" i="4"/>
  <c r="P1248" i="4"/>
  <c r="O1248" i="4"/>
  <c r="N1248" i="4"/>
  <c r="M1248" i="4"/>
  <c r="K1248" i="4"/>
  <c r="H1248" i="4"/>
  <c r="I1248" i="4"/>
  <c r="S1247" i="4"/>
  <c r="R1247" i="4"/>
  <c r="Q1247" i="4"/>
  <c r="P1247" i="4"/>
  <c r="O1247" i="4"/>
  <c r="N1247" i="4"/>
  <c r="M1247" i="4"/>
  <c r="K1247" i="4"/>
  <c r="I1247" i="4"/>
  <c r="H1247" i="4"/>
  <c r="S1246" i="4"/>
  <c r="R1246" i="4"/>
  <c r="Q1246" i="4"/>
  <c r="P1246" i="4"/>
  <c r="O1246" i="4"/>
  <c r="N1246" i="4"/>
  <c r="M1246" i="4"/>
  <c r="L1246" i="4"/>
  <c r="K1246" i="4"/>
  <c r="I1246" i="4"/>
  <c r="H1246" i="4"/>
  <c r="J1246" i="4"/>
  <c r="S1245" i="4"/>
  <c r="R1245" i="4"/>
  <c r="Q1245" i="4"/>
  <c r="P1245" i="4"/>
  <c r="O1245" i="4"/>
  <c r="N1245" i="4"/>
  <c r="M1245" i="4"/>
  <c r="K1245" i="4"/>
  <c r="I1245" i="4"/>
  <c r="H1245" i="4"/>
  <c r="S1244" i="4"/>
  <c r="Q1244" i="4"/>
  <c r="P1244" i="4"/>
  <c r="O1244" i="4"/>
  <c r="N1244" i="4"/>
  <c r="M1244" i="4"/>
  <c r="L1244" i="4"/>
  <c r="K1244" i="4"/>
  <c r="I1244" i="4"/>
  <c r="H1244" i="4"/>
  <c r="S1243" i="4"/>
  <c r="R1243" i="4"/>
  <c r="Q1243" i="4"/>
  <c r="P1243" i="4"/>
  <c r="O1243" i="4"/>
  <c r="N1243" i="4"/>
  <c r="M1243" i="4"/>
  <c r="K1243" i="4"/>
  <c r="I1243" i="4"/>
  <c r="H1243" i="4"/>
  <c r="S1242" i="4"/>
  <c r="R1242" i="4"/>
  <c r="Q1242" i="4"/>
  <c r="P1242" i="4"/>
  <c r="O1242" i="4"/>
  <c r="N1242" i="4"/>
  <c r="M1242" i="4"/>
  <c r="K1242" i="4"/>
  <c r="H1242" i="4"/>
  <c r="I1242" i="4"/>
  <c r="S1241" i="4"/>
  <c r="R1241" i="4"/>
  <c r="Q1241" i="4"/>
  <c r="P1241" i="4"/>
  <c r="O1241" i="4"/>
  <c r="N1241" i="4"/>
  <c r="M1241" i="4"/>
  <c r="K1241" i="4"/>
  <c r="I1241" i="4"/>
  <c r="H1241" i="4"/>
  <c r="J1241" i="4" s="1"/>
  <c r="L1241" i="4" s="1"/>
  <c r="S1240" i="4"/>
  <c r="R1240" i="4"/>
  <c r="Q1240" i="4"/>
  <c r="P1240" i="4"/>
  <c r="O1240" i="4"/>
  <c r="N1240" i="4"/>
  <c r="M1240" i="4"/>
  <c r="L1240" i="4"/>
  <c r="K1240" i="4"/>
  <c r="I1240" i="4"/>
  <c r="H1240" i="4"/>
  <c r="S1239" i="4"/>
  <c r="R1239" i="4"/>
  <c r="Q1239" i="4"/>
  <c r="P1239" i="4"/>
  <c r="O1239" i="4"/>
  <c r="N1239" i="4"/>
  <c r="M1239" i="4"/>
  <c r="K1239" i="4"/>
  <c r="I1239" i="4"/>
  <c r="H1239" i="4"/>
  <c r="S1238" i="4"/>
  <c r="R1238" i="4"/>
  <c r="Q1238" i="4"/>
  <c r="P1238" i="4"/>
  <c r="O1238" i="4"/>
  <c r="N1238" i="4"/>
  <c r="M1238" i="4"/>
  <c r="K1238" i="4"/>
  <c r="I1238" i="4"/>
  <c r="H1238" i="4"/>
  <c r="S1237" i="4"/>
  <c r="R1237" i="4"/>
  <c r="Q1237" i="4"/>
  <c r="P1237" i="4"/>
  <c r="O1237" i="4"/>
  <c r="N1237" i="4"/>
  <c r="M1237" i="4"/>
  <c r="K1237" i="4"/>
  <c r="I1237" i="4"/>
  <c r="H1237" i="4"/>
  <c r="S1236" i="4"/>
  <c r="R1236" i="4"/>
  <c r="Q1236" i="4"/>
  <c r="P1236" i="4"/>
  <c r="O1236" i="4"/>
  <c r="N1236" i="4"/>
  <c r="M1236" i="4"/>
  <c r="K1236" i="4"/>
  <c r="I1236" i="4"/>
  <c r="H1236" i="4"/>
  <c r="S1235" i="4"/>
  <c r="R1235" i="4"/>
  <c r="Q1235" i="4"/>
  <c r="P1235" i="4"/>
  <c r="O1235" i="4"/>
  <c r="N1235" i="4"/>
  <c r="M1235" i="4"/>
  <c r="L1235" i="4"/>
  <c r="K1235" i="4"/>
  <c r="I1235" i="4"/>
  <c r="H1235" i="4"/>
  <c r="S1234" i="4"/>
  <c r="R1234" i="4"/>
  <c r="Q1234" i="4"/>
  <c r="P1234" i="4"/>
  <c r="O1234" i="4"/>
  <c r="N1234" i="4"/>
  <c r="M1234" i="4"/>
  <c r="K1234" i="4"/>
  <c r="J1234" i="4"/>
  <c r="L1234" i="4" s="1"/>
  <c r="H1234" i="4"/>
  <c r="I1234" i="4"/>
  <c r="S1233" i="4"/>
  <c r="R1233" i="4"/>
  <c r="Q1233" i="4"/>
  <c r="P1233" i="4"/>
  <c r="O1233" i="4"/>
  <c r="N1233" i="4"/>
  <c r="M1233" i="4"/>
  <c r="K1233" i="4"/>
  <c r="I1233" i="4"/>
  <c r="H1233" i="4"/>
  <c r="S1232" i="4"/>
  <c r="R1232" i="4"/>
  <c r="Q1232" i="4"/>
  <c r="P1232" i="4"/>
  <c r="O1232" i="4"/>
  <c r="N1232" i="4"/>
  <c r="M1232" i="4"/>
  <c r="K1232" i="4"/>
  <c r="I1232" i="4"/>
  <c r="H1232" i="4"/>
  <c r="S1231" i="4"/>
  <c r="R1231" i="4"/>
  <c r="Q1231" i="4"/>
  <c r="P1231" i="4"/>
  <c r="O1231" i="4"/>
  <c r="N1231" i="4"/>
  <c r="M1231" i="4"/>
  <c r="L1231" i="4"/>
  <c r="K1231" i="4"/>
  <c r="H1231" i="4"/>
  <c r="I1231" i="4"/>
  <c r="S1230" i="4"/>
  <c r="R1230" i="4"/>
  <c r="Q1230" i="4"/>
  <c r="P1230" i="4"/>
  <c r="O1230" i="4"/>
  <c r="N1230" i="4"/>
  <c r="M1230" i="4"/>
  <c r="K1230" i="4"/>
  <c r="I1230" i="4"/>
  <c r="H1230" i="4"/>
  <c r="S1229" i="4"/>
  <c r="R1229" i="4"/>
  <c r="Q1229" i="4"/>
  <c r="P1229" i="4"/>
  <c r="O1229" i="4"/>
  <c r="N1229" i="4"/>
  <c r="M1229" i="4"/>
  <c r="L1229" i="4"/>
  <c r="K1229" i="4"/>
  <c r="I1229" i="4"/>
  <c r="H1229" i="4"/>
  <c r="S1228" i="4"/>
  <c r="R1228" i="4"/>
  <c r="Q1228" i="4"/>
  <c r="P1228" i="4"/>
  <c r="O1228" i="4"/>
  <c r="N1228" i="4"/>
  <c r="M1228" i="4"/>
  <c r="L1228" i="4"/>
  <c r="K1228" i="4"/>
  <c r="I1228" i="4"/>
  <c r="H1228" i="4"/>
  <c r="I1227" i="4"/>
  <c r="H1227" i="4"/>
  <c r="S1226" i="4"/>
  <c r="R1226" i="4"/>
  <c r="Q1226" i="4"/>
  <c r="P1226" i="4"/>
  <c r="O1226" i="4"/>
  <c r="N1226" i="4"/>
  <c r="M1226" i="4"/>
  <c r="K1226" i="4"/>
  <c r="I1226" i="4"/>
  <c r="H1226" i="4"/>
  <c r="S1225" i="4"/>
  <c r="R1225" i="4"/>
  <c r="Q1225" i="4"/>
  <c r="P1225" i="4"/>
  <c r="O1225" i="4"/>
  <c r="N1225" i="4"/>
  <c r="M1225" i="4"/>
  <c r="K1225" i="4"/>
  <c r="H1225" i="4"/>
  <c r="I1225" i="4"/>
  <c r="S1224" i="4"/>
  <c r="Q1224" i="4"/>
  <c r="P1224" i="4"/>
  <c r="O1224" i="4"/>
  <c r="N1224" i="4"/>
  <c r="M1224" i="4"/>
  <c r="L1224" i="4"/>
  <c r="K1224" i="4"/>
  <c r="I1224" i="4"/>
  <c r="J1224" i="4" s="1"/>
  <c r="R1224" i="4" s="1"/>
  <c r="H1224" i="4"/>
  <c r="S1223" i="4"/>
  <c r="R1223" i="4"/>
  <c r="Q1223" i="4"/>
  <c r="P1223" i="4"/>
  <c r="O1223" i="4"/>
  <c r="N1223" i="4"/>
  <c r="M1223" i="4"/>
  <c r="K1223" i="4"/>
  <c r="I1223" i="4"/>
  <c r="H1223" i="4"/>
  <c r="S1222" i="4"/>
  <c r="R1222" i="4"/>
  <c r="Q1222" i="4"/>
  <c r="P1222" i="4"/>
  <c r="O1222" i="4"/>
  <c r="N1222" i="4"/>
  <c r="M1222" i="4"/>
  <c r="L1222" i="4"/>
  <c r="K1222" i="4"/>
  <c r="I1222" i="4"/>
  <c r="H1222" i="4"/>
  <c r="J1222" i="4"/>
  <c r="S1221" i="4"/>
  <c r="Q1221" i="4"/>
  <c r="P1221" i="4"/>
  <c r="O1221" i="4"/>
  <c r="N1221" i="4"/>
  <c r="M1221" i="4"/>
  <c r="L1221" i="4"/>
  <c r="K1221" i="4"/>
  <c r="I1221" i="4"/>
  <c r="H1221" i="4"/>
  <c r="S1220" i="4"/>
  <c r="R1220" i="4"/>
  <c r="Q1220" i="4"/>
  <c r="P1220" i="4"/>
  <c r="O1220" i="4"/>
  <c r="N1220" i="4"/>
  <c r="M1220" i="4"/>
  <c r="K1220" i="4"/>
  <c r="I1220" i="4"/>
  <c r="H1220" i="4"/>
  <c r="S1219" i="4"/>
  <c r="R1219" i="4"/>
  <c r="Q1219" i="4"/>
  <c r="P1219" i="4"/>
  <c r="O1219" i="4"/>
  <c r="N1219" i="4"/>
  <c r="M1219" i="4"/>
  <c r="K1219" i="4"/>
  <c r="I1219" i="4"/>
  <c r="H1219" i="4"/>
  <c r="S1218" i="4"/>
  <c r="R1218" i="4"/>
  <c r="Q1218" i="4"/>
  <c r="P1218" i="4"/>
  <c r="O1218" i="4"/>
  <c r="N1218" i="4"/>
  <c r="M1218" i="4"/>
  <c r="K1218" i="4"/>
  <c r="H1218" i="4"/>
  <c r="I1218" i="4"/>
  <c r="S1217" i="4"/>
  <c r="R1217" i="4"/>
  <c r="Q1217" i="4"/>
  <c r="P1217" i="4"/>
  <c r="O1217" i="4"/>
  <c r="N1217" i="4"/>
  <c r="M1217" i="4"/>
  <c r="K1217" i="4"/>
  <c r="I1217" i="4"/>
  <c r="H1217" i="4"/>
  <c r="S1216" i="4"/>
  <c r="R1216" i="4"/>
  <c r="Q1216" i="4"/>
  <c r="P1216" i="4"/>
  <c r="O1216" i="4"/>
  <c r="N1216" i="4"/>
  <c r="M1216" i="4"/>
  <c r="L1216" i="4"/>
  <c r="K1216" i="4"/>
  <c r="I1216" i="4"/>
  <c r="H1216" i="4"/>
  <c r="J1216" i="4"/>
  <c r="S1215" i="4"/>
  <c r="Q1215" i="4"/>
  <c r="P1215" i="4"/>
  <c r="O1215" i="4"/>
  <c r="N1215" i="4"/>
  <c r="M1215" i="4"/>
  <c r="L1215" i="4"/>
  <c r="K1215" i="4"/>
  <c r="I1215" i="4"/>
  <c r="H1215" i="4"/>
  <c r="S1214" i="4"/>
  <c r="R1214" i="4"/>
  <c r="Q1214" i="4"/>
  <c r="P1214" i="4"/>
  <c r="O1214" i="4"/>
  <c r="N1214" i="4"/>
  <c r="M1214" i="4"/>
  <c r="K1214" i="4"/>
  <c r="H1214" i="4"/>
  <c r="I1214" i="4"/>
  <c r="S1213" i="4"/>
  <c r="R1213" i="4"/>
  <c r="Q1213" i="4"/>
  <c r="P1213" i="4"/>
  <c r="O1213" i="4"/>
  <c r="N1213" i="4"/>
  <c r="M1213" i="4"/>
  <c r="K1213" i="4"/>
  <c r="I1213" i="4"/>
  <c r="H1213" i="4"/>
  <c r="S1212" i="4"/>
  <c r="R1212" i="4"/>
  <c r="Q1212" i="4"/>
  <c r="P1212" i="4"/>
  <c r="O1212" i="4"/>
  <c r="N1212" i="4"/>
  <c r="M1212" i="4"/>
  <c r="K1212" i="4"/>
  <c r="I1212" i="4"/>
  <c r="H1212" i="4"/>
  <c r="S1211" i="4"/>
  <c r="R1211" i="4"/>
  <c r="Q1211" i="4"/>
  <c r="P1211" i="4"/>
  <c r="O1211" i="4"/>
  <c r="N1211" i="4"/>
  <c r="M1211" i="4"/>
  <c r="K1211" i="4"/>
  <c r="I1211" i="4"/>
  <c r="H1211" i="4"/>
  <c r="S1210" i="4"/>
  <c r="R1210" i="4"/>
  <c r="Q1210" i="4"/>
  <c r="P1210" i="4"/>
  <c r="O1210" i="4"/>
  <c r="N1210" i="4"/>
  <c r="M1210" i="4"/>
  <c r="K1210" i="4"/>
  <c r="I1210" i="4"/>
  <c r="H1210" i="4"/>
  <c r="S1209" i="4"/>
  <c r="R1209" i="4"/>
  <c r="Q1209" i="4"/>
  <c r="P1209" i="4"/>
  <c r="O1209" i="4"/>
  <c r="N1209" i="4"/>
  <c r="M1209" i="4"/>
  <c r="L1209" i="4"/>
  <c r="K1209" i="4"/>
  <c r="I1209" i="4"/>
  <c r="H1209" i="4"/>
  <c r="J1209" i="4"/>
  <c r="S1208" i="4"/>
  <c r="R1208" i="4"/>
  <c r="Q1208" i="4"/>
  <c r="P1208" i="4"/>
  <c r="O1208" i="4"/>
  <c r="N1208" i="4"/>
  <c r="M1208" i="4"/>
  <c r="K1208" i="4"/>
  <c r="I1208" i="4"/>
  <c r="H1208" i="4"/>
  <c r="S1207" i="4"/>
  <c r="R1207" i="4"/>
  <c r="Q1207" i="4"/>
  <c r="P1207" i="4"/>
  <c r="O1207" i="4"/>
  <c r="N1207" i="4"/>
  <c r="M1207" i="4"/>
  <c r="K1207" i="4"/>
  <c r="H1207" i="4"/>
  <c r="I1207" i="4"/>
  <c r="S1206" i="4"/>
  <c r="R1206" i="4"/>
  <c r="Q1206" i="4"/>
  <c r="P1206" i="4"/>
  <c r="O1206" i="4"/>
  <c r="N1206" i="4"/>
  <c r="M1206" i="4"/>
  <c r="K1206" i="4"/>
  <c r="I1206" i="4"/>
  <c r="H1206" i="4"/>
  <c r="S1205" i="4"/>
  <c r="R1205" i="4"/>
  <c r="Q1205" i="4"/>
  <c r="P1205" i="4"/>
  <c r="O1205" i="4"/>
  <c r="N1205" i="4"/>
  <c r="M1205" i="4"/>
  <c r="K1205" i="4"/>
  <c r="I1205" i="4"/>
  <c r="H1205" i="4"/>
  <c r="S1204" i="4"/>
  <c r="R1204" i="4"/>
  <c r="Q1204" i="4"/>
  <c r="P1204" i="4"/>
  <c r="O1204" i="4"/>
  <c r="N1204" i="4"/>
  <c r="M1204" i="4"/>
  <c r="K1204" i="4"/>
  <c r="I1204" i="4"/>
  <c r="H1204" i="4"/>
  <c r="S1203" i="4"/>
  <c r="R1203" i="4"/>
  <c r="Q1203" i="4"/>
  <c r="P1203" i="4"/>
  <c r="O1203" i="4"/>
  <c r="N1203" i="4"/>
  <c r="M1203" i="4"/>
  <c r="K1203" i="4"/>
  <c r="I1203" i="4"/>
  <c r="H1203" i="4"/>
  <c r="S1202" i="4"/>
  <c r="R1202" i="4"/>
  <c r="Q1202" i="4"/>
  <c r="P1202" i="4"/>
  <c r="O1202" i="4"/>
  <c r="N1202" i="4"/>
  <c r="M1202" i="4"/>
  <c r="L1202" i="4"/>
  <c r="K1202" i="4"/>
  <c r="J1202" i="4"/>
  <c r="I1202" i="4"/>
  <c r="H1202" i="4"/>
  <c r="S1201" i="4"/>
  <c r="R1201" i="4"/>
  <c r="Q1201" i="4"/>
  <c r="P1201" i="4"/>
  <c r="O1201" i="4"/>
  <c r="N1201" i="4"/>
  <c r="M1201" i="4"/>
  <c r="K1201" i="4"/>
  <c r="I1201" i="4"/>
  <c r="H1201" i="4"/>
  <c r="S1200" i="4"/>
  <c r="R1200" i="4"/>
  <c r="Q1200" i="4"/>
  <c r="P1200" i="4"/>
  <c r="O1200" i="4"/>
  <c r="N1200" i="4"/>
  <c r="M1200" i="4"/>
  <c r="K1200" i="4"/>
  <c r="H1200" i="4"/>
  <c r="I1200" i="4"/>
  <c r="S1199" i="4"/>
  <c r="R1199" i="4"/>
  <c r="Q1199" i="4"/>
  <c r="P1199" i="4"/>
  <c r="O1199" i="4"/>
  <c r="N1199" i="4"/>
  <c r="M1199" i="4"/>
  <c r="K1199" i="4"/>
  <c r="I1199" i="4"/>
  <c r="H1199" i="4"/>
  <c r="S1198" i="4"/>
  <c r="R1198" i="4"/>
  <c r="Q1198" i="4"/>
  <c r="P1198" i="4"/>
  <c r="O1198" i="4"/>
  <c r="N1198" i="4"/>
  <c r="M1198" i="4"/>
  <c r="K1198" i="4"/>
  <c r="I1198" i="4"/>
  <c r="H1198" i="4"/>
  <c r="S1197" i="4"/>
  <c r="R1197" i="4"/>
  <c r="Q1197" i="4"/>
  <c r="P1197" i="4"/>
  <c r="O1197" i="4"/>
  <c r="N1197" i="4"/>
  <c r="M1197" i="4"/>
  <c r="K1197" i="4"/>
  <c r="I1197" i="4"/>
  <c r="H1197" i="4"/>
  <c r="S1196" i="4"/>
  <c r="R1196" i="4"/>
  <c r="Q1196" i="4"/>
  <c r="P1196" i="4"/>
  <c r="O1196" i="4"/>
  <c r="N1196" i="4"/>
  <c r="M1196" i="4"/>
  <c r="K1196" i="4"/>
  <c r="I1196" i="4"/>
  <c r="H1196" i="4"/>
  <c r="S1195" i="4"/>
  <c r="R1195" i="4"/>
  <c r="Q1195" i="4"/>
  <c r="P1195" i="4"/>
  <c r="O1195" i="4"/>
  <c r="N1195" i="4"/>
  <c r="M1195" i="4"/>
  <c r="K1195" i="4"/>
  <c r="H1195" i="4"/>
  <c r="I1195" i="4"/>
  <c r="S1194" i="4"/>
  <c r="R1194" i="4"/>
  <c r="Q1194" i="4"/>
  <c r="P1194" i="4"/>
  <c r="O1194" i="4"/>
  <c r="N1194" i="4"/>
  <c r="M1194" i="4"/>
  <c r="K1194" i="4"/>
  <c r="I1194" i="4"/>
  <c r="H1194" i="4"/>
  <c r="S1193" i="4"/>
  <c r="R1193" i="4"/>
  <c r="Q1193" i="4"/>
  <c r="P1193" i="4"/>
  <c r="O1193" i="4"/>
  <c r="N1193" i="4"/>
  <c r="M1193" i="4"/>
  <c r="L1193" i="4"/>
  <c r="K1193" i="4"/>
  <c r="I1193" i="4"/>
  <c r="H1193" i="4"/>
  <c r="J1193" i="4"/>
  <c r="S1192" i="4"/>
  <c r="R1192" i="4"/>
  <c r="Q1192" i="4"/>
  <c r="P1192" i="4"/>
  <c r="O1192" i="4"/>
  <c r="N1192" i="4"/>
  <c r="M1192" i="4"/>
  <c r="K1192" i="4"/>
  <c r="I1192" i="4"/>
  <c r="H1192" i="4"/>
  <c r="J1192" i="4" s="1"/>
  <c r="L1192" i="4" s="1"/>
  <c r="S1191" i="4"/>
  <c r="R1191" i="4"/>
  <c r="Q1191" i="4"/>
  <c r="P1191" i="4"/>
  <c r="O1191" i="4"/>
  <c r="N1191" i="4"/>
  <c r="M1191" i="4"/>
  <c r="K1191" i="4"/>
  <c r="H1191" i="4"/>
  <c r="I1191" i="4"/>
  <c r="S1190" i="4"/>
  <c r="R1190" i="4"/>
  <c r="Q1190" i="4"/>
  <c r="P1190" i="4"/>
  <c r="O1190" i="4"/>
  <c r="N1190" i="4"/>
  <c r="M1190" i="4"/>
  <c r="K1190" i="4"/>
  <c r="I1190" i="4"/>
  <c r="J1190" i="4" s="1"/>
  <c r="L1190" i="4" s="1"/>
  <c r="H1190" i="4"/>
  <c r="S1189" i="4"/>
  <c r="R1189" i="4"/>
  <c r="Q1189" i="4"/>
  <c r="P1189" i="4"/>
  <c r="O1189" i="4"/>
  <c r="N1189" i="4"/>
  <c r="M1189" i="4"/>
  <c r="K1189" i="4"/>
  <c r="I1189" i="4"/>
  <c r="H1189" i="4"/>
  <c r="S1188" i="4"/>
  <c r="R1188" i="4"/>
  <c r="Q1188" i="4"/>
  <c r="P1188" i="4"/>
  <c r="O1188" i="4"/>
  <c r="N1188" i="4"/>
  <c r="M1188" i="4"/>
  <c r="K1188" i="4"/>
  <c r="I1188" i="4"/>
  <c r="H1188" i="4"/>
  <c r="J1188" i="4" s="1"/>
  <c r="L1188" i="4" s="1"/>
  <c r="S1187" i="4"/>
  <c r="R1187" i="4"/>
  <c r="Q1187" i="4"/>
  <c r="P1187" i="4"/>
  <c r="O1187" i="4"/>
  <c r="N1187" i="4"/>
  <c r="M1187" i="4"/>
  <c r="K1187" i="4"/>
  <c r="I1187" i="4"/>
  <c r="H1187" i="4"/>
  <c r="S1186" i="4"/>
  <c r="R1186" i="4"/>
  <c r="Q1186" i="4"/>
  <c r="P1186" i="4"/>
  <c r="O1186" i="4"/>
  <c r="N1186" i="4"/>
  <c r="M1186" i="4"/>
  <c r="K1186" i="4"/>
  <c r="H1186" i="4"/>
  <c r="I1186" i="4"/>
  <c r="S1185" i="4"/>
  <c r="R1185" i="4"/>
  <c r="Q1185" i="4"/>
  <c r="P1185" i="4"/>
  <c r="O1185" i="4"/>
  <c r="N1185" i="4"/>
  <c r="M1185" i="4"/>
  <c r="K1185" i="4"/>
  <c r="I1185" i="4"/>
  <c r="H1185" i="4"/>
  <c r="S1184" i="4"/>
  <c r="R1184" i="4"/>
  <c r="Q1184" i="4"/>
  <c r="P1184" i="4"/>
  <c r="O1184" i="4"/>
  <c r="N1184" i="4"/>
  <c r="M1184" i="4"/>
  <c r="L1184" i="4"/>
  <c r="K1184" i="4"/>
  <c r="I1184" i="4"/>
  <c r="H1184" i="4"/>
  <c r="J1184" i="4"/>
  <c r="S1183" i="4"/>
  <c r="R1183" i="4"/>
  <c r="Q1183" i="4"/>
  <c r="P1183" i="4"/>
  <c r="O1183" i="4"/>
  <c r="N1183" i="4"/>
  <c r="M1183" i="4"/>
  <c r="K1183" i="4"/>
  <c r="I1183" i="4"/>
  <c r="H1183" i="4"/>
  <c r="S1182" i="4"/>
  <c r="Q1182" i="4"/>
  <c r="P1182" i="4"/>
  <c r="O1182" i="4"/>
  <c r="N1182" i="4"/>
  <c r="M1182" i="4"/>
  <c r="L1182" i="4"/>
  <c r="K1182" i="4"/>
  <c r="I1182" i="4"/>
  <c r="H1182" i="4"/>
  <c r="S1181" i="4"/>
  <c r="R1181" i="4"/>
  <c r="Q1181" i="4"/>
  <c r="P1181" i="4"/>
  <c r="O1181" i="4"/>
  <c r="N1181" i="4"/>
  <c r="M1181" i="4"/>
  <c r="K1181" i="4"/>
  <c r="I1181" i="4"/>
  <c r="H1181" i="4"/>
  <c r="S1180" i="4"/>
  <c r="R1180" i="4"/>
  <c r="Q1180" i="4"/>
  <c r="P1180" i="4"/>
  <c r="O1180" i="4"/>
  <c r="N1180" i="4"/>
  <c r="M1180" i="4"/>
  <c r="K1180" i="4"/>
  <c r="I1180" i="4"/>
  <c r="H1180" i="4"/>
  <c r="S1179" i="4"/>
  <c r="R1179" i="4"/>
  <c r="Q1179" i="4"/>
  <c r="P1179" i="4"/>
  <c r="O1179" i="4"/>
  <c r="N1179" i="4"/>
  <c r="M1179" i="4"/>
  <c r="K1179" i="4"/>
  <c r="H1179" i="4"/>
  <c r="J1179" i="4" s="1"/>
  <c r="L1179" i="4" s="1"/>
  <c r="I1179" i="4"/>
  <c r="S1178" i="4"/>
  <c r="R1178" i="4"/>
  <c r="Q1178" i="4"/>
  <c r="P1178" i="4"/>
  <c r="O1178" i="4"/>
  <c r="N1178" i="4"/>
  <c r="M1178" i="4"/>
  <c r="K1178" i="4"/>
  <c r="I1178" i="4"/>
  <c r="H1178" i="4"/>
  <c r="S1177" i="4"/>
  <c r="R1177" i="4"/>
  <c r="Q1177" i="4"/>
  <c r="P1177" i="4"/>
  <c r="O1177" i="4"/>
  <c r="N1177" i="4"/>
  <c r="M1177" i="4"/>
  <c r="L1177" i="4"/>
  <c r="K1177" i="4"/>
  <c r="I1177" i="4"/>
  <c r="H1177" i="4"/>
  <c r="S1176" i="4"/>
  <c r="R1176" i="4"/>
  <c r="Q1176" i="4"/>
  <c r="P1176" i="4"/>
  <c r="O1176" i="4"/>
  <c r="N1176" i="4"/>
  <c r="M1176" i="4"/>
  <c r="K1176" i="4"/>
  <c r="I1176" i="4"/>
  <c r="H1176" i="4"/>
  <c r="S1175" i="4"/>
  <c r="R1175" i="4"/>
  <c r="Q1175" i="4"/>
  <c r="P1175" i="4"/>
  <c r="O1175" i="4"/>
  <c r="N1175" i="4"/>
  <c r="M1175" i="4"/>
  <c r="K1175" i="4"/>
  <c r="I1175" i="4"/>
  <c r="H1175" i="4"/>
  <c r="S1174" i="4"/>
  <c r="R1174" i="4"/>
  <c r="Q1174" i="4"/>
  <c r="P1174" i="4"/>
  <c r="O1174" i="4"/>
  <c r="N1174" i="4"/>
  <c r="M1174" i="4"/>
  <c r="K1174" i="4"/>
  <c r="I1174" i="4"/>
  <c r="H1174" i="4"/>
  <c r="S1173" i="4"/>
  <c r="R1173" i="4"/>
  <c r="Q1173" i="4"/>
  <c r="P1173" i="4"/>
  <c r="O1173" i="4"/>
  <c r="N1173" i="4"/>
  <c r="M1173" i="4"/>
  <c r="K1173" i="4"/>
  <c r="I1173" i="4"/>
  <c r="H1173" i="4"/>
  <c r="S1172" i="4"/>
  <c r="R1172" i="4"/>
  <c r="Q1172" i="4"/>
  <c r="P1172" i="4"/>
  <c r="O1172" i="4"/>
  <c r="N1172" i="4"/>
  <c r="M1172" i="4"/>
  <c r="L1172" i="4"/>
  <c r="K1172" i="4"/>
  <c r="I1172" i="4"/>
  <c r="H1172" i="4"/>
  <c r="S1171" i="4"/>
  <c r="R1171" i="4"/>
  <c r="Q1171" i="4"/>
  <c r="P1171" i="4"/>
  <c r="O1171" i="4"/>
  <c r="N1171" i="4"/>
  <c r="M1171" i="4"/>
  <c r="K1171" i="4"/>
  <c r="H1171" i="4"/>
  <c r="I1171" i="4"/>
  <c r="S1170" i="4"/>
  <c r="R1170" i="4"/>
  <c r="Q1170" i="4"/>
  <c r="P1170" i="4"/>
  <c r="O1170" i="4"/>
  <c r="N1170" i="4"/>
  <c r="M1170" i="4"/>
  <c r="K1170" i="4"/>
  <c r="I1170" i="4"/>
  <c r="H1170" i="4"/>
  <c r="S1169" i="4"/>
  <c r="R1169" i="4"/>
  <c r="Q1169" i="4"/>
  <c r="P1169" i="4"/>
  <c r="O1169" i="4"/>
  <c r="N1169" i="4"/>
  <c r="M1169" i="4"/>
  <c r="K1169" i="4"/>
  <c r="I1169" i="4"/>
  <c r="H1169" i="4"/>
  <c r="S1168" i="4"/>
  <c r="R1168" i="4"/>
  <c r="Q1168" i="4"/>
  <c r="P1168" i="4"/>
  <c r="O1168" i="4"/>
  <c r="N1168" i="4"/>
  <c r="M1168" i="4"/>
  <c r="L1168" i="4"/>
  <c r="K1168" i="4"/>
  <c r="I1168" i="4"/>
  <c r="H1168" i="4"/>
  <c r="S1167" i="4"/>
  <c r="R1167" i="4"/>
  <c r="Q1167" i="4"/>
  <c r="P1167" i="4"/>
  <c r="O1167" i="4"/>
  <c r="N1167" i="4"/>
  <c r="M1167" i="4"/>
  <c r="L1167" i="4"/>
  <c r="K1167" i="4"/>
  <c r="I1167" i="4"/>
  <c r="H1167" i="4"/>
  <c r="I1166" i="4"/>
  <c r="H1166" i="4"/>
  <c r="S1165" i="4"/>
  <c r="R1165" i="4"/>
  <c r="Q1165" i="4"/>
  <c r="P1165" i="4"/>
  <c r="O1165" i="4"/>
  <c r="N1165" i="4"/>
  <c r="M1165" i="4"/>
  <c r="K1165" i="4"/>
  <c r="I1165" i="4"/>
  <c r="H1165" i="4"/>
  <c r="S1164" i="4"/>
  <c r="R1164" i="4"/>
  <c r="Q1164" i="4"/>
  <c r="P1164" i="4"/>
  <c r="O1164" i="4"/>
  <c r="N1164" i="4"/>
  <c r="M1164" i="4"/>
  <c r="K1164" i="4"/>
  <c r="H1164" i="4"/>
  <c r="I1164" i="4"/>
  <c r="S1163" i="4"/>
  <c r="R1163" i="4"/>
  <c r="Q1163" i="4"/>
  <c r="P1163" i="4"/>
  <c r="O1163" i="4"/>
  <c r="N1163" i="4"/>
  <c r="M1163" i="4"/>
  <c r="K1163" i="4"/>
  <c r="I1163" i="4"/>
  <c r="H1163" i="4"/>
  <c r="S1162" i="4"/>
  <c r="R1162" i="4"/>
  <c r="Q1162" i="4"/>
  <c r="P1162" i="4"/>
  <c r="O1162" i="4"/>
  <c r="N1162" i="4"/>
  <c r="M1162" i="4"/>
  <c r="K1162" i="4"/>
  <c r="H1162" i="4"/>
  <c r="I1162" i="4"/>
  <c r="S1161" i="4"/>
  <c r="R1161" i="4"/>
  <c r="Q1161" i="4"/>
  <c r="P1161" i="4"/>
  <c r="O1161" i="4"/>
  <c r="N1161" i="4"/>
  <c r="M1161" i="4"/>
  <c r="K1161" i="4"/>
  <c r="I1161" i="4"/>
  <c r="J1161" i="4" s="1"/>
  <c r="L1161" i="4" s="1"/>
  <c r="H1161" i="4"/>
  <c r="S1160" i="4"/>
  <c r="R1160" i="4"/>
  <c r="Q1160" i="4"/>
  <c r="P1160" i="4"/>
  <c r="O1160" i="4"/>
  <c r="N1160" i="4"/>
  <c r="M1160" i="4"/>
  <c r="L1160" i="4"/>
  <c r="K1160" i="4"/>
  <c r="J1160" i="4"/>
  <c r="I1160" i="4"/>
  <c r="H1160" i="4"/>
  <c r="S1159" i="4"/>
  <c r="R1159" i="4"/>
  <c r="Q1159" i="4"/>
  <c r="P1159" i="4"/>
  <c r="O1159" i="4"/>
  <c r="N1159" i="4"/>
  <c r="M1159" i="4"/>
  <c r="K1159" i="4"/>
  <c r="I1159" i="4"/>
  <c r="H1159" i="4"/>
  <c r="S1158" i="4"/>
  <c r="R1158" i="4"/>
  <c r="Q1158" i="4"/>
  <c r="P1158" i="4"/>
  <c r="O1158" i="4"/>
  <c r="N1158" i="4"/>
  <c r="M1158" i="4"/>
  <c r="K1158" i="4"/>
  <c r="I1158" i="4"/>
  <c r="J1158" i="4" s="1"/>
  <c r="L1158" i="4" s="1"/>
  <c r="H1158" i="4"/>
  <c r="S1157" i="4"/>
  <c r="R1157" i="4"/>
  <c r="Q1157" i="4"/>
  <c r="P1157" i="4"/>
  <c r="O1157" i="4"/>
  <c r="N1157" i="4"/>
  <c r="M1157" i="4"/>
  <c r="L1157" i="4"/>
  <c r="K1157" i="4"/>
  <c r="I1157" i="4"/>
  <c r="H1157" i="4"/>
  <c r="J1157" i="4"/>
  <c r="S1156" i="4"/>
  <c r="Q1156" i="4"/>
  <c r="P1156" i="4"/>
  <c r="O1156" i="4"/>
  <c r="N1156" i="4"/>
  <c r="M1156" i="4"/>
  <c r="L1156" i="4"/>
  <c r="K1156" i="4"/>
  <c r="I1156" i="4"/>
  <c r="H1156" i="4"/>
  <c r="S1155" i="4"/>
  <c r="R1155" i="4"/>
  <c r="Q1155" i="4"/>
  <c r="P1155" i="4"/>
  <c r="O1155" i="4"/>
  <c r="N1155" i="4"/>
  <c r="M1155" i="4"/>
  <c r="K1155" i="4"/>
  <c r="H1155" i="4"/>
  <c r="J1155" i="4" s="1"/>
  <c r="L1155" i="4" s="1"/>
  <c r="I1155" i="4"/>
  <c r="S1154" i="4"/>
  <c r="R1154" i="4"/>
  <c r="Q1154" i="4"/>
  <c r="P1154" i="4"/>
  <c r="O1154" i="4"/>
  <c r="N1154" i="4"/>
  <c r="M1154" i="4"/>
  <c r="K1154" i="4"/>
  <c r="I1154" i="4"/>
  <c r="H1154" i="4"/>
  <c r="S1153" i="4"/>
  <c r="R1153" i="4"/>
  <c r="Q1153" i="4"/>
  <c r="P1153" i="4"/>
  <c r="O1153" i="4"/>
  <c r="N1153" i="4"/>
  <c r="M1153" i="4"/>
  <c r="K1153" i="4"/>
  <c r="H1153" i="4"/>
  <c r="I1153" i="4"/>
  <c r="S1152" i="4"/>
  <c r="R1152" i="4"/>
  <c r="Q1152" i="4"/>
  <c r="P1152" i="4"/>
  <c r="O1152" i="4"/>
  <c r="N1152" i="4"/>
  <c r="M1152" i="4"/>
  <c r="K1152" i="4"/>
  <c r="I1152" i="4"/>
  <c r="H1152" i="4"/>
  <c r="S1151" i="4"/>
  <c r="Q1151" i="4"/>
  <c r="P1151" i="4"/>
  <c r="O1151" i="4"/>
  <c r="N1151" i="4"/>
  <c r="M1151" i="4"/>
  <c r="L1151" i="4"/>
  <c r="K1151" i="4"/>
  <c r="I1151" i="4"/>
  <c r="H1151" i="4"/>
  <c r="S1150" i="4"/>
  <c r="R1150" i="4"/>
  <c r="Q1150" i="4"/>
  <c r="P1150" i="4"/>
  <c r="O1150" i="4"/>
  <c r="N1150" i="4"/>
  <c r="M1150" i="4"/>
  <c r="K1150" i="4"/>
  <c r="I1150" i="4"/>
  <c r="H1150" i="4"/>
  <c r="S1149" i="4"/>
  <c r="R1149" i="4"/>
  <c r="Q1149" i="4"/>
  <c r="P1149" i="4"/>
  <c r="O1149" i="4"/>
  <c r="N1149" i="4"/>
  <c r="M1149" i="4"/>
  <c r="K1149" i="4"/>
  <c r="I1149" i="4"/>
  <c r="H1149" i="4"/>
  <c r="S1148" i="4"/>
  <c r="R1148" i="4"/>
  <c r="Q1148" i="4"/>
  <c r="P1148" i="4"/>
  <c r="O1148" i="4"/>
  <c r="N1148" i="4"/>
  <c r="M1148" i="4"/>
  <c r="K1148" i="4"/>
  <c r="I1148" i="4"/>
  <c r="H1148" i="4"/>
  <c r="S1147" i="4"/>
  <c r="R1147" i="4"/>
  <c r="Q1147" i="4"/>
  <c r="P1147" i="4"/>
  <c r="O1147" i="4"/>
  <c r="N1147" i="4"/>
  <c r="M1147" i="4"/>
  <c r="K1147" i="4"/>
  <c r="I1147" i="4"/>
  <c r="H1147" i="4"/>
  <c r="S1146" i="4"/>
  <c r="R1146" i="4"/>
  <c r="Q1146" i="4"/>
  <c r="P1146" i="4"/>
  <c r="O1146" i="4"/>
  <c r="N1146" i="4"/>
  <c r="M1146" i="4"/>
  <c r="L1146" i="4"/>
  <c r="K1146" i="4"/>
  <c r="I1146" i="4"/>
  <c r="H1146" i="4"/>
  <c r="J1146" i="4"/>
  <c r="S1145" i="4"/>
  <c r="R1145" i="4"/>
  <c r="Q1145" i="4"/>
  <c r="P1145" i="4"/>
  <c r="O1145" i="4"/>
  <c r="N1145" i="4"/>
  <c r="M1145" i="4"/>
  <c r="K1145" i="4"/>
  <c r="H1145" i="4"/>
  <c r="I1145" i="4"/>
  <c r="S1144" i="4"/>
  <c r="R1144" i="4"/>
  <c r="Q1144" i="4"/>
  <c r="P1144" i="4"/>
  <c r="O1144" i="4"/>
  <c r="N1144" i="4"/>
  <c r="M1144" i="4"/>
  <c r="K1144" i="4"/>
  <c r="I1144" i="4"/>
  <c r="H1144" i="4"/>
  <c r="S1143" i="4"/>
  <c r="R1143" i="4"/>
  <c r="Q1143" i="4"/>
  <c r="P1143" i="4"/>
  <c r="O1143" i="4"/>
  <c r="N1143" i="4"/>
  <c r="M1143" i="4"/>
  <c r="K1143" i="4"/>
  <c r="I1143" i="4"/>
  <c r="H1143" i="4"/>
  <c r="S1142" i="4"/>
  <c r="R1142" i="4"/>
  <c r="Q1142" i="4"/>
  <c r="P1142" i="4"/>
  <c r="O1142" i="4"/>
  <c r="N1142" i="4"/>
  <c r="M1142" i="4"/>
  <c r="K1142" i="4"/>
  <c r="I1142" i="4"/>
  <c r="H1142" i="4"/>
  <c r="S1141" i="4"/>
  <c r="R1141" i="4"/>
  <c r="Q1141" i="4"/>
  <c r="P1141" i="4"/>
  <c r="O1141" i="4"/>
  <c r="N1141" i="4"/>
  <c r="M1141" i="4"/>
  <c r="K1141" i="4"/>
  <c r="I1141" i="4"/>
  <c r="H1141" i="4"/>
  <c r="S1140" i="4"/>
  <c r="R1140" i="4"/>
  <c r="Q1140" i="4"/>
  <c r="P1140" i="4"/>
  <c r="O1140" i="4"/>
  <c r="N1140" i="4"/>
  <c r="M1140" i="4"/>
  <c r="L1140" i="4"/>
  <c r="K1140" i="4"/>
  <c r="I1140" i="4"/>
  <c r="H1140" i="4"/>
  <c r="J1140" i="4"/>
  <c r="S1139" i="4"/>
  <c r="R1139" i="4"/>
  <c r="Q1139" i="4"/>
  <c r="P1139" i="4"/>
  <c r="O1139" i="4"/>
  <c r="N1139" i="4"/>
  <c r="M1139" i="4"/>
  <c r="K1139" i="4"/>
  <c r="I1139" i="4"/>
  <c r="H1139" i="4"/>
  <c r="S1138" i="4"/>
  <c r="R1138" i="4"/>
  <c r="Q1138" i="4"/>
  <c r="P1138" i="4"/>
  <c r="O1138" i="4"/>
  <c r="N1138" i="4"/>
  <c r="M1138" i="4"/>
  <c r="K1138" i="4"/>
  <c r="H1138" i="4"/>
  <c r="I1138" i="4"/>
  <c r="S1137" i="4"/>
  <c r="R1137" i="4"/>
  <c r="Q1137" i="4"/>
  <c r="P1137" i="4"/>
  <c r="O1137" i="4"/>
  <c r="N1137" i="4"/>
  <c r="M1137" i="4"/>
  <c r="K1137" i="4"/>
  <c r="I1137" i="4"/>
  <c r="H1137" i="4"/>
  <c r="S1136" i="4"/>
  <c r="R1136" i="4"/>
  <c r="Q1136" i="4"/>
  <c r="P1136" i="4"/>
  <c r="O1136" i="4"/>
  <c r="N1136" i="4"/>
  <c r="M1136" i="4"/>
  <c r="K1136" i="4"/>
  <c r="I1136" i="4"/>
  <c r="H1136" i="4"/>
  <c r="S1135" i="4"/>
  <c r="R1135" i="4"/>
  <c r="Q1135" i="4"/>
  <c r="P1135" i="4"/>
  <c r="O1135" i="4"/>
  <c r="N1135" i="4"/>
  <c r="M1135" i="4"/>
  <c r="K1135" i="4"/>
  <c r="I1135" i="4"/>
  <c r="H1135" i="4"/>
  <c r="S1134" i="4"/>
  <c r="R1134" i="4"/>
  <c r="Q1134" i="4"/>
  <c r="P1134" i="4"/>
  <c r="O1134" i="4"/>
  <c r="N1134" i="4"/>
  <c r="M1134" i="4"/>
  <c r="K1134" i="4"/>
  <c r="I1134" i="4"/>
  <c r="H1134" i="4"/>
  <c r="S1133" i="4"/>
  <c r="R1133" i="4"/>
  <c r="Q1133" i="4"/>
  <c r="P1133" i="4"/>
  <c r="O1133" i="4"/>
  <c r="N1133" i="4"/>
  <c r="M1133" i="4"/>
  <c r="L1133" i="4"/>
  <c r="K1133" i="4"/>
  <c r="J1133" i="4"/>
  <c r="I1133" i="4"/>
  <c r="H1133" i="4"/>
  <c r="S1132" i="4"/>
  <c r="R1132" i="4"/>
  <c r="Q1132" i="4"/>
  <c r="P1132" i="4"/>
  <c r="O1132" i="4"/>
  <c r="N1132" i="4"/>
  <c r="M1132" i="4"/>
  <c r="K1132" i="4"/>
  <c r="I1132" i="4"/>
  <c r="H1132" i="4"/>
  <c r="S1131" i="4"/>
  <c r="R1131" i="4"/>
  <c r="Q1131" i="4"/>
  <c r="P1131" i="4"/>
  <c r="O1131" i="4"/>
  <c r="N1131" i="4"/>
  <c r="M1131" i="4"/>
  <c r="K1131" i="4"/>
  <c r="I1131" i="4"/>
  <c r="H1131" i="4"/>
  <c r="S1130" i="4"/>
  <c r="R1130" i="4"/>
  <c r="Q1130" i="4"/>
  <c r="P1130" i="4"/>
  <c r="O1130" i="4"/>
  <c r="N1130" i="4"/>
  <c r="M1130" i="4"/>
  <c r="K1130" i="4"/>
  <c r="I1130" i="4"/>
  <c r="H1130" i="4"/>
  <c r="S1129" i="4"/>
  <c r="R1129" i="4"/>
  <c r="Q1129" i="4"/>
  <c r="P1129" i="4"/>
  <c r="O1129" i="4"/>
  <c r="N1129" i="4"/>
  <c r="M1129" i="4"/>
  <c r="K1129" i="4"/>
  <c r="I1129" i="4"/>
  <c r="H1129" i="4"/>
  <c r="S1128" i="4"/>
  <c r="R1128" i="4"/>
  <c r="Q1128" i="4"/>
  <c r="P1128" i="4"/>
  <c r="O1128" i="4"/>
  <c r="N1128" i="4"/>
  <c r="M1128" i="4"/>
  <c r="K1128" i="4"/>
  <c r="I1128" i="4"/>
  <c r="H1128" i="4"/>
  <c r="S1127" i="4"/>
  <c r="R1127" i="4"/>
  <c r="Q1127" i="4"/>
  <c r="P1127" i="4"/>
  <c r="O1127" i="4"/>
  <c r="N1127" i="4"/>
  <c r="M1127" i="4"/>
  <c r="K1127" i="4"/>
  <c r="I1127" i="4"/>
  <c r="H1127" i="4"/>
  <c r="S1126" i="4"/>
  <c r="R1126" i="4"/>
  <c r="Q1126" i="4"/>
  <c r="P1126" i="4"/>
  <c r="O1126" i="4"/>
  <c r="N1126" i="4"/>
  <c r="M1126" i="4"/>
  <c r="K1126" i="4"/>
  <c r="I1126" i="4"/>
  <c r="H1126" i="4"/>
  <c r="S1125" i="4"/>
  <c r="R1125" i="4"/>
  <c r="Q1125" i="4"/>
  <c r="P1125" i="4"/>
  <c r="O1125" i="4"/>
  <c r="N1125" i="4"/>
  <c r="M1125" i="4"/>
  <c r="K1125" i="4"/>
  <c r="H1125" i="4"/>
  <c r="I1125" i="4"/>
  <c r="S1124" i="4"/>
  <c r="R1124" i="4"/>
  <c r="Q1124" i="4"/>
  <c r="P1124" i="4"/>
  <c r="O1124" i="4"/>
  <c r="N1124" i="4"/>
  <c r="M1124" i="4"/>
  <c r="K1124" i="4"/>
  <c r="I1124" i="4"/>
  <c r="H1124" i="4"/>
  <c r="J1124" i="4" s="1"/>
  <c r="L1124" i="4" s="1"/>
  <c r="S1123" i="4"/>
  <c r="R1123" i="4"/>
  <c r="Q1123" i="4"/>
  <c r="P1123" i="4"/>
  <c r="O1123" i="4"/>
  <c r="N1123" i="4"/>
  <c r="M1123" i="4"/>
  <c r="L1123" i="4"/>
  <c r="K1123" i="4"/>
  <c r="J1123" i="4"/>
  <c r="I1123" i="4"/>
  <c r="H1123" i="4"/>
  <c r="S1122" i="4"/>
  <c r="R1122" i="4"/>
  <c r="Q1122" i="4"/>
  <c r="P1122" i="4"/>
  <c r="O1122" i="4"/>
  <c r="N1122" i="4"/>
  <c r="M1122" i="4"/>
  <c r="K1122" i="4"/>
  <c r="I1122" i="4"/>
  <c r="H1122" i="4"/>
  <c r="S1121" i="4"/>
  <c r="R1121" i="4"/>
  <c r="Q1121" i="4"/>
  <c r="P1121" i="4"/>
  <c r="O1121" i="4"/>
  <c r="N1121" i="4"/>
  <c r="M1121" i="4"/>
  <c r="L1121" i="4"/>
  <c r="K1121" i="4"/>
  <c r="I1121" i="4"/>
  <c r="H1121" i="4"/>
  <c r="J1121" i="4"/>
  <c r="S1120" i="4"/>
  <c r="R1120" i="4"/>
  <c r="Q1120" i="4"/>
  <c r="P1120" i="4"/>
  <c r="O1120" i="4"/>
  <c r="N1120" i="4"/>
  <c r="M1120" i="4"/>
  <c r="K1120" i="4"/>
  <c r="I1120" i="4"/>
  <c r="H1120" i="4"/>
  <c r="S1119" i="4"/>
  <c r="Q1119" i="4"/>
  <c r="P1119" i="4"/>
  <c r="O1119" i="4"/>
  <c r="N1119" i="4"/>
  <c r="M1119" i="4"/>
  <c r="L1119" i="4"/>
  <c r="K1119" i="4"/>
  <c r="I1119" i="4"/>
  <c r="H1119" i="4"/>
  <c r="S1118" i="4"/>
  <c r="R1118" i="4"/>
  <c r="Q1118" i="4"/>
  <c r="P1118" i="4"/>
  <c r="O1118" i="4"/>
  <c r="N1118" i="4"/>
  <c r="M1118" i="4"/>
  <c r="K1118" i="4"/>
  <c r="I1118" i="4"/>
  <c r="H1118" i="4"/>
  <c r="S1117" i="4"/>
  <c r="R1117" i="4"/>
  <c r="Q1117" i="4"/>
  <c r="P1117" i="4"/>
  <c r="O1117" i="4"/>
  <c r="N1117" i="4"/>
  <c r="M1117" i="4"/>
  <c r="K1117" i="4"/>
  <c r="I1117" i="4"/>
  <c r="H1117" i="4"/>
  <c r="S1116" i="4"/>
  <c r="R1116" i="4"/>
  <c r="Q1116" i="4"/>
  <c r="P1116" i="4"/>
  <c r="O1116" i="4"/>
  <c r="N1116" i="4"/>
  <c r="M1116" i="4"/>
  <c r="K1116" i="4"/>
  <c r="I1116" i="4"/>
  <c r="H1116" i="4"/>
  <c r="S1115" i="4"/>
  <c r="R1115" i="4"/>
  <c r="Q1115" i="4"/>
  <c r="P1115" i="4"/>
  <c r="O1115" i="4"/>
  <c r="N1115" i="4"/>
  <c r="M1115" i="4"/>
  <c r="K1115" i="4"/>
  <c r="I1115" i="4"/>
  <c r="H1115" i="4"/>
  <c r="S1114" i="4"/>
  <c r="R1114" i="4"/>
  <c r="Q1114" i="4"/>
  <c r="P1114" i="4"/>
  <c r="O1114" i="4"/>
  <c r="N1114" i="4"/>
  <c r="M1114" i="4"/>
  <c r="L1114" i="4"/>
  <c r="K1114" i="4"/>
  <c r="I1114" i="4"/>
  <c r="H1114" i="4"/>
  <c r="S1113" i="4"/>
  <c r="R1113" i="4"/>
  <c r="Q1113" i="4"/>
  <c r="P1113" i="4"/>
  <c r="O1113" i="4"/>
  <c r="N1113" i="4"/>
  <c r="M1113" i="4"/>
  <c r="K1113" i="4"/>
  <c r="I1113" i="4"/>
  <c r="H1113" i="4"/>
  <c r="S1112" i="4"/>
  <c r="R1112" i="4"/>
  <c r="Q1112" i="4"/>
  <c r="P1112" i="4"/>
  <c r="O1112" i="4"/>
  <c r="N1112" i="4"/>
  <c r="M1112" i="4"/>
  <c r="K1112" i="4"/>
  <c r="H1112" i="4"/>
  <c r="I1112" i="4"/>
  <c r="J1112" i="4" s="1"/>
  <c r="L1112" i="4" s="1"/>
  <c r="S1111" i="4"/>
  <c r="R1111" i="4"/>
  <c r="Q1111" i="4"/>
  <c r="P1111" i="4"/>
  <c r="O1111" i="4"/>
  <c r="N1111" i="4"/>
  <c r="M1111" i="4"/>
  <c r="K1111" i="4"/>
  <c r="I1111" i="4"/>
  <c r="H1111" i="4"/>
  <c r="S1110" i="4"/>
  <c r="R1110" i="4"/>
  <c r="Q1110" i="4"/>
  <c r="P1110" i="4"/>
  <c r="O1110" i="4"/>
  <c r="N1110" i="4"/>
  <c r="M1110" i="4"/>
  <c r="L1110" i="4"/>
  <c r="K1110" i="4"/>
  <c r="I1110" i="4"/>
  <c r="H1110" i="4"/>
  <c r="S1109" i="4"/>
  <c r="R1109" i="4"/>
  <c r="Q1109" i="4"/>
  <c r="P1109" i="4"/>
  <c r="O1109" i="4"/>
  <c r="N1109" i="4"/>
  <c r="M1109" i="4"/>
  <c r="K1109" i="4"/>
  <c r="I1109" i="4"/>
  <c r="H1109" i="4"/>
  <c r="S1108" i="4"/>
  <c r="R1108" i="4"/>
  <c r="Q1108" i="4"/>
  <c r="P1108" i="4"/>
  <c r="O1108" i="4"/>
  <c r="N1108" i="4"/>
  <c r="M1108" i="4"/>
  <c r="K1108" i="4"/>
  <c r="I1108" i="4"/>
  <c r="H1108" i="4"/>
  <c r="S1107" i="4"/>
  <c r="R1107" i="4"/>
  <c r="Q1107" i="4"/>
  <c r="P1107" i="4"/>
  <c r="O1107" i="4"/>
  <c r="N1107" i="4"/>
  <c r="M1107" i="4"/>
  <c r="K1107" i="4"/>
  <c r="H1107" i="4"/>
  <c r="I1107" i="4"/>
  <c r="J1107" i="4" s="1"/>
  <c r="L1107" i="4" s="1"/>
  <c r="S1106" i="4"/>
  <c r="R1106" i="4"/>
  <c r="Q1106" i="4"/>
  <c r="P1106" i="4"/>
  <c r="O1106" i="4"/>
  <c r="N1106" i="4"/>
  <c r="M1106" i="4"/>
  <c r="K1106" i="4"/>
  <c r="J1106" i="4"/>
  <c r="L1106" i="4" s="1"/>
  <c r="I1106" i="4"/>
  <c r="H1106" i="4"/>
  <c r="S1105" i="4"/>
  <c r="R1105" i="4"/>
  <c r="Q1105" i="4"/>
  <c r="P1105" i="4"/>
  <c r="O1105" i="4"/>
  <c r="N1105" i="4"/>
  <c r="M1105" i="4"/>
  <c r="L1105" i="4"/>
  <c r="K1105" i="4"/>
  <c r="I1105" i="4"/>
  <c r="H1105" i="4"/>
  <c r="S1104" i="4"/>
  <c r="R1104" i="4"/>
  <c r="Q1104" i="4"/>
  <c r="P1104" i="4"/>
  <c r="O1104" i="4"/>
  <c r="N1104" i="4"/>
  <c r="M1104" i="4"/>
  <c r="L1104" i="4"/>
  <c r="K1104" i="4"/>
  <c r="I1104" i="4"/>
  <c r="H1104" i="4"/>
  <c r="S1103" i="4"/>
  <c r="R1103" i="4"/>
  <c r="Q1103" i="4"/>
  <c r="P1103" i="4"/>
  <c r="O1103" i="4"/>
  <c r="N1103" i="4"/>
  <c r="M1103" i="4"/>
  <c r="L1103" i="4"/>
  <c r="K1103" i="4"/>
  <c r="I1103" i="4"/>
  <c r="H1103" i="4"/>
  <c r="S1102" i="4"/>
  <c r="R1102" i="4"/>
  <c r="Q1102" i="4"/>
  <c r="P1102" i="4"/>
  <c r="O1102" i="4"/>
  <c r="N1102" i="4"/>
  <c r="M1102" i="4"/>
  <c r="K1102" i="4"/>
  <c r="I1102" i="4"/>
  <c r="H1102" i="4"/>
  <c r="S1101" i="4"/>
  <c r="R1101" i="4"/>
  <c r="Q1101" i="4"/>
  <c r="P1101" i="4"/>
  <c r="O1101" i="4"/>
  <c r="N1101" i="4"/>
  <c r="M1101" i="4"/>
  <c r="K1101" i="4"/>
  <c r="H1101" i="4"/>
  <c r="I1101" i="4"/>
  <c r="S1100" i="4"/>
  <c r="R1100" i="4"/>
  <c r="Q1100" i="4"/>
  <c r="P1100" i="4"/>
  <c r="O1100" i="4"/>
  <c r="N1100" i="4"/>
  <c r="M1100" i="4"/>
  <c r="K1100" i="4"/>
  <c r="I1100" i="4"/>
  <c r="J1100" i="4" s="1"/>
  <c r="L1100" i="4" s="1"/>
  <c r="H1100" i="4"/>
  <c r="S1099" i="4"/>
  <c r="R1099" i="4"/>
  <c r="Q1099" i="4"/>
  <c r="P1099" i="4"/>
  <c r="O1099" i="4"/>
  <c r="N1099" i="4"/>
  <c r="M1099" i="4"/>
  <c r="L1099" i="4"/>
  <c r="K1099" i="4"/>
  <c r="I1099" i="4"/>
  <c r="H1099" i="4"/>
  <c r="J1099" i="4"/>
  <c r="S1098" i="4"/>
  <c r="Q1098" i="4"/>
  <c r="P1098" i="4"/>
  <c r="O1098" i="4"/>
  <c r="N1098" i="4"/>
  <c r="M1098" i="4"/>
  <c r="L1098" i="4"/>
  <c r="K1098" i="4"/>
  <c r="I1098" i="4"/>
  <c r="H1098" i="4"/>
  <c r="J1098" i="4" s="1"/>
  <c r="R1098" i="4" s="1"/>
  <c r="S1097" i="4"/>
  <c r="R1097" i="4"/>
  <c r="Q1097" i="4"/>
  <c r="P1097" i="4"/>
  <c r="O1097" i="4"/>
  <c r="N1097" i="4"/>
  <c r="M1097" i="4"/>
  <c r="K1097" i="4"/>
  <c r="H1097" i="4"/>
  <c r="I1097" i="4"/>
  <c r="S1096" i="4"/>
  <c r="R1096" i="4"/>
  <c r="Q1096" i="4"/>
  <c r="P1096" i="4"/>
  <c r="O1096" i="4"/>
  <c r="N1096" i="4"/>
  <c r="M1096" i="4"/>
  <c r="K1096" i="4"/>
  <c r="I1096" i="4"/>
  <c r="H1096" i="4"/>
  <c r="S1095" i="4"/>
  <c r="R1095" i="4"/>
  <c r="Q1095" i="4"/>
  <c r="P1095" i="4"/>
  <c r="O1095" i="4"/>
  <c r="N1095" i="4"/>
  <c r="M1095" i="4"/>
  <c r="K1095" i="4"/>
  <c r="I1095" i="4"/>
  <c r="H1095" i="4"/>
  <c r="S1094" i="4"/>
  <c r="R1094" i="4"/>
  <c r="Q1094" i="4"/>
  <c r="P1094" i="4"/>
  <c r="O1094" i="4"/>
  <c r="N1094" i="4"/>
  <c r="M1094" i="4"/>
  <c r="K1094" i="4"/>
  <c r="I1094" i="4"/>
  <c r="H1094" i="4"/>
  <c r="J1094" i="4" s="1"/>
  <c r="L1094" i="4" s="1"/>
  <c r="S1093" i="4"/>
  <c r="Q1093" i="4"/>
  <c r="P1093" i="4"/>
  <c r="O1093" i="4"/>
  <c r="N1093" i="4"/>
  <c r="M1093" i="4"/>
  <c r="L1093" i="4"/>
  <c r="K1093" i="4"/>
  <c r="I1093" i="4"/>
  <c r="J1093" i="4" s="1"/>
  <c r="R1093" i="4" s="1"/>
  <c r="H1093" i="4"/>
  <c r="S1092" i="4"/>
  <c r="R1092" i="4"/>
  <c r="Q1092" i="4"/>
  <c r="P1092" i="4"/>
  <c r="O1092" i="4"/>
  <c r="N1092" i="4"/>
  <c r="M1092" i="4"/>
  <c r="K1092" i="4"/>
  <c r="I1092" i="4"/>
  <c r="H1092" i="4"/>
  <c r="S1091" i="4"/>
  <c r="R1091" i="4"/>
  <c r="Q1091" i="4"/>
  <c r="P1091" i="4"/>
  <c r="O1091" i="4"/>
  <c r="N1091" i="4"/>
  <c r="M1091" i="4"/>
  <c r="K1091" i="4"/>
  <c r="I1091" i="4"/>
  <c r="H1091" i="4"/>
  <c r="S1090" i="4"/>
  <c r="R1090" i="4"/>
  <c r="Q1090" i="4"/>
  <c r="P1090" i="4"/>
  <c r="O1090" i="4"/>
  <c r="N1090" i="4"/>
  <c r="M1090" i="4"/>
  <c r="K1090" i="4"/>
  <c r="I1090" i="4"/>
  <c r="H1090" i="4"/>
  <c r="J1090" i="4" s="1"/>
  <c r="L1090" i="4" s="1"/>
  <c r="S1089" i="4"/>
  <c r="R1089" i="4"/>
  <c r="Q1089" i="4"/>
  <c r="P1089" i="4"/>
  <c r="O1089" i="4"/>
  <c r="N1089" i="4"/>
  <c r="M1089" i="4"/>
  <c r="K1089" i="4"/>
  <c r="J1089" i="4"/>
  <c r="L1089" i="4" s="1"/>
  <c r="I1089" i="4"/>
  <c r="H1089" i="4"/>
  <c r="S1088" i="4"/>
  <c r="R1088" i="4"/>
  <c r="Q1088" i="4"/>
  <c r="P1088" i="4"/>
  <c r="O1088" i="4"/>
  <c r="N1088" i="4"/>
  <c r="M1088" i="4"/>
  <c r="L1088" i="4"/>
  <c r="K1088" i="4"/>
  <c r="J1088" i="4"/>
  <c r="I1088" i="4"/>
  <c r="H1088" i="4"/>
  <c r="S1087" i="4"/>
  <c r="R1087" i="4"/>
  <c r="Q1087" i="4"/>
  <c r="P1087" i="4"/>
  <c r="O1087" i="4"/>
  <c r="N1087" i="4"/>
  <c r="M1087" i="4"/>
  <c r="K1087" i="4"/>
  <c r="I1087" i="4"/>
  <c r="H1087" i="4"/>
  <c r="J1087" i="4" s="1"/>
  <c r="L1087" i="4" s="1"/>
  <c r="S1086" i="4"/>
  <c r="R1086" i="4"/>
  <c r="Q1086" i="4"/>
  <c r="P1086" i="4"/>
  <c r="O1086" i="4"/>
  <c r="N1086" i="4"/>
  <c r="M1086" i="4"/>
  <c r="K1086" i="4"/>
  <c r="H1086" i="4"/>
  <c r="I1086" i="4"/>
  <c r="S1085" i="4"/>
  <c r="R1085" i="4"/>
  <c r="Q1085" i="4"/>
  <c r="P1085" i="4"/>
  <c r="O1085" i="4"/>
  <c r="N1085" i="4"/>
  <c r="M1085" i="4"/>
  <c r="K1085" i="4"/>
  <c r="I1085" i="4"/>
  <c r="H1085" i="4"/>
  <c r="J1085" i="4" s="1"/>
  <c r="L1085" i="4" s="1"/>
  <c r="S1084" i="4"/>
  <c r="R1084" i="4"/>
  <c r="Q1084" i="4"/>
  <c r="P1084" i="4"/>
  <c r="O1084" i="4"/>
  <c r="N1084" i="4"/>
  <c r="M1084" i="4"/>
  <c r="K1084" i="4"/>
  <c r="I1084" i="4"/>
  <c r="H1084" i="4"/>
  <c r="S1083" i="4"/>
  <c r="R1083" i="4"/>
  <c r="Q1083" i="4"/>
  <c r="P1083" i="4"/>
  <c r="O1083" i="4"/>
  <c r="N1083" i="4"/>
  <c r="M1083" i="4"/>
  <c r="K1083" i="4"/>
  <c r="I1083" i="4"/>
  <c r="H1083" i="4"/>
  <c r="J1083" i="4" s="1"/>
  <c r="L1083" i="4" s="1"/>
  <c r="S1082" i="4"/>
  <c r="R1082" i="4"/>
  <c r="Q1082" i="4"/>
  <c r="P1082" i="4"/>
  <c r="O1082" i="4"/>
  <c r="N1082" i="4"/>
  <c r="M1082" i="4"/>
  <c r="K1082" i="4"/>
  <c r="I1082" i="4"/>
  <c r="H1082" i="4"/>
  <c r="S1081" i="4"/>
  <c r="R1081" i="4"/>
  <c r="Q1081" i="4"/>
  <c r="P1081" i="4"/>
  <c r="O1081" i="4"/>
  <c r="N1081" i="4"/>
  <c r="M1081" i="4"/>
  <c r="K1081" i="4"/>
  <c r="I1081" i="4"/>
  <c r="H1081" i="4"/>
  <c r="S1080" i="4"/>
  <c r="R1080" i="4"/>
  <c r="Q1080" i="4"/>
  <c r="P1080" i="4"/>
  <c r="O1080" i="4"/>
  <c r="N1080" i="4"/>
  <c r="M1080" i="4"/>
  <c r="L1080" i="4"/>
  <c r="K1080" i="4"/>
  <c r="I1080" i="4"/>
  <c r="H1080" i="4"/>
  <c r="J1080" i="4"/>
  <c r="S1079" i="4"/>
  <c r="R1079" i="4"/>
  <c r="Q1079" i="4"/>
  <c r="P1079" i="4"/>
  <c r="O1079" i="4"/>
  <c r="N1079" i="4"/>
  <c r="M1079" i="4"/>
  <c r="K1079" i="4"/>
  <c r="I1079" i="4"/>
  <c r="H1079" i="4"/>
  <c r="S1078" i="4"/>
  <c r="R1078" i="4"/>
  <c r="Q1078" i="4"/>
  <c r="P1078" i="4"/>
  <c r="O1078" i="4"/>
  <c r="N1078" i="4"/>
  <c r="M1078" i="4"/>
  <c r="K1078" i="4"/>
  <c r="H1078" i="4"/>
  <c r="I1078" i="4"/>
  <c r="J1078" i="4" s="1"/>
  <c r="L1078" i="4" s="1"/>
  <c r="S1077" i="4"/>
  <c r="R1077" i="4"/>
  <c r="Q1077" i="4"/>
  <c r="P1077" i="4"/>
  <c r="O1077" i="4"/>
  <c r="N1077" i="4"/>
  <c r="M1077" i="4"/>
  <c r="K1077" i="4"/>
  <c r="I1077" i="4"/>
  <c r="H1077" i="4"/>
  <c r="S1076" i="4"/>
  <c r="R1076" i="4"/>
  <c r="Q1076" i="4"/>
  <c r="P1076" i="4"/>
  <c r="O1076" i="4"/>
  <c r="N1076" i="4"/>
  <c r="M1076" i="4"/>
  <c r="K1076" i="4"/>
  <c r="I1076" i="4"/>
  <c r="H1076" i="4"/>
  <c r="S1075" i="4"/>
  <c r="R1075" i="4"/>
  <c r="Q1075" i="4"/>
  <c r="P1075" i="4"/>
  <c r="O1075" i="4"/>
  <c r="N1075" i="4"/>
  <c r="M1075" i="4"/>
  <c r="K1075" i="4"/>
  <c r="I1075" i="4"/>
  <c r="H1075" i="4"/>
  <c r="S1074" i="4"/>
  <c r="R1074" i="4"/>
  <c r="Q1074" i="4"/>
  <c r="P1074" i="4"/>
  <c r="O1074" i="4"/>
  <c r="N1074" i="4"/>
  <c r="M1074" i="4"/>
  <c r="K1074" i="4"/>
  <c r="I1074" i="4"/>
  <c r="H1074" i="4"/>
  <c r="S1073" i="4"/>
  <c r="R1073" i="4"/>
  <c r="Q1073" i="4"/>
  <c r="P1073" i="4"/>
  <c r="O1073" i="4"/>
  <c r="N1073" i="4"/>
  <c r="M1073" i="4"/>
  <c r="K1073" i="4"/>
  <c r="H1073" i="4"/>
  <c r="I1073" i="4"/>
  <c r="S1072" i="4"/>
  <c r="R1072" i="4"/>
  <c r="Q1072" i="4"/>
  <c r="P1072" i="4"/>
  <c r="O1072" i="4"/>
  <c r="N1072" i="4"/>
  <c r="M1072" i="4"/>
  <c r="K1072" i="4"/>
  <c r="I1072" i="4"/>
  <c r="H1072" i="4"/>
  <c r="S1071" i="4"/>
  <c r="R1071" i="4"/>
  <c r="Q1071" i="4"/>
  <c r="P1071" i="4"/>
  <c r="O1071" i="4"/>
  <c r="N1071" i="4"/>
  <c r="M1071" i="4"/>
  <c r="L1071" i="4"/>
  <c r="K1071" i="4"/>
  <c r="I1071" i="4"/>
  <c r="H1071" i="4"/>
  <c r="J1071" i="4"/>
  <c r="S1070" i="4"/>
  <c r="R1070" i="4"/>
  <c r="Q1070" i="4"/>
  <c r="P1070" i="4"/>
  <c r="O1070" i="4"/>
  <c r="N1070" i="4"/>
  <c r="M1070" i="4"/>
  <c r="K1070" i="4"/>
  <c r="I1070" i="4"/>
  <c r="H1070" i="4"/>
  <c r="S1069" i="4"/>
  <c r="Q1069" i="4"/>
  <c r="P1069" i="4"/>
  <c r="O1069" i="4"/>
  <c r="N1069" i="4"/>
  <c r="M1069" i="4"/>
  <c r="L1069" i="4"/>
  <c r="K1069" i="4"/>
  <c r="I1069" i="4"/>
  <c r="H1069" i="4"/>
  <c r="S1068" i="4"/>
  <c r="R1068" i="4"/>
  <c r="Q1068" i="4"/>
  <c r="P1068" i="4"/>
  <c r="O1068" i="4"/>
  <c r="N1068" i="4"/>
  <c r="M1068" i="4"/>
  <c r="K1068" i="4"/>
  <c r="I1068" i="4"/>
  <c r="H1068" i="4"/>
  <c r="S1067" i="4"/>
  <c r="R1067" i="4"/>
  <c r="Q1067" i="4"/>
  <c r="P1067" i="4"/>
  <c r="O1067" i="4"/>
  <c r="N1067" i="4"/>
  <c r="M1067" i="4"/>
  <c r="L1067" i="4"/>
  <c r="K1067" i="4"/>
  <c r="I1067" i="4"/>
  <c r="H1067" i="4"/>
  <c r="J1067" i="4"/>
  <c r="S1066" i="4"/>
  <c r="R1066" i="4"/>
  <c r="Q1066" i="4"/>
  <c r="P1066" i="4"/>
  <c r="O1066" i="4"/>
  <c r="N1066" i="4"/>
  <c r="M1066" i="4"/>
  <c r="K1066" i="4"/>
  <c r="I1066" i="4"/>
  <c r="H1066" i="4"/>
  <c r="S1065" i="4"/>
  <c r="Q1065" i="4"/>
  <c r="P1065" i="4"/>
  <c r="O1065" i="4"/>
  <c r="N1065" i="4"/>
  <c r="M1065" i="4"/>
  <c r="L1065" i="4"/>
  <c r="K1065" i="4"/>
  <c r="I1065" i="4"/>
  <c r="H1065" i="4"/>
  <c r="S1064" i="4"/>
  <c r="R1064" i="4"/>
  <c r="Q1064" i="4"/>
  <c r="P1064" i="4"/>
  <c r="O1064" i="4"/>
  <c r="N1064" i="4"/>
  <c r="M1064" i="4"/>
  <c r="K1064" i="4"/>
  <c r="I1064" i="4"/>
  <c r="H1064" i="4"/>
  <c r="S1063" i="4"/>
  <c r="R1063" i="4"/>
  <c r="Q1063" i="4"/>
  <c r="P1063" i="4"/>
  <c r="O1063" i="4"/>
  <c r="N1063" i="4"/>
  <c r="M1063" i="4"/>
  <c r="K1063" i="4"/>
  <c r="I1063" i="4"/>
  <c r="H1063" i="4"/>
  <c r="S1062" i="4"/>
  <c r="R1062" i="4"/>
  <c r="Q1062" i="4"/>
  <c r="P1062" i="4"/>
  <c r="O1062" i="4"/>
  <c r="N1062" i="4"/>
  <c r="M1062" i="4"/>
  <c r="K1062" i="4"/>
  <c r="H1062" i="4"/>
  <c r="I1062" i="4"/>
  <c r="S1061" i="4"/>
  <c r="R1061" i="4"/>
  <c r="Q1061" i="4"/>
  <c r="P1061" i="4"/>
  <c r="O1061" i="4"/>
  <c r="N1061" i="4"/>
  <c r="M1061" i="4"/>
  <c r="K1061" i="4"/>
  <c r="I1061" i="4"/>
  <c r="H1061" i="4"/>
  <c r="S1060" i="4"/>
  <c r="R1060" i="4"/>
  <c r="Q1060" i="4"/>
  <c r="P1060" i="4"/>
  <c r="O1060" i="4"/>
  <c r="N1060" i="4"/>
  <c r="M1060" i="4"/>
  <c r="L1060" i="4"/>
  <c r="K1060" i="4"/>
  <c r="I1060" i="4"/>
  <c r="H1060" i="4"/>
  <c r="S1059" i="4"/>
  <c r="R1059" i="4"/>
  <c r="Q1059" i="4"/>
  <c r="P1059" i="4"/>
  <c r="O1059" i="4"/>
  <c r="N1059" i="4"/>
  <c r="M1059" i="4"/>
  <c r="K1059" i="4"/>
  <c r="I1059" i="4"/>
  <c r="H1059" i="4"/>
  <c r="S1058" i="4"/>
  <c r="R1058" i="4"/>
  <c r="Q1058" i="4"/>
  <c r="P1058" i="4"/>
  <c r="O1058" i="4"/>
  <c r="N1058" i="4"/>
  <c r="M1058" i="4"/>
  <c r="K1058" i="4"/>
  <c r="I1058" i="4"/>
  <c r="H1058" i="4"/>
  <c r="S1057" i="4"/>
  <c r="R1057" i="4"/>
  <c r="Q1057" i="4"/>
  <c r="P1057" i="4"/>
  <c r="O1057" i="4"/>
  <c r="N1057" i="4"/>
  <c r="M1057" i="4"/>
  <c r="K1057" i="4"/>
  <c r="H1057" i="4"/>
  <c r="I1057" i="4"/>
  <c r="S1056" i="4"/>
  <c r="R1056" i="4"/>
  <c r="Q1056" i="4"/>
  <c r="P1056" i="4"/>
  <c r="O1056" i="4"/>
  <c r="N1056" i="4"/>
  <c r="M1056" i="4"/>
  <c r="K1056" i="4"/>
  <c r="I1056" i="4"/>
  <c r="H1056" i="4"/>
  <c r="S1055" i="4"/>
  <c r="R1055" i="4"/>
  <c r="Q1055" i="4"/>
  <c r="P1055" i="4"/>
  <c r="O1055" i="4"/>
  <c r="N1055" i="4"/>
  <c r="M1055" i="4"/>
  <c r="L1055" i="4"/>
  <c r="K1055" i="4"/>
  <c r="I1055" i="4"/>
  <c r="H1055" i="4"/>
  <c r="S1054" i="4"/>
  <c r="R1054" i="4"/>
  <c r="Q1054" i="4"/>
  <c r="P1054" i="4"/>
  <c r="O1054" i="4"/>
  <c r="M1054" i="4"/>
  <c r="L1054" i="4"/>
  <c r="K1054" i="4"/>
  <c r="I1054" i="4"/>
  <c r="H1054" i="4"/>
  <c r="S1053" i="4"/>
  <c r="R1053" i="4"/>
  <c r="Q1053" i="4"/>
  <c r="P1053" i="4"/>
  <c r="O1053" i="4"/>
  <c r="N1053" i="4"/>
  <c r="M1053" i="4"/>
  <c r="K1053" i="4"/>
  <c r="I1053" i="4"/>
  <c r="H1053" i="4"/>
  <c r="S1052" i="4"/>
  <c r="R1052" i="4"/>
  <c r="Q1052" i="4"/>
  <c r="P1052" i="4"/>
  <c r="O1052" i="4"/>
  <c r="N1052" i="4"/>
  <c r="M1052" i="4"/>
  <c r="K1052" i="4"/>
  <c r="H1052" i="4"/>
  <c r="I1052" i="4"/>
  <c r="S1051" i="4"/>
  <c r="R1051" i="4"/>
  <c r="Q1051" i="4"/>
  <c r="P1051" i="4"/>
  <c r="O1051" i="4"/>
  <c r="N1051" i="4"/>
  <c r="M1051" i="4"/>
  <c r="K1051" i="4"/>
  <c r="I1051" i="4"/>
  <c r="H1051" i="4"/>
  <c r="S1050" i="4"/>
  <c r="R1050" i="4"/>
  <c r="Q1050" i="4"/>
  <c r="P1050" i="4"/>
  <c r="O1050" i="4"/>
  <c r="N1050" i="4"/>
  <c r="M1050" i="4"/>
  <c r="K1050" i="4"/>
  <c r="I1050" i="4"/>
  <c r="H1050" i="4"/>
  <c r="S1049" i="4"/>
  <c r="R1049" i="4"/>
  <c r="Q1049" i="4"/>
  <c r="P1049" i="4"/>
  <c r="O1049" i="4"/>
  <c r="N1049" i="4"/>
  <c r="M1049" i="4"/>
  <c r="K1049" i="4"/>
  <c r="H1049" i="4"/>
  <c r="I1049" i="4"/>
  <c r="S1048" i="4"/>
  <c r="R1048" i="4"/>
  <c r="Q1048" i="4"/>
  <c r="P1048" i="4"/>
  <c r="O1048" i="4"/>
  <c r="N1048" i="4"/>
  <c r="M1048" i="4"/>
  <c r="K1048" i="4"/>
  <c r="I1048" i="4"/>
  <c r="H1048" i="4"/>
  <c r="S1047" i="4"/>
  <c r="R1047" i="4"/>
  <c r="Q1047" i="4"/>
  <c r="P1047" i="4"/>
  <c r="O1047" i="4"/>
  <c r="N1047" i="4"/>
  <c r="M1047" i="4"/>
  <c r="L1047" i="4"/>
  <c r="K1047" i="4"/>
  <c r="I1047" i="4"/>
  <c r="H1047" i="4"/>
  <c r="S1046" i="4"/>
  <c r="R1046" i="4"/>
  <c r="Q1046" i="4"/>
  <c r="P1046" i="4"/>
  <c r="O1046" i="4"/>
  <c r="N1046" i="4"/>
  <c r="M1046" i="4"/>
  <c r="L1046" i="4"/>
  <c r="K1046" i="4"/>
  <c r="I1046" i="4"/>
  <c r="H1046" i="4"/>
  <c r="S1045" i="4"/>
  <c r="R1045" i="4"/>
  <c r="Q1045" i="4"/>
  <c r="P1045" i="4"/>
  <c r="O1045" i="4"/>
  <c r="N1045" i="4"/>
  <c r="M1045" i="4"/>
  <c r="L1045" i="4"/>
  <c r="K1045" i="4"/>
  <c r="I1045" i="4"/>
  <c r="H1045" i="4"/>
  <c r="S1044" i="4"/>
  <c r="R1044" i="4"/>
  <c r="Q1044" i="4"/>
  <c r="P1044" i="4"/>
  <c r="O1044" i="4"/>
  <c r="N1044" i="4"/>
  <c r="M1044" i="4"/>
  <c r="K1044" i="4"/>
  <c r="H1044" i="4"/>
  <c r="I1044" i="4"/>
  <c r="S1043" i="4"/>
  <c r="R1043" i="4"/>
  <c r="Q1043" i="4"/>
  <c r="P1043" i="4"/>
  <c r="O1043" i="4"/>
  <c r="N1043" i="4"/>
  <c r="M1043" i="4"/>
  <c r="K1043" i="4"/>
  <c r="I1043" i="4"/>
  <c r="H1043" i="4"/>
  <c r="S1042" i="4"/>
  <c r="R1042" i="4"/>
  <c r="Q1042" i="4"/>
  <c r="P1042" i="4"/>
  <c r="O1042" i="4"/>
  <c r="N1042" i="4"/>
  <c r="M1042" i="4"/>
  <c r="L1042" i="4"/>
  <c r="K1042" i="4"/>
  <c r="I1042" i="4"/>
  <c r="H1042" i="4"/>
  <c r="J1042" i="4"/>
  <c r="S1041" i="4"/>
  <c r="Q1041" i="4"/>
  <c r="P1041" i="4"/>
  <c r="O1041" i="4"/>
  <c r="N1041" i="4"/>
  <c r="M1041" i="4"/>
  <c r="L1041" i="4"/>
  <c r="K1041" i="4"/>
  <c r="I1041" i="4"/>
  <c r="H1041" i="4"/>
  <c r="S1040" i="4"/>
  <c r="R1040" i="4"/>
  <c r="Q1040" i="4"/>
  <c r="P1040" i="4"/>
  <c r="O1040" i="4"/>
  <c r="N1040" i="4"/>
  <c r="M1040" i="4"/>
  <c r="K1040" i="4"/>
  <c r="I1040" i="4"/>
  <c r="H1040" i="4"/>
  <c r="S1039" i="4"/>
  <c r="R1039" i="4"/>
  <c r="Q1039" i="4"/>
  <c r="P1039" i="4"/>
  <c r="O1039" i="4"/>
  <c r="N1039" i="4"/>
  <c r="M1039" i="4"/>
  <c r="K1039" i="4"/>
  <c r="I1039" i="4"/>
  <c r="H1039" i="4"/>
  <c r="S1038" i="4"/>
  <c r="R1038" i="4"/>
  <c r="Q1038" i="4"/>
  <c r="P1038" i="4"/>
  <c r="O1038" i="4"/>
  <c r="N1038" i="4"/>
  <c r="M1038" i="4"/>
  <c r="K1038" i="4"/>
  <c r="I1038" i="4"/>
  <c r="H1038" i="4"/>
  <c r="S1037" i="4"/>
  <c r="R1037" i="4"/>
  <c r="Q1037" i="4"/>
  <c r="P1037" i="4"/>
  <c r="O1037" i="4"/>
  <c r="N1037" i="4"/>
  <c r="M1037" i="4"/>
  <c r="K1037" i="4"/>
  <c r="I1037" i="4"/>
  <c r="H1037" i="4"/>
  <c r="S1036" i="4"/>
  <c r="Q1036" i="4"/>
  <c r="P1036" i="4"/>
  <c r="O1036" i="4"/>
  <c r="N1036" i="4"/>
  <c r="M1036" i="4"/>
  <c r="L1036" i="4"/>
  <c r="K1036" i="4"/>
  <c r="I1036" i="4"/>
  <c r="J1036" i="4" s="1"/>
  <c r="R1036" i="4" s="1"/>
  <c r="H1036" i="4"/>
  <c r="S1035" i="4"/>
  <c r="R1035" i="4"/>
  <c r="Q1035" i="4"/>
  <c r="P1035" i="4"/>
  <c r="O1035" i="4"/>
  <c r="N1035" i="4"/>
  <c r="M1035" i="4"/>
  <c r="K1035" i="4"/>
  <c r="I1035" i="4"/>
  <c r="H1035" i="4"/>
  <c r="S1034" i="4"/>
  <c r="R1034" i="4"/>
  <c r="Q1034" i="4"/>
  <c r="P1034" i="4"/>
  <c r="O1034" i="4"/>
  <c r="N1034" i="4"/>
  <c r="M1034" i="4"/>
  <c r="K1034" i="4"/>
  <c r="I1034" i="4"/>
  <c r="H1034" i="4"/>
  <c r="S1033" i="4"/>
  <c r="R1033" i="4"/>
  <c r="Q1033" i="4"/>
  <c r="P1033" i="4"/>
  <c r="O1033" i="4"/>
  <c r="N1033" i="4"/>
  <c r="M1033" i="4"/>
  <c r="K1033" i="4"/>
  <c r="I1033" i="4"/>
  <c r="H1033" i="4"/>
  <c r="S1032" i="4"/>
  <c r="R1032" i="4"/>
  <c r="Q1032" i="4"/>
  <c r="P1032" i="4"/>
  <c r="O1032" i="4"/>
  <c r="N1032" i="4"/>
  <c r="M1032" i="4"/>
  <c r="K1032" i="4"/>
  <c r="I1032" i="4"/>
  <c r="H1032" i="4"/>
  <c r="S1031" i="4"/>
  <c r="R1031" i="4"/>
  <c r="Q1031" i="4"/>
  <c r="P1031" i="4"/>
  <c r="O1031" i="4"/>
  <c r="N1031" i="4"/>
  <c r="M1031" i="4"/>
  <c r="L1031" i="4"/>
  <c r="K1031" i="4"/>
  <c r="I1031" i="4"/>
  <c r="H1031" i="4"/>
  <c r="J1031" i="4"/>
  <c r="S1030" i="4"/>
  <c r="R1030" i="4"/>
  <c r="Q1030" i="4"/>
  <c r="P1030" i="4"/>
  <c r="O1030" i="4"/>
  <c r="N1030" i="4"/>
  <c r="M1030" i="4"/>
  <c r="K1030" i="4"/>
  <c r="I1030" i="4"/>
  <c r="H1030" i="4"/>
  <c r="S1029" i="4"/>
  <c r="R1029" i="4"/>
  <c r="Q1029" i="4"/>
  <c r="P1029" i="4"/>
  <c r="O1029" i="4"/>
  <c r="N1029" i="4"/>
  <c r="M1029" i="4"/>
  <c r="K1029" i="4"/>
  <c r="H1029" i="4"/>
  <c r="I1029" i="4"/>
  <c r="S1028" i="4"/>
  <c r="R1028" i="4"/>
  <c r="Q1028" i="4"/>
  <c r="P1028" i="4"/>
  <c r="O1028" i="4"/>
  <c r="N1028" i="4"/>
  <c r="M1028" i="4"/>
  <c r="K1028" i="4"/>
  <c r="I1028" i="4"/>
  <c r="H1028" i="4"/>
  <c r="S1027" i="4"/>
  <c r="R1027" i="4"/>
  <c r="Q1027" i="4"/>
  <c r="P1027" i="4"/>
  <c r="O1027" i="4"/>
  <c r="N1027" i="4"/>
  <c r="M1027" i="4"/>
  <c r="K1027" i="4"/>
  <c r="I1027" i="4"/>
  <c r="H1027" i="4"/>
  <c r="S1026" i="4"/>
  <c r="R1026" i="4"/>
  <c r="Q1026" i="4"/>
  <c r="P1026" i="4"/>
  <c r="O1026" i="4"/>
  <c r="N1026" i="4"/>
  <c r="M1026" i="4"/>
  <c r="K1026" i="4"/>
  <c r="I1026" i="4"/>
  <c r="H1026" i="4"/>
  <c r="S1025" i="4"/>
  <c r="R1025" i="4"/>
  <c r="Q1025" i="4"/>
  <c r="P1025" i="4"/>
  <c r="O1025" i="4"/>
  <c r="N1025" i="4"/>
  <c r="M1025" i="4"/>
  <c r="K1025" i="4"/>
  <c r="I1025" i="4"/>
  <c r="H1025" i="4"/>
  <c r="S1024" i="4"/>
  <c r="R1024" i="4"/>
  <c r="Q1024" i="4"/>
  <c r="P1024" i="4"/>
  <c r="O1024" i="4"/>
  <c r="N1024" i="4"/>
  <c r="M1024" i="4"/>
  <c r="K1024" i="4"/>
  <c r="I1024" i="4"/>
  <c r="H1024" i="4"/>
  <c r="S1023" i="4"/>
  <c r="R1023" i="4"/>
  <c r="Q1023" i="4"/>
  <c r="P1023" i="4"/>
  <c r="O1023" i="4"/>
  <c r="N1023" i="4"/>
  <c r="M1023" i="4"/>
  <c r="L1023" i="4"/>
  <c r="K1023" i="4"/>
  <c r="I1023" i="4"/>
  <c r="H1023" i="4"/>
  <c r="J1023" i="4"/>
  <c r="S1022" i="4"/>
  <c r="R1022" i="4"/>
  <c r="Q1022" i="4"/>
  <c r="P1022" i="4"/>
  <c r="O1022" i="4"/>
  <c r="N1022" i="4"/>
  <c r="M1022" i="4"/>
  <c r="K1022" i="4"/>
  <c r="I1022" i="4"/>
  <c r="H1022" i="4"/>
  <c r="S1021" i="4"/>
  <c r="R1021" i="4"/>
  <c r="Q1021" i="4"/>
  <c r="P1021" i="4"/>
  <c r="O1021" i="4"/>
  <c r="N1021" i="4"/>
  <c r="M1021" i="4"/>
  <c r="K1021" i="4"/>
  <c r="H1021" i="4"/>
  <c r="I1021" i="4"/>
  <c r="S1020" i="4"/>
  <c r="R1020" i="4"/>
  <c r="Q1020" i="4"/>
  <c r="P1020" i="4"/>
  <c r="O1020" i="4"/>
  <c r="N1020" i="4"/>
  <c r="M1020" i="4"/>
  <c r="K1020" i="4"/>
  <c r="I1020" i="4"/>
  <c r="H1020" i="4"/>
  <c r="S1019" i="4"/>
  <c r="R1019" i="4"/>
  <c r="Q1019" i="4"/>
  <c r="P1019" i="4"/>
  <c r="O1019" i="4"/>
  <c r="N1019" i="4"/>
  <c r="M1019" i="4"/>
  <c r="L1019" i="4"/>
  <c r="K1019" i="4"/>
  <c r="I1019" i="4"/>
  <c r="H1019" i="4"/>
  <c r="S1018" i="4"/>
  <c r="R1018" i="4"/>
  <c r="Q1018" i="4"/>
  <c r="P1018" i="4"/>
  <c r="O1018" i="4"/>
  <c r="N1018" i="4"/>
  <c r="M1018" i="4"/>
  <c r="K1018" i="4"/>
  <c r="I1018" i="4"/>
  <c r="H1018" i="4"/>
  <c r="S1017" i="4"/>
  <c r="R1017" i="4"/>
  <c r="Q1017" i="4"/>
  <c r="P1017" i="4"/>
  <c r="O1017" i="4"/>
  <c r="N1017" i="4"/>
  <c r="M1017" i="4"/>
  <c r="K1017" i="4"/>
  <c r="I1017" i="4"/>
  <c r="H1017" i="4"/>
  <c r="S1016" i="4"/>
  <c r="R1016" i="4"/>
  <c r="Q1016" i="4"/>
  <c r="P1016" i="4"/>
  <c r="O1016" i="4"/>
  <c r="N1016" i="4"/>
  <c r="M1016" i="4"/>
  <c r="K1016" i="4"/>
  <c r="H1016" i="4"/>
  <c r="I1016" i="4"/>
  <c r="S1015" i="4"/>
  <c r="R1015" i="4"/>
  <c r="Q1015" i="4"/>
  <c r="P1015" i="4"/>
  <c r="O1015" i="4"/>
  <c r="N1015" i="4"/>
  <c r="M1015" i="4"/>
  <c r="K1015" i="4"/>
  <c r="I1015" i="4"/>
  <c r="H1015" i="4"/>
  <c r="S1014" i="4"/>
  <c r="R1014" i="4"/>
  <c r="Q1014" i="4"/>
  <c r="P1014" i="4"/>
  <c r="O1014" i="4"/>
  <c r="N1014" i="4"/>
  <c r="M1014" i="4"/>
  <c r="L1014" i="4"/>
  <c r="K1014" i="4"/>
  <c r="J1014" i="4"/>
  <c r="I1014" i="4"/>
  <c r="H1014" i="4"/>
  <c r="S1013" i="4"/>
  <c r="R1013" i="4"/>
  <c r="Q1013" i="4"/>
  <c r="P1013" i="4"/>
  <c r="O1013" i="4"/>
  <c r="N1013" i="4"/>
  <c r="M1013" i="4"/>
  <c r="K1013" i="4"/>
  <c r="I1013" i="4"/>
  <c r="H1013" i="4"/>
  <c r="S1012" i="4"/>
  <c r="R1012" i="4"/>
  <c r="Q1012" i="4"/>
  <c r="P1012" i="4"/>
  <c r="O1012" i="4"/>
  <c r="N1012" i="4"/>
  <c r="M1012" i="4"/>
  <c r="L1012" i="4"/>
  <c r="K1012" i="4"/>
  <c r="J1012" i="4"/>
  <c r="I1012" i="4"/>
  <c r="H1012" i="4"/>
  <c r="S1011" i="4"/>
  <c r="R1011" i="4"/>
  <c r="Q1011" i="4"/>
  <c r="P1011" i="4"/>
  <c r="O1011" i="4"/>
  <c r="N1011" i="4"/>
  <c r="M1011" i="4"/>
  <c r="K1011" i="4"/>
  <c r="I1011" i="4"/>
  <c r="H1011" i="4"/>
  <c r="S1010" i="4"/>
  <c r="Q1010" i="4"/>
  <c r="P1010" i="4"/>
  <c r="O1010" i="4"/>
  <c r="N1010" i="4"/>
  <c r="M1010" i="4"/>
  <c r="L1010" i="4"/>
  <c r="K1010" i="4"/>
  <c r="I1010" i="4"/>
  <c r="H1010" i="4"/>
  <c r="S1009" i="4"/>
  <c r="R1009" i="4"/>
  <c r="Q1009" i="4"/>
  <c r="P1009" i="4"/>
  <c r="O1009" i="4"/>
  <c r="N1009" i="4"/>
  <c r="M1009" i="4"/>
  <c r="K1009" i="4"/>
  <c r="I1009" i="4"/>
  <c r="H1009" i="4"/>
  <c r="S1008" i="4"/>
  <c r="R1008" i="4"/>
  <c r="Q1008" i="4"/>
  <c r="P1008" i="4"/>
  <c r="O1008" i="4"/>
  <c r="N1008" i="4"/>
  <c r="M1008" i="4"/>
  <c r="K1008" i="4"/>
  <c r="H1008" i="4"/>
  <c r="I1008" i="4"/>
  <c r="S1007" i="4"/>
  <c r="R1007" i="4"/>
  <c r="Q1007" i="4"/>
  <c r="P1007" i="4"/>
  <c r="O1007" i="4"/>
  <c r="N1007" i="4"/>
  <c r="M1007" i="4"/>
  <c r="K1007" i="4"/>
  <c r="I1007" i="4"/>
  <c r="H1007" i="4"/>
  <c r="S1006" i="4"/>
  <c r="R1006" i="4"/>
  <c r="Q1006" i="4"/>
  <c r="P1006" i="4"/>
  <c r="O1006" i="4"/>
  <c r="N1006" i="4"/>
  <c r="M1006" i="4"/>
  <c r="L1006" i="4"/>
  <c r="K1006" i="4"/>
  <c r="I1006" i="4"/>
  <c r="H1006" i="4"/>
  <c r="S1005" i="4"/>
  <c r="R1005" i="4"/>
  <c r="Q1005" i="4"/>
  <c r="P1005" i="4"/>
  <c r="O1005" i="4"/>
  <c r="N1005" i="4"/>
  <c r="M1005" i="4"/>
  <c r="K1005" i="4"/>
  <c r="I1005" i="4"/>
  <c r="H1005" i="4"/>
  <c r="S1004" i="4"/>
  <c r="R1004" i="4"/>
  <c r="Q1004" i="4"/>
  <c r="P1004" i="4"/>
  <c r="O1004" i="4"/>
  <c r="N1004" i="4"/>
  <c r="M1004" i="4"/>
  <c r="K1004" i="4"/>
  <c r="H1004" i="4"/>
  <c r="I1004" i="4"/>
  <c r="S1003" i="4"/>
  <c r="R1003" i="4"/>
  <c r="Q1003" i="4"/>
  <c r="P1003" i="4"/>
  <c r="O1003" i="4"/>
  <c r="N1003" i="4"/>
  <c r="M1003" i="4"/>
  <c r="K1003" i="4"/>
  <c r="I1003" i="4"/>
  <c r="H1003" i="4"/>
  <c r="J1003" i="4" s="1"/>
  <c r="L1003" i="4" s="1"/>
  <c r="S1002" i="4"/>
  <c r="R1002" i="4"/>
  <c r="Q1002" i="4"/>
  <c r="P1002" i="4"/>
  <c r="O1002" i="4"/>
  <c r="N1002" i="4"/>
  <c r="M1002" i="4"/>
  <c r="L1002" i="4"/>
  <c r="K1002" i="4"/>
  <c r="I1002" i="4"/>
  <c r="H1002" i="4"/>
  <c r="S1001" i="4"/>
  <c r="R1001" i="4"/>
  <c r="Q1001" i="4"/>
  <c r="P1001" i="4"/>
  <c r="N1001" i="4"/>
  <c r="M1001" i="4"/>
  <c r="L1001" i="4"/>
  <c r="K1001" i="4"/>
  <c r="I1001" i="4"/>
  <c r="H1001" i="4"/>
  <c r="S1000" i="4"/>
  <c r="R1000" i="4"/>
  <c r="Q1000" i="4"/>
  <c r="P1000" i="4"/>
  <c r="O1000" i="4"/>
  <c r="N1000" i="4"/>
  <c r="M1000" i="4"/>
  <c r="K1000" i="4"/>
  <c r="I1000" i="4"/>
  <c r="H1000" i="4"/>
  <c r="S999" i="4"/>
  <c r="R999" i="4"/>
  <c r="Q999" i="4"/>
  <c r="P999" i="4"/>
  <c r="O999" i="4"/>
  <c r="N999" i="4"/>
  <c r="M999" i="4"/>
  <c r="K999" i="4"/>
  <c r="H999" i="4"/>
  <c r="I999" i="4"/>
  <c r="S998" i="4"/>
  <c r="R998" i="4"/>
  <c r="Q998" i="4"/>
  <c r="P998" i="4"/>
  <c r="O998" i="4"/>
  <c r="N998" i="4"/>
  <c r="M998" i="4"/>
  <c r="K998" i="4"/>
  <c r="I998" i="4"/>
  <c r="H998" i="4"/>
  <c r="S997" i="4"/>
  <c r="R997" i="4"/>
  <c r="Q997" i="4"/>
  <c r="P997" i="4"/>
  <c r="O997" i="4"/>
  <c r="N997" i="4"/>
  <c r="M997" i="4"/>
  <c r="K997" i="4"/>
  <c r="I997" i="4"/>
  <c r="H997" i="4"/>
  <c r="S996" i="4"/>
  <c r="R996" i="4"/>
  <c r="Q996" i="4"/>
  <c r="P996" i="4"/>
  <c r="O996" i="4"/>
  <c r="N996" i="4"/>
  <c r="M996" i="4"/>
  <c r="K996" i="4"/>
  <c r="I996" i="4"/>
  <c r="H996" i="4"/>
  <c r="S995" i="4"/>
  <c r="R995" i="4"/>
  <c r="Q995" i="4"/>
  <c r="P995" i="4"/>
  <c r="O995" i="4"/>
  <c r="N995" i="4"/>
  <c r="M995" i="4"/>
  <c r="K995" i="4"/>
  <c r="I995" i="4"/>
  <c r="H995" i="4"/>
  <c r="S994" i="4"/>
  <c r="R994" i="4"/>
  <c r="Q994" i="4"/>
  <c r="P994" i="4"/>
  <c r="O994" i="4"/>
  <c r="N994" i="4"/>
  <c r="M994" i="4"/>
  <c r="K994" i="4"/>
  <c r="H994" i="4"/>
  <c r="I994" i="4"/>
  <c r="S993" i="4"/>
  <c r="R993" i="4"/>
  <c r="Q993" i="4"/>
  <c r="P993" i="4"/>
  <c r="O993" i="4"/>
  <c r="N993" i="4"/>
  <c r="M993" i="4"/>
  <c r="K993" i="4"/>
  <c r="I993" i="4"/>
  <c r="H993" i="4"/>
  <c r="S992" i="4"/>
  <c r="R992" i="4"/>
  <c r="Q992" i="4"/>
  <c r="P992" i="4"/>
  <c r="O992" i="4"/>
  <c r="N992" i="4"/>
  <c r="M992" i="4"/>
  <c r="L992" i="4"/>
  <c r="K992" i="4"/>
  <c r="I992" i="4"/>
  <c r="H992" i="4"/>
  <c r="S991" i="4"/>
  <c r="R991" i="4"/>
  <c r="Q991" i="4"/>
  <c r="P991" i="4"/>
  <c r="O991" i="4"/>
  <c r="N991" i="4"/>
  <c r="M991" i="4"/>
  <c r="L991" i="4"/>
  <c r="K991" i="4"/>
  <c r="I991" i="4"/>
  <c r="H991" i="4"/>
  <c r="S990" i="4"/>
  <c r="R990" i="4"/>
  <c r="Q990" i="4"/>
  <c r="P990" i="4"/>
  <c r="O990" i="4"/>
  <c r="N990" i="4"/>
  <c r="M990" i="4"/>
  <c r="L990" i="4"/>
  <c r="K990" i="4"/>
  <c r="I990" i="4"/>
  <c r="H990" i="4"/>
  <c r="S989" i="4"/>
  <c r="R989" i="4"/>
  <c r="Q989" i="4"/>
  <c r="P989" i="4"/>
  <c r="O989" i="4"/>
  <c r="N989" i="4"/>
  <c r="M989" i="4"/>
  <c r="K989" i="4"/>
  <c r="H989" i="4"/>
  <c r="I989" i="4"/>
  <c r="J989" i="4" s="1"/>
  <c r="L989" i="4" s="1"/>
  <c r="S988" i="4"/>
  <c r="R988" i="4"/>
  <c r="Q988" i="4"/>
  <c r="P988" i="4"/>
  <c r="O988" i="4"/>
  <c r="N988" i="4"/>
  <c r="M988" i="4"/>
  <c r="K988" i="4"/>
  <c r="I988" i="4"/>
  <c r="H988" i="4"/>
  <c r="S987" i="4"/>
  <c r="R987" i="4"/>
  <c r="Q987" i="4"/>
  <c r="P987" i="4"/>
  <c r="O987" i="4"/>
  <c r="N987" i="4"/>
  <c r="M987" i="4"/>
  <c r="L987" i="4"/>
  <c r="K987" i="4"/>
  <c r="I987" i="4"/>
  <c r="H987" i="4"/>
  <c r="J987" i="4"/>
  <c r="S986" i="4"/>
  <c r="Q986" i="4"/>
  <c r="P986" i="4"/>
  <c r="O986" i="4"/>
  <c r="N986" i="4"/>
  <c r="M986" i="4"/>
  <c r="L986" i="4"/>
  <c r="K986" i="4"/>
  <c r="I986" i="4"/>
  <c r="H986" i="4"/>
  <c r="S985" i="4"/>
  <c r="R985" i="4"/>
  <c r="Q985" i="4"/>
  <c r="P985" i="4"/>
  <c r="O985" i="4"/>
  <c r="N985" i="4"/>
  <c r="M985" i="4"/>
  <c r="K985" i="4"/>
  <c r="H985" i="4"/>
  <c r="I985" i="4"/>
  <c r="S984" i="4"/>
  <c r="R984" i="4"/>
  <c r="Q984" i="4"/>
  <c r="P984" i="4"/>
  <c r="O984" i="4"/>
  <c r="N984" i="4"/>
  <c r="M984" i="4"/>
  <c r="K984" i="4"/>
  <c r="I984" i="4"/>
  <c r="H984" i="4"/>
  <c r="S983" i="4"/>
  <c r="R983" i="4"/>
  <c r="Q983" i="4"/>
  <c r="P983" i="4"/>
  <c r="O983" i="4"/>
  <c r="N983" i="4"/>
  <c r="M983" i="4"/>
  <c r="K983" i="4"/>
  <c r="I983" i="4"/>
  <c r="H983" i="4"/>
  <c r="S982" i="4"/>
  <c r="R982" i="4"/>
  <c r="Q982" i="4"/>
  <c r="P982" i="4"/>
  <c r="O982" i="4"/>
  <c r="N982" i="4"/>
  <c r="M982" i="4"/>
  <c r="K982" i="4"/>
  <c r="I982" i="4"/>
  <c r="H982" i="4"/>
  <c r="J982" i="4" s="1"/>
  <c r="L982" i="4" s="1"/>
  <c r="S981" i="4"/>
  <c r="Q981" i="4"/>
  <c r="P981" i="4"/>
  <c r="O981" i="4"/>
  <c r="N981" i="4"/>
  <c r="M981" i="4"/>
  <c r="L981" i="4"/>
  <c r="K981" i="4"/>
  <c r="I981" i="4"/>
  <c r="H981" i="4"/>
  <c r="S980" i="4"/>
  <c r="R980" i="4"/>
  <c r="Q980" i="4"/>
  <c r="P980" i="4"/>
  <c r="O980" i="4"/>
  <c r="N980" i="4"/>
  <c r="M980" i="4"/>
  <c r="K980" i="4"/>
  <c r="I980" i="4"/>
  <c r="H980" i="4"/>
  <c r="J980" i="4" s="1"/>
  <c r="L980" i="4" s="1"/>
  <c r="S979" i="4"/>
  <c r="R979" i="4"/>
  <c r="Q979" i="4"/>
  <c r="P979" i="4"/>
  <c r="O979" i="4"/>
  <c r="N979" i="4"/>
  <c r="M979" i="4"/>
  <c r="K979" i="4"/>
  <c r="I979" i="4"/>
  <c r="H979" i="4"/>
  <c r="S978" i="4"/>
  <c r="R978" i="4"/>
  <c r="Q978" i="4"/>
  <c r="P978" i="4"/>
  <c r="O978" i="4"/>
  <c r="N978" i="4"/>
  <c r="M978" i="4"/>
  <c r="K978" i="4"/>
  <c r="I978" i="4"/>
  <c r="H978" i="4"/>
  <c r="S977" i="4"/>
  <c r="R977" i="4"/>
  <c r="Q977" i="4"/>
  <c r="P977" i="4"/>
  <c r="O977" i="4"/>
  <c r="N977" i="4"/>
  <c r="M977" i="4"/>
  <c r="K977" i="4"/>
  <c r="I977" i="4"/>
  <c r="H977" i="4"/>
  <c r="S976" i="4"/>
  <c r="R976" i="4"/>
  <c r="Q976" i="4"/>
  <c r="P976" i="4"/>
  <c r="O976" i="4"/>
  <c r="N976" i="4"/>
  <c r="M976" i="4"/>
  <c r="L976" i="4"/>
  <c r="K976" i="4"/>
  <c r="I976" i="4"/>
  <c r="H976" i="4"/>
  <c r="J976" i="4"/>
  <c r="S975" i="4"/>
  <c r="R975" i="4"/>
  <c r="Q975" i="4"/>
  <c r="P975" i="4"/>
  <c r="O975" i="4"/>
  <c r="N975" i="4"/>
  <c r="M975" i="4"/>
  <c r="K975" i="4"/>
  <c r="I975" i="4"/>
  <c r="H975" i="4"/>
  <c r="S974" i="4"/>
  <c r="R974" i="4"/>
  <c r="Q974" i="4"/>
  <c r="P974" i="4"/>
  <c r="O974" i="4"/>
  <c r="N974" i="4"/>
  <c r="M974" i="4"/>
  <c r="K974" i="4"/>
  <c r="I974" i="4"/>
  <c r="H974" i="4"/>
  <c r="S973" i="4"/>
  <c r="R973" i="4"/>
  <c r="Q973" i="4"/>
  <c r="P973" i="4"/>
  <c r="O973" i="4"/>
  <c r="N973" i="4"/>
  <c r="M973" i="4"/>
  <c r="K973" i="4"/>
  <c r="I973" i="4"/>
  <c r="H973" i="4"/>
  <c r="S972" i="4"/>
  <c r="R972" i="4"/>
  <c r="Q972" i="4"/>
  <c r="P972" i="4"/>
  <c r="O972" i="4"/>
  <c r="N972" i="4"/>
  <c r="M972" i="4"/>
  <c r="K972" i="4"/>
  <c r="I972" i="4"/>
  <c r="H972" i="4"/>
  <c r="S971" i="4"/>
  <c r="R971" i="4"/>
  <c r="Q971" i="4"/>
  <c r="P971" i="4"/>
  <c r="O971" i="4"/>
  <c r="N971" i="4"/>
  <c r="M971" i="4"/>
  <c r="K971" i="4"/>
  <c r="I971" i="4"/>
  <c r="H971" i="4"/>
  <c r="S970" i="4"/>
  <c r="R970" i="4"/>
  <c r="Q970" i="4"/>
  <c r="P970" i="4"/>
  <c r="O970" i="4"/>
  <c r="N970" i="4"/>
  <c r="M970" i="4"/>
  <c r="K970" i="4"/>
  <c r="I970" i="4"/>
  <c r="H970" i="4"/>
  <c r="S969" i="4"/>
  <c r="R969" i="4"/>
  <c r="Q969" i="4"/>
  <c r="P969" i="4"/>
  <c r="O969" i="4"/>
  <c r="N969" i="4"/>
  <c r="M969" i="4"/>
  <c r="L969" i="4"/>
  <c r="K969" i="4"/>
  <c r="I969" i="4"/>
  <c r="H969" i="4"/>
  <c r="J969" i="4"/>
  <c r="S968" i="4"/>
  <c r="R968" i="4"/>
  <c r="Q968" i="4"/>
  <c r="P968" i="4"/>
  <c r="O968" i="4"/>
  <c r="N968" i="4"/>
  <c r="M968" i="4"/>
  <c r="K968" i="4"/>
  <c r="I968" i="4"/>
  <c r="H968" i="4"/>
  <c r="S967" i="4"/>
  <c r="R967" i="4"/>
  <c r="Q967" i="4"/>
  <c r="P967" i="4"/>
  <c r="O967" i="4"/>
  <c r="N967" i="4"/>
  <c r="M967" i="4"/>
  <c r="K967" i="4"/>
  <c r="H967" i="4"/>
  <c r="I967" i="4"/>
  <c r="S966" i="4"/>
  <c r="R966" i="4"/>
  <c r="Q966" i="4"/>
  <c r="P966" i="4"/>
  <c r="O966" i="4"/>
  <c r="N966" i="4"/>
  <c r="M966" i="4"/>
  <c r="K966" i="4"/>
  <c r="I966" i="4"/>
  <c r="H966" i="4"/>
  <c r="S965" i="4"/>
  <c r="R965" i="4"/>
  <c r="Q965" i="4"/>
  <c r="P965" i="4"/>
  <c r="O965" i="4"/>
  <c r="N965" i="4"/>
  <c r="M965" i="4"/>
  <c r="K965" i="4"/>
  <c r="I965" i="4"/>
  <c r="H965" i="4"/>
  <c r="S964" i="4"/>
  <c r="R964" i="4"/>
  <c r="Q964" i="4"/>
  <c r="P964" i="4"/>
  <c r="O964" i="4"/>
  <c r="N964" i="4"/>
  <c r="M964" i="4"/>
  <c r="K964" i="4"/>
  <c r="I964" i="4"/>
  <c r="H964" i="4"/>
  <c r="S963" i="4"/>
  <c r="R963" i="4"/>
  <c r="Q963" i="4"/>
  <c r="P963" i="4"/>
  <c r="O963" i="4"/>
  <c r="N963" i="4"/>
  <c r="M963" i="4"/>
  <c r="K963" i="4"/>
  <c r="I963" i="4"/>
  <c r="H963" i="4"/>
  <c r="S962" i="4"/>
  <c r="R962" i="4"/>
  <c r="Q962" i="4"/>
  <c r="P962" i="4"/>
  <c r="O962" i="4"/>
  <c r="N962" i="4"/>
  <c r="M962" i="4"/>
  <c r="K962" i="4"/>
  <c r="H962" i="4"/>
  <c r="I962" i="4"/>
  <c r="J962" i="4" s="1"/>
  <c r="L962" i="4" s="1"/>
  <c r="S961" i="4"/>
  <c r="R961" i="4"/>
  <c r="Q961" i="4"/>
  <c r="P961" i="4"/>
  <c r="O961" i="4"/>
  <c r="N961" i="4"/>
  <c r="M961" i="4"/>
  <c r="K961" i="4"/>
  <c r="I961" i="4"/>
  <c r="H961" i="4"/>
  <c r="S960" i="4"/>
  <c r="R960" i="4"/>
  <c r="Q960" i="4"/>
  <c r="P960" i="4"/>
  <c r="O960" i="4"/>
  <c r="N960" i="4"/>
  <c r="M960" i="4"/>
  <c r="L960" i="4"/>
  <c r="K960" i="4"/>
  <c r="I960" i="4"/>
  <c r="H960" i="4"/>
  <c r="J960" i="4"/>
  <c r="S959" i="4"/>
  <c r="R959" i="4"/>
  <c r="Q959" i="4"/>
  <c r="P959" i="4"/>
  <c r="O959" i="4"/>
  <c r="N959" i="4"/>
  <c r="M959" i="4"/>
  <c r="K959" i="4"/>
  <c r="I959" i="4"/>
  <c r="H959" i="4"/>
  <c r="S958" i="4"/>
  <c r="Q958" i="4"/>
  <c r="P958" i="4"/>
  <c r="O958" i="4"/>
  <c r="N958" i="4"/>
  <c r="M958" i="4"/>
  <c r="L958" i="4"/>
  <c r="K958" i="4"/>
  <c r="I958" i="4"/>
  <c r="H958" i="4"/>
  <c r="S957" i="4"/>
  <c r="R957" i="4"/>
  <c r="Q957" i="4"/>
  <c r="P957" i="4"/>
  <c r="O957" i="4"/>
  <c r="N957" i="4"/>
  <c r="M957" i="4"/>
  <c r="K957" i="4"/>
  <c r="I957" i="4"/>
  <c r="H957" i="4"/>
  <c r="S956" i="4"/>
  <c r="R956" i="4"/>
  <c r="Q956" i="4"/>
  <c r="P956" i="4"/>
  <c r="O956" i="4"/>
  <c r="N956" i="4"/>
  <c r="M956" i="4"/>
  <c r="L956" i="4"/>
  <c r="K956" i="4"/>
  <c r="J956" i="4"/>
  <c r="I956" i="4"/>
  <c r="H956" i="4"/>
  <c r="S955" i="4"/>
  <c r="R955" i="4"/>
  <c r="Q955" i="4"/>
  <c r="P955" i="4"/>
  <c r="O955" i="4"/>
  <c r="N955" i="4"/>
  <c r="M955" i="4"/>
  <c r="K955" i="4"/>
  <c r="I955" i="4"/>
  <c r="H955" i="4"/>
  <c r="S954" i="4"/>
  <c r="Q954" i="4"/>
  <c r="P954" i="4"/>
  <c r="O954" i="4"/>
  <c r="N954" i="4"/>
  <c r="M954" i="4"/>
  <c r="L954" i="4"/>
  <c r="K954" i="4"/>
  <c r="I954" i="4"/>
  <c r="H954" i="4"/>
  <c r="S953" i="4"/>
  <c r="R953" i="4"/>
  <c r="Q953" i="4"/>
  <c r="P953" i="4"/>
  <c r="O953" i="4"/>
  <c r="N953" i="4"/>
  <c r="M953" i="4"/>
  <c r="K953" i="4"/>
  <c r="I953" i="4"/>
  <c r="H953" i="4"/>
  <c r="S952" i="4"/>
  <c r="R952" i="4"/>
  <c r="Q952" i="4"/>
  <c r="P952" i="4"/>
  <c r="O952" i="4"/>
  <c r="N952" i="4"/>
  <c r="M952" i="4"/>
  <c r="K952" i="4"/>
  <c r="H952" i="4"/>
  <c r="I952" i="4"/>
  <c r="S951" i="4"/>
  <c r="R951" i="4"/>
  <c r="Q951" i="4"/>
  <c r="P951" i="4"/>
  <c r="O951" i="4"/>
  <c r="N951" i="4"/>
  <c r="M951" i="4"/>
  <c r="K951" i="4"/>
  <c r="I951" i="4"/>
  <c r="H951" i="4"/>
  <c r="S950" i="4"/>
  <c r="R950" i="4"/>
  <c r="Q950" i="4"/>
  <c r="P950" i="4"/>
  <c r="O950" i="4"/>
  <c r="N950" i="4"/>
  <c r="M950" i="4"/>
  <c r="L950" i="4"/>
  <c r="K950" i="4"/>
  <c r="I950" i="4"/>
  <c r="H950" i="4"/>
  <c r="S949" i="4"/>
  <c r="R949" i="4"/>
  <c r="Q949" i="4"/>
  <c r="P949" i="4"/>
  <c r="O949" i="4"/>
  <c r="N949" i="4"/>
  <c r="M949" i="4"/>
  <c r="K949" i="4"/>
  <c r="I949" i="4"/>
  <c r="H949" i="4"/>
  <c r="S948" i="4"/>
  <c r="R948" i="4"/>
  <c r="Q948" i="4"/>
  <c r="P948" i="4"/>
  <c r="O948" i="4"/>
  <c r="N948" i="4"/>
  <c r="M948" i="4"/>
  <c r="K948" i="4"/>
  <c r="I948" i="4"/>
  <c r="H948" i="4"/>
  <c r="S947" i="4"/>
  <c r="R947" i="4"/>
  <c r="Q947" i="4"/>
  <c r="P947" i="4"/>
  <c r="O947" i="4"/>
  <c r="N947" i="4"/>
  <c r="M947" i="4"/>
  <c r="K947" i="4"/>
  <c r="H947" i="4"/>
  <c r="I947" i="4"/>
  <c r="S946" i="4"/>
  <c r="R946" i="4"/>
  <c r="Q946" i="4"/>
  <c r="P946" i="4"/>
  <c r="O946" i="4"/>
  <c r="N946" i="4"/>
  <c r="M946" i="4"/>
  <c r="K946" i="4"/>
  <c r="I946" i="4"/>
  <c r="H946" i="4"/>
  <c r="S945" i="4"/>
  <c r="R945" i="4"/>
  <c r="Q945" i="4"/>
  <c r="P945" i="4"/>
  <c r="O945" i="4"/>
  <c r="N945" i="4"/>
  <c r="M945" i="4"/>
  <c r="L945" i="4"/>
  <c r="K945" i="4"/>
  <c r="I945" i="4"/>
  <c r="H945" i="4"/>
  <c r="S944" i="4"/>
  <c r="R944" i="4"/>
  <c r="Q944" i="4"/>
  <c r="P944" i="4"/>
  <c r="O944" i="4"/>
  <c r="N944" i="4"/>
  <c r="M944" i="4"/>
  <c r="K944" i="4"/>
  <c r="I944" i="4"/>
  <c r="H944" i="4"/>
  <c r="S943" i="4"/>
  <c r="R943" i="4"/>
  <c r="Q943" i="4"/>
  <c r="P943" i="4"/>
  <c r="O943" i="4"/>
  <c r="N943" i="4"/>
  <c r="M943" i="4"/>
  <c r="K943" i="4"/>
  <c r="H943" i="4"/>
  <c r="I943" i="4"/>
  <c r="S942" i="4"/>
  <c r="R942" i="4"/>
  <c r="Q942" i="4"/>
  <c r="P942" i="4"/>
  <c r="O942" i="4"/>
  <c r="N942" i="4"/>
  <c r="M942" i="4"/>
  <c r="K942" i="4"/>
  <c r="I942" i="4"/>
  <c r="H942" i="4"/>
  <c r="S941" i="4"/>
  <c r="R941" i="4"/>
  <c r="Q941" i="4"/>
  <c r="P941" i="4"/>
  <c r="O941" i="4"/>
  <c r="N941" i="4"/>
  <c r="M941" i="4"/>
  <c r="K941" i="4"/>
  <c r="I941" i="4"/>
  <c r="H941" i="4"/>
  <c r="J941" i="4" s="1"/>
  <c r="L941" i="4" s="1"/>
  <c r="S940" i="4"/>
  <c r="R940" i="4"/>
  <c r="Q940" i="4"/>
  <c r="P940" i="4"/>
  <c r="O940" i="4"/>
  <c r="N940" i="4"/>
  <c r="M940" i="4"/>
  <c r="K940" i="4"/>
  <c r="I940" i="4"/>
  <c r="H940" i="4"/>
  <c r="S939" i="4"/>
  <c r="R939" i="4"/>
  <c r="Q939" i="4"/>
  <c r="P939" i="4"/>
  <c r="O939" i="4"/>
  <c r="N939" i="4"/>
  <c r="M939" i="4"/>
  <c r="K939" i="4"/>
  <c r="I939" i="4"/>
  <c r="H939" i="4"/>
  <c r="S938" i="4"/>
  <c r="R938" i="4"/>
  <c r="Q938" i="4"/>
  <c r="P938" i="4"/>
  <c r="O938" i="4"/>
  <c r="N938" i="4"/>
  <c r="M938" i="4"/>
  <c r="K938" i="4"/>
  <c r="I938" i="4"/>
  <c r="H938" i="4"/>
  <c r="S937" i="4"/>
  <c r="R937" i="4"/>
  <c r="Q937" i="4"/>
  <c r="P937" i="4"/>
  <c r="O937" i="4"/>
  <c r="N937" i="4"/>
  <c r="M937" i="4"/>
  <c r="K937" i="4"/>
  <c r="I937" i="4"/>
  <c r="H937" i="4"/>
  <c r="J937" i="4" s="1"/>
  <c r="L937" i="4" s="1"/>
  <c r="S936" i="4"/>
  <c r="R936" i="4"/>
  <c r="Q936" i="4"/>
  <c r="P936" i="4"/>
  <c r="O936" i="4"/>
  <c r="N936" i="4"/>
  <c r="M936" i="4"/>
  <c r="K936" i="4"/>
  <c r="I936" i="4"/>
  <c r="H936" i="4"/>
  <c r="L928" i="4"/>
  <c r="M928" i="4" s="1"/>
  <c r="N928" i="4" s="1"/>
  <c r="O928" i="4" s="1"/>
  <c r="P928" i="4" s="1"/>
  <c r="Q928" i="4" s="1"/>
  <c r="R928" i="4" s="1"/>
  <c r="S928" i="4" s="1"/>
  <c r="E927" i="4"/>
  <c r="S923" i="4"/>
  <c r="R923" i="4"/>
  <c r="Q923" i="4"/>
  <c r="P923" i="4"/>
  <c r="O923" i="4"/>
  <c r="M923" i="4"/>
  <c r="L923" i="4"/>
  <c r="K923" i="4"/>
  <c r="I923" i="4"/>
  <c r="J923" i="4" s="1"/>
  <c r="N923" i="4" s="1"/>
  <c r="H923" i="4"/>
  <c r="S922" i="4"/>
  <c r="R922" i="4"/>
  <c r="Q922" i="4"/>
  <c r="P922" i="4"/>
  <c r="O922" i="4"/>
  <c r="N922" i="4"/>
  <c r="M922" i="4"/>
  <c r="L922" i="4"/>
  <c r="K922" i="4"/>
  <c r="I922" i="4"/>
  <c r="H922" i="4"/>
  <c r="J922" i="4" s="1"/>
  <c r="S921" i="4"/>
  <c r="R921" i="4"/>
  <c r="Q921" i="4"/>
  <c r="P921" i="4"/>
  <c r="O921" i="4"/>
  <c r="M921" i="4"/>
  <c r="L921" i="4"/>
  <c r="K921" i="4"/>
  <c r="I921" i="4"/>
  <c r="H921" i="4"/>
  <c r="S920" i="4"/>
  <c r="R920" i="4"/>
  <c r="Q920" i="4"/>
  <c r="P920" i="4"/>
  <c r="O920" i="4"/>
  <c r="M920" i="4"/>
  <c r="L920" i="4"/>
  <c r="K920" i="4"/>
  <c r="I920" i="4"/>
  <c r="H920" i="4"/>
  <c r="S919" i="4"/>
  <c r="R919" i="4"/>
  <c r="Q919" i="4"/>
  <c r="P919" i="4"/>
  <c r="O919" i="4"/>
  <c r="N919" i="4"/>
  <c r="M919" i="4"/>
  <c r="L919" i="4"/>
  <c r="K919" i="4"/>
  <c r="I919" i="4"/>
  <c r="H919" i="4"/>
  <c r="J919" i="4" s="1"/>
  <c r="S918" i="4"/>
  <c r="R918" i="4"/>
  <c r="Q918" i="4"/>
  <c r="P918" i="4"/>
  <c r="O918" i="4"/>
  <c r="N918" i="4"/>
  <c r="M918" i="4"/>
  <c r="K918" i="4"/>
  <c r="I918" i="4"/>
  <c r="H918" i="4"/>
  <c r="S917" i="4"/>
  <c r="R917" i="4"/>
  <c r="Q917" i="4"/>
  <c r="P917" i="4"/>
  <c r="O917" i="4"/>
  <c r="N917" i="4"/>
  <c r="M917" i="4"/>
  <c r="L917" i="4"/>
  <c r="K917" i="4"/>
  <c r="I917" i="4"/>
  <c r="H917" i="4"/>
  <c r="J917" i="4" s="1"/>
  <c r="S916" i="4"/>
  <c r="R916" i="4"/>
  <c r="Q916" i="4"/>
  <c r="P916" i="4"/>
  <c r="O916" i="4"/>
  <c r="N916" i="4"/>
  <c r="M916" i="4"/>
  <c r="K916" i="4"/>
  <c r="I916" i="4"/>
  <c r="H916" i="4"/>
  <c r="S915" i="4"/>
  <c r="R915" i="4"/>
  <c r="Q915" i="4"/>
  <c r="P915" i="4"/>
  <c r="O915" i="4"/>
  <c r="N915" i="4"/>
  <c r="M915" i="4"/>
  <c r="L915" i="4"/>
  <c r="K915" i="4"/>
  <c r="I915" i="4"/>
  <c r="H915" i="4"/>
  <c r="S914" i="4"/>
  <c r="R914" i="4"/>
  <c r="Q914" i="4"/>
  <c r="P914" i="4"/>
  <c r="O914" i="4"/>
  <c r="N914" i="4"/>
  <c r="M914" i="4"/>
  <c r="K914" i="4"/>
  <c r="I914" i="4"/>
  <c r="H914" i="4"/>
  <c r="S913" i="4"/>
  <c r="R913" i="4"/>
  <c r="Q913" i="4"/>
  <c r="P913" i="4"/>
  <c r="O913" i="4"/>
  <c r="N913" i="4"/>
  <c r="M913" i="4"/>
  <c r="L913" i="4"/>
  <c r="K913" i="4"/>
  <c r="I913" i="4"/>
  <c r="H913" i="4"/>
  <c r="S912" i="4"/>
  <c r="R912" i="4"/>
  <c r="Q912" i="4"/>
  <c r="P912" i="4"/>
  <c r="O912" i="4"/>
  <c r="N912" i="4"/>
  <c r="M912" i="4"/>
  <c r="K912" i="4"/>
  <c r="I912" i="4"/>
  <c r="H912" i="4"/>
  <c r="J912" i="4" s="1"/>
  <c r="L912" i="4" s="1"/>
  <c r="S911" i="4"/>
  <c r="R911" i="4"/>
  <c r="Q911" i="4"/>
  <c r="P911" i="4"/>
  <c r="O911" i="4"/>
  <c r="N911" i="4"/>
  <c r="M911" i="4"/>
  <c r="L911" i="4"/>
  <c r="K911" i="4"/>
  <c r="I911" i="4"/>
  <c r="H911" i="4"/>
  <c r="S910" i="4"/>
  <c r="R910" i="4"/>
  <c r="Q910" i="4"/>
  <c r="P910" i="4"/>
  <c r="O910" i="4"/>
  <c r="N910" i="4"/>
  <c r="M910" i="4"/>
  <c r="K910" i="4"/>
  <c r="H910" i="4"/>
  <c r="I910" i="4"/>
  <c r="S909" i="4"/>
  <c r="R909" i="4"/>
  <c r="Q909" i="4"/>
  <c r="P909" i="4"/>
  <c r="O909" i="4"/>
  <c r="N909" i="4"/>
  <c r="M909" i="4"/>
  <c r="K909" i="4"/>
  <c r="I909" i="4"/>
  <c r="H909" i="4"/>
  <c r="S908" i="4"/>
  <c r="R908" i="4"/>
  <c r="Q908" i="4"/>
  <c r="P908" i="4"/>
  <c r="O908" i="4"/>
  <c r="N908" i="4"/>
  <c r="M908" i="4"/>
  <c r="K908" i="4"/>
  <c r="I908" i="4"/>
  <c r="H908" i="4"/>
  <c r="S907" i="4"/>
  <c r="R907" i="4"/>
  <c r="Q907" i="4"/>
  <c r="P907" i="4"/>
  <c r="O907" i="4"/>
  <c r="N907" i="4"/>
  <c r="M907" i="4"/>
  <c r="L907" i="4"/>
  <c r="K907" i="4"/>
  <c r="I907" i="4"/>
  <c r="H907" i="4"/>
  <c r="S906" i="4"/>
  <c r="R906" i="4"/>
  <c r="Q906" i="4"/>
  <c r="P906" i="4"/>
  <c r="O906" i="4"/>
  <c r="N906" i="4"/>
  <c r="M906" i="4"/>
  <c r="K906" i="4"/>
  <c r="I906" i="4"/>
  <c r="H906" i="4"/>
  <c r="S905" i="4"/>
  <c r="R905" i="4"/>
  <c r="Q905" i="4"/>
  <c r="P905" i="4"/>
  <c r="O905" i="4"/>
  <c r="N905" i="4"/>
  <c r="M905" i="4"/>
  <c r="K905" i="4"/>
  <c r="I905" i="4"/>
  <c r="H905" i="4"/>
  <c r="S904" i="4"/>
  <c r="R904" i="4"/>
  <c r="Q904" i="4"/>
  <c r="P904" i="4"/>
  <c r="O904" i="4"/>
  <c r="N904" i="4"/>
  <c r="M904" i="4"/>
  <c r="L904" i="4"/>
  <c r="K904" i="4"/>
  <c r="I904" i="4"/>
  <c r="H904" i="4"/>
  <c r="S903" i="4"/>
  <c r="R903" i="4"/>
  <c r="Q903" i="4"/>
  <c r="P903" i="4"/>
  <c r="O903" i="4"/>
  <c r="N903" i="4"/>
  <c r="M903" i="4"/>
  <c r="K903" i="4"/>
  <c r="I903" i="4"/>
  <c r="H903" i="4"/>
  <c r="S902" i="4"/>
  <c r="R902" i="4"/>
  <c r="Q902" i="4"/>
  <c r="P902" i="4"/>
  <c r="O902" i="4"/>
  <c r="N902" i="4"/>
  <c r="M902" i="4"/>
  <c r="K902" i="4"/>
  <c r="I902" i="4"/>
  <c r="H902" i="4"/>
  <c r="S901" i="4"/>
  <c r="R901" i="4"/>
  <c r="Q901" i="4"/>
  <c r="P901" i="4"/>
  <c r="O901" i="4"/>
  <c r="N901" i="4"/>
  <c r="M901" i="4"/>
  <c r="K901" i="4"/>
  <c r="H901" i="4"/>
  <c r="I901" i="4"/>
  <c r="S900" i="4"/>
  <c r="R900" i="4"/>
  <c r="Q900" i="4"/>
  <c r="P900" i="4"/>
  <c r="O900" i="4"/>
  <c r="N900" i="4"/>
  <c r="M900" i="4"/>
  <c r="K900" i="4"/>
  <c r="I900" i="4"/>
  <c r="H900" i="4"/>
  <c r="S899" i="4"/>
  <c r="R899" i="4"/>
  <c r="Q899" i="4"/>
  <c r="P899" i="4"/>
  <c r="O899" i="4"/>
  <c r="N899" i="4"/>
  <c r="M899" i="4"/>
  <c r="L899" i="4"/>
  <c r="K899" i="4"/>
  <c r="J899" i="4"/>
  <c r="I899" i="4"/>
  <c r="H899" i="4"/>
  <c r="I898" i="4"/>
  <c r="H898" i="4"/>
  <c r="S897" i="4"/>
  <c r="R897" i="4"/>
  <c r="Q897" i="4"/>
  <c r="P897" i="4"/>
  <c r="N897" i="4"/>
  <c r="M897" i="4"/>
  <c r="L897" i="4"/>
  <c r="K897" i="4"/>
  <c r="I897" i="4"/>
  <c r="H897" i="4"/>
  <c r="S896" i="4"/>
  <c r="Q896" i="4"/>
  <c r="P896" i="4"/>
  <c r="O896" i="4"/>
  <c r="N896" i="4"/>
  <c r="M896" i="4"/>
  <c r="L896" i="4"/>
  <c r="K896" i="4"/>
  <c r="I896" i="4"/>
  <c r="H896" i="4"/>
  <c r="S895" i="4"/>
  <c r="R895" i="4"/>
  <c r="Q895" i="4"/>
  <c r="P895" i="4"/>
  <c r="O895" i="4"/>
  <c r="N895" i="4"/>
  <c r="M895" i="4"/>
  <c r="K895" i="4"/>
  <c r="H895" i="4"/>
  <c r="I895" i="4"/>
  <c r="S894" i="4"/>
  <c r="R894" i="4"/>
  <c r="Q894" i="4"/>
  <c r="P894" i="4"/>
  <c r="O894" i="4"/>
  <c r="N894" i="4"/>
  <c r="M894" i="4"/>
  <c r="K894" i="4"/>
  <c r="I894" i="4"/>
  <c r="H894" i="4"/>
  <c r="S893" i="4"/>
  <c r="R893" i="4"/>
  <c r="Q893" i="4"/>
  <c r="P893" i="4"/>
  <c r="O893" i="4"/>
  <c r="N893" i="4"/>
  <c r="M893" i="4"/>
  <c r="K893" i="4"/>
  <c r="I893" i="4"/>
  <c r="H893" i="4"/>
  <c r="S892" i="4"/>
  <c r="R892" i="4"/>
  <c r="Q892" i="4"/>
  <c r="P892" i="4"/>
  <c r="O892" i="4"/>
  <c r="N892" i="4"/>
  <c r="M892" i="4"/>
  <c r="K892" i="4"/>
  <c r="I892" i="4"/>
  <c r="H892" i="4"/>
  <c r="S891" i="4"/>
  <c r="R891" i="4"/>
  <c r="Q891" i="4"/>
  <c r="P891" i="4"/>
  <c r="O891" i="4"/>
  <c r="N891" i="4"/>
  <c r="M891" i="4"/>
  <c r="L891" i="4"/>
  <c r="K891" i="4"/>
  <c r="J891" i="4"/>
  <c r="I891" i="4"/>
  <c r="H891" i="4"/>
  <c r="S890" i="4"/>
  <c r="Q890" i="4"/>
  <c r="P890" i="4"/>
  <c r="O890" i="4"/>
  <c r="N890" i="4"/>
  <c r="M890" i="4"/>
  <c r="L890" i="4"/>
  <c r="K890" i="4"/>
  <c r="I890" i="4"/>
  <c r="H890" i="4"/>
  <c r="J890" i="4" s="1"/>
  <c r="R890" i="4" s="1"/>
  <c r="S889" i="4"/>
  <c r="R889" i="4"/>
  <c r="Q889" i="4"/>
  <c r="P889" i="4"/>
  <c r="O889" i="4"/>
  <c r="N889" i="4"/>
  <c r="M889" i="4"/>
  <c r="K889" i="4"/>
  <c r="H889" i="4"/>
  <c r="I889" i="4"/>
  <c r="S888" i="4"/>
  <c r="R888" i="4"/>
  <c r="Q888" i="4"/>
  <c r="P888" i="4"/>
  <c r="O888" i="4"/>
  <c r="N888" i="4"/>
  <c r="M888" i="4"/>
  <c r="L888" i="4"/>
  <c r="K888" i="4"/>
  <c r="I888" i="4"/>
  <c r="H888" i="4"/>
  <c r="S887" i="4"/>
  <c r="R887" i="4"/>
  <c r="Q887" i="4"/>
  <c r="P887" i="4"/>
  <c r="O887" i="4"/>
  <c r="N887" i="4"/>
  <c r="M887" i="4"/>
  <c r="K887" i="4"/>
  <c r="I887" i="4"/>
  <c r="H887" i="4"/>
  <c r="S886" i="4"/>
  <c r="Q886" i="4"/>
  <c r="P886" i="4"/>
  <c r="O886" i="4"/>
  <c r="N886" i="4"/>
  <c r="M886" i="4"/>
  <c r="L886" i="4"/>
  <c r="K886" i="4"/>
  <c r="I886" i="4"/>
  <c r="H886" i="4"/>
  <c r="S885" i="4"/>
  <c r="R885" i="4"/>
  <c r="Q885" i="4"/>
  <c r="P885" i="4"/>
  <c r="O885" i="4"/>
  <c r="N885" i="4"/>
  <c r="M885" i="4"/>
  <c r="K885" i="4"/>
  <c r="I885" i="4"/>
  <c r="H885" i="4"/>
  <c r="S884" i="4"/>
  <c r="R884" i="4"/>
  <c r="Q884" i="4"/>
  <c r="P884" i="4"/>
  <c r="O884" i="4"/>
  <c r="N884" i="4"/>
  <c r="M884" i="4"/>
  <c r="K884" i="4"/>
  <c r="I884" i="4"/>
  <c r="H884" i="4"/>
  <c r="S883" i="4"/>
  <c r="R883" i="4"/>
  <c r="Q883" i="4"/>
  <c r="P883" i="4"/>
  <c r="O883" i="4"/>
  <c r="N883" i="4"/>
  <c r="M883" i="4"/>
  <c r="K883" i="4"/>
  <c r="I883" i="4"/>
  <c r="H883" i="4"/>
  <c r="S882" i="4"/>
  <c r="R882" i="4"/>
  <c r="Q882" i="4"/>
  <c r="P882" i="4"/>
  <c r="O882" i="4"/>
  <c r="N882" i="4"/>
  <c r="M882" i="4"/>
  <c r="L882" i="4"/>
  <c r="K882" i="4"/>
  <c r="J882" i="4"/>
  <c r="I882" i="4"/>
  <c r="H882" i="4"/>
  <c r="S881" i="4"/>
  <c r="Q881" i="4"/>
  <c r="P881" i="4"/>
  <c r="O881" i="4"/>
  <c r="N881" i="4"/>
  <c r="M881" i="4"/>
  <c r="L881" i="4"/>
  <c r="K881" i="4"/>
  <c r="I881" i="4"/>
  <c r="H881" i="4"/>
  <c r="S880" i="4"/>
  <c r="R880" i="4"/>
  <c r="Q880" i="4"/>
  <c r="P880" i="4"/>
  <c r="O880" i="4"/>
  <c r="N880" i="4"/>
  <c r="M880" i="4"/>
  <c r="K880" i="4"/>
  <c r="I880" i="4"/>
  <c r="H880" i="4"/>
  <c r="S879" i="4"/>
  <c r="R879" i="4"/>
  <c r="Q879" i="4"/>
  <c r="P879" i="4"/>
  <c r="O879" i="4"/>
  <c r="N879" i="4"/>
  <c r="M879" i="4"/>
  <c r="K879" i="4"/>
  <c r="I879" i="4"/>
  <c r="H879" i="4"/>
  <c r="S878" i="4"/>
  <c r="R878" i="4"/>
  <c r="Q878" i="4"/>
  <c r="P878" i="4"/>
  <c r="O878" i="4"/>
  <c r="N878" i="4"/>
  <c r="M878" i="4"/>
  <c r="K878" i="4"/>
  <c r="I878" i="4"/>
  <c r="H878" i="4"/>
  <c r="S877" i="4"/>
  <c r="R877" i="4"/>
  <c r="Q877" i="4"/>
  <c r="P877" i="4"/>
  <c r="O877" i="4"/>
  <c r="N877" i="4"/>
  <c r="M877" i="4"/>
  <c r="K877" i="4"/>
  <c r="I877" i="4"/>
  <c r="H877" i="4"/>
  <c r="S876" i="4"/>
  <c r="R876" i="4"/>
  <c r="Q876" i="4"/>
  <c r="P876" i="4"/>
  <c r="O876" i="4"/>
  <c r="N876" i="4"/>
  <c r="M876" i="4"/>
  <c r="K876" i="4"/>
  <c r="I876" i="4"/>
  <c r="H876" i="4"/>
  <c r="S875" i="4"/>
  <c r="R875" i="4"/>
  <c r="Q875" i="4"/>
  <c r="P875" i="4"/>
  <c r="O875" i="4"/>
  <c r="N875" i="4"/>
  <c r="M875" i="4"/>
  <c r="L875" i="4"/>
  <c r="K875" i="4"/>
  <c r="I875" i="4"/>
  <c r="H875" i="4"/>
  <c r="J875" i="4"/>
  <c r="S874" i="4"/>
  <c r="R874" i="4"/>
  <c r="Q874" i="4"/>
  <c r="P874" i="4"/>
  <c r="O874" i="4"/>
  <c r="N874" i="4"/>
  <c r="M874" i="4"/>
  <c r="K874" i="4"/>
  <c r="I874" i="4"/>
  <c r="H874" i="4"/>
  <c r="S873" i="4"/>
  <c r="R873" i="4"/>
  <c r="Q873" i="4"/>
  <c r="P873" i="4"/>
  <c r="O873" i="4"/>
  <c r="N873" i="4"/>
  <c r="M873" i="4"/>
  <c r="K873" i="4"/>
  <c r="H873" i="4"/>
  <c r="I873" i="4"/>
  <c r="S872" i="4"/>
  <c r="R872" i="4"/>
  <c r="Q872" i="4"/>
  <c r="P872" i="4"/>
  <c r="O872" i="4"/>
  <c r="N872" i="4"/>
  <c r="M872" i="4"/>
  <c r="L872" i="4"/>
  <c r="K872" i="4"/>
  <c r="I872" i="4"/>
  <c r="H872" i="4"/>
  <c r="S871" i="4"/>
  <c r="R871" i="4"/>
  <c r="Q871" i="4"/>
  <c r="P871" i="4"/>
  <c r="O871" i="4"/>
  <c r="N871" i="4"/>
  <c r="M871" i="4"/>
  <c r="K871" i="4"/>
  <c r="I871" i="4"/>
  <c r="H871" i="4"/>
  <c r="S870" i="4"/>
  <c r="R870" i="4"/>
  <c r="Q870" i="4"/>
  <c r="P870" i="4"/>
  <c r="O870" i="4"/>
  <c r="N870" i="4"/>
  <c r="M870" i="4"/>
  <c r="L870" i="4"/>
  <c r="K870" i="4"/>
  <c r="I870" i="4"/>
  <c r="H870" i="4"/>
  <c r="S869" i="4"/>
  <c r="R869" i="4"/>
  <c r="Q869" i="4"/>
  <c r="P869" i="4"/>
  <c r="O869" i="4"/>
  <c r="N869" i="4"/>
  <c r="M869" i="4"/>
  <c r="L869" i="4"/>
  <c r="K869" i="4"/>
  <c r="I869" i="4"/>
  <c r="H869" i="4"/>
  <c r="J869" i="4"/>
  <c r="S868" i="4"/>
  <c r="R868" i="4"/>
  <c r="Q868" i="4"/>
  <c r="P868" i="4"/>
  <c r="O868" i="4"/>
  <c r="N868" i="4"/>
  <c r="M868" i="4"/>
  <c r="K868" i="4"/>
  <c r="I868" i="4"/>
  <c r="H868" i="4"/>
  <c r="S867" i="4"/>
  <c r="R867" i="4"/>
  <c r="Q867" i="4"/>
  <c r="P867" i="4"/>
  <c r="O867" i="4"/>
  <c r="N867" i="4"/>
  <c r="M867" i="4"/>
  <c r="K867" i="4"/>
  <c r="I867" i="4"/>
  <c r="H867" i="4"/>
  <c r="S866" i="4"/>
  <c r="R866" i="4"/>
  <c r="Q866" i="4"/>
  <c r="P866" i="4"/>
  <c r="O866" i="4"/>
  <c r="N866" i="4"/>
  <c r="M866" i="4"/>
  <c r="K866" i="4"/>
  <c r="I866" i="4"/>
  <c r="H866" i="4"/>
  <c r="S865" i="4"/>
  <c r="R865" i="4"/>
  <c r="Q865" i="4"/>
  <c r="P865" i="4"/>
  <c r="O865" i="4"/>
  <c r="N865" i="4"/>
  <c r="M865" i="4"/>
  <c r="K865" i="4"/>
  <c r="I865" i="4"/>
  <c r="H865" i="4"/>
  <c r="S864" i="4"/>
  <c r="R864" i="4"/>
  <c r="Q864" i="4"/>
  <c r="P864" i="4"/>
  <c r="O864" i="4"/>
  <c r="N864" i="4"/>
  <c r="M864" i="4"/>
  <c r="K864" i="4"/>
  <c r="I864" i="4"/>
  <c r="H864" i="4"/>
  <c r="S863" i="4"/>
  <c r="R863" i="4"/>
  <c r="Q863" i="4"/>
  <c r="P863" i="4"/>
  <c r="O863" i="4"/>
  <c r="N863" i="4"/>
  <c r="M863" i="4"/>
  <c r="K863" i="4"/>
  <c r="I863" i="4"/>
  <c r="H863" i="4"/>
  <c r="S862" i="4"/>
  <c r="R862" i="4"/>
  <c r="Q862" i="4"/>
  <c r="P862" i="4"/>
  <c r="O862" i="4"/>
  <c r="N862" i="4"/>
  <c r="M862" i="4"/>
  <c r="K862" i="4"/>
  <c r="I862" i="4"/>
  <c r="H862" i="4"/>
  <c r="S861" i="4"/>
  <c r="R861" i="4"/>
  <c r="Q861" i="4"/>
  <c r="P861" i="4"/>
  <c r="O861" i="4"/>
  <c r="N861" i="4"/>
  <c r="M861" i="4"/>
  <c r="L861" i="4"/>
  <c r="K861" i="4"/>
  <c r="J861" i="4"/>
  <c r="I861" i="4"/>
  <c r="H861" i="4"/>
  <c r="S860" i="4"/>
  <c r="R860" i="4"/>
  <c r="Q860" i="4"/>
  <c r="P860" i="4"/>
  <c r="O860" i="4"/>
  <c r="N860" i="4"/>
  <c r="M860" i="4"/>
  <c r="K860" i="4"/>
  <c r="I860" i="4"/>
  <c r="H860" i="4"/>
  <c r="S859" i="4"/>
  <c r="R859" i="4"/>
  <c r="Q859" i="4"/>
  <c r="P859" i="4"/>
  <c r="O859" i="4"/>
  <c r="N859" i="4"/>
  <c r="M859" i="4"/>
  <c r="K859" i="4"/>
  <c r="H859" i="4"/>
  <c r="I859" i="4"/>
  <c r="S858" i="4"/>
  <c r="R858" i="4"/>
  <c r="Q858" i="4"/>
  <c r="P858" i="4"/>
  <c r="O858" i="4"/>
  <c r="N858" i="4"/>
  <c r="M858" i="4"/>
  <c r="K858" i="4"/>
  <c r="I858" i="4"/>
  <c r="H858" i="4"/>
  <c r="S857" i="4"/>
  <c r="R857" i="4"/>
  <c r="Q857" i="4"/>
  <c r="P857" i="4"/>
  <c r="O857" i="4"/>
  <c r="N857" i="4"/>
  <c r="M857" i="4"/>
  <c r="K857" i="4"/>
  <c r="I857" i="4"/>
  <c r="H857" i="4"/>
  <c r="S856" i="4"/>
  <c r="R856" i="4"/>
  <c r="Q856" i="4"/>
  <c r="P856" i="4"/>
  <c r="O856" i="4"/>
  <c r="N856" i="4"/>
  <c r="M856" i="4"/>
  <c r="K856" i="4"/>
  <c r="I856" i="4"/>
  <c r="H856" i="4"/>
  <c r="S855" i="4"/>
  <c r="R855" i="4"/>
  <c r="Q855" i="4"/>
  <c r="P855" i="4"/>
  <c r="O855" i="4"/>
  <c r="N855" i="4"/>
  <c r="M855" i="4"/>
  <c r="K855" i="4"/>
  <c r="I855" i="4"/>
  <c r="H855" i="4"/>
  <c r="S854" i="4"/>
  <c r="R854" i="4"/>
  <c r="Q854" i="4"/>
  <c r="P854" i="4"/>
  <c r="O854" i="4"/>
  <c r="N854" i="4"/>
  <c r="M854" i="4"/>
  <c r="K854" i="4"/>
  <c r="I854" i="4"/>
  <c r="H854" i="4"/>
  <c r="S853" i="4"/>
  <c r="R853" i="4"/>
  <c r="Q853" i="4"/>
  <c r="P853" i="4"/>
  <c r="O853" i="4"/>
  <c r="N853" i="4"/>
  <c r="M853" i="4"/>
  <c r="K853" i="4"/>
  <c r="I853" i="4"/>
  <c r="H853" i="4"/>
  <c r="S852" i="4"/>
  <c r="R852" i="4"/>
  <c r="Q852" i="4"/>
  <c r="P852" i="4"/>
  <c r="O852" i="4"/>
  <c r="N852" i="4"/>
  <c r="M852" i="4"/>
  <c r="L852" i="4"/>
  <c r="K852" i="4"/>
  <c r="J852" i="4"/>
  <c r="I852" i="4"/>
  <c r="H852" i="4"/>
  <c r="S851" i="4"/>
  <c r="R851" i="4"/>
  <c r="Q851" i="4"/>
  <c r="P851" i="4"/>
  <c r="O851" i="4"/>
  <c r="N851" i="4"/>
  <c r="M851" i="4"/>
  <c r="K851" i="4"/>
  <c r="I851" i="4"/>
  <c r="H851" i="4"/>
  <c r="S850" i="4"/>
  <c r="Q850" i="4"/>
  <c r="P850" i="4"/>
  <c r="O850" i="4"/>
  <c r="N850" i="4"/>
  <c r="M850" i="4"/>
  <c r="L850" i="4"/>
  <c r="K850" i="4"/>
  <c r="I850" i="4"/>
  <c r="H850" i="4"/>
  <c r="J850" i="4" s="1"/>
  <c r="R850" i="4" s="1"/>
  <c r="S849" i="4"/>
  <c r="R849" i="4"/>
  <c r="Q849" i="4"/>
  <c r="P849" i="4"/>
  <c r="O849" i="4"/>
  <c r="N849" i="4"/>
  <c r="M849" i="4"/>
  <c r="K849" i="4"/>
  <c r="I849" i="4"/>
  <c r="H849" i="4"/>
  <c r="J849" i="4" s="1"/>
  <c r="L849" i="4" s="1"/>
  <c r="S848" i="4"/>
  <c r="R848" i="4"/>
  <c r="Q848" i="4"/>
  <c r="P848" i="4"/>
  <c r="O848" i="4"/>
  <c r="N848" i="4"/>
  <c r="M848" i="4"/>
  <c r="K848" i="4"/>
  <c r="H848" i="4"/>
  <c r="I848" i="4"/>
  <c r="S847" i="4"/>
  <c r="R847" i="4"/>
  <c r="Q847" i="4"/>
  <c r="P847" i="4"/>
  <c r="O847" i="4"/>
  <c r="N847" i="4"/>
  <c r="M847" i="4"/>
  <c r="K847" i="4"/>
  <c r="I847" i="4"/>
  <c r="H847" i="4"/>
  <c r="S846" i="4"/>
  <c r="R846" i="4"/>
  <c r="Q846" i="4"/>
  <c r="P846" i="4"/>
  <c r="O846" i="4"/>
  <c r="N846" i="4"/>
  <c r="M846" i="4"/>
  <c r="L846" i="4"/>
  <c r="K846" i="4"/>
  <c r="I846" i="4"/>
  <c r="H846" i="4"/>
  <c r="S845" i="4"/>
  <c r="R845" i="4"/>
  <c r="Q845" i="4"/>
  <c r="P845" i="4"/>
  <c r="O845" i="4"/>
  <c r="N845" i="4"/>
  <c r="M845" i="4"/>
  <c r="K845" i="4"/>
  <c r="I845" i="4"/>
  <c r="H845" i="4"/>
  <c r="S844" i="4"/>
  <c r="R844" i="4"/>
  <c r="Q844" i="4"/>
  <c r="P844" i="4"/>
  <c r="O844" i="4"/>
  <c r="N844" i="4"/>
  <c r="M844" i="4"/>
  <c r="L844" i="4"/>
  <c r="K844" i="4"/>
  <c r="I844" i="4"/>
  <c r="H844" i="4"/>
  <c r="J844" i="4" s="1"/>
  <c r="S843" i="4"/>
  <c r="R843" i="4"/>
  <c r="Q843" i="4"/>
  <c r="P843" i="4"/>
  <c r="O843" i="4"/>
  <c r="N843" i="4"/>
  <c r="M843" i="4"/>
  <c r="K843" i="4"/>
  <c r="H843" i="4"/>
  <c r="I843" i="4"/>
  <c r="S842" i="4"/>
  <c r="R842" i="4"/>
  <c r="Q842" i="4"/>
  <c r="P842" i="4"/>
  <c r="O842" i="4"/>
  <c r="N842" i="4"/>
  <c r="M842" i="4"/>
  <c r="K842" i="4"/>
  <c r="I842" i="4"/>
  <c r="H842" i="4"/>
  <c r="S841" i="4"/>
  <c r="R841" i="4"/>
  <c r="Q841" i="4"/>
  <c r="P841" i="4"/>
  <c r="O841" i="4"/>
  <c r="N841" i="4"/>
  <c r="M841" i="4"/>
  <c r="L841" i="4"/>
  <c r="K841" i="4"/>
  <c r="I841" i="4"/>
  <c r="H841" i="4"/>
  <c r="S840" i="4"/>
  <c r="R840" i="4"/>
  <c r="Q840" i="4"/>
  <c r="P840" i="4"/>
  <c r="O840" i="4"/>
  <c r="N840" i="4"/>
  <c r="M840" i="4"/>
  <c r="L840" i="4"/>
  <c r="K840" i="4"/>
  <c r="H840" i="4"/>
  <c r="I840" i="4"/>
  <c r="S839" i="4"/>
  <c r="R839" i="4"/>
  <c r="Q839" i="4"/>
  <c r="P839" i="4"/>
  <c r="O839" i="4"/>
  <c r="N839" i="4"/>
  <c r="M839" i="4"/>
  <c r="K839" i="4"/>
  <c r="I839" i="4"/>
  <c r="H839" i="4"/>
  <c r="S838" i="4"/>
  <c r="R838" i="4"/>
  <c r="Q838" i="4"/>
  <c r="P838" i="4"/>
  <c r="O838" i="4"/>
  <c r="N838" i="4"/>
  <c r="M838" i="4"/>
  <c r="K838" i="4"/>
  <c r="I838" i="4"/>
  <c r="H838" i="4"/>
  <c r="S837" i="4"/>
  <c r="R837" i="4"/>
  <c r="Q837" i="4"/>
  <c r="P837" i="4"/>
  <c r="O837" i="4"/>
  <c r="N837" i="4"/>
  <c r="M837" i="4"/>
  <c r="K837" i="4"/>
  <c r="I837" i="4"/>
  <c r="H837" i="4"/>
  <c r="S836" i="4"/>
  <c r="R836" i="4"/>
  <c r="Q836" i="4"/>
  <c r="P836" i="4"/>
  <c r="O836" i="4"/>
  <c r="N836" i="4"/>
  <c r="M836" i="4"/>
  <c r="K836" i="4"/>
  <c r="I836" i="4"/>
  <c r="H836" i="4"/>
  <c r="S835" i="4"/>
  <c r="R835" i="4"/>
  <c r="Q835" i="4"/>
  <c r="P835" i="4"/>
  <c r="O835" i="4"/>
  <c r="N835" i="4"/>
  <c r="M835" i="4"/>
  <c r="L835" i="4"/>
  <c r="K835" i="4"/>
  <c r="I835" i="4"/>
  <c r="H835" i="4"/>
  <c r="S834" i="4"/>
  <c r="R834" i="4"/>
  <c r="Q834" i="4"/>
  <c r="P834" i="4"/>
  <c r="O834" i="4"/>
  <c r="N834" i="4"/>
  <c r="M834" i="4"/>
  <c r="L834" i="4"/>
  <c r="K834" i="4"/>
  <c r="I834" i="4"/>
  <c r="H834" i="4"/>
  <c r="I833" i="4"/>
  <c r="H833" i="4"/>
  <c r="S832" i="4"/>
  <c r="R832" i="4"/>
  <c r="Q832" i="4"/>
  <c r="P832" i="4"/>
  <c r="O832" i="4"/>
  <c r="N832" i="4"/>
  <c r="M832" i="4"/>
  <c r="K832" i="4"/>
  <c r="I832" i="4"/>
  <c r="H832" i="4"/>
  <c r="J832" i="4" s="1"/>
  <c r="L832" i="4" s="1"/>
  <c r="S831" i="4"/>
  <c r="R831" i="4"/>
  <c r="Q831" i="4"/>
  <c r="P831" i="4"/>
  <c r="O831" i="4"/>
  <c r="N831" i="4"/>
  <c r="M831" i="4"/>
  <c r="K831" i="4"/>
  <c r="I831" i="4"/>
  <c r="H831" i="4"/>
  <c r="S830" i="4"/>
  <c r="Q830" i="4"/>
  <c r="P830" i="4"/>
  <c r="O830" i="4"/>
  <c r="N830" i="4"/>
  <c r="M830" i="4"/>
  <c r="L830" i="4"/>
  <c r="K830" i="4"/>
  <c r="I830" i="4"/>
  <c r="H830" i="4"/>
  <c r="S829" i="4"/>
  <c r="R829" i="4"/>
  <c r="Q829" i="4"/>
  <c r="P829" i="4"/>
  <c r="O829" i="4"/>
  <c r="N829" i="4"/>
  <c r="M829" i="4"/>
  <c r="K829" i="4"/>
  <c r="I829" i="4"/>
  <c r="H829" i="4"/>
  <c r="S828" i="4"/>
  <c r="R828" i="4"/>
  <c r="Q828" i="4"/>
  <c r="P828" i="4"/>
  <c r="O828" i="4"/>
  <c r="N828" i="4"/>
  <c r="M828" i="4"/>
  <c r="L828" i="4"/>
  <c r="K828" i="4"/>
  <c r="J828" i="4"/>
  <c r="I828" i="4"/>
  <c r="H828" i="4"/>
  <c r="S827" i="4"/>
  <c r="Q827" i="4"/>
  <c r="P827" i="4"/>
  <c r="O827" i="4"/>
  <c r="N827" i="4"/>
  <c r="M827" i="4"/>
  <c r="L827" i="4"/>
  <c r="K827" i="4"/>
  <c r="I827" i="4"/>
  <c r="H827" i="4"/>
  <c r="J827" i="4" s="1"/>
  <c r="R827" i="4" s="1"/>
  <c r="S826" i="4"/>
  <c r="R826" i="4"/>
  <c r="Q826" i="4"/>
  <c r="P826" i="4"/>
  <c r="O826" i="4"/>
  <c r="N826" i="4"/>
  <c r="M826" i="4"/>
  <c r="K826" i="4"/>
  <c r="I826" i="4"/>
  <c r="H826" i="4"/>
  <c r="S825" i="4"/>
  <c r="R825" i="4"/>
  <c r="Q825" i="4"/>
  <c r="P825" i="4"/>
  <c r="O825" i="4"/>
  <c r="N825" i="4"/>
  <c r="M825" i="4"/>
  <c r="K825" i="4"/>
  <c r="I825" i="4"/>
  <c r="H825" i="4"/>
  <c r="J825" i="4" s="1"/>
  <c r="L825" i="4" s="1"/>
  <c r="S824" i="4"/>
  <c r="R824" i="4"/>
  <c r="Q824" i="4"/>
  <c r="P824" i="4"/>
  <c r="O824" i="4"/>
  <c r="N824" i="4"/>
  <c r="M824" i="4"/>
  <c r="K824" i="4"/>
  <c r="H824" i="4"/>
  <c r="I824" i="4"/>
  <c r="S823" i="4"/>
  <c r="R823" i="4"/>
  <c r="Q823" i="4"/>
  <c r="P823" i="4"/>
  <c r="O823" i="4"/>
  <c r="N823" i="4"/>
  <c r="M823" i="4"/>
  <c r="K823" i="4"/>
  <c r="I823" i="4"/>
  <c r="H823" i="4"/>
  <c r="J823" i="4" s="1"/>
  <c r="L823" i="4" s="1"/>
  <c r="S822" i="4"/>
  <c r="R822" i="4"/>
  <c r="Q822" i="4"/>
  <c r="P822" i="4"/>
  <c r="O822" i="4"/>
  <c r="N822" i="4"/>
  <c r="M822" i="4"/>
  <c r="L822" i="4"/>
  <c r="K822" i="4"/>
  <c r="I822" i="4"/>
  <c r="H822" i="4"/>
  <c r="J822" i="4"/>
  <c r="S821" i="4"/>
  <c r="Q821" i="4"/>
  <c r="P821" i="4"/>
  <c r="O821" i="4"/>
  <c r="N821" i="4"/>
  <c r="M821" i="4"/>
  <c r="L821" i="4"/>
  <c r="K821" i="4"/>
  <c r="I821" i="4"/>
  <c r="H821" i="4"/>
  <c r="S820" i="4"/>
  <c r="R820" i="4"/>
  <c r="Q820" i="4"/>
  <c r="P820" i="4"/>
  <c r="O820" i="4"/>
  <c r="N820" i="4"/>
  <c r="M820" i="4"/>
  <c r="K820" i="4"/>
  <c r="H820" i="4"/>
  <c r="I820" i="4"/>
  <c r="S819" i="4"/>
  <c r="R819" i="4"/>
  <c r="Q819" i="4"/>
  <c r="P819" i="4"/>
  <c r="O819" i="4"/>
  <c r="N819" i="4"/>
  <c r="M819" i="4"/>
  <c r="L819" i="4"/>
  <c r="K819" i="4"/>
  <c r="I819" i="4"/>
  <c r="H819" i="4"/>
  <c r="S818" i="4"/>
  <c r="R818" i="4"/>
  <c r="Q818" i="4"/>
  <c r="P818" i="4"/>
  <c r="O818" i="4"/>
  <c r="N818" i="4"/>
  <c r="M818" i="4"/>
  <c r="K818" i="4"/>
  <c r="I818" i="4"/>
  <c r="H818" i="4"/>
  <c r="S817" i="4"/>
  <c r="R817" i="4"/>
  <c r="Q817" i="4"/>
  <c r="P817" i="4"/>
  <c r="O817" i="4"/>
  <c r="N817" i="4"/>
  <c r="M817" i="4"/>
  <c r="L817" i="4"/>
  <c r="K817" i="4"/>
  <c r="I817" i="4"/>
  <c r="H817" i="4"/>
  <c r="S816" i="4"/>
  <c r="R816" i="4"/>
  <c r="Q816" i="4"/>
  <c r="P816" i="4"/>
  <c r="O816" i="4"/>
  <c r="N816" i="4"/>
  <c r="M816" i="4"/>
  <c r="K816" i="4"/>
  <c r="I816" i="4"/>
  <c r="H816" i="4"/>
  <c r="S815" i="4"/>
  <c r="R815" i="4"/>
  <c r="Q815" i="4"/>
  <c r="P815" i="4"/>
  <c r="O815" i="4"/>
  <c r="N815" i="4"/>
  <c r="M815" i="4"/>
  <c r="L815" i="4"/>
  <c r="K815" i="4"/>
  <c r="I815" i="4"/>
  <c r="H815" i="4"/>
  <c r="J815" i="4"/>
  <c r="S814" i="4"/>
  <c r="R814" i="4"/>
  <c r="Q814" i="4"/>
  <c r="P814" i="4"/>
  <c r="O814" i="4"/>
  <c r="N814" i="4"/>
  <c r="M814" i="4"/>
  <c r="K814" i="4"/>
  <c r="I814" i="4"/>
  <c r="H814" i="4"/>
  <c r="S813" i="4"/>
  <c r="R813" i="4"/>
  <c r="Q813" i="4"/>
  <c r="P813" i="4"/>
  <c r="O813" i="4"/>
  <c r="N813" i="4"/>
  <c r="M813" i="4"/>
  <c r="K813" i="4"/>
  <c r="H813" i="4"/>
  <c r="I813" i="4"/>
  <c r="S812" i="4"/>
  <c r="R812" i="4"/>
  <c r="Q812" i="4"/>
  <c r="P812" i="4"/>
  <c r="O812" i="4"/>
  <c r="N812" i="4"/>
  <c r="M812" i="4"/>
  <c r="K812" i="4"/>
  <c r="I812" i="4"/>
  <c r="H812" i="4"/>
  <c r="S811" i="4"/>
  <c r="R811" i="4"/>
  <c r="Q811" i="4"/>
  <c r="P811" i="4"/>
  <c r="O811" i="4"/>
  <c r="N811" i="4"/>
  <c r="M811" i="4"/>
  <c r="K811" i="4"/>
  <c r="I811" i="4"/>
  <c r="H811" i="4"/>
  <c r="S810" i="4"/>
  <c r="R810" i="4"/>
  <c r="Q810" i="4"/>
  <c r="P810" i="4"/>
  <c r="O810" i="4"/>
  <c r="N810" i="4"/>
  <c r="M810" i="4"/>
  <c r="K810" i="4"/>
  <c r="I810" i="4"/>
  <c r="H810" i="4"/>
  <c r="J810" i="4" s="1"/>
  <c r="L810" i="4" s="1"/>
  <c r="S809" i="4"/>
  <c r="R809" i="4"/>
  <c r="Q809" i="4"/>
  <c r="P809" i="4"/>
  <c r="O809" i="4"/>
  <c r="N809" i="4"/>
  <c r="M809" i="4"/>
  <c r="K809" i="4"/>
  <c r="I809" i="4"/>
  <c r="H809" i="4"/>
  <c r="S808" i="4"/>
  <c r="R808" i="4"/>
  <c r="Q808" i="4"/>
  <c r="P808" i="4"/>
  <c r="O808" i="4"/>
  <c r="N808" i="4"/>
  <c r="M808" i="4"/>
  <c r="L808" i="4"/>
  <c r="K808" i="4"/>
  <c r="J808" i="4"/>
  <c r="I808" i="4"/>
  <c r="H808" i="4"/>
  <c r="S807" i="4"/>
  <c r="R807" i="4"/>
  <c r="Q807" i="4"/>
  <c r="P807" i="4"/>
  <c r="O807" i="4"/>
  <c r="N807" i="4"/>
  <c r="M807" i="4"/>
  <c r="K807" i="4"/>
  <c r="I807" i="4"/>
  <c r="H807" i="4"/>
  <c r="J807" i="4" s="1"/>
  <c r="L807" i="4" s="1"/>
  <c r="S806" i="4"/>
  <c r="R806" i="4"/>
  <c r="Q806" i="4"/>
  <c r="P806" i="4"/>
  <c r="O806" i="4"/>
  <c r="N806" i="4"/>
  <c r="M806" i="4"/>
  <c r="K806" i="4"/>
  <c r="I806" i="4"/>
  <c r="J806" i="4" s="1"/>
  <c r="L806" i="4" s="1"/>
  <c r="H806" i="4"/>
  <c r="S805" i="4"/>
  <c r="R805" i="4"/>
  <c r="Q805" i="4"/>
  <c r="P805" i="4"/>
  <c r="O805" i="4"/>
  <c r="N805" i="4"/>
  <c r="M805" i="4"/>
  <c r="K805" i="4"/>
  <c r="I805" i="4"/>
  <c r="H805" i="4"/>
  <c r="S804" i="4"/>
  <c r="R804" i="4"/>
  <c r="Q804" i="4"/>
  <c r="P804" i="4"/>
  <c r="O804" i="4"/>
  <c r="N804" i="4"/>
  <c r="M804" i="4"/>
  <c r="L804" i="4"/>
  <c r="K804" i="4"/>
  <c r="I804" i="4"/>
  <c r="H804" i="4"/>
  <c r="S803" i="4"/>
  <c r="R803" i="4"/>
  <c r="Q803" i="4"/>
  <c r="P803" i="4"/>
  <c r="O803" i="4"/>
  <c r="N803" i="4"/>
  <c r="M803" i="4"/>
  <c r="K803" i="4"/>
  <c r="I803" i="4"/>
  <c r="H803" i="4"/>
  <c r="S802" i="4"/>
  <c r="R802" i="4"/>
  <c r="Q802" i="4"/>
  <c r="P802" i="4"/>
  <c r="O802" i="4"/>
  <c r="N802" i="4"/>
  <c r="M802" i="4"/>
  <c r="L802" i="4"/>
  <c r="K802" i="4"/>
  <c r="I802" i="4"/>
  <c r="H802" i="4"/>
  <c r="J802" i="4" s="1"/>
  <c r="S801" i="4"/>
  <c r="R801" i="4"/>
  <c r="Q801" i="4"/>
  <c r="P801" i="4"/>
  <c r="O801" i="4"/>
  <c r="N801" i="4"/>
  <c r="M801" i="4"/>
  <c r="K801" i="4"/>
  <c r="H801" i="4"/>
  <c r="I801" i="4"/>
  <c r="S800" i="4"/>
  <c r="R800" i="4"/>
  <c r="Q800" i="4"/>
  <c r="P800" i="4"/>
  <c r="O800" i="4"/>
  <c r="N800" i="4"/>
  <c r="M800" i="4"/>
  <c r="K800" i="4"/>
  <c r="I800" i="4"/>
  <c r="H800" i="4"/>
  <c r="S799" i="4"/>
  <c r="R799" i="4"/>
  <c r="Q799" i="4"/>
  <c r="P799" i="4"/>
  <c r="O799" i="4"/>
  <c r="N799" i="4"/>
  <c r="M799" i="4"/>
  <c r="L799" i="4"/>
  <c r="K799" i="4"/>
  <c r="J799" i="4"/>
  <c r="I799" i="4"/>
  <c r="H799" i="4"/>
  <c r="S798" i="4"/>
  <c r="R798" i="4"/>
  <c r="Q798" i="4"/>
  <c r="P798" i="4"/>
  <c r="O798" i="4"/>
  <c r="N798" i="4"/>
  <c r="M798" i="4"/>
  <c r="K798" i="4"/>
  <c r="I798" i="4"/>
  <c r="H798" i="4"/>
  <c r="S797" i="4"/>
  <c r="R797" i="4"/>
  <c r="Q797" i="4"/>
  <c r="P797" i="4"/>
  <c r="O797" i="4"/>
  <c r="N797" i="4"/>
  <c r="M797" i="4"/>
  <c r="K797" i="4"/>
  <c r="I797" i="4"/>
  <c r="H797" i="4"/>
  <c r="S796" i="4"/>
  <c r="R796" i="4"/>
  <c r="Q796" i="4"/>
  <c r="P796" i="4"/>
  <c r="O796" i="4"/>
  <c r="N796" i="4"/>
  <c r="M796" i="4"/>
  <c r="K796" i="4"/>
  <c r="I796" i="4"/>
  <c r="H796" i="4"/>
  <c r="S795" i="4"/>
  <c r="R795" i="4"/>
  <c r="Q795" i="4"/>
  <c r="P795" i="4"/>
  <c r="O795" i="4"/>
  <c r="N795" i="4"/>
  <c r="M795" i="4"/>
  <c r="K795" i="4"/>
  <c r="I795" i="4"/>
  <c r="H795" i="4"/>
  <c r="S794" i="4"/>
  <c r="R794" i="4"/>
  <c r="Q794" i="4"/>
  <c r="P794" i="4"/>
  <c r="O794" i="4"/>
  <c r="N794" i="4"/>
  <c r="M794" i="4"/>
  <c r="K794" i="4"/>
  <c r="I794" i="4"/>
  <c r="H794" i="4"/>
  <c r="S793" i="4"/>
  <c r="R793" i="4"/>
  <c r="Q793" i="4"/>
  <c r="P793" i="4"/>
  <c r="O793" i="4"/>
  <c r="N793" i="4"/>
  <c r="M793" i="4"/>
  <c r="K793" i="4"/>
  <c r="I793" i="4"/>
  <c r="H793" i="4"/>
  <c r="S792" i="4"/>
  <c r="R792" i="4"/>
  <c r="Q792" i="4"/>
  <c r="P792" i="4"/>
  <c r="O792" i="4"/>
  <c r="N792" i="4"/>
  <c r="M792" i="4"/>
  <c r="K792" i="4"/>
  <c r="H792" i="4"/>
  <c r="I792" i="4"/>
  <c r="S791" i="4"/>
  <c r="R791" i="4"/>
  <c r="Q791" i="4"/>
  <c r="P791" i="4"/>
  <c r="O791" i="4"/>
  <c r="N791" i="4"/>
  <c r="M791" i="4"/>
  <c r="L791" i="4"/>
  <c r="K791" i="4"/>
  <c r="I791" i="4"/>
  <c r="H791" i="4"/>
  <c r="S790" i="4"/>
  <c r="R790" i="4"/>
  <c r="Q790" i="4"/>
  <c r="P790" i="4"/>
  <c r="O790" i="4"/>
  <c r="N790" i="4"/>
  <c r="M790" i="4"/>
  <c r="L790" i="4"/>
  <c r="K790" i="4"/>
  <c r="I790" i="4"/>
  <c r="H790" i="4"/>
  <c r="J790" i="4"/>
  <c r="S789" i="4"/>
  <c r="R789" i="4"/>
  <c r="Q789" i="4"/>
  <c r="P789" i="4"/>
  <c r="O789" i="4"/>
  <c r="N789" i="4"/>
  <c r="M789" i="4"/>
  <c r="K789" i="4"/>
  <c r="I789" i="4"/>
  <c r="H789" i="4"/>
  <c r="S788" i="4"/>
  <c r="Q788" i="4"/>
  <c r="P788" i="4"/>
  <c r="O788" i="4"/>
  <c r="N788" i="4"/>
  <c r="M788" i="4"/>
  <c r="L788" i="4"/>
  <c r="K788" i="4"/>
  <c r="I788" i="4"/>
  <c r="H788" i="4"/>
  <c r="S787" i="4"/>
  <c r="R787" i="4"/>
  <c r="Q787" i="4"/>
  <c r="P787" i="4"/>
  <c r="O787" i="4"/>
  <c r="N787" i="4"/>
  <c r="M787" i="4"/>
  <c r="K787" i="4"/>
  <c r="I787" i="4"/>
  <c r="H787" i="4"/>
  <c r="S786" i="4"/>
  <c r="R786" i="4"/>
  <c r="Q786" i="4"/>
  <c r="P786" i="4"/>
  <c r="O786" i="4"/>
  <c r="N786" i="4"/>
  <c r="M786" i="4"/>
  <c r="K786" i="4"/>
  <c r="I786" i="4"/>
  <c r="H786" i="4"/>
  <c r="S785" i="4"/>
  <c r="R785" i="4"/>
  <c r="Q785" i="4"/>
  <c r="P785" i="4"/>
  <c r="O785" i="4"/>
  <c r="N785" i="4"/>
  <c r="M785" i="4"/>
  <c r="K785" i="4"/>
  <c r="H785" i="4"/>
  <c r="I785" i="4"/>
  <c r="S784" i="4"/>
  <c r="R784" i="4"/>
  <c r="Q784" i="4"/>
  <c r="P784" i="4"/>
  <c r="O784" i="4"/>
  <c r="N784" i="4"/>
  <c r="M784" i="4"/>
  <c r="L784" i="4"/>
  <c r="K784" i="4"/>
  <c r="I784" i="4"/>
  <c r="H784" i="4"/>
  <c r="S783" i="4"/>
  <c r="R783" i="4"/>
  <c r="Q783" i="4"/>
  <c r="P783" i="4"/>
  <c r="O783" i="4"/>
  <c r="N783" i="4"/>
  <c r="M783" i="4"/>
  <c r="L783" i="4"/>
  <c r="K783" i="4"/>
  <c r="I783" i="4"/>
  <c r="H783" i="4"/>
  <c r="S782" i="4"/>
  <c r="R782" i="4"/>
  <c r="Q782" i="4"/>
  <c r="P782" i="4"/>
  <c r="O782" i="4"/>
  <c r="N782" i="4"/>
  <c r="M782" i="4"/>
  <c r="K782" i="4"/>
  <c r="I782" i="4"/>
  <c r="H782" i="4"/>
  <c r="S781" i="4"/>
  <c r="R781" i="4"/>
  <c r="Q781" i="4"/>
  <c r="P781" i="4"/>
  <c r="O781" i="4"/>
  <c r="N781" i="4"/>
  <c r="M781" i="4"/>
  <c r="K781" i="4"/>
  <c r="I781" i="4"/>
  <c r="H781" i="4"/>
  <c r="S780" i="4"/>
  <c r="R780" i="4"/>
  <c r="Q780" i="4"/>
  <c r="P780" i="4"/>
  <c r="O780" i="4"/>
  <c r="N780" i="4"/>
  <c r="M780" i="4"/>
  <c r="K780" i="4"/>
  <c r="I780" i="4"/>
  <c r="H780" i="4"/>
  <c r="S779" i="4"/>
  <c r="R779" i="4"/>
  <c r="Q779" i="4"/>
  <c r="P779" i="4"/>
  <c r="O779" i="4"/>
  <c r="N779" i="4"/>
  <c r="M779" i="4"/>
  <c r="K779" i="4"/>
  <c r="I779" i="4"/>
  <c r="H779" i="4"/>
  <c r="S778" i="4"/>
  <c r="R778" i="4"/>
  <c r="Q778" i="4"/>
  <c r="P778" i="4"/>
  <c r="O778" i="4"/>
  <c r="N778" i="4"/>
  <c r="M778" i="4"/>
  <c r="L778" i="4"/>
  <c r="K778" i="4"/>
  <c r="I778" i="4"/>
  <c r="H778" i="4"/>
  <c r="S777" i="4"/>
  <c r="R777" i="4"/>
  <c r="Q777" i="4"/>
  <c r="P777" i="4"/>
  <c r="O777" i="4"/>
  <c r="N777" i="4"/>
  <c r="M777" i="4"/>
  <c r="K777" i="4"/>
  <c r="H777" i="4"/>
  <c r="I777" i="4"/>
  <c r="S776" i="4"/>
  <c r="R776" i="4"/>
  <c r="Q776" i="4"/>
  <c r="P776" i="4"/>
  <c r="O776" i="4"/>
  <c r="N776" i="4"/>
  <c r="M776" i="4"/>
  <c r="L776" i="4"/>
  <c r="K776" i="4"/>
  <c r="I776" i="4"/>
  <c r="H776" i="4"/>
  <c r="J776" i="4" s="1"/>
  <c r="S775" i="4"/>
  <c r="R775" i="4"/>
  <c r="Q775" i="4"/>
  <c r="P775" i="4"/>
  <c r="O775" i="4"/>
  <c r="N775" i="4"/>
  <c r="M775" i="4"/>
  <c r="K775" i="4"/>
  <c r="I775" i="4"/>
  <c r="H775" i="4"/>
  <c r="S774" i="4"/>
  <c r="R774" i="4"/>
  <c r="Q774" i="4"/>
  <c r="P774" i="4"/>
  <c r="O774" i="4"/>
  <c r="N774" i="4"/>
  <c r="M774" i="4"/>
  <c r="L774" i="4"/>
  <c r="K774" i="4"/>
  <c r="I774" i="4"/>
  <c r="H774" i="4"/>
  <c r="S773" i="4"/>
  <c r="R773" i="4"/>
  <c r="Q773" i="4"/>
  <c r="P773" i="4"/>
  <c r="O773" i="4"/>
  <c r="N773" i="4"/>
  <c r="M773" i="4"/>
  <c r="L773" i="4"/>
  <c r="K773" i="4"/>
  <c r="I773" i="4"/>
  <c r="H773" i="4"/>
  <c r="I772" i="4"/>
  <c r="H772" i="4"/>
  <c r="S771" i="4"/>
  <c r="Q771" i="4"/>
  <c r="P771" i="4"/>
  <c r="O771" i="4"/>
  <c r="N771" i="4"/>
  <c r="M771" i="4"/>
  <c r="L771" i="4"/>
  <c r="K771" i="4"/>
  <c r="I771" i="4"/>
  <c r="H771" i="4"/>
  <c r="S770" i="4"/>
  <c r="R770" i="4"/>
  <c r="Q770" i="4"/>
  <c r="P770" i="4"/>
  <c r="O770" i="4"/>
  <c r="N770" i="4"/>
  <c r="M770" i="4"/>
  <c r="K770" i="4"/>
  <c r="I770" i="4"/>
  <c r="H770" i="4"/>
  <c r="S769" i="4"/>
  <c r="R769" i="4"/>
  <c r="Q769" i="4"/>
  <c r="P769" i="4"/>
  <c r="O769" i="4"/>
  <c r="N769" i="4"/>
  <c r="M769" i="4"/>
  <c r="K769" i="4"/>
  <c r="I769" i="4"/>
  <c r="H769" i="4"/>
  <c r="S768" i="4"/>
  <c r="R768" i="4"/>
  <c r="Q768" i="4"/>
  <c r="P768" i="4"/>
  <c r="O768" i="4"/>
  <c r="N768" i="4"/>
  <c r="M768" i="4"/>
  <c r="K768" i="4"/>
  <c r="I768" i="4"/>
  <c r="H768" i="4"/>
  <c r="S767" i="4"/>
  <c r="R767" i="4"/>
  <c r="Q767" i="4"/>
  <c r="P767" i="4"/>
  <c r="O767" i="4"/>
  <c r="N767" i="4"/>
  <c r="M767" i="4"/>
  <c r="K767" i="4"/>
  <c r="I767" i="4"/>
  <c r="H767" i="4"/>
  <c r="S766" i="4"/>
  <c r="R766" i="4"/>
  <c r="Q766" i="4"/>
  <c r="P766" i="4"/>
  <c r="O766" i="4"/>
  <c r="N766" i="4"/>
  <c r="M766" i="4"/>
  <c r="L766" i="4"/>
  <c r="K766" i="4"/>
  <c r="J766" i="4"/>
  <c r="I766" i="4"/>
  <c r="H766" i="4"/>
  <c r="S765" i="4"/>
  <c r="R765" i="4"/>
  <c r="Q765" i="4"/>
  <c r="P765" i="4"/>
  <c r="O765" i="4"/>
  <c r="N765" i="4"/>
  <c r="M765" i="4"/>
  <c r="K765" i="4"/>
  <c r="H765" i="4"/>
  <c r="I765" i="4"/>
  <c r="S764" i="4"/>
  <c r="R764" i="4"/>
  <c r="Q764" i="4"/>
  <c r="P764" i="4"/>
  <c r="O764" i="4"/>
  <c r="N764" i="4"/>
  <c r="M764" i="4"/>
  <c r="L764" i="4"/>
  <c r="K764" i="4"/>
  <c r="I764" i="4"/>
  <c r="H764" i="4"/>
  <c r="S763" i="4"/>
  <c r="R763" i="4"/>
  <c r="Q763" i="4"/>
  <c r="P763" i="4"/>
  <c r="O763" i="4"/>
  <c r="N763" i="4"/>
  <c r="M763" i="4"/>
  <c r="L763" i="4"/>
  <c r="K763" i="4"/>
  <c r="I763" i="4"/>
  <c r="H763" i="4"/>
  <c r="J763" i="4"/>
  <c r="S762" i="4"/>
  <c r="Q762" i="4"/>
  <c r="P762" i="4"/>
  <c r="O762" i="4"/>
  <c r="N762" i="4"/>
  <c r="M762" i="4"/>
  <c r="L762" i="4"/>
  <c r="K762" i="4"/>
  <c r="I762" i="4"/>
  <c r="H762" i="4"/>
  <c r="S761" i="4"/>
  <c r="R761" i="4"/>
  <c r="Q761" i="4"/>
  <c r="P761" i="4"/>
  <c r="O761" i="4"/>
  <c r="N761" i="4"/>
  <c r="M761" i="4"/>
  <c r="K761" i="4"/>
  <c r="I761" i="4"/>
  <c r="H761" i="4"/>
  <c r="S760" i="4"/>
  <c r="R760" i="4"/>
  <c r="Q760" i="4"/>
  <c r="P760" i="4"/>
  <c r="O760" i="4"/>
  <c r="N760" i="4"/>
  <c r="M760" i="4"/>
  <c r="K760" i="4"/>
  <c r="I760" i="4"/>
  <c r="H760" i="4"/>
  <c r="S759" i="4"/>
  <c r="R759" i="4"/>
  <c r="Q759" i="4"/>
  <c r="P759" i="4"/>
  <c r="O759" i="4"/>
  <c r="N759" i="4"/>
  <c r="M759" i="4"/>
  <c r="K759" i="4"/>
  <c r="I759" i="4"/>
  <c r="H759" i="4"/>
  <c r="S758" i="4"/>
  <c r="R758" i="4"/>
  <c r="Q758" i="4"/>
  <c r="P758" i="4"/>
  <c r="O758" i="4"/>
  <c r="N758" i="4"/>
  <c r="M758" i="4"/>
  <c r="K758" i="4"/>
  <c r="I758" i="4"/>
  <c r="H758" i="4"/>
  <c r="S757" i="4"/>
  <c r="Q757" i="4"/>
  <c r="P757" i="4"/>
  <c r="O757" i="4"/>
  <c r="N757" i="4"/>
  <c r="M757" i="4"/>
  <c r="L757" i="4"/>
  <c r="K757" i="4"/>
  <c r="I757" i="4"/>
  <c r="H757" i="4"/>
  <c r="S756" i="4"/>
  <c r="R756" i="4"/>
  <c r="Q756" i="4"/>
  <c r="P756" i="4"/>
  <c r="O756" i="4"/>
  <c r="N756" i="4"/>
  <c r="M756" i="4"/>
  <c r="K756" i="4"/>
  <c r="I756" i="4"/>
  <c r="H756" i="4"/>
  <c r="S755" i="4"/>
  <c r="R755" i="4"/>
  <c r="Q755" i="4"/>
  <c r="P755" i="4"/>
  <c r="O755" i="4"/>
  <c r="N755" i="4"/>
  <c r="M755" i="4"/>
  <c r="L755" i="4"/>
  <c r="K755" i="4"/>
  <c r="I755" i="4"/>
  <c r="H755" i="4"/>
  <c r="S754" i="4"/>
  <c r="R754" i="4"/>
  <c r="Q754" i="4"/>
  <c r="P754" i="4"/>
  <c r="O754" i="4"/>
  <c r="N754" i="4"/>
  <c r="M754" i="4"/>
  <c r="K754" i="4"/>
  <c r="I754" i="4"/>
  <c r="H754" i="4"/>
  <c r="S753" i="4"/>
  <c r="R753" i="4"/>
  <c r="Q753" i="4"/>
  <c r="P753" i="4"/>
  <c r="O753" i="4"/>
  <c r="N753" i="4"/>
  <c r="M753" i="4"/>
  <c r="L753" i="4"/>
  <c r="K753" i="4"/>
  <c r="I753" i="4"/>
  <c r="H753" i="4"/>
  <c r="S752" i="4"/>
  <c r="R752" i="4"/>
  <c r="Q752" i="4"/>
  <c r="P752" i="4"/>
  <c r="O752" i="4"/>
  <c r="N752" i="4"/>
  <c r="M752" i="4"/>
  <c r="L752" i="4"/>
  <c r="K752" i="4"/>
  <c r="I752" i="4"/>
  <c r="H752" i="4"/>
  <c r="J752" i="4"/>
  <c r="S751" i="4"/>
  <c r="R751" i="4"/>
  <c r="Q751" i="4"/>
  <c r="P751" i="4"/>
  <c r="O751" i="4"/>
  <c r="N751" i="4"/>
  <c r="M751" i="4"/>
  <c r="K751" i="4"/>
  <c r="H751" i="4"/>
  <c r="I751" i="4"/>
  <c r="S750" i="4"/>
  <c r="R750" i="4"/>
  <c r="Q750" i="4"/>
  <c r="P750" i="4"/>
  <c r="O750" i="4"/>
  <c r="N750" i="4"/>
  <c r="M750" i="4"/>
  <c r="K750" i="4"/>
  <c r="I750" i="4"/>
  <c r="H750" i="4"/>
  <c r="S749" i="4"/>
  <c r="R749" i="4"/>
  <c r="Q749" i="4"/>
  <c r="P749" i="4"/>
  <c r="O749" i="4"/>
  <c r="N749" i="4"/>
  <c r="M749" i="4"/>
  <c r="K749" i="4"/>
  <c r="I749" i="4"/>
  <c r="H749" i="4"/>
  <c r="S748" i="4"/>
  <c r="R748" i="4"/>
  <c r="Q748" i="4"/>
  <c r="P748" i="4"/>
  <c r="O748" i="4"/>
  <c r="N748" i="4"/>
  <c r="M748" i="4"/>
  <c r="K748" i="4"/>
  <c r="I748" i="4"/>
  <c r="H748" i="4"/>
  <c r="S747" i="4"/>
  <c r="R747" i="4"/>
  <c r="Q747" i="4"/>
  <c r="P747" i="4"/>
  <c r="O747" i="4"/>
  <c r="N747" i="4"/>
  <c r="M747" i="4"/>
  <c r="K747" i="4"/>
  <c r="I747" i="4"/>
  <c r="H747" i="4"/>
  <c r="S746" i="4"/>
  <c r="R746" i="4"/>
  <c r="Q746" i="4"/>
  <c r="P746" i="4"/>
  <c r="O746" i="4"/>
  <c r="N746" i="4"/>
  <c r="M746" i="4"/>
  <c r="L746" i="4"/>
  <c r="K746" i="4"/>
  <c r="J746" i="4"/>
  <c r="I746" i="4"/>
  <c r="H746" i="4"/>
  <c r="S745" i="4"/>
  <c r="R745" i="4"/>
  <c r="Q745" i="4"/>
  <c r="P745" i="4"/>
  <c r="O745" i="4"/>
  <c r="N745" i="4"/>
  <c r="M745" i="4"/>
  <c r="K745" i="4"/>
  <c r="I745" i="4"/>
  <c r="H745" i="4"/>
  <c r="S744" i="4"/>
  <c r="R744" i="4"/>
  <c r="Q744" i="4"/>
  <c r="P744" i="4"/>
  <c r="O744" i="4"/>
  <c r="N744" i="4"/>
  <c r="M744" i="4"/>
  <c r="L744" i="4"/>
  <c r="K744" i="4"/>
  <c r="I744" i="4"/>
  <c r="H744" i="4"/>
  <c r="S743" i="4"/>
  <c r="R743" i="4"/>
  <c r="Q743" i="4"/>
  <c r="P743" i="4"/>
  <c r="O743" i="4"/>
  <c r="N743" i="4"/>
  <c r="M743" i="4"/>
  <c r="K743" i="4"/>
  <c r="I743" i="4"/>
  <c r="H743" i="4"/>
  <c r="S742" i="4"/>
  <c r="R742" i="4"/>
  <c r="Q742" i="4"/>
  <c r="P742" i="4"/>
  <c r="O742" i="4"/>
  <c r="N742" i="4"/>
  <c r="M742" i="4"/>
  <c r="L742" i="4"/>
  <c r="K742" i="4"/>
  <c r="I742" i="4"/>
  <c r="H742" i="4"/>
  <c r="S741" i="4"/>
  <c r="R741" i="4"/>
  <c r="Q741" i="4"/>
  <c r="P741" i="4"/>
  <c r="O741" i="4"/>
  <c r="N741" i="4"/>
  <c r="M741" i="4"/>
  <c r="K741" i="4"/>
  <c r="I741" i="4"/>
  <c r="H741" i="4"/>
  <c r="S740" i="4"/>
  <c r="R740" i="4"/>
  <c r="Q740" i="4"/>
  <c r="P740" i="4"/>
  <c r="O740" i="4"/>
  <c r="N740" i="4"/>
  <c r="M740" i="4"/>
  <c r="L740" i="4"/>
  <c r="K740" i="4"/>
  <c r="I740" i="4"/>
  <c r="H740" i="4"/>
  <c r="S739" i="4"/>
  <c r="R739" i="4"/>
  <c r="Q739" i="4"/>
  <c r="P739" i="4"/>
  <c r="O739" i="4"/>
  <c r="N739" i="4"/>
  <c r="M739" i="4"/>
  <c r="L739" i="4"/>
  <c r="K739" i="4"/>
  <c r="I739" i="4"/>
  <c r="H739" i="4"/>
  <c r="J739" i="4"/>
  <c r="S738" i="4"/>
  <c r="R738" i="4"/>
  <c r="Q738" i="4"/>
  <c r="P738" i="4"/>
  <c r="O738" i="4"/>
  <c r="N738" i="4"/>
  <c r="M738" i="4"/>
  <c r="K738" i="4"/>
  <c r="I738" i="4"/>
  <c r="H738" i="4"/>
  <c r="S737" i="4"/>
  <c r="R737" i="4"/>
  <c r="Q737" i="4"/>
  <c r="P737" i="4"/>
  <c r="O737" i="4"/>
  <c r="N737" i="4"/>
  <c r="M737" i="4"/>
  <c r="K737" i="4"/>
  <c r="I737" i="4"/>
  <c r="H737" i="4"/>
  <c r="S736" i="4"/>
  <c r="R736" i="4"/>
  <c r="Q736" i="4"/>
  <c r="P736" i="4"/>
  <c r="O736" i="4"/>
  <c r="N736" i="4"/>
  <c r="M736" i="4"/>
  <c r="K736" i="4"/>
  <c r="I736" i="4"/>
  <c r="H736" i="4"/>
  <c r="S735" i="4"/>
  <c r="R735" i="4"/>
  <c r="Q735" i="4"/>
  <c r="P735" i="4"/>
  <c r="O735" i="4"/>
  <c r="N735" i="4"/>
  <c r="M735" i="4"/>
  <c r="K735" i="4"/>
  <c r="I735" i="4"/>
  <c r="H735" i="4"/>
  <c r="S734" i="4"/>
  <c r="R734" i="4"/>
  <c r="Q734" i="4"/>
  <c r="P734" i="4"/>
  <c r="O734" i="4"/>
  <c r="N734" i="4"/>
  <c r="M734" i="4"/>
  <c r="K734" i="4"/>
  <c r="I734" i="4"/>
  <c r="H734" i="4"/>
  <c r="S733" i="4"/>
  <c r="R733" i="4"/>
  <c r="Q733" i="4"/>
  <c r="P733" i="4"/>
  <c r="O733" i="4"/>
  <c r="N733" i="4"/>
  <c r="M733" i="4"/>
  <c r="K733" i="4"/>
  <c r="I733" i="4"/>
  <c r="H733" i="4"/>
  <c r="S732" i="4"/>
  <c r="R732" i="4"/>
  <c r="Q732" i="4"/>
  <c r="P732" i="4"/>
  <c r="O732" i="4"/>
  <c r="N732" i="4"/>
  <c r="M732" i="4"/>
  <c r="K732" i="4"/>
  <c r="I732" i="4"/>
  <c r="H732" i="4"/>
  <c r="S731" i="4"/>
  <c r="R731" i="4"/>
  <c r="Q731" i="4"/>
  <c r="P731" i="4"/>
  <c r="O731" i="4"/>
  <c r="N731" i="4"/>
  <c r="M731" i="4"/>
  <c r="K731" i="4"/>
  <c r="I731" i="4"/>
  <c r="H731" i="4"/>
  <c r="S730" i="4"/>
  <c r="R730" i="4"/>
  <c r="Q730" i="4"/>
  <c r="P730" i="4"/>
  <c r="O730" i="4"/>
  <c r="N730" i="4"/>
  <c r="M730" i="4"/>
  <c r="K730" i="4"/>
  <c r="I730" i="4"/>
  <c r="H730" i="4"/>
  <c r="S729" i="4"/>
  <c r="R729" i="4"/>
  <c r="Q729" i="4"/>
  <c r="P729" i="4"/>
  <c r="O729" i="4"/>
  <c r="N729" i="4"/>
  <c r="M729" i="4"/>
  <c r="L729" i="4"/>
  <c r="K729" i="4"/>
  <c r="J729" i="4"/>
  <c r="I729" i="4"/>
  <c r="H729" i="4"/>
  <c r="S728" i="4"/>
  <c r="R728" i="4"/>
  <c r="Q728" i="4"/>
  <c r="P728" i="4"/>
  <c r="O728" i="4"/>
  <c r="N728" i="4"/>
  <c r="M728" i="4"/>
  <c r="K728" i="4"/>
  <c r="I728" i="4"/>
  <c r="H728" i="4"/>
  <c r="S727" i="4"/>
  <c r="R727" i="4"/>
  <c r="Q727" i="4"/>
  <c r="P727" i="4"/>
  <c r="O727" i="4"/>
  <c r="N727" i="4"/>
  <c r="M727" i="4"/>
  <c r="L727" i="4"/>
  <c r="K727" i="4"/>
  <c r="I727" i="4"/>
  <c r="H727" i="4"/>
  <c r="J727" i="4"/>
  <c r="S726" i="4"/>
  <c r="R726" i="4"/>
  <c r="Q726" i="4"/>
  <c r="P726" i="4"/>
  <c r="O726" i="4"/>
  <c r="N726" i="4"/>
  <c r="M726" i="4"/>
  <c r="K726" i="4"/>
  <c r="I726" i="4"/>
  <c r="H726" i="4"/>
  <c r="S725" i="4"/>
  <c r="Q725" i="4"/>
  <c r="P725" i="4"/>
  <c r="O725" i="4"/>
  <c r="N725" i="4"/>
  <c r="M725" i="4"/>
  <c r="L725" i="4"/>
  <c r="K725" i="4"/>
  <c r="I725" i="4"/>
  <c r="H725" i="4"/>
  <c r="S724" i="4"/>
  <c r="R724" i="4"/>
  <c r="Q724" i="4"/>
  <c r="P724" i="4"/>
  <c r="O724" i="4"/>
  <c r="N724" i="4"/>
  <c r="M724" i="4"/>
  <c r="K724" i="4"/>
  <c r="I724" i="4"/>
  <c r="H724" i="4"/>
  <c r="S723" i="4"/>
  <c r="R723" i="4"/>
  <c r="Q723" i="4"/>
  <c r="P723" i="4"/>
  <c r="O723" i="4"/>
  <c r="N723" i="4"/>
  <c r="M723" i="4"/>
  <c r="K723" i="4"/>
  <c r="I723" i="4"/>
  <c r="H723" i="4"/>
  <c r="S722" i="4"/>
  <c r="R722" i="4"/>
  <c r="Q722" i="4"/>
  <c r="P722" i="4"/>
  <c r="O722" i="4"/>
  <c r="N722" i="4"/>
  <c r="M722" i="4"/>
  <c r="K722" i="4"/>
  <c r="I722" i="4"/>
  <c r="H722" i="4"/>
  <c r="S721" i="4"/>
  <c r="R721" i="4"/>
  <c r="Q721" i="4"/>
  <c r="P721" i="4"/>
  <c r="O721" i="4"/>
  <c r="N721" i="4"/>
  <c r="M721" i="4"/>
  <c r="K721" i="4"/>
  <c r="I721" i="4"/>
  <c r="H721" i="4"/>
  <c r="S720" i="4"/>
  <c r="R720" i="4"/>
  <c r="Q720" i="4"/>
  <c r="P720" i="4"/>
  <c r="O720" i="4"/>
  <c r="N720" i="4"/>
  <c r="M720" i="4"/>
  <c r="L720" i="4"/>
  <c r="K720" i="4"/>
  <c r="I720" i="4"/>
  <c r="H720" i="4"/>
  <c r="S719" i="4"/>
  <c r="R719" i="4"/>
  <c r="Q719" i="4"/>
  <c r="P719" i="4"/>
  <c r="O719" i="4"/>
  <c r="N719" i="4"/>
  <c r="M719" i="4"/>
  <c r="K719" i="4"/>
  <c r="I719" i="4"/>
  <c r="H719" i="4"/>
  <c r="S718" i="4"/>
  <c r="R718" i="4"/>
  <c r="Q718" i="4"/>
  <c r="P718" i="4"/>
  <c r="O718" i="4"/>
  <c r="N718" i="4"/>
  <c r="M718" i="4"/>
  <c r="K718" i="4"/>
  <c r="I718" i="4"/>
  <c r="H718" i="4"/>
  <c r="S717" i="4"/>
  <c r="R717" i="4"/>
  <c r="Q717" i="4"/>
  <c r="P717" i="4"/>
  <c r="O717" i="4"/>
  <c r="N717" i="4"/>
  <c r="M717" i="4"/>
  <c r="K717" i="4"/>
  <c r="I717" i="4"/>
  <c r="H717" i="4"/>
  <c r="S716" i="4"/>
  <c r="R716" i="4"/>
  <c r="Q716" i="4"/>
  <c r="P716" i="4"/>
  <c r="O716" i="4"/>
  <c r="N716" i="4"/>
  <c r="M716" i="4"/>
  <c r="L716" i="4"/>
  <c r="K716" i="4"/>
  <c r="I716" i="4"/>
  <c r="H716" i="4"/>
  <c r="S715" i="4"/>
  <c r="R715" i="4"/>
  <c r="Q715" i="4"/>
  <c r="P715" i="4"/>
  <c r="O715" i="4"/>
  <c r="N715" i="4"/>
  <c r="M715" i="4"/>
  <c r="K715" i="4"/>
  <c r="H715" i="4"/>
  <c r="I715" i="4"/>
  <c r="S714" i="4"/>
  <c r="R714" i="4"/>
  <c r="Q714" i="4"/>
  <c r="P714" i="4"/>
  <c r="O714" i="4"/>
  <c r="N714" i="4"/>
  <c r="M714" i="4"/>
  <c r="L714" i="4"/>
  <c r="K714" i="4"/>
  <c r="I714" i="4"/>
  <c r="H714" i="4"/>
  <c r="S713" i="4"/>
  <c r="R713" i="4"/>
  <c r="Q713" i="4"/>
  <c r="P713" i="4"/>
  <c r="O713" i="4"/>
  <c r="N713" i="4"/>
  <c r="M713" i="4"/>
  <c r="K713" i="4"/>
  <c r="H713" i="4"/>
  <c r="I713" i="4"/>
  <c r="S712" i="4"/>
  <c r="R712" i="4"/>
  <c r="Q712" i="4"/>
  <c r="P712" i="4"/>
  <c r="O712" i="4"/>
  <c r="N712" i="4"/>
  <c r="M712" i="4"/>
  <c r="L712" i="4"/>
  <c r="K712" i="4"/>
  <c r="I712" i="4"/>
  <c r="H712" i="4"/>
  <c r="S711" i="4"/>
  <c r="R711" i="4"/>
  <c r="Q711" i="4"/>
  <c r="P711" i="4"/>
  <c r="O711" i="4"/>
  <c r="N711" i="4"/>
  <c r="M711" i="4"/>
  <c r="L711" i="4"/>
  <c r="K711" i="4"/>
  <c r="I711" i="4"/>
  <c r="H711" i="4"/>
  <c r="S710" i="4"/>
  <c r="R710" i="4"/>
  <c r="Q710" i="4"/>
  <c r="P710" i="4"/>
  <c r="O710" i="4"/>
  <c r="N710" i="4"/>
  <c r="M710" i="4"/>
  <c r="L710" i="4"/>
  <c r="K710" i="4"/>
  <c r="I710" i="4"/>
  <c r="H710" i="4"/>
  <c r="S709" i="4"/>
  <c r="R709" i="4"/>
  <c r="Q709" i="4"/>
  <c r="P709" i="4"/>
  <c r="O709" i="4"/>
  <c r="N709" i="4"/>
  <c r="M709" i="4"/>
  <c r="L709" i="4"/>
  <c r="K709" i="4"/>
  <c r="I709" i="4"/>
  <c r="H709" i="4"/>
  <c r="S708" i="4"/>
  <c r="Q708" i="4"/>
  <c r="P708" i="4"/>
  <c r="O708" i="4"/>
  <c r="N708" i="4"/>
  <c r="M708" i="4"/>
  <c r="L708" i="4"/>
  <c r="K708" i="4"/>
  <c r="I708" i="4"/>
  <c r="H708" i="4"/>
  <c r="S707" i="4"/>
  <c r="R707" i="4"/>
  <c r="Q707" i="4"/>
  <c r="P707" i="4"/>
  <c r="O707" i="4"/>
  <c r="N707" i="4"/>
  <c r="M707" i="4"/>
  <c r="K707" i="4"/>
  <c r="H707" i="4"/>
  <c r="I707" i="4"/>
  <c r="S706" i="4"/>
  <c r="R706" i="4"/>
  <c r="Q706" i="4"/>
  <c r="P706" i="4"/>
  <c r="O706" i="4"/>
  <c r="N706" i="4"/>
  <c r="M706" i="4"/>
  <c r="L706" i="4"/>
  <c r="K706" i="4"/>
  <c r="I706" i="4"/>
  <c r="H706" i="4"/>
  <c r="S705" i="4"/>
  <c r="R705" i="4"/>
  <c r="Q705" i="4"/>
  <c r="P705" i="4"/>
  <c r="O705" i="4"/>
  <c r="N705" i="4"/>
  <c r="M705" i="4"/>
  <c r="K705" i="4"/>
  <c r="I705" i="4"/>
  <c r="H705" i="4"/>
  <c r="S704" i="4"/>
  <c r="R704" i="4"/>
  <c r="Q704" i="4"/>
  <c r="P704" i="4"/>
  <c r="O704" i="4"/>
  <c r="N704" i="4"/>
  <c r="M704" i="4"/>
  <c r="L704" i="4"/>
  <c r="K704" i="4"/>
  <c r="I704" i="4"/>
  <c r="H704" i="4"/>
  <c r="S703" i="4"/>
  <c r="R703" i="4"/>
  <c r="Q703" i="4"/>
  <c r="P703" i="4"/>
  <c r="O703" i="4"/>
  <c r="N703" i="4"/>
  <c r="M703" i="4"/>
  <c r="K703" i="4"/>
  <c r="H703" i="4"/>
  <c r="I703" i="4"/>
  <c r="S702" i="4"/>
  <c r="R702" i="4"/>
  <c r="Q702" i="4"/>
  <c r="P702" i="4"/>
  <c r="O702" i="4"/>
  <c r="N702" i="4"/>
  <c r="M702" i="4"/>
  <c r="K702" i="4"/>
  <c r="I702" i="4"/>
  <c r="H702" i="4"/>
  <c r="S701" i="4"/>
  <c r="R701" i="4"/>
  <c r="Q701" i="4"/>
  <c r="P701" i="4"/>
  <c r="O701" i="4"/>
  <c r="N701" i="4"/>
  <c r="M701" i="4"/>
  <c r="L701" i="4"/>
  <c r="K701" i="4"/>
  <c r="I701" i="4"/>
  <c r="H701" i="4"/>
  <c r="J701" i="4"/>
  <c r="S700" i="4"/>
  <c r="R700" i="4"/>
  <c r="Q700" i="4"/>
  <c r="P700" i="4"/>
  <c r="O700" i="4"/>
  <c r="N700" i="4"/>
  <c r="M700" i="4"/>
  <c r="K700" i="4"/>
  <c r="I700" i="4"/>
  <c r="H700" i="4"/>
  <c r="S699" i="4"/>
  <c r="R699" i="4"/>
  <c r="Q699" i="4"/>
  <c r="P699" i="4"/>
  <c r="O699" i="4"/>
  <c r="N699" i="4"/>
  <c r="M699" i="4"/>
  <c r="K699" i="4"/>
  <c r="I699" i="4"/>
  <c r="H699" i="4"/>
  <c r="S698" i="4"/>
  <c r="R698" i="4"/>
  <c r="Q698" i="4"/>
  <c r="P698" i="4"/>
  <c r="O698" i="4"/>
  <c r="N698" i="4"/>
  <c r="M698" i="4"/>
  <c r="K698" i="4"/>
  <c r="I698" i="4"/>
  <c r="H698" i="4"/>
  <c r="S697" i="4"/>
  <c r="R697" i="4"/>
  <c r="Q697" i="4"/>
  <c r="P697" i="4"/>
  <c r="O697" i="4"/>
  <c r="N697" i="4"/>
  <c r="M697" i="4"/>
  <c r="L697" i="4"/>
  <c r="K697" i="4"/>
  <c r="J697" i="4"/>
  <c r="I697" i="4"/>
  <c r="H697" i="4"/>
  <c r="S696" i="4"/>
  <c r="Q696" i="4"/>
  <c r="P696" i="4"/>
  <c r="O696" i="4"/>
  <c r="N696" i="4"/>
  <c r="M696" i="4"/>
  <c r="L696" i="4"/>
  <c r="K696" i="4"/>
  <c r="I696" i="4"/>
  <c r="H696" i="4"/>
  <c r="S695" i="4"/>
  <c r="R695" i="4"/>
  <c r="Q695" i="4"/>
  <c r="P695" i="4"/>
  <c r="O695" i="4"/>
  <c r="N695" i="4"/>
  <c r="M695" i="4"/>
  <c r="L695" i="4"/>
  <c r="K695" i="4"/>
  <c r="H695" i="4"/>
  <c r="I695" i="4"/>
  <c r="S694" i="4"/>
  <c r="R694" i="4"/>
  <c r="Q694" i="4"/>
  <c r="P694" i="4"/>
  <c r="O694" i="4"/>
  <c r="N694" i="4"/>
  <c r="M694" i="4"/>
  <c r="K694" i="4"/>
  <c r="I694" i="4"/>
  <c r="H694" i="4"/>
  <c r="S693" i="4"/>
  <c r="R693" i="4"/>
  <c r="Q693" i="4"/>
  <c r="P693" i="4"/>
  <c r="O693" i="4"/>
  <c r="N693" i="4"/>
  <c r="M693" i="4"/>
  <c r="K693" i="4"/>
  <c r="H693" i="4"/>
  <c r="I693" i="4"/>
  <c r="S692" i="4"/>
  <c r="R692" i="4"/>
  <c r="Q692" i="4"/>
  <c r="P692" i="4"/>
  <c r="O692" i="4"/>
  <c r="N692" i="4"/>
  <c r="M692" i="4"/>
  <c r="K692" i="4"/>
  <c r="I692" i="4"/>
  <c r="H692" i="4"/>
  <c r="S691" i="4"/>
  <c r="Q691" i="4"/>
  <c r="P691" i="4"/>
  <c r="O691" i="4"/>
  <c r="N691" i="4"/>
  <c r="M691" i="4"/>
  <c r="L691" i="4"/>
  <c r="K691" i="4"/>
  <c r="I691" i="4"/>
  <c r="H691" i="4"/>
  <c r="S690" i="4"/>
  <c r="R690" i="4"/>
  <c r="Q690" i="4"/>
  <c r="P690" i="4"/>
  <c r="O690" i="4"/>
  <c r="N690" i="4"/>
  <c r="M690" i="4"/>
  <c r="L690" i="4"/>
  <c r="K690" i="4"/>
  <c r="I690" i="4"/>
  <c r="H690" i="4"/>
  <c r="S689" i="4"/>
  <c r="R689" i="4"/>
  <c r="Q689" i="4"/>
  <c r="P689" i="4"/>
  <c r="O689" i="4"/>
  <c r="N689" i="4"/>
  <c r="M689" i="4"/>
  <c r="K689" i="4"/>
  <c r="I689" i="4"/>
  <c r="H689" i="4"/>
  <c r="S688" i="4"/>
  <c r="R688" i="4"/>
  <c r="Q688" i="4"/>
  <c r="P688" i="4"/>
  <c r="O688" i="4"/>
  <c r="N688" i="4"/>
  <c r="M688" i="4"/>
  <c r="L688" i="4"/>
  <c r="K688" i="4"/>
  <c r="I688" i="4"/>
  <c r="H688" i="4"/>
  <c r="S687" i="4"/>
  <c r="R687" i="4"/>
  <c r="Q687" i="4"/>
  <c r="P687" i="4"/>
  <c r="O687" i="4"/>
  <c r="N687" i="4"/>
  <c r="M687" i="4"/>
  <c r="K687" i="4"/>
  <c r="I687" i="4"/>
  <c r="H687" i="4"/>
  <c r="S686" i="4"/>
  <c r="R686" i="4"/>
  <c r="Q686" i="4"/>
  <c r="P686" i="4"/>
  <c r="O686" i="4"/>
  <c r="N686" i="4"/>
  <c r="M686" i="4"/>
  <c r="L686" i="4"/>
  <c r="K686" i="4"/>
  <c r="J686" i="4"/>
  <c r="I686" i="4"/>
  <c r="H686" i="4"/>
  <c r="S685" i="4"/>
  <c r="R685" i="4"/>
  <c r="Q685" i="4"/>
  <c r="P685" i="4"/>
  <c r="O685" i="4"/>
  <c r="N685" i="4"/>
  <c r="M685" i="4"/>
  <c r="K685" i="4"/>
  <c r="I685" i="4"/>
  <c r="H685" i="4"/>
  <c r="S684" i="4"/>
  <c r="R684" i="4"/>
  <c r="Q684" i="4"/>
  <c r="P684" i="4"/>
  <c r="O684" i="4"/>
  <c r="N684" i="4"/>
  <c r="M684" i="4"/>
  <c r="L684" i="4"/>
  <c r="K684" i="4"/>
  <c r="H684" i="4"/>
  <c r="I684" i="4"/>
  <c r="S683" i="4"/>
  <c r="R683" i="4"/>
  <c r="Q683" i="4"/>
  <c r="P683" i="4"/>
  <c r="O683" i="4"/>
  <c r="N683" i="4"/>
  <c r="M683" i="4"/>
  <c r="K683" i="4"/>
  <c r="I683" i="4"/>
  <c r="H683" i="4"/>
  <c r="S682" i="4"/>
  <c r="R682" i="4"/>
  <c r="Q682" i="4"/>
  <c r="P682" i="4"/>
  <c r="O682" i="4"/>
  <c r="N682" i="4"/>
  <c r="M682" i="4"/>
  <c r="K682" i="4"/>
  <c r="I682" i="4"/>
  <c r="H682" i="4"/>
  <c r="S681" i="4"/>
  <c r="R681" i="4"/>
  <c r="Q681" i="4"/>
  <c r="P681" i="4"/>
  <c r="O681" i="4"/>
  <c r="M681" i="4"/>
  <c r="L681" i="4"/>
  <c r="K681" i="4"/>
  <c r="I681" i="4"/>
  <c r="H681" i="4"/>
  <c r="S680" i="4"/>
  <c r="R680" i="4"/>
  <c r="Q680" i="4"/>
  <c r="P680" i="4"/>
  <c r="O680" i="4"/>
  <c r="N680" i="4"/>
  <c r="M680" i="4"/>
  <c r="K680" i="4"/>
  <c r="I680" i="4"/>
  <c r="H680" i="4"/>
  <c r="S679" i="4"/>
  <c r="R679" i="4"/>
  <c r="Q679" i="4"/>
  <c r="P679" i="4"/>
  <c r="O679" i="4"/>
  <c r="N679" i="4"/>
  <c r="M679" i="4"/>
  <c r="K679" i="4"/>
  <c r="I679" i="4"/>
  <c r="H679" i="4"/>
  <c r="S678" i="4"/>
  <c r="R678" i="4"/>
  <c r="Q678" i="4"/>
  <c r="P678" i="4"/>
  <c r="O678" i="4"/>
  <c r="N678" i="4"/>
  <c r="M678" i="4"/>
  <c r="K678" i="4"/>
  <c r="H678" i="4"/>
  <c r="I678" i="4"/>
  <c r="S677" i="4"/>
  <c r="R677" i="4"/>
  <c r="Q677" i="4"/>
  <c r="P677" i="4"/>
  <c r="O677" i="4"/>
  <c r="N677" i="4"/>
  <c r="M677" i="4"/>
  <c r="K677" i="4"/>
  <c r="I677" i="4"/>
  <c r="H677" i="4"/>
  <c r="J677" i="4" s="1"/>
  <c r="L677" i="4" s="1"/>
  <c r="S676" i="4"/>
  <c r="R676" i="4"/>
  <c r="Q676" i="4"/>
  <c r="P676" i="4"/>
  <c r="O676" i="4"/>
  <c r="N676" i="4"/>
  <c r="M676" i="4"/>
  <c r="L676" i="4"/>
  <c r="K676" i="4"/>
  <c r="I676" i="4"/>
  <c r="H676" i="4"/>
  <c r="J676" i="4"/>
  <c r="S675" i="4"/>
  <c r="R675" i="4"/>
  <c r="Q675" i="4"/>
  <c r="P675" i="4"/>
  <c r="O675" i="4"/>
  <c r="N675" i="4"/>
  <c r="M675" i="4"/>
  <c r="L675" i="4"/>
  <c r="K675" i="4"/>
  <c r="I675" i="4"/>
  <c r="H675" i="4"/>
  <c r="J675" i="4" s="1"/>
  <c r="S674" i="4"/>
  <c r="R674" i="4"/>
  <c r="Q674" i="4"/>
  <c r="P674" i="4"/>
  <c r="O674" i="4"/>
  <c r="N674" i="4"/>
  <c r="M674" i="4"/>
  <c r="K674" i="4"/>
  <c r="H674" i="4"/>
  <c r="I674" i="4"/>
  <c r="S673" i="4"/>
  <c r="R673" i="4"/>
  <c r="Q673" i="4"/>
  <c r="P673" i="4"/>
  <c r="O673" i="4"/>
  <c r="N673" i="4"/>
  <c r="M673" i="4"/>
  <c r="L673" i="4"/>
  <c r="K673" i="4"/>
  <c r="I673" i="4"/>
  <c r="H673" i="4"/>
  <c r="S672" i="4"/>
  <c r="R672" i="4"/>
  <c r="Q672" i="4"/>
  <c r="P672" i="4"/>
  <c r="O672" i="4"/>
  <c r="N672" i="4"/>
  <c r="M672" i="4"/>
  <c r="K672" i="4"/>
  <c r="I672" i="4"/>
  <c r="H672" i="4"/>
  <c r="S671" i="4"/>
  <c r="R671" i="4"/>
  <c r="Q671" i="4"/>
  <c r="P671" i="4"/>
  <c r="O671" i="4"/>
  <c r="N671" i="4"/>
  <c r="M671" i="4"/>
  <c r="L671" i="4"/>
  <c r="K671" i="4"/>
  <c r="I671" i="4"/>
  <c r="H671" i="4"/>
  <c r="S670" i="4"/>
  <c r="R670" i="4"/>
  <c r="Q670" i="4"/>
  <c r="P670" i="4"/>
  <c r="O670" i="4"/>
  <c r="N670" i="4"/>
  <c r="M670" i="4"/>
  <c r="K670" i="4"/>
  <c r="I670" i="4"/>
  <c r="H670" i="4"/>
  <c r="S669" i="4"/>
  <c r="R669" i="4"/>
  <c r="Q669" i="4"/>
  <c r="P669" i="4"/>
  <c r="O669" i="4"/>
  <c r="N669" i="4"/>
  <c r="M669" i="4"/>
  <c r="K669" i="4"/>
  <c r="I669" i="4"/>
  <c r="H669" i="4"/>
  <c r="S668" i="4"/>
  <c r="R668" i="4"/>
  <c r="Q668" i="4"/>
  <c r="P668" i="4"/>
  <c r="O668" i="4"/>
  <c r="N668" i="4"/>
  <c r="M668" i="4"/>
  <c r="L668" i="4"/>
  <c r="K668" i="4"/>
  <c r="I668" i="4"/>
  <c r="H668" i="4"/>
  <c r="J668" i="4"/>
  <c r="S667" i="4"/>
  <c r="R667" i="4"/>
  <c r="Q667" i="4"/>
  <c r="P667" i="4"/>
  <c r="O667" i="4"/>
  <c r="N667" i="4"/>
  <c r="M667" i="4"/>
  <c r="K667" i="4"/>
  <c r="I667" i="4"/>
  <c r="H667" i="4"/>
  <c r="S666" i="4"/>
  <c r="R666" i="4"/>
  <c r="Q666" i="4"/>
  <c r="P666" i="4"/>
  <c r="O666" i="4"/>
  <c r="N666" i="4"/>
  <c r="M666" i="4"/>
  <c r="K666" i="4"/>
  <c r="I666" i="4"/>
  <c r="H666" i="4"/>
  <c r="S665" i="4"/>
  <c r="R665" i="4"/>
  <c r="Q665" i="4"/>
  <c r="P665" i="4"/>
  <c r="O665" i="4"/>
  <c r="N665" i="4"/>
  <c r="M665" i="4"/>
  <c r="K665" i="4"/>
  <c r="I665" i="4"/>
  <c r="H665" i="4"/>
  <c r="S664" i="4"/>
  <c r="R664" i="4"/>
  <c r="Q664" i="4"/>
  <c r="P664" i="4"/>
  <c r="O664" i="4"/>
  <c r="N664" i="4"/>
  <c r="M664" i="4"/>
  <c r="K664" i="4"/>
  <c r="I664" i="4"/>
  <c r="H664" i="4"/>
  <c r="S663" i="4"/>
  <c r="R663" i="4"/>
  <c r="Q663" i="4"/>
  <c r="P663" i="4"/>
  <c r="O663" i="4"/>
  <c r="N663" i="4"/>
  <c r="M663" i="4"/>
  <c r="K663" i="4"/>
  <c r="I663" i="4"/>
  <c r="H663" i="4"/>
  <c r="S662" i="4"/>
  <c r="R662" i="4"/>
  <c r="Q662" i="4"/>
  <c r="P662" i="4"/>
  <c r="O662" i="4"/>
  <c r="N662" i="4"/>
  <c r="M662" i="4"/>
  <c r="K662" i="4"/>
  <c r="I662" i="4"/>
  <c r="H662" i="4"/>
  <c r="S661" i="4"/>
  <c r="R661" i="4"/>
  <c r="Q661" i="4"/>
  <c r="P661" i="4"/>
  <c r="O661" i="4"/>
  <c r="N661" i="4"/>
  <c r="M661" i="4"/>
  <c r="K661" i="4"/>
  <c r="H661" i="4"/>
  <c r="I661" i="4"/>
  <c r="S660" i="4"/>
  <c r="R660" i="4"/>
  <c r="Q660" i="4"/>
  <c r="P660" i="4"/>
  <c r="O660" i="4"/>
  <c r="N660" i="4"/>
  <c r="M660" i="4"/>
  <c r="L660" i="4"/>
  <c r="K660" i="4"/>
  <c r="I660" i="4"/>
  <c r="H660" i="4"/>
  <c r="S659" i="4"/>
  <c r="R659" i="4"/>
  <c r="Q659" i="4"/>
  <c r="P659" i="4"/>
  <c r="O659" i="4"/>
  <c r="N659" i="4"/>
  <c r="M659" i="4"/>
  <c r="L659" i="4"/>
  <c r="K659" i="4"/>
  <c r="I659" i="4"/>
  <c r="H659" i="4"/>
  <c r="J659" i="4"/>
  <c r="S658" i="4"/>
  <c r="R658" i="4"/>
  <c r="Q658" i="4"/>
  <c r="P658" i="4"/>
  <c r="O658" i="4"/>
  <c r="N658" i="4"/>
  <c r="M658" i="4"/>
  <c r="K658" i="4"/>
  <c r="I658" i="4"/>
  <c r="H658" i="4"/>
  <c r="S657" i="4"/>
  <c r="Q657" i="4"/>
  <c r="P657" i="4"/>
  <c r="O657" i="4"/>
  <c r="N657" i="4"/>
  <c r="M657" i="4"/>
  <c r="L657" i="4"/>
  <c r="K657" i="4"/>
  <c r="I657" i="4"/>
  <c r="H657" i="4"/>
  <c r="S656" i="4"/>
  <c r="R656" i="4"/>
  <c r="Q656" i="4"/>
  <c r="P656" i="4"/>
  <c r="O656" i="4"/>
  <c r="N656" i="4"/>
  <c r="M656" i="4"/>
  <c r="K656" i="4"/>
  <c r="I656" i="4"/>
  <c r="H656" i="4"/>
  <c r="S655" i="4"/>
  <c r="R655" i="4"/>
  <c r="Q655" i="4"/>
  <c r="P655" i="4"/>
  <c r="O655" i="4"/>
  <c r="N655" i="4"/>
  <c r="M655" i="4"/>
  <c r="L655" i="4"/>
  <c r="K655" i="4"/>
  <c r="J655" i="4"/>
  <c r="I655" i="4"/>
  <c r="H655" i="4"/>
  <c r="S654" i="4"/>
  <c r="R654" i="4"/>
  <c r="Q654" i="4"/>
  <c r="P654" i="4"/>
  <c r="O654" i="4"/>
  <c r="N654" i="4"/>
  <c r="M654" i="4"/>
  <c r="K654" i="4"/>
  <c r="I654" i="4"/>
  <c r="H654" i="4"/>
  <c r="S653" i="4"/>
  <c r="Q653" i="4"/>
  <c r="P653" i="4"/>
  <c r="O653" i="4"/>
  <c r="N653" i="4"/>
  <c r="M653" i="4"/>
  <c r="L653" i="4"/>
  <c r="K653" i="4"/>
  <c r="I653" i="4"/>
  <c r="H653" i="4"/>
  <c r="S652" i="4"/>
  <c r="R652" i="4"/>
  <c r="Q652" i="4"/>
  <c r="P652" i="4"/>
  <c r="O652" i="4"/>
  <c r="N652" i="4"/>
  <c r="M652" i="4"/>
  <c r="K652" i="4"/>
  <c r="I652" i="4"/>
  <c r="H652" i="4"/>
  <c r="S651" i="4"/>
  <c r="R651" i="4"/>
  <c r="Q651" i="4"/>
  <c r="P651" i="4"/>
  <c r="O651" i="4"/>
  <c r="N651" i="4"/>
  <c r="M651" i="4"/>
  <c r="L651" i="4"/>
  <c r="K651" i="4"/>
  <c r="I651" i="4"/>
  <c r="H651" i="4"/>
  <c r="S650" i="4"/>
  <c r="R650" i="4"/>
  <c r="Q650" i="4"/>
  <c r="P650" i="4"/>
  <c r="O650" i="4"/>
  <c r="N650" i="4"/>
  <c r="M650" i="4"/>
  <c r="K650" i="4"/>
  <c r="H650" i="4"/>
  <c r="I650" i="4"/>
  <c r="S649" i="4"/>
  <c r="R649" i="4"/>
  <c r="Q649" i="4"/>
  <c r="P649" i="4"/>
  <c r="O649" i="4"/>
  <c r="N649" i="4"/>
  <c r="M649" i="4"/>
  <c r="L649" i="4"/>
  <c r="K649" i="4"/>
  <c r="I649" i="4"/>
  <c r="H649" i="4"/>
  <c r="S648" i="4"/>
  <c r="R648" i="4"/>
  <c r="Q648" i="4"/>
  <c r="P648" i="4"/>
  <c r="O648" i="4"/>
  <c r="N648" i="4"/>
  <c r="M648" i="4"/>
  <c r="L648" i="4"/>
  <c r="K648" i="4"/>
  <c r="I648" i="4"/>
  <c r="H648" i="4"/>
  <c r="S647" i="4"/>
  <c r="R647" i="4"/>
  <c r="Q647" i="4"/>
  <c r="P647" i="4"/>
  <c r="O647" i="4"/>
  <c r="N647" i="4"/>
  <c r="M647" i="4"/>
  <c r="L647" i="4"/>
  <c r="K647" i="4"/>
  <c r="I647" i="4"/>
  <c r="H647" i="4"/>
  <c r="S646" i="4"/>
  <c r="R646" i="4"/>
  <c r="Q646" i="4"/>
  <c r="P646" i="4"/>
  <c r="O646" i="4"/>
  <c r="N646" i="4"/>
  <c r="M646" i="4"/>
  <c r="K646" i="4"/>
  <c r="I646" i="4"/>
  <c r="H646" i="4"/>
  <c r="S645" i="4"/>
  <c r="R645" i="4"/>
  <c r="Q645" i="4"/>
  <c r="P645" i="4"/>
  <c r="O645" i="4"/>
  <c r="N645" i="4"/>
  <c r="M645" i="4"/>
  <c r="K645" i="4"/>
  <c r="H645" i="4"/>
  <c r="I645" i="4"/>
  <c r="S644" i="4"/>
  <c r="R644" i="4"/>
  <c r="Q644" i="4"/>
  <c r="P644" i="4"/>
  <c r="O644" i="4"/>
  <c r="N644" i="4"/>
  <c r="M644" i="4"/>
  <c r="K644" i="4"/>
  <c r="I644" i="4"/>
  <c r="H644" i="4"/>
  <c r="S643" i="4"/>
  <c r="R643" i="4"/>
  <c r="Q643" i="4"/>
  <c r="P643" i="4"/>
  <c r="O643" i="4"/>
  <c r="N643" i="4"/>
  <c r="M643" i="4"/>
  <c r="L643" i="4"/>
  <c r="K643" i="4"/>
  <c r="I643" i="4"/>
  <c r="H643" i="4"/>
  <c r="S642" i="4"/>
  <c r="R642" i="4"/>
  <c r="Q642" i="4"/>
  <c r="P642" i="4"/>
  <c r="O642" i="4"/>
  <c r="M642" i="4"/>
  <c r="L642" i="4"/>
  <c r="K642" i="4"/>
  <c r="I642" i="4"/>
  <c r="H642" i="4"/>
  <c r="S641" i="4"/>
  <c r="R641" i="4"/>
  <c r="Q641" i="4"/>
  <c r="P641" i="4"/>
  <c r="O641" i="4"/>
  <c r="N641" i="4"/>
  <c r="M641" i="4"/>
  <c r="L641" i="4"/>
  <c r="K641" i="4"/>
  <c r="I641" i="4"/>
  <c r="H641" i="4"/>
  <c r="S640" i="4"/>
  <c r="R640" i="4"/>
  <c r="Q640" i="4"/>
  <c r="P640" i="4"/>
  <c r="O640" i="4"/>
  <c r="N640" i="4"/>
  <c r="M640" i="4"/>
  <c r="K640" i="4"/>
  <c r="H640" i="4"/>
  <c r="I640" i="4"/>
  <c r="S639" i="4"/>
  <c r="R639" i="4"/>
  <c r="Q639" i="4"/>
  <c r="P639" i="4"/>
  <c r="O639" i="4"/>
  <c r="N639" i="4"/>
  <c r="M639" i="4"/>
  <c r="K639" i="4"/>
  <c r="I639" i="4"/>
  <c r="H639" i="4"/>
  <c r="S638" i="4"/>
  <c r="R638" i="4"/>
  <c r="Q638" i="4"/>
  <c r="P638" i="4"/>
  <c r="O638" i="4"/>
  <c r="N638" i="4"/>
  <c r="M638" i="4"/>
  <c r="K638" i="4"/>
  <c r="I638" i="4"/>
  <c r="H638" i="4"/>
  <c r="S637" i="4"/>
  <c r="R637" i="4"/>
  <c r="Q637" i="4"/>
  <c r="P637" i="4"/>
  <c r="O637" i="4"/>
  <c r="N637" i="4"/>
  <c r="M637" i="4"/>
  <c r="K637" i="4"/>
  <c r="H637" i="4"/>
  <c r="I637" i="4"/>
  <c r="S636" i="4"/>
  <c r="R636" i="4"/>
  <c r="Q636" i="4"/>
  <c r="P636" i="4"/>
  <c r="O636" i="4"/>
  <c r="N636" i="4"/>
  <c r="M636" i="4"/>
  <c r="K636" i="4"/>
  <c r="I636" i="4"/>
  <c r="H636" i="4"/>
  <c r="S635" i="4"/>
  <c r="R635" i="4"/>
  <c r="Q635" i="4"/>
  <c r="P635" i="4"/>
  <c r="O635" i="4"/>
  <c r="N635" i="4"/>
  <c r="M635" i="4"/>
  <c r="L635" i="4"/>
  <c r="K635" i="4"/>
  <c r="I635" i="4"/>
  <c r="H635" i="4"/>
  <c r="S634" i="4"/>
  <c r="R634" i="4"/>
  <c r="Q634" i="4"/>
  <c r="P634" i="4"/>
  <c r="O634" i="4"/>
  <c r="N634" i="4"/>
  <c r="M634" i="4"/>
  <c r="L634" i="4"/>
  <c r="K634" i="4"/>
  <c r="I634" i="4"/>
  <c r="H634" i="4"/>
  <c r="S633" i="4"/>
  <c r="R633" i="4"/>
  <c r="Q633" i="4"/>
  <c r="P633" i="4"/>
  <c r="O633" i="4"/>
  <c r="N633" i="4"/>
  <c r="M633" i="4"/>
  <c r="L633" i="4"/>
  <c r="K633" i="4"/>
  <c r="I633" i="4"/>
  <c r="H633" i="4"/>
  <c r="S632" i="4"/>
  <c r="R632" i="4"/>
  <c r="Q632" i="4"/>
  <c r="P632" i="4"/>
  <c r="O632" i="4"/>
  <c r="N632" i="4"/>
  <c r="M632" i="4"/>
  <c r="K632" i="4"/>
  <c r="H632" i="4"/>
  <c r="I632" i="4"/>
  <c r="S631" i="4"/>
  <c r="R631" i="4"/>
  <c r="Q631" i="4"/>
  <c r="P631" i="4"/>
  <c r="O631" i="4"/>
  <c r="N631" i="4"/>
  <c r="M631" i="4"/>
  <c r="K631" i="4"/>
  <c r="I631" i="4"/>
  <c r="H631" i="4"/>
  <c r="S630" i="4"/>
  <c r="R630" i="4"/>
  <c r="Q630" i="4"/>
  <c r="P630" i="4"/>
  <c r="O630" i="4"/>
  <c r="N630" i="4"/>
  <c r="M630" i="4"/>
  <c r="L630" i="4"/>
  <c r="K630" i="4"/>
  <c r="I630" i="4"/>
  <c r="H630" i="4"/>
  <c r="J630" i="4"/>
  <c r="S629" i="4"/>
  <c r="Q629" i="4"/>
  <c r="P629" i="4"/>
  <c r="O629" i="4"/>
  <c r="N629" i="4"/>
  <c r="M629" i="4"/>
  <c r="L629" i="4"/>
  <c r="K629" i="4"/>
  <c r="I629" i="4"/>
  <c r="H629" i="4"/>
  <c r="S628" i="4"/>
  <c r="R628" i="4"/>
  <c r="Q628" i="4"/>
  <c r="P628" i="4"/>
  <c r="O628" i="4"/>
  <c r="N628" i="4"/>
  <c r="M628" i="4"/>
  <c r="K628" i="4"/>
  <c r="I628" i="4"/>
  <c r="H628" i="4"/>
  <c r="S627" i="4"/>
  <c r="R627" i="4"/>
  <c r="Q627" i="4"/>
  <c r="P627" i="4"/>
  <c r="O627" i="4"/>
  <c r="N627" i="4"/>
  <c r="M627" i="4"/>
  <c r="K627" i="4"/>
  <c r="I627" i="4"/>
  <c r="H627" i="4"/>
  <c r="S626" i="4"/>
  <c r="R626" i="4"/>
  <c r="Q626" i="4"/>
  <c r="P626" i="4"/>
  <c r="O626" i="4"/>
  <c r="N626" i="4"/>
  <c r="M626" i="4"/>
  <c r="K626" i="4"/>
  <c r="I626" i="4"/>
  <c r="H626" i="4"/>
  <c r="S625" i="4"/>
  <c r="R625" i="4"/>
  <c r="Q625" i="4"/>
  <c r="P625" i="4"/>
  <c r="O625" i="4"/>
  <c r="N625" i="4"/>
  <c r="M625" i="4"/>
  <c r="K625" i="4"/>
  <c r="I625" i="4"/>
  <c r="H625" i="4"/>
  <c r="S624" i="4"/>
  <c r="Q624" i="4"/>
  <c r="P624" i="4"/>
  <c r="O624" i="4"/>
  <c r="N624" i="4"/>
  <c r="M624" i="4"/>
  <c r="L624" i="4"/>
  <c r="K624" i="4"/>
  <c r="I624" i="4"/>
  <c r="H624" i="4"/>
  <c r="S623" i="4"/>
  <c r="R623" i="4"/>
  <c r="Q623" i="4"/>
  <c r="P623" i="4"/>
  <c r="O623" i="4"/>
  <c r="N623" i="4"/>
  <c r="M623" i="4"/>
  <c r="K623" i="4"/>
  <c r="I623" i="4"/>
  <c r="H623" i="4"/>
  <c r="S622" i="4"/>
  <c r="R622" i="4"/>
  <c r="Q622" i="4"/>
  <c r="P622" i="4"/>
  <c r="O622" i="4"/>
  <c r="N622" i="4"/>
  <c r="M622" i="4"/>
  <c r="L622" i="4"/>
  <c r="K622" i="4"/>
  <c r="I622" i="4"/>
  <c r="H622" i="4"/>
  <c r="J622" i="4" s="1"/>
  <c r="S621" i="4"/>
  <c r="R621" i="4"/>
  <c r="Q621" i="4"/>
  <c r="P621" i="4"/>
  <c r="O621" i="4"/>
  <c r="N621" i="4"/>
  <c r="M621" i="4"/>
  <c r="K621" i="4"/>
  <c r="I621" i="4"/>
  <c r="H621" i="4"/>
  <c r="S620" i="4"/>
  <c r="R620" i="4"/>
  <c r="Q620" i="4"/>
  <c r="P620" i="4"/>
  <c r="O620" i="4"/>
  <c r="N620" i="4"/>
  <c r="M620" i="4"/>
  <c r="L620" i="4"/>
  <c r="K620" i="4"/>
  <c r="I620" i="4"/>
  <c r="J620" i="4" s="1"/>
  <c r="H620" i="4"/>
  <c r="S619" i="4"/>
  <c r="R619" i="4"/>
  <c r="Q619" i="4"/>
  <c r="P619" i="4"/>
  <c r="O619" i="4"/>
  <c r="N619" i="4"/>
  <c r="M619" i="4"/>
  <c r="L619" i="4"/>
  <c r="K619" i="4"/>
  <c r="I619" i="4"/>
  <c r="H619" i="4"/>
  <c r="J619" i="4"/>
  <c r="S618" i="4"/>
  <c r="R618" i="4"/>
  <c r="Q618" i="4"/>
  <c r="P618" i="4"/>
  <c r="O618" i="4"/>
  <c r="N618" i="4"/>
  <c r="M618" i="4"/>
  <c r="L618" i="4"/>
  <c r="K618" i="4"/>
  <c r="I618" i="4"/>
  <c r="H618" i="4"/>
  <c r="S617" i="4"/>
  <c r="R617" i="4"/>
  <c r="Q617" i="4"/>
  <c r="P617" i="4"/>
  <c r="O617" i="4"/>
  <c r="N617" i="4"/>
  <c r="M617" i="4"/>
  <c r="K617" i="4"/>
  <c r="I617" i="4"/>
  <c r="H617" i="4"/>
  <c r="S616" i="4"/>
  <c r="R616" i="4"/>
  <c r="Q616" i="4"/>
  <c r="P616" i="4"/>
  <c r="O616" i="4"/>
  <c r="N616" i="4"/>
  <c r="M616" i="4"/>
  <c r="K616" i="4"/>
  <c r="I616" i="4"/>
  <c r="H616" i="4"/>
  <c r="S615" i="4"/>
  <c r="R615" i="4"/>
  <c r="Q615" i="4"/>
  <c r="P615" i="4"/>
  <c r="O615" i="4"/>
  <c r="N615" i="4"/>
  <c r="M615" i="4"/>
  <c r="K615" i="4"/>
  <c r="I615" i="4"/>
  <c r="H615" i="4"/>
  <c r="S614" i="4"/>
  <c r="R614" i="4"/>
  <c r="Q614" i="4"/>
  <c r="P614" i="4"/>
  <c r="O614" i="4"/>
  <c r="N614" i="4"/>
  <c r="M614" i="4"/>
  <c r="K614" i="4"/>
  <c r="I614" i="4"/>
  <c r="H614" i="4"/>
  <c r="S613" i="4"/>
  <c r="R613" i="4"/>
  <c r="Q613" i="4"/>
  <c r="P613" i="4"/>
  <c r="O613" i="4"/>
  <c r="N613" i="4"/>
  <c r="M613" i="4"/>
  <c r="K613" i="4"/>
  <c r="I613" i="4"/>
  <c r="H613" i="4"/>
  <c r="S612" i="4"/>
  <c r="R612" i="4"/>
  <c r="Q612" i="4"/>
  <c r="P612" i="4"/>
  <c r="O612" i="4"/>
  <c r="N612" i="4"/>
  <c r="M612" i="4"/>
  <c r="K612" i="4"/>
  <c r="I612" i="4"/>
  <c r="H612" i="4"/>
  <c r="S611" i="4"/>
  <c r="R611" i="4"/>
  <c r="Q611" i="4"/>
  <c r="P611" i="4"/>
  <c r="O611" i="4"/>
  <c r="N611" i="4"/>
  <c r="M611" i="4"/>
  <c r="L611" i="4"/>
  <c r="K611" i="4"/>
  <c r="J611" i="4"/>
  <c r="I611" i="4"/>
  <c r="H611" i="4"/>
  <c r="S610" i="4"/>
  <c r="R610" i="4"/>
  <c r="Q610" i="4"/>
  <c r="P610" i="4"/>
  <c r="O610" i="4"/>
  <c r="N610" i="4"/>
  <c r="M610" i="4"/>
  <c r="K610" i="4"/>
  <c r="I610" i="4"/>
  <c r="H610" i="4"/>
  <c r="S609" i="4"/>
  <c r="R609" i="4"/>
  <c r="Q609" i="4"/>
  <c r="P609" i="4"/>
  <c r="O609" i="4"/>
  <c r="N609" i="4"/>
  <c r="M609" i="4"/>
  <c r="K609" i="4"/>
  <c r="I609" i="4"/>
  <c r="H609" i="4"/>
  <c r="J609" i="4" s="1"/>
  <c r="L609" i="4" s="1"/>
  <c r="S608" i="4"/>
  <c r="R608" i="4"/>
  <c r="Q608" i="4"/>
  <c r="P608" i="4"/>
  <c r="O608" i="4"/>
  <c r="N608" i="4"/>
  <c r="M608" i="4"/>
  <c r="K608" i="4"/>
  <c r="I608" i="4"/>
  <c r="H608" i="4"/>
  <c r="S607" i="4"/>
  <c r="R607" i="4"/>
  <c r="Q607" i="4"/>
  <c r="P607" i="4"/>
  <c r="O607" i="4"/>
  <c r="N607" i="4"/>
  <c r="M607" i="4"/>
  <c r="L607" i="4"/>
  <c r="K607" i="4"/>
  <c r="I607" i="4"/>
  <c r="H607" i="4"/>
  <c r="S606" i="4"/>
  <c r="R606" i="4"/>
  <c r="Q606" i="4"/>
  <c r="P606" i="4"/>
  <c r="O606" i="4"/>
  <c r="N606" i="4"/>
  <c r="M606" i="4"/>
  <c r="K606" i="4"/>
  <c r="I606" i="4"/>
  <c r="H606" i="4"/>
  <c r="S605" i="4"/>
  <c r="R605" i="4"/>
  <c r="Q605" i="4"/>
  <c r="P605" i="4"/>
  <c r="O605" i="4"/>
  <c r="N605" i="4"/>
  <c r="M605" i="4"/>
  <c r="L605" i="4"/>
  <c r="K605" i="4"/>
  <c r="J605" i="4"/>
  <c r="I605" i="4"/>
  <c r="H605" i="4"/>
  <c r="S604" i="4"/>
  <c r="R604" i="4"/>
  <c r="Q604" i="4"/>
  <c r="P604" i="4"/>
  <c r="O604" i="4"/>
  <c r="N604" i="4"/>
  <c r="M604" i="4"/>
  <c r="K604" i="4"/>
  <c r="H604" i="4"/>
  <c r="I604" i="4"/>
  <c r="S603" i="4"/>
  <c r="R603" i="4"/>
  <c r="Q603" i="4"/>
  <c r="P603" i="4"/>
  <c r="O603" i="4"/>
  <c r="N603" i="4"/>
  <c r="M603" i="4"/>
  <c r="L603" i="4"/>
  <c r="K603" i="4"/>
  <c r="I603" i="4"/>
  <c r="H603" i="4"/>
  <c r="J603" i="4" s="1"/>
  <c r="S602" i="4"/>
  <c r="R602" i="4"/>
  <c r="Q602" i="4"/>
  <c r="P602" i="4"/>
  <c r="O602" i="4"/>
  <c r="N602" i="4"/>
  <c r="M602" i="4"/>
  <c r="L602" i="4"/>
  <c r="K602" i="4"/>
  <c r="I602" i="4"/>
  <c r="H602" i="4"/>
  <c r="J602" i="4"/>
  <c r="S601" i="4"/>
  <c r="R601" i="4"/>
  <c r="Q601" i="4"/>
  <c r="P601" i="4"/>
  <c r="O601" i="4"/>
  <c r="N601" i="4"/>
  <c r="M601" i="4"/>
  <c r="K601" i="4"/>
  <c r="I601" i="4"/>
  <c r="H601" i="4"/>
  <c r="S600" i="4"/>
  <c r="R600" i="4"/>
  <c r="Q600" i="4"/>
  <c r="P600" i="4"/>
  <c r="O600" i="4"/>
  <c r="N600" i="4"/>
  <c r="M600" i="4"/>
  <c r="L600" i="4"/>
  <c r="K600" i="4"/>
  <c r="J600" i="4"/>
  <c r="I600" i="4"/>
  <c r="H600" i="4"/>
  <c r="S599" i="4"/>
  <c r="R599" i="4"/>
  <c r="Q599" i="4"/>
  <c r="P599" i="4"/>
  <c r="O599" i="4"/>
  <c r="N599" i="4"/>
  <c r="M599" i="4"/>
  <c r="K599" i="4"/>
  <c r="I599" i="4"/>
  <c r="H599" i="4"/>
  <c r="J599" i="4" s="1"/>
  <c r="L599" i="4" s="1"/>
  <c r="S598" i="4"/>
  <c r="Q598" i="4"/>
  <c r="P598" i="4"/>
  <c r="O598" i="4"/>
  <c r="N598" i="4"/>
  <c r="M598" i="4"/>
  <c r="L598" i="4"/>
  <c r="K598" i="4"/>
  <c r="I598" i="4"/>
  <c r="H598" i="4"/>
  <c r="S597" i="4"/>
  <c r="R597" i="4"/>
  <c r="Q597" i="4"/>
  <c r="P597" i="4"/>
  <c r="O597" i="4"/>
  <c r="N597" i="4"/>
  <c r="M597" i="4"/>
  <c r="K597" i="4"/>
  <c r="I597" i="4"/>
  <c r="H597" i="4"/>
  <c r="S596" i="4"/>
  <c r="R596" i="4"/>
  <c r="Q596" i="4"/>
  <c r="P596" i="4"/>
  <c r="O596" i="4"/>
  <c r="N596" i="4"/>
  <c r="M596" i="4"/>
  <c r="L596" i="4"/>
  <c r="K596" i="4"/>
  <c r="H596" i="4"/>
  <c r="I596" i="4"/>
  <c r="S595" i="4"/>
  <c r="R595" i="4"/>
  <c r="Q595" i="4"/>
  <c r="P595" i="4"/>
  <c r="O595" i="4"/>
  <c r="N595" i="4"/>
  <c r="M595" i="4"/>
  <c r="K595" i="4"/>
  <c r="I595" i="4"/>
  <c r="H595" i="4"/>
  <c r="S594" i="4"/>
  <c r="R594" i="4"/>
  <c r="Q594" i="4"/>
  <c r="P594" i="4"/>
  <c r="O594" i="4"/>
  <c r="N594" i="4"/>
  <c r="M594" i="4"/>
  <c r="L594" i="4"/>
  <c r="K594" i="4"/>
  <c r="I594" i="4"/>
  <c r="H594" i="4"/>
  <c r="S593" i="4"/>
  <c r="R593" i="4"/>
  <c r="Q593" i="4"/>
  <c r="P593" i="4"/>
  <c r="O593" i="4"/>
  <c r="N593" i="4"/>
  <c r="M593" i="4"/>
  <c r="K593" i="4"/>
  <c r="I593" i="4"/>
  <c r="H593" i="4"/>
  <c r="S592" i="4"/>
  <c r="R592" i="4"/>
  <c r="Q592" i="4"/>
  <c r="P592" i="4"/>
  <c r="O592" i="4"/>
  <c r="N592" i="4"/>
  <c r="M592" i="4"/>
  <c r="K592" i="4"/>
  <c r="H592" i="4"/>
  <c r="I592" i="4"/>
  <c r="S591" i="4"/>
  <c r="R591" i="4"/>
  <c r="Q591" i="4"/>
  <c r="P591" i="4"/>
  <c r="O591" i="4"/>
  <c r="N591" i="4"/>
  <c r="M591" i="4"/>
  <c r="K591" i="4"/>
  <c r="I591" i="4"/>
  <c r="H591" i="4"/>
  <c r="S590" i="4"/>
  <c r="R590" i="4"/>
  <c r="Q590" i="4"/>
  <c r="P590" i="4"/>
  <c r="O590" i="4"/>
  <c r="N590" i="4"/>
  <c r="M590" i="4"/>
  <c r="L590" i="4"/>
  <c r="K590" i="4"/>
  <c r="I590" i="4"/>
  <c r="H590" i="4"/>
  <c r="S589" i="4"/>
  <c r="R589" i="4"/>
  <c r="Q589" i="4"/>
  <c r="P589" i="4"/>
  <c r="N589" i="4"/>
  <c r="M589" i="4"/>
  <c r="L589" i="4"/>
  <c r="K589" i="4"/>
  <c r="I589" i="4"/>
  <c r="H589" i="4"/>
  <c r="S588" i="4"/>
  <c r="R588" i="4"/>
  <c r="Q588" i="4"/>
  <c r="P588" i="4"/>
  <c r="O588" i="4"/>
  <c r="N588" i="4"/>
  <c r="M588" i="4"/>
  <c r="K588" i="4"/>
  <c r="I588" i="4"/>
  <c r="H588" i="4"/>
  <c r="S587" i="4"/>
  <c r="R587" i="4"/>
  <c r="Q587" i="4"/>
  <c r="P587" i="4"/>
  <c r="O587" i="4"/>
  <c r="N587" i="4"/>
  <c r="M587" i="4"/>
  <c r="L587" i="4"/>
  <c r="K587" i="4"/>
  <c r="H587" i="4"/>
  <c r="I587" i="4"/>
  <c r="S586" i="4"/>
  <c r="R586" i="4"/>
  <c r="Q586" i="4"/>
  <c r="P586" i="4"/>
  <c r="O586" i="4"/>
  <c r="N586" i="4"/>
  <c r="M586" i="4"/>
  <c r="K586" i="4"/>
  <c r="I586" i="4"/>
  <c r="H586" i="4"/>
  <c r="S585" i="4"/>
  <c r="R585" i="4"/>
  <c r="Q585" i="4"/>
  <c r="P585" i="4"/>
  <c r="O585" i="4"/>
  <c r="N585" i="4"/>
  <c r="M585" i="4"/>
  <c r="K585" i="4"/>
  <c r="I585" i="4"/>
  <c r="H585" i="4"/>
  <c r="S584" i="4"/>
  <c r="R584" i="4"/>
  <c r="Q584" i="4"/>
  <c r="P584" i="4"/>
  <c r="O584" i="4"/>
  <c r="N584" i="4"/>
  <c r="M584" i="4"/>
  <c r="K584" i="4"/>
  <c r="I584" i="4"/>
  <c r="H584" i="4"/>
  <c r="S583" i="4"/>
  <c r="R583" i="4"/>
  <c r="Q583" i="4"/>
  <c r="P583" i="4"/>
  <c r="O583" i="4"/>
  <c r="N583" i="4"/>
  <c r="M583" i="4"/>
  <c r="K583" i="4"/>
  <c r="I583" i="4"/>
  <c r="H583" i="4"/>
  <c r="S582" i="4"/>
  <c r="R582" i="4"/>
  <c r="Q582" i="4"/>
  <c r="P582" i="4"/>
  <c r="O582" i="4"/>
  <c r="N582" i="4"/>
  <c r="M582" i="4"/>
  <c r="K582" i="4"/>
  <c r="H582" i="4"/>
  <c r="I582" i="4"/>
  <c r="S581" i="4"/>
  <c r="R581" i="4"/>
  <c r="Q581" i="4"/>
  <c r="P581" i="4"/>
  <c r="O581" i="4"/>
  <c r="N581" i="4"/>
  <c r="M581" i="4"/>
  <c r="K581" i="4"/>
  <c r="I581" i="4"/>
  <c r="H581" i="4"/>
  <c r="S580" i="4"/>
  <c r="R580" i="4"/>
  <c r="Q580" i="4"/>
  <c r="P580" i="4"/>
  <c r="O580" i="4"/>
  <c r="N580" i="4"/>
  <c r="M580" i="4"/>
  <c r="L580" i="4"/>
  <c r="K580" i="4"/>
  <c r="I580" i="4"/>
  <c r="H580" i="4"/>
  <c r="S579" i="4"/>
  <c r="R579" i="4"/>
  <c r="Q579" i="4"/>
  <c r="P579" i="4"/>
  <c r="O579" i="4"/>
  <c r="N579" i="4"/>
  <c r="M579" i="4"/>
  <c r="L579" i="4"/>
  <c r="K579" i="4"/>
  <c r="I579" i="4"/>
  <c r="H579" i="4"/>
  <c r="S578" i="4"/>
  <c r="R578" i="4"/>
  <c r="Q578" i="4"/>
  <c r="P578" i="4"/>
  <c r="O578" i="4"/>
  <c r="N578" i="4"/>
  <c r="M578" i="4"/>
  <c r="L578" i="4"/>
  <c r="K578" i="4"/>
  <c r="I578" i="4"/>
  <c r="H578" i="4"/>
  <c r="S577" i="4"/>
  <c r="R577" i="4"/>
  <c r="Q577" i="4"/>
  <c r="P577" i="4"/>
  <c r="O577" i="4"/>
  <c r="N577" i="4"/>
  <c r="M577" i="4"/>
  <c r="K577" i="4"/>
  <c r="I577" i="4"/>
  <c r="H577" i="4"/>
  <c r="S576" i="4"/>
  <c r="R576" i="4"/>
  <c r="Q576" i="4"/>
  <c r="P576" i="4"/>
  <c r="O576" i="4"/>
  <c r="N576" i="4"/>
  <c r="M576" i="4"/>
  <c r="K576" i="4"/>
  <c r="I576" i="4"/>
  <c r="H576" i="4"/>
  <c r="S575" i="4"/>
  <c r="R575" i="4"/>
  <c r="Q575" i="4"/>
  <c r="P575" i="4"/>
  <c r="O575" i="4"/>
  <c r="N575" i="4"/>
  <c r="M575" i="4"/>
  <c r="L575" i="4"/>
  <c r="K575" i="4"/>
  <c r="I575" i="4"/>
  <c r="H575" i="4"/>
  <c r="J575" i="4"/>
  <c r="S574" i="4"/>
  <c r="Q574" i="4"/>
  <c r="P574" i="4"/>
  <c r="O574" i="4"/>
  <c r="N574" i="4"/>
  <c r="M574" i="4"/>
  <c r="L574" i="4"/>
  <c r="K574" i="4"/>
  <c r="I574" i="4"/>
  <c r="H574" i="4"/>
  <c r="S573" i="4"/>
  <c r="R573" i="4"/>
  <c r="Q573" i="4"/>
  <c r="P573" i="4"/>
  <c r="O573" i="4"/>
  <c r="N573" i="4"/>
  <c r="M573" i="4"/>
  <c r="K573" i="4"/>
  <c r="H573" i="4"/>
  <c r="I573" i="4"/>
  <c r="S572" i="4"/>
  <c r="R572" i="4"/>
  <c r="Q572" i="4"/>
  <c r="P572" i="4"/>
  <c r="O572" i="4"/>
  <c r="N572" i="4"/>
  <c r="M572" i="4"/>
  <c r="K572" i="4"/>
  <c r="I572" i="4"/>
  <c r="H572" i="4"/>
  <c r="S571" i="4"/>
  <c r="R571" i="4"/>
  <c r="Q571" i="4"/>
  <c r="P571" i="4"/>
  <c r="O571" i="4"/>
  <c r="N571" i="4"/>
  <c r="M571" i="4"/>
  <c r="K571" i="4"/>
  <c r="I571" i="4"/>
  <c r="H571" i="4"/>
  <c r="S570" i="4"/>
  <c r="R570" i="4"/>
  <c r="Q570" i="4"/>
  <c r="P570" i="4"/>
  <c r="O570" i="4"/>
  <c r="N570" i="4"/>
  <c r="M570" i="4"/>
  <c r="K570" i="4"/>
  <c r="I570" i="4"/>
  <c r="H570" i="4"/>
  <c r="S569" i="4"/>
  <c r="Q569" i="4"/>
  <c r="P569" i="4"/>
  <c r="O569" i="4"/>
  <c r="N569" i="4"/>
  <c r="M569" i="4"/>
  <c r="L569" i="4"/>
  <c r="K569" i="4"/>
  <c r="I569" i="4"/>
  <c r="H569" i="4"/>
  <c r="S568" i="4"/>
  <c r="R568" i="4"/>
  <c r="Q568" i="4"/>
  <c r="P568" i="4"/>
  <c r="O568" i="4"/>
  <c r="N568" i="4"/>
  <c r="M568" i="4"/>
  <c r="K568" i="4"/>
  <c r="I568" i="4"/>
  <c r="H568" i="4"/>
  <c r="J568" i="4" s="1"/>
  <c r="L568" i="4" s="1"/>
  <c r="S567" i="4"/>
  <c r="R567" i="4"/>
  <c r="Q567" i="4"/>
  <c r="P567" i="4"/>
  <c r="O567" i="4"/>
  <c r="N567" i="4"/>
  <c r="M567" i="4"/>
  <c r="K567" i="4"/>
  <c r="I567" i="4"/>
  <c r="H567" i="4"/>
  <c r="S566" i="4"/>
  <c r="R566" i="4"/>
  <c r="Q566" i="4"/>
  <c r="P566" i="4"/>
  <c r="O566" i="4"/>
  <c r="N566" i="4"/>
  <c r="M566" i="4"/>
  <c r="K566" i="4"/>
  <c r="I566" i="4"/>
  <c r="H566" i="4"/>
  <c r="J566" i="4" s="1"/>
  <c r="L566" i="4" s="1"/>
  <c r="S565" i="4"/>
  <c r="R565" i="4"/>
  <c r="Q565" i="4"/>
  <c r="P565" i="4"/>
  <c r="O565" i="4"/>
  <c r="N565" i="4"/>
  <c r="M565" i="4"/>
  <c r="K565" i="4"/>
  <c r="I565" i="4"/>
  <c r="H565" i="4"/>
  <c r="S564" i="4"/>
  <c r="R564" i="4"/>
  <c r="Q564" i="4"/>
  <c r="P564" i="4"/>
  <c r="O564" i="4"/>
  <c r="N564" i="4"/>
  <c r="M564" i="4"/>
  <c r="L564" i="4"/>
  <c r="K564" i="4"/>
  <c r="I564" i="4"/>
  <c r="H564" i="4"/>
  <c r="J564" i="4"/>
  <c r="S563" i="4"/>
  <c r="R563" i="4"/>
  <c r="Q563" i="4"/>
  <c r="P563" i="4"/>
  <c r="O563" i="4"/>
  <c r="N563" i="4"/>
  <c r="M563" i="4"/>
  <c r="L563" i="4"/>
  <c r="K563" i="4"/>
  <c r="I563" i="4"/>
  <c r="H563" i="4"/>
  <c r="S562" i="4"/>
  <c r="R562" i="4"/>
  <c r="Q562" i="4"/>
  <c r="P562" i="4"/>
  <c r="O562" i="4"/>
  <c r="N562" i="4"/>
  <c r="M562" i="4"/>
  <c r="K562" i="4"/>
  <c r="H562" i="4"/>
  <c r="I562" i="4"/>
  <c r="S561" i="4"/>
  <c r="R561" i="4"/>
  <c r="Q561" i="4"/>
  <c r="P561" i="4"/>
  <c r="O561" i="4"/>
  <c r="N561" i="4"/>
  <c r="M561" i="4"/>
  <c r="K561" i="4"/>
  <c r="I561" i="4"/>
  <c r="H561" i="4"/>
  <c r="S560" i="4"/>
  <c r="R560" i="4"/>
  <c r="Q560" i="4"/>
  <c r="P560" i="4"/>
  <c r="O560" i="4"/>
  <c r="N560" i="4"/>
  <c r="M560" i="4"/>
  <c r="K560" i="4"/>
  <c r="I560" i="4"/>
  <c r="H560" i="4"/>
  <c r="S559" i="4"/>
  <c r="R559" i="4"/>
  <c r="Q559" i="4"/>
  <c r="P559" i="4"/>
  <c r="O559" i="4"/>
  <c r="N559" i="4"/>
  <c r="M559" i="4"/>
  <c r="K559" i="4"/>
  <c r="I559" i="4"/>
  <c r="H559" i="4"/>
  <c r="S558" i="4"/>
  <c r="R558" i="4"/>
  <c r="Q558" i="4"/>
  <c r="P558" i="4"/>
  <c r="O558" i="4"/>
  <c r="N558" i="4"/>
  <c r="M558" i="4"/>
  <c r="K558" i="4"/>
  <c r="I558" i="4"/>
  <c r="H558" i="4"/>
  <c r="S557" i="4"/>
  <c r="R557" i="4"/>
  <c r="Q557" i="4"/>
  <c r="P557" i="4"/>
  <c r="O557" i="4"/>
  <c r="N557" i="4"/>
  <c r="M557" i="4"/>
  <c r="L557" i="4"/>
  <c r="K557" i="4"/>
  <c r="J557" i="4"/>
  <c r="I557" i="4"/>
  <c r="H557" i="4"/>
  <c r="S556" i="4"/>
  <c r="R556" i="4"/>
  <c r="Q556" i="4"/>
  <c r="P556" i="4"/>
  <c r="O556" i="4"/>
  <c r="N556" i="4"/>
  <c r="M556" i="4"/>
  <c r="K556" i="4"/>
  <c r="I556" i="4"/>
  <c r="H556" i="4"/>
  <c r="S555" i="4"/>
  <c r="R555" i="4"/>
  <c r="Q555" i="4"/>
  <c r="P555" i="4"/>
  <c r="O555" i="4"/>
  <c r="N555" i="4"/>
  <c r="M555" i="4"/>
  <c r="K555" i="4"/>
  <c r="I555" i="4"/>
  <c r="H555" i="4"/>
  <c r="S554" i="4"/>
  <c r="R554" i="4"/>
  <c r="Q554" i="4"/>
  <c r="P554" i="4"/>
  <c r="O554" i="4"/>
  <c r="N554" i="4"/>
  <c r="M554" i="4"/>
  <c r="K554" i="4"/>
  <c r="I554" i="4"/>
  <c r="H554" i="4"/>
  <c r="S553" i="4"/>
  <c r="R553" i="4"/>
  <c r="Q553" i="4"/>
  <c r="P553" i="4"/>
  <c r="O553" i="4"/>
  <c r="N553" i="4"/>
  <c r="M553" i="4"/>
  <c r="K553" i="4"/>
  <c r="I553" i="4"/>
  <c r="H553" i="4"/>
  <c r="S552" i="4"/>
  <c r="R552" i="4"/>
  <c r="Q552" i="4"/>
  <c r="P552" i="4"/>
  <c r="O552" i="4"/>
  <c r="N552" i="4"/>
  <c r="M552" i="4"/>
  <c r="K552" i="4"/>
  <c r="I552" i="4"/>
  <c r="H552" i="4"/>
  <c r="S551" i="4"/>
  <c r="R551" i="4"/>
  <c r="Q551" i="4"/>
  <c r="P551" i="4"/>
  <c r="O551" i="4"/>
  <c r="N551" i="4"/>
  <c r="M551" i="4"/>
  <c r="K551" i="4"/>
  <c r="I551" i="4"/>
  <c r="H551" i="4"/>
  <c r="S550" i="4"/>
  <c r="R550" i="4"/>
  <c r="Q550" i="4"/>
  <c r="P550" i="4"/>
  <c r="O550" i="4"/>
  <c r="N550" i="4"/>
  <c r="M550" i="4"/>
  <c r="K550" i="4"/>
  <c r="H550" i="4"/>
  <c r="I550" i="4"/>
  <c r="S549" i="4"/>
  <c r="R549" i="4"/>
  <c r="Q549" i="4"/>
  <c r="P549" i="4"/>
  <c r="O549" i="4"/>
  <c r="N549" i="4"/>
  <c r="M549" i="4"/>
  <c r="K549" i="4"/>
  <c r="I549" i="4"/>
  <c r="H549" i="4"/>
  <c r="S548" i="4"/>
  <c r="R548" i="4"/>
  <c r="Q548" i="4"/>
  <c r="P548" i="4"/>
  <c r="O548" i="4"/>
  <c r="N548" i="4"/>
  <c r="M548" i="4"/>
  <c r="L548" i="4"/>
  <c r="K548" i="4"/>
  <c r="I548" i="4"/>
  <c r="H548" i="4"/>
  <c r="J548" i="4"/>
  <c r="S547" i="4"/>
  <c r="R547" i="4"/>
  <c r="Q547" i="4"/>
  <c r="P547" i="4"/>
  <c r="O547" i="4"/>
  <c r="N547" i="4"/>
  <c r="M547" i="4"/>
  <c r="K547" i="4"/>
  <c r="I547" i="4"/>
  <c r="H547" i="4"/>
  <c r="J547" i="4" s="1"/>
  <c r="L547" i="4" s="1"/>
  <c r="S546" i="4"/>
  <c r="Q546" i="4"/>
  <c r="P546" i="4"/>
  <c r="O546" i="4"/>
  <c r="N546" i="4"/>
  <c r="M546" i="4"/>
  <c r="L546" i="4"/>
  <c r="K546" i="4"/>
  <c r="I546" i="4"/>
  <c r="H546" i="4"/>
  <c r="S545" i="4"/>
  <c r="R545" i="4"/>
  <c r="Q545" i="4"/>
  <c r="P545" i="4"/>
  <c r="O545" i="4"/>
  <c r="N545" i="4"/>
  <c r="M545" i="4"/>
  <c r="K545" i="4"/>
  <c r="I545" i="4"/>
  <c r="H545" i="4"/>
  <c r="S544" i="4"/>
  <c r="R544" i="4"/>
  <c r="Q544" i="4"/>
  <c r="P544" i="4"/>
  <c r="O544" i="4"/>
  <c r="N544" i="4"/>
  <c r="M544" i="4"/>
  <c r="L544" i="4"/>
  <c r="K544" i="4"/>
  <c r="I544" i="4"/>
  <c r="H544" i="4"/>
  <c r="J544" i="4"/>
  <c r="S543" i="4"/>
  <c r="R543" i="4"/>
  <c r="Q543" i="4"/>
  <c r="P543" i="4"/>
  <c r="O543" i="4"/>
  <c r="N543" i="4"/>
  <c r="M543" i="4"/>
  <c r="K543" i="4"/>
  <c r="I543" i="4"/>
  <c r="H543" i="4"/>
  <c r="S542" i="4"/>
  <c r="Q542" i="4"/>
  <c r="P542" i="4"/>
  <c r="O542" i="4"/>
  <c r="N542" i="4"/>
  <c r="M542" i="4"/>
  <c r="L542" i="4"/>
  <c r="K542" i="4"/>
  <c r="I542" i="4"/>
  <c r="H542" i="4"/>
  <c r="J542" i="4" s="1"/>
  <c r="R542" i="4" s="1"/>
  <c r="S541" i="4"/>
  <c r="R541" i="4"/>
  <c r="Q541" i="4"/>
  <c r="P541" i="4"/>
  <c r="O541" i="4"/>
  <c r="N541" i="4"/>
  <c r="M541" i="4"/>
  <c r="K541" i="4"/>
  <c r="I541" i="4"/>
  <c r="H541" i="4"/>
  <c r="S540" i="4"/>
  <c r="R540" i="4"/>
  <c r="Q540" i="4"/>
  <c r="P540" i="4"/>
  <c r="O540" i="4"/>
  <c r="N540" i="4"/>
  <c r="M540" i="4"/>
  <c r="K540" i="4"/>
  <c r="H540" i="4"/>
  <c r="I540" i="4"/>
  <c r="S539" i="4"/>
  <c r="R539" i="4"/>
  <c r="Q539" i="4"/>
  <c r="P539" i="4"/>
  <c r="O539" i="4"/>
  <c r="N539" i="4"/>
  <c r="M539" i="4"/>
  <c r="K539" i="4"/>
  <c r="I539" i="4"/>
  <c r="H539" i="4"/>
  <c r="S538" i="4"/>
  <c r="R538" i="4"/>
  <c r="Q538" i="4"/>
  <c r="P538" i="4"/>
  <c r="O538" i="4"/>
  <c r="N538" i="4"/>
  <c r="M538" i="4"/>
  <c r="L538" i="4"/>
  <c r="K538" i="4"/>
  <c r="I538" i="4"/>
  <c r="H538" i="4"/>
  <c r="S537" i="4"/>
  <c r="R537" i="4"/>
  <c r="Q537" i="4"/>
  <c r="P537" i="4"/>
  <c r="O537" i="4"/>
  <c r="N537" i="4"/>
  <c r="M537" i="4"/>
  <c r="K537" i="4"/>
  <c r="I537" i="4"/>
  <c r="H537" i="4"/>
  <c r="J537" i="4" s="1"/>
  <c r="L537" i="4" s="1"/>
  <c r="S536" i="4"/>
  <c r="R536" i="4"/>
  <c r="Q536" i="4"/>
  <c r="P536" i="4"/>
  <c r="O536" i="4"/>
  <c r="N536" i="4"/>
  <c r="M536" i="4"/>
  <c r="K536" i="4"/>
  <c r="I536" i="4"/>
  <c r="H536" i="4"/>
  <c r="S535" i="4"/>
  <c r="R535" i="4"/>
  <c r="Q535" i="4"/>
  <c r="P535" i="4"/>
  <c r="O535" i="4"/>
  <c r="N535" i="4"/>
  <c r="M535" i="4"/>
  <c r="K535" i="4"/>
  <c r="H535" i="4"/>
  <c r="I535" i="4"/>
  <c r="S534" i="4"/>
  <c r="R534" i="4"/>
  <c r="Q534" i="4"/>
  <c r="P534" i="4"/>
  <c r="O534" i="4"/>
  <c r="N534" i="4"/>
  <c r="M534" i="4"/>
  <c r="K534" i="4"/>
  <c r="I534" i="4"/>
  <c r="H534" i="4"/>
  <c r="S533" i="4"/>
  <c r="R533" i="4"/>
  <c r="Q533" i="4"/>
  <c r="P533" i="4"/>
  <c r="O533" i="4"/>
  <c r="N533" i="4"/>
  <c r="M533" i="4"/>
  <c r="L533" i="4"/>
  <c r="K533" i="4"/>
  <c r="I533" i="4"/>
  <c r="H533" i="4"/>
  <c r="S532" i="4"/>
  <c r="R532" i="4"/>
  <c r="Q532" i="4"/>
  <c r="P532" i="4"/>
  <c r="O532" i="4"/>
  <c r="N532" i="4"/>
  <c r="M532" i="4"/>
  <c r="K532" i="4"/>
  <c r="I532" i="4"/>
  <c r="H532" i="4"/>
  <c r="S531" i="4"/>
  <c r="R531" i="4"/>
  <c r="Q531" i="4"/>
  <c r="P531" i="4"/>
  <c r="O531" i="4"/>
  <c r="N531" i="4"/>
  <c r="M531" i="4"/>
  <c r="K531" i="4"/>
  <c r="H531" i="4"/>
  <c r="I531" i="4"/>
  <c r="S530" i="4"/>
  <c r="R530" i="4"/>
  <c r="Q530" i="4"/>
  <c r="P530" i="4"/>
  <c r="O530" i="4"/>
  <c r="N530" i="4"/>
  <c r="M530" i="4"/>
  <c r="K530" i="4"/>
  <c r="I530" i="4"/>
  <c r="H530" i="4"/>
  <c r="S529" i="4"/>
  <c r="R529" i="4"/>
  <c r="Q529" i="4"/>
  <c r="P529" i="4"/>
  <c r="O529" i="4"/>
  <c r="N529" i="4"/>
  <c r="M529" i="4"/>
  <c r="K529" i="4"/>
  <c r="I529" i="4"/>
  <c r="H529" i="4"/>
  <c r="R528" i="4"/>
  <c r="Q528" i="4"/>
  <c r="P528" i="4"/>
  <c r="O528" i="4"/>
  <c r="N528" i="4"/>
  <c r="M528" i="4"/>
  <c r="K528" i="4"/>
  <c r="I528" i="4"/>
  <c r="H528" i="4"/>
  <c r="S527" i="4"/>
  <c r="R527" i="4"/>
  <c r="Q527" i="4"/>
  <c r="P527" i="4"/>
  <c r="O527" i="4"/>
  <c r="N527" i="4"/>
  <c r="M527" i="4"/>
  <c r="K527" i="4"/>
  <c r="I527" i="4"/>
  <c r="H527" i="4"/>
  <c r="S526" i="4"/>
  <c r="Q526" i="4"/>
  <c r="P526" i="4"/>
  <c r="O526" i="4"/>
  <c r="N526" i="4"/>
  <c r="M526" i="4"/>
  <c r="K526" i="4"/>
  <c r="I526" i="4"/>
  <c r="H526" i="4"/>
  <c r="S525" i="4"/>
  <c r="R525" i="4"/>
  <c r="Q525" i="4"/>
  <c r="P525" i="4"/>
  <c r="O525" i="4"/>
  <c r="N525" i="4"/>
  <c r="M525" i="4"/>
  <c r="K525" i="4"/>
  <c r="H525" i="4"/>
  <c r="I525" i="4"/>
  <c r="S524" i="4"/>
  <c r="R524" i="4"/>
  <c r="Q524" i="4"/>
  <c r="P524" i="4"/>
  <c r="O524" i="4"/>
  <c r="N524" i="4"/>
  <c r="M524" i="4"/>
  <c r="K524" i="4"/>
  <c r="I524" i="4"/>
  <c r="H524" i="4"/>
  <c r="E498" i="4"/>
  <c r="I496" i="4"/>
  <c r="H496" i="4"/>
  <c r="I495" i="4"/>
  <c r="H495" i="4"/>
  <c r="S494" i="4"/>
  <c r="R494" i="4"/>
  <c r="Q494" i="4"/>
  <c r="P494" i="4"/>
  <c r="O494" i="4"/>
  <c r="M494" i="4"/>
  <c r="L494" i="4"/>
  <c r="K494" i="4"/>
  <c r="H494" i="4"/>
  <c r="I494" i="4"/>
  <c r="S493" i="4"/>
  <c r="R493" i="4"/>
  <c r="Q493" i="4"/>
  <c r="P493" i="4"/>
  <c r="O493" i="4"/>
  <c r="M493" i="4"/>
  <c r="L493" i="4"/>
  <c r="K493" i="4"/>
  <c r="I493" i="4"/>
  <c r="H493" i="4"/>
  <c r="S492" i="4"/>
  <c r="R492" i="4"/>
  <c r="Q492" i="4"/>
  <c r="P492" i="4"/>
  <c r="O492" i="4"/>
  <c r="M492" i="4"/>
  <c r="L492" i="4"/>
  <c r="K492" i="4"/>
  <c r="H492" i="4"/>
  <c r="I492" i="4"/>
  <c r="S491" i="4"/>
  <c r="R491" i="4"/>
  <c r="Q491" i="4"/>
  <c r="P491" i="4"/>
  <c r="O491" i="4"/>
  <c r="M491" i="4"/>
  <c r="L491" i="4"/>
  <c r="K491" i="4"/>
  <c r="I491" i="4"/>
  <c r="H491" i="4"/>
  <c r="S490" i="4"/>
  <c r="R490" i="4"/>
  <c r="Q490" i="4"/>
  <c r="P490" i="4"/>
  <c r="O490" i="4"/>
  <c r="N490" i="4"/>
  <c r="M490" i="4"/>
  <c r="K490" i="4"/>
  <c r="I490" i="4"/>
  <c r="H490" i="4"/>
  <c r="J490" i="4" s="1"/>
  <c r="L490" i="4" s="1"/>
  <c r="S489" i="4"/>
  <c r="R489" i="4"/>
  <c r="Q489" i="4"/>
  <c r="P489" i="4"/>
  <c r="O489" i="4"/>
  <c r="N489" i="4"/>
  <c r="M489" i="4"/>
  <c r="K489" i="4"/>
  <c r="I489" i="4"/>
  <c r="J489" i="4" s="1"/>
  <c r="L489" i="4" s="1"/>
  <c r="H489" i="4"/>
  <c r="S488" i="4"/>
  <c r="R488" i="4"/>
  <c r="Q488" i="4"/>
  <c r="P488" i="4"/>
  <c r="O488" i="4"/>
  <c r="N488" i="4"/>
  <c r="M488" i="4"/>
  <c r="K488" i="4"/>
  <c r="I488" i="4"/>
  <c r="H488" i="4"/>
  <c r="S487" i="4"/>
  <c r="R487" i="4"/>
  <c r="Q487" i="4"/>
  <c r="P487" i="4"/>
  <c r="O487" i="4"/>
  <c r="N487" i="4"/>
  <c r="M487" i="4"/>
  <c r="K487" i="4"/>
  <c r="I487" i="4"/>
  <c r="H487" i="4"/>
  <c r="S486" i="4"/>
  <c r="R486" i="4"/>
  <c r="Q486" i="4"/>
  <c r="P486" i="4"/>
  <c r="O486" i="4"/>
  <c r="N486" i="4"/>
  <c r="M486" i="4"/>
  <c r="K486" i="4"/>
  <c r="I486" i="4"/>
  <c r="H486" i="4"/>
  <c r="S485" i="4"/>
  <c r="R485" i="4"/>
  <c r="Q485" i="4"/>
  <c r="P485" i="4"/>
  <c r="O485" i="4"/>
  <c r="N485" i="4"/>
  <c r="M485" i="4"/>
  <c r="K485" i="4"/>
  <c r="I485" i="4"/>
  <c r="H485" i="4"/>
  <c r="S484" i="4"/>
  <c r="R484" i="4"/>
  <c r="Q484" i="4"/>
  <c r="P484" i="4"/>
  <c r="O484" i="4"/>
  <c r="N484" i="4"/>
  <c r="M484" i="4"/>
  <c r="K484" i="4"/>
  <c r="I484" i="4"/>
  <c r="H484" i="4"/>
  <c r="S483" i="4"/>
  <c r="R483" i="4"/>
  <c r="Q483" i="4"/>
  <c r="P483" i="4"/>
  <c r="O483" i="4"/>
  <c r="N483" i="4"/>
  <c r="M483" i="4"/>
  <c r="K483" i="4"/>
  <c r="I483" i="4"/>
  <c r="H483" i="4"/>
  <c r="S482" i="4"/>
  <c r="R482" i="4"/>
  <c r="Q482" i="4"/>
  <c r="P482" i="4"/>
  <c r="O482" i="4"/>
  <c r="N482" i="4"/>
  <c r="M482" i="4"/>
  <c r="K482" i="4"/>
  <c r="I482" i="4"/>
  <c r="H482" i="4"/>
  <c r="S481" i="4"/>
  <c r="R481" i="4"/>
  <c r="Q481" i="4"/>
  <c r="P481" i="4"/>
  <c r="O481" i="4"/>
  <c r="N481" i="4"/>
  <c r="M481" i="4"/>
  <c r="K481" i="4"/>
  <c r="I481" i="4"/>
  <c r="H481" i="4"/>
  <c r="S480" i="4"/>
  <c r="R480" i="4"/>
  <c r="Q480" i="4"/>
  <c r="P480" i="4"/>
  <c r="O480" i="4"/>
  <c r="N480" i="4"/>
  <c r="M480" i="4"/>
  <c r="K480" i="4"/>
  <c r="I480" i="4"/>
  <c r="H480" i="4"/>
  <c r="S479" i="4"/>
  <c r="R479" i="4"/>
  <c r="Q479" i="4"/>
  <c r="P479" i="4"/>
  <c r="O479" i="4"/>
  <c r="N479" i="4"/>
  <c r="M479" i="4"/>
  <c r="K479" i="4"/>
  <c r="I479" i="4"/>
  <c r="H479" i="4"/>
  <c r="S478" i="4"/>
  <c r="R478" i="4"/>
  <c r="Q478" i="4"/>
  <c r="P478" i="4"/>
  <c r="O478" i="4"/>
  <c r="N478" i="4"/>
  <c r="M478" i="4"/>
  <c r="K478" i="4"/>
  <c r="I478" i="4"/>
  <c r="H478" i="4"/>
  <c r="J478" i="4" s="1"/>
  <c r="L478" i="4" s="1"/>
  <c r="S477" i="4"/>
  <c r="R477" i="4"/>
  <c r="Q477" i="4"/>
  <c r="P477" i="4"/>
  <c r="O477" i="4"/>
  <c r="N477" i="4"/>
  <c r="M477" i="4"/>
  <c r="K477" i="4"/>
  <c r="I477" i="4"/>
  <c r="H477" i="4"/>
  <c r="S476" i="4"/>
  <c r="R476" i="4"/>
  <c r="Q476" i="4"/>
  <c r="P476" i="4"/>
  <c r="O476" i="4"/>
  <c r="N476" i="4"/>
  <c r="M476" i="4"/>
  <c r="K476" i="4"/>
  <c r="I476" i="4"/>
  <c r="H476" i="4"/>
  <c r="S475" i="4"/>
  <c r="R475" i="4"/>
  <c r="Q475" i="4"/>
  <c r="P475" i="4"/>
  <c r="O475" i="4"/>
  <c r="N475" i="4"/>
  <c r="M475" i="4"/>
  <c r="K475" i="4"/>
  <c r="I475" i="4"/>
  <c r="H475" i="4"/>
  <c r="S474" i="4"/>
  <c r="R474" i="4"/>
  <c r="Q474" i="4"/>
  <c r="P474" i="4"/>
  <c r="O474" i="4"/>
  <c r="N474" i="4"/>
  <c r="M474" i="4"/>
  <c r="K474" i="4"/>
  <c r="I474" i="4"/>
  <c r="H474" i="4"/>
  <c r="J474" i="4" s="1"/>
  <c r="L474" i="4" s="1"/>
  <c r="S473" i="4"/>
  <c r="R473" i="4"/>
  <c r="Q473" i="4"/>
  <c r="P473" i="4"/>
  <c r="O473" i="4"/>
  <c r="N473" i="4"/>
  <c r="M473" i="4"/>
  <c r="K473" i="4"/>
  <c r="I473" i="4"/>
  <c r="H473" i="4"/>
  <c r="S472" i="4"/>
  <c r="R472" i="4"/>
  <c r="Q472" i="4"/>
  <c r="P472" i="4"/>
  <c r="O472" i="4"/>
  <c r="N472" i="4"/>
  <c r="M472" i="4"/>
  <c r="K472" i="4"/>
  <c r="H472" i="4"/>
  <c r="I472" i="4"/>
  <c r="J472" i="4" s="1"/>
  <c r="L472" i="4" s="1"/>
  <c r="S471" i="4"/>
  <c r="R471" i="4"/>
  <c r="Q471" i="4"/>
  <c r="P471" i="4"/>
  <c r="O471" i="4"/>
  <c r="N471" i="4"/>
  <c r="M471" i="4"/>
  <c r="K471" i="4"/>
  <c r="I471" i="4"/>
  <c r="H471" i="4"/>
  <c r="S470" i="4"/>
  <c r="R470" i="4"/>
  <c r="Q470" i="4"/>
  <c r="P470" i="4"/>
  <c r="O470" i="4"/>
  <c r="N470" i="4"/>
  <c r="M470" i="4"/>
  <c r="L470" i="4"/>
  <c r="K470" i="4"/>
  <c r="I470" i="4"/>
  <c r="H470" i="4"/>
  <c r="J470" i="4"/>
  <c r="I469" i="4"/>
  <c r="H469" i="4"/>
  <c r="S468" i="4"/>
  <c r="R468" i="4"/>
  <c r="Q468" i="4"/>
  <c r="P468" i="4"/>
  <c r="O468" i="4"/>
  <c r="N468" i="4"/>
  <c r="M468" i="4"/>
  <c r="L468" i="4"/>
  <c r="K468" i="4"/>
  <c r="I468" i="4"/>
  <c r="H468" i="4"/>
  <c r="S467" i="4"/>
  <c r="Q467" i="4"/>
  <c r="P467" i="4"/>
  <c r="O467" i="4"/>
  <c r="N467" i="4"/>
  <c r="M467" i="4"/>
  <c r="L467" i="4"/>
  <c r="K467" i="4"/>
  <c r="I467" i="4"/>
  <c r="H467" i="4"/>
  <c r="S466" i="4"/>
  <c r="R466" i="4"/>
  <c r="Q466" i="4"/>
  <c r="P466" i="4"/>
  <c r="O466" i="4"/>
  <c r="N466" i="4"/>
  <c r="M466" i="4"/>
  <c r="K466" i="4"/>
  <c r="H466" i="4"/>
  <c r="I466" i="4"/>
  <c r="S465" i="4"/>
  <c r="R465" i="4"/>
  <c r="Q465" i="4"/>
  <c r="P465" i="4"/>
  <c r="O465" i="4"/>
  <c r="N465" i="4"/>
  <c r="M465" i="4"/>
  <c r="K465" i="4"/>
  <c r="I465" i="4"/>
  <c r="H465" i="4"/>
  <c r="S464" i="4"/>
  <c r="R464" i="4"/>
  <c r="Q464" i="4"/>
  <c r="P464" i="4"/>
  <c r="O464" i="4"/>
  <c r="N464" i="4"/>
  <c r="M464" i="4"/>
  <c r="K464" i="4"/>
  <c r="H464" i="4"/>
  <c r="I464" i="4"/>
  <c r="S463" i="4"/>
  <c r="R463" i="4"/>
  <c r="Q463" i="4"/>
  <c r="P463" i="4"/>
  <c r="O463" i="4"/>
  <c r="N463" i="4"/>
  <c r="M463" i="4"/>
  <c r="K463" i="4"/>
  <c r="I463" i="4"/>
  <c r="H463" i="4"/>
  <c r="S462" i="4"/>
  <c r="R462" i="4"/>
  <c r="Q462" i="4"/>
  <c r="P462" i="4"/>
  <c r="O462" i="4"/>
  <c r="N462" i="4"/>
  <c r="M462" i="4"/>
  <c r="L462" i="4"/>
  <c r="K462" i="4"/>
  <c r="J462" i="4"/>
  <c r="I462" i="4"/>
  <c r="H462" i="4"/>
  <c r="S461" i="4"/>
  <c r="Q461" i="4"/>
  <c r="P461" i="4"/>
  <c r="O461" i="4"/>
  <c r="N461" i="4"/>
  <c r="M461" i="4"/>
  <c r="L461" i="4"/>
  <c r="K461" i="4"/>
  <c r="I461" i="4"/>
  <c r="H461" i="4"/>
  <c r="S460" i="4"/>
  <c r="R460" i="4"/>
  <c r="Q460" i="4"/>
  <c r="P460" i="4"/>
  <c r="O460" i="4"/>
  <c r="N460" i="4"/>
  <c r="M460" i="4"/>
  <c r="K460" i="4"/>
  <c r="I460" i="4"/>
  <c r="H460" i="4"/>
  <c r="S459" i="4"/>
  <c r="R459" i="4"/>
  <c r="Q459" i="4"/>
  <c r="P459" i="4"/>
  <c r="O459" i="4"/>
  <c r="N459" i="4"/>
  <c r="M459" i="4"/>
  <c r="K459" i="4"/>
  <c r="I459" i="4"/>
  <c r="H459" i="4"/>
  <c r="S458" i="4"/>
  <c r="R458" i="4"/>
  <c r="Q458" i="4"/>
  <c r="P458" i="4"/>
  <c r="O458" i="4"/>
  <c r="N458" i="4"/>
  <c r="M458" i="4"/>
  <c r="K458" i="4"/>
  <c r="I458" i="4"/>
  <c r="H458" i="4"/>
  <c r="S457" i="4"/>
  <c r="Q457" i="4"/>
  <c r="P457" i="4"/>
  <c r="O457" i="4"/>
  <c r="N457" i="4"/>
  <c r="M457" i="4"/>
  <c r="L457" i="4"/>
  <c r="K457" i="4"/>
  <c r="I457" i="4"/>
  <c r="H457" i="4"/>
  <c r="S456" i="4"/>
  <c r="R456" i="4"/>
  <c r="Q456" i="4"/>
  <c r="P456" i="4"/>
  <c r="O456" i="4"/>
  <c r="N456" i="4"/>
  <c r="M456" i="4"/>
  <c r="L456" i="4"/>
  <c r="K456" i="4"/>
  <c r="I456" i="4"/>
  <c r="H456" i="4"/>
  <c r="S455" i="4"/>
  <c r="R455" i="4"/>
  <c r="Q455" i="4"/>
  <c r="P455" i="4"/>
  <c r="O455" i="4"/>
  <c r="N455" i="4"/>
  <c r="M455" i="4"/>
  <c r="K455" i="4"/>
  <c r="H455" i="4"/>
  <c r="I455" i="4"/>
  <c r="S454" i="4"/>
  <c r="R454" i="4"/>
  <c r="Q454" i="4"/>
  <c r="P454" i="4"/>
  <c r="O454" i="4"/>
  <c r="N454" i="4"/>
  <c r="M454" i="4"/>
  <c r="K454" i="4"/>
  <c r="I454" i="4"/>
  <c r="H454" i="4"/>
  <c r="S453" i="4"/>
  <c r="R453" i="4"/>
  <c r="Q453" i="4"/>
  <c r="P453" i="4"/>
  <c r="O453" i="4"/>
  <c r="N453" i="4"/>
  <c r="M453" i="4"/>
  <c r="L453" i="4"/>
  <c r="K453" i="4"/>
  <c r="J453" i="4"/>
  <c r="I453" i="4"/>
  <c r="H453" i="4"/>
  <c r="S452" i="4"/>
  <c r="Q452" i="4"/>
  <c r="P452" i="4"/>
  <c r="O452" i="4"/>
  <c r="N452" i="4"/>
  <c r="M452" i="4"/>
  <c r="L452" i="4"/>
  <c r="K452" i="4"/>
  <c r="I452" i="4"/>
  <c r="H452" i="4"/>
  <c r="S451" i="4"/>
  <c r="R451" i="4"/>
  <c r="Q451" i="4"/>
  <c r="P451" i="4"/>
  <c r="O451" i="4"/>
  <c r="N451" i="4"/>
  <c r="M451" i="4"/>
  <c r="K451" i="4"/>
  <c r="I451" i="4"/>
  <c r="H451" i="4"/>
  <c r="S450" i="4"/>
  <c r="R450" i="4"/>
  <c r="Q450" i="4"/>
  <c r="P450" i="4"/>
  <c r="O450" i="4"/>
  <c r="N450" i="4"/>
  <c r="M450" i="4"/>
  <c r="K450" i="4"/>
  <c r="I450" i="4"/>
  <c r="H450" i="4"/>
  <c r="J450" i="4" s="1"/>
  <c r="L450" i="4" s="1"/>
  <c r="S449" i="4"/>
  <c r="R449" i="4"/>
  <c r="Q449" i="4"/>
  <c r="P449" i="4"/>
  <c r="O449" i="4"/>
  <c r="N449" i="4"/>
  <c r="M449" i="4"/>
  <c r="K449" i="4"/>
  <c r="I449" i="4"/>
  <c r="H449" i="4"/>
  <c r="S448" i="4"/>
  <c r="R448" i="4"/>
  <c r="Q448" i="4"/>
  <c r="P448" i="4"/>
  <c r="O448" i="4"/>
  <c r="N448" i="4"/>
  <c r="M448" i="4"/>
  <c r="K448" i="4"/>
  <c r="I448" i="4"/>
  <c r="H448" i="4"/>
  <c r="S447" i="4"/>
  <c r="R447" i="4"/>
  <c r="Q447" i="4"/>
  <c r="P447" i="4"/>
  <c r="O447" i="4"/>
  <c r="N447" i="4"/>
  <c r="M447" i="4"/>
  <c r="K447" i="4"/>
  <c r="I447" i="4"/>
  <c r="H447" i="4"/>
  <c r="S446" i="4"/>
  <c r="R446" i="4"/>
  <c r="Q446" i="4"/>
  <c r="P446" i="4"/>
  <c r="O446" i="4"/>
  <c r="N446" i="4"/>
  <c r="M446" i="4"/>
  <c r="L446" i="4"/>
  <c r="K446" i="4"/>
  <c r="I446" i="4"/>
  <c r="H446" i="4"/>
  <c r="J446" i="4"/>
  <c r="S445" i="4"/>
  <c r="R445" i="4"/>
  <c r="Q445" i="4"/>
  <c r="P445" i="4"/>
  <c r="O445" i="4"/>
  <c r="N445" i="4"/>
  <c r="M445" i="4"/>
  <c r="K445" i="4"/>
  <c r="I445" i="4"/>
  <c r="H445" i="4"/>
  <c r="S444" i="4"/>
  <c r="R444" i="4"/>
  <c r="Q444" i="4"/>
  <c r="P444" i="4"/>
  <c r="O444" i="4"/>
  <c r="N444" i="4"/>
  <c r="M444" i="4"/>
  <c r="K444" i="4"/>
  <c r="H444" i="4"/>
  <c r="I444" i="4"/>
  <c r="S443" i="4"/>
  <c r="R443" i="4"/>
  <c r="Q443" i="4"/>
  <c r="P443" i="4"/>
  <c r="O443" i="4"/>
  <c r="N443" i="4"/>
  <c r="M443" i="4"/>
  <c r="K443" i="4"/>
  <c r="I443" i="4"/>
  <c r="H443" i="4"/>
  <c r="S442" i="4"/>
  <c r="R442" i="4"/>
  <c r="Q442" i="4"/>
  <c r="P442" i="4"/>
  <c r="O442" i="4"/>
  <c r="N442" i="4"/>
  <c r="M442" i="4"/>
  <c r="K442" i="4"/>
  <c r="I442" i="4"/>
  <c r="H442" i="4"/>
  <c r="S441" i="4"/>
  <c r="R441" i="4"/>
  <c r="Q441" i="4"/>
  <c r="P441" i="4"/>
  <c r="O441" i="4"/>
  <c r="N441" i="4"/>
  <c r="M441" i="4"/>
  <c r="K441" i="4"/>
  <c r="I441" i="4"/>
  <c r="H441" i="4"/>
  <c r="S440" i="4"/>
  <c r="R440" i="4"/>
  <c r="Q440" i="4"/>
  <c r="P440" i="4"/>
  <c r="O440" i="4"/>
  <c r="N440" i="4"/>
  <c r="M440" i="4"/>
  <c r="L440" i="4"/>
  <c r="K440" i="4"/>
  <c r="J440" i="4"/>
  <c r="I440" i="4"/>
  <c r="H440" i="4"/>
  <c r="S439" i="4"/>
  <c r="R439" i="4"/>
  <c r="Q439" i="4"/>
  <c r="P439" i="4"/>
  <c r="O439" i="4"/>
  <c r="N439" i="4"/>
  <c r="M439" i="4"/>
  <c r="K439" i="4"/>
  <c r="I439" i="4"/>
  <c r="H439" i="4"/>
  <c r="S438" i="4"/>
  <c r="R438" i="4"/>
  <c r="Q438" i="4"/>
  <c r="P438" i="4"/>
  <c r="O438" i="4"/>
  <c r="N438" i="4"/>
  <c r="M438" i="4"/>
  <c r="K438" i="4"/>
  <c r="I438" i="4"/>
  <c r="H438" i="4"/>
  <c r="J438" i="4" s="1"/>
  <c r="L438" i="4" s="1"/>
  <c r="S437" i="4"/>
  <c r="R437" i="4"/>
  <c r="Q437" i="4"/>
  <c r="P437" i="4"/>
  <c r="O437" i="4"/>
  <c r="N437" i="4"/>
  <c r="M437" i="4"/>
  <c r="K437" i="4"/>
  <c r="I437" i="4"/>
  <c r="H437" i="4"/>
  <c r="S436" i="4"/>
  <c r="R436" i="4"/>
  <c r="Q436" i="4"/>
  <c r="P436" i="4"/>
  <c r="O436" i="4"/>
  <c r="N436" i="4"/>
  <c r="M436" i="4"/>
  <c r="K436" i="4"/>
  <c r="I436" i="4"/>
  <c r="H436" i="4"/>
  <c r="S435" i="4"/>
  <c r="R435" i="4"/>
  <c r="Q435" i="4"/>
  <c r="P435" i="4"/>
  <c r="O435" i="4"/>
  <c r="N435" i="4"/>
  <c r="M435" i="4"/>
  <c r="K435" i="4"/>
  <c r="I435" i="4"/>
  <c r="H435" i="4"/>
  <c r="S434" i="4"/>
  <c r="R434" i="4"/>
  <c r="Q434" i="4"/>
  <c r="P434" i="4"/>
  <c r="O434" i="4"/>
  <c r="N434" i="4"/>
  <c r="M434" i="4"/>
  <c r="K434" i="4"/>
  <c r="H434" i="4"/>
  <c r="I434" i="4"/>
  <c r="S433" i="4"/>
  <c r="R433" i="4"/>
  <c r="Q433" i="4"/>
  <c r="P433" i="4"/>
  <c r="O433" i="4"/>
  <c r="N433" i="4"/>
  <c r="M433" i="4"/>
  <c r="K433" i="4"/>
  <c r="I433" i="4"/>
  <c r="H433" i="4"/>
  <c r="S432" i="4"/>
  <c r="R432" i="4"/>
  <c r="Q432" i="4"/>
  <c r="P432" i="4"/>
  <c r="O432" i="4"/>
  <c r="N432" i="4"/>
  <c r="M432" i="4"/>
  <c r="L432" i="4"/>
  <c r="K432" i="4"/>
  <c r="I432" i="4"/>
  <c r="H432" i="4"/>
  <c r="J432" i="4"/>
  <c r="S431" i="4"/>
  <c r="R431" i="4"/>
  <c r="Q431" i="4"/>
  <c r="P431" i="4"/>
  <c r="O431" i="4"/>
  <c r="N431" i="4"/>
  <c r="M431" i="4"/>
  <c r="K431" i="4"/>
  <c r="I431" i="4"/>
  <c r="H431" i="4"/>
  <c r="S430" i="4"/>
  <c r="R430" i="4"/>
  <c r="Q430" i="4"/>
  <c r="P430" i="4"/>
  <c r="O430" i="4"/>
  <c r="N430" i="4"/>
  <c r="M430" i="4"/>
  <c r="K430" i="4"/>
  <c r="H430" i="4"/>
  <c r="I430" i="4"/>
  <c r="S429" i="4"/>
  <c r="R429" i="4"/>
  <c r="Q429" i="4"/>
  <c r="P429" i="4"/>
  <c r="O429" i="4"/>
  <c r="N429" i="4"/>
  <c r="M429" i="4"/>
  <c r="K429" i="4"/>
  <c r="I429" i="4"/>
  <c r="H429" i="4"/>
  <c r="S428" i="4"/>
  <c r="R428" i="4"/>
  <c r="Q428" i="4"/>
  <c r="P428" i="4"/>
  <c r="O428" i="4"/>
  <c r="N428" i="4"/>
  <c r="M428" i="4"/>
  <c r="K428" i="4"/>
  <c r="I428" i="4"/>
  <c r="H428" i="4"/>
  <c r="S427" i="4"/>
  <c r="R427" i="4"/>
  <c r="Q427" i="4"/>
  <c r="P427" i="4"/>
  <c r="O427" i="4"/>
  <c r="N427" i="4"/>
  <c r="M427" i="4"/>
  <c r="K427" i="4"/>
  <c r="I427" i="4"/>
  <c r="H427" i="4"/>
  <c r="J427" i="4" s="1"/>
  <c r="L427" i="4" s="1"/>
  <c r="S426" i="4"/>
  <c r="R426" i="4"/>
  <c r="Q426" i="4"/>
  <c r="P426" i="4"/>
  <c r="O426" i="4"/>
  <c r="N426" i="4"/>
  <c r="M426" i="4"/>
  <c r="K426" i="4"/>
  <c r="I426" i="4"/>
  <c r="H426" i="4"/>
  <c r="S425" i="4"/>
  <c r="R425" i="4"/>
  <c r="Q425" i="4"/>
  <c r="P425" i="4"/>
  <c r="O425" i="4"/>
  <c r="N425" i="4"/>
  <c r="M425" i="4"/>
  <c r="K425" i="4"/>
  <c r="I425" i="4"/>
  <c r="H425" i="4"/>
  <c r="S424" i="4"/>
  <c r="R424" i="4"/>
  <c r="Q424" i="4"/>
  <c r="P424" i="4"/>
  <c r="O424" i="4"/>
  <c r="N424" i="4"/>
  <c r="M424" i="4"/>
  <c r="K424" i="4"/>
  <c r="I424" i="4"/>
  <c r="H424" i="4"/>
  <c r="S423" i="4"/>
  <c r="R423" i="4"/>
  <c r="Q423" i="4"/>
  <c r="P423" i="4"/>
  <c r="O423" i="4"/>
  <c r="N423" i="4"/>
  <c r="M423" i="4"/>
  <c r="L423" i="4"/>
  <c r="K423" i="4"/>
  <c r="J423" i="4"/>
  <c r="I423" i="4"/>
  <c r="H423" i="4"/>
  <c r="S422" i="4"/>
  <c r="R422" i="4"/>
  <c r="Q422" i="4"/>
  <c r="P422" i="4"/>
  <c r="O422" i="4"/>
  <c r="N422" i="4"/>
  <c r="M422" i="4"/>
  <c r="K422" i="4"/>
  <c r="I422" i="4"/>
  <c r="H422" i="4"/>
  <c r="S421" i="4"/>
  <c r="Q421" i="4"/>
  <c r="P421" i="4"/>
  <c r="O421" i="4"/>
  <c r="N421" i="4"/>
  <c r="M421" i="4"/>
  <c r="L421" i="4"/>
  <c r="K421" i="4"/>
  <c r="I421" i="4"/>
  <c r="H421" i="4"/>
  <c r="S420" i="4"/>
  <c r="R420" i="4"/>
  <c r="Q420" i="4"/>
  <c r="P420" i="4"/>
  <c r="O420" i="4"/>
  <c r="N420" i="4"/>
  <c r="M420" i="4"/>
  <c r="K420" i="4"/>
  <c r="I420" i="4"/>
  <c r="H420" i="4"/>
  <c r="S419" i="4"/>
  <c r="R419" i="4"/>
  <c r="Q419" i="4"/>
  <c r="P419" i="4"/>
  <c r="O419" i="4"/>
  <c r="N419" i="4"/>
  <c r="M419" i="4"/>
  <c r="K419" i="4"/>
  <c r="H419" i="4"/>
  <c r="I419" i="4"/>
  <c r="S418" i="4"/>
  <c r="R418" i="4"/>
  <c r="Q418" i="4"/>
  <c r="P418" i="4"/>
  <c r="O418" i="4"/>
  <c r="N418" i="4"/>
  <c r="M418" i="4"/>
  <c r="K418" i="4"/>
  <c r="I418" i="4"/>
  <c r="H418" i="4"/>
  <c r="S417" i="4"/>
  <c r="R417" i="4"/>
  <c r="Q417" i="4"/>
  <c r="P417" i="4"/>
  <c r="O417" i="4"/>
  <c r="N417" i="4"/>
  <c r="M417" i="4"/>
  <c r="L417" i="4"/>
  <c r="K417" i="4"/>
  <c r="I417" i="4"/>
  <c r="H417" i="4"/>
  <c r="S416" i="4"/>
  <c r="R416" i="4"/>
  <c r="Q416" i="4"/>
  <c r="P416" i="4"/>
  <c r="O416" i="4"/>
  <c r="N416" i="4"/>
  <c r="M416" i="4"/>
  <c r="K416" i="4"/>
  <c r="I416" i="4"/>
  <c r="H416" i="4"/>
  <c r="S415" i="4"/>
  <c r="R415" i="4"/>
  <c r="Q415" i="4"/>
  <c r="P415" i="4"/>
  <c r="O415" i="4"/>
  <c r="N415" i="4"/>
  <c r="M415" i="4"/>
  <c r="K415" i="4"/>
  <c r="I415" i="4"/>
  <c r="H415" i="4"/>
  <c r="S414" i="4"/>
  <c r="R414" i="4"/>
  <c r="Q414" i="4"/>
  <c r="P414" i="4"/>
  <c r="O414" i="4"/>
  <c r="N414" i="4"/>
  <c r="M414" i="4"/>
  <c r="K414" i="4"/>
  <c r="I414" i="4"/>
  <c r="H414" i="4"/>
  <c r="S413" i="4"/>
  <c r="R413" i="4"/>
  <c r="Q413" i="4"/>
  <c r="P413" i="4"/>
  <c r="O413" i="4"/>
  <c r="N413" i="4"/>
  <c r="M413" i="4"/>
  <c r="K413" i="4"/>
  <c r="I413" i="4"/>
  <c r="H413" i="4"/>
  <c r="S412" i="4"/>
  <c r="R412" i="4"/>
  <c r="Q412" i="4"/>
  <c r="P412" i="4"/>
  <c r="O412" i="4"/>
  <c r="N412" i="4"/>
  <c r="M412" i="4"/>
  <c r="L412" i="4"/>
  <c r="K412" i="4"/>
  <c r="I412" i="4"/>
  <c r="H412" i="4"/>
  <c r="S411" i="4"/>
  <c r="R411" i="4"/>
  <c r="Q411" i="4"/>
  <c r="P411" i="4"/>
  <c r="O411" i="4"/>
  <c r="N411" i="4"/>
  <c r="M411" i="4"/>
  <c r="K411" i="4"/>
  <c r="H411" i="4"/>
  <c r="I411" i="4"/>
  <c r="S410" i="4"/>
  <c r="R410" i="4"/>
  <c r="Q410" i="4"/>
  <c r="P410" i="4"/>
  <c r="O410" i="4"/>
  <c r="N410" i="4"/>
  <c r="M410" i="4"/>
  <c r="K410" i="4"/>
  <c r="I410" i="4"/>
  <c r="H410" i="4"/>
  <c r="S409" i="4"/>
  <c r="R409" i="4"/>
  <c r="Q409" i="4"/>
  <c r="P409" i="4"/>
  <c r="O409" i="4"/>
  <c r="N409" i="4"/>
  <c r="M409" i="4"/>
  <c r="K409" i="4"/>
  <c r="I409" i="4"/>
  <c r="H409" i="4"/>
  <c r="S408" i="4"/>
  <c r="R408" i="4"/>
  <c r="Q408" i="4"/>
  <c r="P408" i="4"/>
  <c r="O408" i="4"/>
  <c r="N408" i="4"/>
  <c r="M408" i="4"/>
  <c r="K408" i="4"/>
  <c r="I408" i="4"/>
  <c r="H408" i="4"/>
  <c r="S407" i="4"/>
  <c r="R407" i="4"/>
  <c r="Q407" i="4"/>
  <c r="P407" i="4"/>
  <c r="O407" i="4"/>
  <c r="N407" i="4"/>
  <c r="M407" i="4"/>
  <c r="K407" i="4"/>
  <c r="I407" i="4"/>
  <c r="H407" i="4"/>
  <c r="S406" i="4"/>
  <c r="R406" i="4"/>
  <c r="Q406" i="4"/>
  <c r="P406" i="4"/>
  <c r="O406" i="4"/>
  <c r="N406" i="4"/>
  <c r="M406" i="4"/>
  <c r="L406" i="4"/>
  <c r="K406" i="4"/>
  <c r="I406" i="4"/>
  <c r="H406" i="4"/>
  <c r="S405" i="4"/>
  <c r="R405" i="4"/>
  <c r="Q405" i="4"/>
  <c r="P405" i="4"/>
  <c r="O405" i="4"/>
  <c r="N405" i="4"/>
  <c r="M405" i="4"/>
  <c r="L405" i="4"/>
  <c r="K405" i="4"/>
  <c r="I405" i="4"/>
  <c r="H405" i="4"/>
  <c r="I404" i="4"/>
  <c r="H404" i="4"/>
  <c r="S403" i="4"/>
  <c r="R403" i="4"/>
  <c r="Q403" i="4"/>
  <c r="P403" i="4"/>
  <c r="O403" i="4"/>
  <c r="N403" i="4"/>
  <c r="M403" i="4"/>
  <c r="K403" i="4"/>
  <c r="I403" i="4"/>
  <c r="H403" i="4"/>
  <c r="S402" i="4"/>
  <c r="R402" i="4"/>
  <c r="Q402" i="4"/>
  <c r="P402" i="4"/>
  <c r="O402" i="4"/>
  <c r="N402" i="4"/>
  <c r="M402" i="4"/>
  <c r="K402" i="4"/>
  <c r="H402" i="4"/>
  <c r="I402" i="4"/>
  <c r="S401" i="4"/>
  <c r="Q401" i="4"/>
  <c r="P401" i="4"/>
  <c r="O401" i="4"/>
  <c r="N401" i="4"/>
  <c r="M401" i="4"/>
  <c r="L401" i="4"/>
  <c r="K401" i="4"/>
  <c r="I401" i="4"/>
  <c r="H401" i="4"/>
  <c r="S400" i="4"/>
  <c r="R400" i="4"/>
  <c r="Q400" i="4"/>
  <c r="P400" i="4"/>
  <c r="O400" i="4"/>
  <c r="N400" i="4"/>
  <c r="M400" i="4"/>
  <c r="K400" i="4"/>
  <c r="I400" i="4"/>
  <c r="H400" i="4"/>
  <c r="S399" i="4"/>
  <c r="R399" i="4"/>
  <c r="Q399" i="4"/>
  <c r="P399" i="4"/>
  <c r="O399" i="4"/>
  <c r="N399" i="4"/>
  <c r="M399" i="4"/>
  <c r="L399" i="4"/>
  <c r="K399" i="4"/>
  <c r="I399" i="4"/>
  <c r="H399" i="4"/>
  <c r="J399" i="4"/>
  <c r="S398" i="4"/>
  <c r="Q398" i="4"/>
  <c r="P398" i="4"/>
  <c r="O398" i="4"/>
  <c r="N398" i="4"/>
  <c r="M398" i="4"/>
  <c r="L398" i="4"/>
  <c r="K398" i="4"/>
  <c r="I398" i="4"/>
  <c r="H398" i="4"/>
  <c r="S397" i="4"/>
  <c r="R397" i="4"/>
  <c r="Q397" i="4"/>
  <c r="P397" i="4"/>
  <c r="O397" i="4"/>
  <c r="N397" i="4"/>
  <c r="M397" i="4"/>
  <c r="K397" i="4"/>
  <c r="I397" i="4"/>
  <c r="H397" i="4"/>
  <c r="S396" i="4"/>
  <c r="R396" i="4"/>
  <c r="Q396" i="4"/>
  <c r="P396" i="4"/>
  <c r="O396" i="4"/>
  <c r="N396" i="4"/>
  <c r="M396" i="4"/>
  <c r="K396" i="4"/>
  <c r="I396" i="4"/>
  <c r="H396" i="4"/>
  <c r="S395" i="4"/>
  <c r="R395" i="4"/>
  <c r="Q395" i="4"/>
  <c r="P395" i="4"/>
  <c r="O395" i="4"/>
  <c r="N395" i="4"/>
  <c r="M395" i="4"/>
  <c r="K395" i="4"/>
  <c r="I395" i="4"/>
  <c r="H395" i="4"/>
  <c r="J395" i="4" s="1"/>
  <c r="L395" i="4" s="1"/>
  <c r="S394" i="4"/>
  <c r="R394" i="4"/>
  <c r="Q394" i="4"/>
  <c r="P394" i="4"/>
  <c r="O394" i="4"/>
  <c r="N394" i="4"/>
  <c r="M394" i="4"/>
  <c r="K394" i="4"/>
  <c r="I394" i="4"/>
  <c r="H394" i="4"/>
  <c r="S393" i="4"/>
  <c r="R393" i="4"/>
  <c r="Q393" i="4"/>
  <c r="P393" i="4"/>
  <c r="O393" i="4"/>
  <c r="N393" i="4"/>
  <c r="M393" i="4"/>
  <c r="L393" i="4"/>
  <c r="K393" i="4"/>
  <c r="I393" i="4"/>
  <c r="H393" i="4"/>
  <c r="J393" i="4"/>
  <c r="S392" i="4"/>
  <c r="Q392" i="4"/>
  <c r="P392" i="4"/>
  <c r="O392" i="4"/>
  <c r="N392" i="4"/>
  <c r="M392" i="4"/>
  <c r="L392" i="4"/>
  <c r="K392" i="4"/>
  <c r="I392" i="4"/>
  <c r="H392" i="4"/>
  <c r="J392" i="4" s="1"/>
  <c r="R392" i="4" s="1"/>
  <c r="S391" i="4"/>
  <c r="R391" i="4"/>
  <c r="Q391" i="4"/>
  <c r="P391" i="4"/>
  <c r="O391" i="4"/>
  <c r="N391" i="4"/>
  <c r="M391" i="4"/>
  <c r="K391" i="4"/>
  <c r="H391" i="4"/>
  <c r="I391" i="4"/>
  <c r="S390" i="4"/>
  <c r="R390" i="4"/>
  <c r="Q390" i="4"/>
  <c r="P390" i="4"/>
  <c r="O390" i="4"/>
  <c r="N390" i="4"/>
  <c r="M390" i="4"/>
  <c r="K390" i="4"/>
  <c r="I390" i="4"/>
  <c r="H390" i="4"/>
  <c r="S389" i="4"/>
  <c r="R389" i="4"/>
  <c r="Q389" i="4"/>
  <c r="P389" i="4"/>
  <c r="O389" i="4"/>
  <c r="N389" i="4"/>
  <c r="M389" i="4"/>
  <c r="K389" i="4"/>
  <c r="I389" i="4"/>
  <c r="H389" i="4"/>
  <c r="S388" i="4"/>
  <c r="R388" i="4"/>
  <c r="Q388" i="4"/>
  <c r="P388" i="4"/>
  <c r="O388" i="4"/>
  <c r="N388" i="4"/>
  <c r="M388" i="4"/>
  <c r="K388" i="4"/>
  <c r="I388" i="4"/>
  <c r="H388" i="4"/>
  <c r="J388" i="4" s="1"/>
  <c r="L388" i="4" s="1"/>
  <c r="S387" i="4"/>
  <c r="R387" i="4"/>
  <c r="Q387" i="4"/>
  <c r="P387" i="4"/>
  <c r="O387" i="4"/>
  <c r="N387" i="4"/>
  <c r="M387" i="4"/>
  <c r="K387" i="4"/>
  <c r="I387" i="4"/>
  <c r="H387" i="4"/>
  <c r="S386" i="4"/>
  <c r="R386" i="4"/>
  <c r="Q386" i="4"/>
  <c r="P386" i="4"/>
  <c r="O386" i="4"/>
  <c r="N386" i="4"/>
  <c r="M386" i="4"/>
  <c r="L386" i="4"/>
  <c r="K386" i="4"/>
  <c r="I386" i="4"/>
  <c r="H386" i="4"/>
  <c r="J386" i="4"/>
  <c r="S385" i="4"/>
  <c r="R385" i="4"/>
  <c r="Q385" i="4"/>
  <c r="P385" i="4"/>
  <c r="O385" i="4"/>
  <c r="N385" i="4"/>
  <c r="M385" i="4"/>
  <c r="K385" i="4"/>
  <c r="I385" i="4"/>
  <c r="H385" i="4"/>
  <c r="J385" i="4" s="1"/>
  <c r="L385" i="4" s="1"/>
  <c r="S384" i="4"/>
  <c r="R384" i="4"/>
  <c r="Q384" i="4"/>
  <c r="P384" i="4"/>
  <c r="O384" i="4"/>
  <c r="N384" i="4"/>
  <c r="M384" i="4"/>
  <c r="K384" i="4"/>
  <c r="I384" i="4"/>
  <c r="H384" i="4"/>
  <c r="S383" i="4"/>
  <c r="R383" i="4"/>
  <c r="Q383" i="4"/>
  <c r="P383" i="4"/>
  <c r="O383" i="4"/>
  <c r="N383" i="4"/>
  <c r="M383" i="4"/>
  <c r="K383" i="4"/>
  <c r="I383" i="4"/>
  <c r="H383" i="4"/>
  <c r="S382" i="4"/>
  <c r="R382" i="4"/>
  <c r="Q382" i="4"/>
  <c r="P382" i="4"/>
  <c r="O382" i="4"/>
  <c r="N382" i="4"/>
  <c r="M382" i="4"/>
  <c r="K382" i="4"/>
  <c r="I382" i="4"/>
  <c r="H382" i="4"/>
  <c r="S381" i="4"/>
  <c r="R381" i="4"/>
  <c r="Q381" i="4"/>
  <c r="P381" i="4"/>
  <c r="O381" i="4"/>
  <c r="N381" i="4"/>
  <c r="M381" i="4"/>
  <c r="K381" i="4"/>
  <c r="I381" i="4"/>
  <c r="H381" i="4"/>
  <c r="J381" i="4" s="1"/>
  <c r="L381" i="4" s="1"/>
  <c r="S380" i="4"/>
  <c r="R380" i="4"/>
  <c r="Q380" i="4"/>
  <c r="P380" i="4"/>
  <c r="O380" i="4"/>
  <c r="N380" i="4"/>
  <c r="M380" i="4"/>
  <c r="K380" i="4"/>
  <c r="I380" i="4"/>
  <c r="H380" i="4"/>
  <c r="S379" i="4"/>
  <c r="R379" i="4"/>
  <c r="Q379" i="4"/>
  <c r="P379" i="4"/>
  <c r="O379" i="4"/>
  <c r="N379" i="4"/>
  <c r="M379" i="4"/>
  <c r="L379" i="4"/>
  <c r="K379" i="4"/>
  <c r="J379" i="4"/>
  <c r="I379" i="4"/>
  <c r="H379" i="4"/>
  <c r="S378" i="4"/>
  <c r="R378" i="4"/>
  <c r="Q378" i="4"/>
  <c r="P378" i="4"/>
  <c r="O378" i="4"/>
  <c r="N378" i="4"/>
  <c r="M378" i="4"/>
  <c r="K378" i="4"/>
  <c r="I378" i="4"/>
  <c r="H378" i="4"/>
  <c r="S377" i="4"/>
  <c r="R377" i="4"/>
  <c r="Q377" i="4"/>
  <c r="P377" i="4"/>
  <c r="O377" i="4"/>
  <c r="N377" i="4"/>
  <c r="M377" i="4"/>
  <c r="K377" i="4"/>
  <c r="H377" i="4"/>
  <c r="I377" i="4"/>
  <c r="S376" i="4"/>
  <c r="R376" i="4"/>
  <c r="Q376" i="4"/>
  <c r="P376" i="4"/>
  <c r="O376" i="4"/>
  <c r="N376" i="4"/>
  <c r="M376" i="4"/>
  <c r="K376" i="4"/>
  <c r="I376" i="4"/>
  <c r="H376" i="4"/>
  <c r="S375" i="4"/>
  <c r="R375" i="4"/>
  <c r="Q375" i="4"/>
  <c r="P375" i="4"/>
  <c r="O375" i="4"/>
  <c r="N375" i="4"/>
  <c r="M375" i="4"/>
  <c r="K375" i="4"/>
  <c r="I375" i="4"/>
  <c r="H375" i="4"/>
  <c r="S374" i="4"/>
  <c r="R374" i="4"/>
  <c r="Q374" i="4"/>
  <c r="P374" i="4"/>
  <c r="O374" i="4"/>
  <c r="N374" i="4"/>
  <c r="M374" i="4"/>
  <c r="K374" i="4"/>
  <c r="I374" i="4"/>
  <c r="H374" i="4"/>
  <c r="S373" i="4"/>
  <c r="R373" i="4"/>
  <c r="Q373" i="4"/>
  <c r="P373" i="4"/>
  <c r="O373" i="4"/>
  <c r="N373" i="4"/>
  <c r="M373" i="4"/>
  <c r="K373" i="4"/>
  <c r="I373" i="4"/>
  <c r="H373" i="4"/>
  <c r="S372" i="4"/>
  <c r="R372" i="4"/>
  <c r="Q372" i="4"/>
  <c r="P372" i="4"/>
  <c r="O372" i="4"/>
  <c r="N372" i="4"/>
  <c r="M372" i="4"/>
  <c r="K372" i="4"/>
  <c r="I372" i="4"/>
  <c r="H372" i="4"/>
  <c r="S371" i="4"/>
  <c r="R371" i="4"/>
  <c r="Q371" i="4"/>
  <c r="P371" i="4"/>
  <c r="O371" i="4"/>
  <c r="N371" i="4"/>
  <c r="M371" i="4"/>
  <c r="K371" i="4"/>
  <c r="I371" i="4"/>
  <c r="H371" i="4"/>
  <c r="S370" i="4"/>
  <c r="R370" i="4"/>
  <c r="Q370" i="4"/>
  <c r="P370" i="4"/>
  <c r="O370" i="4"/>
  <c r="N370" i="4"/>
  <c r="M370" i="4"/>
  <c r="L370" i="4"/>
  <c r="K370" i="4"/>
  <c r="J370" i="4"/>
  <c r="I370" i="4"/>
  <c r="H370" i="4"/>
  <c r="S369" i="4"/>
  <c r="R369" i="4"/>
  <c r="Q369" i="4"/>
  <c r="P369" i="4"/>
  <c r="O369" i="4"/>
  <c r="N369" i="4"/>
  <c r="M369" i="4"/>
  <c r="K369" i="4"/>
  <c r="I369" i="4"/>
  <c r="H369" i="4"/>
  <c r="S368" i="4"/>
  <c r="R368" i="4"/>
  <c r="Q368" i="4"/>
  <c r="P368" i="4"/>
  <c r="O368" i="4"/>
  <c r="N368" i="4"/>
  <c r="M368" i="4"/>
  <c r="K368" i="4"/>
  <c r="H368" i="4"/>
  <c r="I368" i="4"/>
  <c r="S367" i="4"/>
  <c r="R367" i="4"/>
  <c r="Q367" i="4"/>
  <c r="P367" i="4"/>
  <c r="O367" i="4"/>
  <c r="N367" i="4"/>
  <c r="M367" i="4"/>
  <c r="K367" i="4"/>
  <c r="I367" i="4"/>
  <c r="H367" i="4"/>
  <c r="S366" i="4"/>
  <c r="R366" i="4"/>
  <c r="Q366" i="4"/>
  <c r="P366" i="4"/>
  <c r="O366" i="4"/>
  <c r="N366" i="4"/>
  <c r="M366" i="4"/>
  <c r="L366" i="4"/>
  <c r="K366" i="4"/>
  <c r="I366" i="4"/>
  <c r="H366" i="4"/>
  <c r="S365" i="4"/>
  <c r="R365" i="4"/>
  <c r="Q365" i="4"/>
  <c r="P365" i="4"/>
  <c r="O365" i="4"/>
  <c r="N365" i="4"/>
  <c r="M365" i="4"/>
  <c r="K365" i="4"/>
  <c r="I365" i="4"/>
  <c r="H365" i="4"/>
  <c r="S364" i="4"/>
  <c r="R364" i="4"/>
  <c r="Q364" i="4"/>
  <c r="P364" i="4"/>
  <c r="O364" i="4"/>
  <c r="N364" i="4"/>
  <c r="M364" i="4"/>
  <c r="K364" i="4"/>
  <c r="I364" i="4"/>
  <c r="H364" i="4"/>
  <c r="S363" i="4"/>
  <c r="R363" i="4"/>
  <c r="Q363" i="4"/>
  <c r="P363" i="4"/>
  <c r="O363" i="4"/>
  <c r="N363" i="4"/>
  <c r="M363" i="4"/>
  <c r="K363" i="4"/>
  <c r="H363" i="4"/>
  <c r="I363" i="4"/>
  <c r="S362" i="4"/>
  <c r="R362" i="4"/>
  <c r="Q362" i="4"/>
  <c r="P362" i="4"/>
  <c r="O362" i="4"/>
  <c r="N362" i="4"/>
  <c r="M362" i="4"/>
  <c r="K362" i="4"/>
  <c r="I362" i="4"/>
  <c r="H362" i="4"/>
  <c r="S361" i="4"/>
  <c r="R361" i="4"/>
  <c r="Q361" i="4"/>
  <c r="P361" i="4"/>
  <c r="O361" i="4"/>
  <c r="N361" i="4"/>
  <c r="M361" i="4"/>
  <c r="L361" i="4"/>
  <c r="K361" i="4"/>
  <c r="J361" i="4"/>
  <c r="I361" i="4"/>
  <c r="H361" i="4"/>
  <c r="S360" i="4"/>
  <c r="R360" i="4"/>
  <c r="Q360" i="4"/>
  <c r="P360" i="4"/>
  <c r="O360" i="4"/>
  <c r="N360" i="4"/>
  <c r="M360" i="4"/>
  <c r="K360" i="4"/>
  <c r="I360" i="4"/>
  <c r="H360" i="4"/>
  <c r="S359" i="4"/>
  <c r="Q359" i="4"/>
  <c r="P359" i="4"/>
  <c r="O359" i="4"/>
  <c r="N359" i="4"/>
  <c r="M359" i="4"/>
  <c r="L359" i="4"/>
  <c r="K359" i="4"/>
  <c r="I359" i="4"/>
  <c r="H359" i="4"/>
  <c r="S358" i="4"/>
  <c r="R358" i="4"/>
  <c r="Q358" i="4"/>
  <c r="P358" i="4"/>
  <c r="O358" i="4"/>
  <c r="N358" i="4"/>
  <c r="M358" i="4"/>
  <c r="K358" i="4"/>
  <c r="I358" i="4"/>
  <c r="H358" i="4"/>
  <c r="J358" i="4" s="1"/>
  <c r="L358" i="4" s="1"/>
  <c r="S357" i="4"/>
  <c r="R357" i="4"/>
  <c r="Q357" i="4"/>
  <c r="P357" i="4"/>
  <c r="O357" i="4"/>
  <c r="N357" i="4"/>
  <c r="M357" i="4"/>
  <c r="K357" i="4"/>
  <c r="I357" i="4"/>
  <c r="H357" i="4"/>
  <c r="S356" i="4"/>
  <c r="R356" i="4"/>
  <c r="Q356" i="4"/>
  <c r="P356" i="4"/>
  <c r="O356" i="4"/>
  <c r="N356" i="4"/>
  <c r="M356" i="4"/>
  <c r="K356" i="4"/>
  <c r="H356" i="4"/>
  <c r="I356" i="4"/>
  <c r="S355" i="4"/>
  <c r="R355" i="4"/>
  <c r="Q355" i="4"/>
  <c r="P355" i="4"/>
  <c r="O355" i="4"/>
  <c r="N355" i="4"/>
  <c r="M355" i="4"/>
  <c r="K355" i="4"/>
  <c r="I355" i="4"/>
  <c r="H355" i="4"/>
  <c r="S354" i="4"/>
  <c r="R354" i="4"/>
  <c r="Q354" i="4"/>
  <c r="P354" i="4"/>
  <c r="O354" i="4"/>
  <c r="N354" i="4"/>
  <c r="M354" i="4"/>
  <c r="L354" i="4"/>
  <c r="K354" i="4"/>
  <c r="I354" i="4"/>
  <c r="H354" i="4"/>
  <c r="S353" i="4"/>
  <c r="R353" i="4"/>
  <c r="Q353" i="4"/>
  <c r="P353" i="4"/>
  <c r="O353" i="4"/>
  <c r="N353" i="4"/>
  <c r="M353" i="4"/>
  <c r="K353" i="4"/>
  <c r="I353" i="4"/>
  <c r="H353" i="4"/>
  <c r="J353" i="4" s="1"/>
  <c r="L353" i="4" s="1"/>
  <c r="S352" i="4"/>
  <c r="R352" i="4"/>
  <c r="Q352" i="4"/>
  <c r="P352" i="4"/>
  <c r="O352" i="4"/>
  <c r="N352" i="4"/>
  <c r="M352" i="4"/>
  <c r="K352" i="4"/>
  <c r="I352" i="4"/>
  <c r="H352" i="4"/>
  <c r="S351" i="4"/>
  <c r="R351" i="4"/>
  <c r="Q351" i="4"/>
  <c r="P351" i="4"/>
  <c r="O351" i="4"/>
  <c r="N351" i="4"/>
  <c r="M351" i="4"/>
  <c r="K351" i="4"/>
  <c r="H351" i="4"/>
  <c r="I351" i="4"/>
  <c r="J351" i="4" s="1"/>
  <c r="L351" i="4" s="1"/>
  <c r="S350" i="4"/>
  <c r="R350" i="4"/>
  <c r="Q350" i="4"/>
  <c r="P350" i="4"/>
  <c r="O350" i="4"/>
  <c r="N350" i="4"/>
  <c r="M350" i="4"/>
  <c r="K350" i="4"/>
  <c r="I350" i="4"/>
  <c r="H350" i="4"/>
  <c r="S349" i="4"/>
  <c r="R349" i="4"/>
  <c r="Q349" i="4"/>
  <c r="P349" i="4"/>
  <c r="O349" i="4"/>
  <c r="N349" i="4"/>
  <c r="M349" i="4"/>
  <c r="L349" i="4"/>
  <c r="K349" i="4"/>
  <c r="I349" i="4"/>
  <c r="H349" i="4"/>
  <c r="S348" i="4"/>
  <c r="R348" i="4"/>
  <c r="Q348" i="4"/>
  <c r="P348" i="4"/>
  <c r="O348" i="4"/>
  <c r="N348" i="4"/>
  <c r="M348" i="4"/>
  <c r="K348" i="4"/>
  <c r="H348" i="4"/>
  <c r="I348" i="4"/>
  <c r="S347" i="4"/>
  <c r="R347" i="4"/>
  <c r="Q347" i="4"/>
  <c r="P347" i="4"/>
  <c r="O347" i="4"/>
  <c r="N347" i="4"/>
  <c r="M347" i="4"/>
  <c r="K347" i="4"/>
  <c r="I347" i="4"/>
  <c r="H347" i="4"/>
  <c r="S346" i="4"/>
  <c r="R346" i="4"/>
  <c r="Q346" i="4"/>
  <c r="P346" i="4"/>
  <c r="O346" i="4"/>
  <c r="N346" i="4"/>
  <c r="M346" i="4"/>
  <c r="K346" i="4"/>
  <c r="I346" i="4"/>
  <c r="H346" i="4"/>
  <c r="S345" i="4"/>
  <c r="R345" i="4"/>
  <c r="Q345" i="4"/>
  <c r="P345" i="4"/>
  <c r="O345" i="4"/>
  <c r="N345" i="4"/>
  <c r="M345" i="4"/>
  <c r="L345" i="4"/>
  <c r="K345" i="4"/>
  <c r="I345" i="4"/>
  <c r="H345" i="4"/>
  <c r="S344" i="4"/>
  <c r="R344" i="4"/>
  <c r="Q344" i="4"/>
  <c r="P344" i="4"/>
  <c r="O344" i="4"/>
  <c r="N344" i="4"/>
  <c r="M344" i="4"/>
  <c r="L344" i="4"/>
  <c r="K344" i="4"/>
  <c r="I344" i="4"/>
  <c r="H344" i="4"/>
  <c r="I343" i="4"/>
  <c r="H343" i="4"/>
  <c r="S342" i="4"/>
  <c r="Q342" i="4"/>
  <c r="P342" i="4"/>
  <c r="O342" i="4"/>
  <c r="N342" i="4"/>
  <c r="M342" i="4"/>
  <c r="L342" i="4"/>
  <c r="K342" i="4"/>
  <c r="I342" i="4"/>
  <c r="H342" i="4"/>
  <c r="S341" i="4"/>
  <c r="R341" i="4"/>
  <c r="Q341" i="4"/>
  <c r="P341" i="4"/>
  <c r="O341" i="4"/>
  <c r="N341" i="4"/>
  <c r="M341" i="4"/>
  <c r="K341" i="4"/>
  <c r="I341" i="4"/>
  <c r="H341" i="4"/>
  <c r="S340" i="4"/>
  <c r="R340" i="4"/>
  <c r="Q340" i="4"/>
  <c r="P340" i="4"/>
  <c r="O340" i="4"/>
  <c r="N340" i="4"/>
  <c r="M340" i="4"/>
  <c r="K340" i="4"/>
  <c r="I340" i="4"/>
  <c r="H340" i="4"/>
  <c r="S339" i="4"/>
  <c r="R339" i="4"/>
  <c r="Q339" i="4"/>
  <c r="P339" i="4"/>
  <c r="O339" i="4"/>
  <c r="N339" i="4"/>
  <c r="M339" i="4"/>
  <c r="K339" i="4"/>
  <c r="I339" i="4"/>
  <c r="H339" i="4"/>
  <c r="S338" i="4"/>
  <c r="R338" i="4"/>
  <c r="Q338" i="4"/>
  <c r="P338" i="4"/>
  <c r="O338" i="4"/>
  <c r="N338" i="4"/>
  <c r="M338" i="4"/>
  <c r="K338" i="4"/>
  <c r="I338" i="4"/>
  <c r="H338" i="4"/>
  <c r="S337" i="4"/>
  <c r="R337" i="4"/>
  <c r="Q337" i="4"/>
  <c r="P337" i="4"/>
  <c r="O337" i="4"/>
  <c r="N337" i="4"/>
  <c r="M337" i="4"/>
  <c r="L337" i="4"/>
  <c r="K337" i="4"/>
  <c r="J337" i="4"/>
  <c r="I337" i="4"/>
  <c r="H337" i="4"/>
  <c r="S336" i="4"/>
  <c r="R336" i="4"/>
  <c r="Q336" i="4"/>
  <c r="P336" i="4"/>
  <c r="O336" i="4"/>
  <c r="N336" i="4"/>
  <c r="M336" i="4"/>
  <c r="K336" i="4"/>
  <c r="H336" i="4"/>
  <c r="I336" i="4"/>
  <c r="S335" i="4"/>
  <c r="R335" i="4"/>
  <c r="Q335" i="4"/>
  <c r="P335" i="4"/>
  <c r="O335" i="4"/>
  <c r="N335" i="4"/>
  <c r="M335" i="4"/>
  <c r="K335" i="4"/>
  <c r="I335" i="4"/>
  <c r="H335" i="4"/>
  <c r="S334" i="4"/>
  <c r="R334" i="4"/>
  <c r="Q334" i="4"/>
  <c r="P334" i="4"/>
  <c r="O334" i="4"/>
  <c r="N334" i="4"/>
  <c r="M334" i="4"/>
  <c r="L334" i="4"/>
  <c r="K334" i="4"/>
  <c r="J334" i="4"/>
  <c r="I334" i="4"/>
  <c r="H334" i="4"/>
  <c r="S333" i="4"/>
  <c r="Q333" i="4"/>
  <c r="P333" i="4"/>
  <c r="O333" i="4"/>
  <c r="N333" i="4"/>
  <c r="M333" i="4"/>
  <c r="L333" i="4"/>
  <c r="K333" i="4"/>
  <c r="I333" i="4"/>
  <c r="H333" i="4"/>
  <c r="S332" i="4"/>
  <c r="R332" i="4"/>
  <c r="Q332" i="4"/>
  <c r="P332" i="4"/>
  <c r="O332" i="4"/>
  <c r="N332" i="4"/>
  <c r="M332" i="4"/>
  <c r="K332" i="4"/>
  <c r="I332" i="4"/>
  <c r="H332" i="4"/>
  <c r="S331" i="4"/>
  <c r="R331" i="4"/>
  <c r="Q331" i="4"/>
  <c r="P331" i="4"/>
  <c r="O331" i="4"/>
  <c r="N331" i="4"/>
  <c r="M331" i="4"/>
  <c r="K331" i="4"/>
  <c r="I331" i="4"/>
  <c r="H331" i="4"/>
  <c r="S330" i="4"/>
  <c r="R330" i="4"/>
  <c r="Q330" i="4"/>
  <c r="P330" i="4"/>
  <c r="O330" i="4"/>
  <c r="N330" i="4"/>
  <c r="M330" i="4"/>
  <c r="K330" i="4"/>
  <c r="H330" i="4"/>
  <c r="I330" i="4"/>
  <c r="S329" i="4"/>
  <c r="R329" i="4"/>
  <c r="Q329" i="4"/>
  <c r="P329" i="4"/>
  <c r="O329" i="4"/>
  <c r="N329" i="4"/>
  <c r="M329" i="4"/>
  <c r="K329" i="4"/>
  <c r="I329" i="4"/>
  <c r="H329" i="4"/>
  <c r="S328" i="4"/>
  <c r="Q328" i="4"/>
  <c r="P328" i="4"/>
  <c r="O328" i="4"/>
  <c r="N328" i="4"/>
  <c r="M328" i="4"/>
  <c r="L328" i="4"/>
  <c r="K328" i="4"/>
  <c r="I328" i="4"/>
  <c r="H328" i="4"/>
  <c r="S327" i="4"/>
  <c r="R327" i="4"/>
  <c r="Q327" i="4"/>
  <c r="P327" i="4"/>
  <c r="O327" i="4"/>
  <c r="N327" i="4"/>
  <c r="M327" i="4"/>
  <c r="K327" i="4"/>
  <c r="I327" i="4"/>
  <c r="H327" i="4"/>
  <c r="S326" i="4"/>
  <c r="R326" i="4"/>
  <c r="Q326" i="4"/>
  <c r="P326" i="4"/>
  <c r="O326" i="4"/>
  <c r="N326" i="4"/>
  <c r="M326" i="4"/>
  <c r="K326" i="4"/>
  <c r="I326" i="4"/>
  <c r="H326" i="4"/>
  <c r="S325" i="4"/>
  <c r="R325" i="4"/>
  <c r="Q325" i="4"/>
  <c r="P325" i="4"/>
  <c r="O325" i="4"/>
  <c r="N325" i="4"/>
  <c r="M325" i="4"/>
  <c r="K325" i="4"/>
  <c r="I325" i="4"/>
  <c r="H325" i="4"/>
  <c r="S324" i="4"/>
  <c r="R324" i="4"/>
  <c r="Q324" i="4"/>
  <c r="P324" i="4"/>
  <c r="O324" i="4"/>
  <c r="N324" i="4"/>
  <c r="M324" i="4"/>
  <c r="K324" i="4"/>
  <c r="I324" i="4"/>
  <c r="H324" i="4"/>
  <c r="S323" i="4"/>
  <c r="R323" i="4"/>
  <c r="Q323" i="4"/>
  <c r="P323" i="4"/>
  <c r="O323" i="4"/>
  <c r="N323" i="4"/>
  <c r="M323" i="4"/>
  <c r="L323" i="4"/>
  <c r="K323" i="4"/>
  <c r="J323" i="4"/>
  <c r="I323" i="4"/>
  <c r="H323" i="4"/>
  <c r="S322" i="4"/>
  <c r="R322" i="4"/>
  <c r="Q322" i="4"/>
  <c r="P322" i="4"/>
  <c r="O322" i="4"/>
  <c r="N322" i="4"/>
  <c r="M322" i="4"/>
  <c r="K322" i="4"/>
  <c r="I322" i="4"/>
  <c r="H322" i="4"/>
  <c r="S321" i="4"/>
  <c r="R321" i="4"/>
  <c r="Q321" i="4"/>
  <c r="P321" i="4"/>
  <c r="O321" i="4"/>
  <c r="N321" i="4"/>
  <c r="M321" i="4"/>
  <c r="K321" i="4"/>
  <c r="I321" i="4"/>
  <c r="H321" i="4"/>
  <c r="S320" i="4"/>
  <c r="R320" i="4"/>
  <c r="Q320" i="4"/>
  <c r="P320" i="4"/>
  <c r="O320" i="4"/>
  <c r="N320" i="4"/>
  <c r="M320" i="4"/>
  <c r="K320" i="4"/>
  <c r="I320" i="4"/>
  <c r="H320" i="4"/>
  <c r="S319" i="4"/>
  <c r="R319" i="4"/>
  <c r="Q319" i="4"/>
  <c r="P319" i="4"/>
  <c r="O319" i="4"/>
  <c r="N319" i="4"/>
  <c r="M319" i="4"/>
  <c r="K319" i="4"/>
  <c r="I319" i="4"/>
  <c r="H319" i="4"/>
  <c r="S318" i="4"/>
  <c r="R318" i="4"/>
  <c r="Q318" i="4"/>
  <c r="P318" i="4"/>
  <c r="O318" i="4"/>
  <c r="N318" i="4"/>
  <c r="M318" i="4"/>
  <c r="K318" i="4"/>
  <c r="I318" i="4"/>
  <c r="H318" i="4"/>
  <c r="S317" i="4"/>
  <c r="R317" i="4"/>
  <c r="Q317" i="4"/>
  <c r="P317" i="4"/>
  <c r="O317" i="4"/>
  <c r="N317" i="4"/>
  <c r="M317" i="4"/>
  <c r="L317" i="4"/>
  <c r="K317" i="4"/>
  <c r="J317" i="4"/>
  <c r="I317" i="4"/>
  <c r="H317" i="4"/>
  <c r="S316" i="4"/>
  <c r="R316" i="4"/>
  <c r="Q316" i="4"/>
  <c r="P316" i="4"/>
  <c r="O316" i="4"/>
  <c r="N316" i="4"/>
  <c r="M316" i="4"/>
  <c r="K316" i="4"/>
  <c r="I316" i="4"/>
  <c r="H316" i="4"/>
  <c r="S315" i="4"/>
  <c r="R315" i="4"/>
  <c r="Q315" i="4"/>
  <c r="P315" i="4"/>
  <c r="O315" i="4"/>
  <c r="N315" i="4"/>
  <c r="M315" i="4"/>
  <c r="K315" i="4"/>
  <c r="H315" i="4"/>
  <c r="I315" i="4"/>
  <c r="S314" i="4"/>
  <c r="R314" i="4"/>
  <c r="Q314" i="4"/>
  <c r="P314" i="4"/>
  <c r="O314" i="4"/>
  <c r="N314" i="4"/>
  <c r="M314" i="4"/>
  <c r="K314" i="4"/>
  <c r="I314" i="4"/>
  <c r="H314" i="4"/>
  <c r="S313" i="4"/>
  <c r="R313" i="4"/>
  <c r="Q313" i="4"/>
  <c r="P313" i="4"/>
  <c r="O313" i="4"/>
  <c r="N313" i="4"/>
  <c r="M313" i="4"/>
  <c r="K313" i="4"/>
  <c r="I313" i="4"/>
  <c r="H313" i="4"/>
  <c r="S312" i="4"/>
  <c r="R312" i="4"/>
  <c r="Q312" i="4"/>
  <c r="P312" i="4"/>
  <c r="O312" i="4"/>
  <c r="N312" i="4"/>
  <c r="M312" i="4"/>
  <c r="K312" i="4"/>
  <c r="I312" i="4"/>
  <c r="H312" i="4"/>
  <c r="S311" i="4"/>
  <c r="R311" i="4"/>
  <c r="Q311" i="4"/>
  <c r="P311" i="4"/>
  <c r="O311" i="4"/>
  <c r="N311" i="4"/>
  <c r="M311" i="4"/>
  <c r="K311" i="4"/>
  <c r="I311" i="4"/>
  <c r="H311" i="4"/>
  <c r="S310" i="4"/>
  <c r="R310" i="4"/>
  <c r="Q310" i="4"/>
  <c r="P310" i="4"/>
  <c r="O310" i="4"/>
  <c r="N310" i="4"/>
  <c r="M310" i="4"/>
  <c r="L310" i="4"/>
  <c r="K310" i="4"/>
  <c r="J310" i="4"/>
  <c r="I310" i="4"/>
  <c r="H310" i="4"/>
  <c r="S309" i="4"/>
  <c r="R309" i="4"/>
  <c r="Q309" i="4"/>
  <c r="P309" i="4"/>
  <c r="O309" i="4"/>
  <c r="N309" i="4"/>
  <c r="M309" i="4"/>
  <c r="K309" i="4"/>
  <c r="I309" i="4"/>
  <c r="H309" i="4"/>
  <c r="S308" i="4"/>
  <c r="R308" i="4"/>
  <c r="Q308" i="4"/>
  <c r="P308" i="4"/>
  <c r="O308" i="4"/>
  <c r="N308" i="4"/>
  <c r="M308" i="4"/>
  <c r="K308" i="4"/>
  <c r="I308" i="4"/>
  <c r="H308" i="4"/>
  <c r="S307" i="4"/>
  <c r="R307" i="4"/>
  <c r="Q307" i="4"/>
  <c r="P307" i="4"/>
  <c r="O307" i="4"/>
  <c r="N307" i="4"/>
  <c r="M307" i="4"/>
  <c r="K307" i="4"/>
  <c r="I307" i="4"/>
  <c r="H307" i="4"/>
  <c r="S306" i="4"/>
  <c r="R306" i="4"/>
  <c r="Q306" i="4"/>
  <c r="P306" i="4"/>
  <c r="O306" i="4"/>
  <c r="N306" i="4"/>
  <c r="M306" i="4"/>
  <c r="K306" i="4"/>
  <c r="I306" i="4"/>
  <c r="H306" i="4"/>
  <c r="S305" i="4"/>
  <c r="R305" i="4"/>
  <c r="Q305" i="4"/>
  <c r="P305" i="4"/>
  <c r="O305" i="4"/>
  <c r="N305" i="4"/>
  <c r="M305" i="4"/>
  <c r="K305" i="4"/>
  <c r="I305" i="4"/>
  <c r="H305" i="4"/>
  <c r="S304" i="4"/>
  <c r="R304" i="4"/>
  <c r="Q304" i="4"/>
  <c r="P304" i="4"/>
  <c r="O304" i="4"/>
  <c r="N304" i="4"/>
  <c r="M304" i="4"/>
  <c r="K304" i="4"/>
  <c r="I304" i="4"/>
  <c r="H304" i="4"/>
  <c r="S303" i="4"/>
  <c r="R303" i="4"/>
  <c r="Q303" i="4"/>
  <c r="P303" i="4"/>
  <c r="O303" i="4"/>
  <c r="N303" i="4"/>
  <c r="M303" i="4"/>
  <c r="K303" i="4"/>
  <c r="I303" i="4"/>
  <c r="H303" i="4"/>
  <c r="S302" i="4"/>
  <c r="R302" i="4"/>
  <c r="Q302" i="4"/>
  <c r="P302" i="4"/>
  <c r="O302" i="4"/>
  <c r="N302" i="4"/>
  <c r="M302" i="4"/>
  <c r="K302" i="4"/>
  <c r="H302" i="4"/>
  <c r="I302" i="4"/>
  <c r="S301" i="4"/>
  <c r="R301" i="4"/>
  <c r="Q301" i="4"/>
  <c r="P301" i="4"/>
  <c r="O301" i="4"/>
  <c r="N301" i="4"/>
  <c r="M301" i="4"/>
  <c r="K301" i="4"/>
  <c r="I301" i="4"/>
  <c r="H301" i="4"/>
  <c r="S300" i="4"/>
  <c r="R300" i="4"/>
  <c r="Q300" i="4"/>
  <c r="P300" i="4"/>
  <c r="O300" i="4"/>
  <c r="N300" i="4"/>
  <c r="M300" i="4"/>
  <c r="L300" i="4"/>
  <c r="K300" i="4"/>
  <c r="I300" i="4"/>
  <c r="H300" i="4"/>
  <c r="J300" i="4"/>
  <c r="S299" i="4"/>
  <c r="R299" i="4"/>
  <c r="Q299" i="4"/>
  <c r="P299" i="4"/>
  <c r="O299" i="4"/>
  <c r="N299" i="4"/>
  <c r="M299" i="4"/>
  <c r="K299" i="4"/>
  <c r="I299" i="4"/>
  <c r="H299" i="4"/>
  <c r="S298" i="4"/>
  <c r="R298" i="4"/>
  <c r="Q298" i="4"/>
  <c r="P298" i="4"/>
  <c r="O298" i="4"/>
  <c r="N298" i="4"/>
  <c r="M298" i="4"/>
  <c r="L298" i="4"/>
  <c r="K298" i="4"/>
  <c r="I298" i="4"/>
  <c r="H298" i="4"/>
  <c r="J298" i="4"/>
  <c r="S297" i="4"/>
  <c r="R297" i="4"/>
  <c r="Q297" i="4"/>
  <c r="P297" i="4"/>
  <c r="O297" i="4"/>
  <c r="N297" i="4"/>
  <c r="M297" i="4"/>
  <c r="K297" i="4"/>
  <c r="I297" i="4"/>
  <c r="H297" i="4"/>
  <c r="S296" i="4"/>
  <c r="Q296" i="4"/>
  <c r="P296" i="4"/>
  <c r="O296" i="4"/>
  <c r="N296" i="4"/>
  <c r="M296" i="4"/>
  <c r="L296" i="4"/>
  <c r="K296" i="4"/>
  <c r="I296" i="4"/>
  <c r="H296" i="4"/>
  <c r="S295" i="4"/>
  <c r="R295" i="4"/>
  <c r="Q295" i="4"/>
  <c r="P295" i="4"/>
  <c r="O295" i="4"/>
  <c r="N295" i="4"/>
  <c r="M295" i="4"/>
  <c r="K295" i="4"/>
  <c r="I295" i="4"/>
  <c r="H295" i="4"/>
  <c r="J295" i="4" s="1"/>
  <c r="L295" i="4" s="1"/>
  <c r="S294" i="4"/>
  <c r="R294" i="4"/>
  <c r="Q294" i="4"/>
  <c r="P294" i="4"/>
  <c r="O294" i="4"/>
  <c r="N294" i="4"/>
  <c r="M294" i="4"/>
  <c r="K294" i="4"/>
  <c r="I294" i="4"/>
  <c r="H294" i="4"/>
  <c r="S293" i="4"/>
  <c r="R293" i="4"/>
  <c r="Q293" i="4"/>
  <c r="P293" i="4"/>
  <c r="O293" i="4"/>
  <c r="N293" i="4"/>
  <c r="M293" i="4"/>
  <c r="K293" i="4"/>
  <c r="H293" i="4"/>
  <c r="I293" i="4"/>
  <c r="S292" i="4"/>
  <c r="R292" i="4"/>
  <c r="Q292" i="4"/>
  <c r="P292" i="4"/>
  <c r="O292" i="4"/>
  <c r="N292" i="4"/>
  <c r="M292" i="4"/>
  <c r="K292" i="4"/>
  <c r="I292" i="4"/>
  <c r="H292" i="4"/>
  <c r="S291" i="4"/>
  <c r="R291" i="4"/>
  <c r="Q291" i="4"/>
  <c r="P291" i="4"/>
  <c r="O291" i="4"/>
  <c r="N291" i="4"/>
  <c r="M291" i="4"/>
  <c r="L291" i="4"/>
  <c r="K291" i="4"/>
  <c r="I291" i="4"/>
  <c r="H291" i="4"/>
  <c r="S290" i="4"/>
  <c r="R290" i="4"/>
  <c r="Q290" i="4"/>
  <c r="P290" i="4"/>
  <c r="O290" i="4"/>
  <c r="N290" i="4"/>
  <c r="M290" i="4"/>
  <c r="K290" i="4"/>
  <c r="I290" i="4"/>
  <c r="H290" i="4"/>
  <c r="S289" i="4"/>
  <c r="R289" i="4"/>
  <c r="Q289" i="4"/>
  <c r="P289" i="4"/>
  <c r="O289" i="4"/>
  <c r="N289" i="4"/>
  <c r="M289" i="4"/>
  <c r="K289" i="4"/>
  <c r="H289" i="4"/>
  <c r="I289" i="4"/>
  <c r="S288" i="4"/>
  <c r="R288" i="4"/>
  <c r="Q288" i="4"/>
  <c r="P288" i="4"/>
  <c r="O288" i="4"/>
  <c r="N288" i="4"/>
  <c r="M288" i="4"/>
  <c r="K288" i="4"/>
  <c r="I288" i="4"/>
  <c r="H288" i="4"/>
  <c r="J288" i="4" s="1"/>
  <c r="L288" i="4" s="1"/>
  <c r="S287" i="4"/>
  <c r="R287" i="4"/>
  <c r="Q287" i="4"/>
  <c r="P287" i="4"/>
  <c r="O287" i="4"/>
  <c r="N287" i="4"/>
  <c r="M287" i="4"/>
  <c r="L287" i="4"/>
  <c r="K287" i="4"/>
  <c r="I287" i="4"/>
  <c r="H287" i="4"/>
  <c r="S286" i="4"/>
  <c r="R286" i="4"/>
  <c r="Q286" i="4"/>
  <c r="P286" i="4"/>
  <c r="O286" i="4"/>
  <c r="N286" i="4"/>
  <c r="M286" i="4"/>
  <c r="K286" i="4"/>
  <c r="H286" i="4"/>
  <c r="I286" i="4"/>
  <c r="S285" i="4"/>
  <c r="R285" i="4"/>
  <c r="Q285" i="4"/>
  <c r="P285" i="4"/>
  <c r="O285" i="4"/>
  <c r="N285" i="4"/>
  <c r="M285" i="4"/>
  <c r="K285" i="4"/>
  <c r="I285" i="4"/>
  <c r="H285" i="4"/>
  <c r="S284" i="4"/>
  <c r="R284" i="4"/>
  <c r="Q284" i="4"/>
  <c r="P284" i="4"/>
  <c r="O284" i="4"/>
  <c r="N284" i="4"/>
  <c r="M284" i="4"/>
  <c r="K284" i="4"/>
  <c r="H284" i="4"/>
  <c r="I284" i="4"/>
  <c r="S283" i="4"/>
  <c r="R283" i="4"/>
  <c r="Q283" i="4"/>
  <c r="P283" i="4"/>
  <c r="O283" i="4"/>
  <c r="N283" i="4"/>
  <c r="M283" i="4"/>
  <c r="L283" i="4"/>
  <c r="K283" i="4"/>
  <c r="I283" i="4"/>
  <c r="H283" i="4"/>
  <c r="J283" i="4" s="1"/>
  <c r="S282" i="4"/>
  <c r="R282" i="4"/>
  <c r="Q282" i="4"/>
  <c r="P282" i="4"/>
  <c r="O282" i="4"/>
  <c r="N282" i="4"/>
  <c r="M282" i="4"/>
  <c r="L282" i="4"/>
  <c r="K282" i="4"/>
  <c r="I282" i="4"/>
  <c r="H282" i="4"/>
  <c r="S281" i="4"/>
  <c r="R281" i="4"/>
  <c r="Q281" i="4"/>
  <c r="P281" i="4"/>
  <c r="O281" i="4"/>
  <c r="N281" i="4"/>
  <c r="M281" i="4"/>
  <c r="L281" i="4"/>
  <c r="K281" i="4"/>
  <c r="I281" i="4"/>
  <c r="H281" i="4"/>
  <c r="S280" i="4"/>
  <c r="R280" i="4"/>
  <c r="Q280" i="4"/>
  <c r="P280" i="4"/>
  <c r="O280" i="4"/>
  <c r="N280" i="4"/>
  <c r="M280" i="4"/>
  <c r="L280" i="4"/>
  <c r="K280" i="4"/>
  <c r="I280" i="4"/>
  <c r="H280" i="4"/>
  <c r="S279" i="4"/>
  <c r="Q279" i="4"/>
  <c r="P279" i="4"/>
  <c r="O279" i="4"/>
  <c r="N279" i="4"/>
  <c r="M279" i="4"/>
  <c r="L279" i="4"/>
  <c r="K279" i="4"/>
  <c r="I279" i="4"/>
  <c r="H279" i="4"/>
  <c r="S278" i="4"/>
  <c r="R278" i="4"/>
  <c r="Q278" i="4"/>
  <c r="P278" i="4"/>
  <c r="O278" i="4"/>
  <c r="N278" i="4"/>
  <c r="M278" i="4"/>
  <c r="K278" i="4"/>
  <c r="H278" i="4"/>
  <c r="I278" i="4"/>
  <c r="S277" i="4"/>
  <c r="R277" i="4"/>
  <c r="Q277" i="4"/>
  <c r="P277" i="4"/>
  <c r="O277" i="4"/>
  <c r="N277" i="4"/>
  <c r="M277" i="4"/>
  <c r="K277" i="4"/>
  <c r="I277" i="4"/>
  <c r="H277" i="4"/>
  <c r="S276" i="4"/>
  <c r="R276" i="4"/>
  <c r="Q276" i="4"/>
  <c r="P276" i="4"/>
  <c r="O276" i="4"/>
  <c r="N276" i="4"/>
  <c r="M276" i="4"/>
  <c r="K276" i="4"/>
  <c r="I276" i="4"/>
  <c r="H276" i="4"/>
  <c r="S275" i="4"/>
  <c r="R275" i="4"/>
  <c r="Q275" i="4"/>
  <c r="P275" i="4"/>
  <c r="O275" i="4"/>
  <c r="N275" i="4"/>
  <c r="M275" i="4"/>
  <c r="K275" i="4"/>
  <c r="I275" i="4"/>
  <c r="H275" i="4"/>
  <c r="S274" i="4"/>
  <c r="R274" i="4"/>
  <c r="Q274" i="4"/>
  <c r="P274" i="4"/>
  <c r="O274" i="4"/>
  <c r="N274" i="4"/>
  <c r="M274" i="4"/>
  <c r="K274" i="4"/>
  <c r="I274" i="4"/>
  <c r="H274" i="4"/>
  <c r="S273" i="4"/>
  <c r="R273" i="4"/>
  <c r="Q273" i="4"/>
  <c r="P273" i="4"/>
  <c r="O273" i="4"/>
  <c r="N273" i="4"/>
  <c r="M273" i="4"/>
  <c r="K273" i="4"/>
  <c r="I273" i="4"/>
  <c r="H273" i="4"/>
  <c r="S272" i="4"/>
  <c r="R272" i="4"/>
  <c r="Q272" i="4"/>
  <c r="P272" i="4"/>
  <c r="O272" i="4"/>
  <c r="N272" i="4"/>
  <c r="M272" i="4"/>
  <c r="L272" i="4"/>
  <c r="K272" i="4"/>
  <c r="J272" i="4"/>
  <c r="I272" i="4"/>
  <c r="H272" i="4"/>
  <c r="S271" i="4"/>
  <c r="R271" i="4"/>
  <c r="Q271" i="4"/>
  <c r="P271" i="4"/>
  <c r="O271" i="4"/>
  <c r="N271" i="4"/>
  <c r="M271" i="4"/>
  <c r="K271" i="4"/>
  <c r="I271" i="4"/>
  <c r="H271" i="4"/>
  <c r="S270" i="4"/>
  <c r="R270" i="4"/>
  <c r="Q270" i="4"/>
  <c r="P270" i="4"/>
  <c r="O270" i="4"/>
  <c r="N270" i="4"/>
  <c r="M270" i="4"/>
  <c r="K270" i="4"/>
  <c r="I270" i="4"/>
  <c r="H270" i="4"/>
  <c r="S269" i="4"/>
  <c r="R269" i="4"/>
  <c r="Q269" i="4"/>
  <c r="P269" i="4"/>
  <c r="O269" i="4"/>
  <c r="N269" i="4"/>
  <c r="M269" i="4"/>
  <c r="K269" i="4"/>
  <c r="I269" i="4"/>
  <c r="H269" i="4"/>
  <c r="S268" i="4"/>
  <c r="R268" i="4"/>
  <c r="Q268" i="4"/>
  <c r="P268" i="4"/>
  <c r="O268" i="4"/>
  <c r="N268" i="4"/>
  <c r="M268" i="4"/>
  <c r="L268" i="4"/>
  <c r="K268" i="4"/>
  <c r="J268" i="4"/>
  <c r="I268" i="4"/>
  <c r="H268" i="4"/>
  <c r="S267" i="4"/>
  <c r="Q267" i="4"/>
  <c r="P267" i="4"/>
  <c r="O267" i="4"/>
  <c r="N267" i="4"/>
  <c r="M267" i="4"/>
  <c r="L267" i="4"/>
  <c r="K267" i="4"/>
  <c r="I267" i="4"/>
  <c r="H267" i="4"/>
  <c r="S266" i="4"/>
  <c r="R266" i="4"/>
  <c r="Q266" i="4"/>
  <c r="P266" i="4"/>
  <c r="O266" i="4"/>
  <c r="N266" i="4"/>
  <c r="M266" i="4"/>
  <c r="K266" i="4"/>
  <c r="H266" i="4"/>
  <c r="I266" i="4"/>
  <c r="S265" i="4"/>
  <c r="R265" i="4"/>
  <c r="Q265" i="4"/>
  <c r="P265" i="4"/>
  <c r="O265" i="4"/>
  <c r="N265" i="4"/>
  <c r="M265" i="4"/>
  <c r="K265" i="4"/>
  <c r="I265" i="4"/>
  <c r="J265" i="4" s="1"/>
  <c r="L265" i="4" s="1"/>
  <c r="H265" i="4"/>
  <c r="S264" i="4"/>
  <c r="R264" i="4"/>
  <c r="Q264" i="4"/>
  <c r="P264" i="4"/>
  <c r="O264" i="4"/>
  <c r="N264" i="4"/>
  <c r="M264" i="4"/>
  <c r="K264" i="4"/>
  <c r="H264" i="4"/>
  <c r="I264" i="4"/>
  <c r="S263" i="4"/>
  <c r="R263" i="4"/>
  <c r="Q263" i="4"/>
  <c r="P263" i="4"/>
  <c r="O263" i="4"/>
  <c r="N263" i="4"/>
  <c r="M263" i="4"/>
  <c r="K263" i="4"/>
  <c r="I263" i="4"/>
  <c r="H263" i="4"/>
  <c r="S262" i="4"/>
  <c r="Q262" i="4"/>
  <c r="P262" i="4"/>
  <c r="O262" i="4"/>
  <c r="N262" i="4"/>
  <c r="M262" i="4"/>
  <c r="L262" i="4"/>
  <c r="K262" i="4"/>
  <c r="I262" i="4"/>
  <c r="H262" i="4"/>
  <c r="S261" i="4"/>
  <c r="R261" i="4"/>
  <c r="Q261" i="4"/>
  <c r="P261" i="4"/>
  <c r="O261" i="4"/>
  <c r="N261" i="4"/>
  <c r="M261" i="4"/>
  <c r="K261" i="4"/>
  <c r="I261" i="4"/>
  <c r="H261" i="4"/>
  <c r="S260" i="4"/>
  <c r="R260" i="4"/>
  <c r="Q260" i="4"/>
  <c r="P260" i="4"/>
  <c r="O260" i="4"/>
  <c r="N260" i="4"/>
  <c r="M260" i="4"/>
  <c r="K260" i="4"/>
  <c r="I260" i="4"/>
  <c r="H260" i="4"/>
  <c r="S259" i="4"/>
  <c r="R259" i="4"/>
  <c r="Q259" i="4"/>
  <c r="P259" i="4"/>
  <c r="O259" i="4"/>
  <c r="N259" i="4"/>
  <c r="M259" i="4"/>
  <c r="K259" i="4"/>
  <c r="I259" i="4"/>
  <c r="H259" i="4"/>
  <c r="S258" i="4"/>
  <c r="R258" i="4"/>
  <c r="Q258" i="4"/>
  <c r="P258" i="4"/>
  <c r="O258" i="4"/>
  <c r="N258" i="4"/>
  <c r="M258" i="4"/>
  <c r="K258" i="4"/>
  <c r="I258" i="4"/>
  <c r="H258" i="4"/>
  <c r="S257" i="4"/>
  <c r="R257" i="4"/>
  <c r="Q257" i="4"/>
  <c r="P257" i="4"/>
  <c r="O257" i="4"/>
  <c r="N257" i="4"/>
  <c r="M257" i="4"/>
  <c r="L257" i="4"/>
  <c r="K257" i="4"/>
  <c r="I257" i="4"/>
  <c r="H257" i="4"/>
  <c r="J257" i="4"/>
  <c r="S256" i="4"/>
  <c r="R256" i="4"/>
  <c r="Q256" i="4"/>
  <c r="P256" i="4"/>
  <c r="O256" i="4"/>
  <c r="N256" i="4"/>
  <c r="M256" i="4"/>
  <c r="K256" i="4"/>
  <c r="I256" i="4"/>
  <c r="H256" i="4"/>
  <c r="S255" i="4"/>
  <c r="R255" i="4"/>
  <c r="Q255" i="4"/>
  <c r="P255" i="4"/>
  <c r="O255" i="4"/>
  <c r="N255" i="4"/>
  <c r="M255" i="4"/>
  <c r="K255" i="4"/>
  <c r="I255" i="4"/>
  <c r="H255" i="4"/>
  <c r="S254" i="4"/>
  <c r="R254" i="4"/>
  <c r="Q254" i="4"/>
  <c r="P254" i="4"/>
  <c r="O254" i="4"/>
  <c r="N254" i="4"/>
  <c r="M254" i="4"/>
  <c r="K254" i="4"/>
  <c r="I254" i="4"/>
  <c r="H254" i="4"/>
  <c r="S253" i="4"/>
  <c r="R253" i="4"/>
  <c r="Q253" i="4"/>
  <c r="P253" i="4"/>
  <c r="O253" i="4"/>
  <c r="N253" i="4"/>
  <c r="M253" i="4"/>
  <c r="K253" i="4"/>
  <c r="I253" i="4"/>
  <c r="H253" i="4"/>
  <c r="S252" i="4"/>
  <c r="R252" i="4"/>
  <c r="Q252" i="4"/>
  <c r="P252" i="4"/>
  <c r="O252" i="4"/>
  <c r="N252" i="4"/>
  <c r="M252" i="4"/>
  <c r="L252" i="4"/>
  <c r="K252" i="4"/>
  <c r="I252" i="4"/>
  <c r="H252" i="4"/>
  <c r="S251" i="4"/>
  <c r="R251" i="4"/>
  <c r="Q251" i="4"/>
  <c r="P251" i="4"/>
  <c r="O251" i="4"/>
  <c r="N251" i="4"/>
  <c r="M251" i="4"/>
  <c r="K251" i="4"/>
  <c r="I251" i="4"/>
  <c r="H251" i="4"/>
  <c r="J251" i="4" s="1"/>
  <c r="L251" i="4" s="1"/>
  <c r="S250" i="4"/>
  <c r="R250" i="4"/>
  <c r="Q250" i="4"/>
  <c r="P250" i="4"/>
  <c r="O250" i="4"/>
  <c r="N250" i="4"/>
  <c r="M250" i="4"/>
  <c r="K250" i="4"/>
  <c r="I250" i="4"/>
  <c r="H250" i="4"/>
  <c r="S249" i="4"/>
  <c r="R249" i="4"/>
  <c r="Q249" i="4"/>
  <c r="P249" i="4"/>
  <c r="O249" i="4"/>
  <c r="N249" i="4"/>
  <c r="M249" i="4"/>
  <c r="K249" i="4"/>
  <c r="I249" i="4"/>
  <c r="H249" i="4"/>
  <c r="S248" i="4"/>
  <c r="R248" i="4"/>
  <c r="Q248" i="4"/>
  <c r="P248" i="4"/>
  <c r="O248" i="4"/>
  <c r="N248" i="4"/>
  <c r="M248" i="4"/>
  <c r="K248" i="4"/>
  <c r="I248" i="4"/>
  <c r="H248" i="4"/>
  <c r="S247" i="4"/>
  <c r="R247" i="4"/>
  <c r="Q247" i="4"/>
  <c r="P247" i="4"/>
  <c r="O247" i="4"/>
  <c r="N247" i="4"/>
  <c r="M247" i="4"/>
  <c r="L247" i="4"/>
  <c r="K247" i="4"/>
  <c r="J247" i="4"/>
  <c r="I247" i="4"/>
  <c r="H247" i="4"/>
  <c r="S246" i="4"/>
  <c r="R246" i="4"/>
  <c r="Q246" i="4"/>
  <c r="P246" i="4"/>
  <c r="O246" i="4"/>
  <c r="N246" i="4"/>
  <c r="M246" i="4"/>
  <c r="K246" i="4"/>
  <c r="I246" i="4"/>
  <c r="H246" i="4"/>
  <c r="S245" i="4"/>
  <c r="R245" i="4"/>
  <c r="Q245" i="4"/>
  <c r="P245" i="4"/>
  <c r="O245" i="4"/>
  <c r="N245" i="4"/>
  <c r="M245" i="4"/>
  <c r="K245" i="4"/>
  <c r="H245" i="4"/>
  <c r="I245" i="4"/>
  <c r="S244" i="4"/>
  <c r="R244" i="4"/>
  <c r="Q244" i="4"/>
  <c r="P244" i="4"/>
  <c r="O244" i="4"/>
  <c r="N244" i="4"/>
  <c r="M244" i="4"/>
  <c r="K244" i="4"/>
  <c r="I244" i="4"/>
  <c r="H244" i="4"/>
  <c r="S243" i="4"/>
  <c r="R243" i="4"/>
  <c r="Q243" i="4"/>
  <c r="P243" i="4"/>
  <c r="O243" i="4"/>
  <c r="N243" i="4"/>
  <c r="M243" i="4"/>
  <c r="K243" i="4"/>
  <c r="I243" i="4"/>
  <c r="H243" i="4"/>
  <c r="J243" i="4" s="1"/>
  <c r="L243" i="4" s="1"/>
  <c r="S242" i="4"/>
  <c r="R242" i="4"/>
  <c r="Q242" i="4"/>
  <c r="P242" i="4"/>
  <c r="O242" i="4"/>
  <c r="N242" i="4"/>
  <c r="M242" i="4"/>
  <c r="K242" i="4"/>
  <c r="I242" i="4"/>
  <c r="H242" i="4"/>
  <c r="S241" i="4"/>
  <c r="R241" i="4"/>
  <c r="Q241" i="4"/>
  <c r="P241" i="4"/>
  <c r="O241" i="4"/>
  <c r="N241" i="4"/>
  <c r="M241" i="4"/>
  <c r="K241" i="4"/>
  <c r="I241" i="4"/>
  <c r="H241" i="4"/>
  <c r="S240" i="4"/>
  <c r="R240" i="4"/>
  <c r="Q240" i="4"/>
  <c r="P240" i="4"/>
  <c r="O240" i="4"/>
  <c r="N240" i="4"/>
  <c r="M240" i="4"/>
  <c r="K240" i="4"/>
  <c r="I240" i="4"/>
  <c r="H240" i="4"/>
  <c r="S239" i="4"/>
  <c r="R239" i="4"/>
  <c r="Q239" i="4"/>
  <c r="P239" i="4"/>
  <c r="O239" i="4"/>
  <c r="N239" i="4"/>
  <c r="M239" i="4"/>
  <c r="L239" i="4"/>
  <c r="K239" i="4"/>
  <c r="I239" i="4"/>
  <c r="H239" i="4"/>
  <c r="J239" i="4"/>
  <c r="S238" i="4"/>
  <c r="R238" i="4"/>
  <c r="Q238" i="4"/>
  <c r="P238" i="4"/>
  <c r="O238" i="4"/>
  <c r="N238" i="4"/>
  <c r="M238" i="4"/>
  <c r="K238" i="4"/>
  <c r="I238" i="4"/>
  <c r="H238" i="4"/>
  <c r="S237" i="4"/>
  <c r="R237" i="4"/>
  <c r="Q237" i="4"/>
  <c r="P237" i="4"/>
  <c r="O237" i="4"/>
  <c r="N237" i="4"/>
  <c r="M237" i="4"/>
  <c r="K237" i="4"/>
  <c r="H237" i="4"/>
  <c r="I237" i="4"/>
  <c r="S236" i="4"/>
  <c r="R236" i="4"/>
  <c r="Q236" i="4"/>
  <c r="P236" i="4"/>
  <c r="O236" i="4"/>
  <c r="N236" i="4"/>
  <c r="M236" i="4"/>
  <c r="K236" i="4"/>
  <c r="I236" i="4"/>
  <c r="H236" i="4"/>
  <c r="J236" i="4" s="1"/>
  <c r="L236" i="4" s="1"/>
  <c r="S235" i="4"/>
  <c r="R235" i="4"/>
  <c r="Q235" i="4"/>
  <c r="P235" i="4"/>
  <c r="O235" i="4"/>
  <c r="N235" i="4"/>
  <c r="M235" i="4"/>
  <c r="K235" i="4"/>
  <c r="I235" i="4"/>
  <c r="H235" i="4"/>
  <c r="S234" i="4"/>
  <c r="R234" i="4"/>
  <c r="Q234" i="4"/>
  <c r="P234" i="4"/>
  <c r="O234" i="4"/>
  <c r="N234" i="4"/>
  <c r="M234" i="4"/>
  <c r="K234" i="4"/>
  <c r="I234" i="4"/>
  <c r="H234" i="4"/>
  <c r="S233" i="4"/>
  <c r="R233" i="4"/>
  <c r="Q233" i="4"/>
  <c r="P233" i="4"/>
  <c r="O233" i="4"/>
  <c r="N233" i="4"/>
  <c r="M233" i="4"/>
  <c r="K233" i="4"/>
  <c r="I233" i="4"/>
  <c r="H233" i="4"/>
  <c r="S232" i="4"/>
  <c r="R232" i="4"/>
  <c r="Q232" i="4"/>
  <c r="P232" i="4"/>
  <c r="O232" i="4"/>
  <c r="N232" i="4"/>
  <c r="M232" i="4"/>
  <c r="K232" i="4"/>
  <c r="H232" i="4"/>
  <c r="I232" i="4"/>
  <c r="S231" i="4"/>
  <c r="R231" i="4"/>
  <c r="Q231" i="4"/>
  <c r="P231" i="4"/>
  <c r="O231" i="4"/>
  <c r="N231" i="4"/>
  <c r="M231" i="4"/>
  <c r="K231" i="4"/>
  <c r="I231" i="4"/>
  <c r="H231" i="4"/>
  <c r="S230" i="4"/>
  <c r="R230" i="4"/>
  <c r="Q230" i="4"/>
  <c r="P230" i="4"/>
  <c r="O230" i="4"/>
  <c r="N230" i="4"/>
  <c r="M230" i="4"/>
  <c r="L230" i="4"/>
  <c r="K230" i="4"/>
  <c r="I230" i="4"/>
  <c r="H230" i="4"/>
  <c r="J230" i="4"/>
  <c r="S229" i="4"/>
  <c r="R229" i="4"/>
  <c r="Q229" i="4"/>
  <c r="P229" i="4"/>
  <c r="O229" i="4"/>
  <c r="N229" i="4"/>
  <c r="M229" i="4"/>
  <c r="K229" i="4"/>
  <c r="I229" i="4"/>
  <c r="H229" i="4"/>
  <c r="S228" i="4"/>
  <c r="Q228" i="4"/>
  <c r="P228" i="4"/>
  <c r="O228" i="4"/>
  <c r="N228" i="4"/>
  <c r="M228" i="4"/>
  <c r="L228" i="4"/>
  <c r="K228" i="4"/>
  <c r="I228" i="4"/>
  <c r="H228" i="4"/>
  <c r="S227" i="4"/>
  <c r="R227" i="4"/>
  <c r="Q227" i="4"/>
  <c r="P227" i="4"/>
  <c r="O227" i="4"/>
  <c r="N227" i="4"/>
  <c r="M227" i="4"/>
  <c r="K227" i="4"/>
  <c r="I227" i="4"/>
  <c r="H227" i="4"/>
  <c r="S226" i="4"/>
  <c r="R226" i="4"/>
  <c r="Q226" i="4"/>
  <c r="P226" i="4"/>
  <c r="O226" i="4"/>
  <c r="N226" i="4"/>
  <c r="M226" i="4"/>
  <c r="L226" i="4"/>
  <c r="K226" i="4"/>
  <c r="I226" i="4"/>
  <c r="H226" i="4"/>
  <c r="J226" i="4"/>
  <c r="S225" i="4"/>
  <c r="R225" i="4"/>
  <c r="Q225" i="4"/>
  <c r="P225" i="4"/>
  <c r="O225" i="4"/>
  <c r="N225" i="4"/>
  <c r="M225" i="4"/>
  <c r="K225" i="4"/>
  <c r="I225" i="4"/>
  <c r="H225" i="4"/>
  <c r="S224" i="4"/>
  <c r="Q224" i="4"/>
  <c r="P224" i="4"/>
  <c r="O224" i="4"/>
  <c r="N224" i="4"/>
  <c r="M224" i="4"/>
  <c r="L224" i="4"/>
  <c r="K224" i="4"/>
  <c r="I224" i="4"/>
  <c r="H224" i="4"/>
  <c r="S223" i="4"/>
  <c r="R223" i="4"/>
  <c r="Q223" i="4"/>
  <c r="P223" i="4"/>
  <c r="O223" i="4"/>
  <c r="N223" i="4"/>
  <c r="M223" i="4"/>
  <c r="L223" i="4"/>
  <c r="K223" i="4"/>
  <c r="I223" i="4"/>
  <c r="H223" i="4"/>
  <c r="S222" i="4"/>
  <c r="R222" i="4"/>
  <c r="Q222" i="4"/>
  <c r="P222" i="4"/>
  <c r="O222" i="4"/>
  <c r="N222" i="4"/>
  <c r="M222" i="4"/>
  <c r="K222" i="4"/>
  <c r="I222" i="4"/>
  <c r="H222" i="4"/>
  <c r="S221" i="4"/>
  <c r="R221" i="4"/>
  <c r="Q221" i="4"/>
  <c r="P221" i="4"/>
  <c r="O221" i="4"/>
  <c r="N221" i="4"/>
  <c r="M221" i="4"/>
  <c r="K221" i="4"/>
  <c r="H221" i="4"/>
  <c r="I221" i="4"/>
  <c r="S220" i="4"/>
  <c r="R220" i="4"/>
  <c r="Q220" i="4"/>
  <c r="P220" i="4"/>
  <c r="O220" i="4"/>
  <c r="N220" i="4"/>
  <c r="M220" i="4"/>
  <c r="K220" i="4"/>
  <c r="I220" i="4"/>
  <c r="H220" i="4"/>
  <c r="S219" i="4"/>
  <c r="R219" i="4"/>
  <c r="Q219" i="4"/>
  <c r="P219" i="4"/>
  <c r="O219" i="4"/>
  <c r="N219" i="4"/>
  <c r="M219" i="4"/>
  <c r="L219" i="4"/>
  <c r="K219" i="4"/>
  <c r="I219" i="4"/>
  <c r="H219" i="4"/>
  <c r="S218" i="4"/>
  <c r="R218" i="4"/>
  <c r="Q218" i="4"/>
  <c r="P218" i="4"/>
  <c r="O218" i="4"/>
  <c r="N218" i="4"/>
  <c r="M218" i="4"/>
  <c r="K218" i="4"/>
  <c r="I218" i="4"/>
  <c r="H218" i="4"/>
  <c r="S217" i="4"/>
  <c r="R217" i="4"/>
  <c r="Q217" i="4"/>
  <c r="P217" i="4"/>
  <c r="O217" i="4"/>
  <c r="N217" i="4"/>
  <c r="M217" i="4"/>
  <c r="K217" i="4"/>
  <c r="I217" i="4"/>
  <c r="H217" i="4"/>
  <c r="S216" i="4"/>
  <c r="R216" i="4"/>
  <c r="Q216" i="4"/>
  <c r="P216" i="4"/>
  <c r="O216" i="4"/>
  <c r="N216" i="4"/>
  <c r="M216" i="4"/>
  <c r="K216" i="4"/>
  <c r="H216" i="4"/>
  <c r="I216" i="4"/>
  <c r="S215" i="4"/>
  <c r="R215" i="4"/>
  <c r="Q215" i="4"/>
  <c r="P215" i="4"/>
  <c r="O215" i="4"/>
  <c r="N215" i="4"/>
  <c r="M215" i="4"/>
  <c r="K215" i="4"/>
  <c r="I215" i="4"/>
  <c r="H215" i="4"/>
  <c r="S214" i="4"/>
  <c r="R214" i="4"/>
  <c r="Q214" i="4"/>
  <c r="P214" i="4"/>
  <c r="O214" i="4"/>
  <c r="N214" i="4"/>
  <c r="M214" i="4"/>
  <c r="L214" i="4"/>
  <c r="K214" i="4"/>
  <c r="I214" i="4"/>
  <c r="H214" i="4"/>
  <c r="S213" i="4"/>
  <c r="R213" i="4"/>
  <c r="Q213" i="4"/>
  <c r="P213" i="4"/>
  <c r="O213" i="4"/>
  <c r="M213" i="4"/>
  <c r="L213" i="4"/>
  <c r="K213" i="4"/>
  <c r="I213" i="4"/>
  <c r="H213" i="4"/>
  <c r="S212" i="4"/>
  <c r="R212" i="4"/>
  <c r="Q212" i="4"/>
  <c r="P212" i="4"/>
  <c r="O212" i="4"/>
  <c r="N212" i="4"/>
  <c r="M212" i="4"/>
  <c r="K212" i="4"/>
  <c r="I212" i="4"/>
  <c r="H212" i="4"/>
  <c r="S211" i="4"/>
  <c r="R211" i="4"/>
  <c r="Q211" i="4"/>
  <c r="P211" i="4"/>
  <c r="O211" i="4"/>
  <c r="N211" i="4"/>
  <c r="M211" i="4"/>
  <c r="K211" i="4"/>
  <c r="H211" i="4"/>
  <c r="I211" i="4"/>
  <c r="S210" i="4"/>
  <c r="R210" i="4"/>
  <c r="Q210" i="4"/>
  <c r="P210" i="4"/>
  <c r="O210" i="4"/>
  <c r="N210" i="4"/>
  <c r="M210" i="4"/>
  <c r="K210" i="4"/>
  <c r="I210" i="4"/>
  <c r="H210" i="4"/>
  <c r="S209" i="4"/>
  <c r="R209" i="4"/>
  <c r="Q209" i="4"/>
  <c r="P209" i="4"/>
  <c r="O209" i="4"/>
  <c r="N209" i="4"/>
  <c r="M209" i="4"/>
  <c r="K209" i="4"/>
  <c r="I209" i="4"/>
  <c r="H209" i="4"/>
  <c r="S208" i="4"/>
  <c r="R208" i="4"/>
  <c r="Q208" i="4"/>
  <c r="P208" i="4"/>
  <c r="O208" i="4"/>
  <c r="N208" i="4"/>
  <c r="M208" i="4"/>
  <c r="K208" i="4"/>
  <c r="I208" i="4"/>
  <c r="H208" i="4"/>
  <c r="S207" i="4"/>
  <c r="R207" i="4"/>
  <c r="Q207" i="4"/>
  <c r="P207" i="4"/>
  <c r="O207" i="4"/>
  <c r="N207" i="4"/>
  <c r="M207" i="4"/>
  <c r="K207" i="4"/>
  <c r="I207" i="4"/>
  <c r="H207" i="4"/>
  <c r="S206" i="4"/>
  <c r="R206" i="4"/>
  <c r="Q206" i="4"/>
  <c r="P206" i="4"/>
  <c r="O206" i="4"/>
  <c r="N206" i="4"/>
  <c r="M206" i="4"/>
  <c r="L206" i="4"/>
  <c r="K206" i="4"/>
  <c r="I206" i="4"/>
  <c r="H206" i="4"/>
  <c r="S205" i="4"/>
  <c r="R205" i="4"/>
  <c r="Q205" i="4"/>
  <c r="P205" i="4"/>
  <c r="O205" i="4"/>
  <c r="N205" i="4"/>
  <c r="M205" i="4"/>
  <c r="L205" i="4"/>
  <c r="K205" i="4"/>
  <c r="I205" i="4"/>
  <c r="H205" i="4"/>
  <c r="S204" i="4"/>
  <c r="R204" i="4"/>
  <c r="Q204" i="4"/>
  <c r="P204" i="4"/>
  <c r="O204" i="4"/>
  <c r="N204" i="4"/>
  <c r="M204" i="4"/>
  <c r="L204" i="4"/>
  <c r="K204" i="4"/>
  <c r="I204" i="4"/>
  <c r="H204" i="4"/>
  <c r="S203" i="4"/>
  <c r="R203" i="4"/>
  <c r="Q203" i="4"/>
  <c r="P203" i="4"/>
  <c r="O203" i="4"/>
  <c r="N203" i="4"/>
  <c r="M203" i="4"/>
  <c r="K203" i="4"/>
  <c r="H203" i="4"/>
  <c r="I203" i="4"/>
  <c r="S202" i="4"/>
  <c r="R202" i="4"/>
  <c r="Q202" i="4"/>
  <c r="P202" i="4"/>
  <c r="O202" i="4"/>
  <c r="N202" i="4"/>
  <c r="M202" i="4"/>
  <c r="K202" i="4"/>
  <c r="I202" i="4"/>
  <c r="H202" i="4"/>
  <c r="S201" i="4"/>
  <c r="R201" i="4"/>
  <c r="Q201" i="4"/>
  <c r="P201" i="4"/>
  <c r="O201" i="4"/>
  <c r="N201" i="4"/>
  <c r="M201" i="4"/>
  <c r="L201" i="4"/>
  <c r="K201" i="4"/>
  <c r="I201" i="4"/>
  <c r="H201" i="4"/>
  <c r="J201" i="4"/>
  <c r="S200" i="4"/>
  <c r="Q200" i="4"/>
  <c r="P200" i="4"/>
  <c r="O200" i="4"/>
  <c r="N200" i="4"/>
  <c r="M200" i="4"/>
  <c r="L200" i="4"/>
  <c r="K200" i="4"/>
  <c r="I200" i="4"/>
  <c r="H200" i="4"/>
  <c r="S199" i="4"/>
  <c r="R199" i="4"/>
  <c r="Q199" i="4"/>
  <c r="P199" i="4"/>
  <c r="O199" i="4"/>
  <c r="N199" i="4"/>
  <c r="M199" i="4"/>
  <c r="K199" i="4"/>
  <c r="H199" i="4"/>
  <c r="I199" i="4"/>
  <c r="S198" i="4"/>
  <c r="R198" i="4"/>
  <c r="Q198" i="4"/>
  <c r="P198" i="4"/>
  <c r="O198" i="4"/>
  <c r="N198" i="4"/>
  <c r="M198" i="4"/>
  <c r="K198" i="4"/>
  <c r="I198" i="4"/>
  <c r="H198" i="4"/>
  <c r="J198" i="4" s="1"/>
  <c r="L198" i="4" s="1"/>
  <c r="S197" i="4"/>
  <c r="R197" i="4"/>
  <c r="Q197" i="4"/>
  <c r="P197" i="4"/>
  <c r="O197" i="4"/>
  <c r="N197" i="4"/>
  <c r="M197" i="4"/>
  <c r="K197" i="4"/>
  <c r="H197" i="4"/>
  <c r="I197" i="4"/>
  <c r="S196" i="4"/>
  <c r="R196" i="4"/>
  <c r="Q196" i="4"/>
  <c r="P196" i="4"/>
  <c r="O196" i="4"/>
  <c r="N196" i="4"/>
  <c r="M196" i="4"/>
  <c r="K196" i="4"/>
  <c r="I196" i="4"/>
  <c r="H196" i="4"/>
  <c r="S195" i="4"/>
  <c r="Q195" i="4"/>
  <c r="P195" i="4"/>
  <c r="O195" i="4"/>
  <c r="N195" i="4"/>
  <c r="M195" i="4"/>
  <c r="L195" i="4"/>
  <c r="K195" i="4"/>
  <c r="I195" i="4"/>
  <c r="H195" i="4"/>
  <c r="S194" i="4"/>
  <c r="R194" i="4"/>
  <c r="Q194" i="4"/>
  <c r="P194" i="4"/>
  <c r="O194" i="4"/>
  <c r="N194" i="4"/>
  <c r="M194" i="4"/>
  <c r="L194" i="4"/>
  <c r="K194" i="4"/>
  <c r="I194" i="4"/>
  <c r="H194" i="4"/>
  <c r="S193" i="4"/>
  <c r="R193" i="4"/>
  <c r="Q193" i="4"/>
  <c r="P193" i="4"/>
  <c r="O193" i="4"/>
  <c r="N193" i="4"/>
  <c r="M193" i="4"/>
  <c r="K193" i="4"/>
  <c r="I193" i="4"/>
  <c r="H193" i="4"/>
  <c r="S192" i="4"/>
  <c r="R192" i="4"/>
  <c r="Q192" i="4"/>
  <c r="P192" i="4"/>
  <c r="O192" i="4"/>
  <c r="N192" i="4"/>
  <c r="M192" i="4"/>
  <c r="K192" i="4"/>
  <c r="I192" i="4"/>
  <c r="H192" i="4"/>
  <c r="S191" i="4"/>
  <c r="R191" i="4"/>
  <c r="Q191" i="4"/>
  <c r="P191" i="4"/>
  <c r="O191" i="4"/>
  <c r="N191" i="4"/>
  <c r="M191" i="4"/>
  <c r="K191" i="4"/>
  <c r="I191" i="4"/>
  <c r="H191" i="4"/>
  <c r="S190" i="4"/>
  <c r="R190" i="4"/>
  <c r="Q190" i="4"/>
  <c r="P190" i="4"/>
  <c r="O190" i="4"/>
  <c r="N190" i="4"/>
  <c r="M190" i="4"/>
  <c r="L190" i="4"/>
  <c r="K190" i="4"/>
  <c r="I190" i="4"/>
  <c r="H190" i="4"/>
  <c r="J190" i="4"/>
  <c r="S189" i="4"/>
  <c r="R189" i="4"/>
  <c r="Q189" i="4"/>
  <c r="P189" i="4"/>
  <c r="O189" i="4"/>
  <c r="N189" i="4"/>
  <c r="M189" i="4"/>
  <c r="K189" i="4"/>
  <c r="I189" i="4"/>
  <c r="H189" i="4"/>
  <c r="S188" i="4"/>
  <c r="R188" i="4"/>
  <c r="Q188" i="4"/>
  <c r="P188" i="4"/>
  <c r="O188" i="4"/>
  <c r="N188" i="4"/>
  <c r="M188" i="4"/>
  <c r="K188" i="4"/>
  <c r="H188" i="4"/>
  <c r="I188" i="4"/>
  <c r="S187" i="4"/>
  <c r="R187" i="4"/>
  <c r="Q187" i="4"/>
  <c r="P187" i="4"/>
  <c r="O187" i="4"/>
  <c r="N187" i="4"/>
  <c r="M187" i="4"/>
  <c r="K187" i="4"/>
  <c r="I187" i="4"/>
  <c r="H187" i="4"/>
  <c r="S186" i="4"/>
  <c r="R186" i="4"/>
  <c r="Q186" i="4"/>
  <c r="P186" i="4"/>
  <c r="O186" i="4"/>
  <c r="N186" i="4"/>
  <c r="M186" i="4"/>
  <c r="K186" i="4"/>
  <c r="I186" i="4"/>
  <c r="H186" i="4"/>
  <c r="S185" i="4"/>
  <c r="R185" i="4"/>
  <c r="Q185" i="4"/>
  <c r="P185" i="4"/>
  <c r="O185" i="4"/>
  <c r="N185" i="4"/>
  <c r="M185" i="4"/>
  <c r="K185" i="4"/>
  <c r="I185" i="4"/>
  <c r="H185" i="4"/>
  <c r="S184" i="4"/>
  <c r="R184" i="4"/>
  <c r="Q184" i="4"/>
  <c r="P184" i="4"/>
  <c r="O184" i="4"/>
  <c r="N184" i="4"/>
  <c r="M184" i="4"/>
  <c r="K184" i="4"/>
  <c r="I184" i="4"/>
  <c r="H184" i="4"/>
  <c r="S183" i="4"/>
  <c r="R183" i="4"/>
  <c r="Q183" i="4"/>
  <c r="P183" i="4"/>
  <c r="O183" i="4"/>
  <c r="N183" i="4"/>
  <c r="M183" i="4"/>
  <c r="K183" i="4"/>
  <c r="I183" i="4"/>
  <c r="H183" i="4"/>
  <c r="S182" i="4"/>
  <c r="R182" i="4"/>
  <c r="Q182" i="4"/>
  <c r="P182" i="4"/>
  <c r="O182" i="4"/>
  <c r="N182" i="4"/>
  <c r="M182" i="4"/>
  <c r="L182" i="4"/>
  <c r="K182" i="4"/>
  <c r="I182" i="4"/>
  <c r="H182" i="4"/>
  <c r="J182" i="4"/>
  <c r="S181" i="4"/>
  <c r="R181" i="4"/>
  <c r="Q181" i="4"/>
  <c r="P181" i="4"/>
  <c r="O181" i="4"/>
  <c r="N181" i="4"/>
  <c r="M181" i="4"/>
  <c r="K181" i="4"/>
  <c r="I181" i="4"/>
  <c r="H181" i="4"/>
  <c r="S180" i="4"/>
  <c r="R180" i="4"/>
  <c r="Q180" i="4"/>
  <c r="P180" i="4"/>
  <c r="O180" i="4"/>
  <c r="N180" i="4"/>
  <c r="M180" i="4"/>
  <c r="K180" i="4"/>
  <c r="H180" i="4"/>
  <c r="I180" i="4"/>
  <c r="S179" i="4"/>
  <c r="R179" i="4"/>
  <c r="Q179" i="4"/>
  <c r="P179" i="4"/>
  <c r="O179" i="4"/>
  <c r="N179" i="4"/>
  <c r="M179" i="4"/>
  <c r="L179" i="4"/>
  <c r="K179" i="4"/>
  <c r="I179" i="4"/>
  <c r="H179" i="4"/>
  <c r="S178" i="4"/>
  <c r="R178" i="4"/>
  <c r="Q178" i="4"/>
  <c r="P178" i="4"/>
  <c r="O178" i="4"/>
  <c r="N178" i="4"/>
  <c r="M178" i="4"/>
  <c r="K178" i="4"/>
  <c r="I178" i="4"/>
  <c r="H178" i="4"/>
  <c r="S177" i="4"/>
  <c r="R177" i="4"/>
  <c r="Q177" i="4"/>
  <c r="P177" i="4"/>
  <c r="O177" i="4"/>
  <c r="N177" i="4"/>
  <c r="M177" i="4"/>
  <c r="K177" i="4"/>
  <c r="I177" i="4"/>
  <c r="H177" i="4"/>
  <c r="S176" i="4"/>
  <c r="R176" i="4"/>
  <c r="Q176" i="4"/>
  <c r="P176" i="4"/>
  <c r="O176" i="4"/>
  <c r="N176" i="4"/>
  <c r="M176" i="4"/>
  <c r="K176" i="4"/>
  <c r="I176" i="4"/>
  <c r="H176" i="4"/>
  <c r="S175" i="4"/>
  <c r="R175" i="4"/>
  <c r="Q175" i="4"/>
  <c r="P175" i="4"/>
  <c r="O175" i="4"/>
  <c r="N175" i="4"/>
  <c r="M175" i="4"/>
  <c r="K175" i="4"/>
  <c r="H175" i="4"/>
  <c r="I175" i="4"/>
  <c r="S174" i="4"/>
  <c r="R174" i="4"/>
  <c r="Q174" i="4"/>
  <c r="P174" i="4"/>
  <c r="O174" i="4"/>
  <c r="N174" i="4"/>
  <c r="M174" i="4"/>
  <c r="K174" i="4"/>
  <c r="I174" i="4"/>
  <c r="H174" i="4"/>
  <c r="S173" i="4"/>
  <c r="R173" i="4"/>
  <c r="Q173" i="4"/>
  <c r="P173" i="4"/>
  <c r="O173" i="4"/>
  <c r="N173" i="4"/>
  <c r="M173" i="4"/>
  <c r="L173" i="4"/>
  <c r="K173" i="4"/>
  <c r="I173" i="4"/>
  <c r="H173" i="4"/>
  <c r="J173" i="4"/>
  <c r="S172" i="4"/>
  <c r="R172" i="4"/>
  <c r="Q172" i="4"/>
  <c r="P172" i="4"/>
  <c r="O172" i="4"/>
  <c r="N172" i="4"/>
  <c r="M172" i="4"/>
  <c r="K172" i="4"/>
  <c r="I172" i="4"/>
  <c r="H172" i="4"/>
  <c r="J172" i="4" s="1"/>
  <c r="L172" i="4" s="1"/>
  <c r="S171" i="4"/>
  <c r="R171" i="4"/>
  <c r="Q171" i="4"/>
  <c r="P171" i="4"/>
  <c r="O171" i="4"/>
  <c r="N171" i="4"/>
  <c r="M171" i="4"/>
  <c r="L171" i="4"/>
  <c r="K171" i="4"/>
  <c r="I171" i="4"/>
  <c r="H171" i="4"/>
  <c r="J171" i="4"/>
  <c r="S170" i="4"/>
  <c r="R170" i="4"/>
  <c r="Q170" i="4"/>
  <c r="P170" i="4"/>
  <c r="O170" i="4"/>
  <c r="N170" i="4"/>
  <c r="M170" i="4"/>
  <c r="K170" i="4"/>
  <c r="I170" i="4"/>
  <c r="H170" i="4"/>
  <c r="S169" i="4"/>
  <c r="Q169" i="4"/>
  <c r="P169" i="4"/>
  <c r="O169" i="4"/>
  <c r="N169" i="4"/>
  <c r="M169" i="4"/>
  <c r="L169" i="4"/>
  <c r="K169" i="4"/>
  <c r="I169" i="4"/>
  <c r="H169" i="4"/>
  <c r="J169" i="4" s="1"/>
  <c r="R169" i="4" s="1"/>
  <c r="S168" i="4"/>
  <c r="R168" i="4"/>
  <c r="Q168" i="4"/>
  <c r="P168" i="4"/>
  <c r="O168" i="4"/>
  <c r="N168" i="4"/>
  <c r="M168" i="4"/>
  <c r="K168" i="4"/>
  <c r="I168" i="4"/>
  <c r="H168" i="4"/>
  <c r="S167" i="4"/>
  <c r="R167" i="4"/>
  <c r="Q167" i="4"/>
  <c r="P167" i="4"/>
  <c r="O167" i="4"/>
  <c r="N167" i="4"/>
  <c r="M167" i="4"/>
  <c r="K167" i="4"/>
  <c r="H167" i="4"/>
  <c r="I167" i="4"/>
  <c r="S166" i="4"/>
  <c r="R166" i="4"/>
  <c r="Q166" i="4"/>
  <c r="P166" i="4"/>
  <c r="O166" i="4"/>
  <c r="N166" i="4"/>
  <c r="M166" i="4"/>
  <c r="K166" i="4"/>
  <c r="I166" i="4"/>
  <c r="H166" i="4"/>
  <c r="S165" i="4"/>
  <c r="R165" i="4"/>
  <c r="Q165" i="4"/>
  <c r="P165" i="4"/>
  <c r="O165" i="4"/>
  <c r="N165" i="4"/>
  <c r="M165" i="4"/>
  <c r="L165" i="4"/>
  <c r="K165" i="4"/>
  <c r="I165" i="4"/>
  <c r="H165" i="4"/>
  <c r="S164" i="4"/>
  <c r="R164" i="4"/>
  <c r="Q164" i="4"/>
  <c r="P164" i="4"/>
  <c r="O164" i="4"/>
  <c r="N164" i="4"/>
  <c r="M164" i="4"/>
  <c r="K164" i="4"/>
  <c r="I164" i="4"/>
  <c r="H164" i="4"/>
  <c r="S163" i="4"/>
  <c r="R163" i="4"/>
  <c r="Q163" i="4"/>
  <c r="P163" i="4"/>
  <c r="O163" i="4"/>
  <c r="N163" i="4"/>
  <c r="M163" i="4"/>
  <c r="K163" i="4"/>
  <c r="H163" i="4"/>
  <c r="I163" i="4"/>
  <c r="S162" i="4"/>
  <c r="R162" i="4"/>
  <c r="Q162" i="4"/>
  <c r="P162" i="4"/>
  <c r="O162" i="4"/>
  <c r="N162" i="4"/>
  <c r="M162" i="4"/>
  <c r="K162" i="4"/>
  <c r="I162" i="4"/>
  <c r="H162" i="4"/>
  <c r="S161" i="4"/>
  <c r="R161" i="4"/>
  <c r="Q161" i="4"/>
  <c r="P161" i="4"/>
  <c r="O161" i="4"/>
  <c r="N161" i="4"/>
  <c r="M161" i="4"/>
  <c r="L161" i="4"/>
  <c r="K161" i="4"/>
  <c r="I161" i="4"/>
  <c r="H161" i="4"/>
  <c r="S160" i="4"/>
  <c r="R160" i="4"/>
  <c r="Q160" i="4"/>
  <c r="P160" i="4"/>
  <c r="N160" i="4"/>
  <c r="M160" i="4"/>
  <c r="L160" i="4"/>
  <c r="K160" i="4"/>
  <c r="I160" i="4"/>
  <c r="H160" i="4"/>
  <c r="S159" i="4"/>
  <c r="R159" i="4"/>
  <c r="Q159" i="4"/>
  <c r="P159" i="4"/>
  <c r="O159" i="4"/>
  <c r="N159" i="4"/>
  <c r="M159" i="4"/>
  <c r="K159" i="4"/>
  <c r="I159" i="4"/>
  <c r="H159" i="4"/>
  <c r="S158" i="4"/>
  <c r="R158" i="4"/>
  <c r="Q158" i="4"/>
  <c r="P158" i="4"/>
  <c r="O158" i="4"/>
  <c r="N158" i="4"/>
  <c r="M158" i="4"/>
  <c r="K158" i="4"/>
  <c r="H158" i="4"/>
  <c r="I158" i="4"/>
  <c r="S157" i="4"/>
  <c r="R157" i="4"/>
  <c r="Q157" i="4"/>
  <c r="P157" i="4"/>
  <c r="O157" i="4"/>
  <c r="N157" i="4"/>
  <c r="M157" i="4"/>
  <c r="K157" i="4"/>
  <c r="I157" i="4"/>
  <c r="H157" i="4"/>
  <c r="S156" i="4"/>
  <c r="R156" i="4"/>
  <c r="Q156" i="4"/>
  <c r="P156" i="4"/>
  <c r="O156" i="4"/>
  <c r="N156" i="4"/>
  <c r="M156" i="4"/>
  <c r="K156" i="4"/>
  <c r="I156" i="4"/>
  <c r="H156" i="4"/>
  <c r="S155" i="4"/>
  <c r="R155" i="4"/>
  <c r="Q155" i="4"/>
  <c r="P155" i="4"/>
  <c r="O155" i="4"/>
  <c r="N155" i="4"/>
  <c r="M155" i="4"/>
  <c r="K155" i="4"/>
  <c r="I155" i="4"/>
  <c r="H155" i="4"/>
  <c r="S154" i="4"/>
  <c r="R154" i="4"/>
  <c r="Q154" i="4"/>
  <c r="P154" i="4"/>
  <c r="O154" i="4"/>
  <c r="N154" i="4"/>
  <c r="M154" i="4"/>
  <c r="K154" i="4"/>
  <c r="I154" i="4"/>
  <c r="H154" i="4"/>
  <c r="S153" i="4"/>
  <c r="R153" i="4"/>
  <c r="Q153" i="4"/>
  <c r="P153" i="4"/>
  <c r="O153" i="4"/>
  <c r="N153" i="4"/>
  <c r="M153" i="4"/>
  <c r="K153" i="4"/>
  <c r="I153" i="4"/>
  <c r="H153" i="4"/>
  <c r="S152" i="4"/>
  <c r="R152" i="4"/>
  <c r="Q152" i="4"/>
  <c r="P152" i="4"/>
  <c r="O152" i="4"/>
  <c r="N152" i="4"/>
  <c r="M152" i="4"/>
  <c r="K152" i="4"/>
  <c r="I152" i="4"/>
  <c r="H152" i="4"/>
  <c r="S151" i="4"/>
  <c r="R151" i="4"/>
  <c r="Q151" i="4"/>
  <c r="P151" i="4"/>
  <c r="O151" i="4"/>
  <c r="N151" i="4"/>
  <c r="M151" i="4"/>
  <c r="L151" i="4"/>
  <c r="K151" i="4"/>
  <c r="I151" i="4"/>
  <c r="H151" i="4"/>
  <c r="S150" i="4"/>
  <c r="R150" i="4"/>
  <c r="Q150" i="4"/>
  <c r="P150" i="4"/>
  <c r="O150" i="4"/>
  <c r="N150" i="4"/>
  <c r="M150" i="4"/>
  <c r="L150" i="4"/>
  <c r="K150" i="4"/>
  <c r="I150" i="4"/>
  <c r="H150" i="4"/>
  <c r="S149" i="4"/>
  <c r="R149" i="4"/>
  <c r="Q149" i="4"/>
  <c r="P149" i="4"/>
  <c r="O149" i="4"/>
  <c r="N149" i="4"/>
  <c r="M149" i="4"/>
  <c r="L149" i="4"/>
  <c r="K149" i="4"/>
  <c r="I149" i="4"/>
  <c r="H149" i="4"/>
  <c r="S148" i="4"/>
  <c r="R148" i="4"/>
  <c r="Q148" i="4"/>
  <c r="P148" i="4"/>
  <c r="O148" i="4"/>
  <c r="N148" i="4"/>
  <c r="M148" i="4"/>
  <c r="K148" i="4"/>
  <c r="H148" i="4"/>
  <c r="I148" i="4"/>
  <c r="S147" i="4"/>
  <c r="R147" i="4"/>
  <c r="Q147" i="4"/>
  <c r="P147" i="4"/>
  <c r="O147" i="4"/>
  <c r="N147" i="4"/>
  <c r="M147" i="4"/>
  <c r="K147" i="4"/>
  <c r="I147" i="4"/>
  <c r="H147" i="4"/>
  <c r="S146" i="4"/>
  <c r="R146" i="4"/>
  <c r="Q146" i="4"/>
  <c r="P146" i="4"/>
  <c r="O146" i="4"/>
  <c r="N146" i="4"/>
  <c r="M146" i="4"/>
  <c r="L146" i="4"/>
  <c r="K146" i="4"/>
  <c r="I146" i="4"/>
  <c r="H146" i="4"/>
  <c r="J146" i="4"/>
  <c r="S145" i="4"/>
  <c r="Q145" i="4"/>
  <c r="P145" i="4"/>
  <c r="O145" i="4"/>
  <c r="N145" i="4"/>
  <c r="M145" i="4"/>
  <c r="L145" i="4"/>
  <c r="K145" i="4"/>
  <c r="I145" i="4"/>
  <c r="H145" i="4"/>
  <c r="S144" i="4"/>
  <c r="R144" i="4"/>
  <c r="Q144" i="4"/>
  <c r="P144" i="4"/>
  <c r="O144" i="4"/>
  <c r="N144" i="4"/>
  <c r="M144" i="4"/>
  <c r="K144" i="4"/>
  <c r="H144" i="4"/>
  <c r="I144" i="4"/>
  <c r="S143" i="4"/>
  <c r="R143" i="4"/>
  <c r="Q143" i="4"/>
  <c r="P143" i="4"/>
  <c r="O143" i="4"/>
  <c r="N143" i="4"/>
  <c r="M143" i="4"/>
  <c r="K143" i="4"/>
  <c r="I143" i="4"/>
  <c r="H143" i="4"/>
  <c r="S142" i="4"/>
  <c r="R142" i="4"/>
  <c r="Q142" i="4"/>
  <c r="P142" i="4"/>
  <c r="O142" i="4"/>
  <c r="N142" i="4"/>
  <c r="M142" i="4"/>
  <c r="K142" i="4"/>
  <c r="H142" i="4"/>
  <c r="I142" i="4"/>
  <c r="S141" i="4"/>
  <c r="R141" i="4"/>
  <c r="Q141" i="4"/>
  <c r="P141" i="4"/>
  <c r="O141" i="4"/>
  <c r="N141" i="4"/>
  <c r="M141" i="4"/>
  <c r="K141" i="4"/>
  <c r="I141" i="4"/>
  <c r="H141" i="4"/>
  <c r="S140" i="4"/>
  <c r="Q140" i="4"/>
  <c r="P140" i="4"/>
  <c r="O140" i="4"/>
  <c r="N140" i="4"/>
  <c r="M140" i="4"/>
  <c r="L140" i="4"/>
  <c r="K140" i="4"/>
  <c r="I140" i="4"/>
  <c r="H140" i="4"/>
  <c r="S139" i="4"/>
  <c r="R139" i="4"/>
  <c r="Q139" i="4"/>
  <c r="P139" i="4"/>
  <c r="O139" i="4"/>
  <c r="N139" i="4"/>
  <c r="M139" i="4"/>
  <c r="K139" i="4"/>
  <c r="I139" i="4"/>
  <c r="H139" i="4"/>
  <c r="S138" i="4"/>
  <c r="R138" i="4"/>
  <c r="Q138" i="4"/>
  <c r="P138" i="4"/>
  <c r="O138" i="4"/>
  <c r="N138" i="4"/>
  <c r="M138" i="4"/>
  <c r="K138" i="4"/>
  <c r="I138" i="4"/>
  <c r="H138" i="4"/>
  <c r="S137" i="4"/>
  <c r="R137" i="4"/>
  <c r="Q137" i="4"/>
  <c r="P137" i="4"/>
  <c r="O137" i="4"/>
  <c r="N137" i="4"/>
  <c r="M137" i="4"/>
  <c r="L137" i="4"/>
  <c r="K137" i="4"/>
  <c r="I137" i="4"/>
  <c r="H137" i="4"/>
  <c r="S136" i="4"/>
  <c r="R136" i="4"/>
  <c r="Q136" i="4"/>
  <c r="P136" i="4"/>
  <c r="O136" i="4"/>
  <c r="N136" i="4"/>
  <c r="M136" i="4"/>
  <c r="K136" i="4"/>
  <c r="I136" i="4"/>
  <c r="H136" i="4"/>
  <c r="S135" i="4"/>
  <c r="R135" i="4"/>
  <c r="Q135" i="4"/>
  <c r="P135" i="4"/>
  <c r="O135" i="4"/>
  <c r="N135" i="4"/>
  <c r="M135" i="4"/>
  <c r="L135" i="4"/>
  <c r="K135" i="4"/>
  <c r="I135" i="4"/>
  <c r="H135" i="4"/>
  <c r="J135" i="4"/>
  <c r="S134" i="4"/>
  <c r="R134" i="4"/>
  <c r="Q134" i="4"/>
  <c r="P134" i="4"/>
  <c r="O134" i="4"/>
  <c r="N134" i="4"/>
  <c r="M134" i="4"/>
  <c r="K134" i="4"/>
  <c r="I134" i="4"/>
  <c r="H134" i="4"/>
  <c r="S133" i="4"/>
  <c r="R133" i="4"/>
  <c r="Q133" i="4"/>
  <c r="P133" i="4"/>
  <c r="O133" i="4"/>
  <c r="N133" i="4"/>
  <c r="M133" i="4"/>
  <c r="K133" i="4"/>
  <c r="H133" i="4"/>
  <c r="I133" i="4"/>
  <c r="S132" i="4"/>
  <c r="R132" i="4"/>
  <c r="Q132" i="4"/>
  <c r="P132" i="4"/>
  <c r="O132" i="4"/>
  <c r="N132" i="4"/>
  <c r="M132" i="4"/>
  <c r="K132" i="4"/>
  <c r="I132" i="4"/>
  <c r="H132" i="4"/>
  <c r="J132" i="4" s="1"/>
  <c r="L132" i="4" s="1"/>
  <c r="S131" i="4"/>
  <c r="R131" i="4"/>
  <c r="Q131" i="4"/>
  <c r="P131" i="4"/>
  <c r="O131" i="4"/>
  <c r="N131" i="4"/>
  <c r="M131" i="4"/>
  <c r="K131" i="4"/>
  <c r="I131" i="4"/>
  <c r="H131" i="4"/>
  <c r="S130" i="4"/>
  <c r="R130" i="4"/>
  <c r="Q130" i="4"/>
  <c r="P130" i="4"/>
  <c r="O130" i="4"/>
  <c r="N130" i="4"/>
  <c r="M130" i="4"/>
  <c r="K130" i="4"/>
  <c r="I130" i="4"/>
  <c r="H130" i="4"/>
  <c r="S129" i="4"/>
  <c r="R129" i="4"/>
  <c r="Q129" i="4"/>
  <c r="P129" i="4"/>
  <c r="O129" i="4"/>
  <c r="N129" i="4"/>
  <c r="M129" i="4"/>
  <c r="K129" i="4"/>
  <c r="I129" i="4"/>
  <c r="H129" i="4"/>
  <c r="S128" i="4"/>
  <c r="R128" i="4"/>
  <c r="Q128" i="4"/>
  <c r="P128" i="4"/>
  <c r="O128" i="4"/>
  <c r="N128" i="4"/>
  <c r="M128" i="4"/>
  <c r="L128" i="4"/>
  <c r="K128" i="4"/>
  <c r="J128" i="4"/>
  <c r="I128" i="4"/>
  <c r="H128" i="4"/>
  <c r="S127" i="4"/>
  <c r="R127" i="4"/>
  <c r="Q127" i="4"/>
  <c r="P127" i="4"/>
  <c r="O127" i="4"/>
  <c r="N127" i="4"/>
  <c r="M127" i="4"/>
  <c r="K127" i="4"/>
  <c r="I127" i="4"/>
  <c r="H127" i="4"/>
  <c r="J127" i="4" s="1"/>
  <c r="L127" i="4" s="1"/>
  <c r="S126" i="4"/>
  <c r="R126" i="4"/>
  <c r="Q126" i="4"/>
  <c r="P126" i="4"/>
  <c r="O126" i="4"/>
  <c r="N126" i="4"/>
  <c r="M126" i="4"/>
  <c r="K126" i="4"/>
  <c r="H126" i="4"/>
  <c r="I126" i="4"/>
  <c r="S125" i="4"/>
  <c r="R125" i="4"/>
  <c r="Q125" i="4"/>
  <c r="P125" i="4"/>
  <c r="O125" i="4"/>
  <c r="N125" i="4"/>
  <c r="M125" i="4"/>
  <c r="K125" i="4"/>
  <c r="I125" i="4"/>
  <c r="H125" i="4"/>
  <c r="S124" i="4"/>
  <c r="R124" i="4"/>
  <c r="Q124" i="4"/>
  <c r="P124" i="4"/>
  <c r="O124" i="4"/>
  <c r="N124" i="4"/>
  <c r="M124" i="4"/>
  <c r="K124" i="4"/>
  <c r="I124" i="4"/>
  <c r="H124" i="4"/>
  <c r="S123" i="4"/>
  <c r="R123" i="4"/>
  <c r="Q123" i="4"/>
  <c r="P123" i="4"/>
  <c r="O123" i="4"/>
  <c r="N123" i="4"/>
  <c r="M123" i="4"/>
  <c r="K123" i="4"/>
  <c r="I123" i="4"/>
  <c r="H123" i="4"/>
  <c r="J123" i="4" s="1"/>
  <c r="L123" i="4" s="1"/>
  <c r="S122" i="4"/>
  <c r="R122" i="4"/>
  <c r="Q122" i="4"/>
  <c r="P122" i="4"/>
  <c r="O122" i="4"/>
  <c r="N122" i="4"/>
  <c r="M122" i="4"/>
  <c r="L122" i="4"/>
  <c r="K122" i="4"/>
  <c r="I122" i="4"/>
  <c r="H122" i="4"/>
  <c r="S121" i="4"/>
  <c r="R121" i="4"/>
  <c r="Q121" i="4"/>
  <c r="P121" i="4"/>
  <c r="O121" i="4"/>
  <c r="N121" i="4"/>
  <c r="M121" i="4"/>
  <c r="K121" i="4"/>
  <c r="H121" i="4"/>
  <c r="I121" i="4"/>
  <c r="S120" i="4"/>
  <c r="R120" i="4"/>
  <c r="Q120" i="4"/>
  <c r="P120" i="4"/>
  <c r="O120" i="4"/>
  <c r="N120" i="4"/>
  <c r="M120" i="4"/>
  <c r="K120" i="4"/>
  <c r="I120" i="4"/>
  <c r="H120" i="4"/>
  <c r="S119" i="4"/>
  <c r="R119" i="4"/>
  <c r="Q119" i="4"/>
  <c r="P119" i="4"/>
  <c r="O119" i="4"/>
  <c r="N119" i="4"/>
  <c r="M119" i="4"/>
  <c r="L119" i="4"/>
  <c r="K119" i="4"/>
  <c r="J119" i="4"/>
  <c r="I119" i="4"/>
  <c r="H119" i="4"/>
  <c r="S118" i="4"/>
  <c r="R118" i="4"/>
  <c r="Q118" i="4"/>
  <c r="P118" i="4"/>
  <c r="O118" i="4"/>
  <c r="N118" i="4"/>
  <c r="M118" i="4"/>
  <c r="K118" i="4"/>
  <c r="I118" i="4"/>
  <c r="H118" i="4"/>
  <c r="S117" i="4"/>
  <c r="Q117" i="4"/>
  <c r="P117" i="4"/>
  <c r="O117" i="4"/>
  <c r="N117" i="4"/>
  <c r="M117" i="4"/>
  <c r="L117" i="4"/>
  <c r="K117" i="4"/>
  <c r="I117" i="4"/>
  <c r="H117" i="4"/>
  <c r="S116" i="4"/>
  <c r="R116" i="4"/>
  <c r="Q116" i="4"/>
  <c r="P116" i="4"/>
  <c r="O116" i="4"/>
  <c r="N116" i="4"/>
  <c r="M116" i="4"/>
  <c r="K116" i="4"/>
  <c r="I116" i="4"/>
  <c r="H116" i="4"/>
  <c r="S115" i="4"/>
  <c r="R115" i="4"/>
  <c r="Q115" i="4"/>
  <c r="P115" i="4"/>
  <c r="O115" i="4"/>
  <c r="N115" i="4"/>
  <c r="M115" i="4"/>
  <c r="L115" i="4"/>
  <c r="K115" i="4"/>
  <c r="J115" i="4"/>
  <c r="I115" i="4"/>
  <c r="H115" i="4"/>
  <c r="S114" i="4"/>
  <c r="R114" i="4"/>
  <c r="Q114" i="4"/>
  <c r="P114" i="4"/>
  <c r="O114" i="4"/>
  <c r="N114" i="4"/>
  <c r="M114" i="4"/>
  <c r="K114" i="4"/>
  <c r="I114" i="4"/>
  <c r="H114" i="4"/>
  <c r="S113" i="4"/>
  <c r="Q113" i="4"/>
  <c r="P113" i="4"/>
  <c r="O113" i="4"/>
  <c r="N113" i="4"/>
  <c r="M113" i="4"/>
  <c r="L113" i="4"/>
  <c r="K113" i="4"/>
  <c r="I113" i="4"/>
  <c r="H113" i="4"/>
  <c r="S112" i="4"/>
  <c r="R112" i="4"/>
  <c r="Q112" i="4"/>
  <c r="P112" i="4"/>
  <c r="O112" i="4"/>
  <c r="N112" i="4"/>
  <c r="M112" i="4"/>
  <c r="K112" i="4"/>
  <c r="I112" i="4"/>
  <c r="H112" i="4"/>
  <c r="S111" i="4"/>
  <c r="R111" i="4"/>
  <c r="Q111" i="4"/>
  <c r="P111" i="4"/>
  <c r="O111" i="4"/>
  <c r="N111" i="4"/>
  <c r="M111" i="4"/>
  <c r="K111" i="4"/>
  <c r="H111" i="4"/>
  <c r="I111" i="4"/>
  <c r="S110" i="4"/>
  <c r="R110" i="4"/>
  <c r="Q110" i="4"/>
  <c r="P110" i="4"/>
  <c r="O110" i="4"/>
  <c r="N110" i="4"/>
  <c r="M110" i="4"/>
  <c r="K110" i="4"/>
  <c r="I110" i="4"/>
  <c r="H110" i="4"/>
  <c r="S109" i="4"/>
  <c r="R109" i="4"/>
  <c r="Q109" i="4"/>
  <c r="P109" i="4"/>
  <c r="O109" i="4"/>
  <c r="N109" i="4"/>
  <c r="M109" i="4"/>
  <c r="L109" i="4"/>
  <c r="K109" i="4"/>
  <c r="I109" i="4"/>
  <c r="H109" i="4"/>
  <c r="S108" i="4"/>
  <c r="R108" i="4"/>
  <c r="Q108" i="4"/>
  <c r="P108" i="4"/>
  <c r="O108" i="4"/>
  <c r="N108" i="4"/>
  <c r="M108" i="4"/>
  <c r="K108" i="4"/>
  <c r="I108" i="4"/>
  <c r="H108" i="4"/>
  <c r="S107" i="4"/>
  <c r="R107" i="4"/>
  <c r="Q107" i="4"/>
  <c r="P107" i="4"/>
  <c r="O107" i="4"/>
  <c r="N107" i="4"/>
  <c r="M107" i="4"/>
  <c r="K107" i="4"/>
  <c r="I107" i="4"/>
  <c r="H107" i="4"/>
  <c r="S106" i="4"/>
  <c r="R106" i="4"/>
  <c r="Q106" i="4"/>
  <c r="P106" i="4"/>
  <c r="O106" i="4"/>
  <c r="N106" i="4"/>
  <c r="M106" i="4"/>
  <c r="K106" i="4"/>
  <c r="I106" i="4"/>
  <c r="H106" i="4"/>
  <c r="S105" i="4"/>
  <c r="R105" i="4"/>
  <c r="Q105" i="4"/>
  <c r="P105" i="4"/>
  <c r="O105" i="4"/>
  <c r="N105" i="4"/>
  <c r="M105" i="4"/>
  <c r="K105" i="4"/>
  <c r="I105" i="4"/>
  <c r="H105" i="4"/>
  <c r="J105" i="4" s="1"/>
  <c r="L105" i="4" s="1"/>
  <c r="S104" i="4"/>
  <c r="R104" i="4"/>
  <c r="Q104" i="4"/>
  <c r="P104" i="4"/>
  <c r="O104" i="4"/>
  <c r="N104" i="4"/>
  <c r="M104" i="4"/>
  <c r="L104" i="4"/>
  <c r="K104" i="4"/>
  <c r="I104" i="4"/>
  <c r="H104" i="4"/>
  <c r="S103" i="4"/>
  <c r="R103" i="4"/>
  <c r="Q103" i="4"/>
  <c r="P103" i="4"/>
  <c r="O103" i="4"/>
  <c r="N103" i="4"/>
  <c r="M103" i="4"/>
  <c r="K103" i="4"/>
  <c r="I103" i="4"/>
  <c r="H103" i="4"/>
  <c r="S102" i="4"/>
  <c r="R102" i="4"/>
  <c r="Q102" i="4"/>
  <c r="P102" i="4"/>
  <c r="O102" i="4"/>
  <c r="N102" i="4"/>
  <c r="M102" i="4"/>
  <c r="K102" i="4"/>
  <c r="I102" i="4"/>
  <c r="H102" i="4"/>
  <c r="S101" i="4"/>
  <c r="R101" i="4"/>
  <c r="Q101" i="4"/>
  <c r="P101" i="4"/>
  <c r="O101" i="4"/>
  <c r="N101" i="4"/>
  <c r="M101" i="4"/>
  <c r="K101" i="4"/>
  <c r="I101" i="4"/>
  <c r="H101" i="4"/>
  <c r="S100" i="4"/>
  <c r="R100" i="4"/>
  <c r="Q100" i="4"/>
  <c r="P100" i="4"/>
  <c r="O100" i="4"/>
  <c r="N100" i="4"/>
  <c r="M100" i="4"/>
  <c r="K100" i="4"/>
  <c r="I100" i="4"/>
  <c r="H100" i="4"/>
  <c r="R99" i="4"/>
  <c r="Q99" i="4"/>
  <c r="P99" i="4"/>
  <c r="O99" i="4"/>
  <c r="N99" i="4"/>
  <c r="M99" i="4"/>
  <c r="K99" i="4"/>
  <c r="I99" i="4"/>
  <c r="H99" i="4"/>
  <c r="S98" i="4"/>
  <c r="R98" i="4"/>
  <c r="Q98" i="4"/>
  <c r="P98" i="4"/>
  <c r="O98" i="4"/>
  <c r="N98" i="4"/>
  <c r="M98" i="4"/>
  <c r="K98" i="4"/>
  <c r="I98" i="4"/>
  <c r="H98" i="4"/>
  <c r="S97" i="4"/>
  <c r="Q97" i="4"/>
  <c r="P97" i="4"/>
  <c r="O97" i="4"/>
  <c r="N97" i="4"/>
  <c r="M97" i="4"/>
  <c r="K97" i="4"/>
  <c r="I97" i="4"/>
  <c r="H97" i="4"/>
  <c r="S96" i="4"/>
  <c r="R96" i="4"/>
  <c r="Q96" i="4"/>
  <c r="P96" i="4"/>
  <c r="O96" i="4"/>
  <c r="N96" i="4"/>
  <c r="M96" i="4"/>
  <c r="K96" i="4"/>
  <c r="I96" i="4"/>
  <c r="H96" i="4"/>
  <c r="S95" i="4"/>
  <c r="R95" i="4"/>
  <c r="Q95" i="4"/>
  <c r="P95" i="4"/>
  <c r="O95" i="4"/>
  <c r="N95" i="4"/>
  <c r="M95" i="4"/>
  <c r="K95" i="4"/>
  <c r="I95" i="4"/>
  <c r="H95" i="4"/>
  <c r="E86" i="4"/>
  <c r="I85" i="4"/>
  <c r="H85" i="4"/>
  <c r="I84" i="4"/>
  <c r="H84" i="4"/>
  <c r="I83" i="4"/>
  <c r="H83" i="4"/>
  <c r="S82" i="4"/>
  <c r="R82" i="4"/>
  <c r="Q82" i="4"/>
  <c r="P82" i="4"/>
  <c r="O82" i="4"/>
  <c r="N82" i="4"/>
  <c r="M82" i="4"/>
  <c r="K82" i="4"/>
  <c r="H82" i="4"/>
  <c r="I82" i="4"/>
  <c r="S81" i="4"/>
  <c r="R81" i="4"/>
  <c r="Q81" i="4"/>
  <c r="P81" i="4"/>
  <c r="O81" i="4"/>
  <c r="N81" i="4"/>
  <c r="M81" i="4"/>
  <c r="K81" i="4"/>
  <c r="I81" i="4"/>
  <c r="H81" i="4"/>
  <c r="S80" i="4"/>
  <c r="R80" i="4"/>
  <c r="Q80" i="4"/>
  <c r="P80" i="4"/>
  <c r="O80" i="4"/>
  <c r="N80" i="4"/>
  <c r="M80" i="4"/>
  <c r="K80" i="4"/>
  <c r="I80" i="4"/>
  <c r="H80" i="4"/>
  <c r="J80" i="4" s="1"/>
  <c r="L80" i="4" s="1"/>
  <c r="S79" i="4"/>
  <c r="R79" i="4"/>
  <c r="Q79" i="4"/>
  <c r="P79" i="4"/>
  <c r="O79" i="4"/>
  <c r="N79" i="4"/>
  <c r="M79" i="4"/>
  <c r="K79" i="4"/>
  <c r="I79" i="4"/>
  <c r="H79" i="4"/>
  <c r="S78" i="4"/>
  <c r="R78" i="4"/>
  <c r="Q78" i="4"/>
  <c r="P78" i="4"/>
  <c r="O78" i="4"/>
  <c r="N78" i="4"/>
  <c r="M78" i="4"/>
  <c r="K78" i="4"/>
  <c r="I78" i="4"/>
  <c r="H78" i="4"/>
  <c r="J78" i="4" s="1"/>
  <c r="L78" i="4" s="1"/>
  <c r="S77" i="4"/>
  <c r="R77" i="4"/>
  <c r="Q77" i="4"/>
  <c r="P77" i="4"/>
  <c r="O77" i="4"/>
  <c r="N77" i="4"/>
  <c r="M77" i="4"/>
  <c r="K77" i="4"/>
  <c r="I77" i="4"/>
  <c r="H77" i="4"/>
  <c r="S76" i="4"/>
  <c r="R76" i="4"/>
  <c r="Q76" i="4"/>
  <c r="P76" i="4"/>
  <c r="O76" i="4"/>
  <c r="N76" i="4"/>
  <c r="M76" i="4"/>
  <c r="K76" i="4"/>
  <c r="I76" i="4"/>
  <c r="H76" i="4"/>
  <c r="J76" i="4" s="1"/>
  <c r="L76" i="4" s="1"/>
  <c r="S75" i="4"/>
  <c r="R75" i="4"/>
  <c r="Q75" i="4"/>
  <c r="P75" i="4"/>
  <c r="O75" i="4"/>
  <c r="N75" i="4"/>
  <c r="M75" i="4"/>
  <c r="K75" i="4"/>
  <c r="I75" i="4"/>
  <c r="H75" i="4"/>
  <c r="S74" i="4"/>
  <c r="R74" i="4"/>
  <c r="Q74" i="4"/>
  <c r="P74" i="4"/>
  <c r="O74" i="4"/>
  <c r="N74" i="4"/>
  <c r="M74" i="4"/>
  <c r="K74" i="4"/>
  <c r="I74" i="4"/>
  <c r="H74" i="4"/>
  <c r="J74" i="4" s="1"/>
  <c r="L74" i="4" s="1"/>
  <c r="S73" i="4"/>
  <c r="R73" i="4"/>
  <c r="Q73" i="4"/>
  <c r="P73" i="4"/>
  <c r="O73" i="4"/>
  <c r="N73" i="4"/>
  <c r="M73" i="4"/>
  <c r="K73" i="4"/>
  <c r="I73" i="4"/>
  <c r="H73" i="4"/>
  <c r="S72" i="4"/>
  <c r="R72" i="4"/>
  <c r="Q72" i="4"/>
  <c r="P72" i="4"/>
  <c r="O72" i="4"/>
  <c r="N72" i="4"/>
  <c r="M72" i="4"/>
  <c r="K72" i="4"/>
  <c r="I72" i="4"/>
  <c r="H72" i="4"/>
  <c r="J72" i="4" s="1"/>
  <c r="L72" i="4" s="1"/>
  <c r="S71" i="4"/>
  <c r="R71" i="4"/>
  <c r="Q71" i="4"/>
  <c r="P71" i="4"/>
  <c r="O71" i="4"/>
  <c r="N71" i="4"/>
  <c r="M71" i="4"/>
  <c r="K71" i="4"/>
  <c r="I71" i="4"/>
  <c r="H71" i="4"/>
  <c r="S70" i="4"/>
  <c r="R70" i="4"/>
  <c r="Q70" i="4"/>
  <c r="P70" i="4"/>
  <c r="O70" i="4"/>
  <c r="N70" i="4"/>
  <c r="M70" i="4"/>
  <c r="K70" i="4"/>
  <c r="I70" i="4"/>
  <c r="H70" i="4"/>
  <c r="J70" i="4" s="1"/>
  <c r="L70" i="4" s="1"/>
  <c r="S69" i="4"/>
  <c r="R69" i="4"/>
  <c r="Q69" i="4"/>
  <c r="P69" i="4"/>
  <c r="O69" i="4"/>
  <c r="N69" i="4"/>
  <c r="M69" i="4"/>
  <c r="K69" i="4"/>
  <c r="I69" i="4"/>
  <c r="H69" i="4"/>
  <c r="S68" i="4"/>
  <c r="R68" i="4"/>
  <c r="Q68" i="4"/>
  <c r="P68" i="4"/>
  <c r="O68" i="4"/>
  <c r="N68" i="4"/>
  <c r="M68" i="4"/>
  <c r="K68" i="4"/>
  <c r="I68" i="4"/>
  <c r="H68" i="4"/>
  <c r="J68" i="4" s="1"/>
  <c r="L68" i="4" s="1"/>
  <c r="S67" i="4"/>
  <c r="R67" i="4"/>
  <c r="Q67" i="4"/>
  <c r="P67" i="4"/>
  <c r="O67" i="4"/>
  <c r="N67" i="4"/>
  <c r="M67" i="4"/>
  <c r="K67" i="4"/>
  <c r="I67" i="4"/>
  <c r="H67" i="4"/>
  <c r="S66" i="4"/>
  <c r="R66" i="4"/>
  <c r="Q66" i="4"/>
  <c r="P66" i="4"/>
  <c r="O66" i="4"/>
  <c r="N66" i="4"/>
  <c r="M66" i="4"/>
  <c r="K66" i="4"/>
  <c r="I66" i="4"/>
  <c r="H66" i="4"/>
  <c r="J66" i="4" s="1"/>
  <c r="L66" i="4" s="1"/>
  <c r="S65" i="4"/>
  <c r="R65" i="4"/>
  <c r="Q65" i="4"/>
  <c r="P65" i="4"/>
  <c r="O65" i="4"/>
  <c r="N65" i="4"/>
  <c r="M65" i="4"/>
  <c r="K65" i="4"/>
  <c r="I65" i="4"/>
  <c r="H65" i="4"/>
  <c r="S64" i="4"/>
  <c r="R64" i="4"/>
  <c r="Q64" i="4"/>
  <c r="P64" i="4"/>
  <c r="O64" i="4"/>
  <c r="N64" i="4"/>
  <c r="M64" i="4"/>
  <c r="K64" i="4"/>
  <c r="I64" i="4"/>
  <c r="H64" i="4"/>
  <c r="J64" i="4" s="1"/>
  <c r="L64" i="4" s="1"/>
  <c r="S63" i="4"/>
  <c r="R63" i="4"/>
  <c r="Q63" i="4"/>
  <c r="P63" i="4"/>
  <c r="O63" i="4"/>
  <c r="N63" i="4"/>
  <c r="M63" i="4"/>
  <c r="K63" i="4"/>
  <c r="I63" i="4"/>
  <c r="H63" i="4"/>
  <c r="S62" i="4"/>
  <c r="R62" i="4"/>
  <c r="Q62" i="4"/>
  <c r="P62" i="4"/>
  <c r="O62" i="4"/>
  <c r="N62" i="4"/>
  <c r="M62" i="4"/>
  <c r="K62" i="4"/>
  <c r="I62" i="4"/>
  <c r="H62" i="4"/>
  <c r="J62" i="4" s="1"/>
  <c r="L62" i="4" s="1"/>
  <c r="S61" i="4"/>
  <c r="R61" i="4"/>
  <c r="Q61" i="4"/>
  <c r="P61" i="4"/>
  <c r="O61" i="4"/>
  <c r="N61" i="4"/>
  <c r="M61" i="4"/>
  <c r="K61" i="4"/>
  <c r="I61" i="4"/>
  <c r="H61" i="4"/>
  <c r="S60" i="4"/>
  <c r="R60" i="4"/>
  <c r="Q60" i="4"/>
  <c r="P60" i="4"/>
  <c r="O60" i="4"/>
  <c r="N60" i="4"/>
  <c r="M60" i="4"/>
  <c r="K60" i="4"/>
  <c r="I60" i="4"/>
  <c r="H60" i="4"/>
  <c r="J60" i="4" s="1"/>
  <c r="L60" i="4" s="1"/>
  <c r="S59" i="4"/>
  <c r="R59" i="4"/>
  <c r="Q59" i="4"/>
  <c r="P59" i="4"/>
  <c r="O59" i="4"/>
  <c r="N59" i="4"/>
  <c r="M59" i="4"/>
  <c r="K59" i="4"/>
  <c r="I59" i="4"/>
  <c r="H59" i="4"/>
  <c r="S58" i="4"/>
  <c r="R58" i="4"/>
  <c r="Q58" i="4"/>
  <c r="P58" i="4"/>
  <c r="O58" i="4"/>
  <c r="M58" i="4"/>
  <c r="L58" i="4"/>
  <c r="K58" i="4"/>
  <c r="H58" i="4"/>
  <c r="I58" i="4"/>
  <c r="S57" i="4"/>
  <c r="R57" i="4"/>
  <c r="Q57" i="4"/>
  <c r="P57" i="4"/>
  <c r="O57" i="4"/>
  <c r="M57" i="4"/>
  <c r="L57" i="4"/>
  <c r="K57" i="4"/>
  <c r="I57" i="4"/>
  <c r="H57" i="4"/>
  <c r="S56" i="4"/>
  <c r="R56" i="4"/>
  <c r="Q56" i="4"/>
  <c r="P56" i="4"/>
  <c r="O56" i="4"/>
  <c r="M56" i="4"/>
  <c r="L56" i="4"/>
  <c r="K56" i="4"/>
  <c r="H56" i="4"/>
  <c r="I56" i="4"/>
  <c r="S55" i="4"/>
  <c r="R55" i="4"/>
  <c r="Q55" i="4"/>
  <c r="P55" i="4"/>
  <c r="O55" i="4"/>
  <c r="M55" i="4"/>
  <c r="L55" i="4"/>
  <c r="K55" i="4"/>
  <c r="I55" i="4"/>
  <c r="H55" i="4"/>
  <c r="S54" i="4"/>
  <c r="R54" i="4"/>
  <c r="Q54" i="4"/>
  <c r="P54" i="4"/>
  <c r="O54" i="4"/>
  <c r="N54" i="4"/>
  <c r="M54" i="4"/>
  <c r="K54" i="4"/>
  <c r="I54" i="4"/>
  <c r="H54" i="4"/>
  <c r="S53" i="4"/>
  <c r="R53" i="4"/>
  <c r="Q53" i="4"/>
  <c r="P53" i="4"/>
  <c r="O53" i="4"/>
  <c r="N53" i="4"/>
  <c r="M53" i="4"/>
  <c r="K53" i="4"/>
  <c r="I53" i="4"/>
  <c r="H53" i="4"/>
  <c r="S52" i="4"/>
  <c r="R52" i="4"/>
  <c r="Q52" i="4"/>
  <c r="P52" i="4"/>
  <c r="O52" i="4"/>
  <c r="N52" i="4"/>
  <c r="M52" i="4"/>
  <c r="K52" i="4"/>
  <c r="I52" i="4"/>
  <c r="H52" i="4"/>
  <c r="J52" i="4" s="1"/>
  <c r="L52" i="4" s="1"/>
  <c r="S51" i="4"/>
  <c r="R51" i="4"/>
  <c r="Q51" i="4"/>
  <c r="P51" i="4"/>
  <c r="O51" i="4"/>
  <c r="N51" i="4"/>
  <c r="M51" i="4"/>
  <c r="K51" i="4"/>
  <c r="I51" i="4"/>
  <c r="H51" i="4"/>
  <c r="S50" i="4"/>
  <c r="R50" i="4"/>
  <c r="Q50" i="4"/>
  <c r="P50" i="4"/>
  <c r="O50" i="4"/>
  <c r="N50" i="4"/>
  <c r="M50" i="4"/>
  <c r="K50" i="4"/>
  <c r="I50" i="4"/>
  <c r="H50" i="4"/>
  <c r="S49" i="4"/>
  <c r="R49" i="4"/>
  <c r="Q49" i="4"/>
  <c r="P49" i="4"/>
  <c r="O49" i="4"/>
  <c r="N49" i="4"/>
  <c r="M49" i="4"/>
  <c r="K49" i="4"/>
  <c r="H49" i="4"/>
  <c r="I49" i="4"/>
  <c r="S48" i="4"/>
  <c r="R48" i="4"/>
  <c r="Q48" i="4"/>
  <c r="P48" i="4"/>
  <c r="O48" i="4"/>
  <c r="N48" i="4"/>
  <c r="M48" i="4"/>
  <c r="K48" i="4"/>
  <c r="I48" i="4"/>
  <c r="H48" i="4"/>
  <c r="S47" i="4"/>
  <c r="R47" i="4"/>
  <c r="Q47" i="4"/>
  <c r="P47" i="4"/>
  <c r="O47" i="4"/>
  <c r="N47" i="4"/>
  <c r="M47" i="4"/>
  <c r="K47" i="4"/>
  <c r="I47" i="4"/>
  <c r="H47" i="4"/>
  <c r="S46" i="4"/>
  <c r="R46" i="4"/>
  <c r="Q46" i="4"/>
  <c r="P46" i="4"/>
  <c r="O46" i="4"/>
  <c r="N46" i="4"/>
  <c r="M46" i="4"/>
  <c r="K46" i="4"/>
  <c r="I46" i="4"/>
  <c r="H46" i="4"/>
  <c r="S45" i="4"/>
  <c r="R45" i="4"/>
  <c r="Q45" i="4"/>
  <c r="P45" i="4"/>
  <c r="O45" i="4"/>
  <c r="N45" i="4"/>
  <c r="M45" i="4"/>
  <c r="K45" i="4"/>
  <c r="I45" i="4"/>
  <c r="H45" i="4"/>
  <c r="J45" i="4" s="1"/>
  <c r="L45" i="4" s="1"/>
  <c r="S44" i="4"/>
  <c r="R44" i="4"/>
  <c r="Q44" i="4"/>
  <c r="P44" i="4"/>
  <c r="O44" i="4"/>
  <c r="N44" i="4"/>
  <c r="M44" i="4"/>
  <c r="K44" i="4"/>
  <c r="I44" i="4"/>
  <c r="H44" i="4"/>
  <c r="S43" i="4"/>
  <c r="Q43" i="4"/>
  <c r="P43" i="4"/>
  <c r="O43" i="4"/>
  <c r="N43" i="4"/>
  <c r="M43" i="4"/>
  <c r="K43" i="4"/>
  <c r="H43" i="4"/>
  <c r="I43" i="4"/>
  <c r="S42" i="4"/>
  <c r="R42" i="4"/>
  <c r="Q42" i="4"/>
  <c r="P42" i="4"/>
  <c r="O42" i="4"/>
  <c r="N42" i="4"/>
  <c r="M42" i="4"/>
  <c r="K42" i="4"/>
  <c r="I42" i="4"/>
  <c r="H42" i="4"/>
  <c r="S41" i="4"/>
  <c r="R41" i="4"/>
  <c r="Q41" i="4"/>
  <c r="P41" i="4"/>
  <c r="O41" i="4"/>
  <c r="N41" i="4"/>
  <c r="M41" i="4"/>
  <c r="L41" i="4"/>
  <c r="K41" i="4"/>
  <c r="H41" i="4"/>
  <c r="J41" i="4"/>
  <c r="E34" i="4"/>
  <c r="I32" i="4"/>
  <c r="H32" i="4"/>
  <c r="I31" i="4"/>
  <c r="H31" i="4"/>
  <c r="S30" i="4"/>
  <c r="R30" i="4"/>
  <c r="Q30" i="4"/>
  <c r="P30" i="4"/>
  <c r="O30" i="4"/>
  <c r="N30" i="4"/>
  <c r="M30" i="4"/>
  <c r="K30" i="4"/>
  <c r="I30" i="4"/>
  <c r="H30" i="4"/>
  <c r="S29" i="4"/>
  <c r="R29" i="4"/>
  <c r="Q29" i="4"/>
  <c r="P29" i="4"/>
  <c r="O29" i="4"/>
  <c r="N29" i="4"/>
  <c r="M29" i="4"/>
  <c r="K29" i="4"/>
  <c r="I29" i="4"/>
  <c r="H29" i="4"/>
  <c r="S28" i="4"/>
  <c r="R28" i="4"/>
  <c r="Q28" i="4"/>
  <c r="P28" i="4"/>
  <c r="O28" i="4"/>
  <c r="N28" i="4"/>
  <c r="M28" i="4"/>
  <c r="K28" i="4"/>
  <c r="I28" i="4"/>
  <c r="H28" i="4"/>
  <c r="S27" i="4"/>
  <c r="R27" i="4"/>
  <c r="Q27" i="4"/>
  <c r="P27" i="4"/>
  <c r="O27" i="4"/>
  <c r="N27" i="4"/>
  <c r="M27" i="4"/>
  <c r="K27" i="4"/>
  <c r="I27" i="4"/>
  <c r="H27" i="4"/>
  <c r="S26" i="4"/>
  <c r="R26" i="4"/>
  <c r="Q26" i="4"/>
  <c r="P26" i="4"/>
  <c r="O26" i="4"/>
  <c r="N26" i="4"/>
  <c r="M26" i="4"/>
  <c r="K26" i="4"/>
  <c r="I26" i="4"/>
  <c r="H26" i="4"/>
  <c r="S25" i="4"/>
  <c r="R25" i="4"/>
  <c r="Q25" i="4"/>
  <c r="P25" i="4"/>
  <c r="O25" i="4"/>
  <c r="N25" i="4"/>
  <c r="M25" i="4"/>
  <c r="K25" i="4"/>
  <c r="I25" i="4"/>
  <c r="H25" i="4"/>
  <c r="S24" i="4"/>
  <c r="R24" i="4"/>
  <c r="Q24" i="4"/>
  <c r="P24" i="4"/>
  <c r="O24" i="4"/>
  <c r="N24" i="4"/>
  <c r="M24" i="4"/>
  <c r="K24" i="4"/>
  <c r="I24" i="4"/>
  <c r="H24" i="4"/>
  <c r="S23" i="4"/>
  <c r="R23" i="4"/>
  <c r="Q23" i="4"/>
  <c r="P23" i="4"/>
  <c r="O23" i="4"/>
  <c r="N23" i="4"/>
  <c r="M23" i="4"/>
  <c r="K23" i="4"/>
  <c r="I23" i="4"/>
  <c r="H23" i="4"/>
  <c r="S22" i="4"/>
  <c r="R22" i="4"/>
  <c r="Q22" i="4"/>
  <c r="P22" i="4"/>
  <c r="O22" i="4"/>
  <c r="N22" i="4"/>
  <c r="M22" i="4"/>
  <c r="K22" i="4"/>
  <c r="I22" i="4"/>
  <c r="H22" i="4"/>
  <c r="I21" i="4"/>
  <c r="H21" i="4"/>
  <c r="S20" i="4"/>
  <c r="R20" i="4"/>
  <c r="Q20" i="4"/>
  <c r="P20" i="4"/>
  <c r="O20" i="4"/>
  <c r="M20" i="4"/>
  <c r="L20" i="4"/>
  <c r="K20" i="4"/>
  <c r="H20" i="4"/>
  <c r="I20" i="4"/>
  <c r="S19" i="4"/>
  <c r="R19" i="4"/>
  <c r="Q19" i="4"/>
  <c r="P19" i="4"/>
  <c r="O19" i="4"/>
  <c r="M19" i="4"/>
  <c r="L19" i="4"/>
  <c r="K19" i="4"/>
  <c r="I19" i="4"/>
  <c r="H19" i="4"/>
  <c r="S18" i="4"/>
  <c r="R18" i="4"/>
  <c r="Q18" i="4"/>
  <c r="P18" i="4"/>
  <c r="O18" i="4"/>
  <c r="M18" i="4"/>
  <c r="L18" i="4"/>
  <c r="K18" i="4"/>
  <c r="I18" i="4"/>
  <c r="H18" i="4"/>
  <c r="J18" i="4" s="1"/>
  <c r="N18" i="4" s="1"/>
  <c r="S17" i="4"/>
  <c r="R17" i="4"/>
  <c r="Q17" i="4"/>
  <c r="P17" i="4"/>
  <c r="O17" i="4"/>
  <c r="N17" i="4"/>
  <c r="M17" i="4"/>
  <c r="L17" i="4"/>
  <c r="K17" i="4"/>
  <c r="I17" i="4"/>
  <c r="H17" i="4"/>
  <c r="S16" i="4"/>
  <c r="R16" i="4"/>
  <c r="Q16" i="4"/>
  <c r="P16" i="4"/>
  <c r="O16" i="4"/>
  <c r="N16" i="4"/>
  <c r="M16" i="4"/>
  <c r="K16" i="4"/>
  <c r="I16" i="4"/>
  <c r="H16" i="4"/>
  <c r="S15" i="4"/>
  <c r="R15" i="4"/>
  <c r="Q15" i="4"/>
  <c r="P15" i="4"/>
  <c r="O15" i="4"/>
  <c r="N15" i="4"/>
  <c r="M15" i="4"/>
  <c r="K15" i="4"/>
  <c r="I15" i="4"/>
  <c r="H15" i="4"/>
  <c r="S14" i="4"/>
  <c r="R14" i="4"/>
  <c r="Q14" i="4"/>
  <c r="P14" i="4"/>
  <c r="O14" i="4"/>
  <c r="N14" i="4"/>
  <c r="M14" i="4"/>
  <c r="K14" i="4"/>
  <c r="I14" i="4"/>
  <c r="H14" i="4"/>
  <c r="S13" i="4"/>
  <c r="R13" i="4"/>
  <c r="Q13" i="4"/>
  <c r="P13" i="4"/>
  <c r="O13" i="4"/>
  <c r="N13" i="4"/>
  <c r="M13" i="4"/>
  <c r="K13" i="4"/>
  <c r="I13" i="4"/>
  <c r="H13" i="4"/>
  <c r="S12" i="4"/>
  <c r="R12" i="4"/>
  <c r="Q12" i="4"/>
  <c r="P12" i="4"/>
  <c r="O12" i="4"/>
  <c r="N12" i="4"/>
  <c r="M12" i="4"/>
  <c r="K12" i="4"/>
  <c r="H12" i="4"/>
  <c r="I12" i="4"/>
  <c r="S11" i="4"/>
  <c r="Q11" i="4"/>
  <c r="P11" i="4"/>
  <c r="O11" i="4"/>
  <c r="N11" i="4"/>
  <c r="M11" i="4"/>
  <c r="K11" i="4"/>
  <c r="I11" i="4"/>
  <c r="H11" i="4"/>
  <c r="S10" i="4"/>
  <c r="R10" i="4"/>
  <c r="Q10" i="4"/>
  <c r="P10" i="4"/>
  <c r="O10" i="4"/>
  <c r="N10" i="4"/>
  <c r="M10" i="4"/>
  <c r="L10" i="4"/>
  <c r="K10" i="4"/>
  <c r="I10" i="4"/>
  <c r="H10" i="4"/>
  <c r="J10" i="4"/>
  <c r="V1411" i="3"/>
  <c r="H1411" i="3"/>
  <c r="V1410" i="3"/>
  <c r="H1410" i="3"/>
  <c r="B1409" i="3"/>
  <c r="E1412" i="3" s="1"/>
  <c r="E1404" i="3"/>
  <c r="S1401" i="3"/>
  <c r="R1401" i="3"/>
  <c r="Q1401" i="3"/>
  <c r="P1401" i="3"/>
  <c r="O1401" i="3"/>
  <c r="N1401" i="3"/>
  <c r="M1401" i="3"/>
  <c r="K1401" i="3"/>
  <c r="I1401" i="3"/>
  <c r="H1401" i="3"/>
  <c r="S1400" i="3"/>
  <c r="R1400" i="3"/>
  <c r="Q1400" i="3"/>
  <c r="P1400" i="3"/>
  <c r="O1400" i="3"/>
  <c r="N1400" i="3"/>
  <c r="M1400" i="3"/>
  <c r="K1400" i="3"/>
  <c r="I1400" i="3"/>
  <c r="H1400" i="3"/>
  <c r="J1400" i="3" s="1"/>
  <c r="L1400" i="3" s="1"/>
  <c r="S1399" i="3"/>
  <c r="R1399" i="3"/>
  <c r="Q1399" i="3"/>
  <c r="P1399" i="3"/>
  <c r="O1399" i="3"/>
  <c r="N1399" i="3"/>
  <c r="M1399" i="3"/>
  <c r="K1399" i="3"/>
  <c r="I1399" i="3"/>
  <c r="H1399" i="3"/>
  <c r="J1399" i="3" s="1"/>
  <c r="L1399" i="3" s="1"/>
  <c r="S1398" i="3"/>
  <c r="R1398" i="3"/>
  <c r="Q1398" i="3"/>
  <c r="P1398" i="3"/>
  <c r="O1398" i="3"/>
  <c r="N1398" i="3"/>
  <c r="M1398" i="3"/>
  <c r="K1398" i="3"/>
  <c r="I1398" i="3"/>
  <c r="H1398" i="3"/>
  <c r="S1397" i="3"/>
  <c r="R1397" i="3"/>
  <c r="Q1397" i="3"/>
  <c r="P1397" i="3"/>
  <c r="O1397" i="3"/>
  <c r="N1397" i="3"/>
  <c r="M1397" i="3"/>
  <c r="K1397" i="3"/>
  <c r="H1397" i="3"/>
  <c r="I1397" i="3"/>
  <c r="S1396" i="3"/>
  <c r="R1396" i="3"/>
  <c r="Q1396" i="3"/>
  <c r="P1396" i="3"/>
  <c r="O1396" i="3"/>
  <c r="N1396" i="3"/>
  <c r="M1396" i="3"/>
  <c r="K1396" i="3"/>
  <c r="I1396" i="3"/>
  <c r="H1396" i="3"/>
  <c r="S1395" i="3"/>
  <c r="R1395" i="3"/>
  <c r="Q1395" i="3"/>
  <c r="P1395" i="3"/>
  <c r="O1395" i="3"/>
  <c r="N1395" i="3"/>
  <c r="M1395" i="3"/>
  <c r="K1395" i="3"/>
  <c r="I1395" i="3"/>
  <c r="H1395" i="3"/>
  <c r="J1395" i="3" s="1"/>
  <c r="L1395" i="3" s="1"/>
  <c r="S1394" i="3"/>
  <c r="R1394" i="3"/>
  <c r="Q1394" i="3"/>
  <c r="P1394" i="3"/>
  <c r="O1394" i="3"/>
  <c r="N1394" i="3"/>
  <c r="M1394" i="3"/>
  <c r="K1394" i="3"/>
  <c r="I1394" i="3"/>
  <c r="H1394" i="3"/>
  <c r="S1393" i="3"/>
  <c r="R1393" i="3"/>
  <c r="Q1393" i="3"/>
  <c r="P1393" i="3"/>
  <c r="O1393" i="3"/>
  <c r="N1393" i="3"/>
  <c r="M1393" i="3"/>
  <c r="K1393" i="3"/>
  <c r="I1393" i="3"/>
  <c r="H1393" i="3"/>
  <c r="S1392" i="3"/>
  <c r="R1392" i="3"/>
  <c r="Q1392" i="3"/>
  <c r="P1392" i="3"/>
  <c r="O1392" i="3"/>
  <c r="N1392" i="3"/>
  <c r="M1392" i="3"/>
  <c r="K1392" i="3"/>
  <c r="I1392" i="3"/>
  <c r="H1392" i="3"/>
  <c r="S1391" i="3"/>
  <c r="R1391" i="3"/>
  <c r="Q1391" i="3"/>
  <c r="P1391" i="3"/>
  <c r="O1391" i="3"/>
  <c r="N1391" i="3"/>
  <c r="M1391" i="3"/>
  <c r="K1391" i="3"/>
  <c r="H1391" i="3"/>
  <c r="I1391" i="3"/>
  <c r="S1390" i="3"/>
  <c r="R1390" i="3"/>
  <c r="Q1390" i="3"/>
  <c r="P1390" i="3"/>
  <c r="O1390" i="3"/>
  <c r="N1390" i="3"/>
  <c r="M1390" i="3"/>
  <c r="K1390" i="3"/>
  <c r="I1390" i="3"/>
  <c r="H1390" i="3"/>
  <c r="S1389" i="3"/>
  <c r="R1389" i="3"/>
  <c r="Q1389" i="3"/>
  <c r="P1389" i="3"/>
  <c r="O1389" i="3"/>
  <c r="N1389" i="3"/>
  <c r="M1389" i="3"/>
  <c r="L1389" i="3"/>
  <c r="K1389" i="3"/>
  <c r="I1389" i="3"/>
  <c r="H1389" i="3"/>
  <c r="S1388" i="3"/>
  <c r="R1388" i="3"/>
  <c r="Q1388" i="3"/>
  <c r="P1388" i="3"/>
  <c r="O1388" i="3"/>
  <c r="N1388" i="3"/>
  <c r="M1388" i="3"/>
  <c r="K1388" i="3"/>
  <c r="I1388" i="3"/>
  <c r="H1388" i="3"/>
  <c r="S1387" i="3"/>
  <c r="R1387" i="3"/>
  <c r="Q1387" i="3"/>
  <c r="P1387" i="3"/>
  <c r="O1387" i="3"/>
  <c r="N1387" i="3"/>
  <c r="M1387" i="3"/>
  <c r="K1387" i="3"/>
  <c r="I1387" i="3"/>
  <c r="H1387" i="3"/>
  <c r="J1387" i="3" s="1"/>
  <c r="L1387" i="3" s="1"/>
  <c r="S1386" i="3"/>
  <c r="R1386" i="3"/>
  <c r="Q1386" i="3"/>
  <c r="P1386" i="3"/>
  <c r="O1386" i="3"/>
  <c r="N1386" i="3"/>
  <c r="M1386" i="3"/>
  <c r="K1386" i="3"/>
  <c r="I1386" i="3"/>
  <c r="H1386" i="3"/>
  <c r="S1385" i="3"/>
  <c r="R1385" i="3"/>
  <c r="Q1385" i="3"/>
  <c r="P1385" i="3"/>
  <c r="O1385" i="3"/>
  <c r="N1385" i="3"/>
  <c r="M1385" i="3"/>
  <c r="L1385" i="3"/>
  <c r="K1385" i="3"/>
  <c r="I1385" i="3"/>
  <c r="H1385" i="3"/>
  <c r="J1385" i="3" s="1"/>
  <c r="S1384" i="3"/>
  <c r="R1384" i="3"/>
  <c r="Q1384" i="3"/>
  <c r="P1384" i="3"/>
  <c r="O1384" i="3"/>
  <c r="N1384" i="3"/>
  <c r="M1384" i="3"/>
  <c r="K1384" i="3"/>
  <c r="I1384" i="3"/>
  <c r="J1384" i="3" s="1"/>
  <c r="L1384" i="3" s="1"/>
  <c r="H1384" i="3"/>
  <c r="S1383" i="3"/>
  <c r="R1383" i="3"/>
  <c r="Q1383" i="3"/>
  <c r="P1383" i="3"/>
  <c r="O1383" i="3"/>
  <c r="N1383" i="3"/>
  <c r="M1383" i="3"/>
  <c r="K1383" i="3"/>
  <c r="I1383" i="3"/>
  <c r="H1383" i="3"/>
  <c r="J1383" i="3" s="1"/>
  <c r="L1383" i="3" s="1"/>
  <c r="S1382" i="3"/>
  <c r="R1382" i="3"/>
  <c r="Q1382" i="3"/>
  <c r="P1382" i="3"/>
  <c r="O1382" i="3"/>
  <c r="N1382" i="3"/>
  <c r="M1382" i="3"/>
  <c r="K1382" i="3"/>
  <c r="I1382" i="3"/>
  <c r="H1382" i="3"/>
  <c r="S1381" i="3"/>
  <c r="R1381" i="3"/>
  <c r="Q1381" i="3"/>
  <c r="P1381" i="3"/>
  <c r="O1381" i="3"/>
  <c r="N1381" i="3"/>
  <c r="M1381" i="3"/>
  <c r="K1381" i="3"/>
  <c r="I1381" i="3"/>
  <c r="H1381" i="3"/>
  <c r="J1381" i="3" s="1"/>
  <c r="L1381" i="3" s="1"/>
  <c r="S1380" i="3"/>
  <c r="R1380" i="3"/>
  <c r="Q1380" i="3"/>
  <c r="P1380" i="3"/>
  <c r="O1380" i="3"/>
  <c r="N1380" i="3"/>
  <c r="M1380" i="3"/>
  <c r="K1380" i="3"/>
  <c r="I1380" i="3"/>
  <c r="H1380" i="3"/>
  <c r="S1379" i="3"/>
  <c r="R1379" i="3"/>
  <c r="Q1379" i="3"/>
  <c r="P1379" i="3"/>
  <c r="O1379" i="3"/>
  <c r="N1379" i="3"/>
  <c r="M1379" i="3"/>
  <c r="K1379" i="3"/>
  <c r="I1379" i="3"/>
  <c r="H1379" i="3"/>
  <c r="S1378" i="3"/>
  <c r="R1378" i="3"/>
  <c r="Q1378" i="3"/>
  <c r="P1378" i="3"/>
  <c r="O1378" i="3"/>
  <c r="N1378" i="3"/>
  <c r="M1378" i="3"/>
  <c r="K1378" i="3"/>
  <c r="I1378" i="3"/>
  <c r="H1378" i="3"/>
  <c r="S1377" i="3"/>
  <c r="R1377" i="3"/>
  <c r="Q1377" i="3"/>
  <c r="P1377" i="3"/>
  <c r="O1377" i="3"/>
  <c r="N1377" i="3"/>
  <c r="M1377" i="3"/>
  <c r="K1377" i="3"/>
  <c r="I1377" i="3"/>
  <c r="H1377" i="3"/>
  <c r="S1376" i="3"/>
  <c r="R1376" i="3"/>
  <c r="Q1376" i="3"/>
  <c r="P1376" i="3"/>
  <c r="O1376" i="3"/>
  <c r="N1376" i="3"/>
  <c r="M1376" i="3"/>
  <c r="K1376" i="3"/>
  <c r="I1376" i="3"/>
  <c r="H1376" i="3"/>
  <c r="S1375" i="3"/>
  <c r="R1375" i="3"/>
  <c r="Q1375" i="3"/>
  <c r="P1375" i="3"/>
  <c r="O1375" i="3"/>
  <c r="N1375" i="3"/>
  <c r="M1375" i="3"/>
  <c r="K1375" i="3"/>
  <c r="I1375" i="3"/>
  <c r="H1375" i="3"/>
  <c r="S1374" i="3"/>
  <c r="R1374" i="3"/>
  <c r="Q1374" i="3"/>
  <c r="P1374" i="3"/>
  <c r="O1374" i="3"/>
  <c r="N1374" i="3"/>
  <c r="M1374" i="3"/>
  <c r="K1374" i="3"/>
  <c r="I1374" i="3"/>
  <c r="H1374" i="3"/>
  <c r="J1374" i="3" s="1"/>
  <c r="L1374" i="3" s="1"/>
  <c r="S1373" i="3"/>
  <c r="R1373" i="3"/>
  <c r="Q1373" i="3"/>
  <c r="P1373" i="3"/>
  <c r="O1373" i="3"/>
  <c r="N1373" i="3"/>
  <c r="M1373" i="3"/>
  <c r="K1373" i="3"/>
  <c r="I1373" i="3"/>
  <c r="H1373" i="3"/>
  <c r="S1372" i="3"/>
  <c r="R1372" i="3"/>
  <c r="Q1372" i="3"/>
  <c r="P1372" i="3"/>
  <c r="O1372" i="3"/>
  <c r="N1372" i="3"/>
  <c r="M1372" i="3"/>
  <c r="K1372" i="3"/>
  <c r="I1372" i="3"/>
  <c r="H1372" i="3"/>
  <c r="S1371" i="3"/>
  <c r="R1371" i="3"/>
  <c r="Q1371" i="3"/>
  <c r="P1371" i="3"/>
  <c r="O1371" i="3"/>
  <c r="N1371" i="3"/>
  <c r="M1371" i="3"/>
  <c r="K1371" i="3"/>
  <c r="I1371" i="3"/>
  <c r="H1371" i="3"/>
  <c r="S1370" i="3"/>
  <c r="R1370" i="3"/>
  <c r="Q1370" i="3"/>
  <c r="P1370" i="3"/>
  <c r="O1370" i="3"/>
  <c r="N1370" i="3"/>
  <c r="M1370" i="3"/>
  <c r="L1370" i="3"/>
  <c r="K1370" i="3"/>
  <c r="I1370" i="3"/>
  <c r="J1370" i="3" s="1"/>
  <c r="H1370" i="3"/>
  <c r="S1369" i="3"/>
  <c r="R1369" i="3"/>
  <c r="Q1369" i="3"/>
  <c r="P1369" i="3"/>
  <c r="N1369" i="3"/>
  <c r="M1369" i="3"/>
  <c r="L1369" i="3"/>
  <c r="K1369" i="3"/>
  <c r="I1369" i="3"/>
  <c r="H1369" i="3"/>
  <c r="J1369" i="3" s="1"/>
  <c r="O1369" i="3" s="1"/>
  <c r="S1368" i="3"/>
  <c r="R1368" i="3"/>
  <c r="Q1368" i="3"/>
  <c r="P1368" i="3"/>
  <c r="O1368" i="3"/>
  <c r="N1368" i="3"/>
  <c r="M1368" i="3"/>
  <c r="K1368" i="3"/>
  <c r="I1368" i="3"/>
  <c r="H1368" i="3"/>
  <c r="S1367" i="3"/>
  <c r="R1367" i="3"/>
  <c r="Q1367" i="3"/>
  <c r="P1367" i="3"/>
  <c r="O1367" i="3"/>
  <c r="N1367" i="3"/>
  <c r="M1367" i="3"/>
  <c r="K1367" i="3"/>
  <c r="I1367" i="3"/>
  <c r="H1367" i="3"/>
  <c r="S1366" i="3"/>
  <c r="R1366" i="3"/>
  <c r="Q1366" i="3"/>
  <c r="P1366" i="3"/>
  <c r="O1366" i="3"/>
  <c r="N1366" i="3"/>
  <c r="M1366" i="3"/>
  <c r="K1366" i="3"/>
  <c r="I1366" i="3"/>
  <c r="H1366" i="3"/>
  <c r="S1365" i="3"/>
  <c r="R1365" i="3"/>
  <c r="Q1365" i="3"/>
  <c r="P1365" i="3"/>
  <c r="O1365" i="3"/>
  <c r="N1365" i="3"/>
  <c r="M1365" i="3"/>
  <c r="K1365" i="3"/>
  <c r="I1365" i="3"/>
  <c r="H1365" i="3"/>
  <c r="J1365" i="3" s="1"/>
  <c r="L1365" i="3" s="1"/>
  <c r="S1364" i="3"/>
  <c r="R1364" i="3"/>
  <c r="Q1364" i="3"/>
  <c r="P1364" i="3"/>
  <c r="O1364" i="3"/>
  <c r="N1364" i="3"/>
  <c r="M1364" i="3"/>
  <c r="K1364" i="3"/>
  <c r="I1364" i="3"/>
  <c r="H1364" i="3"/>
  <c r="S1363" i="3"/>
  <c r="R1363" i="3"/>
  <c r="Q1363" i="3"/>
  <c r="P1363" i="3"/>
  <c r="O1363" i="3"/>
  <c r="N1363" i="3"/>
  <c r="M1363" i="3"/>
  <c r="K1363" i="3"/>
  <c r="I1363" i="3"/>
  <c r="H1363" i="3"/>
  <c r="S1362" i="3"/>
  <c r="R1362" i="3"/>
  <c r="Q1362" i="3"/>
  <c r="P1362" i="3"/>
  <c r="O1362" i="3"/>
  <c r="N1362" i="3"/>
  <c r="M1362" i="3"/>
  <c r="K1362" i="3"/>
  <c r="J1362" i="3"/>
  <c r="L1362" i="3" s="1"/>
  <c r="I1362" i="3"/>
  <c r="H1362" i="3"/>
  <c r="S1361" i="3"/>
  <c r="R1361" i="3"/>
  <c r="Q1361" i="3"/>
  <c r="P1361" i="3"/>
  <c r="O1361" i="3"/>
  <c r="N1361" i="3"/>
  <c r="M1361" i="3"/>
  <c r="K1361" i="3"/>
  <c r="I1361" i="3"/>
  <c r="H1361" i="3"/>
  <c r="S1360" i="3"/>
  <c r="R1360" i="3"/>
  <c r="Q1360" i="3"/>
  <c r="P1360" i="3"/>
  <c r="O1360" i="3"/>
  <c r="N1360" i="3"/>
  <c r="M1360" i="3"/>
  <c r="K1360" i="3"/>
  <c r="I1360" i="3"/>
  <c r="H1360" i="3"/>
  <c r="S1359" i="3"/>
  <c r="R1359" i="3"/>
  <c r="Q1359" i="3"/>
  <c r="P1359" i="3"/>
  <c r="N1359" i="3"/>
  <c r="M1359" i="3"/>
  <c r="L1359" i="3"/>
  <c r="K1359" i="3"/>
  <c r="I1359" i="3"/>
  <c r="H1359" i="3"/>
  <c r="S1358" i="3"/>
  <c r="R1358" i="3"/>
  <c r="Q1358" i="3"/>
  <c r="P1358" i="3"/>
  <c r="O1358" i="3"/>
  <c r="N1358" i="3"/>
  <c r="M1358" i="3"/>
  <c r="K1358" i="3"/>
  <c r="I1358" i="3"/>
  <c r="H1358" i="3"/>
  <c r="S1357" i="3"/>
  <c r="R1357" i="3"/>
  <c r="Q1357" i="3"/>
  <c r="P1357" i="3"/>
  <c r="O1357" i="3"/>
  <c r="N1357" i="3"/>
  <c r="M1357" i="3"/>
  <c r="K1357" i="3"/>
  <c r="I1357" i="3"/>
  <c r="H1357" i="3"/>
  <c r="S1356" i="3"/>
  <c r="R1356" i="3"/>
  <c r="Q1356" i="3"/>
  <c r="P1356" i="3"/>
  <c r="O1356" i="3"/>
  <c r="N1356" i="3"/>
  <c r="M1356" i="3"/>
  <c r="K1356" i="3"/>
  <c r="I1356" i="3"/>
  <c r="H1356" i="3"/>
  <c r="S1355" i="3"/>
  <c r="R1355" i="3"/>
  <c r="Q1355" i="3"/>
  <c r="P1355" i="3"/>
  <c r="O1355" i="3"/>
  <c r="N1355" i="3"/>
  <c r="M1355" i="3"/>
  <c r="K1355" i="3"/>
  <c r="I1355" i="3"/>
  <c r="H1355" i="3"/>
  <c r="J1355" i="3" s="1"/>
  <c r="L1355" i="3" s="1"/>
  <c r="S1354" i="3"/>
  <c r="R1354" i="3"/>
  <c r="Q1354" i="3"/>
  <c r="P1354" i="3"/>
  <c r="O1354" i="3"/>
  <c r="N1354" i="3"/>
  <c r="M1354" i="3"/>
  <c r="K1354" i="3"/>
  <c r="I1354" i="3"/>
  <c r="H1354" i="3"/>
  <c r="J1354" i="3" s="1"/>
  <c r="L1354" i="3" s="1"/>
  <c r="S1353" i="3"/>
  <c r="R1353" i="3"/>
  <c r="Q1353" i="3"/>
  <c r="P1353" i="3"/>
  <c r="O1353" i="3"/>
  <c r="N1353" i="3"/>
  <c r="M1353" i="3"/>
  <c r="K1353" i="3"/>
  <c r="I1353" i="3"/>
  <c r="H1353" i="3"/>
  <c r="S1352" i="3"/>
  <c r="R1352" i="3"/>
  <c r="Q1352" i="3"/>
  <c r="P1352" i="3"/>
  <c r="O1352" i="3"/>
  <c r="N1352" i="3"/>
  <c r="M1352" i="3"/>
  <c r="K1352" i="3"/>
  <c r="I1352" i="3"/>
  <c r="H1352" i="3"/>
  <c r="S1351" i="3"/>
  <c r="R1351" i="3"/>
  <c r="Q1351" i="3"/>
  <c r="P1351" i="3"/>
  <c r="O1351" i="3"/>
  <c r="N1351" i="3"/>
  <c r="M1351" i="3"/>
  <c r="K1351" i="3"/>
  <c r="I1351" i="3"/>
  <c r="H1351" i="3"/>
  <c r="S1350" i="3"/>
  <c r="R1350" i="3"/>
  <c r="Q1350" i="3"/>
  <c r="P1350" i="3"/>
  <c r="O1350" i="3"/>
  <c r="N1350" i="3"/>
  <c r="M1350" i="3"/>
  <c r="K1350" i="3"/>
  <c r="I1350" i="3"/>
  <c r="H1350" i="3"/>
  <c r="J1350" i="3" s="1"/>
  <c r="L1350" i="3" s="1"/>
  <c r="I1349" i="3"/>
  <c r="H1349" i="3"/>
  <c r="S1348" i="3"/>
  <c r="R1348" i="3"/>
  <c r="Q1348" i="3"/>
  <c r="P1348" i="3"/>
  <c r="O1348" i="3"/>
  <c r="N1348" i="3"/>
  <c r="M1348" i="3"/>
  <c r="K1348" i="3"/>
  <c r="I1348" i="3"/>
  <c r="H1348" i="3"/>
  <c r="S1347" i="3"/>
  <c r="R1347" i="3"/>
  <c r="Q1347" i="3"/>
  <c r="P1347" i="3"/>
  <c r="O1347" i="3"/>
  <c r="N1347" i="3"/>
  <c r="M1347" i="3"/>
  <c r="K1347" i="3"/>
  <c r="I1347" i="3"/>
  <c r="H1347" i="3"/>
  <c r="S1346" i="3"/>
  <c r="R1346" i="3"/>
  <c r="Q1346" i="3"/>
  <c r="P1346" i="3"/>
  <c r="O1346" i="3"/>
  <c r="N1346" i="3"/>
  <c r="M1346" i="3"/>
  <c r="K1346" i="3"/>
  <c r="I1346" i="3"/>
  <c r="H1346" i="3"/>
  <c r="J1346" i="3" s="1"/>
  <c r="L1346" i="3" s="1"/>
  <c r="S1345" i="3"/>
  <c r="R1345" i="3"/>
  <c r="Q1345" i="3"/>
  <c r="P1345" i="3"/>
  <c r="O1345" i="3"/>
  <c r="N1345" i="3"/>
  <c r="M1345" i="3"/>
  <c r="K1345" i="3"/>
  <c r="I1345" i="3"/>
  <c r="H1345" i="3"/>
  <c r="S1344" i="3"/>
  <c r="R1344" i="3"/>
  <c r="Q1344" i="3"/>
  <c r="P1344" i="3"/>
  <c r="O1344" i="3"/>
  <c r="N1344" i="3"/>
  <c r="M1344" i="3"/>
  <c r="K1344" i="3"/>
  <c r="I1344" i="3"/>
  <c r="H1344" i="3"/>
  <c r="S1343" i="3"/>
  <c r="R1343" i="3"/>
  <c r="Q1343" i="3"/>
  <c r="P1343" i="3"/>
  <c r="O1343" i="3"/>
  <c r="N1343" i="3"/>
  <c r="M1343" i="3"/>
  <c r="K1343" i="3"/>
  <c r="I1343" i="3"/>
  <c r="H1343" i="3"/>
  <c r="S1342" i="3"/>
  <c r="R1342" i="3"/>
  <c r="Q1342" i="3"/>
  <c r="P1342" i="3"/>
  <c r="O1342" i="3"/>
  <c r="N1342" i="3"/>
  <c r="M1342" i="3"/>
  <c r="K1342" i="3"/>
  <c r="I1342" i="3"/>
  <c r="H1342" i="3"/>
  <c r="S1341" i="3"/>
  <c r="R1341" i="3"/>
  <c r="Q1341" i="3"/>
  <c r="P1341" i="3"/>
  <c r="O1341" i="3"/>
  <c r="N1341" i="3"/>
  <c r="M1341" i="3"/>
  <c r="K1341" i="3"/>
  <c r="I1341" i="3"/>
  <c r="H1341" i="3"/>
  <c r="S1340" i="3"/>
  <c r="R1340" i="3"/>
  <c r="Q1340" i="3"/>
  <c r="P1340" i="3"/>
  <c r="O1340" i="3"/>
  <c r="N1340" i="3"/>
  <c r="M1340" i="3"/>
  <c r="K1340" i="3"/>
  <c r="I1340" i="3"/>
  <c r="H1340" i="3"/>
  <c r="S1339" i="3"/>
  <c r="R1339" i="3"/>
  <c r="Q1339" i="3"/>
  <c r="P1339" i="3"/>
  <c r="O1339" i="3"/>
  <c r="N1339" i="3"/>
  <c r="M1339" i="3"/>
  <c r="K1339" i="3"/>
  <c r="I1339" i="3"/>
  <c r="H1339" i="3"/>
  <c r="S1338" i="3"/>
  <c r="R1338" i="3"/>
  <c r="Q1338" i="3"/>
  <c r="P1338" i="3"/>
  <c r="O1338" i="3"/>
  <c r="N1338" i="3"/>
  <c r="M1338" i="3"/>
  <c r="K1338" i="3"/>
  <c r="I1338" i="3"/>
  <c r="H1338" i="3"/>
  <c r="J1338" i="3" s="1"/>
  <c r="L1338" i="3" s="1"/>
  <c r="S1337" i="3"/>
  <c r="R1337" i="3"/>
  <c r="Q1337" i="3"/>
  <c r="P1337" i="3"/>
  <c r="O1337" i="3"/>
  <c r="N1337" i="3"/>
  <c r="M1337" i="3"/>
  <c r="K1337" i="3"/>
  <c r="I1337" i="3"/>
  <c r="H1337" i="3"/>
  <c r="E1328" i="3"/>
  <c r="I1326" i="3"/>
  <c r="H1326" i="3"/>
  <c r="I1325" i="3"/>
  <c r="H1325" i="3"/>
  <c r="S1324" i="3"/>
  <c r="R1324" i="3"/>
  <c r="Q1324" i="3"/>
  <c r="P1324" i="3"/>
  <c r="O1324" i="3"/>
  <c r="M1324" i="3"/>
  <c r="L1324" i="3"/>
  <c r="K1324" i="3"/>
  <c r="H1324" i="3"/>
  <c r="I1324" i="3"/>
  <c r="S1323" i="3"/>
  <c r="R1323" i="3"/>
  <c r="Q1323" i="3"/>
  <c r="P1323" i="3"/>
  <c r="O1323" i="3"/>
  <c r="M1323" i="3"/>
  <c r="L1323" i="3"/>
  <c r="K1323" i="3"/>
  <c r="I1323" i="3"/>
  <c r="H1323" i="3"/>
  <c r="S1322" i="3"/>
  <c r="R1322" i="3"/>
  <c r="Q1322" i="3"/>
  <c r="P1322" i="3"/>
  <c r="O1322" i="3"/>
  <c r="M1322" i="3"/>
  <c r="L1322" i="3"/>
  <c r="K1322" i="3"/>
  <c r="H1322" i="3"/>
  <c r="I1322" i="3"/>
  <c r="S1321" i="3"/>
  <c r="R1321" i="3"/>
  <c r="Q1321" i="3"/>
  <c r="P1321" i="3"/>
  <c r="O1321" i="3"/>
  <c r="M1321" i="3"/>
  <c r="L1321" i="3"/>
  <c r="K1321" i="3"/>
  <c r="I1321" i="3"/>
  <c r="H1321" i="3"/>
  <c r="J1321" i="3" s="1"/>
  <c r="N1321" i="3" s="1"/>
  <c r="S1320" i="3"/>
  <c r="R1320" i="3"/>
  <c r="Q1320" i="3"/>
  <c r="P1320" i="3"/>
  <c r="O1320" i="3"/>
  <c r="N1320" i="3"/>
  <c r="M1320" i="3"/>
  <c r="K1320" i="3"/>
  <c r="I1320" i="3"/>
  <c r="H1320" i="3"/>
  <c r="S1319" i="3"/>
  <c r="R1319" i="3"/>
  <c r="Q1319" i="3"/>
  <c r="P1319" i="3"/>
  <c r="O1319" i="3"/>
  <c r="N1319" i="3"/>
  <c r="M1319" i="3"/>
  <c r="K1319" i="3"/>
  <c r="I1319" i="3"/>
  <c r="H1319" i="3"/>
  <c r="S1318" i="3"/>
  <c r="R1318" i="3"/>
  <c r="Q1318" i="3"/>
  <c r="P1318" i="3"/>
  <c r="O1318" i="3"/>
  <c r="N1318" i="3"/>
  <c r="M1318" i="3"/>
  <c r="K1318" i="3"/>
  <c r="I1318" i="3"/>
  <c r="H1318" i="3"/>
  <c r="S1317" i="3"/>
  <c r="R1317" i="3"/>
  <c r="Q1317" i="3"/>
  <c r="P1317" i="3"/>
  <c r="O1317" i="3"/>
  <c r="N1317" i="3"/>
  <c r="M1317" i="3"/>
  <c r="K1317" i="3"/>
  <c r="I1317" i="3"/>
  <c r="H1317" i="3"/>
  <c r="J1317" i="3" s="1"/>
  <c r="L1317" i="3" s="1"/>
  <c r="S1316" i="3"/>
  <c r="R1316" i="3"/>
  <c r="Q1316" i="3"/>
  <c r="P1316" i="3"/>
  <c r="O1316" i="3"/>
  <c r="N1316" i="3"/>
  <c r="M1316" i="3"/>
  <c r="K1316" i="3"/>
  <c r="I1316" i="3"/>
  <c r="H1316" i="3"/>
  <c r="S1315" i="3"/>
  <c r="R1315" i="3"/>
  <c r="Q1315" i="3"/>
  <c r="P1315" i="3"/>
  <c r="O1315" i="3"/>
  <c r="N1315" i="3"/>
  <c r="M1315" i="3"/>
  <c r="K1315" i="3"/>
  <c r="I1315" i="3"/>
  <c r="H1315" i="3"/>
  <c r="S1314" i="3"/>
  <c r="R1314" i="3"/>
  <c r="Q1314" i="3"/>
  <c r="P1314" i="3"/>
  <c r="O1314" i="3"/>
  <c r="N1314" i="3"/>
  <c r="M1314" i="3"/>
  <c r="K1314" i="3"/>
  <c r="I1314" i="3"/>
  <c r="H1314" i="3"/>
  <c r="S1313" i="3"/>
  <c r="R1313" i="3"/>
  <c r="Q1313" i="3"/>
  <c r="P1313" i="3"/>
  <c r="O1313" i="3"/>
  <c r="N1313" i="3"/>
  <c r="M1313" i="3"/>
  <c r="K1313" i="3"/>
  <c r="I1313" i="3"/>
  <c r="H1313" i="3"/>
  <c r="J1313" i="3" s="1"/>
  <c r="L1313" i="3" s="1"/>
  <c r="S1312" i="3"/>
  <c r="R1312" i="3"/>
  <c r="Q1312" i="3"/>
  <c r="P1312" i="3"/>
  <c r="O1312" i="3"/>
  <c r="N1312" i="3"/>
  <c r="M1312" i="3"/>
  <c r="K1312" i="3"/>
  <c r="I1312" i="3"/>
  <c r="H1312" i="3"/>
  <c r="S1311" i="3"/>
  <c r="R1311" i="3"/>
  <c r="Q1311" i="3"/>
  <c r="P1311" i="3"/>
  <c r="O1311" i="3"/>
  <c r="N1311" i="3"/>
  <c r="M1311" i="3"/>
  <c r="K1311" i="3"/>
  <c r="H1311" i="3"/>
  <c r="I1311" i="3"/>
  <c r="S1310" i="3"/>
  <c r="R1310" i="3"/>
  <c r="Q1310" i="3"/>
  <c r="P1310" i="3"/>
  <c r="O1310" i="3"/>
  <c r="N1310" i="3"/>
  <c r="M1310" i="3"/>
  <c r="K1310" i="3"/>
  <c r="I1310" i="3"/>
  <c r="H1310" i="3"/>
  <c r="S1309" i="3"/>
  <c r="R1309" i="3"/>
  <c r="Q1309" i="3"/>
  <c r="P1309" i="3"/>
  <c r="O1309" i="3"/>
  <c r="N1309" i="3"/>
  <c r="M1309" i="3"/>
  <c r="K1309" i="3"/>
  <c r="I1309" i="3"/>
  <c r="H1309" i="3"/>
  <c r="J1309" i="3" s="1"/>
  <c r="L1309" i="3" s="1"/>
  <c r="S1308" i="3"/>
  <c r="R1308" i="3"/>
  <c r="Q1308" i="3"/>
  <c r="P1308" i="3"/>
  <c r="O1308" i="3"/>
  <c r="N1308" i="3"/>
  <c r="M1308" i="3"/>
  <c r="K1308" i="3"/>
  <c r="I1308" i="3"/>
  <c r="H1308" i="3"/>
  <c r="S1307" i="3"/>
  <c r="R1307" i="3"/>
  <c r="Q1307" i="3"/>
  <c r="P1307" i="3"/>
  <c r="O1307" i="3"/>
  <c r="N1307" i="3"/>
  <c r="M1307" i="3"/>
  <c r="K1307" i="3"/>
  <c r="I1307" i="3"/>
  <c r="H1307" i="3"/>
  <c r="J1307" i="3" s="1"/>
  <c r="L1307" i="3" s="1"/>
  <c r="S1306" i="3"/>
  <c r="R1306" i="3"/>
  <c r="Q1306" i="3"/>
  <c r="P1306" i="3"/>
  <c r="O1306" i="3"/>
  <c r="N1306" i="3"/>
  <c r="M1306" i="3"/>
  <c r="K1306" i="3"/>
  <c r="I1306" i="3"/>
  <c r="H1306" i="3"/>
  <c r="J1306" i="3" s="1"/>
  <c r="L1306" i="3" s="1"/>
  <c r="S1305" i="3"/>
  <c r="R1305" i="3"/>
  <c r="Q1305" i="3"/>
  <c r="P1305" i="3"/>
  <c r="O1305" i="3"/>
  <c r="N1305" i="3"/>
  <c r="M1305" i="3"/>
  <c r="K1305" i="3"/>
  <c r="I1305" i="3"/>
  <c r="H1305" i="3"/>
  <c r="S1304" i="3"/>
  <c r="R1304" i="3"/>
  <c r="Q1304" i="3"/>
  <c r="P1304" i="3"/>
  <c r="O1304" i="3"/>
  <c r="N1304" i="3"/>
  <c r="M1304" i="3"/>
  <c r="K1304" i="3"/>
  <c r="I1304" i="3"/>
  <c r="H1304" i="3"/>
  <c r="S1303" i="3"/>
  <c r="R1303" i="3"/>
  <c r="Q1303" i="3"/>
  <c r="P1303" i="3"/>
  <c r="O1303" i="3"/>
  <c r="N1303" i="3"/>
  <c r="M1303" i="3"/>
  <c r="K1303" i="3"/>
  <c r="I1303" i="3"/>
  <c r="H1303" i="3"/>
  <c r="J1303" i="3" s="1"/>
  <c r="L1303" i="3" s="1"/>
  <c r="S1302" i="3"/>
  <c r="R1302" i="3"/>
  <c r="Q1302" i="3"/>
  <c r="P1302" i="3"/>
  <c r="O1302" i="3"/>
  <c r="N1302" i="3"/>
  <c r="M1302" i="3"/>
  <c r="K1302" i="3"/>
  <c r="I1302" i="3"/>
  <c r="H1302" i="3"/>
  <c r="S1301" i="3"/>
  <c r="R1301" i="3"/>
  <c r="Q1301" i="3"/>
  <c r="P1301" i="3"/>
  <c r="O1301" i="3"/>
  <c r="N1301" i="3"/>
  <c r="M1301" i="3"/>
  <c r="K1301" i="3"/>
  <c r="I1301" i="3"/>
  <c r="H1301" i="3"/>
  <c r="S1300" i="3"/>
  <c r="R1300" i="3"/>
  <c r="Q1300" i="3"/>
  <c r="P1300" i="3"/>
  <c r="O1300" i="3"/>
  <c r="N1300" i="3"/>
  <c r="M1300" i="3"/>
  <c r="L1300" i="3"/>
  <c r="K1300" i="3"/>
  <c r="J1300" i="3"/>
  <c r="I1300" i="3"/>
  <c r="H1300" i="3"/>
  <c r="I1299" i="3"/>
  <c r="H1299" i="3"/>
  <c r="S1298" i="3"/>
  <c r="R1298" i="3"/>
  <c r="Q1298" i="3"/>
  <c r="P1298" i="3"/>
  <c r="O1298" i="3"/>
  <c r="N1298" i="3"/>
  <c r="M1298" i="3"/>
  <c r="K1298" i="3"/>
  <c r="I1298" i="3"/>
  <c r="H1298" i="3"/>
  <c r="S1297" i="3"/>
  <c r="R1297" i="3"/>
  <c r="Q1297" i="3"/>
  <c r="P1297" i="3"/>
  <c r="O1297" i="3"/>
  <c r="N1297" i="3"/>
  <c r="M1297" i="3"/>
  <c r="K1297" i="3"/>
  <c r="I1297" i="3"/>
  <c r="H1297" i="3"/>
  <c r="J1297" i="3" s="1"/>
  <c r="L1297" i="3" s="1"/>
  <c r="S1296" i="3"/>
  <c r="R1296" i="3"/>
  <c r="Q1296" i="3"/>
  <c r="P1296" i="3"/>
  <c r="O1296" i="3"/>
  <c r="N1296" i="3"/>
  <c r="M1296" i="3"/>
  <c r="K1296" i="3"/>
  <c r="I1296" i="3"/>
  <c r="H1296" i="3"/>
  <c r="J1296" i="3" s="1"/>
  <c r="L1296" i="3" s="1"/>
  <c r="S1295" i="3"/>
  <c r="R1295" i="3"/>
  <c r="Q1295" i="3"/>
  <c r="P1295" i="3"/>
  <c r="O1295" i="3"/>
  <c r="N1295" i="3"/>
  <c r="M1295" i="3"/>
  <c r="K1295" i="3"/>
  <c r="I1295" i="3"/>
  <c r="H1295" i="3"/>
  <c r="J1295" i="3" s="1"/>
  <c r="L1295" i="3" s="1"/>
  <c r="S1294" i="3"/>
  <c r="R1294" i="3"/>
  <c r="Q1294" i="3"/>
  <c r="P1294" i="3"/>
  <c r="O1294" i="3"/>
  <c r="N1294" i="3"/>
  <c r="M1294" i="3"/>
  <c r="K1294" i="3"/>
  <c r="H1294" i="3"/>
  <c r="I1294" i="3"/>
  <c r="S1293" i="3"/>
  <c r="R1293" i="3"/>
  <c r="Q1293" i="3"/>
  <c r="P1293" i="3"/>
  <c r="O1293" i="3"/>
  <c r="N1293" i="3"/>
  <c r="M1293" i="3"/>
  <c r="K1293" i="3"/>
  <c r="I1293" i="3"/>
  <c r="H1293" i="3"/>
  <c r="J1293" i="3" s="1"/>
  <c r="L1293" i="3" s="1"/>
  <c r="S1292" i="3"/>
  <c r="R1292" i="3"/>
  <c r="Q1292" i="3"/>
  <c r="P1292" i="3"/>
  <c r="O1292" i="3"/>
  <c r="N1292" i="3"/>
  <c r="M1292" i="3"/>
  <c r="L1292" i="3"/>
  <c r="K1292" i="3"/>
  <c r="J1292" i="3"/>
  <c r="I1292" i="3"/>
  <c r="H1292" i="3"/>
  <c r="I1291" i="3"/>
  <c r="H1291" i="3"/>
  <c r="S1290" i="3"/>
  <c r="R1290" i="3"/>
  <c r="Q1290" i="3"/>
  <c r="P1290" i="3"/>
  <c r="N1290" i="3"/>
  <c r="M1290" i="3"/>
  <c r="L1290" i="3"/>
  <c r="K1290" i="3"/>
  <c r="I1290" i="3"/>
  <c r="H1290" i="3"/>
  <c r="J1290" i="3" s="1"/>
  <c r="O1290" i="3" s="1"/>
  <c r="S1289" i="3"/>
  <c r="Q1289" i="3"/>
  <c r="P1289" i="3"/>
  <c r="O1289" i="3"/>
  <c r="N1289" i="3"/>
  <c r="M1289" i="3"/>
  <c r="L1289" i="3"/>
  <c r="K1289" i="3"/>
  <c r="I1289" i="3"/>
  <c r="H1289" i="3"/>
  <c r="S1288" i="3"/>
  <c r="R1288" i="3"/>
  <c r="Q1288" i="3"/>
  <c r="P1288" i="3"/>
  <c r="O1288" i="3"/>
  <c r="N1288" i="3"/>
  <c r="M1288" i="3"/>
  <c r="K1288" i="3"/>
  <c r="H1288" i="3"/>
  <c r="I1288" i="3"/>
  <c r="S1287" i="3"/>
  <c r="R1287" i="3"/>
  <c r="Q1287" i="3"/>
  <c r="P1287" i="3"/>
  <c r="O1287" i="3"/>
  <c r="N1287" i="3"/>
  <c r="M1287" i="3"/>
  <c r="K1287" i="3"/>
  <c r="I1287" i="3"/>
  <c r="H1287" i="3"/>
  <c r="S1286" i="3"/>
  <c r="R1286" i="3"/>
  <c r="Q1286" i="3"/>
  <c r="P1286" i="3"/>
  <c r="O1286" i="3"/>
  <c r="N1286" i="3"/>
  <c r="M1286" i="3"/>
  <c r="K1286" i="3"/>
  <c r="H1286" i="3"/>
  <c r="I1286" i="3"/>
  <c r="S1285" i="3"/>
  <c r="R1285" i="3"/>
  <c r="Q1285" i="3"/>
  <c r="P1285" i="3"/>
  <c r="O1285" i="3"/>
  <c r="N1285" i="3"/>
  <c r="M1285" i="3"/>
  <c r="K1285" i="3"/>
  <c r="I1285" i="3"/>
  <c r="H1285" i="3"/>
  <c r="J1285" i="3" s="1"/>
  <c r="L1285" i="3" s="1"/>
  <c r="S1284" i="3"/>
  <c r="R1284" i="3"/>
  <c r="Q1284" i="3"/>
  <c r="P1284" i="3"/>
  <c r="O1284" i="3"/>
  <c r="N1284" i="3"/>
  <c r="M1284" i="3"/>
  <c r="L1284" i="3"/>
  <c r="K1284" i="3"/>
  <c r="J1284" i="3"/>
  <c r="I1284" i="3"/>
  <c r="H1284" i="3"/>
  <c r="S1283" i="3"/>
  <c r="Q1283" i="3"/>
  <c r="P1283" i="3"/>
  <c r="O1283" i="3"/>
  <c r="N1283" i="3"/>
  <c r="M1283" i="3"/>
  <c r="L1283" i="3"/>
  <c r="K1283" i="3"/>
  <c r="I1283" i="3"/>
  <c r="H1283" i="3"/>
  <c r="J1283" i="3" s="1"/>
  <c r="R1283" i="3" s="1"/>
  <c r="S1282" i="3"/>
  <c r="R1282" i="3"/>
  <c r="Q1282" i="3"/>
  <c r="P1282" i="3"/>
  <c r="O1282" i="3"/>
  <c r="N1282" i="3"/>
  <c r="M1282" i="3"/>
  <c r="K1282" i="3"/>
  <c r="H1282" i="3"/>
  <c r="I1282" i="3"/>
  <c r="S1281" i="3"/>
  <c r="R1281" i="3"/>
  <c r="Q1281" i="3"/>
  <c r="P1281" i="3"/>
  <c r="O1281" i="3"/>
  <c r="N1281" i="3"/>
  <c r="M1281" i="3"/>
  <c r="K1281" i="3"/>
  <c r="I1281" i="3"/>
  <c r="H1281" i="3"/>
  <c r="S1280" i="3"/>
  <c r="R1280" i="3"/>
  <c r="Q1280" i="3"/>
  <c r="P1280" i="3"/>
  <c r="O1280" i="3"/>
  <c r="N1280" i="3"/>
  <c r="M1280" i="3"/>
  <c r="K1280" i="3"/>
  <c r="I1280" i="3"/>
  <c r="H1280" i="3"/>
  <c r="S1279" i="3"/>
  <c r="Q1279" i="3"/>
  <c r="P1279" i="3"/>
  <c r="O1279" i="3"/>
  <c r="N1279" i="3"/>
  <c r="M1279" i="3"/>
  <c r="L1279" i="3"/>
  <c r="K1279" i="3"/>
  <c r="I1279" i="3"/>
  <c r="H1279" i="3"/>
  <c r="S1278" i="3"/>
  <c r="R1278" i="3"/>
  <c r="Q1278" i="3"/>
  <c r="P1278" i="3"/>
  <c r="O1278" i="3"/>
  <c r="N1278" i="3"/>
  <c r="M1278" i="3"/>
  <c r="K1278" i="3"/>
  <c r="I1278" i="3"/>
  <c r="H1278" i="3"/>
  <c r="J1278" i="3" s="1"/>
  <c r="L1278" i="3" s="1"/>
  <c r="S1277" i="3"/>
  <c r="R1277" i="3"/>
  <c r="Q1277" i="3"/>
  <c r="P1277" i="3"/>
  <c r="O1277" i="3"/>
  <c r="N1277" i="3"/>
  <c r="M1277" i="3"/>
  <c r="K1277" i="3"/>
  <c r="H1277" i="3"/>
  <c r="I1277" i="3"/>
  <c r="S1276" i="3"/>
  <c r="R1276" i="3"/>
  <c r="Q1276" i="3"/>
  <c r="P1276" i="3"/>
  <c r="O1276" i="3"/>
  <c r="N1276" i="3"/>
  <c r="M1276" i="3"/>
  <c r="K1276" i="3"/>
  <c r="I1276" i="3"/>
  <c r="H1276" i="3"/>
  <c r="S1275" i="3"/>
  <c r="R1275" i="3"/>
  <c r="Q1275" i="3"/>
  <c r="P1275" i="3"/>
  <c r="O1275" i="3"/>
  <c r="N1275" i="3"/>
  <c r="M1275" i="3"/>
  <c r="L1275" i="3"/>
  <c r="K1275" i="3"/>
  <c r="J1275" i="3"/>
  <c r="I1275" i="3"/>
  <c r="H1275" i="3"/>
  <c r="S1274" i="3"/>
  <c r="Q1274" i="3"/>
  <c r="P1274" i="3"/>
  <c r="O1274" i="3"/>
  <c r="N1274" i="3"/>
  <c r="M1274" i="3"/>
  <c r="L1274" i="3"/>
  <c r="K1274" i="3"/>
  <c r="I1274" i="3"/>
  <c r="H1274" i="3"/>
  <c r="J1274" i="3" s="1"/>
  <c r="R1274" i="3" s="1"/>
  <c r="S1273" i="3"/>
  <c r="R1273" i="3"/>
  <c r="Q1273" i="3"/>
  <c r="P1273" i="3"/>
  <c r="O1273" i="3"/>
  <c r="N1273" i="3"/>
  <c r="M1273" i="3"/>
  <c r="K1273" i="3"/>
  <c r="H1273" i="3"/>
  <c r="I1273" i="3"/>
  <c r="S1272" i="3"/>
  <c r="R1272" i="3"/>
  <c r="Q1272" i="3"/>
  <c r="P1272" i="3"/>
  <c r="O1272" i="3"/>
  <c r="N1272" i="3"/>
  <c r="M1272" i="3"/>
  <c r="K1272" i="3"/>
  <c r="I1272" i="3"/>
  <c r="H1272" i="3"/>
  <c r="S1271" i="3"/>
  <c r="R1271" i="3"/>
  <c r="Q1271" i="3"/>
  <c r="P1271" i="3"/>
  <c r="O1271" i="3"/>
  <c r="N1271" i="3"/>
  <c r="M1271" i="3"/>
  <c r="K1271" i="3"/>
  <c r="I1271" i="3"/>
  <c r="H1271" i="3"/>
  <c r="J1271" i="3" s="1"/>
  <c r="L1271" i="3" s="1"/>
  <c r="S1270" i="3"/>
  <c r="R1270" i="3"/>
  <c r="Q1270" i="3"/>
  <c r="P1270" i="3"/>
  <c r="O1270" i="3"/>
  <c r="N1270" i="3"/>
  <c r="M1270" i="3"/>
  <c r="K1270" i="3"/>
  <c r="I1270" i="3"/>
  <c r="H1270" i="3"/>
  <c r="J1270" i="3" s="1"/>
  <c r="L1270" i="3" s="1"/>
  <c r="S1269" i="3"/>
  <c r="R1269" i="3"/>
  <c r="Q1269" i="3"/>
  <c r="P1269" i="3"/>
  <c r="O1269" i="3"/>
  <c r="N1269" i="3"/>
  <c r="M1269" i="3"/>
  <c r="K1269" i="3"/>
  <c r="I1269" i="3"/>
  <c r="H1269" i="3"/>
  <c r="S1268" i="3"/>
  <c r="R1268" i="3"/>
  <c r="Q1268" i="3"/>
  <c r="P1268" i="3"/>
  <c r="O1268" i="3"/>
  <c r="N1268" i="3"/>
  <c r="M1268" i="3"/>
  <c r="L1268" i="3"/>
  <c r="K1268" i="3"/>
  <c r="J1268" i="3"/>
  <c r="I1268" i="3"/>
  <c r="H1268" i="3"/>
  <c r="S1267" i="3"/>
  <c r="R1267" i="3"/>
  <c r="Q1267" i="3"/>
  <c r="P1267" i="3"/>
  <c r="O1267" i="3"/>
  <c r="N1267" i="3"/>
  <c r="M1267" i="3"/>
  <c r="K1267" i="3"/>
  <c r="I1267" i="3"/>
  <c r="H1267" i="3"/>
  <c r="J1267" i="3" s="1"/>
  <c r="L1267" i="3" s="1"/>
  <c r="S1266" i="3"/>
  <c r="R1266" i="3"/>
  <c r="Q1266" i="3"/>
  <c r="P1266" i="3"/>
  <c r="O1266" i="3"/>
  <c r="N1266" i="3"/>
  <c r="M1266" i="3"/>
  <c r="K1266" i="3"/>
  <c r="H1266" i="3"/>
  <c r="I1266" i="3"/>
  <c r="S1265" i="3"/>
  <c r="R1265" i="3"/>
  <c r="Q1265" i="3"/>
  <c r="P1265" i="3"/>
  <c r="O1265" i="3"/>
  <c r="N1265" i="3"/>
  <c r="M1265" i="3"/>
  <c r="K1265" i="3"/>
  <c r="I1265" i="3"/>
  <c r="H1265" i="3"/>
  <c r="S1264" i="3"/>
  <c r="R1264" i="3"/>
  <c r="Q1264" i="3"/>
  <c r="P1264" i="3"/>
  <c r="O1264" i="3"/>
  <c r="N1264" i="3"/>
  <c r="M1264" i="3"/>
  <c r="K1264" i="3"/>
  <c r="I1264" i="3"/>
  <c r="H1264" i="3"/>
  <c r="S1263" i="3"/>
  <c r="R1263" i="3"/>
  <c r="Q1263" i="3"/>
  <c r="P1263" i="3"/>
  <c r="O1263" i="3"/>
  <c r="N1263" i="3"/>
  <c r="M1263" i="3"/>
  <c r="K1263" i="3"/>
  <c r="I1263" i="3"/>
  <c r="H1263" i="3"/>
  <c r="J1263" i="3" s="1"/>
  <c r="L1263" i="3" s="1"/>
  <c r="S1262" i="3"/>
  <c r="R1262" i="3"/>
  <c r="Q1262" i="3"/>
  <c r="P1262" i="3"/>
  <c r="O1262" i="3"/>
  <c r="N1262" i="3"/>
  <c r="M1262" i="3"/>
  <c r="L1262" i="3"/>
  <c r="K1262" i="3"/>
  <c r="J1262" i="3"/>
  <c r="I1262" i="3"/>
  <c r="H1262" i="3"/>
  <c r="S1261" i="3"/>
  <c r="R1261" i="3"/>
  <c r="Q1261" i="3"/>
  <c r="P1261" i="3"/>
  <c r="O1261" i="3"/>
  <c r="N1261" i="3"/>
  <c r="M1261" i="3"/>
  <c r="K1261" i="3"/>
  <c r="I1261" i="3"/>
  <c r="H1261" i="3"/>
  <c r="J1261" i="3" s="1"/>
  <c r="L1261" i="3" s="1"/>
  <c r="S1260" i="3"/>
  <c r="R1260" i="3"/>
  <c r="Q1260" i="3"/>
  <c r="P1260" i="3"/>
  <c r="O1260" i="3"/>
  <c r="N1260" i="3"/>
  <c r="M1260" i="3"/>
  <c r="K1260" i="3"/>
  <c r="H1260" i="3"/>
  <c r="I1260" i="3"/>
  <c r="S1259" i="3"/>
  <c r="R1259" i="3"/>
  <c r="Q1259" i="3"/>
  <c r="P1259" i="3"/>
  <c r="O1259" i="3"/>
  <c r="N1259" i="3"/>
  <c r="M1259" i="3"/>
  <c r="K1259" i="3"/>
  <c r="I1259" i="3"/>
  <c r="H1259" i="3"/>
  <c r="S1258" i="3"/>
  <c r="R1258" i="3"/>
  <c r="Q1258" i="3"/>
  <c r="P1258" i="3"/>
  <c r="O1258" i="3"/>
  <c r="N1258" i="3"/>
  <c r="M1258" i="3"/>
  <c r="K1258" i="3"/>
  <c r="I1258" i="3"/>
  <c r="H1258" i="3"/>
  <c r="S1257" i="3"/>
  <c r="R1257" i="3"/>
  <c r="Q1257" i="3"/>
  <c r="P1257" i="3"/>
  <c r="O1257" i="3"/>
  <c r="N1257" i="3"/>
  <c r="M1257" i="3"/>
  <c r="K1257" i="3"/>
  <c r="I1257" i="3"/>
  <c r="H1257" i="3"/>
  <c r="J1257" i="3" s="1"/>
  <c r="L1257" i="3" s="1"/>
  <c r="S1256" i="3"/>
  <c r="R1256" i="3"/>
  <c r="Q1256" i="3"/>
  <c r="P1256" i="3"/>
  <c r="O1256" i="3"/>
  <c r="N1256" i="3"/>
  <c r="M1256" i="3"/>
  <c r="K1256" i="3"/>
  <c r="H1256" i="3"/>
  <c r="I1256" i="3"/>
  <c r="S1255" i="3"/>
  <c r="R1255" i="3"/>
  <c r="Q1255" i="3"/>
  <c r="P1255" i="3"/>
  <c r="O1255" i="3"/>
  <c r="N1255" i="3"/>
  <c r="M1255" i="3"/>
  <c r="K1255" i="3"/>
  <c r="I1255" i="3"/>
  <c r="H1255" i="3"/>
  <c r="S1254" i="3"/>
  <c r="R1254" i="3"/>
  <c r="Q1254" i="3"/>
  <c r="P1254" i="3"/>
  <c r="O1254" i="3"/>
  <c r="N1254" i="3"/>
  <c r="M1254" i="3"/>
  <c r="L1254" i="3"/>
  <c r="K1254" i="3"/>
  <c r="J1254" i="3"/>
  <c r="I1254" i="3"/>
  <c r="H1254" i="3"/>
  <c r="S1253" i="3"/>
  <c r="R1253" i="3"/>
  <c r="Q1253" i="3"/>
  <c r="P1253" i="3"/>
  <c r="O1253" i="3"/>
  <c r="N1253" i="3"/>
  <c r="M1253" i="3"/>
  <c r="K1253" i="3"/>
  <c r="I1253" i="3"/>
  <c r="H1253" i="3"/>
  <c r="S1252" i="3"/>
  <c r="R1252" i="3"/>
  <c r="Q1252" i="3"/>
  <c r="P1252" i="3"/>
  <c r="O1252" i="3"/>
  <c r="N1252" i="3"/>
  <c r="M1252" i="3"/>
  <c r="K1252" i="3"/>
  <c r="H1252" i="3"/>
  <c r="I1252" i="3"/>
  <c r="S1251" i="3"/>
  <c r="R1251" i="3"/>
  <c r="Q1251" i="3"/>
  <c r="P1251" i="3"/>
  <c r="O1251" i="3"/>
  <c r="N1251" i="3"/>
  <c r="M1251" i="3"/>
  <c r="K1251" i="3"/>
  <c r="I1251" i="3"/>
  <c r="H1251" i="3"/>
  <c r="J1251" i="3" s="1"/>
  <c r="L1251" i="3" s="1"/>
  <c r="S1250" i="3"/>
  <c r="R1250" i="3"/>
  <c r="Q1250" i="3"/>
  <c r="P1250" i="3"/>
  <c r="O1250" i="3"/>
  <c r="N1250" i="3"/>
  <c r="M1250" i="3"/>
  <c r="K1250" i="3"/>
  <c r="I1250" i="3"/>
  <c r="H1250" i="3"/>
  <c r="S1249" i="3"/>
  <c r="R1249" i="3"/>
  <c r="Q1249" i="3"/>
  <c r="P1249" i="3"/>
  <c r="O1249" i="3"/>
  <c r="N1249" i="3"/>
  <c r="M1249" i="3"/>
  <c r="K1249" i="3"/>
  <c r="I1249" i="3"/>
  <c r="H1249" i="3"/>
  <c r="S1248" i="3"/>
  <c r="R1248" i="3"/>
  <c r="Q1248" i="3"/>
  <c r="P1248" i="3"/>
  <c r="O1248" i="3"/>
  <c r="N1248" i="3"/>
  <c r="M1248" i="3"/>
  <c r="K1248" i="3"/>
  <c r="I1248" i="3"/>
  <c r="H1248" i="3"/>
  <c r="S1247" i="3"/>
  <c r="R1247" i="3"/>
  <c r="Q1247" i="3"/>
  <c r="P1247" i="3"/>
  <c r="O1247" i="3"/>
  <c r="N1247" i="3"/>
  <c r="M1247" i="3"/>
  <c r="K1247" i="3"/>
  <c r="I1247" i="3"/>
  <c r="H1247" i="3"/>
  <c r="S1246" i="3"/>
  <c r="R1246" i="3"/>
  <c r="Q1246" i="3"/>
  <c r="P1246" i="3"/>
  <c r="O1246" i="3"/>
  <c r="N1246" i="3"/>
  <c r="M1246" i="3"/>
  <c r="K1246" i="3"/>
  <c r="I1246" i="3"/>
  <c r="H1246" i="3"/>
  <c r="S1245" i="3"/>
  <c r="R1245" i="3"/>
  <c r="Q1245" i="3"/>
  <c r="P1245" i="3"/>
  <c r="O1245" i="3"/>
  <c r="N1245" i="3"/>
  <c r="M1245" i="3"/>
  <c r="L1245" i="3"/>
  <c r="K1245" i="3"/>
  <c r="J1245" i="3"/>
  <c r="I1245" i="3"/>
  <c r="H1245" i="3"/>
  <c r="S1244" i="3"/>
  <c r="R1244" i="3"/>
  <c r="Q1244" i="3"/>
  <c r="P1244" i="3"/>
  <c r="O1244" i="3"/>
  <c r="N1244" i="3"/>
  <c r="M1244" i="3"/>
  <c r="K1244" i="3"/>
  <c r="I1244" i="3"/>
  <c r="H1244" i="3"/>
  <c r="S1243" i="3"/>
  <c r="Q1243" i="3"/>
  <c r="P1243" i="3"/>
  <c r="O1243" i="3"/>
  <c r="N1243" i="3"/>
  <c r="M1243" i="3"/>
  <c r="L1243" i="3"/>
  <c r="K1243" i="3"/>
  <c r="I1243" i="3"/>
  <c r="H1243" i="3"/>
  <c r="S1242" i="3"/>
  <c r="R1242" i="3"/>
  <c r="Q1242" i="3"/>
  <c r="P1242" i="3"/>
  <c r="O1242" i="3"/>
  <c r="N1242" i="3"/>
  <c r="M1242" i="3"/>
  <c r="K1242" i="3"/>
  <c r="I1242" i="3"/>
  <c r="H1242" i="3"/>
  <c r="J1242" i="3" s="1"/>
  <c r="L1242" i="3" s="1"/>
  <c r="S1241" i="3"/>
  <c r="R1241" i="3"/>
  <c r="Q1241" i="3"/>
  <c r="P1241" i="3"/>
  <c r="O1241" i="3"/>
  <c r="N1241" i="3"/>
  <c r="M1241" i="3"/>
  <c r="K1241" i="3"/>
  <c r="H1241" i="3"/>
  <c r="I1241" i="3"/>
  <c r="S1240" i="3"/>
  <c r="R1240" i="3"/>
  <c r="Q1240" i="3"/>
  <c r="P1240" i="3"/>
  <c r="O1240" i="3"/>
  <c r="N1240" i="3"/>
  <c r="M1240" i="3"/>
  <c r="K1240" i="3"/>
  <c r="I1240" i="3"/>
  <c r="H1240" i="3"/>
  <c r="S1239" i="3"/>
  <c r="R1239" i="3"/>
  <c r="Q1239" i="3"/>
  <c r="P1239" i="3"/>
  <c r="O1239" i="3"/>
  <c r="N1239" i="3"/>
  <c r="M1239" i="3"/>
  <c r="L1239" i="3"/>
  <c r="K1239" i="3"/>
  <c r="I1239" i="3"/>
  <c r="H1239" i="3"/>
  <c r="S1238" i="3"/>
  <c r="R1238" i="3"/>
  <c r="Q1238" i="3"/>
  <c r="P1238" i="3"/>
  <c r="O1238" i="3"/>
  <c r="N1238" i="3"/>
  <c r="M1238" i="3"/>
  <c r="K1238" i="3"/>
  <c r="I1238" i="3"/>
  <c r="H1238" i="3"/>
  <c r="S1237" i="3"/>
  <c r="R1237" i="3"/>
  <c r="Q1237" i="3"/>
  <c r="P1237" i="3"/>
  <c r="O1237" i="3"/>
  <c r="N1237" i="3"/>
  <c r="M1237" i="3"/>
  <c r="K1237" i="3"/>
  <c r="I1237" i="3"/>
  <c r="H1237" i="3"/>
  <c r="S1236" i="3"/>
  <c r="R1236" i="3"/>
  <c r="Q1236" i="3"/>
  <c r="P1236" i="3"/>
  <c r="O1236" i="3"/>
  <c r="N1236" i="3"/>
  <c r="M1236" i="3"/>
  <c r="K1236" i="3"/>
  <c r="H1236" i="3"/>
  <c r="I1236" i="3"/>
  <c r="S1235" i="3"/>
  <c r="R1235" i="3"/>
  <c r="Q1235" i="3"/>
  <c r="P1235" i="3"/>
  <c r="O1235" i="3"/>
  <c r="N1235" i="3"/>
  <c r="M1235" i="3"/>
  <c r="K1235" i="3"/>
  <c r="I1235" i="3"/>
  <c r="H1235" i="3"/>
  <c r="S1234" i="3"/>
  <c r="R1234" i="3"/>
  <c r="Q1234" i="3"/>
  <c r="P1234" i="3"/>
  <c r="O1234" i="3"/>
  <c r="N1234" i="3"/>
  <c r="M1234" i="3"/>
  <c r="L1234" i="3"/>
  <c r="K1234" i="3"/>
  <c r="I1234" i="3"/>
  <c r="H1234" i="3"/>
  <c r="S1233" i="3"/>
  <c r="R1233" i="3"/>
  <c r="Q1233" i="3"/>
  <c r="P1233" i="3"/>
  <c r="O1233" i="3"/>
  <c r="N1233" i="3"/>
  <c r="M1233" i="3"/>
  <c r="K1233" i="3"/>
  <c r="H1233" i="3"/>
  <c r="I1233" i="3"/>
  <c r="S1232" i="3"/>
  <c r="R1232" i="3"/>
  <c r="Q1232" i="3"/>
  <c r="P1232" i="3"/>
  <c r="O1232" i="3"/>
  <c r="N1232" i="3"/>
  <c r="M1232" i="3"/>
  <c r="K1232" i="3"/>
  <c r="I1232" i="3"/>
  <c r="H1232" i="3"/>
  <c r="S1231" i="3"/>
  <c r="R1231" i="3"/>
  <c r="Q1231" i="3"/>
  <c r="P1231" i="3"/>
  <c r="O1231" i="3"/>
  <c r="N1231" i="3"/>
  <c r="M1231" i="3"/>
  <c r="K1231" i="3"/>
  <c r="I1231" i="3"/>
  <c r="H1231" i="3"/>
  <c r="S1230" i="3"/>
  <c r="R1230" i="3"/>
  <c r="Q1230" i="3"/>
  <c r="P1230" i="3"/>
  <c r="O1230" i="3"/>
  <c r="N1230" i="3"/>
  <c r="M1230" i="3"/>
  <c r="K1230" i="3"/>
  <c r="H1230" i="3"/>
  <c r="I1230" i="3"/>
  <c r="S1229" i="3"/>
  <c r="R1229" i="3"/>
  <c r="Q1229" i="3"/>
  <c r="P1229" i="3"/>
  <c r="O1229" i="3"/>
  <c r="N1229" i="3"/>
  <c r="M1229" i="3"/>
  <c r="K1229" i="3"/>
  <c r="I1229" i="3"/>
  <c r="H1229" i="3"/>
  <c r="S1228" i="3"/>
  <c r="R1228" i="3"/>
  <c r="Q1228" i="3"/>
  <c r="P1228" i="3"/>
  <c r="O1228" i="3"/>
  <c r="N1228" i="3"/>
  <c r="M1228" i="3"/>
  <c r="L1228" i="3"/>
  <c r="K1228" i="3"/>
  <c r="I1228" i="3"/>
  <c r="H1228" i="3"/>
  <c r="S1227" i="3"/>
  <c r="R1227" i="3"/>
  <c r="Q1227" i="3"/>
  <c r="P1227" i="3"/>
  <c r="O1227" i="3"/>
  <c r="N1227" i="3"/>
  <c r="M1227" i="3"/>
  <c r="L1227" i="3"/>
  <c r="K1227" i="3"/>
  <c r="I1227" i="3"/>
  <c r="H1227" i="3"/>
  <c r="I1226" i="3"/>
  <c r="H1226" i="3"/>
  <c r="S1225" i="3"/>
  <c r="R1225" i="3"/>
  <c r="Q1225" i="3"/>
  <c r="P1225" i="3"/>
  <c r="O1225" i="3"/>
  <c r="N1225" i="3"/>
  <c r="M1225" i="3"/>
  <c r="K1225" i="3"/>
  <c r="I1225" i="3"/>
  <c r="H1225" i="3"/>
  <c r="J1225" i="3" s="1"/>
  <c r="L1225" i="3" s="1"/>
  <c r="S1224" i="3"/>
  <c r="R1224" i="3"/>
  <c r="Q1224" i="3"/>
  <c r="P1224" i="3"/>
  <c r="O1224" i="3"/>
  <c r="N1224" i="3"/>
  <c r="M1224" i="3"/>
  <c r="K1224" i="3"/>
  <c r="I1224" i="3"/>
  <c r="H1224" i="3"/>
  <c r="S1223" i="3"/>
  <c r="Q1223" i="3"/>
  <c r="P1223" i="3"/>
  <c r="O1223" i="3"/>
  <c r="N1223" i="3"/>
  <c r="M1223" i="3"/>
  <c r="L1223" i="3"/>
  <c r="K1223" i="3"/>
  <c r="I1223" i="3"/>
  <c r="H1223" i="3"/>
  <c r="S1222" i="3"/>
  <c r="R1222" i="3"/>
  <c r="Q1222" i="3"/>
  <c r="P1222" i="3"/>
  <c r="O1222" i="3"/>
  <c r="N1222" i="3"/>
  <c r="M1222" i="3"/>
  <c r="K1222" i="3"/>
  <c r="I1222" i="3"/>
  <c r="H1222" i="3"/>
  <c r="S1221" i="3"/>
  <c r="R1221" i="3"/>
  <c r="Q1221" i="3"/>
  <c r="P1221" i="3"/>
  <c r="O1221" i="3"/>
  <c r="N1221" i="3"/>
  <c r="M1221" i="3"/>
  <c r="L1221" i="3"/>
  <c r="K1221" i="3"/>
  <c r="J1221" i="3"/>
  <c r="I1221" i="3"/>
  <c r="H1221" i="3"/>
  <c r="S1220" i="3"/>
  <c r="Q1220" i="3"/>
  <c r="P1220" i="3"/>
  <c r="O1220" i="3"/>
  <c r="N1220" i="3"/>
  <c r="M1220" i="3"/>
  <c r="L1220" i="3"/>
  <c r="K1220" i="3"/>
  <c r="I1220" i="3"/>
  <c r="H1220" i="3"/>
  <c r="J1220" i="3" s="1"/>
  <c r="R1220" i="3" s="1"/>
  <c r="S1219" i="3"/>
  <c r="R1219" i="3"/>
  <c r="Q1219" i="3"/>
  <c r="P1219" i="3"/>
  <c r="O1219" i="3"/>
  <c r="N1219" i="3"/>
  <c r="M1219" i="3"/>
  <c r="K1219" i="3"/>
  <c r="I1219" i="3"/>
  <c r="H1219" i="3"/>
  <c r="S1218" i="3"/>
  <c r="R1218" i="3"/>
  <c r="Q1218" i="3"/>
  <c r="P1218" i="3"/>
  <c r="O1218" i="3"/>
  <c r="N1218" i="3"/>
  <c r="M1218" i="3"/>
  <c r="K1218" i="3"/>
  <c r="I1218" i="3"/>
  <c r="J1218" i="3" s="1"/>
  <c r="L1218" i="3" s="1"/>
  <c r="H1218" i="3"/>
  <c r="S1217" i="3"/>
  <c r="R1217" i="3"/>
  <c r="Q1217" i="3"/>
  <c r="P1217" i="3"/>
  <c r="O1217" i="3"/>
  <c r="N1217" i="3"/>
  <c r="M1217" i="3"/>
  <c r="K1217" i="3"/>
  <c r="H1217" i="3"/>
  <c r="I1217" i="3"/>
  <c r="S1216" i="3"/>
  <c r="R1216" i="3"/>
  <c r="Q1216" i="3"/>
  <c r="P1216" i="3"/>
  <c r="O1216" i="3"/>
  <c r="N1216" i="3"/>
  <c r="M1216" i="3"/>
  <c r="K1216" i="3"/>
  <c r="I1216" i="3"/>
  <c r="H1216" i="3"/>
  <c r="S1215" i="3"/>
  <c r="R1215" i="3"/>
  <c r="Q1215" i="3"/>
  <c r="P1215" i="3"/>
  <c r="O1215" i="3"/>
  <c r="N1215" i="3"/>
  <c r="M1215" i="3"/>
  <c r="L1215" i="3"/>
  <c r="K1215" i="3"/>
  <c r="J1215" i="3"/>
  <c r="I1215" i="3"/>
  <c r="H1215" i="3"/>
  <c r="S1214" i="3"/>
  <c r="Q1214" i="3"/>
  <c r="P1214" i="3"/>
  <c r="O1214" i="3"/>
  <c r="N1214" i="3"/>
  <c r="M1214" i="3"/>
  <c r="L1214" i="3"/>
  <c r="K1214" i="3"/>
  <c r="I1214" i="3"/>
  <c r="H1214" i="3"/>
  <c r="S1213" i="3"/>
  <c r="R1213" i="3"/>
  <c r="Q1213" i="3"/>
  <c r="P1213" i="3"/>
  <c r="O1213" i="3"/>
  <c r="N1213" i="3"/>
  <c r="M1213" i="3"/>
  <c r="K1213" i="3"/>
  <c r="I1213" i="3"/>
  <c r="H1213" i="3"/>
  <c r="S1212" i="3"/>
  <c r="R1212" i="3"/>
  <c r="Q1212" i="3"/>
  <c r="P1212" i="3"/>
  <c r="O1212" i="3"/>
  <c r="N1212" i="3"/>
  <c r="M1212" i="3"/>
  <c r="K1212" i="3"/>
  <c r="I1212" i="3"/>
  <c r="H1212" i="3"/>
  <c r="S1211" i="3"/>
  <c r="R1211" i="3"/>
  <c r="Q1211" i="3"/>
  <c r="P1211" i="3"/>
  <c r="O1211" i="3"/>
  <c r="N1211" i="3"/>
  <c r="M1211" i="3"/>
  <c r="K1211" i="3"/>
  <c r="I1211" i="3"/>
  <c r="H1211" i="3"/>
  <c r="S1210" i="3"/>
  <c r="R1210" i="3"/>
  <c r="Q1210" i="3"/>
  <c r="P1210" i="3"/>
  <c r="O1210" i="3"/>
  <c r="N1210" i="3"/>
  <c r="M1210" i="3"/>
  <c r="K1210" i="3"/>
  <c r="I1210" i="3"/>
  <c r="H1210" i="3"/>
  <c r="S1209" i="3"/>
  <c r="R1209" i="3"/>
  <c r="Q1209" i="3"/>
  <c r="P1209" i="3"/>
  <c r="O1209" i="3"/>
  <c r="N1209" i="3"/>
  <c r="M1209" i="3"/>
  <c r="K1209" i="3"/>
  <c r="I1209" i="3"/>
  <c r="H1209" i="3"/>
  <c r="J1209" i="3" s="1"/>
  <c r="L1209" i="3" s="1"/>
  <c r="S1208" i="3"/>
  <c r="R1208" i="3"/>
  <c r="Q1208" i="3"/>
  <c r="P1208" i="3"/>
  <c r="O1208" i="3"/>
  <c r="N1208" i="3"/>
  <c r="M1208" i="3"/>
  <c r="L1208" i="3"/>
  <c r="K1208" i="3"/>
  <c r="J1208" i="3"/>
  <c r="I1208" i="3"/>
  <c r="H1208" i="3"/>
  <c r="S1207" i="3"/>
  <c r="R1207" i="3"/>
  <c r="Q1207" i="3"/>
  <c r="P1207" i="3"/>
  <c r="O1207" i="3"/>
  <c r="N1207" i="3"/>
  <c r="M1207" i="3"/>
  <c r="K1207" i="3"/>
  <c r="I1207" i="3"/>
  <c r="H1207" i="3"/>
  <c r="S1206" i="3"/>
  <c r="R1206" i="3"/>
  <c r="Q1206" i="3"/>
  <c r="P1206" i="3"/>
  <c r="O1206" i="3"/>
  <c r="N1206" i="3"/>
  <c r="M1206" i="3"/>
  <c r="K1206" i="3"/>
  <c r="I1206" i="3"/>
  <c r="H1206" i="3"/>
  <c r="S1205" i="3"/>
  <c r="R1205" i="3"/>
  <c r="Q1205" i="3"/>
  <c r="P1205" i="3"/>
  <c r="O1205" i="3"/>
  <c r="N1205" i="3"/>
  <c r="M1205" i="3"/>
  <c r="K1205" i="3"/>
  <c r="I1205" i="3"/>
  <c r="H1205" i="3"/>
  <c r="S1204" i="3"/>
  <c r="R1204" i="3"/>
  <c r="Q1204" i="3"/>
  <c r="P1204" i="3"/>
  <c r="O1204" i="3"/>
  <c r="N1204" i="3"/>
  <c r="M1204" i="3"/>
  <c r="K1204" i="3"/>
  <c r="I1204" i="3"/>
  <c r="H1204" i="3"/>
  <c r="S1203" i="3"/>
  <c r="R1203" i="3"/>
  <c r="Q1203" i="3"/>
  <c r="P1203" i="3"/>
  <c r="O1203" i="3"/>
  <c r="N1203" i="3"/>
  <c r="M1203" i="3"/>
  <c r="K1203" i="3"/>
  <c r="I1203" i="3"/>
  <c r="H1203" i="3"/>
  <c r="S1202" i="3"/>
  <c r="R1202" i="3"/>
  <c r="Q1202" i="3"/>
  <c r="P1202" i="3"/>
  <c r="O1202" i="3"/>
  <c r="N1202" i="3"/>
  <c r="M1202" i="3"/>
  <c r="K1202" i="3"/>
  <c r="I1202" i="3"/>
  <c r="H1202" i="3"/>
  <c r="J1202" i="3" s="1"/>
  <c r="L1202" i="3" s="1"/>
  <c r="S1201" i="3"/>
  <c r="R1201" i="3"/>
  <c r="Q1201" i="3"/>
  <c r="P1201" i="3"/>
  <c r="O1201" i="3"/>
  <c r="N1201" i="3"/>
  <c r="M1201" i="3"/>
  <c r="L1201" i="3"/>
  <c r="K1201" i="3"/>
  <c r="J1201" i="3"/>
  <c r="I1201" i="3"/>
  <c r="H1201" i="3"/>
  <c r="S1200" i="3"/>
  <c r="R1200" i="3"/>
  <c r="Q1200" i="3"/>
  <c r="P1200" i="3"/>
  <c r="O1200" i="3"/>
  <c r="N1200" i="3"/>
  <c r="M1200" i="3"/>
  <c r="K1200" i="3"/>
  <c r="I1200" i="3"/>
  <c r="H1200" i="3"/>
  <c r="S1199" i="3"/>
  <c r="R1199" i="3"/>
  <c r="Q1199" i="3"/>
  <c r="P1199" i="3"/>
  <c r="O1199" i="3"/>
  <c r="N1199" i="3"/>
  <c r="M1199" i="3"/>
  <c r="K1199" i="3"/>
  <c r="H1199" i="3"/>
  <c r="I1199" i="3"/>
  <c r="J1199" i="3" s="1"/>
  <c r="L1199" i="3" s="1"/>
  <c r="S1198" i="3"/>
  <c r="R1198" i="3"/>
  <c r="Q1198" i="3"/>
  <c r="P1198" i="3"/>
  <c r="O1198" i="3"/>
  <c r="N1198" i="3"/>
  <c r="M1198" i="3"/>
  <c r="K1198" i="3"/>
  <c r="I1198" i="3"/>
  <c r="H1198" i="3"/>
  <c r="S1197" i="3"/>
  <c r="R1197" i="3"/>
  <c r="Q1197" i="3"/>
  <c r="P1197" i="3"/>
  <c r="O1197" i="3"/>
  <c r="N1197" i="3"/>
  <c r="M1197" i="3"/>
  <c r="K1197" i="3"/>
  <c r="I1197" i="3"/>
  <c r="J1197" i="3" s="1"/>
  <c r="L1197" i="3" s="1"/>
  <c r="H1197" i="3"/>
  <c r="S1196" i="3"/>
  <c r="R1196" i="3"/>
  <c r="Q1196" i="3"/>
  <c r="P1196" i="3"/>
  <c r="O1196" i="3"/>
  <c r="N1196" i="3"/>
  <c r="M1196" i="3"/>
  <c r="K1196" i="3"/>
  <c r="I1196" i="3"/>
  <c r="H1196" i="3"/>
  <c r="S1195" i="3"/>
  <c r="R1195" i="3"/>
  <c r="Q1195" i="3"/>
  <c r="P1195" i="3"/>
  <c r="O1195" i="3"/>
  <c r="N1195" i="3"/>
  <c r="M1195" i="3"/>
  <c r="K1195" i="3"/>
  <c r="I1195" i="3"/>
  <c r="H1195" i="3"/>
  <c r="J1195" i="3" s="1"/>
  <c r="L1195" i="3" s="1"/>
  <c r="S1194" i="3"/>
  <c r="R1194" i="3"/>
  <c r="Q1194" i="3"/>
  <c r="P1194" i="3"/>
  <c r="O1194" i="3"/>
  <c r="N1194" i="3"/>
  <c r="M1194" i="3"/>
  <c r="K1194" i="3"/>
  <c r="H1194" i="3"/>
  <c r="I1194" i="3"/>
  <c r="S1193" i="3"/>
  <c r="R1193" i="3"/>
  <c r="Q1193" i="3"/>
  <c r="P1193" i="3"/>
  <c r="O1193" i="3"/>
  <c r="N1193" i="3"/>
  <c r="M1193" i="3"/>
  <c r="K1193" i="3"/>
  <c r="I1193" i="3"/>
  <c r="H1193" i="3"/>
  <c r="S1192" i="3"/>
  <c r="R1192" i="3"/>
  <c r="Q1192" i="3"/>
  <c r="P1192" i="3"/>
  <c r="O1192" i="3"/>
  <c r="N1192" i="3"/>
  <c r="M1192" i="3"/>
  <c r="L1192" i="3"/>
  <c r="K1192" i="3"/>
  <c r="J1192" i="3"/>
  <c r="I1192" i="3"/>
  <c r="H1192" i="3"/>
  <c r="S1191" i="3"/>
  <c r="R1191" i="3"/>
  <c r="Q1191" i="3"/>
  <c r="P1191" i="3"/>
  <c r="O1191" i="3"/>
  <c r="N1191" i="3"/>
  <c r="M1191" i="3"/>
  <c r="K1191" i="3"/>
  <c r="I1191" i="3"/>
  <c r="H1191" i="3"/>
  <c r="S1190" i="3"/>
  <c r="R1190" i="3"/>
  <c r="Q1190" i="3"/>
  <c r="P1190" i="3"/>
  <c r="O1190" i="3"/>
  <c r="N1190" i="3"/>
  <c r="M1190" i="3"/>
  <c r="K1190" i="3"/>
  <c r="H1190" i="3"/>
  <c r="I1190" i="3"/>
  <c r="S1189" i="3"/>
  <c r="R1189" i="3"/>
  <c r="Q1189" i="3"/>
  <c r="P1189" i="3"/>
  <c r="O1189" i="3"/>
  <c r="N1189" i="3"/>
  <c r="M1189" i="3"/>
  <c r="K1189" i="3"/>
  <c r="I1189" i="3"/>
  <c r="H1189" i="3"/>
  <c r="S1188" i="3"/>
  <c r="R1188" i="3"/>
  <c r="Q1188" i="3"/>
  <c r="P1188" i="3"/>
  <c r="O1188" i="3"/>
  <c r="N1188" i="3"/>
  <c r="M1188" i="3"/>
  <c r="K1188" i="3"/>
  <c r="I1188" i="3"/>
  <c r="H1188" i="3"/>
  <c r="S1187" i="3"/>
  <c r="R1187" i="3"/>
  <c r="Q1187" i="3"/>
  <c r="P1187" i="3"/>
  <c r="O1187" i="3"/>
  <c r="N1187" i="3"/>
  <c r="M1187" i="3"/>
  <c r="K1187" i="3"/>
  <c r="I1187" i="3"/>
  <c r="H1187" i="3"/>
  <c r="S1186" i="3"/>
  <c r="R1186" i="3"/>
  <c r="Q1186" i="3"/>
  <c r="P1186" i="3"/>
  <c r="O1186" i="3"/>
  <c r="N1186" i="3"/>
  <c r="M1186" i="3"/>
  <c r="K1186" i="3"/>
  <c r="J1186" i="3"/>
  <c r="L1186" i="3" s="1"/>
  <c r="I1186" i="3"/>
  <c r="H1186" i="3"/>
  <c r="S1185" i="3"/>
  <c r="R1185" i="3"/>
  <c r="Q1185" i="3"/>
  <c r="P1185" i="3"/>
  <c r="O1185" i="3"/>
  <c r="N1185" i="3"/>
  <c r="M1185" i="3"/>
  <c r="K1185" i="3"/>
  <c r="H1185" i="3"/>
  <c r="I1185" i="3"/>
  <c r="S1184" i="3"/>
  <c r="R1184" i="3"/>
  <c r="Q1184" i="3"/>
  <c r="P1184" i="3"/>
  <c r="O1184" i="3"/>
  <c r="N1184" i="3"/>
  <c r="M1184" i="3"/>
  <c r="K1184" i="3"/>
  <c r="I1184" i="3"/>
  <c r="H1184" i="3"/>
  <c r="S1183" i="3"/>
  <c r="R1183" i="3"/>
  <c r="Q1183" i="3"/>
  <c r="P1183" i="3"/>
  <c r="O1183" i="3"/>
  <c r="N1183" i="3"/>
  <c r="M1183" i="3"/>
  <c r="L1183" i="3"/>
  <c r="K1183" i="3"/>
  <c r="J1183" i="3"/>
  <c r="I1183" i="3"/>
  <c r="H1183" i="3"/>
  <c r="S1182" i="3"/>
  <c r="R1182" i="3"/>
  <c r="Q1182" i="3"/>
  <c r="P1182" i="3"/>
  <c r="O1182" i="3"/>
  <c r="N1182" i="3"/>
  <c r="M1182" i="3"/>
  <c r="K1182" i="3"/>
  <c r="I1182" i="3"/>
  <c r="H1182" i="3"/>
  <c r="S1181" i="3"/>
  <c r="Q1181" i="3"/>
  <c r="P1181" i="3"/>
  <c r="O1181" i="3"/>
  <c r="N1181" i="3"/>
  <c r="M1181" i="3"/>
  <c r="L1181" i="3"/>
  <c r="K1181" i="3"/>
  <c r="I1181" i="3"/>
  <c r="H1181" i="3"/>
  <c r="S1180" i="3"/>
  <c r="R1180" i="3"/>
  <c r="Q1180" i="3"/>
  <c r="P1180" i="3"/>
  <c r="O1180" i="3"/>
  <c r="N1180" i="3"/>
  <c r="M1180" i="3"/>
  <c r="K1180" i="3"/>
  <c r="I1180" i="3"/>
  <c r="H1180" i="3"/>
  <c r="J1180" i="3" s="1"/>
  <c r="L1180" i="3" s="1"/>
  <c r="S1179" i="3"/>
  <c r="R1179" i="3"/>
  <c r="Q1179" i="3"/>
  <c r="P1179" i="3"/>
  <c r="O1179" i="3"/>
  <c r="N1179" i="3"/>
  <c r="M1179" i="3"/>
  <c r="K1179" i="3"/>
  <c r="I1179" i="3"/>
  <c r="H1179" i="3"/>
  <c r="S1178" i="3"/>
  <c r="R1178" i="3"/>
  <c r="Q1178" i="3"/>
  <c r="P1178" i="3"/>
  <c r="O1178" i="3"/>
  <c r="N1178" i="3"/>
  <c r="M1178" i="3"/>
  <c r="K1178" i="3"/>
  <c r="H1178" i="3"/>
  <c r="I1178" i="3"/>
  <c r="S1177" i="3"/>
  <c r="R1177" i="3"/>
  <c r="Q1177" i="3"/>
  <c r="P1177" i="3"/>
  <c r="O1177" i="3"/>
  <c r="N1177" i="3"/>
  <c r="M1177" i="3"/>
  <c r="K1177" i="3"/>
  <c r="I1177" i="3"/>
  <c r="H1177" i="3"/>
  <c r="S1176" i="3"/>
  <c r="R1176" i="3"/>
  <c r="Q1176" i="3"/>
  <c r="P1176" i="3"/>
  <c r="O1176" i="3"/>
  <c r="N1176" i="3"/>
  <c r="M1176" i="3"/>
  <c r="L1176" i="3"/>
  <c r="K1176" i="3"/>
  <c r="I1176" i="3"/>
  <c r="H1176" i="3"/>
  <c r="S1175" i="3"/>
  <c r="R1175" i="3"/>
  <c r="Q1175" i="3"/>
  <c r="P1175" i="3"/>
  <c r="O1175" i="3"/>
  <c r="N1175" i="3"/>
  <c r="M1175" i="3"/>
  <c r="K1175" i="3"/>
  <c r="I1175" i="3"/>
  <c r="H1175" i="3"/>
  <c r="S1174" i="3"/>
  <c r="R1174" i="3"/>
  <c r="Q1174" i="3"/>
  <c r="P1174" i="3"/>
  <c r="O1174" i="3"/>
  <c r="N1174" i="3"/>
  <c r="M1174" i="3"/>
  <c r="K1174" i="3"/>
  <c r="I1174" i="3"/>
  <c r="H1174" i="3"/>
  <c r="S1173" i="3"/>
  <c r="R1173" i="3"/>
  <c r="Q1173" i="3"/>
  <c r="P1173" i="3"/>
  <c r="O1173" i="3"/>
  <c r="N1173" i="3"/>
  <c r="M1173" i="3"/>
  <c r="K1173" i="3"/>
  <c r="H1173" i="3"/>
  <c r="I1173" i="3"/>
  <c r="S1172" i="3"/>
  <c r="R1172" i="3"/>
  <c r="Q1172" i="3"/>
  <c r="P1172" i="3"/>
  <c r="O1172" i="3"/>
  <c r="N1172" i="3"/>
  <c r="M1172" i="3"/>
  <c r="K1172" i="3"/>
  <c r="I1172" i="3"/>
  <c r="H1172" i="3"/>
  <c r="S1171" i="3"/>
  <c r="R1171" i="3"/>
  <c r="Q1171" i="3"/>
  <c r="P1171" i="3"/>
  <c r="O1171" i="3"/>
  <c r="N1171" i="3"/>
  <c r="M1171" i="3"/>
  <c r="L1171" i="3"/>
  <c r="K1171" i="3"/>
  <c r="I1171" i="3"/>
  <c r="H1171" i="3"/>
  <c r="S1170" i="3"/>
  <c r="R1170" i="3"/>
  <c r="Q1170" i="3"/>
  <c r="P1170" i="3"/>
  <c r="O1170" i="3"/>
  <c r="N1170" i="3"/>
  <c r="M1170" i="3"/>
  <c r="K1170" i="3"/>
  <c r="H1170" i="3"/>
  <c r="I1170" i="3"/>
  <c r="J1170" i="3" s="1"/>
  <c r="L1170" i="3" s="1"/>
  <c r="S1169" i="3"/>
  <c r="R1169" i="3"/>
  <c r="Q1169" i="3"/>
  <c r="P1169" i="3"/>
  <c r="O1169" i="3"/>
  <c r="N1169" i="3"/>
  <c r="M1169" i="3"/>
  <c r="K1169" i="3"/>
  <c r="I1169" i="3"/>
  <c r="H1169" i="3"/>
  <c r="S1168" i="3"/>
  <c r="R1168" i="3"/>
  <c r="Q1168" i="3"/>
  <c r="P1168" i="3"/>
  <c r="O1168" i="3"/>
  <c r="N1168" i="3"/>
  <c r="M1168" i="3"/>
  <c r="K1168" i="3"/>
  <c r="I1168" i="3"/>
  <c r="H1168" i="3"/>
  <c r="S1167" i="3"/>
  <c r="R1167" i="3"/>
  <c r="Q1167" i="3"/>
  <c r="P1167" i="3"/>
  <c r="O1167" i="3"/>
  <c r="N1167" i="3"/>
  <c r="M1167" i="3"/>
  <c r="L1167" i="3"/>
  <c r="K1167" i="3"/>
  <c r="I1167" i="3"/>
  <c r="H1167" i="3"/>
  <c r="S1166" i="3"/>
  <c r="R1166" i="3"/>
  <c r="Q1166" i="3"/>
  <c r="P1166" i="3"/>
  <c r="O1166" i="3"/>
  <c r="N1166" i="3"/>
  <c r="M1166" i="3"/>
  <c r="L1166" i="3"/>
  <c r="K1166" i="3"/>
  <c r="I1166" i="3"/>
  <c r="H1166" i="3"/>
  <c r="I1165" i="3"/>
  <c r="H1165" i="3"/>
  <c r="S1164" i="3"/>
  <c r="R1164" i="3"/>
  <c r="Q1164" i="3"/>
  <c r="P1164" i="3"/>
  <c r="O1164" i="3"/>
  <c r="N1164" i="3"/>
  <c r="M1164" i="3"/>
  <c r="K1164" i="3"/>
  <c r="I1164" i="3"/>
  <c r="H1164" i="3"/>
  <c r="S1163" i="3"/>
  <c r="R1163" i="3"/>
  <c r="Q1163" i="3"/>
  <c r="P1163" i="3"/>
  <c r="O1163" i="3"/>
  <c r="N1163" i="3"/>
  <c r="M1163" i="3"/>
  <c r="K1163" i="3"/>
  <c r="H1163" i="3"/>
  <c r="I1163" i="3"/>
  <c r="S1162" i="3"/>
  <c r="R1162" i="3"/>
  <c r="Q1162" i="3"/>
  <c r="P1162" i="3"/>
  <c r="O1162" i="3"/>
  <c r="N1162" i="3"/>
  <c r="M1162" i="3"/>
  <c r="K1162" i="3"/>
  <c r="I1162" i="3"/>
  <c r="H1162" i="3"/>
  <c r="S1161" i="3"/>
  <c r="R1161" i="3"/>
  <c r="Q1161" i="3"/>
  <c r="P1161" i="3"/>
  <c r="O1161" i="3"/>
  <c r="N1161" i="3"/>
  <c r="M1161" i="3"/>
  <c r="K1161" i="3"/>
  <c r="H1161" i="3"/>
  <c r="I1161" i="3"/>
  <c r="S1160" i="3"/>
  <c r="R1160" i="3"/>
  <c r="Q1160" i="3"/>
  <c r="P1160" i="3"/>
  <c r="O1160" i="3"/>
  <c r="N1160" i="3"/>
  <c r="M1160" i="3"/>
  <c r="K1160" i="3"/>
  <c r="I1160" i="3"/>
  <c r="H1160" i="3"/>
  <c r="J1160" i="3" s="1"/>
  <c r="L1160" i="3" s="1"/>
  <c r="S1159" i="3"/>
  <c r="R1159" i="3"/>
  <c r="Q1159" i="3"/>
  <c r="P1159" i="3"/>
  <c r="O1159" i="3"/>
  <c r="N1159" i="3"/>
  <c r="M1159" i="3"/>
  <c r="L1159" i="3"/>
  <c r="K1159" i="3"/>
  <c r="J1159" i="3"/>
  <c r="I1159" i="3"/>
  <c r="H1159" i="3"/>
  <c r="S1158" i="3"/>
  <c r="R1158" i="3"/>
  <c r="Q1158" i="3"/>
  <c r="P1158" i="3"/>
  <c r="O1158" i="3"/>
  <c r="N1158" i="3"/>
  <c r="M1158" i="3"/>
  <c r="K1158" i="3"/>
  <c r="H1158" i="3"/>
  <c r="I1158" i="3"/>
  <c r="J1158" i="3" s="1"/>
  <c r="L1158" i="3" s="1"/>
  <c r="S1157" i="3"/>
  <c r="R1157" i="3"/>
  <c r="Q1157" i="3"/>
  <c r="P1157" i="3"/>
  <c r="O1157" i="3"/>
  <c r="N1157" i="3"/>
  <c r="M1157" i="3"/>
  <c r="K1157" i="3"/>
  <c r="I1157" i="3"/>
  <c r="H1157" i="3"/>
  <c r="S1156" i="3"/>
  <c r="R1156" i="3"/>
  <c r="Q1156" i="3"/>
  <c r="P1156" i="3"/>
  <c r="O1156" i="3"/>
  <c r="N1156" i="3"/>
  <c r="M1156" i="3"/>
  <c r="L1156" i="3"/>
  <c r="K1156" i="3"/>
  <c r="J1156" i="3"/>
  <c r="I1156" i="3"/>
  <c r="H1156" i="3"/>
  <c r="S1155" i="3"/>
  <c r="Q1155" i="3"/>
  <c r="P1155" i="3"/>
  <c r="O1155" i="3"/>
  <c r="N1155" i="3"/>
  <c r="M1155" i="3"/>
  <c r="L1155" i="3"/>
  <c r="K1155" i="3"/>
  <c r="I1155" i="3"/>
  <c r="H1155" i="3"/>
  <c r="S1154" i="3"/>
  <c r="R1154" i="3"/>
  <c r="Q1154" i="3"/>
  <c r="P1154" i="3"/>
  <c r="O1154" i="3"/>
  <c r="N1154" i="3"/>
  <c r="M1154" i="3"/>
  <c r="K1154" i="3"/>
  <c r="H1154" i="3"/>
  <c r="I1154" i="3"/>
  <c r="S1153" i="3"/>
  <c r="R1153" i="3"/>
  <c r="Q1153" i="3"/>
  <c r="P1153" i="3"/>
  <c r="O1153" i="3"/>
  <c r="N1153" i="3"/>
  <c r="M1153" i="3"/>
  <c r="K1153" i="3"/>
  <c r="I1153" i="3"/>
  <c r="H1153" i="3"/>
  <c r="J1153" i="3" s="1"/>
  <c r="L1153" i="3" s="1"/>
  <c r="S1152" i="3"/>
  <c r="R1152" i="3"/>
  <c r="Q1152" i="3"/>
  <c r="P1152" i="3"/>
  <c r="O1152" i="3"/>
  <c r="N1152" i="3"/>
  <c r="M1152" i="3"/>
  <c r="K1152" i="3"/>
  <c r="H1152" i="3"/>
  <c r="I1152" i="3"/>
  <c r="S1151" i="3"/>
  <c r="R1151" i="3"/>
  <c r="Q1151" i="3"/>
  <c r="P1151" i="3"/>
  <c r="O1151" i="3"/>
  <c r="N1151" i="3"/>
  <c r="M1151" i="3"/>
  <c r="K1151" i="3"/>
  <c r="I1151" i="3"/>
  <c r="H1151" i="3"/>
  <c r="S1150" i="3"/>
  <c r="Q1150" i="3"/>
  <c r="P1150" i="3"/>
  <c r="O1150" i="3"/>
  <c r="N1150" i="3"/>
  <c r="M1150" i="3"/>
  <c r="L1150" i="3"/>
  <c r="K1150" i="3"/>
  <c r="I1150" i="3"/>
  <c r="H1150" i="3"/>
  <c r="J1150" i="3" s="1"/>
  <c r="R1150" i="3" s="1"/>
  <c r="S1149" i="3"/>
  <c r="R1149" i="3"/>
  <c r="Q1149" i="3"/>
  <c r="P1149" i="3"/>
  <c r="O1149" i="3"/>
  <c r="N1149" i="3"/>
  <c r="M1149" i="3"/>
  <c r="K1149" i="3"/>
  <c r="I1149" i="3"/>
  <c r="H1149" i="3"/>
  <c r="J1149" i="3" s="1"/>
  <c r="L1149" i="3" s="1"/>
  <c r="S1148" i="3"/>
  <c r="R1148" i="3"/>
  <c r="Q1148" i="3"/>
  <c r="P1148" i="3"/>
  <c r="O1148" i="3"/>
  <c r="N1148" i="3"/>
  <c r="M1148" i="3"/>
  <c r="K1148" i="3"/>
  <c r="I1148" i="3"/>
  <c r="H1148" i="3"/>
  <c r="S1147" i="3"/>
  <c r="R1147" i="3"/>
  <c r="Q1147" i="3"/>
  <c r="P1147" i="3"/>
  <c r="O1147" i="3"/>
  <c r="N1147" i="3"/>
  <c r="M1147" i="3"/>
  <c r="K1147" i="3"/>
  <c r="I1147" i="3"/>
  <c r="H1147" i="3"/>
  <c r="S1146" i="3"/>
  <c r="R1146" i="3"/>
  <c r="Q1146" i="3"/>
  <c r="P1146" i="3"/>
  <c r="O1146" i="3"/>
  <c r="N1146" i="3"/>
  <c r="M1146" i="3"/>
  <c r="K1146" i="3"/>
  <c r="I1146" i="3"/>
  <c r="H1146" i="3"/>
  <c r="J1146" i="3" s="1"/>
  <c r="L1146" i="3" s="1"/>
  <c r="S1145" i="3"/>
  <c r="R1145" i="3"/>
  <c r="Q1145" i="3"/>
  <c r="P1145" i="3"/>
  <c r="O1145" i="3"/>
  <c r="N1145" i="3"/>
  <c r="M1145" i="3"/>
  <c r="L1145" i="3"/>
  <c r="K1145" i="3"/>
  <c r="J1145" i="3"/>
  <c r="I1145" i="3"/>
  <c r="H1145" i="3"/>
  <c r="S1144" i="3"/>
  <c r="R1144" i="3"/>
  <c r="Q1144" i="3"/>
  <c r="P1144" i="3"/>
  <c r="O1144" i="3"/>
  <c r="N1144" i="3"/>
  <c r="M1144" i="3"/>
  <c r="K1144" i="3"/>
  <c r="I1144" i="3"/>
  <c r="H1144" i="3"/>
  <c r="S1143" i="3"/>
  <c r="R1143" i="3"/>
  <c r="Q1143" i="3"/>
  <c r="P1143" i="3"/>
  <c r="O1143" i="3"/>
  <c r="N1143" i="3"/>
  <c r="M1143" i="3"/>
  <c r="K1143" i="3"/>
  <c r="I1143" i="3"/>
  <c r="H1143" i="3"/>
  <c r="J1143" i="3" s="1"/>
  <c r="L1143" i="3" s="1"/>
  <c r="S1142" i="3"/>
  <c r="R1142" i="3"/>
  <c r="Q1142" i="3"/>
  <c r="P1142" i="3"/>
  <c r="O1142" i="3"/>
  <c r="N1142" i="3"/>
  <c r="M1142" i="3"/>
  <c r="K1142" i="3"/>
  <c r="I1142" i="3"/>
  <c r="H1142" i="3"/>
  <c r="S1141" i="3"/>
  <c r="R1141" i="3"/>
  <c r="Q1141" i="3"/>
  <c r="P1141" i="3"/>
  <c r="O1141" i="3"/>
  <c r="N1141" i="3"/>
  <c r="M1141" i="3"/>
  <c r="K1141" i="3"/>
  <c r="I1141" i="3"/>
  <c r="H1141" i="3"/>
  <c r="S1140" i="3"/>
  <c r="R1140" i="3"/>
  <c r="Q1140" i="3"/>
  <c r="P1140" i="3"/>
  <c r="O1140" i="3"/>
  <c r="N1140" i="3"/>
  <c r="M1140" i="3"/>
  <c r="K1140" i="3"/>
  <c r="I1140" i="3"/>
  <c r="H1140" i="3"/>
  <c r="S1139" i="3"/>
  <c r="R1139" i="3"/>
  <c r="Q1139" i="3"/>
  <c r="P1139" i="3"/>
  <c r="O1139" i="3"/>
  <c r="N1139" i="3"/>
  <c r="M1139" i="3"/>
  <c r="L1139" i="3"/>
  <c r="K1139" i="3"/>
  <c r="J1139" i="3"/>
  <c r="I1139" i="3"/>
  <c r="H1139" i="3"/>
  <c r="S1138" i="3"/>
  <c r="R1138" i="3"/>
  <c r="Q1138" i="3"/>
  <c r="P1138" i="3"/>
  <c r="O1138" i="3"/>
  <c r="N1138" i="3"/>
  <c r="M1138" i="3"/>
  <c r="K1138" i="3"/>
  <c r="I1138" i="3"/>
  <c r="H1138" i="3"/>
  <c r="S1137" i="3"/>
  <c r="R1137" i="3"/>
  <c r="Q1137" i="3"/>
  <c r="P1137" i="3"/>
  <c r="O1137" i="3"/>
  <c r="N1137" i="3"/>
  <c r="M1137" i="3"/>
  <c r="K1137" i="3"/>
  <c r="H1137" i="3"/>
  <c r="I1137" i="3"/>
  <c r="S1136" i="3"/>
  <c r="R1136" i="3"/>
  <c r="Q1136" i="3"/>
  <c r="P1136" i="3"/>
  <c r="O1136" i="3"/>
  <c r="N1136" i="3"/>
  <c r="M1136" i="3"/>
  <c r="K1136" i="3"/>
  <c r="I1136" i="3"/>
  <c r="H1136" i="3"/>
  <c r="S1135" i="3"/>
  <c r="R1135" i="3"/>
  <c r="Q1135" i="3"/>
  <c r="P1135" i="3"/>
  <c r="O1135" i="3"/>
  <c r="N1135" i="3"/>
  <c r="M1135" i="3"/>
  <c r="K1135" i="3"/>
  <c r="I1135" i="3"/>
  <c r="H1135" i="3"/>
  <c r="J1135" i="3" s="1"/>
  <c r="L1135" i="3" s="1"/>
  <c r="S1134" i="3"/>
  <c r="R1134" i="3"/>
  <c r="Q1134" i="3"/>
  <c r="P1134" i="3"/>
  <c r="O1134" i="3"/>
  <c r="N1134" i="3"/>
  <c r="M1134" i="3"/>
  <c r="K1134" i="3"/>
  <c r="I1134" i="3"/>
  <c r="J1134" i="3" s="1"/>
  <c r="L1134" i="3" s="1"/>
  <c r="H1134" i="3"/>
  <c r="S1133" i="3"/>
  <c r="R1133" i="3"/>
  <c r="Q1133" i="3"/>
  <c r="P1133" i="3"/>
  <c r="O1133" i="3"/>
  <c r="N1133" i="3"/>
  <c r="M1133" i="3"/>
  <c r="K1133" i="3"/>
  <c r="I1133" i="3"/>
  <c r="H1133" i="3"/>
  <c r="S1132" i="3"/>
  <c r="R1132" i="3"/>
  <c r="Q1132" i="3"/>
  <c r="P1132" i="3"/>
  <c r="O1132" i="3"/>
  <c r="N1132" i="3"/>
  <c r="M1132" i="3"/>
  <c r="L1132" i="3"/>
  <c r="K1132" i="3"/>
  <c r="J1132" i="3"/>
  <c r="I1132" i="3"/>
  <c r="H1132" i="3"/>
  <c r="S1131" i="3"/>
  <c r="R1131" i="3"/>
  <c r="Q1131" i="3"/>
  <c r="P1131" i="3"/>
  <c r="O1131" i="3"/>
  <c r="N1131" i="3"/>
  <c r="M1131" i="3"/>
  <c r="K1131" i="3"/>
  <c r="I1131" i="3"/>
  <c r="H1131" i="3"/>
  <c r="S1130" i="3"/>
  <c r="R1130" i="3"/>
  <c r="Q1130" i="3"/>
  <c r="P1130" i="3"/>
  <c r="O1130" i="3"/>
  <c r="N1130" i="3"/>
  <c r="M1130" i="3"/>
  <c r="K1130" i="3"/>
  <c r="I1130" i="3"/>
  <c r="J1130" i="3" s="1"/>
  <c r="L1130" i="3" s="1"/>
  <c r="H1130" i="3"/>
  <c r="S1129" i="3"/>
  <c r="R1129" i="3"/>
  <c r="Q1129" i="3"/>
  <c r="P1129" i="3"/>
  <c r="O1129" i="3"/>
  <c r="N1129" i="3"/>
  <c r="M1129" i="3"/>
  <c r="K1129" i="3"/>
  <c r="I1129" i="3"/>
  <c r="H1129" i="3"/>
  <c r="S1128" i="3"/>
  <c r="R1128" i="3"/>
  <c r="Q1128" i="3"/>
  <c r="P1128" i="3"/>
  <c r="O1128" i="3"/>
  <c r="N1128" i="3"/>
  <c r="M1128" i="3"/>
  <c r="K1128" i="3"/>
  <c r="I1128" i="3"/>
  <c r="H1128" i="3"/>
  <c r="S1127" i="3"/>
  <c r="R1127" i="3"/>
  <c r="Q1127" i="3"/>
  <c r="P1127" i="3"/>
  <c r="O1127" i="3"/>
  <c r="N1127" i="3"/>
  <c r="M1127" i="3"/>
  <c r="K1127" i="3"/>
  <c r="I1127" i="3"/>
  <c r="H1127" i="3"/>
  <c r="S1126" i="3"/>
  <c r="R1126" i="3"/>
  <c r="Q1126" i="3"/>
  <c r="P1126" i="3"/>
  <c r="O1126" i="3"/>
  <c r="N1126" i="3"/>
  <c r="M1126" i="3"/>
  <c r="K1126" i="3"/>
  <c r="J1126" i="3"/>
  <c r="L1126" i="3" s="1"/>
  <c r="I1126" i="3"/>
  <c r="H1126" i="3"/>
  <c r="S1125" i="3"/>
  <c r="R1125" i="3"/>
  <c r="Q1125" i="3"/>
  <c r="P1125" i="3"/>
  <c r="O1125" i="3"/>
  <c r="N1125" i="3"/>
  <c r="M1125" i="3"/>
  <c r="K1125" i="3"/>
  <c r="I1125" i="3"/>
  <c r="H1125" i="3"/>
  <c r="J1125" i="3" s="1"/>
  <c r="L1125" i="3" s="1"/>
  <c r="S1124" i="3"/>
  <c r="R1124" i="3"/>
  <c r="Q1124" i="3"/>
  <c r="P1124" i="3"/>
  <c r="O1124" i="3"/>
  <c r="N1124" i="3"/>
  <c r="M1124" i="3"/>
  <c r="K1124" i="3"/>
  <c r="I1124" i="3"/>
  <c r="H1124" i="3"/>
  <c r="S1123" i="3"/>
  <c r="R1123" i="3"/>
  <c r="Q1123" i="3"/>
  <c r="P1123" i="3"/>
  <c r="O1123" i="3"/>
  <c r="N1123" i="3"/>
  <c r="M1123" i="3"/>
  <c r="K1123" i="3"/>
  <c r="I1123" i="3"/>
  <c r="H1123" i="3"/>
  <c r="J1123" i="3" s="1"/>
  <c r="L1123" i="3" s="1"/>
  <c r="S1122" i="3"/>
  <c r="R1122" i="3"/>
  <c r="Q1122" i="3"/>
  <c r="P1122" i="3"/>
  <c r="O1122" i="3"/>
  <c r="N1122" i="3"/>
  <c r="M1122" i="3"/>
  <c r="L1122" i="3"/>
  <c r="K1122" i="3"/>
  <c r="J1122" i="3"/>
  <c r="I1122" i="3"/>
  <c r="H1122" i="3"/>
  <c r="S1121" i="3"/>
  <c r="R1121" i="3"/>
  <c r="Q1121" i="3"/>
  <c r="P1121" i="3"/>
  <c r="O1121" i="3"/>
  <c r="N1121" i="3"/>
  <c r="M1121" i="3"/>
  <c r="K1121" i="3"/>
  <c r="I1121" i="3"/>
  <c r="H1121" i="3"/>
  <c r="S1120" i="3"/>
  <c r="R1120" i="3"/>
  <c r="Q1120" i="3"/>
  <c r="P1120" i="3"/>
  <c r="O1120" i="3"/>
  <c r="N1120" i="3"/>
  <c r="M1120" i="3"/>
  <c r="L1120" i="3"/>
  <c r="K1120" i="3"/>
  <c r="J1120" i="3"/>
  <c r="I1120" i="3"/>
  <c r="H1120" i="3"/>
  <c r="S1119" i="3"/>
  <c r="R1119" i="3"/>
  <c r="Q1119" i="3"/>
  <c r="P1119" i="3"/>
  <c r="O1119" i="3"/>
  <c r="N1119" i="3"/>
  <c r="M1119" i="3"/>
  <c r="K1119" i="3"/>
  <c r="I1119" i="3"/>
  <c r="H1119" i="3"/>
  <c r="J1119" i="3" s="1"/>
  <c r="L1119" i="3" s="1"/>
  <c r="S1118" i="3"/>
  <c r="Q1118" i="3"/>
  <c r="P1118" i="3"/>
  <c r="O1118" i="3"/>
  <c r="N1118" i="3"/>
  <c r="M1118" i="3"/>
  <c r="L1118" i="3"/>
  <c r="K1118" i="3"/>
  <c r="I1118" i="3"/>
  <c r="J1118" i="3" s="1"/>
  <c r="R1118" i="3" s="1"/>
  <c r="H1118" i="3"/>
  <c r="S1117" i="3"/>
  <c r="R1117" i="3"/>
  <c r="Q1117" i="3"/>
  <c r="P1117" i="3"/>
  <c r="O1117" i="3"/>
  <c r="N1117" i="3"/>
  <c r="M1117" i="3"/>
  <c r="K1117" i="3"/>
  <c r="I1117" i="3"/>
  <c r="J1117" i="3" s="1"/>
  <c r="L1117" i="3" s="1"/>
  <c r="H1117" i="3"/>
  <c r="S1116" i="3"/>
  <c r="R1116" i="3"/>
  <c r="Q1116" i="3"/>
  <c r="P1116" i="3"/>
  <c r="O1116" i="3"/>
  <c r="N1116" i="3"/>
  <c r="M1116" i="3"/>
  <c r="K1116" i="3"/>
  <c r="I1116" i="3"/>
  <c r="H1116" i="3"/>
  <c r="S1115" i="3"/>
  <c r="R1115" i="3"/>
  <c r="Q1115" i="3"/>
  <c r="P1115" i="3"/>
  <c r="O1115" i="3"/>
  <c r="N1115" i="3"/>
  <c r="M1115" i="3"/>
  <c r="K1115" i="3"/>
  <c r="I1115" i="3"/>
  <c r="H1115" i="3"/>
  <c r="S1114" i="3"/>
  <c r="R1114" i="3"/>
  <c r="Q1114" i="3"/>
  <c r="P1114" i="3"/>
  <c r="O1114" i="3"/>
  <c r="N1114" i="3"/>
  <c r="M1114" i="3"/>
  <c r="K1114" i="3"/>
  <c r="I1114" i="3"/>
  <c r="H1114" i="3"/>
  <c r="S1113" i="3"/>
  <c r="R1113" i="3"/>
  <c r="Q1113" i="3"/>
  <c r="P1113" i="3"/>
  <c r="O1113" i="3"/>
  <c r="N1113" i="3"/>
  <c r="M1113" i="3"/>
  <c r="L1113" i="3"/>
  <c r="K1113" i="3"/>
  <c r="I1113" i="3"/>
  <c r="H1113" i="3"/>
  <c r="S1112" i="3"/>
  <c r="R1112" i="3"/>
  <c r="Q1112" i="3"/>
  <c r="P1112" i="3"/>
  <c r="O1112" i="3"/>
  <c r="N1112" i="3"/>
  <c r="M1112" i="3"/>
  <c r="K1112" i="3"/>
  <c r="I1112" i="3"/>
  <c r="H1112" i="3"/>
  <c r="S1111" i="3"/>
  <c r="R1111" i="3"/>
  <c r="Q1111" i="3"/>
  <c r="P1111" i="3"/>
  <c r="O1111" i="3"/>
  <c r="N1111" i="3"/>
  <c r="M1111" i="3"/>
  <c r="K1111" i="3"/>
  <c r="H1111" i="3"/>
  <c r="I1111" i="3"/>
  <c r="S1110" i="3"/>
  <c r="R1110" i="3"/>
  <c r="Q1110" i="3"/>
  <c r="P1110" i="3"/>
  <c r="O1110" i="3"/>
  <c r="N1110" i="3"/>
  <c r="M1110" i="3"/>
  <c r="K1110" i="3"/>
  <c r="I1110" i="3"/>
  <c r="H1110" i="3"/>
  <c r="J1110" i="3" s="1"/>
  <c r="L1110" i="3" s="1"/>
  <c r="S1109" i="3"/>
  <c r="R1109" i="3"/>
  <c r="Q1109" i="3"/>
  <c r="P1109" i="3"/>
  <c r="O1109" i="3"/>
  <c r="N1109" i="3"/>
  <c r="M1109" i="3"/>
  <c r="L1109" i="3"/>
  <c r="K1109" i="3"/>
  <c r="I1109" i="3"/>
  <c r="H1109" i="3"/>
  <c r="S1108" i="3"/>
  <c r="R1108" i="3"/>
  <c r="Q1108" i="3"/>
  <c r="P1108" i="3"/>
  <c r="O1108" i="3"/>
  <c r="N1108" i="3"/>
  <c r="M1108" i="3"/>
  <c r="K1108" i="3"/>
  <c r="H1108" i="3"/>
  <c r="I1108" i="3"/>
  <c r="S1107" i="3"/>
  <c r="R1107" i="3"/>
  <c r="Q1107" i="3"/>
  <c r="P1107" i="3"/>
  <c r="O1107" i="3"/>
  <c r="N1107" i="3"/>
  <c r="M1107" i="3"/>
  <c r="K1107" i="3"/>
  <c r="I1107" i="3"/>
  <c r="H1107" i="3"/>
  <c r="S1106" i="3"/>
  <c r="R1106" i="3"/>
  <c r="Q1106" i="3"/>
  <c r="P1106" i="3"/>
  <c r="O1106" i="3"/>
  <c r="N1106" i="3"/>
  <c r="M1106" i="3"/>
  <c r="K1106" i="3"/>
  <c r="H1106" i="3"/>
  <c r="I1106" i="3"/>
  <c r="S1105" i="3"/>
  <c r="R1105" i="3"/>
  <c r="Q1105" i="3"/>
  <c r="P1105" i="3"/>
  <c r="O1105" i="3"/>
  <c r="N1105" i="3"/>
  <c r="M1105" i="3"/>
  <c r="K1105" i="3"/>
  <c r="I1105" i="3"/>
  <c r="H1105" i="3"/>
  <c r="S1104" i="3"/>
  <c r="R1104" i="3"/>
  <c r="Q1104" i="3"/>
  <c r="P1104" i="3"/>
  <c r="O1104" i="3"/>
  <c r="N1104" i="3"/>
  <c r="M1104" i="3"/>
  <c r="L1104" i="3"/>
  <c r="K1104" i="3"/>
  <c r="I1104" i="3"/>
  <c r="H1104" i="3"/>
  <c r="S1103" i="3"/>
  <c r="R1103" i="3"/>
  <c r="Q1103" i="3"/>
  <c r="P1103" i="3"/>
  <c r="O1103" i="3"/>
  <c r="N1103" i="3"/>
  <c r="M1103" i="3"/>
  <c r="L1103" i="3"/>
  <c r="K1103" i="3"/>
  <c r="I1103" i="3"/>
  <c r="H1103" i="3"/>
  <c r="S1102" i="3"/>
  <c r="R1102" i="3"/>
  <c r="Q1102" i="3"/>
  <c r="P1102" i="3"/>
  <c r="O1102" i="3"/>
  <c r="N1102" i="3"/>
  <c r="M1102" i="3"/>
  <c r="L1102" i="3"/>
  <c r="K1102" i="3"/>
  <c r="I1102" i="3"/>
  <c r="H1102" i="3"/>
  <c r="S1101" i="3"/>
  <c r="R1101" i="3"/>
  <c r="Q1101" i="3"/>
  <c r="P1101" i="3"/>
  <c r="O1101" i="3"/>
  <c r="N1101" i="3"/>
  <c r="M1101" i="3"/>
  <c r="K1101" i="3"/>
  <c r="I1101" i="3"/>
  <c r="H1101" i="3"/>
  <c r="S1100" i="3"/>
  <c r="R1100" i="3"/>
  <c r="Q1100" i="3"/>
  <c r="P1100" i="3"/>
  <c r="O1100" i="3"/>
  <c r="N1100" i="3"/>
  <c r="M1100" i="3"/>
  <c r="K1100" i="3"/>
  <c r="H1100" i="3"/>
  <c r="I1100" i="3"/>
  <c r="S1099" i="3"/>
  <c r="R1099" i="3"/>
  <c r="Q1099" i="3"/>
  <c r="P1099" i="3"/>
  <c r="O1099" i="3"/>
  <c r="N1099" i="3"/>
  <c r="M1099" i="3"/>
  <c r="K1099" i="3"/>
  <c r="I1099" i="3"/>
  <c r="H1099" i="3"/>
  <c r="S1098" i="3"/>
  <c r="R1098" i="3"/>
  <c r="Q1098" i="3"/>
  <c r="P1098" i="3"/>
  <c r="O1098" i="3"/>
  <c r="N1098" i="3"/>
  <c r="M1098" i="3"/>
  <c r="L1098" i="3"/>
  <c r="K1098" i="3"/>
  <c r="J1098" i="3"/>
  <c r="I1098" i="3"/>
  <c r="H1098" i="3"/>
  <c r="S1097" i="3"/>
  <c r="Q1097" i="3"/>
  <c r="P1097" i="3"/>
  <c r="O1097" i="3"/>
  <c r="N1097" i="3"/>
  <c r="M1097" i="3"/>
  <c r="L1097" i="3"/>
  <c r="K1097" i="3"/>
  <c r="I1097" i="3"/>
  <c r="H1097" i="3"/>
  <c r="S1096" i="3"/>
  <c r="R1096" i="3"/>
  <c r="Q1096" i="3"/>
  <c r="P1096" i="3"/>
  <c r="O1096" i="3"/>
  <c r="N1096" i="3"/>
  <c r="M1096" i="3"/>
  <c r="K1096" i="3"/>
  <c r="H1096" i="3"/>
  <c r="I1096" i="3"/>
  <c r="S1095" i="3"/>
  <c r="R1095" i="3"/>
  <c r="Q1095" i="3"/>
  <c r="P1095" i="3"/>
  <c r="O1095" i="3"/>
  <c r="N1095" i="3"/>
  <c r="M1095" i="3"/>
  <c r="K1095" i="3"/>
  <c r="I1095" i="3"/>
  <c r="H1095" i="3"/>
  <c r="S1094" i="3"/>
  <c r="R1094" i="3"/>
  <c r="Q1094" i="3"/>
  <c r="P1094" i="3"/>
  <c r="O1094" i="3"/>
  <c r="N1094" i="3"/>
  <c r="M1094" i="3"/>
  <c r="K1094" i="3"/>
  <c r="H1094" i="3"/>
  <c r="I1094" i="3"/>
  <c r="S1093" i="3"/>
  <c r="R1093" i="3"/>
  <c r="Q1093" i="3"/>
  <c r="P1093" i="3"/>
  <c r="O1093" i="3"/>
  <c r="N1093" i="3"/>
  <c r="M1093" i="3"/>
  <c r="K1093" i="3"/>
  <c r="I1093" i="3"/>
  <c r="J1093" i="3" s="1"/>
  <c r="L1093" i="3" s="1"/>
  <c r="H1093" i="3"/>
  <c r="S1092" i="3"/>
  <c r="Q1092" i="3"/>
  <c r="P1092" i="3"/>
  <c r="O1092" i="3"/>
  <c r="N1092" i="3"/>
  <c r="M1092" i="3"/>
  <c r="L1092" i="3"/>
  <c r="K1092" i="3"/>
  <c r="I1092" i="3"/>
  <c r="H1092" i="3"/>
  <c r="S1091" i="3"/>
  <c r="R1091" i="3"/>
  <c r="Q1091" i="3"/>
  <c r="P1091" i="3"/>
  <c r="O1091" i="3"/>
  <c r="N1091" i="3"/>
  <c r="M1091" i="3"/>
  <c r="K1091" i="3"/>
  <c r="I1091" i="3"/>
  <c r="H1091" i="3"/>
  <c r="S1090" i="3"/>
  <c r="R1090" i="3"/>
  <c r="Q1090" i="3"/>
  <c r="P1090" i="3"/>
  <c r="O1090" i="3"/>
  <c r="N1090" i="3"/>
  <c r="M1090" i="3"/>
  <c r="K1090" i="3"/>
  <c r="I1090" i="3"/>
  <c r="H1090" i="3"/>
  <c r="S1089" i="3"/>
  <c r="R1089" i="3"/>
  <c r="Q1089" i="3"/>
  <c r="P1089" i="3"/>
  <c r="O1089" i="3"/>
  <c r="N1089" i="3"/>
  <c r="M1089" i="3"/>
  <c r="K1089" i="3"/>
  <c r="I1089" i="3"/>
  <c r="H1089" i="3"/>
  <c r="S1088" i="3"/>
  <c r="R1088" i="3"/>
  <c r="Q1088" i="3"/>
  <c r="P1088" i="3"/>
  <c r="O1088" i="3"/>
  <c r="N1088" i="3"/>
  <c r="M1088" i="3"/>
  <c r="K1088" i="3"/>
  <c r="I1088" i="3"/>
  <c r="H1088" i="3"/>
  <c r="S1087" i="3"/>
  <c r="R1087" i="3"/>
  <c r="Q1087" i="3"/>
  <c r="P1087" i="3"/>
  <c r="O1087" i="3"/>
  <c r="N1087" i="3"/>
  <c r="M1087" i="3"/>
  <c r="L1087" i="3"/>
  <c r="K1087" i="3"/>
  <c r="J1087" i="3"/>
  <c r="I1087" i="3"/>
  <c r="H1087" i="3"/>
  <c r="S1086" i="3"/>
  <c r="R1086" i="3"/>
  <c r="Q1086" i="3"/>
  <c r="P1086" i="3"/>
  <c r="O1086" i="3"/>
  <c r="N1086" i="3"/>
  <c r="M1086" i="3"/>
  <c r="K1086" i="3"/>
  <c r="I1086" i="3"/>
  <c r="H1086" i="3"/>
  <c r="S1085" i="3"/>
  <c r="R1085" i="3"/>
  <c r="Q1085" i="3"/>
  <c r="P1085" i="3"/>
  <c r="O1085" i="3"/>
  <c r="N1085" i="3"/>
  <c r="M1085" i="3"/>
  <c r="K1085" i="3"/>
  <c r="H1085" i="3"/>
  <c r="I1085" i="3"/>
  <c r="S1084" i="3"/>
  <c r="R1084" i="3"/>
  <c r="Q1084" i="3"/>
  <c r="P1084" i="3"/>
  <c r="O1084" i="3"/>
  <c r="N1084" i="3"/>
  <c r="M1084" i="3"/>
  <c r="K1084" i="3"/>
  <c r="I1084" i="3"/>
  <c r="H1084" i="3"/>
  <c r="S1083" i="3"/>
  <c r="R1083" i="3"/>
  <c r="Q1083" i="3"/>
  <c r="P1083" i="3"/>
  <c r="O1083" i="3"/>
  <c r="N1083" i="3"/>
  <c r="M1083" i="3"/>
  <c r="K1083" i="3"/>
  <c r="I1083" i="3"/>
  <c r="H1083" i="3"/>
  <c r="S1082" i="3"/>
  <c r="R1082" i="3"/>
  <c r="Q1082" i="3"/>
  <c r="P1082" i="3"/>
  <c r="O1082" i="3"/>
  <c r="N1082" i="3"/>
  <c r="M1082" i="3"/>
  <c r="K1082" i="3"/>
  <c r="I1082" i="3"/>
  <c r="H1082" i="3"/>
  <c r="S1081" i="3"/>
  <c r="R1081" i="3"/>
  <c r="Q1081" i="3"/>
  <c r="P1081" i="3"/>
  <c r="O1081" i="3"/>
  <c r="N1081" i="3"/>
  <c r="M1081" i="3"/>
  <c r="K1081" i="3"/>
  <c r="I1081" i="3"/>
  <c r="H1081" i="3"/>
  <c r="S1080" i="3"/>
  <c r="R1080" i="3"/>
  <c r="Q1080" i="3"/>
  <c r="P1080" i="3"/>
  <c r="O1080" i="3"/>
  <c r="N1080" i="3"/>
  <c r="M1080" i="3"/>
  <c r="K1080" i="3"/>
  <c r="I1080" i="3"/>
  <c r="H1080" i="3"/>
  <c r="J1080" i="3" s="1"/>
  <c r="L1080" i="3" s="1"/>
  <c r="S1079" i="3"/>
  <c r="R1079" i="3"/>
  <c r="Q1079" i="3"/>
  <c r="P1079" i="3"/>
  <c r="O1079" i="3"/>
  <c r="N1079" i="3"/>
  <c r="M1079" i="3"/>
  <c r="L1079" i="3"/>
  <c r="K1079" i="3"/>
  <c r="J1079" i="3"/>
  <c r="I1079" i="3"/>
  <c r="H1079" i="3"/>
  <c r="S1078" i="3"/>
  <c r="R1078" i="3"/>
  <c r="Q1078" i="3"/>
  <c r="P1078" i="3"/>
  <c r="O1078" i="3"/>
  <c r="N1078" i="3"/>
  <c r="M1078" i="3"/>
  <c r="K1078" i="3"/>
  <c r="I1078" i="3"/>
  <c r="H1078" i="3"/>
  <c r="S1077" i="3"/>
  <c r="R1077" i="3"/>
  <c r="Q1077" i="3"/>
  <c r="P1077" i="3"/>
  <c r="O1077" i="3"/>
  <c r="N1077" i="3"/>
  <c r="M1077" i="3"/>
  <c r="K1077" i="3"/>
  <c r="H1077" i="3"/>
  <c r="I1077" i="3"/>
  <c r="S1076" i="3"/>
  <c r="R1076" i="3"/>
  <c r="Q1076" i="3"/>
  <c r="P1076" i="3"/>
  <c r="O1076" i="3"/>
  <c r="N1076" i="3"/>
  <c r="M1076" i="3"/>
  <c r="K1076" i="3"/>
  <c r="I1076" i="3"/>
  <c r="H1076" i="3"/>
  <c r="S1075" i="3"/>
  <c r="R1075" i="3"/>
  <c r="Q1075" i="3"/>
  <c r="P1075" i="3"/>
  <c r="O1075" i="3"/>
  <c r="N1075" i="3"/>
  <c r="M1075" i="3"/>
  <c r="K1075" i="3"/>
  <c r="I1075" i="3"/>
  <c r="H1075" i="3"/>
  <c r="S1074" i="3"/>
  <c r="R1074" i="3"/>
  <c r="Q1074" i="3"/>
  <c r="P1074" i="3"/>
  <c r="O1074" i="3"/>
  <c r="N1074" i="3"/>
  <c r="M1074" i="3"/>
  <c r="K1074" i="3"/>
  <c r="I1074" i="3"/>
  <c r="H1074" i="3"/>
  <c r="S1073" i="3"/>
  <c r="R1073" i="3"/>
  <c r="Q1073" i="3"/>
  <c r="P1073" i="3"/>
  <c r="O1073" i="3"/>
  <c r="N1073" i="3"/>
  <c r="M1073" i="3"/>
  <c r="K1073" i="3"/>
  <c r="I1073" i="3"/>
  <c r="H1073" i="3"/>
  <c r="J1073" i="3" s="1"/>
  <c r="L1073" i="3" s="1"/>
  <c r="S1072" i="3"/>
  <c r="R1072" i="3"/>
  <c r="Q1072" i="3"/>
  <c r="P1072" i="3"/>
  <c r="O1072" i="3"/>
  <c r="N1072" i="3"/>
  <c r="M1072" i="3"/>
  <c r="K1072" i="3"/>
  <c r="I1072" i="3"/>
  <c r="H1072" i="3"/>
  <c r="S1071" i="3"/>
  <c r="R1071" i="3"/>
  <c r="Q1071" i="3"/>
  <c r="P1071" i="3"/>
  <c r="O1071" i="3"/>
  <c r="N1071" i="3"/>
  <c r="M1071" i="3"/>
  <c r="K1071" i="3"/>
  <c r="I1071" i="3"/>
  <c r="H1071" i="3"/>
  <c r="S1070" i="3"/>
  <c r="R1070" i="3"/>
  <c r="Q1070" i="3"/>
  <c r="P1070" i="3"/>
  <c r="O1070" i="3"/>
  <c r="N1070" i="3"/>
  <c r="M1070" i="3"/>
  <c r="L1070" i="3"/>
  <c r="K1070" i="3"/>
  <c r="J1070" i="3"/>
  <c r="I1070" i="3"/>
  <c r="H1070" i="3"/>
  <c r="S1069" i="3"/>
  <c r="R1069" i="3"/>
  <c r="Q1069" i="3"/>
  <c r="P1069" i="3"/>
  <c r="O1069" i="3"/>
  <c r="N1069" i="3"/>
  <c r="M1069" i="3"/>
  <c r="K1069" i="3"/>
  <c r="I1069" i="3"/>
  <c r="H1069" i="3"/>
  <c r="S1068" i="3"/>
  <c r="Q1068" i="3"/>
  <c r="P1068" i="3"/>
  <c r="O1068" i="3"/>
  <c r="N1068" i="3"/>
  <c r="M1068" i="3"/>
  <c r="L1068" i="3"/>
  <c r="K1068" i="3"/>
  <c r="I1068" i="3"/>
  <c r="H1068" i="3"/>
  <c r="S1067" i="3"/>
  <c r="R1067" i="3"/>
  <c r="Q1067" i="3"/>
  <c r="P1067" i="3"/>
  <c r="O1067" i="3"/>
  <c r="N1067" i="3"/>
  <c r="M1067" i="3"/>
  <c r="K1067" i="3"/>
  <c r="I1067" i="3"/>
  <c r="H1067" i="3"/>
  <c r="S1066" i="3"/>
  <c r="R1066" i="3"/>
  <c r="Q1066" i="3"/>
  <c r="P1066" i="3"/>
  <c r="O1066" i="3"/>
  <c r="N1066" i="3"/>
  <c r="M1066" i="3"/>
  <c r="L1066" i="3"/>
  <c r="K1066" i="3"/>
  <c r="J1066" i="3"/>
  <c r="I1066" i="3"/>
  <c r="H1066" i="3"/>
  <c r="S1065" i="3"/>
  <c r="R1065" i="3"/>
  <c r="Q1065" i="3"/>
  <c r="P1065" i="3"/>
  <c r="O1065" i="3"/>
  <c r="N1065" i="3"/>
  <c r="M1065" i="3"/>
  <c r="K1065" i="3"/>
  <c r="I1065" i="3"/>
  <c r="H1065" i="3"/>
  <c r="S1064" i="3"/>
  <c r="Q1064" i="3"/>
  <c r="P1064" i="3"/>
  <c r="O1064" i="3"/>
  <c r="N1064" i="3"/>
  <c r="M1064" i="3"/>
  <c r="L1064" i="3"/>
  <c r="K1064" i="3"/>
  <c r="I1064" i="3"/>
  <c r="H1064" i="3"/>
  <c r="J1064" i="3" s="1"/>
  <c r="R1064" i="3" s="1"/>
  <c r="S1063" i="3"/>
  <c r="R1063" i="3"/>
  <c r="Q1063" i="3"/>
  <c r="P1063" i="3"/>
  <c r="O1063" i="3"/>
  <c r="N1063" i="3"/>
  <c r="M1063" i="3"/>
  <c r="K1063" i="3"/>
  <c r="I1063" i="3"/>
  <c r="H1063" i="3"/>
  <c r="J1063" i="3" s="1"/>
  <c r="L1063" i="3" s="1"/>
  <c r="S1062" i="3"/>
  <c r="R1062" i="3"/>
  <c r="Q1062" i="3"/>
  <c r="P1062" i="3"/>
  <c r="O1062" i="3"/>
  <c r="N1062" i="3"/>
  <c r="M1062" i="3"/>
  <c r="K1062" i="3"/>
  <c r="I1062" i="3"/>
  <c r="H1062" i="3"/>
  <c r="S1061" i="3"/>
  <c r="R1061" i="3"/>
  <c r="Q1061" i="3"/>
  <c r="P1061" i="3"/>
  <c r="O1061" i="3"/>
  <c r="N1061" i="3"/>
  <c r="M1061" i="3"/>
  <c r="K1061" i="3"/>
  <c r="I1061" i="3"/>
  <c r="H1061" i="3"/>
  <c r="S1060" i="3"/>
  <c r="R1060" i="3"/>
  <c r="Q1060" i="3"/>
  <c r="P1060" i="3"/>
  <c r="O1060" i="3"/>
  <c r="N1060" i="3"/>
  <c r="M1060" i="3"/>
  <c r="K1060" i="3"/>
  <c r="I1060" i="3"/>
  <c r="H1060" i="3"/>
  <c r="J1060" i="3" s="1"/>
  <c r="L1060" i="3" s="1"/>
  <c r="S1059" i="3"/>
  <c r="R1059" i="3"/>
  <c r="Q1059" i="3"/>
  <c r="P1059" i="3"/>
  <c r="O1059" i="3"/>
  <c r="N1059" i="3"/>
  <c r="M1059" i="3"/>
  <c r="L1059" i="3"/>
  <c r="K1059" i="3"/>
  <c r="I1059" i="3"/>
  <c r="H1059" i="3"/>
  <c r="S1058" i="3"/>
  <c r="R1058" i="3"/>
  <c r="Q1058" i="3"/>
  <c r="P1058" i="3"/>
  <c r="O1058" i="3"/>
  <c r="N1058" i="3"/>
  <c r="M1058" i="3"/>
  <c r="K1058" i="3"/>
  <c r="I1058" i="3"/>
  <c r="H1058" i="3"/>
  <c r="S1057" i="3"/>
  <c r="R1057" i="3"/>
  <c r="Q1057" i="3"/>
  <c r="P1057" i="3"/>
  <c r="O1057" i="3"/>
  <c r="N1057" i="3"/>
  <c r="M1057" i="3"/>
  <c r="K1057" i="3"/>
  <c r="I1057" i="3"/>
  <c r="H1057" i="3"/>
  <c r="S1056" i="3"/>
  <c r="R1056" i="3"/>
  <c r="Q1056" i="3"/>
  <c r="P1056" i="3"/>
  <c r="O1056" i="3"/>
  <c r="N1056" i="3"/>
  <c r="M1056" i="3"/>
  <c r="K1056" i="3"/>
  <c r="H1056" i="3"/>
  <c r="I1056" i="3"/>
  <c r="S1055" i="3"/>
  <c r="R1055" i="3"/>
  <c r="Q1055" i="3"/>
  <c r="P1055" i="3"/>
  <c r="O1055" i="3"/>
  <c r="N1055" i="3"/>
  <c r="M1055" i="3"/>
  <c r="K1055" i="3"/>
  <c r="I1055" i="3"/>
  <c r="H1055" i="3"/>
  <c r="S1054" i="3"/>
  <c r="R1054" i="3"/>
  <c r="Q1054" i="3"/>
  <c r="P1054" i="3"/>
  <c r="O1054" i="3"/>
  <c r="N1054" i="3"/>
  <c r="M1054" i="3"/>
  <c r="L1054" i="3"/>
  <c r="K1054" i="3"/>
  <c r="I1054" i="3"/>
  <c r="H1054" i="3"/>
  <c r="S1053" i="3"/>
  <c r="R1053" i="3"/>
  <c r="Q1053" i="3"/>
  <c r="P1053" i="3"/>
  <c r="O1053" i="3"/>
  <c r="M1053" i="3"/>
  <c r="L1053" i="3"/>
  <c r="K1053" i="3"/>
  <c r="I1053" i="3"/>
  <c r="H1053" i="3"/>
  <c r="S1052" i="3"/>
  <c r="R1052" i="3"/>
  <c r="Q1052" i="3"/>
  <c r="P1052" i="3"/>
  <c r="O1052" i="3"/>
  <c r="N1052" i="3"/>
  <c r="M1052" i="3"/>
  <c r="K1052" i="3"/>
  <c r="I1052" i="3"/>
  <c r="H1052" i="3"/>
  <c r="J1052" i="3" s="1"/>
  <c r="L1052" i="3" s="1"/>
  <c r="S1051" i="3"/>
  <c r="R1051" i="3"/>
  <c r="Q1051" i="3"/>
  <c r="P1051" i="3"/>
  <c r="O1051" i="3"/>
  <c r="N1051" i="3"/>
  <c r="M1051" i="3"/>
  <c r="K1051" i="3"/>
  <c r="H1051" i="3"/>
  <c r="I1051" i="3"/>
  <c r="S1050" i="3"/>
  <c r="R1050" i="3"/>
  <c r="Q1050" i="3"/>
  <c r="P1050" i="3"/>
  <c r="O1050" i="3"/>
  <c r="N1050" i="3"/>
  <c r="M1050" i="3"/>
  <c r="K1050" i="3"/>
  <c r="I1050" i="3"/>
  <c r="H1050" i="3"/>
  <c r="J1050" i="3" s="1"/>
  <c r="L1050" i="3" s="1"/>
  <c r="S1049" i="3"/>
  <c r="R1049" i="3"/>
  <c r="Q1049" i="3"/>
  <c r="P1049" i="3"/>
  <c r="O1049" i="3"/>
  <c r="N1049" i="3"/>
  <c r="M1049" i="3"/>
  <c r="K1049" i="3"/>
  <c r="I1049" i="3"/>
  <c r="H1049" i="3"/>
  <c r="S1048" i="3"/>
  <c r="R1048" i="3"/>
  <c r="Q1048" i="3"/>
  <c r="P1048" i="3"/>
  <c r="O1048" i="3"/>
  <c r="N1048" i="3"/>
  <c r="M1048" i="3"/>
  <c r="K1048" i="3"/>
  <c r="H1048" i="3"/>
  <c r="I1048" i="3"/>
  <c r="S1047" i="3"/>
  <c r="R1047" i="3"/>
  <c r="Q1047" i="3"/>
  <c r="P1047" i="3"/>
  <c r="O1047" i="3"/>
  <c r="N1047" i="3"/>
  <c r="M1047" i="3"/>
  <c r="K1047" i="3"/>
  <c r="I1047" i="3"/>
  <c r="H1047" i="3"/>
  <c r="S1046" i="3"/>
  <c r="R1046" i="3"/>
  <c r="Q1046" i="3"/>
  <c r="P1046" i="3"/>
  <c r="O1046" i="3"/>
  <c r="N1046" i="3"/>
  <c r="M1046" i="3"/>
  <c r="L1046" i="3"/>
  <c r="K1046" i="3"/>
  <c r="I1046" i="3"/>
  <c r="H1046" i="3"/>
  <c r="S1045" i="3"/>
  <c r="R1045" i="3"/>
  <c r="Q1045" i="3"/>
  <c r="P1045" i="3"/>
  <c r="O1045" i="3"/>
  <c r="N1045" i="3"/>
  <c r="M1045" i="3"/>
  <c r="L1045" i="3"/>
  <c r="K1045" i="3"/>
  <c r="I1045" i="3"/>
  <c r="H1045" i="3"/>
  <c r="S1044" i="3"/>
  <c r="R1044" i="3"/>
  <c r="Q1044" i="3"/>
  <c r="P1044" i="3"/>
  <c r="O1044" i="3"/>
  <c r="N1044" i="3"/>
  <c r="M1044" i="3"/>
  <c r="L1044" i="3"/>
  <c r="K1044" i="3"/>
  <c r="I1044" i="3"/>
  <c r="H1044" i="3"/>
  <c r="S1043" i="3"/>
  <c r="R1043" i="3"/>
  <c r="Q1043" i="3"/>
  <c r="P1043" i="3"/>
  <c r="O1043" i="3"/>
  <c r="N1043" i="3"/>
  <c r="M1043" i="3"/>
  <c r="K1043" i="3"/>
  <c r="I1043" i="3"/>
  <c r="J1043" i="3" s="1"/>
  <c r="L1043" i="3" s="1"/>
  <c r="H1043" i="3"/>
  <c r="S1042" i="3"/>
  <c r="R1042" i="3"/>
  <c r="Q1042" i="3"/>
  <c r="P1042" i="3"/>
  <c r="O1042" i="3"/>
  <c r="N1042" i="3"/>
  <c r="M1042" i="3"/>
  <c r="K1042" i="3"/>
  <c r="I1042" i="3"/>
  <c r="H1042" i="3"/>
  <c r="S1041" i="3"/>
  <c r="R1041" i="3"/>
  <c r="Q1041" i="3"/>
  <c r="P1041" i="3"/>
  <c r="O1041" i="3"/>
  <c r="N1041" i="3"/>
  <c r="M1041" i="3"/>
  <c r="L1041" i="3"/>
  <c r="K1041" i="3"/>
  <c r="J1041" i="3"/>
  <c r="I1041" i="3"/>
  <c r="H1041" i="3"/>
  <c r="S1040" i="3"/>
  <c r="Q1040" i="3"/>
  <c r="P1040" i="3"/>
  <c r="O1040" i="3"/>
  <c r="N1040" i="3"/>
  <c r="M1040" i="3"/>
  <c r="L1040" i="3"/>
  <c r="K1040" i="3"/>
  <c r="I1040" i="3"/>
  <c r="H1040" i="3"/>
  <c r="S1039" i="3"/>
  <c r="R1039" i="3"/>
  <c r="Q1039" i="3"/>
  <c r="P1039" i="3"/>
  <c r="O1039" i="3"/>
  <c r="N1039" i="3"/>
  <c r="M1039" i="3"/>
  <c r="K1039" i="3"/>
  <c r="I1039" i="3"/>
  <c r="H1039" i="3"/>
  <c r="S1038" i="3"/>
  <c r="R1038" i="3"/>
  <c r="Q1038" i="3"/>
  <c r="P1038" i="3"/>
  <c r="O1038" i="3"/>
  <c r="N1038" i="3"/>
  <c r="M1038" i="3"/>
  <c r="K1038" i="3"/>
  <c r="I1038" i="3"/>
  <c r="H1038" i="3"/>
  <c r="S1037" i="3"/>
  <c r="R1037" i="3"/>
  <c r="Q1037" i="3"/>
  <c r="P1037" i="3"/>
  <c r="O1037" i="3"/>
  <c r="N1037" i="3"/>
  <c r="M1037" i="3"/>
  <c r="K1037" i="3"/>
  <c r="H1037" i="3"/>
  <c r="I1037" i="3"/>
  <c r="S1036" i="3"/>
  <c r="R1036" i="3"/>
  <c r="Q1036" i="3"/>
  <c r="P1036" i="3"/>
  <c r="O1036" i="3"/>
  <c r="N1036" i="3"/>
  <c r="M1036" i="3"/>
  <c r="K1036" i="3"/>
  <c r="I1036" i="3"/>
  <c r="H1036" i="3"/>
  <c r="S1035" i="3"/>
  <c r="Q1035" i="3"/>
  <c r="P1035" i="3"/>
  <c r="O1035" i="3"/>
  <c r="N1035" i="3"/>
  <c r="M1035" i="3"/>
  <c r="L1035" i="3"/>
  <c r="K1035" i="3"/>
  <c r="I1035" i="3"/>
  <c r="H1035" i="3"/>
  <c r="S1034" i="3"/>
  <c r="R1034" i="3"/>
  <c r="Q1034" i="3"/>
  <c r="P1034" i="3"/>
  <c r="O1034" i="3"/>
  <c r="N1034" i="3"/>
  <c r="M1034" i="3"/>
  <c r="K1034" i="3"/>
  <c r="I1034" i="3"/>
  <c r="H1034" i="3"/>
  <c r="S1033" i="3"/>
  <c r="R1033" i="3"/>
  <c r="Q1033" i="3"/>
  <c r="P1033" i="3"/>
  <c r="O1033" i="3"/>
  <c r="N1033" i="3"/>
  <c r="M1033" i="3"/>
  <c r="K1033" i="3"/>
  <c r="I1033" i="3"/>
  <c r="H1033" i="3"/>
  <c r="S1032" i="3"/>
  <c r="R1032" i="3"/>
  <c r="Q1032" i="3"/>
  <c r="P1032" i="3"/>
  <c r="O1032" i="3"/>
  <c r="N1032" i="3"/>
  <c r="M1032" i="3"/>
  <c r="K1032" i="3"/>
  <c r="I1032" i="3"/>
  <c r="H1032" i="3"/>
  <c r="S1031" i="3"/>
  <c r="R1031" i="3"/>
  <c r="Q1031" i="3"/>
  <c r="P1031" i="3"/>
  <c r="O1031" i="3"/>
  <c r="N1031" i="3"/>
  <c r="M1031" i="3"/>
  <c r="K1031" i="3"/>
  <c r="I1031" i="3"/>
  <c r="H1031" i="3"/>
  <c r="S1030" i="3"/>
  <c r="R1030" i="3"/>
  <c r="Q1030" i="3"/>
  <c r="P1030" i="3"/>
  <c r="O1030" i="3"/>
  <c r="N1030" i="3"/>
  <c r="M1030" i="3"/>
  <c r="L1030" i="3"/>
  <c r="K1030" i="3"/>
  <c r="J1030" i="3"/>
  <c r="I1030" i="3"/>
  <c r="H1030" i="3"/>
  <c r="S1029" i="3"/>
  <c r="R1029" i="3"/>
  <c r="Q1029" i="3"/>
  <c r="P1029" i="3"/>
  <c r="O1029" i="3"/>
  <c r="N1029" i="3"/>
  <c r="M1029" i="3"/>
  <c r="K1029" i="3"/>
  <c r="I1029" i="3"/>
  <c r="H1029" i="3"/>
  <c r="S1028" i="3"/>
  <c r="R1028" i="3"/>
  <c r="Q1028" i="3"/>
  <c r="P1028" i="3"/>
  <c r="O1028" i="3"/>
  <c r="N1028" i="3"/>
  <c r="M1028" i="3"/>
  <c r="K1028" i="3"/>
  <c r="H1028" i="3"/>
  <c r="I1028" i="3"/>
  <c r="S1027" i="3"/>
  <c r="R1027" i="3"/>
  <c r="Q1027" i="3"/>
  <c r="P1027" i="3"/>
  <c r="O1027" i="3"/>
  <c r="N1027" i="3"/>
  <c r="M1027" i="3"/>
  <c r="K1027" i="3"/>
  <c r="I1027" i="3"/>
  <c r="H1027" i="3"/>
  <c r="S1026" i="3"/>
  <c r="R1026" i="3"/>
  <c r="Q1026" i="3"/>
  <c r="P1026" i="3"/>
  <c r="O1026" i="3"/>
  <c r="N1026" i="3"/>
  <c r="M1026" i="3"/>
  <c r="K1026" i="3"/>
  <c r="I1026" i="3"/>
  <c r="H1026" i="3"/>
  <c r="S1025" i="3"/>
  <c r="R1025" i="3"/>
  <c r="Q1025" i="3"/>
  <c r="P1025" i="3"/>
  <c r="O1025" i="3"/>
  <c r="N1025" i="3"/>
  <c r="M1025" i="3"/>
  <c r="K1025" i="3"/>
  <c r="I1025" i="3"/>
  <c r="H1025" i="3"/>
  <c r="S1024" i="3"/>
  <c r="R1024" i="3"/>
  <c r="Q1024" i="3"/>
  <c r="P1024" i="3"/>
  <c r="O1024" i="3"/>
  <c r="N1024" i="3"/>
  <c r="M1024" i="3"/>
  <c r="K1024" i="3"/>
  <c r="I1024" i="3"/>
  <c r="H1024" i="3"/>
  <c r="S1023" i="3"/>
  <c r="R1023" i="3"/>
  <c r="Q1023" i="3"/>
  <c r="P1023" i="3"/>
  <c r="O1023" i="3"/>
  <c r="N1023" i="3"/>
  <c r="M1023" i="3"/>
  <c r="K1023" i="3"/>
  <c r="I1023" i="3"/>
  <c r="H1023" i="3"/>
  <c r="S1022" i="3"/>
  <c r="R1022" i="3"/>
  <c r="Q1022" i="3"/>
  <c r="P1022" i="3"/>
  <c r="O1022" i="3"/>
  <c r="N1022" i="3"/>
  <c r="M1022" i="3"/>
  <c r="L1022" i="3"/>
  <c r="K1022" i="3"/>
  <c r="J1022" i="3"/>
  <c r="I1022" i="3"/>
  <c r="H1022" i="3"/>
  <c r="S1021" i="3"/>
  <c r="R1021" i="3"/>
  <c r="Q1021" i="3"/>
  <c r="P1021" i="3"/>
  <c r="O1021" i="3"/>
  <c r="N1021" i="3"/>
  <c r="M1021" i="3"/>
  <c r="K1021" i="3"/>
  <c r="I1021" i="3"/>
  <c r="H1021" i="3"/>
  <c r="S1020" i="3"/>
  <c r="R1020" i="3"/>
  <c r="Q1020" i="3"/>
  <c r="P1020" i="3"/>
  <c r="O1020" i="3"/>
  <c r="N1020" i="3"/>
  <c r="M1020" i="3"/>
  <c r="K1020" i="3"/>
  <c r="I1020" i="3"/>
  <c r="H1020" i="3"/>
  <c r="S1019" i="3"/>
  <c r="R1019" i="3"/>
  <c r="Q1019" i="3"/>
  <c r="P1019" i="3"/>
  <c r="O1019" i="3"/>
  <c r="N1019" i="3"/>
  <c r="M1019" i="3"/>
  <c r="K1019" i="3"/>
  <c r="I1019" i="3"/>
  <c r="H1019" i="3"/>
  <c r="S1018" i="3"/>
  <c r="R1018" i="3"/>
  <c r="Q1018" i="3"/>
  <c r="P1018" i="3"/>
  <c r="O1018" i="3"/>
  <c r="N1018" i="3"/>
  <c r="M1018" i="3"/>
  <c r="K1018" i="3"/>
  <c r="I1018" i="3"/>
  <c r="H1018" i="3"/>
  <c r="S1017" i="3"/>
  <c r="R1017" i="3"/>
  <c r="Q1017" i="3"/>
  <c r="P1017" i="3"/>
  <c r="O1017" i="3"/>
  <c r="N1017" i="3"/>
  <c r="M1017" i="3"/>
  <c r="K1017" i="3"/>
  <c r="I1017" i="3"/>
  <c r="H1017" i="3"/>
  <c r="S1016" i="3"/>
  <c r="R1016" i="3"/>
  <c r="Q1016" i="3"/>
  <c r="P1016" i="3"/>
  <c r="O1016" i="3"/>
  <c r="N1016" i="3"/>
  <c r="M1016" i="3"/>
  <c r="K1016" i="3"/>
  <c r="I1016" i="3"/>
  <c r="H1016" i="3"/>
  <c r="S1015" i="3"/>
  <c r="R1015" i="3"/>
  <c r="Q1015" i="3"/>
  <c r="P1015" i="3"/>
  <c r="O1015" i="3"/>
  <c r="N1015" i="3"/>
  <c r="M1015" i="3"/>
  <c r="K1015" i="3"/>
  <c r="I1015" i="3"/>
  <c r="H1015" i="3"/>
  <c r="S1014" i="3"/>
  <c r="R1014" i="3"/>
  <c r="Q1014" i="3"/>
  <c r="P1014" i="3"/>
  <c r="O1014" i="3"/>
  <c r="N1014" i="3"/>
  <c r="M1014" i="3"/>
  <c r="K1014" i="3"/>
  <c r="I1014" i="3"/>
  <c r="H1014" i="3"/>
  <c r="S1013" i="3"/>
  <c r="R1013" i="3"/>
  <c r="Q1013" i="3"/>
  <c r="P1013" i="3"/>
  <c r="O1013" i="3"/>
  <c r="N1013" i="3"/>
  <c r="M1013" i="3"/>
  <c r="L1013" i="3"/>
  <c r="K1013" i="3"/>
  <c r="J1013" i="3"/>
  <c r="I1013" i="3"/>
  <c r="H1013" i="3"/>
  <c r="S1012" i="3"/>
  <c r="R1012" i="3"/>
  <c r="Q1012" i="3"/>
  <c r="P1012" i="3"/>
  <c r="O1012" i="3"/>
  <c r="N1012" i="3"/>
  <c r="M1012" i="3"/>
  <c r="K1012" i="3"/>
  <c r="I1012" i="3"/>
  <c r="H1012" i="3"/>
  <c r="S1011" i="3"/>
  <c r="R1011" i="3"/>
  <c r="Q1011" i="3"/>
  <c r="P1011" i="3"/>
  <c r="O1011" i="3"/>
  <c r="N1011" i="3"/>
  <c r="M1011" i="3"/>
  <c r="L1011" i="3"/>
  <c r="K1011" i="3"/>
  <c r="J1011" i="3"/>
  <c r="I1011" i="3"/>
  <c r="H1011" i="3"/>
  <c r="S1010" i="3"/>
  <c r="R1010" i="3"/>
  <c r="Q1010" i="3"/>
  <c r="P1010" i="3"/>
  <c r="O1010" i="3"/>
  <c r="N1010" i="3"/>
  <c r="M1010" i="3"/>
  <c r="K1010" i="3"/>
  <c r="I1010" i="3"/>
  <c r="H1010" i="3"/>
  <c r="S1009" i="3"/>
  <c r="Q1009" i="3"/>
  <c r="P1009" i="3"/>
  <c r="O1009" i="3"/>
  <c r="N1009" i="3"/>
  <c r="M1009" i="3"/>
  <c r="L1009" i="3"/>
  <c r="K1009" i="3"/>
  <c r="I1009" i="3"/>
  <c r="H1009" i="3"/>
  <c r="S1008" i="3"/>
  <c r="R1008" i="3"/>
  <c r="Q1008" i="3"/>
  <c r="P1008" i="3"/>
  <c r="O1008" i="3"/>
  <c r="N1008" i="3"/>
  <c r="M1008" i="3"/>
  <c r="K1008" i="3"/>
  <c r="I1008" i="3"/>
  <c r="H1008" i="3"/>
  <c r="S1007" i="3"/>
  <c r="R1007" i="3"/>
  <c r="Q1007" i="3"/>
  <c r="P1007" i="3"/>
  <c r="O1007" i="3"/>
  <c r="N1007" i="3"/>
  <c r="M1007" i="3"/>
  <c r="K1007" i="3"/>
  <c r="I1007" i="3"/>
  <c r="H1007" i="3"/>
  <c r="S1006" i="3"/>
  <c r="R1006" i="3"/>
  <c r="Q1006" i="3"/>
  <c r="P1006" i="3"/>
  <c r="O1006" i="3"/>
  <c r="N1006" i="3"/>
  <c r="M1006" i="3"/>
  <c r="K1006" i="3"/>
  <c r="I1006" i="3"/>
  <c r="H1006" i="3"/>
  <c r="S1005" i="3"/>
  <c r="R1005" i="3"/>
  <c r="Q1005" i="3"/>
  <c r="P1005" i="3"/>
  <c r="O1005" i="3"/>
  <c r="N1005" i="3"/>
  <c r="M1005" i="3"/>
  <c r="L1005" i="3"/>
  <c r="K1005" i="3"/>
  <c r="I1005" i="3"/>
  <c r="H1005" i="3"/>
  <c r="S1004" i="3"/>
  <c r="R1004" i="3"/>
  <c r="Q1004" i="3"/>
  <c r="P1004" i="3"/>
  <c r="O1004" i="3"/>
  <c r="N1004" i="3"/>
  <c r="M1004" i="3"/>
  <c r="K1004" i="3"/>
  <c r="I1004" i="3"/>
  <c r="H1004" i="3"/>
  <c r="S1003" i="3"/>
  <c r="R1003" i="3"/>
  <c r="Q1003" i="3"/>
  <c r="P1003" i="3"/>
  <c r="O1003" i="3"/>
  <c r="N1003" i="3"/>
  <c r="M1003" i="3"/>
  <c r="K1003" i="3"/>
  <c r="H1003" i="3"/>
  <c r="I1003" i="3"/>
  <c r="S1002" i="3"/>
  <c r="R1002" i="3"/>
  <c r="Q1002" i="3"/>
  <c r="P1002" i="3"/>
  <c r="O1002" i="3"/>
  <c r="N1002" i="3"/>
  <c r="M1002" i="3"/>
  <c r="K1002" i="3"/>
  <c r="I1002" i="3"/>
  <c r="H1002" i="3"/>
  <c r="S1001" i="3"/>
  <c r="R1001" i="3"/>
  <c r="Q1001" i="3"/>
  <c r="P1001" i="3"/>
  <c r="O1001" i="3"/>
  <c r="N1001" i="3"/>
  <c r="M1001" i="3"/>
  <c r="L1001" i="3"/>
  <c r="K1001" i="3"/>
  <c r="I1001" i="3"/>
  <c r="H1001" i="3"/>
  <c r="S1000" i="3"/>
  <c r="R1000" i="3"/>
  <c r="Q1000" i="3"/>
  <c r="P1000" i="3"/>
  <c r="N1000" i="3"/>
  <c r="M1000" i="3"/>
  <c r="L1000" i="3"/>
  <c r="K1000" i="3"/>
  <c r="I1000" i="3"/>
  <c r="H1000" i="3"/>
  <c r="S999" i="3"/>
  <c r="R999" i="3"/>
  <c r="Q999" i="3"/>
  <c r="P999" i="3"/>
  <c r="O999" i="3"/>
  <c r="N999" i="3"/>
  <c r="M999" i="3"/>
  <c r="K999" i="3"/>
  <c r="I999" i="3"/>
  <c r="H999" i="3"/>
  <c r="S998" i="3"/>
  <c r="R998" i="3"/>
  <c r="Q998" i="3"/>
  <c r="P998" i="3"/>
  <c r="O998" i="3"/>
  <c r="N998" i="3"/>
  <c r="M998" i="3"/>
  <c r="K998" i="3"/>
  <c r="H998" i="3"/>
  <c r="I998" i="3"/>
  <c r="S997" i="3"/>
  <c r="R997" i="3"/>
  <c r="Q997" i="3"/>
  <c r="P997" i="3"/>
  <c r="O997" i="3"/>
  <c r="N997" i="3"/>
  <c r="M997" i="3"/>
  <c r="K997" i="3"/>
  <c r="I997" i="3"/>
  <c r="H997" i="3"/>
  <c r="S996" i="3"/>
  <c r="R996" i="3"/>
  <c r="Q996" i="3"/>
  <c r="P996" i="3"/>
  <c r="O996" i="3"/>
  <c r="N996" i="3"/>
  <c r="M996" i="3"/>
  <c r="K996" i="3"/>
  <c r="I996" i="3"/>
  <c r="H996" i="3"/>
  <c r="S995" i="3"/>
  <c r="R995" i="3"/>
  <c r="Q995" i="3"/>
  <c r="P995" i="3"/>
  <c r="O995" i="3"/>
  <c r="N995" i="3"/>
  <c r="M995" i="3"/>
  <c r="K995" i="3"/>
  <c r="I995" i="3"/>
  <c r="J995" i="3" s="1"/>
  <c r="L995" i="3" s="1"/>
  <c r="H995" i="3"/>
  <c r="S994" i="3"/>
  <c r="R994" i="3"/>
  <c r="Q994" i="3"/>
  <c r="P994" i="3"/>
  <c r="O994" i="3"/>
  <c r="N994" i="3"/>
  <c r="M994" i="3"/>
  <c r="K994" i="3"/>
  <c r="I994" i="3"/>
  <c r="H994" i="3"/>
  <c r="J994" i="3" s="1"/>
  <c r="L994" i="3" s="1"/>
  <c r="S993" i="3"/>
  <c r="R993" i="3"/>
  <c r="Q993" i="3"/>
  <c r="P993" i="3"/>
  <c r="O993" i="3"/>
  <c r="N993" i="3"/>
  <c r="M993" i="3"/>
  <c r="K993" i="3"/>
  <c r="H993" i="3"/>
  <c r="I993" i="3"/>
  <c r="S992" i="3"/>
  <c r="R992" i="3"/>
  <c r="Q992" i="3"/>
  <c r="P992" i="3"/>
  <c r="O992" i="3"/>
  <c r="N992" i="3"/>
  <c r="M992" i="3"/>
  <c r="K992" i="3"/>
  <c r="I992" i="3"/>
  <c r="H992" i="3"/>
  <c r="S991" i="3"/>
  <c r="R991" i="3"/>
  <c r="Q991" i="3"/>
  <c r="P991" i="3"/>
  <c r="O991" i="3"/>
  <c r="N991" i="3"/>
  <c r="M991" i="3"/>
  <c r="L991" i="3"/>
  <c r="K991" i="3"/>
  <c r="I991" i="3"/>
  <c r="H991" i="3"/>
  <c r="S990" i="3"/>
  <c r="R990" i="3"/>
  <c r="Q990" i="3"/>
  <c r="P990" i="3"/>
  <c r="O990" i="3"/>
  <c r="N990" i="3"/>
  <c r="M990" i="3"/>
  <c r="L990" i="3"/>
  <c r="K990" i="3"/>
  <c r="I990" i="3"/>
  <c r="H990" i="3"/>
  <c r="S989" i="3"/>
  <c r="R989" i="3"/>
  <c r="Q989" i="3"/>
  <c r="P989" i="3"/>
  <c r="O989" i="3"/>
  <c r="N989" i="3"/>
  <c r="M989" i="3"/>
  <c r="L989" i="3"/>
  <c r="K989" i="3"/>
  <c r="I989" i="3"/>
  <c r="H989" i="3"/>
  <c r="S988" i="3"/>
  <c r="R988" i="3"/>
  <c r="Q988" i="3"/>
  <c r="P988" i="3"/>
  <c r="O988" i="3"/>
  <c r="N988" i="3"/>
  <c r="M988" i="3"/>
  <c r="K988" i="3"/>
  <c r="H988" i="3"/>
  <c r="I988" i="3"/>
  <c r="S987" i="3"/>
  <c r="R987" i="3"/>
  <c r="Q987" i="3"/>
  <c r="P987" i="3"/>
  <c r="O987" i="3"/>
  <c r="N987" i="3"/>
  <c r="M987" i="3"/>
  <c r="K987" i="3"/>
  <c r="I987" i="3"/>
  <c r="H987" i="3"/>
  <c r="S986" i="3"/>
  <c r="R986" i="3"/>
  <c r="Q986" i="3"/>
  <c r="P986" i="3"/>
  <c r="O986" i="3"/>
  <c r="N986" i="3"/>
  <c r="M986" i="3"/>
  <c r="L986" i="3"/>
  <c r="K986" i="3"/>
  <c r="J986" i="3"/>
  <c r="I986" i="3"/>
  <c r="H986" i="3"/>
  <c r="S985" i="3"/>
  <c r="Q985" i="3"/>
  <c r="P985" i="3"/>
  <c r="O985" i="3"/>
  <c r="N985" i="3"/>
  <c r="M985" i="3"/>
  <c r="L985" i="3"/>
  <c r="K985" i="3"/>
  <c r="I985" i="3"/>
  <c r="H985" i="3"/>
  <c r="S984" i="3"/>
  <c r="R984" i="3"/>
  <c r="Q984" i="3"/>
  <c r="P984" i="3"/>
  <c r="O984" i="3"/>
  <c r="N984" i="3"/>
  <c r="M984" i="3"/>
  <c r="K984" i="3"/>
  <c r="H984" i="3"/>
  <c r="I984" i="3"/>
  <c r="S983" i="3"/>
  <c r="R983" i="3"/>
  <c r="Q983" i="3"/>
  <c r="P983" i="3"/>
  <c r="O983" i="3"/>
  <c r="N983" i="3"/>
  <c r="M983" i="3"/>
  <c r="K983" i="3"/>
  <c r="I983" i="3"/>
  <c r="H983" i="3"/>
  <c r="S982" i="3"/>
  <c r="R982" i="3"/>
  <c r="Q982" i="3"/>
  <c r="P982" i="3"/>
  <c r="O982" i="3"/>
  <c r="N982" i="3"/>
  <c r="M982" i="3"/>
  <c r="K982" i="3"/>
  <c r="H982" i="3"/>
  <c r="I982" i="3"/>
  <c r="S981" i="3"/>
  <c r="R981" i="3"/>
  <c r="Q981" i="3"/>
  <c r="P981" i="3"/>
  <c r="O981" i="3"/>
  <c r="N981" i="3"/>
  <c r="M981" i="3"/>
  <c r="K981" i="3"/>
  <c r="I981" i="3"/>
  <c r="H981" i="3"/>
  <c r="J981" i="3" s="1"/>
  <c r="L981" i="3" s="1"/>
  <c r="S980" i="3"/>
  <c r="Q980" i="3"/>
  <c r="P980" i="3"/>
  <c r="O980" i="3"/>
  <c r="N980" i="3"/>
  <c r="M980" i="3"/>
  <c r="L980" i="3"/>
  <c r="K980" i="3"/>
  <c r="I980" i="3"/>
  <c r="H980" i="3"/>
  <c r="S979" i="3"/>
  <c r="R979" i="3"/>
  <c r="Q979" i="3"/>
  <c r="P979" i="3"/>
  <c r="O979" i="3"/>
  <c r="N979" i="3"/>
  <c r="M979" i="3"/>
  <c r="K979" i="3"/>
  <c r="I979" i="3"/>
  <c r="J979" i="3" s="1"/>
  <c r="L979" i="3" s="1"/>
  <c r="H979" i="3"/>
  <c r="S978" i="3"/>
  <c r="R978" i="3"/>
  <c r="Q978" i="3"/>
  <c r="P978" i="3"/>
  <c r="O978" i="3"/>
  <c r="N978" i="3"/>
  <c r="M978" i="3"/>
  <c r="K978" i="3"/>
  <c r="I978" i="3"/>
  <c r="H978" i="3"/>
  <c r="S977" i="3"/>
  <c r="R977" i="3"/>
  <c r="Q977" i="3"/>
  <c r="P977" i="3"/>
  <c r="O977" i="3"/>
  <c r="N977" i="3"/>
  <c r="M977" i="3"/>
  <c r="K977" i="3"/>
  <c r="I977" i="3"/>
  <c r="H977" i="3"/>
  <c r="S976" i="3"/>
  <c r="R976" i="3"/>
  <c r="Q976" i="3"/>
  <c r="P976" i="3"/>
  <c r="O976" i="3"/>
  <c r="N976" i="3"/>
  <c r="M976" i="3"/>
  <c r="K976" i="3"/>
  <c r="I976" i="3"/>
  <c r="H976" i="3"/>
  <c r="J976" i="3" s="1"/>
  <c r="L976" i="3" s="1"/>
  <c r="S975" i="3"/>
  <c r="R975" i="3"/>
  <c r="Q975" i="3"/>
  <c r="P975" i="3"/>
  <c r="O975" i="3"/>
  <c r="N975" i="3"/>
  <c r="M975" i="3"/>
  <c r="L975" i="3"/>
  <c r="K975" i="3"/>
  <c r="J975" i="3"/>
  <c r="I975" i="3"/>
  <c r="H975" i="3"/>
  <c r="S974" i="3"/>
  <c r="R974" i="3"/>
  <c r="Q974" i="3"/>
  <c r="P974" i="3"/>
  <c r="O974" i="3"/>
  <c r="N974" i="3"/>
  <c r="M974" i="3"/>
  <c r="K974" i="3"/>
  <c r="I974" i="3"/>
  <c r="H974" i="3"/>
  <c r="S973" i="3"/>
  <c r="R973" i="3"/>
  <c r="Q973" i="3"/>
  <c r="P973" i="3"/>
  <c r="O973" i="3"/>
  <c r="N973" i="3"/>
  <c r="M973" i="3"/>
  <c r="K973" i="3"/>
  <c r="H973" i="3"/>
  <c r="I973" i="3"/>
  <c r="J973" i="3" s="1"/>
  <c r="L973" i="3" s="1"/>
  <c r="S972" i="3"/>
  <c r="R972" i="3"/>
  <c r="Q972" i="3"/>
  <c r="P972" i="3"/>
  <c r="O972" i="3"/>
  <c r="N972" i="3"/>
  <c r="M972" i="3"/>
  <c r="K972" i="3"/>
  <c r="I972" i="3"/>
  <c r="H972" i="3"/>
  <c r="S971" i="3"/>
  <c r="R971" i="3"/>
  <c r="Q971" i="3"/>
  <c r="P971" i="3"/>
  <c r="O971" i="3"/>
  <c r="N971" i="3"/>
  <c r="M971" i="3"/>
  <c r="K971" i="3"/>
  <c r="I971" i="3"/>
  <c r="H971" i="3"/>
  <c r="S970" i="3"/>
  <c r="R970" i="3"/>
  <c r="Q970" i="3"/>
  <c r="P970" i="3"/>
  <c r="O970" i="3"/>
  <c r="N970" i="3"/>
  <c r="M970" i="3"/>
  <c r="K970" i="3"/>
  <c r="I970" i="3"/>
  <c r="H970" i="3"/>
  <c r="S969" i="3"/>
  <c r="R969" i="3"/>
  <c r="Q969" i="3"/>
  <c r="P969" i="3"/>
  <c r="O969" i="3"/>
  <c r="N969" i="3"/>
  <c r="M969" i="3"/>
  <c r="K969" i="3"/>
  <c r="I969" i="3"/>
  <c r="H969" i="3"/>
  <c r="J969" i="3" s="1"/>
  <c r="L969" i="3" s="1"/>
  <c r="S968" i="3"/>
  <c r="R968" i="3"/>
  <c r="Q968" i="3"/>
  <c r="P968" i="3"/>
  <c r="O968" i="3"/>
  <c r="N968" i="3"/>
  <c r="M968" i="3"/>
  <c r="L968" i="3"/>
  <c r="K968" i="3"/>
  <c r="J968" i="3"/>
  <c r="I968" i="3"/>
  <c r="H968" i="3"/>
  <c r="S967" i="3"/>
  <c r="R967" i="3"/>
  <c r="Q967" i="3"/>
  <c r="P967" i="3"/>
  <c r="O967" i="3"/>
  <c r="N967" i="3"/>
  <c r="M967" i="3"/>
  <c r="K967" i="3"/>
  <c r="I967" i="3"/>
  <c r="H967" i="3"/>
  <c r="S966" i="3"/>
  <c r="R966" i="3"/>
  <c r="Q966" i="3"/>
  <c r="P966" i="3"/>
  <c r="O966" i="3"/>
  <c r="N966" i="3"/>
  <c r="M966" i="3"/>
  <c r="K966" i="3"/>
  <c r="H966" i="3"/>
  <c r="I966" i="3"/>
  <c r="J966" i="3" s="1"/>
  <c r="L966" i="3" s="1"/>
  <c r="S965" i="3"/>
  <c r="R965" i="3"/>
  <c r="Q965" i="3"/>
  <c r="P965" i="3"/>
  <c r="O965" i="3"/>
  <c r="N965" i="3"/>
  <c r="M965" i="3"/>
  <c r="K965" i="3"/>
  <c r="I965" i="3"/>
  <c r="H965" i="3"/>
  <c r="S964" i="3"/>
  <c r="R964" i="3"/>
  <c r="Q964" i="3"/>
  <c r="P964" i="3"/>
  <c r="O964" i="3"/>
  <c r="N964" i="3"/>
  <c r="M964" i="3"/>
  <c r="K964" i="3"/>
  <c r="I964" i="3"/>
  <c r="H964" i="3"/>
  <c r="S963" i="3"/>
  <c r="R963" i="3"/>
  <c r="Q963" i="3"/>
  <c r="P963" i="3"/>
  <c r="O963" i="3"/>
  <c r="N963" i="3"/>
  <c r="M963" i="3"/>
  <c r="K963" i="3"/>
  <c r="I963" i="3"/>
  <c r="H963" i="3"/>
  <c r="S962" i="3"/>
  <c r="R962" i="3"/>
  <c r="Q962" i="3"/>
  <c r="P962" i="3"/>
  <c r="O962" i="3"/>
  <c r="N962" i="3"/>
  <c r="M962" i="3"/>
  <c r="K962" i="3"/>
  <c r="I962" i="3"/>
  <c r="H962" i="3"/>
  <c r="S961" i="3"/>
  <c r="R961" i="3"/>
  <c r="Q961" i="3"/>
  <c r="P961" i="3"/>
  <c r="O961" i="3"/>
  <c r="N961" i="3"/>
  <c r="M961" i="3"/>
  <c r="K961" i="3"/>
  <c r="H961" i="3"/>
  <c r="I961" i="3"/>
  <c r="S960" i="3"/>
  <c r="R960" i="3"/>
  <c r="Q960" i="3"/>
  <c r="P960" i="3"/>
  <c r="O960" i="3"/>
  <c r="N960" i="3"/>
  <c r="M960" i="3"/>
  <c r="K960" i="3"/>
  <c r="I960" i="3"/>
  <c r="H960" i="3"/>
  <c r="S959" i="3"/>
  <c r="R959" i="3"/>
  <c r="Q959" i="3"/>
  <c r="P959" i="3"/>
  <c r="O959" i="3"/>
  <c r="N959" i="3"/>
  <c r="M959" i="3"/>
  <c r="L959" i="3"/>
  <c r="K959" i="3"/>
  <c r="J959" i="3"/>
  <c r="I959" i="3"/>
  <c r="H959" i="3"/>
  <c r="S958" i="3"/>
  <c r="R958" i="3"/>
  <c r="Q958" i="3"/>
  <c r="P958" i="3"/>
  <c r="O958" i="3"/>
  <c r="N958" i="3"/>
  <c r="M958" i="3"/>
  <c r="K958" i="3"/>
  <c r="I958" i="3"/>
  <c r="H958" i="3"/>
  <c r="S957" i="3"/>
  <c r="Q957" i="3"/>
  <c r="P957" i="3"/>
  <c r="O957" i="3"/>
  <c r="N957" i="3"/>
  <c r="M957" i="3"/>
  <c r="L957" i="3"/>
  <c r="K957" i="3"/>
  <c r="I957" i="3"/>
  <c r="H957" i="3"/>
  <c r="S956" i="3"/>
  <c r="R956" i="3"/>
  <c r="Q956" i="3"/>
  <c r="P956" i="3"/>
  <c r="O956" i="3"/>
  <c r="N956" i="3"/>
  <c r="M956" i="3"/>
  <c r="K956" i="3"/>
  <c r="I956" i="3"/>
  <c r="H956" i="3"/>
  <c r="J956" i="3" s="1"/>
  <c r="L956" i="3" s="1"/>
  <c r="S955" i="3"/>
  <c r="R955" i="3"/>
  <c r="Q955" i="3"/>
  <c r="P955" i="3"/>
  <c r="O955" i="3"/>
  <c r="N955" i="3"/>
  <c r="M955" i="3"/>
  <c r="L955" i="3"/>
  <c r="K955" i="3"/>
  <c r="J955" i="3"/>
  <c r="I955" i="3"/>
  <c r="H955" i="3"/>
  <c r="S954" i="3"/>
  <c r="R954" i="3"/>
  <c r="Q954" i="3"/>
  <c r="P954" i="3"/>
  <c r="O954" i="3"/>
  <c r="N954" i="3"/>
  <c r="M954" i="3"/>
  <c r="K954" i="3"/>
  <c r="I954" i="3"/>
  <c r="H954" i="3"/>
  <c r="J954" i="3" s="1"/>
  <c r="L954" i="3" s="1"/>
  <c r="S953" i="3"/>
  <c r="Q953" i="3"/>
  <c r="P953" i="3"/>
  <c r="O953" i="3"/>
  <c r="N953" i="3"/>
  <c r="M953" i="3"/>
  <c r="L953" i="3"/>
  <c r="K953" i="3"/>
  <c r="I953" i="3"/>
  <c r="H953" i="3"/>
  <c r="S952" i="3"/>
  <c r="R952" i="3"/>
  <c r="Q952" i="3"/>
  <c r="P952" i="3"/>
  <c r="O952" i="3"/>
  <c r="N952" i="3"/>
  <c r="M952" i="3"/>
  <c r="K952" i="3"/>
  <c r="I952" i="3"/>
  <c r="H952" i="3"/>
  <c r="S951" i="3"/>
  <c r="R951" i="3"/>
  <c r="Q951" i="3"/>
  <c r="P951" i="3"/>
  <c r="O951" i="3"/>
  <c r="N951" i="3"/>
  <c r="M951" i="3"/>
  <c r="K951" i="3"/>
  <c r="I951" i="3"/>
  <c r="J951" i="3" s="1"/>
  <c r="L951" i="3" s="1"/>
  <c r="H951" i="3"/>
  <c r="S950" i="3"/>
  <c r="R950" i="3"/>
  <c r="Q950" i="3"/>
  <c r="P950" i="3"/>
  <c r="O950" i="3"/>
  <c r="N950" i="3"/>
  <c r="M950" i="3"/>
  <c r="K950" i="3"/>
  <c r="I950" i="3"/>
  <c r="H950" i="3"/>
  <c r="S949" i="3"/>
  <c r="R949" i="3"/>
  <c r="Q949" i="3"/>
  <c r="P949" i="3"/>
  <c r="O949" i="3"/>
  <c r="N949" i="3"/>
  <c r="M949" i="3"/>
  <c r="L949" i="3"/>
  <c r="K949" i="3"/>
  <c r="I949" i="3"/>
  <c r="H949" i="3"/>
  <c r="S948" i="3"/>
  <c r="R948" i="3"/>
  <c r="Q948" i="3"/>
  <c r="P948" i="3"/>
  <c r="O948" i="3"/>
  <c r="N948" i="3"/>
  <c r="M948" i="3"/>
  <c r="K948" i="3"/>
  <c r="I948" i="3"/>
  <c r="H948" i="3"/>
  <c r="S947" i="3"/>
  <c r="R947" i="3"/>
  <c r="Q947" i="3"/>
  <c r="P947" i="3"/>
  <c r="O947" i="3"/>
  <c r="N947" i="3"/>
  <c r="M947" i="3"/>
  <c r="K947" i="3"/>
  <c r="I947" i="3"/>
  <c r="H947" i="3"/>
  <c r="S946" i="3"/>
  <c r="R946" i="3"/>
  <c r="Q946" i="3"/>
  <c r="P946" i="3"/>
  <c r="O946" i="3"/>
  <c r="N946" i="3"/>
  <c r="M946" i="3"/>
  <c r="K946" i="3"/>
  <c r="H946" i="3"/>
  <c r="I946" i="3"/>
  <c r="S945" i="3"/>
  <c r="R945" i="3"/>
  <c r="Q945" i="3"/>
  <c r="P945" i="3"/>
  <c r="O945" i="3"/>
  <c r="N945" i="3"/>
  <c r="M945" i="3"/>
  <c r="K945" i="3"/>
  <c r="I945" i="3"/>
  <c r="H945" i="3"/>
  <c r="J945" i="3" s="1"/>
  <c r="L945" i="3" s="1"/>
  <c r="S944" i="3"/>
  <c r="R944" i="3"/>
  <c r="Q944" i="3"/>
  <c r="P944" i="3"/>
  <c r="O944" i="3"/>
  <c r="N944" i="3"/>
  <c r="M944" i="3"/>
  <c r="L944" i="3"/>
  <c r="K944" i="3"/>
  <c r="I944" i="3"/>
  <c r="H944" i="3"/>
  <c r="S943" i="3"/>
  <c r="R943" i="3"/>
  <c r="Q943" i="3"/>
  <c r="P943" i="3"/>
  <c r="O943" i="3"/>
  <c r="N943" i="3"/>
  <c r="M943" i="3"/>
  <c r="K943" i="3"/>
  <c r="I943" i="3"/>
  <c r="J943" i="3" s="1"/>
  <c r="L943" i="3" s="1"/>
  <c r="H943" i="3"/>
  <c r="S942" i="3"/>
  <c r="R942" i="3"/>
  <c r="Q942" i="3"/>
  <c r="P942" i="3"/>
  <c r="O942" i="3"/>
  <c r="N942" i="3"/>
  <c r="M942" i="3"/>
  <c r="K942" i="3"/>
  <c r="H942" i="3"/>
  <c r="I942" i="3"/>
  <c r="S941" i="3"/>
  <c r="R941" i="3"/>
  <c r="Q941" i="3"/>
  <c r="P941" i="3"/>
  <c r="O941" i="3"/>
  <c r="N941" i="3"/>
  <c r="M941" i="3"/>
  <c r="K941" i="3"/>
  <c r="J941" i="3"/>
  <c r="L941" i="3" s="1"/>
  <c r="I941" i="3"/>
  <c r="H941" i="3"/>
  <c r="S940" i="3"/>
  <c r="R940" i="3"/>
  <c r="Q940" i="3"/>
  <c r="P940" i="3"/>
  <c r="O940" i="3"/>
  <c r="N940" i="3"/>
  <c r="M940" i="3"/>
  <c r="K940" i="3"/>
  <c r="I940" i="3"/>
  <c r="H940" i="3"/>
  <c r="S939" i="3"/>
  <c r="R939" i="3"/>
  <c r="Q939" i="3"/>
  <c r="P939" i="3"/>
  <c r="O939" i="3"/>
  <c r="N939" i="3"/>
  <c r="M939" i="3"/>
  <c r="K939" i="3"/>
  <c r="I939" i="3"/>
  <c r="H939" i="3"/>
  <c r="J939" i="3" s="1"/>
  <c r="L939" i="3" s="1"/>
  <c r="S938" i="3"/>
  <c r="R938" i="3"/>
  <c r="Q938" i="3"/>
  <c r="P938" i="3"/>
  <c r="O938" i="3"/>
  <c r="N938" i="3"/>
  <c r="M938" i="3"/>
  <c r="K938" i="3"/>
  <c r="I938" i="3"/>
  <c r="H938" i="3"/>
  <c r="S937" i="3"/>
  <c r="R937" i="3"/>
  <c r="Q937" i="3"/>
  <c r="P937" i="3"/>
  <c r="O937" i="3"/>
  <c r="N937" i="3"/>
  <c r="M937" i="3"/>
  <c r="K937" i="3"/>
  <c r="I937" i="3"/>
  <c r="J937" i="3" s="1"/>
  <c r="L937" i="3" s="1"/>
  <c r="H937" i="3"/>
  <c r="S936" i="3"/>
  <c r="R936" i="3"/>
  <c r="Q936" i="3"/>
  <c r="P936" i="3"/>
  <c r="O936" i="3"/>
  <c r="N936" i="3"/>
  <c r="M936" i="3"/>
  <c r="K936" i="3"/>
  <c r="H936" i="3"/>
  <c r="I936" i="3"/>
  <c r="S935" i="3"/>
  <c r="R935" i="3"/>
  <c r="Q935" i="3"/>
  <c r="P935" i="3"/>
  <c r="O935" i="3"/>
  <c r="N935" i="3"/>
  <c r="M935" i="3"/>
  <c r="K935" i="3"/>
  <c r="I935" i="3"/>
  <c r="H935" i="3"/>
  <c r="J935" i="3" s="1"/>
  <c r="L935" i="3" s="1"/>
  <c r="L927" i="3"/>
  <c r="M927" i="3" s="1"/>
  <c r="N927" i="3" s="1"/>
  <c r="O927" i="3" s="1"/>
  <c r="P927" i="3" s="1"/>
  <c r="Q927" i="3" s="1"/>
  <c r="R927" i="3" s="1"/>
  <c r="S927" i="3" s="1"/>
  <c r="E926" i="3"/>
  <c r="I924" i="3"/>
  <c r="H924" i="3"/>
  <c r="I923" i="3"/>
  <c r="H923" i="3"/>
  <c r="S922" i="3"/>
  <c r="R922" i="3"/>
  <c r="Q922" i="3"/>
  <c r="P922" i="3"/>
  <c r="O922" i="3"/>
  <c r="M922" i="3"/>
  <c r="L922" i="3"/>
  <c r="K922" i="3"/>
  <c r="H922" i="3"/>
  <c r="I922" i="3"/>
  <c r="S921" i="3"/>
  <c r="R921" i="3"/>
  <c r="Q921" i="3"/>
  <c r="P921" i="3"/>
  <c r="O921" i="3"/>
  <c r="M921" i="3"/>
  <c r="L921" i="3"/>
  <c r="K921" i="3"/>
  <c r="I921" i="3"/>
  <c r="H921" i="3"/>
  <c r="J921" i="3" s="1"/>
  <c r="N921" i="3" s="1"/>
  <c r="S920" i="3"/>
  <c r="R920" i="3"/>
  <c r="Q920" i="3"/>
  <c r="P920" i="3"/>
  <c r="O920" i="3"/>
  <c r="M920" i="3"/>
  <c r="L920" i="3"/>
  <c r="K920" i="3"/>
  <c r="H920" i="3"/>
  <c r="I920" i="3"/>
  <c r="S919" i="3"/>
  <c r="R919" i="3"/>
  <c r="Q919" i="3"/>
  <c r="P919" i="3"/>
  <c r="O919" i="3"/>
  <c r="N919" i="3"/>
  <c r="M919" i="3"/>
  <c r="L919" i="3"/>
  <c r="K919" i="3"/>
  <c r="I919" i="3"/>
  <c r="H919" i="3"/>
  <c r="J919" i="3" s="1"/>
  <c r="S918" i="3"/>
  <c r="R918" i="3"/>
  <c r="Q918" i="3"/>
  <c r="P918" i="3"/>
  <c r="O918" i="3"/>
  <c r="N918" i="3"/>
  <c r="M918" i="3"/>
  <c r="K918" i="3"/>
  <c r="I918" i="3"/>
  <c r="H918" i="3"/>
  <c r="J918" i="3" s="1"/>
  <c r="L918" i="3" s="1"/>
  <c r="S917" i="3"/>
  <c r="R917" i="3"/>
  <c r="Q917" i="3"/>
  <c r="P917" i="3"/>
  <c r="O917" i="3"/>
  <c r="N917" i="3"/>
  <c r="M917" i="3"/>
  <c r="L917" i="3"/>
  <c r="K917" i="3"/>
  <c r="I917" i="3"/>
  <c r="H917" i="3"/>
  <c r="S916" i="3"/>
  <c r="R916" i="3"/>
  <c r="Q916" i="3"/>
  <c r="P916" i="3"/>
  <c r="O916" i="3"/>
  <c r="N916" i="3"/>
  <c r="M916" i="3"/>
  <c r="K916" i="3"/>
  <c r="I916" i="3"/>
  <c r="H916" i="3"/>
  <c r="S915" i="3"/>
  <c r="R915" i="3"/>
  <c r="Q915" i="3"/>
  <c r="P915" i="3"/>
  <c r="O915" i="3"/>
  <c r="N915" i="3"/>
  <c r="M915" i="3"/>
  <c r="L915" i="3"/>
  <c r="K915" i="3"/>
  <c r="I915" i="3"/>
  <c r="H915" i="3"/>
  <c r="J915" i="3" s="1"/>
  <c r="S914" i="3"/>
  <c r="R914" i="3"/>
  <c r="Q914" i="3"/>
  <c r="P914" i="3"/>
  <c r="O914" i="3"/>
  <c r="N914" i="3"/>
  <c r="M914" i="3"/>
  <c r="K914" i="3"/>
  <c r="I914" i="3"/>
  <c r="H914" i="3"/>
  <c r="S913" i="3"/>
  <c r="R913" i="3"/>
  <c r="Q913" i="3"/>
  <c r="P913" i="3"/>
  <c r="O913" i="3"/>
  <c r="N913" i="3"/>
  <c r="M913" i="3"/>
  <c r="L913" i="3"/>
  <c r="K913" i="3"/>
  <c r="J913" i="3"/>
  <c r="I913" i="3"/>
  <c r="H913" i="3"/>
  <c r="S912" i="3"/>
  <c r="R912" i="3"/>
  <c r="Q912" i="3"/>
  <c r="P912" i="3"/>
  <c r="O912" i="3"/>
  <c r="N912" i="3"/>
  <c r="M912" i="3"/>
  <c r="K912" i="3"/>
  <c r="I912" i="3"/>
  <c r="H912" i="3"/>
  <c r="J912" i="3" s="1"/>
  <c r="L912" i="3" s="1"/>
  <c r="S911" i="3"/>
  <c r="R911" i="3"/>
  <c r="Q911" i="3"/>
  <c r="P911" i="3"/>
  <c r="O911" i="3"/>
  <c r="N911" i="3"/>
  <c r="M911" i="3"/>
  <c r="L911" i="3"/>
  <c r="K911" i="3"/>
  <c r="I911" i="3"/>
  <c r="H911" i="3"/>
  <c r="J911" i="3" s="1"/>
  <c r="S910" i="3"/>
  <c r="R910" i="3"/>
  <c r="Q910" i="3"/>
  <c r="P910" i="3"/>
  <c r="O910" i="3"/>
  <c r="N910" i="3"/>
  <c r="M910" i="3"/>
  <c r="K910" i="3"/>
  <c r="I910" i="3"/>
  <c r="H910" i="3"/>
  <c r="S909" i="3"/>
  <c r="R909" i="3"/>
  <c r="Q909" i="3"/>
  <c r="P909" i="3"/>
  <c r="O909" i="3"/>
  <c r="N909" i="3"/>
  <c r="M909" i="3"/>
  <c r="K909" i="3"/>
  <c r="H909" i="3"/>
  <c r="I909" i="3"/>
  <c r="J909" i="3" s="1"/>
  <c r="L909" i="3" s="1"/>
  <c r="S908" i="3"/>
  <c r="R908" i="3"/>
  <c r="Q908" i="3"/>
  <c r="P908" i="3"/>
  <c r="O908" i="3"/>
  <c r="N908" i="3"/>
  <c r="M908" i="3"/>
  <c r="K908" i="3"/>
  <c r="I908" i="3"/>
  <c r="H908" i="3"/>
  <c r="S907" i="3"/>
  <c r="R907" i="3"/>
  <c r="Q907" i="3"/>
  <c r="P907" i="3"/>
  <c r="O907" i="3"/>
  <c r="N907" i="3"/>
  <c r="M907" i="3"/>
  <c r="K907" i="3"/>
  <c r="I907" i="3"/>
  <c r="H907" i="3"/>
  <c r="J907" i="3" s="1"/>
  <c r="L907" i="3" s="1"/>
  <c r="S906" i="3"/>
  <c r="R906" i="3"/>
  <c r="Q906" i="3"/>
  <c r="P906" i="3"/>
  <c r="O906" i="3"/>
  <c r="N906" i="3"/>
  <c r="M906" i="3"/>
  <c r="K906" i="3"/>
  <c r="I906" i="3"/>
  <c r="H906" i="3"/>
  <c r="S905" i="3"/>
  <c r="R905" i="3"/>
  <c r="Q905" i="3"/>
  <c r="P905" i="3"/>
  <c r="O905" i="3"/>
  <c r="N905" i="3"/>
  <c r="M905" i="3"/>
  <c r="K905" i="3"/>
  <c r="I905" i="3"/>
  <c r="H905" i="3"/>
  <c r="J905" i="3" s="1"/>
  <c r="L905" i="3" s="1"/>
  <c r="S904" i="3"/>
  <c r="R904" i="3"/>
  <c r="Q904" i="3"/>
  <c r="P904" i="3"/>
  <c r="O904" i="3"/>
  <c r="N904" i="3"/>
  <c r="M904" i="3"/>
  <c r="K904" i="3"/>
  <c r="I904" i="3"/>
  <c r="H904" i="3"/>
  <c r="S903" i="3"/>
  <c r="R903" i="3"/>
  <c r="Q903" i="3"/>
  <c r="P903" i="3"/>
  <c r="O903" i="3"/>
  <c r="N903" i="3"/>
  <c r="M903" i="3"/>
  <c r="K903" i="3"/>
  <c r="I903" i="3"/>
  <c r="H903" i="3"/>
  <c r="J903" i="3" s="1"/>
  <c r="L903" i="3" s="1"/>
  <c r="S902" i="3"/>
  <c r="R902" i="3"/>
  <c r="Q902" i="3"/>
  <c r="P902" i="3"/>
  <c r="O902" i="3"/>
  <c r="N902" i="3"/>
  <c r="M902" i="3"/>
  <c r="K902" i="3"/>
  <c r="I902" i="3"/>
  <c r="H902" i="3"/>
  <c r="S901" i="3"/>
  <c r="R901" i="3"/>
  <c r="Q901" i="3"/>
  <c r="P901" i="3"/>
  <c r="O901" i="3"/>
  <c r="N901" i="3"/>
  <c r="M901" i="3"/>
  <c r="K901" i="3"/>
  <c r="I901" i="3"/>
  <c r="H901" i="3"/>
  <c r="J901" i="3" s="1"/>
  <c r="L901" i="3" s="1"/>
  <c r="S900" i="3"/>
  <c r="R900" i="3"/>
  <c r="Q900" i="3"/>
  <c r="P900" i="3"/>
  <c r="O900" i="3"/>
  <c r="N900" i="3"/>
  <c r="M900" i="3"/>
  <c r="K900" i="3"/>
  <c r="I900" i="3"/>
  <c r="H900" i="3"/>
  <c r="S899" i="3"/>
  <c r="R899" i="3"/>
  <c r="Q899" i="3"/>
  <c r="P899" i="3"/>
  <c r="O899" i="3"/>
  <c r="N899" i="3"/>
  <c r="M899" i="3"/>
  <c r="K899" i="3"/>
  <c r="I899" i="3"/>
  <c r="H899" i="3"/>
  <c r="J899" i="3" s="1"/>
  <c r="L899" i="3" s="1"/>
  <c r="S898" i="3"/>
  <c r="R898" i="3"/>
  <c r="Q898" i="3"/>
  <c r="P898" i="3"/>
  <c r="O898" i="3"/>
  <c r="N898" i="3"/>
  <c r="M898" i="3"/>
  <c r="L898" i="3"/>
  <c r="K898" i="3"/>
  <c r="J898" i="3"/>
  <c r="I898" i="3"/>
  <c r="H898" i="3"/>
  <c r="I897" i="3"/>
  <c r="H897" i="3"/>
  <c r="S896" i="3"/>
  <c r="R896" i="3"/>
  <c r="Q896" i="3"/>
  <c r="P896" i="3"/>
  <c r="N896" i="3"/>
  <c r="M896" i="3"/>
  <c r="L896" i="3"/>
  <c r="K896" i="3"/>
  <c r="I896" i="3"/>
  <c r="H896" i="3"/>
  <c r="J896" i="3" s="1"/>
  <c r="O896" i="3" s="1"/>
  <c r="S895" i="3"/>
  <c r="Q895" i="3"/>
  <c r="P895" i="3"/>
  <c r="O895" i="3"/>
  <c r="N895" i="3"/>
  <c r="M895" i="3"/>
  <c r="L895" i="3"/>
  <c r="K895" i="3"/>
  <c r="I895" i="3"/>
  <c r="J895" i="3" s="1"/>
  <c r="R895" i="3" s="1"/>
  <c r="H895" i="3"/>
  <c r="S894" i="3"/>
  <c r="R894" i="3"/>
  <c r="Q894" i="3"/>
  <c r="P894" i="3"/>
  <c r="O894" i="3"/>
  <c r="N894" i="3"/>
  <c r="M894" i="3"/>
  <c r="K894" i="3"/>
  <c r="I894" i="3"/>
  <c r="H894" i="3"/>
  <c r="J894" i="3" s="1"/>
  <c r="L894" i="3" s="1"/>
  <c r="S893" i="3"/>
  <c r="R893" i="3"/>
  <c r="Q893" i="3"/>
  <c r="P893" i="3"/>
  <c r="O893" i="3"/>
  <c r="N893" i="3"/>
  <c r="M893" i="3"/>
  <c r="K893" i="3"/>
  <c r="I893" i="3"/>
  <c r="H893" i="3"/>
  <c r="S892" i="3"/>
  <c r="R892" i="3"/>
  <c r="Q892" i="3"/>
  <c r="P892" i="3"/>
  <c r="O892" i="3"/>
  <c r="N892" i="3"/>
  <c r="M892" i="3"/>
  <c r="K892" i="3"/>
  <c r="I892" i="3"/>
  <c r="H892" i="3"/>
  <c r="S891" i="3"/>
  <c r="R891" i="3"/>
  <c r="Q891" i="3"/>
  <c r="P891" i="3"/>
  <c r="O891" i="3"/>
  <c r="N891" i="3"/>
  <c r="M891" i="3"/>
  <c r="K891" i="3"/>
  <c r="I891" i="3"/>
  <c r="H891" i="3"/>
  <c r="S890" i="3"/>
  <c r="R890" i="3"/>
  <c r="Q890" i="3"/>
  <c r="P890" i="3"/>
  <c r="O890" i="3"/>
  <c r="N890" i="3"/>
  <c r="M890" i="3"/>
  <c r="L890" i="3"/>
  <c r="K890" i="3"/>
  <c r="J890" i="3"/>
  <c r="I890" i="3"/>
  <c r="H890" i="3"/>
  <c r="S889" i="3"/>
  <c r="Q889" i="3"/>
  <c r="P889" i="3"/>
  <c r="O889" i="3"/>
  <c r="N889" i="3"/>
  <c r="M889" i="3"/>
  <c r="L889" i="3"/>
  <c r="K889" i="3"/>
  <c r="I889" i="3"/>
  <c r="H889" i="3"/>
  <c r="S888" i="3"/>
  <c r="R888" i="3"/>
  <c r="Q888" i="3"/>
  <c r="P888" i="3"/>
  <c r="O888" i="3"/>
  <c r="N888" i="3"/>
  <c r="M888" i="3"/>
  <c r="K888" i="3"/>
  <c r="I888" i="3"/>
  <c r="H888" i="3"/>
  <c r="S887" i="3"/>
  <c r="R887" i="3"/>
  <c r="Q887" i="3"/>
  <c r="P887" i="3"/>
  <c r="O887" i="3"/>
  <c r="N887" i="3"/>
  <c r="M887" i="3"/>
  <c r="K887" i="3"/>
  <c r="I887" i="3"/>
  <c r="H887" i="3"/>
  <c r="S886" i="3"/>
  <c r="R886" i="3"/>
  <c r="Q886" i="3"/>
  <c r="P886" i="3"/>
  <c r="O886" i="3"/>
  <c r="N886" i="3"/>
  <c r="M886" i="3"/>
  <c r="K886" i="3"/>
  <c r="I886" i="3"/>
  <c r="H886" i="3"/>
  <c r="J886" i="3" s="1"/>
  <c r="L886" i="3" s="1"/>
  <c r="S885" i="3"/>
  <c r="Q885" i="3"/>
  <c r="P885" i="3"/>
  <c r="O885" i="3"/>
  <c r="N885" i="3"/>
  <c r="M885" i="3"/>
  <c r="L885" i="3"/>
  <c r="K885" i="3"/>
  <c r="I885" i="3"/>
  <c r="H885" i="3"/>
  <c r="S884" i="3"/>
  <c r="R884" i="3"/>
  <c r="Q884" i="3"/>
  <c r="P884" i="3"/>
  <c r="O884" i="3"/>
  <c r="N884" i="3"/>
  <c r="M884" i="3"/>
  <c r="L884" i="3"/>
  <c r="K884" i="3"/>
  <c r="I884" i="3"/>
  <c r="H884" i="3"/>
  <c r="S883" i="3"/>
  <c r="R883" i="3"/>
  <c r="Q883" i="3"/>
  <c r="P883" i="3"/>
  <c r="O883" i="3"/>
  <c r="N883" i="3"/>
  <c r="M883" i="3"/>
  <c r="K883" i="3"/>
  <c r="I883" i="3"/>
  <c r="H883" i="3"/>
  <c r="S882" i="3"/>
  <c r="R882" i="3"/>
  <c r="Q882" i="3"/>
  <c r="P882" i="3"/>
  <c r="O882" i="3"/>
  <c r="N882" i="3"/>
  <c r="M882" i="3"/>
  <c r="L882" i="3"/>
  <c r="K882" i="3"/>
  <c r="I882" i="3"/>
  <c r="J882" i="3" s="1"/>
  <c r="H882" i="3"/>
  <c r="S881" i="3"/>
  <c r="R881" i="3"/>
  <c r="Q881" i="3"/>
  <c r="P881" i="3"/>
  <c r="O881" i="3"/>
  <c r="N881" i="3"/>
  <c r="M881" i="3"/>
  <c r="L881" i="3"/>
  <c r="K881" i="3"/>
  <c r="J881" i="3"/>
  <c r="I881" i="3"/>
  <c r="H881" i="3"/>
  <c r="S880" i="3"/>
  <c r="Q880" i="3"/>
  <c r="P880" i="3"/>
  <c r="O880" i="3"/>
  <c r="N880" i="3"/>
  <c r="M880" i="3"/>
  <c r="L880" i="3"/>
  <c r="K880" i="3"/>
  <c r="I880" i="3"/>
  <c r="H880" i="3"/>
  <c r="J880" i="3" s="1"/>
  <c r="R880" i="3" s="1"/>
  <c r="S879" i="3"/>
  <c r="R879" i="3"/>
  <c r="Q879" i="3"/>
  <c r="P879" i="3"/>
  <c r="O879" i="3"/>
  <c r="N879" i="3"/>
  <c r="M879" i="3"/>
  <c r="K879" i="3"/>
  <c r="I879" i="3"/>
  <c r="H879" i="3"/>
  <c r="S878" i="3"/>
  <c r="R878" i="3"/>
  <c r="Q878" i="3"/>
  <c r="P878" i="3"/>
  <c r="O878" i="3"/>
  <c r="N878" i="3"/>
  <c r="M878" i="3"/>
  <c r="K878" i="3"/>
  <c r="I878" i="3"/>
  <c r="H878" i="3"/>
  <c r="S877" i="3"/>
  <c r="R877" i="3"/>
  <c r="Q877" i="3"/>
  <c r="P877" i="3"/>
  <c r="O877" i="3"/>
  <c r="N877" i="3"/>
  <c r="M877" i="3"/>
  <c r="K877" i="3"/>
  <c r="I877" i="3"/>
  <c r="H877" i="3"/>
  <c r="J877" i="3" s="1"/>
  <c r="L877" i="3" s="1"/>
  <c r="S876" i="3"/>
  <c r="R876" i="3"/>
  <c r="Q876" i="3"/>
  <c r="P876" i="3"/>
  <c r="O876" i="3"/>
  <c r="N876" i="3"/>
  <c r="M876" i="3"/>
  <c r="K876" i="3"/>
  <c r="I876" i="3"/>
  <c r="H876" i="3"/>
  <c r="S875" i="3"/>
  <c r="R875" i="3"/>
  <c r="Q875" i="3"/>
  <c r="P875" i="3"/>
  <c r="O875" i="3"/>
  <c r="N875" i="3"/>
  <c r="M875" i="3"/>
  <c r="K875" i="3"/>
  <c r="I875" i="3"/>
  <c r="J875" i="3" s="1"/>
  <c r="L875" i="3" s="1"/>
  <c r="H875" i="3"/>
  <c r="S874" i="3"/>
  <c r="R874" i="3"/>
  <c r="Q874" i="3"/>
  <c r="P874" i="3"/>
  <c r="O874" i="3"/>
  <c r="N874" i="3"/>
  <c r="M874" i="3"/>
  <c r="L874" i="3"/>
  <c r="K874" i="3"/>
  <c r="J874" i="3"/>
  <c r="I874" i="3"/>
  <c r="H874" i="3"/>
  <c r="S873" i="3"/>
  <c r="R873" i="3"/>
  <c r="Q873" i="3"/>
  <c r="P873" i="3"/>
  <c r="O873" i="3"/>
  <c r="N873" i="3"/>
  <c r="M873" i="3"/>
  <c r="K873" i="3"/>
  <c r="I873" i="3"/>
  <c r="H873" i="3"/>
  <c r="J873" i="3" s="1"/>
  <c r="L873" i="3" s="1"/>
  <c r="S872" i="3"/>
  <c r="R872" i="3"/>
  <c r="Q872" i="3"/>
  <c r="P872" i="3"/>
  <c r="O872" i="3"/>
  <c r="N872" i="3"/>
  <c r="M872" i="3"/>
  <c r="K872" i="3"/>
  <c r="H872" i="3"/>
  <c r="J872" i="3" s="1"/>
  <c r="L872" i="3" s="1"/>
  <c r="I872" i="3"/>
  <c r="S871" i="3"/>
  <c r="R871" i="3"/>
  <c r="Q871" i="3"/>
  <c r="P871" i="3"/>
  <c r="O871" i="3"/>
  <c r="N871" i="3"/>
  <c r="M871" i="3"/>
  <c r="K871" i="3"/>
  <c r="I871" i="3"/>
  <c r="H871" i="3"/>
  <c r="J871" i="3" s="1"/>
  <c r="L871" i="3" s="1"/>
  <c r="S870" i="3"/>
  <c r="R870" i="3"/>
  <c r="Q870" i="3"/>
  <c r="P870" i="3"/>
  <c r="O870" i="3"/>
  <c r="N870" i="3"/>
  <c r="M870" i="3"/>
  <c r="K870" i="3"/>
  <c r="I870" i="3"/>
  <c r="H870" i="3"/>
  <c r="S869" i="3"/>
  <c r="R869" i="3"/>
  <c r="Q869" i="3"/>
  <c r="P869" i="3"/>
  <c r="O869" i="3"/>
  <c r="N869" i="3"/>
  <c r="M869" i="3"/>
  <c r="K869" i="3"/>
  <c r="I869" i="3"/>
  <c r="H869" i="3"/>
  <c r="J869" i="3" s="1"/>
  <c r="L869" i="3" s="1"/>
  <c r="S868" i="3"/>
  <c r="R868" i="3"/>
  <c r="Q868" i="3"/>
  <c r="P868" i="3"/>
  <c r="O868" i="3"/>
  <c r="N868" i="3"/>
  <c r="M868" i="3"/>
  <c r="L868" i="3"/>
  <c r="K868" i="3"/>
  <c r="J868" i="3"/>
  <c r="I868" i="3"/>
  <c r="H868" i="3"/>
  <c r="S867" i="3"/>
  <c r="R867" i="3"/>
  <c r="Q867" i="3"/>
  <c r="P867" i="3"/>
  <c r="O867" i="3"/>
  <c r="N867" i="3"/>
  <c r="M867" i="3"/>
  <c r="K867" i="3"/>
  <c r="I867" i="3"/>
  <c r="H867" i="3"/>
  <c r="S866" i="3"/>
  <c r="R866" i="3"/>
  <c r="Q866" i="3"/>
  <c r="P866" i="3"/>
  <c r="O866" i="3"/>
  <c r="N866" i="3"/>
  <c r="M866" i="3"/>
  <c r="K866" i="3"/>
  <c r="H866" i="3"/>
  <c r="I866" i="3"/>
  <c r="S865" i="3"/>
  <c r="R865" i="3"/>
  <c r="Q865" i="3"/>
  <c r="P865" i="3"/>
  <c r="O865" i="3"/>
  <c r="N865" i="3"/>
  <c r="M865" i="3"/>
  <c r="L865" i="3"/>
  <c r="K865" i="3"/>
  <c r="I865" i="3"/>
  <c r="H865" i="3"/>
  <c r="S864" i="3"/>
  <c r="R864" i="3"/>
  <c r="Q864" i="3"/>
  <c r="P864" i="3"/>
  <c r="O864" i="3"/>
  <c r="N864" i="3"/>
  <c r="M864" i="3"/>
  <c r="K864" i="3"/>
  <c r="I864" i="3"/>
  <c r="H864" i="3"/>
  <c r="S863" i="3"/>
  <c r="R863" i="3"/>
  <c r="Q863" i="3"/>
  <c r="P863" i="3"/>
  <c r="O863" i="3"/>
  <c r="N863" i="3"/>
  <c r="M863" i="3"/>
  <c r="K863" i="3"/>
  <c r="I863" i="3"/>
  <c r="H863" i="3"/>
  <c r="S862" i="3"/>
  <c r="R862" i="3"/>
  <c r="Q862" i="3"/>
  <c r="P862" i="3"/>
  <c r="O862" i="3"/>
  <c r="N862" i="3"/>
  <c r="M862" i="3"/>
  <c r="K862" i="3"/>
  <c r="I862" i="3"/>
  <c r="H862" i="3"/>
  <c r="S861" i="3"/>
  <c r="R861" i="3"/>
  <c r="Q861" i="3"/>
  <c r="P861" i="3"/>
  <c r="O861" i="3"/>
  <c r="N861" i="3"/>
  <c r="M861" i="3"/>
  <c r="K861" i="3"/>
  <c r="I861" i="3"/>
  <c r="H861" i="3"/>
  <c r="J861" i="3" s="1"/>
  <c r="L861" i="3" s="1"/>
  <c r="S860" i="3"/>
  <c r="R860" i="3"/>
  <c r="Q860" i="3"/>
  <c r="P860" i="3"/>
  <c r="O860" i="3"/>
  <c r="N860" i="3"/>
  <c r="M860" i="3"/>
  <c r="L860" i="3"/>
  <c r="K860" i="3"/>
  <c r="J860" i="3"/>
  <c r="I860" i="3"/>
  <c r="H860" i="3"/>
  <c r="S859" i="3"/>
  <c r="R859" i="3"/>
  <c r="Q859" i="3"/>
  <c r="P859" i="3"/>
  <c r="O859" i="3"/>
  <c r="N859" i="3"/>
  <c r="M859" i="3"/>
  <c r="K859" i="3"/>
  <c r="I859" i="3"/>
  <c r="H859" i="3"/>
  <c r="S858" i="3"/>
  <c r="R858" i="3"/>
  <c r="Q858" i="3"/>
  <c r="P858" i="3"/>
  <c r="O858" i="3"/>
  <c r="N858" i="3"/>
  <c r="M858" i="3"/>
  <c r="K858" i="3"/>
  <c r="I858" i="3"/>
  <c r="H858" i="3"/>
  <c r="S857" i="3"/>
  <c r="R857" i="3"/>
  <c r="Q857" i="3"/>
  <c r="P857" i="3"/>
  <c r="O857" i="3"/>
  <c r="N857" i="3"/>
  <c r="M857" i="3"/>
  <c r="K857" i="3"/>
  <c r="I857" i="3"/>
  <c r="H857" i="3"/>
  <c r="S856" i="3"/>
  <c r="R856" i="3"/>
  <c r="Q856" i="3"/>
  <c r="P856" i="3"/>
  <c r="O856" i="3"/>
  <c r="N856" i="3"/>
  <c r="M856" i="3"/>
  <c r="K856" i="3"/>
  <c r="I856" i="3"/>
  <c r="H856" i="3"/>
  <c r="J856" i="3" s="1"/>
  <c r="L856" i="3" s="1"/>
  <c r="S855" i="3"/>
  <c r="R855" i="3"/>
  <c r="Q855" i="3"/>
  <c r="P855" i="3"/>
  <c r="O855" i="3"/>
  <c r="N855" i="3"/>
  <c r="M855" i="3"/>
  <c r="K855" i="3"/>
  <c r="I855" i="3"/>
  <c r="H855" i="3"/>
  <c r="S854" i="3"/>
  <c r="R854" i="3"/>
  <c r="Q854" i="3"/>
  <c r="P854" i="3"/>
  <c r="O854" i="3"/>
  <c r="N854" i="3"/>
  <c r="M854" i="3"/>
  <c r="K854" i="3"/>
  <c r="I854" i="3"/>
  <c r="H854" i="3"/>
  <c r="J854" i="3" s="1"/>
  <c r="L854" i="3" s="1"/>
  <c r="S853" i="3"/>
  <c r="R853" i="3"/>
  <c r="Q853" i="3"/>
  <c r="P853" i="3"/>
  <c r="O853" i="3"/>
  <c r="N853" i="3"/>
  <c r="M853" i="3"/>
  <c r="K853" i="3"/>
  <c r="H853" i="3"/>
  <c r="I853" i="3"/>
  <c r="S852" i="3"/>
  <c r="R852" i="3"/>
  <c r="Q852" i="3"/>
  <c r="P852" i="3"/>
  <c r="O852" i="3"/>
  <c r="N852" i="3"/>
  <c r="M852" i="3"/>
  <c r="K852" i="3"/>
  <c r="I852" i="3"/>
  <c r="H852" i="3"/>
  <c r="J852" i="3" s="1"/>
  <c r="L852" i="3" s="1"/>
  <c r="S851" i="3"/>
  <c r="R851" i="3"/>
  <c r="Q851" i="3"/>
  <c r="P851" i="3"/>
  <c r="O851" i="3"/>
  <c r="N851" i="3"/>
  <c r="M851" i="3"/>
  <c r="L851" i="3"/>
  <c r="K851" i="3"/>
  <c r="J851" i="3"/>
  <c r="I851" i="3"/>
  <c r="H851" i="3"/>
  <c r="S850" i="3"/>
  <c r="R850" i="3"/>
  <c r="Q850" i="3"/>
  <c r="P850" i="3"/>
  <c r="O850" i="3"/>
  <c r="N850" i="3"/>
  <c r="M850" i="3"/>
  <c r="K850" i="3"/>
  <c r="I850" i="3"/>
  <c r="H850" i="3"/>
  <c r="S849" i="3"/>
  <c r="Q849" i="3"/>
  <c r="P849" i="3"/>
  <c r="O849" i="3"/>
  <c r="N849" i="3"/>
  <c r="M849" i="3"/>
  <c r="L849" i="3"/>
  <c r="K849" i="3"/>
  <c r="I849" i="3"/>
  <c r="H849" i="3"/>
  <c r="J849" i="3" s="1"/>
  <c r="R849" i="3" s="1"/>
  <c r="S848" i="3"/>
  <c r="R848" i="3"/>
  <c r="Q848" i="3"/>
  <c r="P848" i="3"/>
  <c r="O848" i="3"/>
  <c r="N848" i="3"/>
  <c r="M848" i="3"/>
  <c r="L848" i="3"/>
  <c r="K848" i="3"/>
  <c r="I848" i="3"/>
  <c r="H848" i="3"/>
  <c r="J848" i="3" s="1"/>
  <c r="S847" i="3"/>
  <c r="R847" i="3"/>
  <c r="Q847" i="3"/>
  <c r="P847" i="3"/>
  <c r="O847" i="3"/>
  <c r="N847" i="3"/>
  <c r="M847" i="3"/>
  <c r="K847" i="3"/>
  <c r="I847" i="3"/>
  <c r="H847" i="3"/>
  <c r="S846" i="3"/>
  <c r="R846" i="3"/>
  <c r="Q846" i="3"/>
  <c r="P846" i="3"/>
  <c r="O846" i="3"/>
  <c r="N846" i="3"/>
  <c r="M846" i="3"/>
  <c r="K846" i="3"/>
  <c r="I846" i="3"/>
  <c r="H846" i="3"/>
  <c r="J846" i="3" s="1"/>
  <c r="L846" i="3" s="1"/>
  <c r="S845" i="3"/>
  <c r="R845" i="3"/>
  <c r="Q845" i="3"/>
  <c r="P845" i="3"/>
  <c r="O845" i="3"/>
  <c r="N845" i="3"/>
  <c r="M845" i="3"/>
  <c r="L845" i="3"/>
  <c r="K845" i="3"/>
  <c r="I845" i="3"/>
  <c r="H845" i="3"/>
  <c r="S844" i="3"/>
  <c r="R844" i="3"/>
  <c r="Q844" i="3"/>
  <c r="P844" i="3"/>
  <c r="O844" i="3"/>
  <c r="N844" i="3"/>
  <c r="M844" i="3"/>
  <c r="L844" i="3"/>
  <c r="K844" i="3"/>
  <c r="I844" i="3"/>
  <c r="H844" i="3"/>
  <c r="S843" i="3"/>
  <c r="R843" i="3"/>
  <c r="Q843" i="3"/>
  <c r="P843" i="3"/>
  <c r="O843" i="3"/>
  <c r="N843" i="3"/>
  <c r="M843" i="3"/>
  <c r="K843" i="3"/>
  <c r="I843" i="3"/>
  <c r="H843" i="3"/>
  <c r="S842" i="3"/>
  <c r="R842" i="3"/>
  <c r="Q842" i="3"/>
  <c r="P842" i="3"/>
  <c r="O842" i="3"/>
  <c r="N842" i="3"/>
  <c r="M842" i="3"/>
  <c r="L842" i="3"/>
  <c r="K842" i="3"/>
  <c r="I842" i="3"/>
  <c r="J842" i="3" s="1"/>
  <c r="H842" i="3"/>
  <c r="S841" i="3"/>
  <c r="R841" i="3"/>
  <c r="Q841" i="3"/>
  <c r="P841" i="3"/>
  <c r="O841" i="3"/>
  <c r="N841" i="3"/>
  <c r="M841" i="3"/>
  <c r="K841" i="3"/>
  <c r="I841" i="3"/>
  <c r="H841" i="3"/>
  <c r="S840" i="3"/>
  <c r="R840" i="3"/>
  <c r="Q840" i="3"/>
  <c r="P840" i="3"/>
  <c r="O840" i="3"/>
  <c r="N840" i="3"/>
  <c r="M840" i="3"/>
  <c r="L840" i="3"/>
  <c r="K840" i="3"/>
  <c r="I840" i="3"/>
  <c r="H840" i="3"/>
  <c r="S839" i="3"/>
  <c r="R839" i="3"/>
  <c r="Q839" i="3"/>
  <c r="P839" i="3"/>
  <c r="O839" i="3"/>
  <c r="N839" i="3"/>
  <c r="M839" i="3"/>
  <c r="K839" i="3"/>
  <c r="I839" i="3"/>
  <c r="H839" i="3"/>
  <c r="S838" i="3"/>
  <c r="R838" i="3"/>
  <c r="Q838" i="3"/>
  <c r="P838" i="3"/>
  <c r="O838" i="3"/>
  <c r="N838" i="3"/>
  <c r="M838" i="3"/>
  <c r="K838" i="3"/>
  <c r="I838" i="3"/>
  <c r="H838" i="3"/>
  <c r="J838" i="3" s="1"/>
  <c r="L838" i="3" s="1"/>
  <c r="S837" i="3"/>
  <c r="R837" i="3"/>
  <c r="Q837" i="3"/>
  <c r="P837" i="3"/>
  <c r="O837" i="3"/>
  <c r="N837" i="3"/>
  <c r="M837" i="3"/>
  <c r="K837" i="3"/>
  <c r="I837" i="3"/>
  <c r="J837" i="3" s="1"/>
  <c r="L837" i="3" s="1"/>
  <c r="H837" i="3"/>
  <c r="S836" i="3"/>
  <c r="R836" i="3"/>
  <c r="Q836" i="3"/>
  <c r="P836" i="3"/>
  <c r="O836" i="3"/>
  <c r="N836" i="3"/>
  <c r="M836" i="3"/>
  <c r="K836" i="3"/>
  <c r="H836" i="3"/>
  <c r="I836" i="3"/>
  <c r="J836" i="3" s="1"/>
  <c r="L836" i="3" s="1"/>
  <c r="S835" i="3"/>
  <c r="R835" i="3"/>
  <c r="Q835" i="3"/>
  <c r="P835" i="3"/>
  <c r="O835" i="3"/>
  <c r="N835" i="3"/>
  <c r="M835" i="3"/>
  <c r="K835" i="3"/>
  <c r="J835" i="3"/>
  <c r="L835" i="3" s="1"/>
  <c r="I835" i="3"/>
  <c r="H835" i="3"/>
  <c r="S834" i="3"/>
  <c r="R834" i="3"/>
  <c r="Q834" i="3"/>
  <c r="P834" i="3"/>
  <c r="O834" i="3"/>
  <c r="N834" i="3"/>
  <c r="M834" i="3"/>
  <c r="L834" i="3"/>
  <c r="K834" i="3"/>
  <c r="I834" i="3"/>
  <c r="H834" i="3"/>
  <c r="S833" i="3"/>
  <c r="R833" i="3"/>
  <c r="Q833" i="3"/>
  <c r="P833" i="3"/>
  <c r="O833" i="3"/>
  <c r="N833" i="3"/>
  <c r="M833" i="3"/>
  <c r="L833" i="3"/>
  <c r="K833" i="3"/>
  <c r="I833" i="3"/>
  <c r="H833" i="3"/>
  <c r="I832" i="3"/>
  <c r="H832" i="3"/>
  <c r="S831" i="3"/>
  <c r="R831" i="3"/>
  <c r="Q831" i="3"/>
  <c r="P831" i="3"/>
  <c r="O831" i="3"/>
  <c r="N831" i="3"/>
  <c r="M831" i="3"/>
  <c r="K831" i="3"/>
  <c r="I831" i="3"/>
  <c r="H831" i="3"/>
  <c r="J831" i="3" s="1"/>
  <c r="L831" i="3" s="1"/>
  <c r="S830" i="3"/>
  <c r="R830" i="3"/>
  <c r="Q830" i="3"/>
  <c r="P830" i="3"/>
  <c r="O830" i="3"/>
  <c r="N830" i="3"/>
  <c r="M830" i="3"/>
  <c r="K830" i="3"/>
  <c r="H830" i="3"/>
  <c r="I830" i="3"/>
  <c r="S829" i="3"/>
  <c r="Q829" i="3"/>
  <c r="P829" i="3"/>
  <c r="O829" i="3"/>
  <c r="N829" i="3"/>
  <c r="M829" i="3"/>
  <c r="L829" i="3"/>
  <c r="K829" i="3"/>
  <c r="I829" i="3"/>
  <c r="H829" i="3"/>
  <c r="J829" i="3" s="1"/>
  <c r="R829" i="3" s="1"/>
  <c r="S828" i="3"/>
  <c r="R828" i="3"/>
  <c r="Q828" i="3"/>
  <c r="P828" i="3"/>
  <c r="O828" i="3"/>
  <c r="N828" i="3"/>
  <c r="M828" i="3"/>
  <c r="K828" i="3"/>
  <c r="I828" i="3"/>
  <c r="H828" i="3"/>
  <c r="S827" i="3"/>
  <c r="R827" i="3"/>
  <c r="Q827" i="3"/>
  <c r="P827" i="3"/>
  <c r="O827" i="3"/>
  <c r="N827" i="3"/>
  <c r="M827" i="3"/>
  <c r="L827" i="3"/>
  <c r="K827" i="3"/>
  <c r="J827" i="3"/>
  <c r="I827" i="3"/>
  <c r="H827" i="3"/>
  <c r="S826" i="3"/>
  <c r="Q826" i="3"/>
  <c r="P826" i="3"/>
  <c r="O826" i="3"/>
  <c r="N826" i="3"/>
  <c r="M826" i="3"/>
  <c r="L826" i="3"/>
  <c r="K826" i="3"/>
  <c r="I826" i="3"/>
  <c r="H826" i="3"/>
  <c r="J826" i="3" s="1"/>
  <c r="R826" i="3" s="1"/>
  <c r="S825" i="3"/>
  <c r="R825" i="3"/>
  <c r="Q825" i="3"/>
  <c r="P825" i="3"/>
  <c r="O825" i="3"/>
  <c r="N825" i="3"/>
  <c r="M825" i="3"/>
  <c r="K825" i="3"/>
  <c r="I825" i="3"/>
  <c r="H825" i="3"/>
  <c r="S824" i="3"/>
  <c r="R824" i="3"/>
  <c r="Q824" i="3"/>
  <c r="P824" i="3"/>
  <c r="O824" i="3"/>
  <c r="N824" i="3"/>
  <c r="M824" i="3"/>
  <c r="L824" i="3"/>
  <c r="K824" i="3"/>
  <c r="I824" i="3"/>
  <c r="J824" i="3" s="1"/>
  <c r="H824" i="3"/>
  <c r="S823" i="3"/>
  <c r="R823" i="3"/>
  <c r="Q823" i="3"/>
  <c r="P823" i="3"/>
  <c r="O823" i="3"/>
  <c r="N823" i="3"/>
  <c r="M823" i="3"/>
  <c r="K823" i="3"/>
  <c r="I823" i="3"/>
  <c r="H823" i="3"/>
  <c r="J823" i="3" s="1"/>
  <c r="L823" i="3" s="1"/>
  <c r="S822" i="3"/>
  <c r="R822" i="3"/>
  <c r="Q822" i="3"/>
  <c r="P822" i="3"/>
  <c r="O822" i="3"/>
  <c r="N822" i="3"/>
  <c r="M822" i="3"/>
  <c r="K822" i="3"/>
  <c r="J822" i="3"/>
  <c r="L822" i="3" s="1"/>
  <c r="I822" i="3"/>
  <c r="H822" i="3"/>
  <c r="S821" i="3"/>
  <c r="R821" i="3"/>
  <c r="Q821" i="3"/>
  <c r="P821" i="3"/>
  <c r="O821" i="3"/>
  <c r="N821" i="3"/>
  <c r="M821" i="3"/>
  <c r="L821" i="3"/>
  <c r="K821" i="3"/>
  <c r="J821" i="3"/>
  <c r="I821" i="3"/>
  <c r="H821" i="3"/>
  <c r="S820" i="3"/>
  <c r="Q820" i="3"/>
  <c r="P820" i="3"/>
  <c r="O820" i="3"/>
  <c r="N820" i="3"/>
  <c r="M820" i="3"/>
  <c r="L820" i="3"/>
  <c r="K820" i="3"/>
  <c r="I820" i="3"/>
  <c r="H820" i="3"/>
  <c r="S819" i="3"/>
  <c r="R819" i="3"/>
  <c r="Q819" i="3"/>
  <c r="P819" i="3"/>
  <c r="O819" i="3"/>
  <c r="N819" i="3"/>
  <c r="M819" i="3"/>
  <c r="K819" i="3"/>
  <c r="I819" i="3"/>
  <c r="H819" i="3"/>
  <c r="S818" i="3"/>
  <c r="R818" i="3"/>
  <c r="Q818" i="3"/>
  <c r="P818" i="3"/>
  <c r="O818" i="3"/>
  <c r="N818" i="3"/>
  <c r="M818" i="3"/>
  <c r="K818" i="3"/>
  <c r="I818" i="3"/>
  <c r="H818" i="3"/>
  <c r="S817" i="3"/>
  <c r="R817" i="3"/>
  <c r="Q817" i="3"/>
  <c r="P817" i="3"/>
  <c r="O817" i="3"/>
  <c r="N817" i="3"/>
  <c r="M817" i="3"/>
  <c r="K817" i="3"/>
  <c r="I817" i="3"/>
  <c r="H817" i="3"/>
  <c r="J817" i="3" s="1"/>
  <c r="L817" i="3" s="1"/>
  <c r="S816" i="3"/>
  <c r="R816" i="3"/>
  <c r="Q816" i="3"/>
  <c r="P816" i="3"/>
  <c r="O816" i="3"/>
  <c r="N816" i="3"/>
  <c r="M816" i="3"/>
  <c r="K816" i="3"/>
  <c r="I816" i="3"/>
  <c r="H816" i="3"/>
  <c r="S815" i="3"/>
  <c r="R815" i="3"/>
  <c r="Q815" i="3"/>
  <c r="P815" i="3"/>
  <c r="O815" i="3"/>
  <c r="N815" i="3"/>
  <c r="M815" i="3"/>
  <c r="K815" i="3"/>
  <c r="I815" i="3"/>
  <c r="H815" i="3"/>
  <c r="S814" i="3"/>
  <c r="R814" i="3"/>
  <c r="Q814" i="3"/>
  <c r="P814" i="3"/>
  <c r="O814" i="3"/>
  <c r="N814" i="3"/>
  <c r="M814" i="3"/>
  <c r="L814" i="3"/>
  <c r="K814" i="3"/>
  <c r="J814" i="3"/>
  <c r="I814" i="3"/>
  <c r="H814" i="3"/>
  <c r="S813" i="3"/>
  <c r="R813" i="3"/>
  <c r="Q813" i="3"/>
  <c r="P813" i="3"/>
  <c r="O813" i="3"/>
  <c r="N813" i="3"/>
  <c r="M813" i="3"/>
  <c r="K813" i="3"/>
  <c r="I813" i="3"/>
  <c r="H813" i="3"/>
  <c r="J813" i="3" s="1"/>
  <c r="L813" i="3" s="1"/>
  <c r="S812" i="3"/>
  <c r="R812" i="3"/>
  <c r="Q812" i="3"/>
  <c r="P812" i="3"/>
  <c r="O812" i="3"/>
  <c r="N812" i="3"/>
  <c r="M812" i="3"/>
  <c r="K812" i="3"/>
  <c r="H812" i="3"/>
  <c r="I812" i="3"/>
  <c r="S811" i="3"/>
  <c r="R811" i="3"/>
  <c r="Q811" i="3"/>
  <c r="P811" i="3"/>
  <c r="O811" i="3"/>
  <c r="N811" i="3"/>
  <c r="M811" i="3"/>
  <c r="K811" i="3"/>
  <c r="I811" i="3"/>
  <c r="H811" i="3"/>
  <c r="J811" i="3" s="1"/>
  <c r="L811" i="3" s="1"/>
  <c r="S810" i="3"/>
  <c r="R810" i="3"/>
  <c r="Q810" i="3"/>
  <c r="P810" i="3"/>
  <c r="O810" i="3"/>
  <c r="N810" i="3"/>
  <c r="M810" i="3"/>
  <c r="K810" i="3"/>
  <c r="I810" i="3"/>
  <c r="H810" i="3"/>
  <c r="S809" i="3"/>
  <c r="R809" i="3"/>
  <c r="Q809" i="3"/>
  <c r="P809" i="3"/>
  <c r="O809" i="3"/>
  <c r="N809" i="3"/>
  <c r="M809" i="3"/>
  <c r="K809" i="3"/>
  <c r="I809" i="3"/>
  <c r="H809" i="3"/>
  <c r="J809" i="3" s="1"/>
  <c r="L809" i="3" s="1"/>
  <c r="S808" i="3"/>
  <c r="R808" i="3"/>
  <c r="Q808" i="3"/>
  <c r="P808" i="3"/>
  <c r="O808" i="3"/>
  <c r="N808" i="3"/>
  <c r="M808" i="3"/>
  <c r="K808" i="3"/>
  <c r="I808" i="3"/>
  <c r="H808" i="3"/>
  <c r="S807" i="3"/>
  <c r="R807" i="3"/>
  <c r="Q807" i="3"/>
  <c r="P807" i="3"/>
  <c r="O807" i="3"/>
  <c r="N807" i="3"/>
  <c r="M807" i="3"/>
  <c r="L807" i="3"/>
  <c r="K807" i="3"/>
  <c r="J807" i="3"/>
  <c r="I807" i="3"/>
  <c r="H807" i="3"/>
  <c r="S806" i="3"/>
  <c r="R806" i="3"/>
  <c r="Q806" i="3"/>
  <c r="P806" i="3"/>
  <c r="O806" i="3"/>
  <c r="N806" i="3"/>
  <c r="M806" i="3"/>
  <c r="K806" i="3"/>
  <c r="I806" i="3"/>
  <c r="H806" i="3"/>
  <c r="J806" i="3" s="1"/>
  <c r="L806" i="3" s="1"/>
  <c r="S805" i="3"/>
  <c r="R805" i="3"/>
  <c r="Q805" i="3"/>
  <c r="P805" i="3"/>
  <c r="O805" i="3"/>
  <c r="N805" i="3"/>
  <c r="M805" i="3"/>
  <c r="K805" i="3"/>
  <c r="I805" i="3"/>
  <c r="H805" i="3"/>
  <c r="S804" i="3"/>
  <c r="R804" i="3"/>
  <c r="Q804" i="3"/>
  <c r="P804" i="3"/>
  <c r="O804" i="3"/>
  <c r="N804" i="3"/>
  <c r="M804" i="3"/>
  <c r="K804" i="3"/>
  <c r="I804" i="3"/>
  <c r="H804" i="3"/>
  <c r="J804" i="3" s="1"/>
  <c r="L804" i="3" s="1"/>
  <c r="S803" i="3"/>
  <c r="R803" i="3"/>
  <c r="Q803" i="3"/>
  <c r="P803" i="3"/>
  <c r="O803" i="3"/>
  <c r="N803" i="3"/>
  <c r="M803" i="3"/>
  <c r="L803" i="3"/>
  <c r="K803" i="3"/>
  <c r="I803" i="3"/>
  <c r="H803" i="3"/>
  <c r="J803" i="3" s="1"/>
  <c r="S802" i="3"/>
  <c r="R802" i="3"/>
  <c r="Q802" i="3"/>
  <c r="P802" i="3"/>
  <c r="O802" i="3"/>
  <c r="N802" i="3"/>
  <c r="M802" i="3"/>
  <c r="K802" i="3"/>
  <c r="I802" i="3"/>
  <c r="H802" i="3"/>
  <c r="S801" i="3"/>
  <c r="R801" i="3"/>
  <c r="Q801" i="3"/>
  <c r="P801" i="3"/>
  <c r="O801" i="3"/>
  <c r="N801" i="3"/>
  <c r="M801" i="3"/>
  <c r="L801" i="3"/>
  <c r="K801" i="3"/>
  <c r="I801" i="3"/>
  <c r="H801" i="3"/>
  <c r="J801" i="3" s="1"/>
  <c r="S800" i="3"/>
  <c r="R800" i="3"/>
  <c r="Q800" i="3"/>
  <c r="P800" i="3"/>
  <c r="O800" i="3"/>
  <c r="N800" i="3"/>
  <c r="M800" i="3"/>
  <c r="K800" i="3"/>
  <c r="I800" i="3"/>
  <c r="H800" i="3"/>
  <c r="J800" i="3" s="1"/>
  <c r="L800" i="3" s="1"/>
  <c r="S799" i="3"/>
  <c r="R799" i="3"/>
  <c r="Q799" i="3"/>
  <c r="P799" i="3"/>
  <c r="O799" i="3"/>
  <c r="N799" i="3"/>
  <c r="M799" i="3"/>
  <c r="K799" i="3"/>
  <c r="I799" i="3"/>
  <c r="H799" i="3"/>
  <c r="S798" i="3"/>
  <c r="R798" i="3"/>
  <c r="Q798" i="3"/>
  <c r="P798" i="3"/>
  <c r="O798" i="3"/>
  <c r="N798" i="3"/>
  <c r="M798" i="3"/>
  <c r="L798" i="3"/>
  <c r="K798" i="3"/>
  <c r="J798" i="3"/>
  <c r="I798" i="3"/>
  <c r="H798" i="3"/>
  <c r="S797" i="3"/>
  <c r="R797" i="3"/>
  <c r="Q797" i="3"/>
  <c r="P797" i="3"/>
  <c r="O797" i="3"/>
  <c r="N797" i="3"/>
  <c r="M797" i="3"/>
  <c r="K797" i="3"/>
  <c r="I797" i="3"/>
  <c r="H797" i="3"/>
  <c r="J797" i="3" s="1"/>
  <c r="L797" i="3" s="1"/>
  <c r="S796" i="3"/>
  <c r="R796" i="3"/>
  <c r="Q796" i="3"/>
  <c r="P796" i="3"/>
  <c r="O796" i="3"/>
  <c r="N796" i="3"/>
  <c r="M796" i="3"/>
  <c r="K796" i="3"/>
  <c r="I796" i="3"/>
  <c r="H796" i="3"/>
  <c r="S795" i="3"/>
  <c r="R795" i="3"/>
  <c r="Q795" i="3"/>
  <c r="P795" i="3"/>
  <c r="O795" i="3"/>
  <c r="N795" i="3"/>
  <c r="M795" i="3"/>
  <c r="K795" i="3"/>
  <c r="I795" i="3"/>
  <c r="H795" i="3"/>
  <c r="S794" i="3"/>
  <c r="R794" i="3"/>
  <c r="Q794" i="3"/>
  <c r="P794" i="3"/>
  <c r="O794" i="3"/>
  <c r="N794" i="3"/>
  <c r="M794" i="3"/>
  <c r="K794" i="3"/>
  <c r="I794" i="3"/>
  <c r="H794" i="3"/>
  <c r="J794" i="3" s="1"/>
  <c r="L794" i="3" s="1"/>
  <c r="S793" i="3"/>
  <c r="R793" i="3"/>
  <c r="Q793" i="3"/>
  <c r="P793" i="3"/>
  <c r="O793" i="3"/>
  <c r="N793" i="3"/>
  <c r="M793" i="3"/>
  <c r="K793" i="3"/>
  <c r="I793" i="3"/>
  <c r="H793" i="3"/>
  <c r="J793" i="3" s="1"/>
  <c r="L793" i="3" s="1"/>
  <c r="S792" i="3"/>
  <c r="R792" i="3"/>
  <c r="Q792" i="3"/>
  <c r="P792" i="3"/>
  <c r="O792" i="3"/>
  <c r="N792" i="3"/>
  <c r="M792" i="3"/>
  <c r="K792" i="3"/>
  <c r="J792" i="3"/>
  <c r="L792" i="3" s="1"/>
  <c r="I792" i="3"/>
  <c r="H792" i="3"/>
  <c r="S791" i="3"/>
  <c r="R791" i="3"/>
  <c r="Q791" i="3"/>
  <c r="P791" i="3"/>
  <c r="O791" i="3"/>
  <c r="N791" i="3"/>
  <c r="M791" i="3"/>
  <c r="K791" i="3"/>
  <c r="H791" i="3"/>
  <c r="I791" i="3"/>
  <c r="S790" i="3"/>
  <c r="R790" i="3"/>
  <c r="Q790" i="3"/>
  <c r="P790" i="3"/>
  <c r="O790" i="3"/>
  <c r="N790" i="3"/>
  <c r="M790" i="3"/>
  <c r="K790" i="3"/>
  <c r="I790" i="3"/>
  <c r="H790" i="3"/>
  <c r="S789" i="3"/>
  <c r="R789" i="3"/>
  <c r="Q789" i="3"/>
  <c r="P789" i="3"/>
  <c r="O789" i="3"/>
  <c r="N789" i="3"/>
  <c r="M789" i="3"/>
  <c r="L789" i="3"/>
  <c r="K789" i="3"/>
  <c r="J789" i="3"/>
  <c r="I789" i="3"/>
  <c r="H789" i="3"/>
  <c r="S788" i="3"/>
  <c r="R788" i="3"/>
  <c r="Q788" i="3"/>
  <c r="P788" i="3"/>
  <c r="O788" i="3"/>
  <c r="N788" i="3"/>
  <c r="M788" i="3"/>
  <c r="K788" i="3"/>
  <c r="I788" i="3"/>
  <c r="H788" i="3"/>
  <c r="S787" i="3"/>
  <c r="Q787" i="3"/>
  <c r="P787" i="3"/>
  <c r="O787" i="3"/>
  <c r="N787" i="3"/>
  <c r="M787" i="3"/>
  <c r="L787" i="3"/>
  <c r="K787" i="3"/>
  <c r="I787" i="3"/>
  <c r="H787" i="3"/>
  <c r="S786" i="3"/>
  <c r="R786" i="3"/>
  <c r="Q786" i="3"/>
  <c r="P786" i="3"/>
  <c r="O786" i="3"/>
  <c r="N786" i="3"/>
  <c r="M786" i="3"/>
  <c r="L786" i="3"/>
  <c r="K786" i="3"/>
  <c r="J786" i="3"/>
  <c r="I786" i="3"/>
  <c r="H786" i="3"/>
  <c r="S785" i="3"/>
  <c r="R785" i="3"/>
  <c r="Q785" i="3"/>
  <c r="P785" i="3"/>
  <c r="O785" i="3"/>
  <c r="N785" i="3"/>
  <c r="M785" i="3"/>
  <c r="K785" i="3"/>
  <c r="I785" i="3"/>
  <c r="H785" i="3"/>
  <c r="S784" i="3"/>
  <c r="R784" i="3"/>
  <c r="Q784" i="3"/>
  <c r="P784" i="3"/>
  <c r="O784" i="3"/>
  <c r="N784" i="3"/>
  <c r="M784" i="3"/>
  <c r="L784" i="3"/>
  <c r="K784" i="3"/>
  <c r="I784" i="3"/>
  <c r="H784" i="3"/>
  <c r="J784" i="3" s="1"/>
  <c r="S783" i="3"/>
  <c r="R783" i="3"/>
  <c r="Q783" i="3"/>
  <c r="P783" i="3"/>
  <c r="O783" i="3"/>
  <c r="N783" i="3"/>
  <c r="M783" i="3"/>
  <c r="K783" i="3"/>
  <c r="I783" i="3"/>
  <c r="J783" i="3" s="1"/>
  <c r="L783" i="3" s="1"/>
  <c r="H783" i="3"/>
  <c r="S782" i="3"/>
  <c r="R782" i="3"/>
  <c r="Q782" i="3"/>
  <c r="P782" i="3"/>
  <c r="O782" i="3"/>
  <c r="N782" i="3"/>
  <c r="M782" i="3"/>
  <c r="L782" i="3"/>
  <c r="K782" i="3"/>
  <c r="I782" i="3"/>
  <c r="H782" i="3"/>
  <c r="S781" i="3"/>
  <c r="R781" i="3"/>
  <c r="Q781" i="3"/>
  <c r="P781" i="3"/>
  <c r="O781" i="3"/>
  <c r="N781" i="3"/>
  <c r="M781" i="3"/>
  <c r="K781" i="3"/>
  <c r="I781" i="3"/>
  <c r="H781" i="3"/>
  <c r="S780" i="3"/>
  <c r="R780" i="3"/>
  <c r="Q780" i="3"/>
  <c r="P780" i="3"/>
  <c r="O780" i="3"/>
  <c r="N780" i="3"/>
  <c r="M780" i="3"/>
  <c r="L780" i="3"/>
  <c r="K780" i="3"/>
  <c r="I780" i="3"/>
  <c r="H780" i="3"/>
  <c r="S779" i="3"/>
  <c r="R779" i="3"/>
  <c r="Q779" i="3"/>
  <c r="P779" i="3"/>
  <c r="O779" i="3"/>
  <c r="N779" i="3"/>
  <c r="M779" i="3"/>
  <c r="K779" i="3"/>
  <c r="I779" i="3"/>
  <c r="H779" i="3"/>
  <c r="S778" i="3"/>
  <c r="R778" i="3"/>
  <c r="Q778" i="3"/>
  <c r="P778" i="3"/>
  <c r="O778" i="3"/>
  <c r="N778" i="3"/>
  <c r="M778" i="3"/>
  <c r="K778" i="3"/>
  <c r="I778" i="3"/>
  <c r="H778" i="3"/>
  <c r="J778" i="3" s="1"/>
  <c r="L778" i="3" s="1"/>
  <c r="S777" i="3"/>
  <c r="R777" i="3"/>
  <c r="Q777" i="3"/>
  <c r="P777" i="3"/>
  <c r="O777" i="3"/>
  <c r="N777" i="3"/>
  <c r="M777" i="3"/>
  <c r="L777" i="3"/>
  <c r="K777" i="3"/>
  <c r="I777" i="3"/>
  <c r="H777" i="3"/>
  <c r="S776" i="3"/>
  <c r="R776" i="3"/>
  <c r="Q776" i="3"/>
  <c r="P776" i="3"/>
  <c r="O776" i="3"/>
  <c r="N776" i="3"/>
  <c r="M776" i="3"/>
  <c r="K776" i="3"/>
  <c r="H776" i="3"/>
  <c r="I776" i="3"/>
  <c r="S775" i="3"/>
  <c r="R775" i="3"/>
  <c r="Q775" i="3"/>
  <c r="P775" i="3"/>
  <c r="O775" i="3"/>
  <c r="N775" i="3"/>
  <c r="M775" i="3"/>
  <c r="K775" i="3"/>
  <c r="I775" i="3"/>
  <c r="H775" i="3"/>
  <c r="S774" i="3"/>
  <c r="R774" i="3"/>
  <c r="Q774" i="3"/>
  <c r="P774" i="3"/>
  <c r="O774" i="3"/>
  <c r="N774" i="3"/>
  <c r="M774" i="3"/>
  <c r="K774" i="3"/>
  <c r="I774" i="3"/>
  <c r="H774" i="3"/>
  <c r="S773" i="3"/>
  <c r="R773" i="3"/>
  <c r="Q773" i="3"/>
  <c r="P773" i="3"/>
  <c r="O773" i="3"/>
  <c r="N773" i="3"/>
  <c r="M773" i="3"/>
  <c r="L773" i="3"/>
  <c r="K773" i="3"/>
  <c r="I773" i="3"/>
  <c r="H773" i="3"/>
  <c r="S772" i="3"/>
  <c r="R772" i="3"/>
  <c r="Q772" i="3"/>
  <c r="P772" i="3"/>
  <c r="O772" i="3"/>
  <c r="N772" i="3"/>
  <c r="M772" i="3"/>
  <c r="L772" i="3"/>
  <c r="K772" i="3"/>
  <c r="I772" i="3"/>
  <c r="H772" i="3"/>
  <c r="I771" i="3"/>
  <c r="H771" i="3"/>
  <c r="S770" i="3"/>
  <c r="R770" i="3"/>
  <c r="Q770" i="3"/>
  <c r="P770" i="3"/>
  <c r="O770" i="3"/>
  <c r="N770" i="3"/>
  <c r="M770" i="3"/>
  <c r="K770" i="3"/>
  <c r="I770" i="3"/>
  <c r="H770" i="3"/>
  <c r="S769" i="3"/>
  <c r="R769" i="3"/>
  <c r="Q769" i="3"/>
  <c r="P769" i="3"/>
  <c r="O769" i="3"/>
  <c r="N769" i="3"/>
  <c r="M769" i="3"/>
  <c r="K769" i="3"/>
  <c r="H769" i="3"/>
  <c r="I769" i="3"/>
  <c r="S768" i="3"/>
  <c r="R768" i="3"/>
  <c r="Q768" i="3"/>
  <c r="P768" i="3"/>
  <c r="O768" i="3"/>
  <c r="N768" i="3"/>
  <c r="M768" i="3"/>
  <c r="K768" i="3"/>
  <c r="I768" i="3"/>
  <c r="H768" i="3"/>
  <c r="S767" i="3"/>
  <c r="R767" i="3"/>
  <c r="Q767" i="3"/>
  <c r="P767" i="3"/>
  <c r="O767" i="3"/>
  <c r="N767" i="3"/>
  <c r="M767" i="3"/>
  <c r="K767" i="3"/>
  <c r="H767" i="3"/>
  <c r="J767" i="3" s="1"/>
  <c r="L767" i="3" s="1"/>
  <c r="I767" i="3"/>
  <c r="S766" i="3"/>
  <c r="R766" i="3"/>
  <c r="Q766" i="3"/>
  <c r="P766" i="3"/>
  <c r="O766" i="3"/>
  <c r="N766" i="3"/>
  <c r="M766" i="3"/>
  <c r="L766" i="3"/>
  <c r="K766" i="3"/>
  <c r="I766" i="3"/>
  <c r="J766" i="3" s="1"/>
  <c r="H766" i="3"/>
  <c r="S765" i="3"/>
  <c r="R765" i="3"/>
  <c r="Q765" i="3"/>
  <c r="P765" i="3"/>
  <c r="O765" i="3"/>
  <c r="N765" i="3"/>
  <c r="M765" i="3"/>
  <c r="L765" i="3"/>
  <c r="K765" i="3"/>
  <c r="J765" i="3"/>
  <c r="I765" i="3"/>
  <c r="H765" i="3"/>
  <c r="S764" i="3"/>
  <c r="R764" i="3"/>
  <c r="Q764" i="3"/>
  <c r="P764" i="3"/>
  <c r="O764" i="3"/>
  <c r="N764" i="3"/>
  <c r="M764" i="3"/>
  <c r="K764" i="3"/>
  <c r="H764" i="3"/>
  <c r="I764" i="3"/>
  <c r="J764" i="3" s="1"/>
  <c r="L764" i="3" s="1"/>
  <c r="S763" i="3"/>
  <c r="R763" i="3"/>
  <c r="Q763" i="3"/>
  <c r="P763" i="3"/>
  <c r="O763" i="3"/>
  <c r="N763" i="3"/>
  <c r="M763" i="3"/>
  <c r="K763" i="3"/>
  <c r="I763" i="3"/>
  <c r="J763" i="3" s="1"/>
  <c r="L763" i="3" s="1"/>
  <c r="H763" i="3"/>
  <c r="S762" i="3"/>
  <c r="R762" i="3"/>
  <c r="Q762" i="3"/>
  <c r="P762" i="3"/>
  <c r="O762" i="3"/>
  <c r="N762" i="3"/>
  <c r="M762" i="3"/>
  <c r="L762" i="3"/>
  <c r="K762" i="3"/>
  <c r="J762" i="3"/>
  <c r="I762" i="3"/>
  <c r="H762" i="3"/>
  <c r="S761" i="3"/>
  <c r="Q761" i="3"/>
  <c r="P761" i="3"/>
  <c r="O761" i="3"/>
  <c r="N761" i="3"/>
  <c r="M761" i="3"/>
  <c r="L761" i="3"/>
  <c r="K761" i="3"/>
  <c r="I761" i="3"/>
  <c r="H761" i="3"/>
  <c r="S760" i="3"/>
  <c r="R760" i="3"/>
  <c r="Q760" i="3"/>
  <c r="P760" i="3"/>
  <c r="O760" i="3"/>
  <c r="N760" i="3"/>
  <c r="M760" i="3"/>
  <c r="K760" i="3"/>
  <c r="H760" i="3"/>
  <c r="I760" i="3"/>
  <c r="S759" i="3"/>
  <c r="R759" i="3"/>
  <c r="Q759" i="3"/>
  <c r="P759" i="3"/>
  <c r="O759" i="3"/>
  <c r="N759" i="3"/>
  <c r="M759" i="3"/>
  <c r="K759" i="3"/>
  <c r="I759" i="3"/>
  <c r="H759" i="3"/>
  <c r="J759" i="3" s="1"/>
  <c r="L759" i="3" s="1"/>
  <c r="S758" i="3"/>
  <c r="R758" i="3"/>
  <c r="Q758" i="3"/>
  <c r="P758" i="3"/>
  <c r="O758" i="3"/>
  <c r="N758" i="3"/>
  <c r="M758" i="3"/>
  <c r="K758" i="3"/>
  <c r="H758" i="3"/>
  <c r="I758" i="3"/>
  <c r="S757" i="3"/>
  <c r="R757" i="3"/>
  <c r="Q757" i="3"/>
  <c r="P757" i="3"/>
  <c r="O757" i="3"/>
  <c r="N757" i="3"/>
  <c r="M757" i="3"/>
  <c r="K757" i="3"/>
  <c r="I757" i="3"/>
  <c r="H757" i="3"/>
  <c r="J757" i="3" s="1"/>
  <c r="L757" i="3" s="1"/>
  <c r="S756" i="3"/>
  <c r="Q756" i="3"/>
  <c r="P756" i="3"/>
  <c r="O756" i="3"/>
  <c r="N756" i="3"/>
  <c r="M756" i="3"/>
  <c r="L756" i="3"/>
  <c r="K756" i="3"/>
  <c r="I756" i="3"/>
  <c r="H756" i="3"/>
  <c r="S755" i="3"/>
  <c r="R755" i="3"/>
  <c r="Q755" i="3"/>
  <c r="P755" i="3"/>
  <c r="O755" i="3"/>
  <c r="N755" i="3"/>
  <c r="M755" i="3"/>
  <c r="L755" i="3"/>
  <c r="K755" i="3"/>
  <c r="J755" i="3"/>
  <c r="I755" i="3"/>
  <c r="H755" i="3"/>
  <c r="S754" i="3"/>
  <c r="R754" i="3"/>
  <c r="Q754" i="3"/>
  <c r="P754" i="3"/>
  <c r="O754" i="3"/>
  <c r="N754" i="3"/>
  <c r="M754" i="3"/>
  <c r="K754" i="3"/>
  <c r="I754" i="3"/>
  <c r="H754" i="3"/>
  <c r="J754" i="3" s="1"/>
  <c r="L754" i="3" s="1"/>
  <c r="S753" i="3"/>
  <c r="R753" i="3"/>
  <c r="Q753" i="3"/>
  <c r="P753" i="3"/>
  <c r="O753" i="3"/>
  <c r="N753" i="3"/>
  <c r="M753" i="3"/>
  <c r="L753" i="3"/>
  <c r="K753" i="3"/>
  <c r="I753" i="3"/>
  <c r="H753" i="3"/>
  <c r="J753" i="3" s="1"/>
  <c r="S752" i="3"/>
  <c r="R752" i="3"/>
  <c r="Q752" i="3"/>
  <c r="P752" i="3"/>
  <c r="O752" i="3"/>
  <c r="N752" i="3"/>
  <c r="M752" i="3"/>
  <c r="K752" i="3"/>
  <c r="I752" i="3"/>
  <c r="H752" i="3"/>
  <c r="S751" i="3"/>
  <c r="R751" i="3"/>
  <c r="Q751" i="3"/>
  <c r="P751" i="3"/>
  <c r="O751" i="3"/>
  <c r="N751" i="3"/>
  <c r="M751" i="3"/>
  <c r="L751" i="3"/>
  <c r="K751" i="3"/>
  <c r="J751" i="3"/>
  <c r="I751" i="3"/>
  <c r="H751" i="3"/>
  <c r="S750" i="3"/>
  <c r="R750" i="3"/>
  <c r="Q750" i="3"/>
  <c r="P750" i="3"/>
  <c r="O750" i="3"/>
  <c r="N750" i="3"/>
  <c r="M750" i="3"/>
  <c r="K750" i="3"/>
  <c r="I750" i="3"/>
  <c r="H750" i="3"/>
  <c r="J750" i="3" s="1"/>
  <c r="L750" i="3" s="1"/>
  <c r="S749" i="3"/>
  <c r="R749" i="3"/>
  <c r="Q749" i="3"/>
  <c r="P749" i="3"/>
  <c r="O749" i="3"/>
  <c r="N749" i="3"/>
  <c r="M749" i="3"/>
  <c r="K749" i="3"/>
  <c r="I749" i="3"/>
  <c r="H749" i="3"/>
  <c r="S748" i="3"/>
  <c r="R748" i="3"/>
  <c r="Q748" i="3"/>
  <c r="P748" i="3"/>
  <c r="O748" i="3"/>
  <c r="N748" i="3"/>
  <c r="M748" i="3"/>
  <c r="K748" i="3"/>
  <c r="I748" i="3"/>
  <c r="H748" i="3"/>
  <c r="S747" i="3"/>
  <c r="R747" i="3"/>
  <c r="Q747" i="3"/>
  <c r="P747" i="3"/>
  <c r="O747" i="3"/>
  <c r="N747" i="3"/>
  <c r="M747" i="3"/>
  <c r="K747" i="3"/>
  <c r="I747" i="3"/>
  <c r="H747" i="3"/>
  <c r="S746" i="3"/>
  <c r="R746" i="3"/>
  <c r="Q746" i="3"/>
  <c r="P746" i="3"/>
  <c r="O746" i="3"/>
  <c r="N746" i="3"/>
  <c r="M746" i="3"/>
  <c r="K746" i="3"/>
  <c r="I746" i="3"/>
  <c r="H746" i="3"/>
  <c r="S745" i="3"/>
  <c r="R745" i="3"/>
  <c r="Q745" i="3"/>
  <c r="P745" i="3"/>
  <c r="O745" i="3"/>
  <c r="N745" i="3"/>
  <c r="M745" i="3"/>
  <c r="L745" i="3"/>
  <c r="K745" i="3"/>
  <c r="J745" i="3"/>
  <c r="I745" i="3"/>
  <c r="H745" i="3"/>
  <c r="S744" i="3"/>
  <c r="R744" i="3"/>
  <c r="Q744" i="3"/>
  <c r="P744" i="3"/>
  <c r="O744" i="3"/>
  <c r="N744" i="3"/>
  <c r="M744" i="3"/>
  <c r="K744" i="3"/>
  <c r="I744" i="3"/>
  <c r="J744" i="3" s="1"/>
  <c r="L744" i="3" s="1"/>
  <c r="H744" i="3"/>
  <c r="S743" i="3"/>
  <c r="R743" i="3"/>
  <c r="Q743" i="3"/>
  <c r="P743" i="3"/>
  <c r="O743" i="3"/>
  <c r="N743" i="3"/>
  <c r="M743" i="3"/>
  <c r="K743" i="3"/>
  <c r="H743" i="3"/>
  <c r="I743" i="3"/>
  <c r="S742" i="3"/>
  <c r="R742" i="3"/>
  <c r="Q742" i="3"/>
  <c r="P742" i="3"/>
  <c r="O742" i="3"/>
  <c r="N742" i="3"/>
  <c r="M742" i="3"/>
  <c r="K742" i="3"/>
  <c r="I742" i="3"/>
  <c r="H742" i="3"/>
  <c r="S741" i="3"/>
  <c r="R741" i="3"/>
  <c r="Q741" i="3"/>
  <c r="P741" i="3"/>
  <c r="O741" i="3"/>
  <c r="N741" i="3"/>
  <c r="M741" i="3"/>
  <c r="K741" i="3"/>
  <c r="I741" i="3"/>
  <c r="H741" i="3"/>
  <c r="S740" i="3"/>
  <c r="R740" i="3"/>
  <c r="Q740" i="3"/>
  <c r="P740" i="3"/>
  <c r="O740" i="3"/>
  <c r="N740" i="3"/>
  <c r="M740" i="3"/>
  <c r="K740" i="3"/>
  <c r="I740" i="3"/>
  <c r="H740" i="3"/>
  <c r="S739" i="3"/>
  <c r="R739" i="3"/>
  <c r="Q739" i="3"/>
  <c r="P739" i="3"/>
  <c r="O739" i="3"/>
  <c r="N739" i="3"/>
  <c r="M739" i="3"/>
  <c r="K739" i="3"/>
  <c r="I739" i="3"/>
  <c r="H739" i="3"/>
  <c r="S738" i="3"/>
  <c r="R738" i="3"/>
  <c r="Q738" i="3"/>
  <c r="P738" i="3"/>
  <c r="O738" i="3"/>
  <c r="N738" i="3"/>
  <c r="M738" i="3"/>
  <c r="L738" i="3"/>
  <c r="K738" i="3"/>
  <c r="J738" i="3"/>
  <c r="I738" i="3"/>
  <c r="H738" i="3"/>
  <c r="S737" i="3"/>
  <c r="R737" i="3"/>
  <c r="Q737" i="3"/>
  <c r="P737" i="3"/>
  <c r="O737" i="3"/>
  <c r="N737" i="3"/>
  <c r="M737" i="3"/>
  <c r="K737" i="3"/>
  <c r="I737" i="3"/>
  <c r="H737" i="3"/>
  <c r="S736" i="3"/>
  <c r="R736" i="3"/>
  <c r="Q736" i="3"/>
  <c r="P736" i="3"/>
  <c r="O736" i="3"/>
  <c r="N736" i="3"/>
  <c r="M736" i="3"/>
  <c r="K736" i="3"/>
  <c r="H736" i="3"/>
  <c r="I736" i="3"/>
  <c r="S735" i="3"/>
  <c r="R735" i="3"/>
  <c r="Q735" i="3"/>
  <c r="P735" i="3"/>
  <c r="O735" i="3"/>
  <c r="N735" i="3"/>
  <c r="M735" i="3"/>
  <c r="K735" i="3"/>
  <c r="I735" i="3"/>
  <c r="H735" i="3"/>
  <c r="S734" i="3"/>
  <c r="R734" i="3"/>
  <c r="Q734" i="3"/>
  <c r="P734" i="3"/>
  <c r="O734" i="3"/>
  <c r="N734" i="3"/>
  <c r="M734" i="3"/>
  <c r="K734" i="3"/>
  <c r="I734" i="3"/>
  <c r="H734" i="3"/>
  <c r="S733" i="3"/>
  <c r="R733" i="3"/>
  <c r="Q733" i="3"/>
  <c r="P733" i="3"/>
  <c r="O733" i="3"/>
  <c r="N733" i="3"/>
  <c r="M733" i="3"/>
  <c r="K733" i="3"/>
  <c r="I733" i="3"/>
  <c r="H733" i="3"/>
  <c r="S732" i="3"/>
  <c r="R732" i="3"/>
  <c r="Q732" i="3"/>
  <c r="P732" i="3"/>
  <c r="O732" i="3"/>
  <c r="N732" i="3"/>
  <c r="M732" i="3"/>
  <c r="K732" i="3"/>
  <c r="I732" i="3"/>
  <c r="H732" i="3"/>
  <c r="S731" i="3"/>
  <c r="R731" i="3"/>
  <c r="Q731" i="3"/>
  <c r="P731" i="3"/>
  <c r="O731" i="3"/>
  <c r="N731" i="3"/>
  <c r="M731" i="3"/>
  <c r="K731" i="3"/>
  <c r="I731" i="3"/>
  <c r="H731" i="3"/>
  <c r="S730" i="3"/>
  <c r="R730" i="3"/>
  <c r="Q730" i="3"/>
  <c r="P730" i="3"/>
  <c r="O730" i="3"/>
  <c r="N730" i="3"/>
  <c r="M730" i="3"/>
  <c r="K730" i="3"/>
  <c r="I730" i="3"/>
  <c r="H730" i="3"/>
  <c r="S729" i="3"/>
  <c r="R729" i="3"/>
  <c r="Q729" i="3"/>
  <c r="P729" i="3"/>
  <c r="O729" i="3"/>
  <c r="N729" i="3"/>
  <c r="M729" i="3"/>
  <c r="K729" i="3"/>
  <c r="I729" i="3"/>
  <c r="H729" i="3"/>
  <c r="S728" i="3"/>
  <c r="R728" i="3"/>
  <c r="Q728" i="3"/>
  <c r="P728" i="3"/>
  <c r="O728" i="3"/>
  <c r="N728" i="3"/>
  <c r="M728" i="3"/>
  <c r="L728" i="3"/>
  <c r="K728" i="3"/>
  <c r="J728" i="3"/>
  <c r="I728" i="3"/>
  <c r="H728" i="3"/>
  <c r="S727" i="3"/>
  <c r="R727" i="3"/>
  <c r="Q727" i="3"/>
  <c r="P727" i="3"/>
  <c r="O727" i="3"/>
  <c r="N727" i="3"/>
  <c r="M727" i="3"/>
  <c r="K727" i="3"/>
  <c r="I727" i="3"/>
  <c r="H727" i="3"/>
  <c r="S726" i="3"/>
  <c r="R726" i="3"/>
  <c r="Q726" i="3"/>
  <c r="P726" i="3"/>
  <c r="O726" i="3"/>
  <c r="N726" i="3"/>
  <c r="M726" i="3"/>
  <c r="L726" i="3"/>
  <c r="K726" i="3"/>
  <c r="J726" i="3"/>
  <c r="I726" i="3"/>
  <c r="H726" i="3"/>
  <c r="S725" i="3"/>
  <c r="R725" i="3"/>
  <c r="Q725" i="3"/>
  <c r="P725" i="3"/>
  <c r="O725" i="3"/>
  <c r="N725" i="3"/>
  <c r="M725" i="3"/>
  <c r="K725" i="3"/>
  <c r="I725" i="3"/>
  <c r="H725" i="3"/>
  <c r="S724" i="3"/>
  <c r="Q724" i="3"/>
  <c r="P724" i="3"/>
  <c r="O724" i="3"/>
  <c r="N724" i="3"/>
  <c r="M724" i="3"/>
  <c r="L724" i="3"/>
  <c r="K724" i="3"/>
  <c r="I724" i="3"/>
  <c r="H724" i="3"/>
  <c r="J724" i="3" s="1"/>
  <c r="R724" i="3" s="1"/>
  <c r="S723" i="3"/>
  <c r="R723" i="3"/>
  <c r="Q723" i="3"/>
  <c r="P723" i="3"/>
  <c r="O723" i="3"/>
  <c r="N723" i="3"/>
  <c r="M723" i="3"/>
  <c r="K723" i="3"/>
  <c r="I723" i="3"/>
  <c r="J723" i="3" s="1"/>
  <c r="L723" i="3" s="1"/>
  <c r="H723" i="3"/>
  <c r="S722" i="3"/>
  <c r="R722" i="3"/>
  <c r="Q722" i="3"/>
  <c r="P722" i="3"/>
  <c r="O722" i="3"/>
  <c r="N722" i="3"/>
  <c r="M722" i="3"/>
  <c r="K722" i="3"/>
  <c r="I722" i="3"/>
  <c r="H722" i="3"/>
  <c r="J722" i="3" s="1"/>
  <c r="L722" i="3" s="1"/>
  <c r="S721" i="3"/>
  <c r="R721" i="3"/>
  <c r="Q721" i="3"/>
  <c r="P721" i="3"/>
  <c r="O721" i="3"/>
  <c r="N721" i="3"/>
  <c r="M721" i="3"/>
  <c r="K721" i="3"/>
  <c r="I721" i="3"/>
  <c r="J721" i="3" s="1"/>
  <c r="L721" i="3" s="1"/>
  <c r="H721" i="3"/>
  <c r="S720" i="3"/>
  <c r="R720" i="3"/>
  <c r="Q720" i="3"/>
  <c r="P720" i="3"/>
  <c r="O720" i="3"/>
  <c r="N720" i="3"/>
  <c r="M720" i="3"/>
  <c r="K720" i="3"/>
  <c r="I720" i="3"/>
  <c r="H720" i="3"/>
  <c r="J720" i="3" s="1"/>
  <c r="L720" i="3" s="1"/>
  <c r="S719" i="3"/>
  <c r="R719" i="3"/>
  <c r="Q719" i="3"/>
  <c r="P719" i="3"/>
  <c r="O719" i="3"/>
  <c r="N719" i="3"/>
  <c r="M719" i="3"/>
  <c r="L719" i="3"/>
  <c r="K719" i="3"/>
  <c r="I719" i="3"/>
  <c r="H719" i="3"/>
  <c r="S718" i="3"/>
  <c r="R718" i="3"/>
  <c r="Q718" i="3"/>
  <c r="P718" i="3"/>
  <c r="O718" i="3"/>
  <c r="N718" i="3"/>
  <c r="M718" i="3"/>
  <c r="K718" i="3"/>
  <c r="I718" i="3"/>
  <c r="H718" i="3"/>
  <c r="J718" i="3" s="1"/>
  <c r="L718" i="3" s="1"/>
  <c r="S717" i="3"/>
  <c r="R717" i="3"/>
  <c r="Q717" i="3"/>
  <c r="P717" i="3"/>
  <c r="O717" i="3"/>
  <c r="N717" i="3"/>
  <c r="M717" i="3"/>
  <c r="K717" i="3"/>
  <c r="I717" i="3"/>
  <c r="H717" i="3"/>
  <c r="S716" i="3"/>
  <c r="R716" i="3"/>
  <c r="Q716" i="3"/>
  <c r="P716" i="3"/>
  <c r="O716" i="3"/>
  <c r="N716" i="3"/>
  <c r="M716" i="3"/>
  <c r="K716" i="3"/>
  <c r="I716" i="3"/>
  <c r="H716" i="3"/>
  <c r="J716" i="3" s="1"/>
  <c r="L716" i="3" s="1"/>
  <c r="S715" i="3"/>
  <c r="R715" i="3"/>
  <c r="Q715" i="3"/>
  <c r="P715" i="3"/>
  <c r="O715" i="3"/>
  <c r="N715" i="3"/>
  <c r="M715" i="3"/>
  <c r="L715" i="3"/>
  <c r="K715" i="3"/>
  <c r="I715" i="3"/>
  <c r="H715" i="3"/>
  <c r="S714" i="3"/>
  <c r="R714" i="3"/>
  <c r="Q714" i="3"/>
  <c r="P714" i="3"/>
  <c r="O714" i="3"/>
  <c r="N714" i="3"/>
  <c r="M714" i="3"/>
  <c r="K714" i="3"/>
  <c r="H714" i="3"/>
  <c r="I714" i="3"/>
  <c r="S713" i="3"/>
  <c r="R713" i="3"/>
  <c r="Q713" i="3"/>
  <c r="P713" i="3"/>
  <c r="O713" i="3"/>
  <c r="N713" i="3"/>
  <c r="M713" i="3"/>
  <c r="K713" i="3"/>
  <c r="I713" i="3"/>
  <c r="H713" i="3"/>
  <c r="J713" i="3" s="1"/>
  <c r="L713" i="3" s="1"/>
  <c r="S712" i="3"/>
  <c r="R712" i="3"/>
  <c r="Q712" i="3"/>
  <c r="P712" i="3"/>
  <c r="O712" i="3"/>
  <c r="N712" i="3"/>
  <c r="M712" i="3"/>
  <c r="K712" i="3"/>
  <c r="H712" i="3"/>
  <c r="J712" i="3" s="1"/>
  <c r="L712" i="3" s="1"/>
  <c r="I712" i="3"/>
  <c r="S711" i="3"/>
  <c r="R711" i="3"/>
  <c r="Q711" i="3"/>
  <c r="P711" i="3"/>
  <c r="O711" i="3"/>
  <c r="N711" i="3"/>
  <c r="M711" i="3"/>
  <c r="K711" i="3"/>
  <c r="I711" i="3"/>
  <c r="H711" i="3"/>
  <c r="J711" i="3" s="1"/>
  <c r="L711" i="3" s="1"/>
  <c r="S710" i="3"/>
  <c r="R710" i="3"/>
  <c r="Q710" i="3"/>
  <c r="P710" i="3"/>
  <c r="O710" i="3"/>
  <c r="N710" i="3"/>
  <c r="M710" i="3"/>
  <c r="L710" i="3"/>
  <c r="K710" i="3"/>
  <c r="I710" i="3"/>
  <c r="H710" i="3"/>
  <c r="S709" i="3"/>
  <c r="R709" i="3"/>
  <c r="Q709" i="3"/>
  <c r="P709" i="3"/>
  <c r="O709" i="3"/>
  <c r="N709" i="3"/>
  <c r="M709" i="3"/>
  <c r="L709" i="3"/>
  <c r="K709" i="3"/>
  <c r="I709" i="3"/>
  <c r="H709" i="3"/>
  <c r="S708" i="3"/>
  <c r="R708" i="3"/>
  <c r="Q708" i="3"/>
  <c r="P708" i="3"/>
  <c r="O708" i="3"/>
  <c r="N708" i="3"/>
  <c r="M708" i="3"/>
  <c r="L708" i="3"/>
  <c r="K708" i="3"/>
  <c r="I708" i="3"/>
  <c r="H708" i="3"/>
  <c r="S707" i="3"/>
  <c r="Q707" i="3"/>
  <c r="P707" i="3"/>
  <c r="O707" i="3"/>
  <c r="N707" i="3"/>
  <c r="M707" i="3"/>
  <c r="L707" i="3"/>
  <c r="K707" i="3"/>
  <c r="I707" i="3"/>
  <c r="H707" i="3"/>
  <c r="J707" i="3" s="1"/>
  <c r="R707" i="3" s="1"/>
  <c r="S706" i="3"/>
  <c r="R706" i="3"/>
  <c r="Q706" i="3"/>
  <c r="P706" i="3"/>
  <c r="O706" i="3"/>
  <c r="N706" i="3"/>
  <c r="M706" i="3"/>
  <c r="K706" i="3"/>
  <c r="H706" i="3"/>
  <c r="I706" i="3"/>
  <c r="S705" i="3"/>
  <c r="R705" i="3"/>
  <c r="Q705" i="3"/>
  <c r="P705" i="3"/>
  <c r="O705" i="3"/>
  <c r="N705" i="3"/>
  <c r="M705" i="3"/>
  <c r="K705" i="3"/>
  <c r="I705" i="3"/>
  <c r="H705" i="3"/>
  <c r="S704" i="3"/>
  <c r="R704" i="3"/>
  <c r="Q704" i="3"/>
  <c r="P704" i="3"/>
  <c r="O704" i="3"/>
  <c r="N704" i="3"/>
  <c r="M704" i="3"/>
  <c r="K704" i="3"/>
  <c r="I704" i="3"/>
  <c r="H704" i="3"/>
  <c r="S703" i="3"/>
  <c r="R703" i="3"/>
  <c r="Q703" i="3"/>
  <c r="P703" i="3"/>
  <c r="O703" i="3"/>
  <c r="N703" i="3"/>
  <c r="M703" i="3"/>
  <c r="K703" i="3"/>
  <c r="I703" i="3"/>
  <c r="H703" i="3"/>
  <c r="S702" i="3"/>
  <c r="R702" i="3"/>
  <c r="Q702" i="3"/>
  <c r="P702" i="3"/>
  <c r="O702" i="3"/>
  <c r="N702" i="3"/>
  <c r="M702" i="3"/>
  <c r="K702" i="3"/>
  <c r="H702" i="3"/>
  <c r="I702" i="3"/>
  <c r="S701" i="3"/>
  <c r="R701" i="3"/>
  <c r="Q701" i="3"/>
  <c r="P701" i="3"/>
  <c r="O701" i="3"/>
  <c r="N701" i="3"/>
  <c r="M701" i="3"/>
  <c r="K701" i="3"/>
  <c r="I701" i="3"/>
  <c r="H701" i="3"/>
  <c r="S700" i="3"/>
  <c r="R700" i="3"/>
  <c r="Q700" i="3"/>
  <c r="P700" i="3"/>
  <c r="O700" i="3"/>
  <c r="N700" i="3"/>
  <c r="M700" i="3"/>
  <c r="L700" i="3"/>
  <c r="K700" i="3"/>
  <c r="J700" i="3"/>
  <c r="I700" i="3"/>
  <c r="H700" i="3"/>
  <c r="S699" i="3"/>
  <c r="R699" i="3"/>
  <c r="Q699" i="3"/>
  <c r="P699" i="3"/>
  <c r="O699" i="3"/>
  <c r="N699" i="3"/>
  <c r="M699" i="3"/>
  <c r="K699" i="3"/>
  <c r="I699" i="3"/>
  <c r="H699" i="3"/>
  <c r="J699" i="3" s="1"/>
  <c r="L699" i="3" s="1"/>
  <c r="S698" i="3"/>
  <c r="R698" i="3"/>
  <c r="Q698" i="3"/>
  <c r="P698" i="3"/>
  <c r="O698" i="3"/>
  <c r="N698" i="3"/>
  <c r="M698" i="3"/>
  <c r="K698" i="3"/>
  <c r="H698" i="3"/>
  <c r="I698" i="3"/>
  <c r="S697" i="3"/>
  <c r="R697" i="3"/>
  <c r="Q697" i="3"/>
  <c r="P697" i="3"/>
  <c r="O697" i="3"/>
  <c r="N697" i="3"/>
  <c r="M697" i="3"/>
  <c r="L697" i="3"/>
  <c r="K697" i="3"/>
  <c r="I697" i="3"/>
  <c r="J697" i="3" s="1"/>
  <c r="H697" i="3"/>
  <c r="S696" i="3"/>
  <c r="R696" i="3"/>
  <c r="Q696" i="3"/>
  <c r="P696" i="3"/>
  <c r="O696" i="3"/>
  <c r="N696" i="3"/>
  <c r="M696" i="3"/>
  <c r="L696" i="3"/>
  <c r="K696" i="3"/>
  <c r="J696" i="3"/>
  <c r="I696" i="3"/>
  <c r="H696" i="3"/>
  <c r="S695" i="3"/>
  <c r="Q695" i="3"/>
  <c r="P695" i="3"/>
  <c r="O695" i="3"/>
  <c r="N695" i="3"/>
  <c r="M695" i="3"/>
  <c r="L695" i="3"/>
  <c r="K695" i="3"/>
  <c r="I695" i="3"/>
  <c r="H695" i="3"/>
  <c r="J695" i="3" s="1"/>
  <c r="R695" i="3" s="1"/>
  <c r="S694" i="3"/>
  <c r="R694" i="3"/>
  <c r="Q694" i="3"/>
  <c r="P694" i="3"/>
  <c r="O694" i="3"/>
  <c r="N694" i="3"/>
  <c r="M694" i="3"/>
  <c r="K694" i="3"/>
  <c r="I694" i="3"/>
  <c r="J694" i="3" s="1"/>
  <c r="L694" i="3" s="1"/>
  <c r="H694" i="3"/>
  <c r="S693" i="3"/>
  <c r="R693" i="3"/>
  <c r="Q693" i="3"/>
  <c r="P693" i="3"/>
  <c r="O693" i="3"/>
  <c r="N693" i="3"/>
  <c r="M693" i="3"/>
  <c r="K693" i="3"/>
  <c r="I693" i="3"/>
  <c r="H693" i="3"/>
  <c r="J693" i="3" s="1"/>
  <c r="L693" i="3" s="1"/>
  <c r="S692" i="3"/>
  <c r="R692" i="3"/>
  <c r="Q692" i="3"/>
  <c r="P692" i="3"/>
  <c r="O692" i="3"/>
  <c r="N692" i="3"/>
  <c r="M692" i="3"/>
  <c r="K692" i="3"/>
  <c r="H692" i="3"/>
  <c r="I692" i="3"/>
  <c r="S691" i="3"/>
  <c r="R691" i="3"/>
  <c r="Q691" i="3"/>
  <c r="P691" i="3"/>
  <c r="O691" i="3"/>
  <c r="N691" i="3"/>
  <c r="M691" i="3"/>
  <c r="K691" i="3"/>
  <c r="I691" i="3"/>
  <c r="H691" i="3"/>
  <c r="S690" i="3"/>
  <c r="Q690" i="3"/>
  <c r="P690" i="3"/>
  <c r="O690" i="3"/>
  <c r="N690" i="3"/>
  <c r="M690" i="3"/>
  <c r="L690" i="3"/>
  <c r="K690" i="3"/>
  <c r="I690" i="3"/>
  <c r="H690" i="3"/>
  <c r="S689" i="3"/>
  <c r="R689" i="3"/>
  <c r="Q689" i="3"/>
  <c r="P689" i="3"/>
  <c r="O689" i="3"/>
  <c r="N689" i="3"/>
  <c r="M689" i="3"/>
  <c r="K689" i="3"/>
  <c r="I689" i="3"/>
  <c r="H689" i="3"/>
  <c r="S688" i="3"/>
  <c r="R688" i="3"/>
  <c r="Q688" i="3"/>
  <c r="P688" i="3"/>
  <c r="O688" i="3"/>
  <c r="N688" i="3"/>
  <c r="M688" i="3"/>
  <c r="L688" i="3"/>
  <c r="K688" i="3"/>
  <c r="I688" i="3"/>
  <c r="J688" i="3" s="1"/>
  <c r="H688" i="3"/>
  <c r="S687" i="3"/>
  <c r="R687" i="3"/>
  <c r="Q687" i="3"/>
  <c r="P687" i="3"/>
  <c r="O687" i="3"/>
  <c r="N687" i="3"/>
  <c r="M687" i="3"/>
  <c r="K687" i="3"/>
  <c r="I687" i="3"/>
  <c r="H687" i="3"/>
  <c r="J687" i="3" s="1"/>
  <c r="L687" i="3" s="1"/>
  <c r="S686" i="3"/>
  <c r="R686" i="3"/>
  <c r="Q686" i="3"/>
  <c r="P686" i="3"/>
  <c r="O686" i="3"/>
  <c r="N686" i="3"/>
  <c r="M686" i="3"/>
  <c r="L686" i="3"/>
  <c r="K686" i="3"/>
  <c r="I686" i="3"/>
  <c r="H686" i="3"/>
  <c r="J686" i="3" s="1"/>
  <c r="S685" i="3"/>
  <c r="R685" i="3"/>
  <c r="Q685" i="3"/>
  <c r="P685" i="3"/>
  <c r="O685" i="3"/>
  <c r="N685" i="3"/>
  <c r="M685" i="3"/>
  <c r="L685" i="3"/>
  <c r="K685" i="3"/>
  <c r="J685" i="3"/>
  <c r="I685" i="3"/>
  <c r="H685" i="3"/>
  <c r="S684" i="3"/>
  <c r="R684" i="3"/>
  <c r="Q684" i="3"/>
  <c r="P684" i="3"/>
  <c r="O684" i="3"/>
  <c r="N684" i="3"/>
  <c r="M684" i="3"/>
  <c r="L684" i="3"/>
  <c r="K684" i="3"/>
  <c r="I684" i="3"/>
  <c r="H684" i="3"/>
  <c r="J684" i="3" s="1"/>
  <c r="S683" i="3"/>
  <c r="R683" i="3"/>
  <c r="Q683" i="3"/>
  <c r="P683" i="3"/>
  <c r="O683" i="3"/>
  <c r="N683" i="3"/>
  <c r="M683" i="3"/>
  <c r="K683" i="3"/>
  <c r="I683" i="3"/>
  <c r="H683" i="3"/>
  <c r="S682" i="3"/>
  <c r="R682" i="3"/>
  <c r="Q682" i="3"/>
  <c r="P682" i="3"/>
  <c r="O682" i="3"/>
  <c r="N682" i="3"/>
  <c r="M682" i="3"/>
  <c r="K682" i="3"/>
  <c r="I682" i="3"/>
  <c r="H682" i="3"/>
  <c r="S681" i="3"/>
  <c r="R681" i="3"/>
  <c r="Q681" i="3"/>
  <c r="P681" i="3"/>
  <c r="O681" i="3"/>
  <c r="N681" i="3"/>
  <c r="M681" i="3"/>
  <c r="K681" i="3"/>
  <c r="I681" i="3"/>
  <c r="H681" i="3"/>
  <c r="S680" i="3"/>
  <c r="R680" i="3"/>
  <c r="Q680" i="3"/>
  <c r="P680" i="3"/>
  <c r="O680" i="3"/>
  <c r="M680" i="3"/>
  <c r="L680" i="3"/>
  <c r="K680" i="3"/>
  <c r="I680" i="3"/>
  <c r="H680" i="3"/>
  <c r="J680" i="3" s="1"/>
  <c r="N680" i="3" s="1"/>
  <c r="S679" i="3"/>
  <c r="R679" i="3"/>
  <c r="Q679" i="3"/>
  <c r="P679" i="3"/>
  <c r="O679" i="3"/>
  <c r="N679" i="3"/>
  <c r="M679" i="3"/>
  <c r="K679" i="3"/>
  <c r="I679" i="3"/>
  <c r="H679" i="3"/>
  <c r="S678" i="3"/>
  <c r="R678" i="3"/>
  <c r="Q678" i="3"/>
  <c r="P678" i="3"/>
  <c r="O678" i="3"/>
  <c r="N678" i="3"/>
  <c r="M678" i="3"/>
  <c r="K678" i="3"/>
  <c r="I678" i="3"/>
  <c r="H678" i="3"/>
  <c r="S677" i="3"/>
  <c r="R677" i="3"/>
  <c r="Q677" i="3"/>
  <c r="P677" i="3"/>
  <c r="O677" i="3"/>
  <c r="N677" i="3"/>
  <c r="M677" i="3"/>
  <c r="K677" i="3"/>
  <c r="I677" i="3"/>
  <c r="H677" i="3"/>
  <c r="S676" i="3"/>
  <c r="R676" i="3"/>
  <c r="Q676" i="3"/>
  <c r="P676" i="3"/>
  <c r="O676" i="3"/>
  <c r="N676" i="3"/>
  <c r="M676" i="3"/>
  <c r="K676" i="3"/>
  <c r="I676" i="3"/>
  <c r="H676" i="3"/>
  <c r="J676" i="3" s="1"/>
  <c r="L676" i="3" s="1"/>
  <c r="S675" i="3"/>
  <c r="R675" i="3"/>
  <c r="Q675" i="3"/>
  <c r="P675" i="3"/>
  <c r="O675" i="3"/>
  <c r="N675" i="3"/>
  <c r="M675" i="3"/>
  <c r="L675" i="3"/>
  <c r="K675" i="3"/>
  <c r="J675" i="3"/>
  <c r="I675" i="3"/>
  <c r="H675" i="3"/>
  <c r="S674" i="3"/>
  <c r="R674" i="3"/>
  <c r="Q674" i="3"/>
  <c r="P674" i="3"/>
  <c r="O674" i="3"/>
  <c r="N674" i="3"/>
  <c r="M674" i="3"/>
  <c r="K674" i="3"/>
  <c r="I674" i="3"/>
  <c r="H674" i="3"/>
  <c r="S673" i="3"/>
  <c r="R673" i="3"/>
  <c r="Q673" i="3"/>
  <c r="P673" i="3"/>
  <c r="O673" i="3"/>
  <c r="N673" i="3"/>
  <c r="M673" i="3"/>
  <c r="K673" i="3"/>
  <c r="H673" i="3"/>
  <c r="I673" i="3"/>
  <c r="J673" i="3" s="1"/>
  <c r="L673" i="3" s="1"/>
  <c r="S672" i="3"/>
  <c r="R672" i="3"/>
  <c r="Q672" i="3"/>
  <c r="P672" i="3"/>
  <c r="O672" i="3"/>
  <c r="N672" i="3"/>
  <c r="M672" i="3"/>
  <c r="K672" i="3"/>
  <c r="I672" i="3"/>
  <c r="H672" i="3"/>
  <c r="S671" i="3"/>
  <c r="R671" i="3"/>
  <c r="Q671" i="3"/>
  <c r="P671" i="3"/>
  <c r="O671" i="3"/>
  <c r="N671" i="3"/>
  <c r="M671" i="3"/>
  <c r="K671" i="3"/>
  <c r="I671" i="3"/>
  <c r="H671" i="3"/>
  <c r="S670" i="3"/>
  <c r="R670" i="3"/>
  <c r="Q670" i="3"/>
  <c r="P670" i="3"/>
  <c r="O670" i="3"/>
  <c r="N670" i="3"/>
  <c r="M670" i="3"/>
  <c r="K670" i="3"/>
  <c r="I670" i="3"/>
  <c r="H670" i="3"/>
  <c r="S669" i="3"/>
  <c r="R669" i="3"/>
  <c r="Q669" i="3"/>
  <c r="P669" i="3"/>
  <c r="O669" i="3"/>
  <c r="N669" i="3"/>
  <c r="M669" i="3"/>
  <c r="K669" i="3"/>
  <c r="I669" i="3"/>
  <c r="H669" i="3"/>
  <c r="J669" i="3" s="1"/>
  <c r="L669" i="3" s="1"/>
  <c r="S668" i="3"/>
  <c r="R668" i="3"/>
  <c r="Q668" i="3"/>
  <c r="P668" i="3"/>
  <c r="O668" i="3"/>
  <c r="N668" i="3"/>
  <c r="M668" i="3"/>
  <c r="K668" i="3"/>
  <c r="I668" i="3"/>
  <c r="H668" i="3"/>
  <c r="S667" i="3"/>
  <c r="R667" i="3"/>
  <c r="Q667" i="3"/>
  <c r="P667" i="3"/>
  <c r="O667" i="3"/>
  <c r="N667" i="3"/>
  <c r="M667" i="3"/>
  <c r="L667" i="3"/>
  <c r="K667" i="3"/>
  <c r="J667" i="3"/>
  <c r="I667" i="3"/>
  <c r="H667" i="3"/>
  <c r="S666" i="3"/>
  <c r="R666" i="3"/>
  <c r="Q666" i="3"/>
  <c r="P666" i="3"/>
  <c r="O666" i="3"/>
  <c r="N666" i="3"/>
  <c r="M666" i="3"/>
  <c r="K666" i="3"/>
  <c r="I666" i="3"/>
  <c r="H666" i="3"/>
  <c r="J666" i="3" s="1"/>
  <c r="L666" i="3" s="1"/>
  <c r="S665" i="3"/>
  <c r="R665" i="3"/>
  <c r="Q665" i="3"/>
  <c r="P665" i="3"/>
  <c r="O665" i="3"/>
  <c r="N665" i="3"/>
  <c r="M665" i="3"/>
  <c r="K665" i="3"/>
  <c r="I665" i="3"/>
  <c r="H665" i="3"/>
  <c r="S664" i="3"/>
  <c r="R664" i="3"/>
  <c r="Q664" i="3"/>
  <c r="P664" i="3"/>
  <c r="O664" i="3"/>
  <c r="N664" i="3"/>
  <c r="M664" i="3"/>
  <c r="K664" i="3"/>
  <c r="I664" i="3"/>
  <c r="H664" i="3"/>
  <c r="S663" i="3"/>
  <c r="R663" i="3"/>
  <c r="Q663" i="3"/>
  <c r="P663" i="3"/>
  <c r="O663" i="3"/>
  <c r="N663" i="3"/>
  <c r="M663" i="3"/>
  <c r="L663" i="3"/>
  <c r="K663" i="3"/>
  <c r="I663" i="3"/>
  <c r="H663" i="3"/>
  <c r="S662" i="3"/>
  <c r="R662" i="3"/>
  <c r="Q662" i="3"/>
  <c r="P662" i="3"/>
  <c r="O662" i="3"/>
  <c r="N662" i="3"/>
  <c r="M662" i="3"/>
  <c r="K662" i="3"/>
  <c r="I662" i="3"/>
  <c r="H662" i="3"/>
  <c r="S661" i="3"/>
  <c r="R661" i="3"/>
  <c r="Q661" i="3"/>
  <c r="P661" i="3"/>
  <c r="O661" i="3"/>
  <c r="N661" i="3"/>
  <c r="M661" i="3"/>
  <c r="L661" i="3"/>
  <c r="K661" i="3"/>
  <c r="I661" i="3"/>
  <c r="J661" i="3" s="1"/>
  <c r="H661" i="3"/>
  <c r="S660" i="3"/>
  <c r="R660" i="3"/>
  <c r="Q660" i="3"/>
  <c r="P660" i="3"/>
  <c r="O660" i="3"/>
  <c r="N660" i="3"/>
  <c r="M660" i="3"/>
  <c r="K660" i="3"/>
  <c r="I660" i="3"/>
  <c r="H660" i="3"/>
  <c r="J660" i="3" s="1"/>
  <c r="L660" i="3" s="1"/>
  <c r="S659" i="3"/>
  <c r="R659" i="3"/>
  <c r="Q659" i="3"/>
  <c r="P659" i="3"/>
  <c r="O659" i="3"/>
  <c r="N659" i="3"/>
  <c r="M659" i="3"/>
  <c r="K659" i="3"/>
  <c r="I659" i="3"/>
  <c r="H659" i="3"/>
  <c r="J659" i="3" s="1"/>
  <c r="L659" i="3" s="1"/>
  <c r="S658" i="3"/>
  <c r="R658" i="3"/>
  <c r="Q658" i="3"/>
  <c r="P658" i="3"/>
  <c r="O658" i="3"/>
  <c r="N658" i="3"/>
  <c r="M658" i="3"/>
  <c r="L658" i="3"/>
  <c r="K658" i="3"/>
  <c r="J658" i="3"/>
  <c r="I658" i="3"/>
  <c r="H658" i="3"/>
  <c r="S657" i="3"/>
  <c r="R657" i="3"/>
  <c r="Q657" i="3"/>
  <c r="P657" i="3"/>
  <c r="O657" i="3"/>
  <c r="N657" i="3"/>
  <c r="M657" i="3"/>
  <c r="K657" i="3"/>
  <c r="I657" i="3"/>
  <c r="J657" i="3" s="1"/>
  <c r="L657" i="3" s="1"/>
  <c r="H657" i="3"/>
  <c r="S656" i="3"/>
  <c r="Q656" i="3"/>
  <c r="P656" i="3"/>
  <c r="O656" i="3"/>
  <c r="N656" i="3"/>
  <c r="M656" i="3"/>
  <c r="L656" i="3"/>
  <c r="K656" i="3"/>
  <c r="I656" i="3"/>
  <c r="H656" i="3"/>
  <c r="S655" i="3"/>
  <c r="R655" i="3"/>
  <c r="Q655" i="3"/>
  <c r="P655" i="3"/>
  <c r="O655" i="3"/>
  <c r="N655" i="3"/>
  <c r="M655" i="3"/>
  <c r="L655" i="3"/>
  <c r="K655" i="3"/>
  <c r="I655" i="3"/>
  <c r="H655" i="3"/>
  <c r="S654" i="3"/>
  <c r="R654" i="3"/>
  <c r="Q654" i="3"/>
  <c r="P654" i="3"/>
  <c r="O654" i="3"/>
  <c r="N654" i="3"/>
  <c r="M654" i="3"/>
  <c r="L654" i="3"/>
  <c r="K654" i="3"/>
  <c r="J654" i="3"/>
  <c r="I654" i="3"/>
  <c r="H654" i="3"/>
  <c r="S653" i="3"/>
  <c r="R653" i="3"/>
  <c r="Q653" i="3"/>
  <c r="P653" i="3"/>
  <c r="O653" i="3"/>
  <c r="N653" i="3"/>
  <c r="M653" i="3"/>
  <c r="L653" i="3"/>
  <c r="K653" i="3"/>
  <c r="I653" i="3"/>
  <c r="H653" i="3"/>
  <c r="S652" i="3"/>
  <c r="Q652" i="3"/>
  <c r="P652" i="3"/>
  <c r="O652" i="3"/>
  <c r="N652" i="3"/>
  <c r="M652" i="3"/>
  <c r="L652" i="3"/>
  <c r="K652" i="3"/>
  <c r="I652" i="3"/>
  <c r="H652" i="3"/>
  <c r="J652" i="3" s="1"/>
  <c r="R652" i="3" s="1"/>
  <c r="S651" i="3"/>
  <c r="R651" i="3"/>
  <c r="Q651" i="3"/>
  <c r="P651" i="3"/>
  <c r="O651" i="3"/>
  <c r="N651" i="3"/>
  <c r="M651" i="3"/>
  <c r="K651" i="3"/>
  <c r="I651" i="3"/>
  <c r="H651" i="3"/>
  <c r="S650" i="3"/>
  <c r="R650" i="3"/>
  <c r="Q650" i="3"/>
  <c r="P650" i="3"/>
  <c r="O650" i="3"/>
  <c r="N650" i="3"/>
  <c r="M650" i="3"/>
  <c r="L650" i="3"/>
  <c r="K650" i="3"/>
  <c r="I650" i="3"/>
  <c r="H650" i="3"/>
  <c r="J650" i="3" s="1"/>
  <c r="S649" i="3"/>
  <c r="R649" i="3"/>
  <c r="Q649" i="3"/>
  <c r="P649" i="3"/>
  <c r="O649" i="3"/>
  <c r="N649" i="3"/>
  <c r="M649" i="3"/>
  <c r="K649" i="3"/>
  <c r="I649" i="3"/>
  <c r="H649" i="3"/>
  <c r="S648" i="3"/>
  <c r="R648" i="3"/>
  <c r="Q648" i="3"/>
  <c r="P648" i="3"/>
  <c r="O648" i="3"/>
  <c r="N648" i="3"/>
  <c r="M648" i="3"/>
  <c r="K648" i="3"/>
  <c r="I648" i="3"/>
  <c r="H648" i="3"/>
  <c r="S647" i="3"/>
  <c r="R647" i="3"/>
  <c r="Q647" i="3"/>
  <c r="P647" i="3"/>
  <c r="O647" i="3"/>
  <c r="N647" i="3"/>
  <c r="M647" i="3"/>
  <c r="L647" i="3"/>
  <c r="K647" i="3"/>
  <c r="I647" i="3"/>
  <c r="H647" i="3"/>
  <c r="S646" i="3"/>
  <c r="R646" i="3"/>
  <c r="Q646" i="3"/>
  <c r="P646" i="3"/>
  <c r="O646" i="3"/>
  <c r="N646" i="3"/>
  <c r="M646" i="3"/>
  <c r="K646" i="3"/>
  <c r="I646" i="3"/>
  <c r="H646" i="3"/>
  <c r="S645" i="3"/>
  <c r="R645" i="3"/>
  <c r="Q645" i="3"/>
  <c r="P645" i="3"/>
  <c r="O645" i="3"/>
  <c r="N645" i="3"/>
  <c r="M645" i="3"/>
  <c r="K645" i="3"/>
  <c r="I645" i="3"/>
  <c r="H645" i="3"/>
  <c r="J645" i="3" s="1"/>
  <c r="L645" i="3" s="1"/>
  <c r="S644" i="3"/>
  <c r="R644" i="3"/>
  <c r="Q644" i="3"/>
  <c r="P644" i="3"/>
  <c r="O644" i="3"/>
  <c r="N644" i="3"/>
  <c r="M644" i="3"/>
  <c r="K644" i="3"/>
  <c r="I644" i="3"/>
  <c r="H644" i="3"/>
  <c r="S643" i="3"/>
  <c r="R643" i="3"/>
  <c r="Q643" i="3"/>
  <c r="P643" i="3"/>
  <c r="O643" i="3"/>
  <c r="N643" i="3"/>
  <c r="M643" i="3"/>
  <c r="K643" i="3"/>
  <c r="I643" i="3"/>
  <c r="H643" i="3"/>
  <c r="S642" i="3"/>
  <c r="R642" i="3"/>
  <c r="Q642" i="3"/>
  <c r="P642" i="3"/>
  <c r="O642" i="3"/>
  <c r="N642" i="3"/>
  <c r="M642" i="3"/>
  <c r="L642" i="3"/>
  <c r="K642" i="3"/>
  <c r="I642" i="3"/>
  <c r="H642" i="3"/>
  <c r="S641" i="3"/>
  <c r="R641" i="3"/>
  <c r="Q641" i="3"/>
  <c r="P641" i="3"/>
  <c r="O641" i="3"/>
  <c r="M641" i="3"/>
  <c r="L641" i="3"/>
  <c r="K641" i="3"/>
  <c r="I641" i="3"/>
  <c r="H641" i="3"/>
  <c r="S640" i="3"/>
  <c r="R640" i="3"/>
  <c r="Q640" i="3"/>
  <c r="P640" i="3"/>
  <c r="O640" i="3"/>
  <c r="N640" i="3"/>
  <c r="M640" i="3"/>
  <c r="K640" i="3"/>
  <c r="I640" i="3"/>
  <c r="H640" i="3"/>
  <c r="J640" i="3" s="1"/>
  <c r="L640" i="3" s="1"/>
  <c r="S639" i="3"/>
  <c r="R639" i="3"/>
  <c r="Q639" i="3"/>
  <c r="P639" i="3"/>
  <c r="O639" i="3"/>
  <c r="N639" i="3"/>
  <c r="M639" i="3"/>
  <c r="L639" i="3"/>
  <c r="K639" i="3"/>
  <c r="I639" i="3"/>
  <c r="H639" i="3"/>
  <c r="S638" i="3"/>
  <c r="R638" i="3"/>
  <c r="Q638" i="3"/>
  <c r="P638" i="3"/>
  <c r="O638" i="3"/>
  <c r="N638" i="3"/>
  <c r="M638" i="3"/>
  <c r="K638" i="3"/>
  <c r="I638" i="3"/>
  <c r="H638" i="3"/>
  <c r="S637" i="3"/>
  <c r="R637" i="3"/>
  <c r="Q637" i="3"/>
  <c r="P637" i="3"/>
  <c r="O637" i="3"/>
  <c r="N637" i="3"/>
  <c r="M637" i="3"/>
  <c r="L637" i="3"/>
  <c r="K637" i="3"/>
  <c r="I637" i="3"/>
  <c r="H637" i="3"/>
  <c r="S636" i="3"/>
  <c r="R636" i="3"/>
  <c r="Q636" i="3"/>
  <c r="P636" i="3"/>
  <c r="O636" i="3"/>
  <c r="N636" i="3"/>
  <c r="M636" i="3"/>
  <c r="K636" i="3"/>
  <c r="I636" i="3"/>
  <c r="H636" i="3"/>
  <c r="J636" i="3" s="1"/>
  <c r="L636" i="3" s="1"/>
  <c r="S635" i="3"/>
  <c r="R635" i="3"/>
  <c r="Q635" i="3"/>
  <c r="P635" i="3"/>
  <c r="O635" i="3"/>
  <c r="N635" i="3"/>
  <c r="M635" i="3"/>
  <c r="K635" i="3"/>
  <c r="I635" i="3"/>
  <c r="H635" i="3"/>
  <c r="S634" i="3"/>
  <c r="R634" i="3"/>
  <c r="Q634" i="3"/>
  <c r="P634" i="3"/>
  <c r="O634" i="3"/>
  <c r="N634" i="3"/>
  <c r="M634" i="3"/>
  <c r="L634" i="3"/>
  <c r="K634" i="3"/>
  <c r="I634" i="3"/>
  <c r="H634" i="3"/>
  <c r="S633" i="3"/>
  <c r="R633" i="3"/>
  <c r="Q633" i="3"/>
  <c r="P633" i="3"/>
  <c r="O633" i="3"/>
  <c r="N633" i="3"/>
  <c r="M633" i="3"/>
  <c r="L633" i="3"/>
  <c r="K633" i="3"/>
  <c r="I633" i="3"/>
  <c r="H633" i="3"/>
  <c r="S632" i="3"/>
  <c r="R632" i="3"/>
  <c r="Q632" i="3"/>
  <c r="P632" i="3"/>
  <c r="O632" i="3"/>
  <c r="N632" i="3"/>
  <c r="M632" i="3"/>
  <c r="L632" i="3"/>
  <c r="K632" i="3"/>
  <c r="I632" i="3"/>
  <c r="H632" i="3"/>
  <c r="S631" i="3"/>
  <c r="R631" i="3"/>
  <c r="Q631" i="3"/>
  <c r="P631" i="3"/>
  <c r="O631" i="3"/>
  <c r="N631" i="3"/>
  <c r="M631" i="3"/>
  <c r="K631" i="3"/>
  <c r="I631" i="3"/>
  <c r="J631" i="3" s="1"/>
  <c r="L631" i="3" s="1"/>
  <c r="H631" i="3"/>
  <c r="S630" i="3"/>
  <c r="R630" i="3"/>
  <c r="Q630" i="3"/>
  <c r="P630" i="3"/>
  <c r="O630" i="3"/>
  <c r="N630" i="3"/>
  <c r="M630" i="3"/>
  <c r="K630" i="3"/>
  <c r="I630" i="3"/>
  <c r="H630" i="3"/>
  <c r="S629" i="3"/>
  <c r="R629" i="3"/>
  <c r="Q629" i="3"/>
  <c r="P629" i="3"/>
  <c r="O629" i="3"/>
  <c r="N629" i="3"/>
  <c r="M629" i="3"/>
  <c r="L629" i="3"/>
  <c r="K629" i="3"/>
  <c r="J629" i="3"/>
  <c r="I629" i="3"/>
  <c r="H629" i="3"/>
  <c r="S628" i="3"/>
  <c r="Q628" i="3"/>
  <c r="P628" i="3"/>
  <c r="O628" i="3"/>
  <c r="N628" i="3"/>
  <c r="M628" i="3"/>
  <c r="L628" i="3"/>
  <c r="K628" i="3"/>
  <c r="I628" i="3"/>
  <c r="H628" i="3"/>
  <c r="S627" i="3"/>
  <c r="R627" i="3"/>
  <c r="Q627" i="3"/>
  <c r="P627" i="3"/>
  <c r="O627" i="3"/>
  <c r="N627" i="3"/>
  <c r="M627" i="3"/>
  <c r="K627" i="3"/>
  <c r="H627" i="3"/>
  <c r="I627" i="3"/>
  <c r="S626" i="3"/>
  <c r="R626" i="3"/>
  <c r="Q626" i="3"/>
  <c r="P626" i="3"/>
  <c r="O626" i="3"/>
  <c r="N626" i="3"/>
  <c r="M626" i="3"/>
  <c r="K626" i="3"/>
  <c r="I626" i="3"/>
  <c r="H626" i="3"/>
  <c r="S625" i="3"/>
  <c r="R625" i="3"/>
  <c r="Q625" i="3"/>
  <c r="P625" i="3"/>
  <c r="O625" i="3"/>
  <c r="N625" i="3"/>
  <c r="M625" i="3"/>
  <c r="K625" i="3"/>
  <c r="H625" i="3"/>
  <c r="I625" i="3"/>
  <c r="S624" i="3"/>
  <c r="R624" i="3"/>
  <c r="Q624" i="3"/>
  <c r="P624" i="3"/>
  <c r="O624" i="3"/>
  <c r="N624" i="3"/>
  <c r="M624" i="3"/>
  <c r="K624" i="3"/>
  <c r="I624" i="3"/>
  <c r="J624" i="3" s="1"/>
  <c r="L624" i="3" s="1"/>
  <c r="H624" i="3"/>
  <c r="S623" i="3"/>
  <c r="Q623" i="3"/>
  <c r="P623" i="3"/>
  <c r="O623" i="3"/>
  <c r="N623" i="3"/>
  <c r="M623" i="3"/>
  <c r="L623" i="3"/>
  <c r="K623" i="3"/>
  <c r="I623" i="3"/>
  <c r="H623" i="3"/>
  <c r="S622" i="3"/>
  <c r="R622" i="3"/>
  <c r="Q622" i="3"/>
  <c r="P622" i="3"/>
  <c r="O622" i="3"/>
  <c r="N622" i="3"/>
  <c r="M622" i="3"/>
  <c r="K622" i="3"/>
  <c r="J622" i="3"/>
  <c r="L622" i="3" s="1"/>
  <c r="I622" i="3"/>
  <c r="H622" i="3"/>
  <c r="S621" i="3"/>
  <c r="R621" i="3"/>
  <c r="Q621" i="3"/>
  <c r="P621" i="3"/>
  <c r="O621" i="3"/>
  <c r="N621" i="3"/>
  <c r="M621" i="3"/>
  <c r="K621" i="3"/>
  <c r="I621" i="3"/>
  <c r="H621" i="3"/>
  <c r="J621" i="3" s="1"/>
  <c r="L621" i="3" s="1"/>
  <c r="S620" i="3"/>
  <c r="R620" i="3"/>
  <c r="Q620" i="3"/>
  <c r="P620" i="3"/>
  <c r="O620" i="3"/>
  <c r="N620" i="3"/>
  <c r="M620" i="3"/>
  <c r="K620" i="3"/>
  <c r="I620" i="3"/>
  <c r="H620" i="3"/>
  <c r="J620" i="3" s="1"/>
  <c r="L620" i="3" s="1"/>
  <c r="S619" i="3"/>
  <c r="R619" i="3"/>
  <c r="Q619" i="3"/>
  <c r="P619" i="3"/>
  <c r="O619" i="3"/>
  <c r="N619" i="3"/>
  <c r="M619" i="3"/>
  <c r="K619" i="3"/>
  <c r="I619" i="3"/>
  <c r="H619" i="3"/>
  <c r="S618" i="3"/>
  <c r="R618" i="3"/>
  <c r="Q618" i="3"/>
  <c r="P618" i="3"/>
  <c r="O618" i="3"/>
  <c r="N618" i="3"/>
  <c r="M618" i="3"/>
  <c r="L618" i="3"/>
  <c r="K618" i="3"/>
  <c r="J618" i="3"/>
  <c r="I618" i="3"/>
  <c r="H618" i="3"/>
  <c r="S617" i="3"/>
  <c r="R617" i="3"/>
  <c r="Q617" i="3"/>
  <c r="P617" i="3"/>
  <c r="O617" i="3"/>
  <c r="N617" i="3"/>
  <c r="M617" i="3"/>
  <c r="K617" i="3"/>
  <c r="I617" i="3"/>
  <c r="H617" i="3"/>
  <c r="J617" i="3" s="1"/>
  <c r="L617" i="3" s="1"/>
  <c r="S616" i="3"/>
  <c r="R616" i="3"/>
  <c r="Q616" i="3"/>
  <c r="P616" i="3"/>
  <c r="O616" i="3"/>
  <c r="N616" i="3"/>
  <c r="M616" i="3"/>
  <c r="K616" i="3"/>
  <c r="I616" i="3"/>
  <c r="H616" i="3"/>
  <c r="J616" i="3" s="1"/>
  <c r="L616" i="3" s="1"/>
  <c r="S615" i="3"/>
  <c r="R615" i="3"/>
  <c r="Q615" i="3"/>
  <c r="P615" i="3"/>
  <c r="O615" i="3"/>
  <c r="N615" i="3"/>
  <c r="M615" i="3"/>
  <c r="K615" i="3"/>
  <c r="I615" i="3"/>
  <c r="H615" i="3"/>
  <c r="S614" i="3"/>
  <c r="R614" i="3"/>
  <c r="Q614" i="3"/>
  <c r="P614" i="3"/>
  <c r="O614" i="3"/>
  <c r="N614" i="3"/>
  <c r="M614" i="3"/>
  <c r="L614" i="3"/>
  <c r="K614" i="3"/>
  <c r="I614" i="3"/>
  <c r="H614" i="3"/>
  <c r="J614" i="3" s="1"/>
  <c r="S613" i="3"/>
  <c r="R613" i="3"/>
  <c r="Q613" i="3"/>
  <c r="P613" i="3"/>
  <c r="O613" i="3"/>
  <c r="N613" i="3"/>
  <c r="M613" i="3"/>
  <c r="K613" i="3"/>
  <c r="I613" i="3"/>
  <c r="H613" i="3"/>
  <c r="S612" i="3"/>
  <c r="R612" i="3"/>
  <c r="Q612" i="3"/>
  <c r="P612" i="3"/>
  <c r="O612" i="3"/>
  <c r="N612" i="3"/>
  <c r="M612" i="3"/>
  <c r="L612" i="3"/>
  <c r="K612" i="3"/>
  <c r="I612" i="3"/>
  <c r="H612" i="3"/>
  <c r="J612" i="3" s="1"/>
  <c r="S611" i="3"/>
  <c r="R611" i="3"/>
  <c r="Q611" i="3"/>
  <c r="P611" i="3"/>
  <c r="O611" i="3"/>
  <c r="N611" i="3"/>
  <c r="M611" i="3"/>
  <c r="K611" i="3"/>
  <c r="I611" i="3"/>
  <c r="H611" i="3"/>
  <c r="J611" i="3" s="1"/>
  <c r="L611" i="3" s="1"/>
  <c r="S610" i="3"/>
  <c r="R610" i="3"/>
  <c r="Q610" i="3"/>
  <c r="P610" i="3"/>
  <c r="O610" i="3"/>
  <c r="N610" i="3"/>
  <c r="M610" i="3"/>
  <c r="L610" i="3"/>
  <c r="K610" i="3"/>
  <c r="J610" i="3"/>
  <c r="I610" i="3"/>
  <c r="H610" i="3"/>
  <c r="S609" i="3"/>
  <c r="R609" i="3"/>
  <c r="Q609" i="3"/>
  <c r="P609" i="3"/>
  <c r="O609" i="3"/>
  <c r="N609" i="3"/>
  <c r="M609" i="3"/>
  <c r="K609" i="3"/>
  <c r="I609" i="3"/>
  <c r="H609" i="3"/>
  <c r="S608" i="3"/>
  <c r="R608" i="3"/>
  <c r="Q608" i="3"/>
  <c r="P608" i="3"/>
  <c r="O608" i="3"/>
  <c r="N608" i="3"/>
  <c r="M608" i="3"/>
  <c r="K608" i="3"/>
  <c r="H608" i="3"/>
  <c r="I608" i="3"/>
  <c r="J608" i="3" s="1"/>
  <c r="L608" i="3" s="1"/>
  <c r="S607" i="3"/>
  <c r="R607" i="3"/>
  <c r="Q607" i="3"/>
  <c r="P607" i="3"/>
  <c r="O607" i="3"/>
  <c r="N607" i="3"/>
  <c r="M607" i="3"/>
  <c r="K607" i="3"/>
  <c r="I607" i="3"/>
  <c r="H607" i="3"/>
  <c r="S606" i="3"/>
  <c r="R606" i="3"/>
  <c r="Q606" i="3"/>
  <c r="P606" i="3"/>
  <c r="O606" i="3"/>
  <c r="N606" i="3"/>
  <c r="M606" i="3"/>
  <c r="L606" i="3"/>
  <c r="K606" i="3"/>
  <c r="I606" i="3"/>
  <c r="H606" i="3"/>
  <c r="S605" i="3"/>
  <c r="R605" i="3"/>
  <c r="Q605" i="3"/>
  <c r="P605" i="3"/>
  <c r="O605" i="3"/>
  <c r="N605" i="3"/>
  <c r="M605" i="3"/>
  <c r="K605" i="3"/>
  <c r="I605" i="3"/>
  <c r="H605" i="3"/>
  <c r="S604" i="3"/>
  <c r="R604" i="3"/>
  <c r="Q604" i="3"/>
  <c r="P604" i="3"/>
  <c r="O604" i="3"/>
  <c r="N604" i="3"/>
  <c r="M604" i="3"/>
  <c r="L604" i="3"/>
  <c r="K604" i="3"/>
  <c r="I604" i="3"/>
  <c r="H604" i="3"/>
  <c r="S603" i="3"/>
  <c r="R603" i="3"/>
  <c r="Q603" i="3"/>
  <c r="P603" i="3"/>
  <c r="O603" i="3"/>
  <c r="N603" i="3"/>
  <c r="M603" i="3"/>
  <c r="K603" i="3"/>
  <c r="I603" i="3"/>
  <c r="H603" i="3"/>
  <c r="S602" i="3"/>
  <c r="R602" i="3"/>
  <c r="Q602" i="3"/>
  <c r="P602" i="3"/>
  <c r="O602" i="3"/>
  <c r="N602" i="3"/>
  <c r="M602" i="3"/>
  <c r="K602" i="3"/>
  <c r="I602" i="3"/>
  <c r="H602" i="3"/>
  <c r="S601" i="3"/>
  <c r="R601" i="3"/>
  <c r="Q601" i="3"/>
  <c r="P601" i="3"/>
  <c r="O601" i="3"/>
  <c r="N601" i="3"/>
  <c r="M601" i="3"/>
  <c r="L601" i="3"/>
  <c r="K601" i="3"/>
  <c r="J601" i="3"/>
  <c r="I601" i="3"/>
  <c r="H601" i="3"/>
  <c r="S600" i="3"/>
  <c r="R600" i="3"/>
  <c r="Q600" i="3"/>
  <c r="P600" i="3"/>
  <c r="O600" i="3"/>
  <c r="N600" i="3"/>
  <c r="M600" i="3"/>
  <c r="K600" i="3"/>
  <c r="I600" i="3"/>
  <c r="H600" i="3"/>
  <c r="S599" i="3"/>
  <c r="R599" i="3"/>
  <c r="Q599" i="3"/>
  <c r="P599" i="3"/>
  <c r="O599" i="3"/>
  <c r="N599" i="3"/>
  <c r="M599" i="3"/>
  <c r="L599" i="3"/>
  <c r="K599" i="3"/>
  <c r="J599" i="3"/>
  <c r="I599" i="3"/>
  <c r="H599" i="3"/>
  <c r="S598" i="3"/>
  <c r="R598" i="3"/>
  <c r="Q598" i="3"/>
  <c r="P598" i="3"/>
  <c r="O598" i="3"/>
  <c r="N598" i="3"/>
  <c r="M598" i="3"/>
  <c r="K598" i="3"/>
  <c r="I598" i="3"/>
  <c r="H598" i="3"/>
  <c r="S597" i="3"/>
  <c r="Q597" i="3"/>
  <c r="P597" i="3"/>
  <c r="O597" i="3"/>
  <c r="N597" i="3"/>
  <c r="M597" i="3"/>
  <c r="L597" i="3"/>
  <c r="K597" i="3"/>
  <c r="I597" i="3"/>
  <c r="H597" i="3"/>
  <c r="S596" i="3"/>
  <c r="R596" i="3"/>
  <c r="Q596" i="3"/>
  <c r="P596" i="3"/>
  <c r="O596" i="3"/>
  <c r="N596" i="3"/>
  <c r="M596" i="3"/>
  <c r="K596" i="3"/>
  <c r="I596" i="3"/>
  <c r="H596" i="3"/>
  <c r="S595" i="3"/>
  <c r="R595" i="3"/>
  <c r="Q595" i="3"/>
  <c r="P595" i="3"/>
  <c r="O595" i="3"/>
  <c r="N595" i="3"/>
  <c r="M595" i="3"/>
  <c r="K595" i="3"/>
  <c r="I595" i="3"/>
  <c r="H595" i="3"/>
  <c r="S594" i="3"/>
  <c r="R594" i="3"/>
  <c r="Q594" i="3"/>
  <c r="P594" i="3"/>
  <c r="O594" i="3"/>
  <c r="N594" i="3"/>
  <c r="M594" i="3"/>
  <c r="K594" i="3"/>
  <c r="I594" i="3"/>
  <c r="H594" i="3"/>
  <c r="J594" i="3" s="1"/>
  <c r="L594" i="3" s="1"/>
  <c r="S593" i="3"/>
  <c r="R593" i="3"/>
  <c r="Q593" i="3"/>
  <c r="P593" i="3"/>
  <c r="O593" i="3"/>
  <c r="N593" i="3"/>
  <c r="M593" i="3"/>
  <c r="L593" i="3"/>
  <c r="K593" i="3"/>
  <c r="I593" i="3"/>
  <c r="H593" i="3"/>
  <c r="S592" i="3"/>
  <c r="R592" i="3"/>
  <c r="Q592" i="3"/>
  <c r="P592" i="3"/>
  <c r="O592" i="3"/>
  <c r="N592" i="3"/>
  <c r="M592" i="3"/>
  <c r="K592" i="3"/>
  <c r="I592" i="3"/>
  <c r="H592" i="3"/>
  <c r="S591" i="3"/>
  <c r="R591" i="3"/>
  <c r="Q591" i="3"/>
  <c r="P591" i="3"/>
  <c r="O591" i="3"/>
  <c r="N591" i="3"/>
  <c r="M591" i="3"/>
  <c r="K591" i="3"/>
  <c r="I591" i="3"/>
  <c r="H591" i="3"/>
  <c r="S590" i="3"/>
  <c r="R590" i="3"/>
  <c r="Q590" i="3"/>
  <c r="P590" i="3"/>
  <c r="O590" i="3"/>
  <c r="N590" i="3"/>
  <c r="M590" i="3"/>
  <c r="K590" i="3"/>
  <c r="I590" i="3"/>
  <c r="H590" i="3"/>
  <c r="S589" i="3"/>
  <c r="R589" i="3"/>
  <c r="Q589" i="3"/>
  <c r="P589" i="3"/>
  <c r="O589" i="3"/>
  <c r="N589" i="3"/>
  <c r="M589" i="3"/>
  <c r="L589" i="3"/>
  <c r="K589" i="3"/>
  <c r="I589" i="3"/>
  <c r="H589" i="3"/>
  <c r="S588" i="3"/>
  <c r="R588" i="3"/>
  <c r="Q588" i="3"/>
  <c r="P588" i="3"/>
  <c r="N588" i="3"/>
  <c r="M588" i="3"/>
  <c r="L588" i="3"/>
  <c r="K588" i="3"/>
  <c r="I588" i="3"/>
  <c r="H588" i="3"/>
  <c r="S587" i="3"/>
  <c r="R587" i="3"/>
  <c r="Q587" i="3"/>
  <c r="P587" i="3"/>
  <c r="O587" i="3"/>
  <c r="N587" i="3"/>
  <c r="M587" i="3"/>
  <c r="K587" i="3"/>
  <c r="I587" i="3"/>
  <c r="H587" i="3"/>
  <c r="S586" i="3"/>
  <c r="R586" i="3"/>
  <c r="Q586" i="3"/>
  <c r="P586" i="3"/>
  <c r="O586" i="3"/>
  <c r="N586" i="3"/>
  <c r="M586" i="3"/>
  <c r="K586" i="3"/>
  <c r="H586" i="3"/>
  <c r="I586" i="3"/>
  <c r="S585" i="3"/>
  <c r="R585" i="3"/>
  <c r="Q585" i="3"/>
  <c r="P585" i="3"/>
  <c r="O585" i="3"/>
  <c r="N585" i="3"/>
  <c r="M585" i="3"/>
  <c r="L585" i="3"/>
  <c r="K585" i="3"/>
  <c r="I585" i="3"/>
  <c r="H585" i="3"/>
  <c r="S584" i="3"/>
  <c r="R584" i="3"/>
  <c r="Q584" i="3"/>
  <c r="P584" i="3"/>
  <c r="O584" i="3"/>
  <c r="N584" i="3"/>
  <c r="M584" i="3"/>
  <c r="K584" i="3"/>
  <c r="I584" i="3"/>
  <c r="H584" i="3"/>
  <c r="S583" i="3"/>
  <c r="R583" i="3"/>
  <c r="Q583" i="3"/>
  <c r="P583" i="3"/>
  <c r="O583" i="3"/>
  <c r="N583" i="3"/>
  <c r="M583" i="3"/>
  <c r="L583" i="3"/>
  <c r="K583" i="3"/>
  <c r="I583" i="3"/>
  <c r="J583" i="3" s="1"/>
  <c r="H583" i="3"/>
  <c r="S582" i="3"/>
  <c r="R582" i="3"/>
  <c r="Q582" i="3"/>
  <c r="P582" i="3"/>
  <c r="O582" i="3"/>
  <c r="N582" i="3"/>
  <c r="M582" i="3"/>
  <c r="K582" i="3"/>
  <c r="I582" i="3"/>
  <c r="H582" i="3"/>
  <c r="J582" i="3" s="1"/>
  <c r="L582" i="3" s="1"/>
  <c r="S581" i="3"/>
  <c r="R581" i="3"/>
  <c r="Q581" i="3"/>
  <c r="P581" i="3"/>
  <c r="O581" i="3"/>
  <c r="N581" i="3"/>
  <c r="M581" i="3"/>
  <c r="K581" i="3"/>
  <c r="H581" i="3"/>
  <c r="I581" i="3"/>
  <c r="S580" i="3"/>
  <c r="R580" i="3"/>
  <c r="Q580" i="3"/>
  <c r="P580" i="3"/>
  <c r="O580" i="3"/>
  <c r="N580" i="3"/>
  <c r="M580" i="3"/>
  <c r="K580" i="3"/>
  <c r="I580" i="3"/>
  <c r="H580" i="3"/>
  <c r="J580" i="3" s="1"/>
  <c r="L580" i="3" s="1"/>
  <c r="S579" i="3"/>
  <c r="R579" i="3"/>
  <c r="Q579" i="3"/>
  <c r="P579" i="3"/>
  <c r="O579" i="3"/>
  <c r="N579" i="3"/>
  <c r="M579" i="3"/>
  <c r="L579" i="3"/>
  <c r="K579" i="3"/>
  <c r="I579" i="3"/>
  <c r="H579" i="3"/>
  <c r="S578" i="3"/>
  <c r="R578" i="3"/>
  <c r="Q578" i="3"/>
  <c r="P578" i="3"/>
  <c r="O578" i="3"/>
  <c r="N578" i="3"/>
  <c r="M578" i="3"/>
  <c r="L578" i="3"/>
  <c r="K578" i="3"/>
  <c r="I578" i="3"/>
  <c r="H578" i="3"/>
  <c r="S577" i="3"/>
  <c r="R577" i="3"/>
  <c r="Q577" i="3"/>
  <c r="P577" i="3"/>
  <c r="O577" i="3"/>
  <c r="N577" i="3"/>
  <c r="M577" i="3"/>
  <c r="L577" i="3"/>
  <c r="K577" i="3"/>
  <c r="I577" i="3"/>
  <c r="H577" i="3"/>
  <c r="S576" i="3"/>
  <c r="R576" i="3"/>
  <c r="Q576" i="3"/>
  <c r="P576" i="3"/>
  <c r="O576" i="3"/>
  <c r="N576" i="3"/>
  <c r="M576" i="3"/>
  <c r="K576" i="3"/>
  <c r="H576" i="3"/>
  <c r="I576" i="3"/>
  <c r="S575" i="3"/>
  <c r="R575" i="3"/>
  <c r="Q575" i="3"/>
  <c r="P575" i="3"/>
  <c r="O575" i="3"/>
  <c r="N575" i="3"/>
  <c r="M575" i="3"/>
  <c r="K575" i="3"/>
  <c r="I575" i="3"/>
  <c r="J575" i="3" s="1"/>
  <c r="L575" i="3" s="1"/>
  <c r="H575" i="3"/>
  <c r="S574" i="3"/>
  <c r="R574" i="3"/>
  <c r="Q574" i="3"/>
  <c r="P574" i="3"/>
  <c r="O574" i="3"/>
  <c r="N574" i="3"/>
  <c r="M574" i="3"/>
  <c r="L574" i="3"/>
  <c r="K574" i="3"/>
  <c r="J574" i="3"/>
  <c r="I574" i="3"/>
  <c r="H574" i="3"/>
  <c r="S573" i="3"/>
  <c r="Q573" i="3"/>
  <c r="P573" i="3"/>
  <c r="O573" i="3"/>
  <c r="N573" i="3"/>
  <c r="M573" i="3"/>
  <c r="L573" i="3"/>
  <c r="K573" i="3"/>
  <c r="I573" i="3"/>
  <c r="H573" i="3"/>
  <c r="S572" i="3"/>
  <c r="R572" i="3"/>
  <c r="Q572" i="3"/>
  <c r="P572" i="3"/>
  <c r="O572" i="3"/>
  <c r="N572" i="3"/>
  <c r="M572" i="3"/>
  <c r="K572" i="3"/>
  <c r="H572" i="3"/>
  <c r="I572" i="3"/>
  <c r="S571" i="3"/>
  <c r="R571" i="3"/>
  <c r="Q571" i="3"/>
  <c r="P571" i="3"/>
  <c r="O571" i="3"/>
  <c r="N571" i="3"/>
  <c r="M571" i="3"/>
  <c r="L571" i="3"/>
  <c r="K571" i="3"/>
  <c r="I571" i="3"/>
  <c r="H571" i="3"/>
  <c r="J571" i="3" s="1"/>
  <c r="S570" i="3"/>
  <c r="R570" i="3"/>
  <c r="Q570" i="3"/>
  <c r="P570" i="3"/>
  <c r="O570" i="3"/>
  <c r="N570" i="3"/>
  <c r="M570" i="3"/>
  <c r="K570" i="3"/>
  <c r="H570" i="3"/>
  <c r="I570" i="3"/>
  <c r="S569" i="3"/>
  <c r="R569" i="3"/>
  <c r="Q569" i="3"/>
  <c r="P569" i="3"/>
  <c r="O569" i="3"/>
  <c r="N569" i="3"/>
  <c r="M569" i="3"/>
  <c r="L569" i="3"/>
  <c r="K569" i="3"/>
  <c r="I569" i="3"/>
  <c r="H569" i="3"/>
  <c r="J569" i="3" s="1"/>
  <c r="S568" i="3"/>
  <c r="Q568" i="3"/>
  <c r="P568" i="3"/>
  <c r="O568" i="3"/>
  <c r="N568" i="3"/>
  <c r="M568" i="3"/>
  <c r="L568" i="3"/>
  <c r="K568" i="3"/>
  <c r="I568" i="3"/>
  <c r="H568" i="3"/>
  <c r="S567" i="3"/>
  <c r="R567" i="3"/>
  <c r="Q567" i="3"/>
  <c r="P567" i="3"/>
  <c r="O567" i="3"/>
  <c r="N567" i="3"/>
  <c r="M567" i="3"/>
  <c r="K567" i="3"/>
  <c r="I567" i="3"/>
  <c r="H567" i="3"/>
  <c r="S566" i="3"/>
  <c r="R566" i="3"/>
  <c r="Q566" i="3"/>
  <c r="P566" i="3"/>
  <c r="O566" i="3"/>
  <c r="N566" i="3"/>
  <c r="M566" i="3"/>
  <c r="K566" i="3"/>
  <c r="I566" i="3"/>
  <c r="H566" i="3"/>
  <c r="S565" i="3"/>
  <c r="R565" i="3"/>
  <c r="Q565" i="3"/>
  <c r="P565" i="3"/>
  <c r="O565" i="3"/>
  <c r="N565" i="3"/>
  <c r="M565" i="3"/>
  <c r="K565" i="3"/>
  <c r="I565" i="3"/>
  <c r="H565" i="3"/>
  <c r="J565" i="3" s="1"/>
  <c r="L565" i="3" s="1"/>
  <c r="S564" i="3"/>
  <c r="R564" i="3"/>
  <c r="Q564" i="3"/>
  <c r="P564" i="3"/>
  <c r="O564" i="3"/>
  <c r="N564" i="3"/>
  <c r="M564" i="3"/>
  <c r="K564" i="3"/>
  <c r="I564" i="3"/>
  <c r="H564" i="3"/>
  <c r="S563" i="3"/>
  <c r="R563" i="3"/>
  <c r="Q563" i="3"/>
  <c r="P563" i="3"/>
  <c r="O563" i="3"/>
  <c r="N563" i="3"/>
  <c r="M563" i="3"/>
  <c r="L563" i="3"/>
  <c r="K563" i="3"/>
  <c r="J563" i="3"/>
  <c r="I563" i="3"/>
  <c r="H563" i="3"/>
  <c r="S562" i="3"/>
  <c r="R562" i="3"/>
  <c r="Q562" i="3"/>
  <c r="P562" i="3"/>
  <c r="O562" i="3"/>
  <c r="N562" i="3"/>
  <c r="M562" i="3"/>
  <c r="K562" i="3"/>
  <c r="I562" i="3"/>
  <c r="H562" i="3"/>
  <c r="S561" i="3"/>
  <c r="R561" i="3"/>
  <c r="Q561" i="3"/>
  <c r="P561" i="3"/>
  <c r="O561" i="3"/>
  <c r="N561" i="3"/>
  <c r="M561" i="3"/>
  <c r="K561" i="3"/>
  <c r="H561" i="3"/>
  <c r="I561" i="3"/>
  <c r="S560" i="3"/>
  <c r="R560" i="3"/>
  <c r="Q560" i="3"/>
  <c r="P560" i="3"/>
  <c r="O560" i="3"/>
  <c r="N560" i="3"/>
  <c r="M560" i="3"/>
  <c r="K560" i="3"/>
  <c r="I560" i="3"/>
  <c r="H560" i="3"/>
  <c r="S559" i="3"/>
  <c r="R559" i="3"/>
  <c r="Q559" i="3"/>
  <c r="P559" i="3"/>
  <c r="O559" i="3"/>
  <c r="N559" i="3"/>
  <c r="M559" i="3"/>
  <c r="K559" i="3"/>
  <c r="I559" i="3"/>
  <c r="H559" i="3"/>
  <c r="S558" i="3"/>
  <c r="R558" i="3"/>
  <c r="Q558" i="3"/>
  <c r="P558" i="3"/>
  <c r="O558" i="3"/>
  <c r="N558" i="3"/>
  <c r="M558" i="3"/>
  <c r="K558" i="3"/>
  <c r="I558" i="3"/>
  <c r="H558" i="3"/>
  <c r="S557" i="3"/>
  <c r="R557" i="3"/>
  <c r="Q557" i="3"/>
  <c r="P557" i="3"/>
  <c r="O557" i="3"/>
  <c r="N557" i="3"/>
  <c r="M557" i="3"/>
  <c r="K557" i="3"/>
  <c r="I557" i="3"/>
  <c r="H557" i="3"/>
  <c r="J557" i="3" s="1"/>
  <c r="L557" i="3" s="1"/>
  <c r="S556" i="3"/>
  <c r="R556" i="3"/>
  <c r="Q556" i="3"/>
  <c r="P556" i="3"/>
  <c r="O556" i="3"/>
  <c r="N556" i="3"/>
  <c r="M556" i="3"/>
  <c r="L556" i="3"/>
  <c r="K556" i="3"/>
  <c r="J556" i="3"/>
  <c r="I556" i="3"/>
  <c r="H556" i="3"/>
  <c r="S555" i="3"/>
  <c r="R555" i="3"/>
  <c r="Q555" i="3"/>
  <c r="P555" i="3"/>
  <c r="O555" i="3"/>
  <c r="N555" i="3"/>
  <c r="M555" i="3"/>
  <c r="K555" i="3"/>
  <c r="I555" i="3"/>
  <c r="H555" i="3"/>
  <c r="S554" i="3"/>
  <c r="R554" i="3"/>
  <c r="Q554" i="3"/>
  <c r="P554" i="3"/>
  <c r="O554" i="3"/>
  <c r="N554" i="3"/>
  <c r="M554" i="3"/>
  <c r="K554" i="3"/>
  <c r="I554" i="3"/>
  <c r="H554" i="3"/>
  <c r="S553" i="3"/>
  <c r="R553" i="3"/>
  <c r="Q553" i="3"/>
  <c r="P553" i="3"/>
  <c r="O553" i="3"/>
  <c r="N553" i="3"/>
  <c r="M553" i="3"/>
  <c r="K553" i="3"/>
  <c r="I553" i="3"/>
  <c r="H553" i="3"/>
  <c r="S552" i="3"/>
  <c r="R552" i="3"/>
  <c r="Q552" i="3"/>
  <c r="P552" i="3"/>
  <c r="O552" i="3"/>
  <c r="N552" i="3"/>
  <c r="M552" i="3"/>
  <c r="L552" i="3"/>
  <c r="K552" i="3"/>
  <c r="I552" i="3"/>
  <c r="H552" i="3"/>
  <c r="J552" i="3" s="1"/>
  <c r="S551" i="3"/>
  <c r="R551" i="3"/>
  <c r="Q551" i="3"/>
  <c r="P551" i="3"/>
  <c r="O551" i="3"/>
  <c r="N551" i="3"/>
  <c r="M551" i="3"/>
  <c r="K551" i="3"/>
  <c r="I551" i="3"/>
  <c r="H551" i="3"/>
  <c r="S550" i="3"/>
  <c r="R550" i="3"/>
  <c r="Q550" i="3"/>
  <c r="P550" i="3"/>
  <c r="O550" i="3"/>
  <c r="N550" i="3"/>
  <c r="M550" i="3"/>
  <c r="L550" i="3"/>
  <c r="K550" i="3"/>
  <c r="I550" i="3"/>
  <c r="H550" i="3"/>
  <c r="S549" i="3"/>
  <c r="R549" i="3"/>
  <c r="Q549" i="3"/>
  <c r="P549" i="3"/>
  <c r="O549" i="3"/>
  <c r="N549" i="3"/>
  <c r="M549" i="3"/>
  <c r="K549" i="3"/>
  <c r="H549" i="3"/>
  <c r="I549" i="3"/>
  <c r="S548" i="3"/>
  <c r="R548" i="3"/>
  <c r="Q548" i="3"/>
  <c r="P548" i="3"/>
  <c r="O548" i="3"/>
  <c r="N548" i="3"/>
  <c r="M548" i="3"/>
  <c r="L548" i="3"/>
  <c r="K548" i="3"/>
  <c r="I548" i="3"/>
  <c r="H548" i="3"/>
  <c r="S547" i="3"/>
  <c r="R547" i="3"/>
  <c r="Q547" i="3"/>
  <c r="P547" i="3"/>
  <c r="O547" i="3"/>
  <c r="N547" i="3"/>
  <c r="M547" i="3"/>
  <c r="L547" i="3"/>
  <c r="K547" i="3"/>
  <c r="J547" i="3"/>
  <c r="I547" i="3"/>
  <c r="H547" i="3"/>
  <c r="S546" i="3"/>
  <c r="R546" i="3"/>
  <c r="Q546" i="3"/>
  <c r="P546" i="3"/>
  <c r="O546" i="3"/>
  <c r="N546" i="3"/>
  <c r="M546" i="3"/>
  <c r="K546" i="3"/>
  <c r="I546" i="3"/>
  <c r="H546" i="3"/>
  <c r="J546" i="3" s="1"/>
  <c r="L546" i="3" s="1"/>
  <c r="S545" i="3"/>
  <c r="Q545" i="3"/>
  <c r="P545" i="3"/>
  <c r="O545" i="3"/>
  <c r="N545" i="3"/>
  <c r="M545" i="3"/>
  <c r="L545" i="3"/>
  <c r="K545" i="3"/>
  <c r="I545" i="3"/>
  <c r="H545" i="3"/>
  <c r="S544" i="3"/>
  <c r="R544" i="3"/>
  <c r="Q544" i="3"/>
  <c r="P544" i="3"/>
  <c r="O544" i="3"/>
  <c r="N544" i="3"/>
  <c r="M544" i="3"/>
  <c r="K544" i="3"/>
  <c r="I544" i="3"/>
  <c r="H544" i="3"/>
  <c r="S543" i="3"/>
  <c r="R543" i="3"/>
  <c r="Q543" i="3"/>
  <c r="P543" i="3"/>
  <c r="O543" i="3"/>
  <c r="N543" i="3"/>
  <c r="M543" i="3"/>
  <c r="L543" i="3"/>
  <c r="K543" i="3"/>
  <c r="J543" i="3"/>
  <c r="I543" i="3"/>
  <c r="H543" i="3"/>
  <c r="S542" i="3"/>
  <c r="R542" i="3"/>
  <c r="Q542" i="3"/>
  <c r="P542" i="3"/>
  <c r="O542" i="3"/>
  <c r="N542" i="3"/>
  <c r="M542" i="3"/>
  <c r="K542" i="3"/>
  <c r="I542" i="3"/>
  <c r="H542" i="3"/>
  <c r="S541" i="3"/>
  <c r="Q541" i="3"/>
  <c r="P541" i="3"/>
  <c r="O541" i="3"/>
  <c r="N541" i="3"/>
  <c r="M541" i="3"/>
  <c r="L541" i="3"/>
  <c r="K541" i="3"/>
  <c r="I541" i="3"/>
  <c r="H541" i="3"/>
  <c r="S540" i="3"/>
  <c r="R540" i="3"/>
  <c r="Q540" i="3"/>
  <c r="P540" i="3"/>
  <c r="O540" i="3"/>
  <c r="N540" i="3"/>
  <c r="M540" i="3"/>
  <c r="K540" i="3"/>
  <c r="I540" i="3"/>
  <c r="H540" i="3"/>
  <c r="S539" i="3"/>
  <c r="R539" i="3"/>
  <c r="Q539" i="3"/>
  <c r="P539" i="3"/>
  <c r="O539" i="3"/>
  <c r="N539" i="3"/>
  <c r="M539" i="3"/>
  <c r="K539" i="3"/>
  <c r="I539" i="3"/>
  <c r="H539" i="3"/>
  <c r="S538" i="3"/>
  <c r="R538" i="3"/>
  <c r="Q538" i="3"/>
  <c r="P538" i="3"/>
  <c r="O538" i="3"/>
  <c r="N538" i="3"/>
  <c r="M538" i="3"/>
  <c r="K538" i="3"/>
  <c r="I538" i="3"/>
  <c r="H538" i="3"/>
  <c r="J538" i="3" s="1"/>
  <c r="L538" i="3" s="1"/>
  <c r="S537" i="3"/>
  <c r="R537" i="3"/>
  <c r="Q537" i="3"/>
  <c r="P537" i="3"/>
  <c r="O537" i="3"/>
  <c r="N537" i="3"/>
  <c r="M537" i="3"/>
  <c r="L537" i="3"/>
  <c r="K537" i="3"/>
  <c r="I537" i="3"/>
  <c r="H537" i="3"/>
  <c r="S536" i="3"/>
  <c r="R536" i="3"/>
  <c r="Q536" i="3"/>
  <c r="P536" i="3"/>
  <c r="O536" i="3"/>
  <c r="N536" i="3"/>
  <c r="M536" i="3"/>
  <c r="K536" i="3"/>
  <c r="I536" i="3"/>
  <c r="H536" i="3"/>
  <c r="S535" i="3"/>
  <c r="R535" i="3"/>
  <c r="Q535" i="3"/>
  <c r="P535" i="3"/>
  <c r="O535" i="3"/>
  <c r="N535" i="3"/>
  <c r="M535" i="3"/>
  <c r="K535" i="3"/>
  <c r="I535" i="3"/>
  <c r="H535" i="3"/>
  <c r="S534" i="3"/>
  <c r="R534" i="3"/>
  <c r="Q534" i="3"/>
  <c r="P534" i="3"/>
  <c r="O534" i="3"/>
  <c r="N534" i="3"/>
  <c r="M534" i="3"/>
  <c r="K534" i="3"/>
  <c r="H534" i="3"/>
  <c r="I534" i="3"/>
  <c r="S533" i="3"/>
  <c r="R533" i="3"/>
  <c r="Q533" i="3"/>
  <c r="P533" i="3"/>
  <c r="O533" i="3"/>
  <c r="N533" i="3"/>
  <c r="M533" i="3"/>
  <c r="L533" i="3"/>
  <c r="K533" i="3"/>
  <c r="I533" i="3"/>
  <c r="H533" i="3"/>
  <c r="S532" i="3"/>
  <c r="R532" i="3"/>
  <c r="Q532" i="3"/>
  <c r="P532" i="3"/>
  <c r="O532" i="3"/>
  <c r="N532" i="3"/>
  <c r="M532" i="3"/>
  <c r="L532" i="3"/>
  <c r="K532" i="3"/>
  <c r="I532" i="3"/>
  <c r="H532" i="3"/>
  <c r="S531" i="3"/>
  <c r="R531" i="3"/>
  <c r="Q531" i="3"/>
  <c r="P531" i="3"/>
  <c r="O531" i="3"/>
  <c r="N531" i="3"/>
  <c r="M531" i="3"/>
  <c r="K531" i="3"/>
  <c r="J531" i="3"/>
  <c r="L531" i="3" s="1"/>
  <c r="I531" i="3"/>
  <c r="H531" i="3"/>
  <c r="S530" i="3"/>
  <c r="R530" i="3"/>
  <c r="Q530" i="3"/>
  <c r="P530" i="3"/>
  <c r="O530" i="3"/>
  <c r="N530" i="3"/>
  <c r="M530" i="3"/>
  <c r="K530" i="3"/>
  <c r="H530" i="3"/>
  <c r="I530" i="3"/>
  <c r="S529" i="3"/>
  <c r="R529" i="3"/>
  <c r="Q529" i="3"/>
  <c r="P529" i="3"/>
  <c r="O529" i="3"/>
  <c r="N529" i="3"/>
  <c r="M529" i="3"/>
  <c r="L529" i="3"/>
  <c r="K529" i="3"/>
  <c r="I529" i="3"/>
  <c r="H529" i="3"/>
  <c r="S528" i="3"/>
  <c r="R528" i="3"/>
  <c r="Q528" i="3"/>
  <c r="P528" i="3"/>
  <c r="O528" i="3"/>
  <c r="N528" i="3"/>
  <c r="M528" i="3"/>
  <c r="K528" i="3"/>
  <c r="I528" i="3"/>
  <c r="H528" i="3"/>
  <c r="S527" i="3"/>
  <c r="R527" i="3"/>
  <c r="Q527" i="3"/>
  <c r="P527" i="3"/>
  <c r="O527" i="3"/>
  <c r="N527" i="3"/>
  <c r="M527" i="3"/>
  <c r="L527" i="3"/>
  <c r="K527" i="3"/>
  <c r="I527" i="3"/>
  <c r="H527" i="3"/>
  <c r="J527" i="3" s="1"/>
  <c r="R526" i="3"/>
  <c r="Q526" i="3"/>
  <c r="P526" i="3"/>
  <c r="O526" i="3"/>
  <c r="N526" i="3"/>
  <c r="M526" i="3"/>
  <c r="K526" i="3"/>
  <c r="I526" i="3"/>
  <c r="H526" i="3"/>
  <c r="S525" i="3"/>
  <c r="R525" i="3"/>
  <c r="Q525" i="3"/>
  <c r="P525" i="3"/>
  <c r="O525" i="3"/>
  <c r="N525" i="3"/>
  <c r="M525" i="3"/>
  <c r="K525" i="3"/>
  <c r="I525" i="3"/>
  <c r="H525" i="3"/>
  <c r="S524" i="3"/>
  <c r="Q524" i="3"/>
  <c r="P524" i="3"/>
  <c r="O524" i="3"/>
  <c r="N524" i="3"/>
  <c r="M524" i="3"/>
  <c r="K524" i="3"/>
  <c r="H524" i="3"/>
  <c r="I524" i="3"/>
  <c r="S523" i="3"/>
  <c r="R523" i="3"/>
  <c r="Q523" i="3"/>
  <c r="P523" i="3"/>
  <c r="O523" i="3"/>
  <c r="N523" i="3"/>
  <c r="M523" i="3"/>
  <c r="L523" i="3"/>
  <c r="K523" i="3"/>
  <c r="I523" i="3"/>
  <c r="H523" i="3"/>
  <c r="E497" i="3"/>
  <c r="I495" i="3"/>
  <c r="H495" i="3"/>
  <c r="I494" i="3"/>
  <c r="H494" i="3"/>
  <c r="S493" i="3"/>
  <c r="R493" i="3"/>
  <c r="Q493" i="3"/>
  <c r="P493" i="3"/>
  <c r="O493" i="3"/>
  <c r="M493" i="3"/>
  <c r="L493" i="3"/>
  <c r="K493" i="3"/>
  <c r="H493" i="3"/>
  <c r="I493" i="3"/>
  <c r="S492" i="3"/>
  <c r="R492" i="3"/>
  <c r="Q492" i="3"/>
  <c r="P492" i="3"/>
  <c r="O492" i="3"/>
  <c r="M492" i="3"/>
  <c r="L492" i="3"/>
  <c r="K492" i="3"/>
  <c r="I492" i="3"/>
  <c r="H492" i="3"/>
  <c r="J492" i="3" s="1"/>
  <c r="N492" i="3" s="1"/>
  <c r="S491" i="3"/>
  <c r="R491" i="3"/>
  <c r="Q491" i="3"/>
  <c r="P491" i="3"/>
  <c r="O491" i="3"/>
  <c r="M491" i="3"/>
  <c r="L491" i="3"/>
  <c r="K491" i="3"/>
  <c r="H491" i="3"/>
  <c r="I491" i="3"/>
  <c r="S490" i="3"/>
  <c r="R490" i="3"/>
  <c r="Q490" i="3"/>
  <c r="P490" i="3"/>
  <c r="O490" i="3"/>
  <c r="M490" i="3"/>
  <c r="L490" i="3"/>
  <c r="K490" i="3"/>
  <c r="I490" i="3"/>
  <c r="H490" i="3"/>
  <c r="S489" i="3"/>
  <c r="R489" i="3"/>
  <c r="Q489" i="3"/>
  <c r="P489" i="3"/>
  <c r="O489" i="3"/>
  <c r="N489" i="3"/>
  <c r="M489" i="3"/>
  <c r="K489" i="3"/>
  <c r="I489" i="3"/>
  <c r="H489" i="3"/>
  <c r="S488" i="3"/>
  <c r="R488" i="3"/>
  <c r="Q488" i="3"/>
  <c r="P488" i="3"/>
  <c r="O488" i="3"/>
  <c r="N488" i="3"/>
  <c r="M488" i="3"/>
  <c r="K488" i="3"/>
  <c r="I488" i="3"/>
  <c r="H488" i="3"/>
  <c r="S487" i="3"/>
  <c r="R487" i="3"/>
  <c r="Q487" i="3"/>
  <c r="P487" i="3"/>
  <c r="O487" i="3"/>
  <c r="N487" i="3"/>
  <c r="M487" i="3"/>
  <c r="K487" i="3"/>
  <c r="I487" i="3"/>
  <c r="H487" i="3"/>
  <c r="S486" i="3"/>
  <c r="R486" i="3"/>
  <c r="Q486" i="3"/>
  <c r="P486" i="3"/>
  <c r="O486" i="3"/>
  <c r="N486" i="3"/>
  <c r="M486" i="3"/>
  <c r="K486" i="3"/>
  <c r="I486" i="3"/>
  <c r="H486" i="3"/>
  <c r="S485" i="3"/>
  <c r="R485" i="3"/>
  <c r="Q485" i="3"/>
  <c r="P485" i="3"/>
  <c r="O485" i="3"/>
  <c r="N485" i="3"/>
  <c r="M485" i="3"/>
  <c r="K485" i="3"/>
  <c r="I485" i="3"/>
  <c r="H485" i="3"/>
  <c r="S484" i="3"/>
  <c r="R484" i="3"/>
  <c r="Q484" i="3"/>
  <c r="P484" i="3"/>
  <c r="O484" i="3"/>
  <c r="N484" i="3"/>
  <c r="M484" i="3"/>
  <c r="K484" i="3"/>
  <c r="I484" i="3"/>
  <c r="H484" i="3"/>
  <c r="S483" i="3"/>
  <c r="R483" i="3"/>
  <c r="Q483" i="3"/>
  <c r="P483" i="3"/>
  <c r="O483" i="3"/>
  <c r="N483" i="3"/>
  <c r="M483" i="3"/>
  <c r="K483" i="3"/>
  <c r="I483" i="3"/>
  <c r="H483" i="3"/>
  <c r="S482" i="3"/>
  <c r="R482" i="3"/>
  <c r="Q482" i="3"/>
  <c r="P482" i="3"/>
  <c r="O482" i="3"/>
  <c r="N482" i="3"/>
  <c r="M482" i="3"/>
  <c r="K482" i="3"/>
  <c r="I482" i="3"/>
  <c r="H482" i="3"/>
  <c r="S481" i="3"/>
  <c r="R481" i="3"/>
  <c r="Q481" i="3"/>
  <c r="P481" i="3"/>
  <c r="O481" i="3"/>
  <c r="N481" i="3"/>
  <c r="M481" i="3"/>
  <c r="K481" i="3"/>
  <c r="I481" i="3"/>
  <c r="J481" i="3" s="1"/>
  <c r="L481" i="3" s="1"/>
  <c r="H481" i="3"/>
  <c r="S480" i="3"/>
  <c r="R480" i="3"/>
  <c r="Q480" i="3"/>
  <c r="P480" i="3"/>
  <c r="O480" i="3"/>
  <c r="N480" i="3"/>
  <c r="M480" i="3"/>
  <c r="K480" i="3"/>
  <c r="H480" i="3"/>
  <c r="I480" i="3"/>
  <c r="S479" i="3"/>
  <c r="R479" i="3"/>
  <c r="Q479" i="3"/>
  <c r="P479" i="3"/>
  <c r="O479" i="3"/>
  <c r="N479" i="3"/>
  <c r="M479" i="3"/>
  <c r="K479" i="3"/>
  <c r="I479" i="3"/>
  <c r="H479" i="3"/>
  <c r="J479" i="3" s="1"/>
  <c r="L479" i="3" s="1"/>
  <c r="S478" i="3"/>
  <c r="R478" i="3"/>
  <c r="Q478" i="3"/>
  <c r="P478" i="3"/>
  <c r="O478" i="3"/>
  <c r="N478" i="3"/>
  <c r="M478" i="3"/>
  <c r="K478" i="3"/>
  <c r="I478" i="3"/>
  <c r="H478" i="3"/>
  <c r="J478" i="3" s="1"/>
  <c r="L478" i="3" s="1"/>
  <c r="S477" i="3"/>
  <c r="R477" i="3"/>
  <c r="Q477" i="3"/>
  <c r="P477" i="3"/>
  <c r="O477" i="3"/>
  <c r="N477" i="3"/>
  <c r="M477" i="3"/>
  <c r="K477" i="3"/>
  <c r="I477" i="3"/>
  <c r="H477" i="3"/>
  <c r="S476" i="3"/>
  <c r="R476" i="3"/>
  <c r="Q476" i="3"/>
  <c r="P476" i="3"/>
  <c r="O476" i="3"/>
  <c r="N476" i="3"/>
  <c r="M476" i="3"/>
  <c r="K476" i="3"/>
  <c r="I476" i="3"/>
  <c r="H476" i="3"/>
  <c r="S475" i="3"/>
  <c r="R475" i="3"/>
  <c r="Q475" i="3"/>
  <c r="P475" i="3"/>
  <c r="O475" i="3"/>
  <c r="N475" i="3"/>
  <c r="M475" i="3"/>
  <c r="K475" i="3"/>
  <c r="I475" i="3"/>
  <c r="H475" i="3"/>
  <c r="J475" i="3" s="1"/>
  <c r="L475" i="3" s="1"/>
  <c r="S474" i="3"/>
  <c r="R474" i="3"/>
  <c r="Q474" i="3"/>
  <c r="P474" i="3"/>
  <c r="O474" i="3"/>
  <c r="N474" i="3"/>
  <c r="M474" i="3"/>
  <c r="K474" i="3"/>
  <c r="I474" i="3"/>
  <c r="H474" i="3"/>
  <c r="J474" i="3" s="1"/>
  <c r="L474" i="3" s="1"/>
  <c r="S473" i="3"/>
  <c r="R473" i="3"/>
  <c r="Q473" i="3"/>
  <c r="P473" i="3"/>
  <c r="O473" i="3"/>
  <c r="N473" i="3"/>
  <c r="M473" i="3"/>
  <c r="K473" i="3"/>
  <c r="I473" i="3"/>
  <c r="H473" i="3"/>
  <c r="S472" i="3"/>
  <c r="R472" i="3"/>
  <c r="Q472" i="3"/>
  <c r="P472" i="3"/>
  <c r="O472" i="3"/>
  <c r="N472" i="3"/>
  <c r="M472" i="3"/>
  <c r="K472" i="3"/>
  <c r="I472" i="3"/>
  <c r="H472" i="3"/>
  <c r="S471" i="3"/>
  <c r="R471" i="3"/>
  <c r="Q471" i="3"/>
  <c r="P471" i="3"/>
  <c r="O471" i="3"/>
  <c r="N471" i="3"/>
  <c r="M471" i="3"/>
  <c r="K471" i="3"/>
  <c r="H471" i="3"/>
  <c r="I471" i="3"/>
  <c r="J471" i="3" s="1"/>
  <c r="L471" i="3" s="1"/>
  <c r="S470" i="3"/>
  <c r="R470" i="3"/>
  <c r="Q470" i="3"/>
  <c r="P470" i="3"/>
  <c r="O470" i="3"/>
  <c r="N470" i="3"/>
  <c r="M470" i="3"/>
  <c r="K470" i="3"/>
  <c r="I470" i="3"/>
  <c r="H470" i="3"/>
  <c r="J470" i="3" s="1"/>
  <c r="L470" i="3" s="1"/>
  <c r="S469" i="3"/>
  <c r="R469" i="3"/>
  <c r="Q469" i="3"/>
  <c r="P469" i="3"/>
  <c r="O469" i="3"/>
  <c r="N469" i="3"/>
  <c r="M469" i="3"/>
  <c r="L469" i="3"/>
  <c r="K469" i="3"/>
  <c r="J469" i="3"/>
  <c r="I469" i="3"/>
  <c r="H469" i="3"/>
  <c r="I468" i="3"/>
  <c r="H468" i="3"/>
  <c r="S467" i="3"/>
  <c r="R467" i="3"/>
  <c r="Q467" i="3"/>
  <c r="P467" i="3"/>
  <c r="N467" i="3"/>
  <c r="M467" i="3"/>
  <c r="L467" i="3"/>
  <c r="K467" i="3"/>
  <c r="I467" i="3"/>
  <c r="H467" i="3"/>
  <c r="S466" i="3"/>
  <c r="R466" i="3"/>
  <c r="Q466" i="3"/>
  <c r="P466" i="3"/>
  <c r="O466" i="3"/>
  <c r="N466" i="3"/>
  <c r="M466" i="3"/>
  <c r="L466" i="3"/>
  <c r="K466" i="3"/>
  <c r="I466" i="3"/>
  <c r="H466" i="3"/>
  <c r="S465" i="3"/>
  <c r="R465" i="3"/>
  <c r="Q465" i="3"/>
  <c r="P465" i="3"/>
  <c r="O465" i="3"/>
  <c r="N465" i="3"/>
  <c r="M465" i="3"/>
  <c r="K465" i="3"/>
  <c r="H465" i="3"/>
  <c r="I465" i="3"/>
  <c r="S464" i="3"/>
  <c r="R464" i="3"/>
  <c r="Q464" i="3"/>
  <c r="P464" i="3"/>
  <c r="O464" i="3"/>
  <c r="N464" i="3"/>
  <c r="M464" i="3"/>
  <c r="K464" i="3"/>
  <c r="I464" i="3"/>
  <c r="H464" i="3"/>
  <c r="S463" i="3"/>
  <c r="R463" i="3"/>
  <c r="Q463" i="3"/>
  <c r="P463" i="3"/>
  <c r="O463" i="3"/>
  <c r="N463" i="3"/>
  <c r="M463" i="3"/>
  <c r="K463" i="3"/>
  <c r="H463" i="3"/>
  <c r="I463" i="3"/>
  <c r="S462" i="3"/>
  <c r="R462" i="3"/>
  <c r="Q462" i="3"/>
  <c r="P462" i="3"/>
  <c r="O462" i="3"/>
  <c r="N462" i="3"/>
  <c r="M462" i="3"/>
  <c r="K462" i="3"/>
  <c r="I462" i="3"/>
  <c r="H462" i="3"/>
  <c r="S461" i="3"/>
  <c r="R461" i="3"/>
  <c r="Q461" i="3"/>
  <c r="P461" i="3"/>
  <c r="O461" i="3"/>
  <c r="N461" i="3"/>
  <c r="M461" i="3"/>
  <c r="L461" i="3"/>
  <c r="K461" i="3"/>
  <c r="J461" i="3"/>
  <c r="I461" i="3"/>
  <c r="H461" i="3"/>
  <c r="S460" i="3"/>
  <c r="R460" i="3"/>
  <c r="Q460" i="3"/>
  <c r="P460" i="3"/>
  <c r="O460" i="3"/>
  <c r="N460" i="3"/>
  <c r="M460" i="3"/>
  <c r="L460" i="3"/>
  <c r="K460" i="3"/>
  <c r="I460" i="3"/>
  <c r="H460" i="3"/>
  <c r="S459" i="3"/>
  <c r="R459" i="3"/>
  <c r="Q459" i="3"/>
  <c r="P459" i="3"/>
  <c r="O459" i="3"/>
  <c r="N459" i="3"/>
  <c r="M459" i="3"/>
  <c r="K459" i="3"/>
  <c r="H459" i="3"/>
  <c r="I459" i="3"/>
  <c r="S458" i="3"/>
  <c r="R458" i="3"/>
  <c r="Q458" i="3"/>
  <c r="P458" i="3"/>
  <c r="O458" i="3"/>
  <c r="N458" i="3"/>
  <c r="M458" i="3"/>
  <c r="K458" i="3"/>
  <c r="I458" i="3"/>
  <c r="H458" i="3"/>
  <c r="S457" i="3"/>
  <c r="R457" i="3"/>
  <c r="Q457" i="3"/>
  <c r="P457" i="3"/>
  <c r="O457" i="3"/>
  <c r="N457" i="3"/>
  <c r="M457" i="3"/>
  <c r="K457" i="3"/>
  <c r="I457" i="3"/>
  <c r="H457" i="3"/>
  <c r="J457" i="3" s="1"/>
  <c r="L457" i="3" s="1"/>
  <c r="S456" i="3"/>
  <c r="R456" i="3"/>
  <c r="Q456" i="3"/>
  <c r="P456" i="3"/>
  <c r="O456" i="3"/>
  <c r="N456" i="3"/>
  <c r="M456" i="3"/>
  <c r="L456" i="3"/>
  <c r="K456" i="3"/>
  <c r="I456" i="3"/>
  <c r="H456" i="3"/>
  <c r="S455" i="3"/>
  <c r="R455" i="3"/>
  <c r="Q455" i="3"/>
  <c r="P455" i="3"/>
  <c r="O455" i="3"/>
  <c r="N455" i="3"/>
  <c r="M455" i="3"/>
  <c r="K455" i="3"/>
  <c r="I455" i="3"/>
  <c r="H455" i="3"/>
  <c r="S454" i="3"/>
  <c r="R454" i="3"/>
  <c r="Q454" i="3"/>
  <c r="P454" i="3"/>
  <c r="O454" i="3"/>
  <c r="N454" i="3"/>
  <c r="M454" i="3"/>
  <c r="K454" i="3"/>
  <c r="H454" i="3"/>
  <c r="I454" i="3"/>
  <c r="S453" i="3"/>
  <c r="R453" i="3"/>
  <c r="Q453" i="3"/>
  <c r="P453" i="3"/>
  <c r="O453" i="3"/>
  <c r="N453" i="3"/>
  <c r="M453" i="3"/>
  <c r="K453" i="3"/>
  <c r="I453" i="3"/>
  <c r="H453" i="3"/>
  <c r="S452" i="3"/>
  <c r="R452" i="3"/>
  <c r="Q452" i="3"/>
  <c r="P452" i="3"/>
  <c r="O452" i="3"/>
  <c r="N452" i="3"/>
  <c r="M452" i="3"/>
  <c r="L452" i="3"/>
  <c r="K452" i="3"/>
  <c r="J452" i="3"/>
  <c r="I452" i="3"/>
  <c r="H452" i="3"/>
  <c r="S451" i="3"/>
  <c r="R451" i="3"/>
  <c r="Q451" i="3"/>
  <c r="P451" i="3"/>
  <c r="O451" i="3"/>
  <c r="N451" i="3"/>
  <c r="M451" i="3"/>
  <c r="L451" i="3"/>
  <c r="K451" i="3"/>
  <c r="I451" i="3"/>
  <c r="H451" i="3"/>
  <c r="J451" i="3" s="1"/>
  <c r="S450" i="3"/>
  <c r="R450" i="3"/>
  <c r="Q450" i="3"/>
  <c r="P450" i="3"/>
  <c r="O450" i="3"/>
  <c r="N450" i="3"/>
  <c r="M450" i="3"/>
  <c r="K450" i="3"/>
  <c r="H450" i="3"/>
  <c r="I450" i="3"/>
  <c r="S449" i="3"/>
  <c r="R449" i="3"/>
  <c r="Q449" i="3"/>
  <c r="P449" i="3"/>
  <c r="O449" i="3"/>
  <c r="N449" i="3"/>
  <c r="M449" i="3"/>
  <c r="K449" i="3"/>
  <c r="I449" i="3"/>
  <c r="H449" i="3"/>
  <c r="S448" i="3"/>
  <c r="R448" i="3"/>
  <c r="Q448" i="3"/>
  <c r="P448" i="3"/>
  <c r="O448" i="3"/>
  <c r="N448" i="3"/>
  <c r="M448" i="3"/>
  <c r="K448" i="3"/>
  <c r="I448" i="3"/>
  <c r="H448" i="3"/>
  <c r="S447" i="3"/>
  <c r="R447" i="3"/>
  <c r="Q447" i="3"/>
  <c r="P447" i="3"/>
  <c r="O447" i="3"/>
  <c r="N447" i="3"/>
  <c r="M447" i="3"/>
  <c r="K447" i="3"/>
  <c r="I447" i="3"/>
  <c r="H447" i="3"/>
  <c r="S446" i="3"/>
  <c r="R446" i="3"/>
  <c r="Q446" i="3"/>
  <c r="P446" i="3"/>
  <c r="O446" i="3"/>
  <c r="N446" i="3"/>
  <c r="M446" i="3"/>
  <c r="K446" i="3"/>
  <c r="I446" i="3"/>
  <c r="J446" i="3" s="1"/>
  <c r="L446" i="3" s="1"/>
  <c r="H446" i="3"/>
  <c r="S445" i="3"/>
  <c r="R445" i="3"/>
  <c r="Q445" i="3"/>
  <c r="P445" i="3"/>
  <c r="O445" i="3"/>
  <c r="N445" i="3"/>
  <c r="M445" i="3"/>
  <c r="L445" i="3"/>
  <c r="K445" i="3"/>
  <c r="J445" i="3"/>
  <c r="I445" i="3"/>
  <c r="H445" i="3"/>
  <c r="S444" i="3"/>
  <c r="R444" i="3"/>
  <c r="Q444" i="3"/>
  <c r="P444" i="3"/>
  <c r="O444" i="3"/>
  <c r="N444" i="3"/>
  <c r="M444" i="3"/>
  <c r="K444" i="3"/>
  <c r="I444" i="3"/>
  <c r="H444" i="3"/>
  <c r="S443" i="3"/>
  <c r="R443" i="3"/>
  <c r="Q443" i="3"/>
  <c r="P443" i="3"/>
  <c r="O443" i="3"/>
  <c r="N443" i="3"/>
  <c r="M443" i="3"/>
  <c r="K443" i="3"/>
  <c r="H443" i="3"/>
  <c r="J443" i="3" s="1"/>
  <c r="L443" i="3" s="1"/>
  <c r="I443" i="3"/>
  <c r="S442" i="3"/>
  <c r="R442" i="3"/>
  <c r="Q442" i="3"/>
  <c r="P442" i="3"/>
  <c r="O442" i="3"/>
  <c r="N442" i="3"/>
  <c r="M442" i="3"/>
  <c r="K442" i="3"/>
  <c r="I442" i="3"/>
  <c r="H442" i="3"/>
  <c r="S441" i="3"/>
  <c r="R441" i="3"/>
  <c r="Q441" i="3"/>
  <c r="P441" i="3"/>
  <c r="O441" i="3"/>
  <c r="N441" i="3"/>
  <c r="M441" i="3"/>
  <c r="K441" i="3"/>
  <c r="I441" i="3"/>
  <c r="H441" i="3"/>
  <c r="S440" i="3"/>
  <c r="R440" i="3"/>
  <c r="Q440" i="3"/>
  <c r="P440" i="3"/>
  <c r="O440" i="3"/>
  <c r="N440" i="3"/>
  <c r="M440" i="3"/>
  <c r="K440" i="3"/>
  <c r="I440" i="3"/>
  <c r="H440" i="3"/>
  <c r="J440" i="3" s="1"/>
  <c r="L440" i="3" s="1"/>
  <c r="S439" i="3"/>
  <c r="R439" i="3"/>
  <c r="Q439" i="3"/>
  <c r="P439" i="3"/>
  <c r="O439" i="3"/>
  <c r="N439" i="3"/>
  <c r="M439" i="3"/>
  <c r="L439" i="3"/>
  <c r="K439" i="3"/>
  <c r="J439" i="3"/>
  <c r="I439" i="3"/>
  <c r="H439" i="3"/>
  <c r="S438" i="3"/>
  <c r="R438" i="3"/>
  <c r="Q438" i="3"/>
  <c r="P438" i="3"/>
  <c r="O438" i="3"/>
  <c r="N438" i="3"/>
  <c r="M438" i="3"/>
  <c r="K438" i="3"/>
  <c r="I438" i="3"/>
  <c r="H438" i="3"/>
  <c r="J438" i="3" s="1"/>
  <c r="L438" i="3" s="1"/>
  <c r="S437" i="3"/>
  <c r="R437" i="3"/>
  <c r="Q437" i="3"/>
  <c r="P437" i="3"/>
  <c r="O437" i="3"/>
  <c r="N437" i="3"/>
  <c r="M437" i="3"/>
  <c r="K437" i="3"/>
  <c r="H437" i="3"/>
  <c r="I437" i="3"/>
  <c r="S436" i="3"/>
  <c r="R436" i="3"/>
  <c r="Q436" i="3"/>
  <c r="P436" i="3"/>
  <c r="O436" i="3"/>
  <c r="N436" i="3"/>
  <c r="M436" i="3"/>
  <c r="K436" i="3"/>
  <c r="I436" i="3"/>
  <c r="H436" i="3"/>
  <c r="S435" i="3"/>
  <c r="R435" i="3"/>
  <c r="Q435" i="3"/>
  <c r="P435" i="3"/>
  <c r="O435" i="3"/>
  <c r="N435" i="3"/>
  <c r="M435" i="3"/>
  <c r="K435" i="3"/>
  <c r="I435" i="3"/>
  <c r="H435" i="3"/>
  <c r="S434" i="3"/>
  <c r="R434" i="3"/>
  <c r="Q434" i="3"/>
  <c r="P434" i="3"/>
  <c r="O434" i="3"/>
  <c r="N434" i="3"/>
  <c r="M434" i="3"/>
  <c r="K434" i="3"/>
  <c r="I434" i="3"/>
  <c r="H434" i="3"/>
  <c r="S433" i="3"/>
  <c r="R433" i="3"/>
  <c r="Q433" i="3"/>
  <c r="P433" i="3"/>
  <c r="O433" i="3"/>
  <c r="N433" i="3"/>
  <c r="M433" i="3"/>
  <c r="K433" i="3"/>
  <c r="I433" i="3"/>
  <c r="H433" i="3"/>
  <c r="S432" i="3"/>
  <c r="R432" i="3"/>
  <c r="Q432" i="3"/>
  <c r="P432" i="3"/>
  <c r="O432" i="3"/>
  <c r="N432" i="3"/>
  <c r="M432" i="3"/>
  <c r="K432" i="3"/>
  <c r="I432" i="3"/>
  <c r="H432" i="3"/>
  <c r="S431" i="3"/>
  <c r="R431" i="3"/>
  <c r="Q431" i="3"/>
  <c r="P431" i="3"/>
  <c r="O431" i="3"/>
  <c r="N431" i="3"/>
  <c r="M431" i="3"/>
  <c r="L431" i="3"/>
  <c r="K431" i="3"/>
  <c r="J431" i="3"/>
  <c r="I431" i="3"/>
  <c r="H431" i="3"/>
  <c r="S430" i="3"/>
  <c r="R430" i="3"/>
  <c r="Q430" i="3"/>
  <c r="P430" i="3"/>
  <c r="O430" i="3"/>
  <c r="N430" i="3"/>
  <c r="M430" i="3"/>
  <c r="K430" i="3"/>
  <c r="I430" i="3"/>
  <c r="H430" i="3"/>
  <c r="S429" i="3"/>
  <c r="R429" i="3"/>
  <c r="Q429" i="3"/>
  <c r="P429" i="3"/>
  <c r="O429" i="3"/>
  <c r="N429" i="3"/>
  <c r="M429" i="3"/>
  <c r="K429" i="3"/>
  <c r="H429" i="3"/>
  <c r="I429" i="3"/>
  <c r="S428" i="3"/>
  <c r="R428" i="3"/>
  <c r="Q428" i="3"/>
  <c r="P428" i="3"/>
  <c r="O428" i="3"/>
  <c r="N428" i="3"/>
  <c r="M428" i="3"/>
  <c r="K428" i="3"/>
  <c r="I428" i="3"/>
  <c r="H428" i="3"/>
  <c r="S427" i="3"/>
  <c r="R427" i="3"/>
  <c r="Q427" i="3"/>
  <c r="P427" i="3"/>
  <c r="O427" i="3"/>
  <c r="N427" i="3"/>
  <c r="M427" i="3"/>
  <c r="K427" i="3"/>
  <c r="I427" i="3"/>
  <c r="H427" i="3"/>
  <c r="S426" i="3"/>
  <c r="R426" i="3"/>
  <c r="Q426" i="3"/>
  <c r="P426" i="3"/>
  <c r="O426" i="3"/>
  <c r="N426" i="3"/>
  <c r="M426" i="3"/>
  <c r="K426" i="3"/>
  <c r="I426" i="3"/>
  <c r="H426" i="3"/>
  <c r="S425" i="3"/>
  <c r="R425" i="3"/>
  <c r="Q425" i="3"/>
  <c r="P425" i="3"/>
  <c r="O425" i="3"/>
  <c r="N425" i="3"/>
  <c r="M425" i="3"/>
  <c r="K425" i="3"/>
  <c r="I425" i="3"/>
  <c r="H425" i="3"/>
  <c r="S424" i="3"/>
  <c r="R424" i="3"/>
  <c r="Q424" i="3"/>
  <c r="P424" i="3"/>
  <c r="O424" i="3"/>
  <c r="N424" i="3"/>
  <c r="M424" i="3"/>
  <c r="K424" i="3"/>
  <c r="H424" i="3"/>
  <c r="I424" i="3"/>
  <c r="S423" i="3"/>
  <c r="R423" i="3"/>
  <c r="Q423" i="3"/>
  <c r="P423" i="3"/>
  <c r="O423" i="3"/>
  <c r="N423" i="3"/>
  <c r="M423" i="3"/>
  <c r="K423" i="3"/>
  <c r="I423" i="3"/>
  <c r="H423" i="3"/>
  <c r="J423" i="3" s="1"/>
  <c r="L423" i="3" s="1"/>
  <c r="S422" i="3"/>
  <c r="R422" i="3"/>
  <c r="Q422" i="3"/>
  <c r="P422" i="3"/>
  <c r="O422" i="3"/>
  <c r="N422" i="3"/>
  <c r="M422" i="3"/>
  <c r="L422" i="3"/>
  <c r="K422" i="3"/>
  <c r="J422" i="3"/>
  <c r="I422" i="3"/>
  <c r="H422" i="3"/>
  <c r="S421" i="3"/>
  <c r="R421" i="3"/>
  <c r="Q421" i="3"/>
  <c r="P421" i="3"/>
  <c r="O421" i="3"/>
  <c r="N421" i="3"/>
  <c r="M421" i="3"/>
  <c r="K421" i="3"/>
  <c r="I421" i="3"/>
  <c r="H421" i="3"/>
  <c r="S420" i="3"/>
  <c r="R420" i="3"/>
  <c r="Q420" i="3"/>
  <c r="P420" i="3"/>
  <c r="O420" i="3"/>
  <c r="N420" i="3"/>
  <c r="M420" i="3"/>
  <c r="L420" i="3"/>
  <c r="K420" i="3"/>
  <c r="I420" i="3"/>
  <c r="H420" i="3"/>
  <c r="S419" i="3"/>
  <c r="R419" i="3"/>
  <c r="Q419" i="3"/>
  <c r="P419" i="3"/>
  <c r="O419" i="3"/>
  <c r="N419" i="3"/>
  <c r="M419" i="3"/>
  <c r="K419" i="3"/>
  <c r="I419" i="3"/>
  <c r="J419" i="3" s="1"/>
  <c r="L419" i="3" s="1"/>
  <c r="H419" i="3"/>
  <c r="S418" i="3"/>
  <c r="R418" i="3"/>
  <c r="Q418" i="3"/>
  <c r="P418" i="3"/>
  <c r="O418" i="3"/>
  <c r="N418" i="3"/>
  <c r="M418" i="3"/>
  <c r="K418" i="3"/>
  <c r="I418" i="3"/>
  <c r="H418" i="3"/>
  <c r="S417" i="3"/>
  <c r="R417" i="3"/>
  <c r="Q417" i="3"/>
  <c r="P417" i="3"/>
  <c r="O417" i="3"/>
  <c r="N417" i="3"/>
  <c r="M417" i="3"/>
  <c r="K417" i="3"/>
  <c r="I417" i="3"/>
  <c r="H417" i="3"/>
  <c r="S416" i="3"/>
  <c r="R416" i="3"/>
  <c r="Q416" i="3"/>
  <c r="P416" i="3"/>
  <c r="O416" i="3"/>
  <c r="N416" i="3"/>
  <c r="M416" i="3"/>
  <c r="L416" i="3"/>
  <c r="K416" i="3"/>
  <c r="I416" i="3"/>
  <c r="H416" i="3"/>
  <c r="S415" i="3"/>
  <c r="R415" i="3"/>
  <c r="Q415" i="3"/>
  <c r="P415" i="3"/>
  <c r="O415" i="3"/>
  <c r="N415" i="3"/>
  <c r="M415" i="3"/>
  <c r="K415" i="3"/>
  <c r="I415" i="3"/>
  <c r="J415" i="3" s="1"/>
  <c r="L415" i="3" s="1"/>
  <c r="H415" i="3"/>
  <c r="S414" i="3"/>
  <c r="R414" i="3"/>
  <c r="Q414" i="3"/>
  <c r="P414" i="3"/>
  <c r="O414" i="3"/>
  <c r="N414" i="3"/>
  <c r="M414" i="3"/>
  <c r="K414" i="3"/>
  <c r="I414" i="3"/>
  <c r="H414" i="3"/>
  <c r="S413" i="3"/>
  <c r="R413" i="3"/>
  <c r="Q413" i="3"/>
  <c r="P413" i="3"/>
  <c r="O413" i="3"/>
  <c r="N413" i="3"/>
  <c r="M413" i="3"/>
  <c r="K413" i="3"/>
  <c r="H413" i="3"/>
  <c r="I413" i="3"/>
  <c r="S412" i="3"/>
  <c r="R412" i="3"/>
  <c r="Q412" i="3"/>
  <c r="P412" i="3"/>
  <c r="O412" i="3"/>
  <c r="N412" i="3"/>
  <c r="M412" i="3"/>
  <c r="K412" i="3"/>
  <c r="I412" i="3"/>
  <c r="H412" i="3"/>
  <c r="J412" i="3" s="1"/>
  <c r="L412" i="3" s="1"/>
  <c r="S411" i="3"/>
  <c r="R411" i="3"/>
  <c r="Q411" i="3"/>
  <c r="P411" i="3"/>
  <c r="O411" i="3"/>
  <c r="N411" i="3"/>
  <c r="M411" i="3"/>
  <c r="L411" i="3"/>
  <c r="K411" i="3"/>
  <c r="I411" i="3"/>
  <c r="H411" i="3"/>
  <c r="S410" i="3"/>
  <c r="R410" i="3"/>
  <c r="Q410" i="3"/>
  <c r="P410" i="3"/>
  <c r="O410" i="3"/>
  <c r="N410" i="3"/>
  <c r="M410" i="3"/>
  <c r="K410" i="3"/>
  <c r="H410" i="3"/>
  <c r="I410" i="3"/>
  <c r="S409" i="3"/>
  <c r="R409" i="3"/>
  <c r="Q409" i="3"/>
  <c r="P409" i="3"/>
  <c r="O409" i="3"/>
  <c r="N409" i="3"/>
  <c r="M409" i="3"/>
  <c r="K409" i="3"/>
  <c r="I409" i="3"/>
  <c r="H409" i="3"/>
  <c r="S408" i="3"/>
  <c r="R408" i="3"/>
  <c r="Q408" i="3"/>
  <c r="P408" i="3"/>
  <c r="O408" i="3"/>
  <c r="N408" i="3"/>
  <c r="M408" i="3"/>
  <c r="K408" i="3"/>
  <c r="I408" i="3"/>
  <c r="H408" i="3"/>
  <c r="S407" i="3"/>
  <c r="R407" i="3"/>
  <c r="Q407" i="3"/>
  <c r="P407" i="3"/>
  <c r="O407" i="3"/>
  <c r="N407" i="3"/>
  <c r="M407" i="3"/>
  <c r="K407" i="3"/>
  <c r="H407" i="3"/>
  <c r="I407" i="3"/>
  <c r="S406" i="3"/>
  <c r="R406" i="3"/>
  <c r="Q406" i="3"/>
  <c r="P406" i="3"/>
  <c r="O406" i="3"/>
  <c r="N406" i="3"/>
  <c r="M406" i="3"/>
  <c r="K406" i="3"/>
  <c r="I406" i="3"/>
  <c r="J406" i="3" s="1"/>
  <c r="L406" i="3" s="1"/>
  <c r="H406" i="3"/>
  <c r="S405" i="3"/>
  <c r="R405" i="3"/>
  <c r="Q405" i="3"/>
  <c r="P405" i="3"/>
  <c r="O405" i="3"/>
  <c r="N405" i="3"/>
  <c r="M405" i="3"/>
  <c r="L405" i="3"/>
  <c r="K405" i="3"/>
  <c r="I405" i="3"/>
  <c r="H405" i="3"/>
  <c r="S404" i="3"/>
  <c r="R404" i="3"/>
  <c r="Q404" i="3"/>
  <c r="P404" i="3"/>
  <c r="O404" i="3"/>
  <c r="N404" i="3"/>
  <c r="M404" i="3"/>
  <c r="L404" i="3"/>
  <c r="K404" i="3"/>
  <c r="I404" i="3"/>
  <c r="H404" i="3"/>
  <c r="I403" i="3"/>
  <c r="H403" i="3"/>
  <c r="S402" i="3"/>
  <c r="R402" i="3"/>
  <c r="Q402" i="3"/>
  <c r="P402" i="3"/>
  <c r="O402" i="3"/>
  <c r="N402" i="3"/>
  <c r="M402" i="3"/>
  <c r="K402" i="3"/>
  <c r="I402" i="3"/>
  <c r="H402" i="3"/>
  <c r="S401" i="3"/>
  <c r="R401" i="3"/>
  <c r="Q401" i="3"/>
  <c r="P401" i="3"/>
  <c r="O401" i="3"/>
  <c r="N401" i="3"/>
  <c r="M401" i="3"/>
  <c r="K401" i="3"/>
  <c r="H401" i="3"/>
  <c r="I401" i="3"/>
  <c r="S400" i="3"/>
  <c r="R400" i="3"/>
  <c r="Q400" i="3"/>
  <c r="P400" i="3"/>
  <c r="O400" i="3"/>
  <c r="N400" i="3"/>
  <c r="M400" i="3"/>
  <c r="L400" i="3"/>
  <c r="K400" i="3"/>
  <c r="I400" i="3"/>
  <c r="H400" i="3"/>
  <c r="S399" i="3"/>
  <c r="R399" i="3"/>
  <c r="Q399" i="3"/>
  <c r="P399" i="3"/>
  <c r="O399" i="3"/>
  <c r="N399" i="3"/>
  <c r="M399" i="3"/>
  <c r="K399" i="3"/>
  <c r="I399" i="3"/>
  <c r="H399" i="3"/>
  <c r="J399" i="3" s="1"/>
  <c r="L399" i="3" s="1"/>
  <c r="S398" i="3"/>
  <c r="R398" i="3"/>
  <c r="Q398" i="3"/>
  <c r="P398" i="3"/>
  <c r="O398" i="3"/>
  <c r="N398" i="3"/>
  <c r="M398" i="3"/>
  <c r="L398" i="3"/>
  <c r="K398" i="3"/>
  <c r="J398" i="3"/>
  <c r="I398" i="3"/>
  <c r="H398" i="3"/>
  <c r="S397" i="3"/>
  <c r="R397" i="3"/>
  <c r="Q397" i="3"/>
  <c r="P397" i="3"/>
  <c r="O397" i="3"/>
  <c r="N397" i="3"/>
  <c r="M397" i="3"/>
  <c r="L397" i="3"/>
  <c r="K397" i="3"/>
  <c r="I397" i="3"/>
  <c r="H397" i="3"/>
  <c r="S396" i="3"/>
  <c r="R396" i="3"/>
  <c r="Q396" i="3"/>
  <c r="P396" i="3"/>
  <c r="O396" i="3"/>
  <c r="N396" i="3"/>
  <c r="M396" i="3"/>
  <c r="K396" i="3"/>
  <c r="I396" i="3"/>
  <c r="J396" i="3" s="1"/>
  <c r="L396" i="3" s="1"/>
  <c r="H396" i="3"/>
  <c r="S395" i="3"/>
  <c r="R395" i="3"/>
  <c r="Q395" i="3"/>
  <c r="P395" i="3"/>
  <c r="O395" i="3"/>
  <c r="N395" i="3"/>
  <c r="M395" i="3"/>
  <c r="K395" i="3"/>
  <c r="I395" i="3"/>
  <c r="H395" i="3"/>
  <c r="S394" i="3"/>
  <c r="R394" i="3"/>
  <c r="Q394" i="3"/>
  <c r="P394" i="3"/>
  <c r="O394" i="3"/>
  <c r="N394" i="3"/>
  <c r="M394" i="3"/>
  <c r="K394" i="3"/>
  <c r="H394" i="3"/>
  <c r="I394" i="3"/>
  <c r="S393" i="3"/>
  <c r="R393" i="3"/>
  <c r="Q393" i="3"/>
  <c r="P393" i="3"/>
  <c r="O393" i="3"/>
  <c r="N393" i="3"/>
  <c r="M393" i="3"/>
  <c r="K393" i="3"/>
  <c r="I393" i="3"/>
  <c r="H393" i="3"/>
  <c r="S392" i="3"/>
  <c r="R392" i="3"/>
  <c r="Q392" i="3"/>
  <c r="P392" i="3"/>
  <c r="O392" i="3"/>
  <c r="N392" i="3"/>
  <c r="M392" i="3"/>
  <c r="L392" i="3"/>
  <c r="K392" i="3"/>
  <c r="J392" i="3"/>
  <c r="I392" i="3"/>
  <c r="H392" i="3"/>
  <c r="S391" i="3"/>
  <c r="R391" i="3"/>
  <c r="Q391" i="3"/>
  <c r="P391" i="3"/>
  <c r="O391" i="3"/>
  <c r="N391" i="3"/>
  <c r="M391" i="3"/>
  <c r="L391" i="3"/>
  <c r="K391" i="3"/>
  <c r="I391" i="3"/>
  <c r="H391" i="3"/>
  <c r="S390" i="3"/>
  <c r="R390" i="3"/>
  <c r="Q390" i="3"/>
  <c r="P390" i="3"/>
  <c r="O390" i="3"/>
  <c r="N390" i="3"/>
  <c r="M390" i="3"/>
  <c r="K390" i="3"/>
  <c r="H390" i="3"/>
  <c r="I390" i="3"/>
  <c r="S389" i="3"/>
  <c r="R389" i="3"/>
  <c r="Q389" i="3"/>
  <c r="P389" i="3"/>
  <c r="O389" i="3"/>
  <c r="N389" i="3"/>
  <c r="M389" i="3"/>
  <c r="K389" i="3"/>
  <c r="I389" i="3"/>
  <c r="H389" i="3"/>
  <c r="S388" i="3"/>
  <c r="R388" i="3"/>
  <c r="Q388" i="3"/>
  <c r="P388" i="3"/>
  <c r="O388" i="3"/>
  <c r="N388" i="3"/>
  <c r="M388" i="3"/>
  <c r="K388" i="3"/>
  <c r="I388" i="3"/>
  <c r="H388" i="3"/>
  <c r="S387" i="3"/>
  <c r="R387" i="3"/>
  <c r="Q387" i="3"/>
  <c r="P387" i="3"/>
  <c r="O387" i="3"/>
  <c r="N387" i="3"/>
  <c r="M387" i="3"/>
  <c r="K387" i="3"/>
  <c r="I387" i="3"/>
  <c r="H387" i="3"/>
  <c r="J387" i="3" s="1"/>
  <c r="L387" i="3" s="1"/>
  <c r="S386" i="3"/>
  <c r="R386" i="3"/>
  <c r="Q386" i="3"/>
  <c r="P386" i="3"/>
  <c r="O386" i="3"/>
  <c r="N386" i="3"/>
  <c r="M386" i="3"/>
  <c r="K386" i="3"/>
  <c r="I386" i="3"/>
  <c r="H386" i="3"/>
  <c r="S385" i="3"/>
  <c r="R385" i="3"/>
  <c r="Q385" i="3"/>
  <c r="P385" i="3"/>
  <c r="O385" i="3"/>
  <c r="N385" i="3"/>
  <c r="M385" i="3"/>
  <c r="L385" i="3"/>
  <c r="K385" i="3"/>
  <c r="J385" i="3"/>
  <c r="I385" i="3"/>
  <c r="H385" i="3"/>
  <c r="S384" i="3"/>
  <c r="R384" i="3"/>
  <c r="Q384" i="3"/>
  <c r="P384" i="3"/>
  <c r="O384" i="3"/>
  <c r="N384" i="3"/>
  <c r="M384" i="3"/>
  <c r="K384" i="3"/>
  <c r="I384" i="3"/>
  <c r="H384" i="3"/>
  <c r="J384" i="3" s="1"/>
  <c r="L384" i="3" s="1"/>
  <c r="S383" i="3"/>
  <c r="R383" i="3"/>
  <c r="Q383" i="3"/>
  <c r="P383" i="3"/>
  <c r="O383" i="3"/>
  <c r="N383" i="3"/>
  <c r="M383" i="3"/>
  <c r="K383" i="3"/>
  <c r="H383" i="3"/>
  <c r="I383" i="3"/>
  <c r="S382" i="3"/>
  <c r="R382" i="3"/>
  <c r="Q382" i="3"/>
  <c r="P382" i="3"/>
  <c r="O382" i="3"/>
  <c r="N382" i="3"/>
  <c r="M382" i="3"/>
  <c r="K382" i="3"/>
  <c r="I382" i="3"/>
  <c r="H382" i="3"/>
  <c r="J382" i="3" s="1"/>
  <c r="L382" i="3" s="1"/>
  <c r="S381" i="3"/>
  <c r="R381" i="3"/>
  <c r="Q381" i="3"/>
  <c r="P381" i="3"/>
  <c r="O381" i="3"/>
  <c r="N381" i="3"/>
  <c r="M381" i="3"/>
  <c r="K381" i="3"/>
  <c r="I381" i="3"/>
  <c r="H381" i="3"/>
  <c r="S380" i="3"/>
  <c r="R380" i="3"/>
  <c r="Q380" i="3"/>
  <c r="P380" i="3"/>
  <c r="O380" i="3"/>
  <c r="N380" i="3"/>
  <c r="M380" i="3"/>
  <c r="K380" i="3"/>
  <c r="I380" i="3"/>
  <c r="H380" i="3"/>
  <c r="S379" i="3"/>
  <c r="R379" i="3"/>
  <c r="Q379" i="3"/>
  <c r="P379" i="3"/>
  <c r="O379" i="3"/>
  <c r="N379" i="3"/>
  <c r="M379" i="3"/>
  <c r="K379" i="3"/>
  <c r="I379" i="3"/>
  <c r="H379" i="3"/>
  <c r="J379" i="3" s="1"/>
  <c r="L379" i="3" s="1"/>
  <c r="S378" i="3"/>
  <c r="R378" i="3"/>
  <c r="Q378" i="3"/>
  <c r="P378" i="3"/>
  <c r="O378" i="3"/>
  <c r="N378" i="3"/>
  <c r="M378" i="3"/>
  <c r="L378" i="3"/>
  <c r="K378" i="3"/>
  <c r="J378" i="3"/>
  <c r="I378" i="3"/>
  <c r="H378" i="3"/>
  <c r="S377" i="3"/>
  <c r="R377" i="3"/>
  <c r="Q377" i="3"/>
  <c r="P377" i="3"/>
  <c r="O377" i="3"/>
  <c r="N377" i="3"/>
  <c r="M377" i="3"/>
  <c r="K377" i="3"/>
  <c r="I377" i="3"/>
  <c r="H377" i="3"/>
  <c r="S376" i="3"/>
  <c r="R376" i="3"/>
  <c r="Q376" i="3"/>
  <c r="P376" i="3"/>
  <c r="O376" i="3"/>
  <c r="N376" i="3"/>
  <c r="M376" i="3"/>
  <c r="K376" i="3"/>
  <c r="H376" i="3"/>
  <c r="I376" i="3"/>
  <c r="S375" i="3"/>
  <c r="R375" i="3"/>
  <c r="Q375" i="3"/>
  <c r="P375" i="3"/>
  <c r="O375" i="3"/>
  <c r="N375" i="3"/>
  <c r="M375" i="3"/>
  <c r="K375" i="3"/>
  <c r="I375" i="3"/>
  <c r="H375" i="3"/>
  <c r="S374" i="3"/>
  <c r="R374" i="3"/>
  <c r="Q374" i="3"/>
  <c r="P374" i="3"/>
  <c r="O374" i="3"/>
  <c r="N374" i="3"/>
  <c r="M374" i="3"/>
  <c r="K374" i="3"/>
  <c r="I374" i="3"/>
  <c r="H374" i="3"/>
  <c r="S373" i="3"/>
  <c r="R373" i="3"/>
  <c r="Q373" i="3"/>
  <c r="P373" i="3"/>
  <c r="O373" i="3"/>
  <c r="N373" i="3"/>
  <c r="M373" i="3"/>
  <c r="K373" i="3"/>
  <c r="I373" i="3"/>
  <c r="H373" i="3"/>
  <c r="S372" i="3"/>
  <c r="R372" i="3"/>
  <c r="Q372" i="3"/>
  <c r="P372" i="3"/>
  <c r="O372" i="3"/>
  <c r="N372" i="3"/>
  <c r="M372" i="3"/>
  <c r="K372" i="3"/>
  <c r="I372" i="3"/>
  <c r="H372" i="3"/>
  <c r="J372" i="3" s="1"/>
  <c r="L372" i="3" s="1"/>
  <c r="S371" i="3"/>
  <c r="R371" i="3"/>
  <c r="Q371" i="3"/>
  <c r="P371" i="3"/>
  <c r="O371" i="3"/>
  <c r="N371" i="3"/>
  <c r="M371" i="3"/>
  <c r="K371" i="3"/>
  <c r="H371" i="3"/>
  <c r="I371" i="3"/>
  <c r="J371" i="3" s="1"/>
  <c r="L371" i="3" s="1"/>
  <c r="S370" i="3"/>
  <c r="R370" i="3"/>
  <c r="Q370" i="3"/>
  <c r="P370" i="3"/>
  <c r="O370" i="3"/>
  <c r="N370" i="3"/>
  <c r="M370" i="3"/>
  <c r="K370" i="3"/>
  <c r="I370" i="3"/>
  <c r="H370" i="3"/>
  <c r="S369" i="3"/>
  <c r="R369" i="3"/>
  <c r="Q369" i="3"/>
  <c r="P369" i="3"/>
  <c r="O369" i="3"/>
  <c r="N369" i="3"/>
  <c r="M369" i="3"/>
  <c r="L369" i="3"/>
  <c r="K369" i="3"/>
  <c r="J369" i="3"/>
  <c r="I369" i="3"/>
  <c r="H369" i="3"/>
  <c r="S368" i="3"/>
  <c r="R368" i="3"/>
  <c r="Q368" i="3"/>
  <c r="P368" i="3"/>
  <c r="O368" i="3"/>
  <c r="N368" i="3"/>
  <c r="M368" i="3"/>
  <c r="K368" i="3"/>
  <c r="I368" i="3"/>
  <c r="H368" i="3"/>
  <c r="J368" i="3" s="1"/>
  <c r="L368" i="3" s="1"/>
  <c r="S367" i="3"/>
  <c r="R367" i="3"/>
  <c r="Q367" i="3"/>
  <c r="P367" i="3"/>
  <c r="O367" i="3"/>
  <c r="N367" i="3"/>
  <c r="M367" i="3"/>
  <c r="K367" i="3"/>
  <c r="H367" i="3"/>
  <c r="I367" i="3"/>
  <c r="S366" i="3"/>
  <c r="R366" i="3"/>
  <c r="Q366" i="3"/>
  <c r="P366" i="3"/>
  <c r="O366" i="3"/>
  <c r="N366" i="3"/>
  <c r="M366" i="3"/>
  <c r="K366" i="3"/>
  <c r="I366" i="3"/>
  <c r="H366" i="3"/>
  <c r="J366" i="3" s="1"/>
  <c r="L366" i="3" s="1"/>
  <c r="S365" i="3"/>
  <c r="R365" i="3"/>
  <c r="Q365" i="3"/>
  <c r="P365" i="3"/>
  <c r="O365" i="3"/>
  <c r="N365" i="3"/>
  <c r="M365" i="3"/>
  <c r="K365" i="3"/>
  <c r="I365" i="3"/>
  <c r="H365" i="3"/>
  <c r="S364" i="3"/>
  <c r="R364" i="3"/>
  <c r="Q364" i="3"/>
  <c r="P364" i="3"/>
  <c r="O364" i="3"/>
  <c r="N364" i="3"/>
  <c r="M364" i="3"/>
  <c r="K364" i="3"/>
  <c r="I364" i="3"/>
  <c r="H364" i="3"/>
  <c r="S363" i="3"/>
  <c r="R363" i="3"/>
  <c r="Q363" i="3"/>
  <c r="P363" i="3"/>
  <c r="O363" i="3"/>
  <c r="N363" i="3"/>
  <c r="M363" i="3"/>
  <c r="K363" i="3"/>
  <c r="I363" i="3"/>
  <c r="H363" i="3"/>
  <c r="S362" i="3"/>
  <c r="R362" i="3"/>
  <c r="Q362" i="3"/>
  <c r="P362" i="3"/>
  <c r="O362" i="3"/>
  <c r="N362" i="3"/>
  <c r="M362" i="3"/>
  <c r="K362" i="3"/>
  <c r="H362" i="3"/>
  <c r="I362" i="3"/>
  <c r="S361" i="3"/>
  <c r="R361" i="3"/>
  <c r="Q361" i="3"/>
  <c r="P361" i="3"/>
  <c r="O361" i="3"/>
  <c r="N361" i="3"/>
  <c r="M361" i="3"/>
  <c r="K361" i="3"/>
  <c r="I361" i="3"/>
  <c r="H361" i="3"/>
  <c r="J361" i="3" s="1"/>
  <c r="L361" i="3" s="1"/>
  <c r="S360" i="3"/>
  <c r="R360" i="3"/>
  <c r="Q360" i="3"/>
  <c r="P360" i="3"/>
  <c r="O360" i="3"/>
  <c r="N360" i="3"/>
  <c r="M360" i="3"/>
  <c r="L360" i="3"/>
  <c r="K360" i="3"/>
  <c r="J360" i="3"/>
  <c r="I360" i="3"/>
  <c r="H360" i="3"/>
  <c r="S359" i="3"/>
  <c r="R359" i="3"/>
  <c r="Q359" i="3"/>
  <c r="P359" i="3"/>
  <c r="O359" i="3"/>
  <c r="N359" i="3"/>
  <c r="M359" i="3"/>
  <c r="K359" i="3"/>
  <c r="I359" i="3"/>
  <c r="H359" i="3"/>
  <c r="J359" i="3" s="1"/>
  <c r="L359" i="3" s="1"/>
  <c r="S358" i="3"/>
  <c r="R358" i="3"/>
  <c r="Q358" i="3"/>
  <c r="P358" i="3"/>
  <c r="O358" i="3"/>
  <c r="N358" i="3"/>
  <c r="M358" i="3"/>
  <c r="L358" i="3"/>
  <c r="K358" i="3"/>
  <c r="I358" i="3"/>
  <c r="H358" i="3"/>
  <c r="S357" i="3"/>
  <c r="R357" i="3"/>
  <c r="Q357" i="3"/>
  <c r="P357" i="3"/>
  <c r="O357" i="3"/>
  <c r="N357" i="3"/>
  <c r="M357" i="3"/>
  <c r="K357" i="3"/>
  <c r="I357" i="3"/>
  <c r="H357" i="3"/>
  <c r="S356" i="3"/>
  <c r="R356" i="3"/>
  <c r="Q356" i="3"/>
  <c r="P356" i="3"/>
  <c r="O356" i="3"/>
  <c r="N356" i="3"/>
  <c r="M356" i="3"/>
  <c r="K356" i="3"/>
  <c r="I356" i="3"/>
  <c r="H356" i="3"/>
  <c r="S355" i="3"/>
  <c r="R355" i="3"/>
  <c r="Q355" i="3"/>
  <c r="P355" i="3"/>
  <c r="O355" i="3"/>
  <c r="N355" i="3"/>
  <c r="M355" i="3"/>
  <c r="K355" i="3"/>
  <c r="H355" i="3"/>
  <c r="I355" i="3"/>
  <c r="S354" i="3"/>
  <c r="R354" i="3"/>
  <c r="Q354" i="3"/>
  <c r="P354" i="3"/>
  <c r="O354" i="3"/>
  <c r="N354" i="3"/>
  <c r="M354" i="3"/>
  <c r="K354" i="3"/>
  <c r="I354" i="3"/>
  <c r="H354" i="3"/>
  <c r="S353" i="3"/>
  <c r="R353" i="3"/>
  <c r="Q353" i="3"/>
  <c r="P353" i="3"/>
  <c r="O353" i="3"/>
  <c r="N353" i="3"/>
  <c r="M353" i="3"/>
  <c r="L353" i="3"/>
  <c r="K353" i="3"/>
  <c r="I353" i="3"/>
  <c r="H353" i="3"/>
  <c r="S352" i="3"/>
  <c r="R352" i="3"/>
  <c r="Q352" i="3"/>
  <c r="P352" i="3"/>
  <c r="O352" i="3"/>
  <c r="N352" i="3"/>
  <c r="M352" i="3"/>
  <c r="K352" i="3"/>
  <c r="I352" i="3"/>
  <c r="H352" i="3"/>
  <c r="S351" i="3"/>
  <c r="R351" i="3"/>
  <c r="Q351" i="3"/>
  <c r="P351" i="3"/>
  <c r="O351" i="3"/>
  <c r="N351" i="3"/>
  <c r="M351" i="3"/>
  <c r="K351" i="3"/>
  <c r="I351" i="3"/>
  <c r="H351" i="3"/>
  <c r="J351" i="3" s="1"/>
  <c r="L351" i="3" s="1"/>
  <c r="S350" i="3"/>
  <c r="R350" i="3"/>
  <c r="Q350" i="3"/>
  <c r="P350" i="3"/>
  <c r="O350" i="3"/>
  <c r="N350" i="3"/>
  <c r="M350" i="3"/>
  <c r="K350" i="3"/>
  <c r="H350" i="3"/>
  <c r="I350" i="3"/>
  <c r="J350" i="3" s="1"/>
  <c r="L350" i="3" s="1"/>
  <c r="S349" i="3"/>
  <c r="R349" i="3"/>
  <c r="Q349" i="3"/>
  <c r="P349" i="3"/>
  <c r="O349" i="3"/>
  <c r="N349" i="3"/>
  <c r="M349" i="3"/>
  <c r="K349" i="3"/>
  <c r="I349" i="3"/>
  <c r="H349" i="3"/>
  <c r="S348" i="3"/>
  <c r="R348" i="3"/>
  <c r="Q348" i="3"/>
  <c r="P348" i="3"/>
  <c r="O348" i="3"/>
  <c r="N348" i="3"/>
  <c r="M348" i="3"/>
  <c r="L348" i="3"/>
  <c r="K348" i="3"/>
  <c r="I348" i="3"/>
  <c r="H348" i="3"/>
  <c r="S347" i="3"/>
  <c r="R347" i="3"/>
  <c r="Q347" i="3"/>
  <c r="P347" i="3"/>
  <c r="O347" i="3"/>
  <c r="N347" i="3"/>
  <c r="M347" i="3"/>
  <c r="K347" i="3"/>
  <c r="H347" i="3"/>
  <c r="I347" i="3"/>
  <c r="S346" i="3"/>
  <c r="R346" i="3"/>
  <c r="Q346" i="3"/>
  <c r="P346" i="3"/>
  <c r="O346" i="3"/>
  <c r="N346" i="3"/>
  <c r="M346" i="3"/>
  <c r="K346" i="3"/>
  <c r="I346" i="3"/>
  <c r="H346" i="3"/>
  <c r="S345" i="3"/>
  <c r="R345" i="3"/>
  <c r="Q345" i="3"/>
  <c r="P345" i="3"/>
  <c r="O345" i="3"/>
  <c r="N345" i="3"/>
  <c r="M345" i="3"/>
  <c r="K345" i="3"/>
  <c r="I345" i="3"/>
  <c r="H345" i="3"/>
  <c r="S344" i="3"/>
  <c r="R344" i="3"/>
  <c r="Q344" i="3"/>
  <c r="P344" i="3"/>
  <c r="O344" i="3"/>
  <c r="N344" i="3"/>
  <c r="M344" i="3"/>
  <c r="L344" i="3"/>
  <c r="K344" i="3"/>
  <c r="I344" i="3"/>
  <c r="H344" i="3"/>
  <c r="S343" i="3"/>
  <c r="R343" i="3"/>
  <c r="Q343" i="3"/>
  <c r="P343" i="3"/>
  <c r="O343" i="3"/>
  <c r="N343" i="3"/>
  <c r="M343" i="3"/>
  <c r="L343" i="3"/>
  <c r="K343" i="3"/>
  <c r="I343" i="3"/>
  <c r="H343" i="3"/>
  <c r="I342" i="3"/>
  <c r="H342" i="3"/>
  <c r="S341" i="3"/>
  <c r="R341" i="3"/>
  <c r="Q341" i="3"/>
  <c r="P341" i="3"/>
  <c r="O341" i="3"/>
  <c r="N341" i="3"/>
  <c r="M341" i="3"/>
  <c r="K341" i="3"/>
  <c r="I341" i="3"/>
  <c r="H341" i="3"/>
  <c r="S340" i="3"/>
  <c r="R340" i="3"/>
  <c r="Q340" i="3"/>
  <c r="P340" i="3"/>
  <c r="O340" i="3"/>
  <c r="N340" i="3"/>
  <c r="M340" i="3"/>
  <c r="K340" i="3"/>
  <c r="H340" i="3"/>
  <c r="I340" i="3"/>
  <c r="S339" i="3"/>
  <c r="R339" i="3"/>
  <c r="Q339" i="3"/>
  <c r="P339" i="3"/>
  <c r="O339" i="3"/>
  <c r="N339" i="3"/>
  <c r="M339" i="3"/>
  <c r="K339" i="3"/>
  <c r="I339" i="3"/>
  <c r="H339" i="3"/>
  <c r="S338" i="3"/>
  <c r="R338" i="3"/>
  <c r="Q338" i="3"/>
  <c r="P338" i="3"/>
  <c r="O338" i="3"/>
  <c r="N338" i="3"/>
  <c r="M338" i="3"/>
  <c r="K338" i="3"/>
  <c r="H338" i="3"/>
  <c r="I338" i="3"/>
  <c r="S337" i="3"/>
  <c r="R337" i="3"/>
  <c r="Q337" i="3"/>
  <c r="P337" i="3"/>
  <c r="O337" i="3"/>
  <c r="N337" i="3"/>
  <c r="M337" i="3"/>
  <c r="K337" i="3"/>
  <c r="I337" i="3"/>
  <c r="H337" i="3"/>
  <c r="S336" i="3"/>
  <c r="R336" i="3"/>
  <c r="Q336" i="3"/>
  <c r="P336" i="3"/>
  <c r="O336" i="3"/>
  <c r="N336" i="3"/>
  <c r="M336" i="3"/>
  <c r="L336" i="3"/>
  <c r="K336" i="3"/>
  <c r="J336" i="3"/>
  <c r="I336" i="3"/>
  <c r="H336" i="3"/>
  <c r="S335" i="3"/>
  <c r="R335" i="3"/>
  <c r="Q335" i="3"/>
  <c r="P335" i="3"/>
  <c r="O335" i="3"/>
  <c r="N335" i="3"/>
  <c r="M335" i="3"/>
  <c r="K335" i="3"/>
  <c r="H335" i="3"/>
  <c r="I335" i="3"/>
  <c r="S334" i="3"/>
  <c r="R334" i="3"/>
  <c r="Q334" i="3"/>
  <c r="P334" i="3"/>
  <c r="O334" i="3"/>
  <c r="N334" i="3"/>
  <c r="M334" i="3"/>
  <c r="K334" i="3"/>
  <c r="I334" i="3"/>
  <c r="H334" i="3"/>
  <c r="S333" i="3"/>
  <c r="R333" i="3"/>
  <c r="Q333" i="3"/>
  <c r="P333" i="3"/>
  <c r="O333" i="3"/>
  <c r="N333" i="3"/>
  <c r="M333" i="3"/>
  <c r="L333" i="3"/>
  <c r="K333" i="3"/>
  <c r="J333" i="3"/>
  <c r="I333" i="3"/>
  <c r="H333" i="3"/>
  <c r="S332" i="3"/>
  <c r="R332" i="3"/>
  <c r="Q332" i="3"/>
  <c r="P332" i="3"/>
  <c r="O332" i="3"/>
  <c r="N332" i="3"/>
  <c r="M332" i="3"/>
  <c r="L332" i="3"/>
  <c r="K332" i="3"/>
  <c r="I332" i="3"/>
  <c r="H332" i="3"/>
  <c r="J332" i="3" s="1"/>
  <c r="S331" i="3"/>
  <c r="R331" i="3"/>
  <c r="Q331" i="3"/>
  <c r="P331" i="3"/>
  <c r="O331" i="3"/>
  <c r="N331" i="3"/>
  <c r="M331" i="3"/>
  <c r="K331" i="3"/>
  <c r="H331" i="3"/>
  <c r="I331" i="3"/>
  <c r="S330" i="3"/>
  <c r="R330" i="3"/>
  <c r="Q330" i="3"/>
  <c r="P330" i="3"/>
  <c r="O330" i="3"/>
  <c r="N330" i="3"/>
  <c r="M330" i="3"/>
  <c r="K330" i="3"/>
  <c r="I330" i="3"/>
  <c r="H330" i="3"/>
  <c r="S329" i="3"/>
  <c r="R329" i="3"/>
  <c r="Q329" i="3"/>
  <c r="P329" i="3"/>
  <c r="O329" i="3"/>
  <c r="N329" i="3"/>
  <c r="M329" i="3"/>
  <c r="K329" i="3"/>
  <c r="H329" i="3"/>
  <c r="I329" i="3"/>
  <c r="S328" i="3"/>
  <c r="R328" i="3"/>
  <c r="Q328" i="3"/>
  <c r="P328" i="3"/>
  <c r="O328" i="3"/>
  <c r="N328" i="3"/>
  <c r="M328" i="3"/>
  <c r="K328" i="3"/>
  <c r="I328" i="3"/>
  <c r="H328" i="3"/>
  <c r="J328" i="3" s="1"/>
  <c r="L328" i="3" s="1"/>
  <c r="S327" i="3"/>
  <c r="R327" i="3"/>
  <c r="Q327" i="3"/>
  <c r="P327" i="3"/>
  <c r="O327" i="3"/>
  <c r="N327" i="3"/>
  <c r="M327" i="3"/>
  <c r="L327" i="3"/>
  <c r="K327" i="3"/>
  <c r="I327" i="3"/>
  <c r="H327" i="3"/>
  <c r="S326" i="3"/>
  <c r="R326" i="3"/>
  <c r="Q326" i="3"/>
  <c r="P326" i="3"/>
  <c r="O326" i="3"/>
  <c r="N326" i="3"/>
  <c r="M326" i="3"/>
  <c r="K326" i="3"/>
  <c r="I326" i="3"/>
  <c r="H326" i="3"/>
  <c r="S325" i="3"/>
  <c r="R325" i="3"/>
  <c r="Q325" i="3"/>
  <c r="P325" i="3"/>
  <c r="O325" i="3"/>
  <c r="N325" i="3"/>
  <c r="M325" i="3"/>
  <c r="K325" i="3"/>
  <c r="I325" i="3"/>
  <c r="H325" i="3"/>
  <c r="S324" i="3"/>
  <c r="R324" i="3"/>
  <c r="Q324" i="3"/>
  <c r="P324" i="3"/>
  <c r="O324" i="3"/>
  <c r="N324" i="3"/>
  <c r="M324" i="3"/>
  <c r="K324" i="3"/>
  <c r="I324" i="3"/>
  <c r="H324" i="3"/>
  <c r="S323" i="3"/>
  <c r="R323" i="3"/>
  <c r="Q323" i="3"/>
  <c r="P323" i="3"/>
  <c r="O323" i="3"/>
  <c r="N323" i="3"/>
  <c r="M323" i="3"/>
  <c r="K323" i="3"/>
  <c r="I323" i="3"/>
  <c r="H323" i="3"/>
  <c r="S322" i="3"/>
  <c r="R322" i="3"/>
  <c r="Q322" i="3"/>
  <c r="P322" i="3"/>
  <c r="O322" i="3"/>
  <c r="N322" i="3"/>
  <c r="M322" i="3"/>
  <c r="L322" i="3"/>
  <c r="K322" i="3"/>
  <c r="J322" i="3"/>
  <c r="I322" i="3"/>
  <c r="H322" i="3"/>
  <c r="S321" i="3"/>
  <c r="R321" i="3"/>
  <c r="Q321" i="3"/>
  <c r="P321" i="3"/>
  <c r="O321" i="3"/>
  <c r="N321" i="3"/>
  <c r="M321" i="3"/>
  <c r="K321" i="3"/>
  <c r="I321" i="3"/>
  <c r="H321" i="3"/>
  <c r="S320" i="3"/>
  <c r="R320" i="3"/>
  <c r="Q320" i="3"/>
  <c r="P320" i="3"/>
  <c r="O320" i="3"/>
  <c r="N320" i="3"/>
  <c r="M320" i="3"/>
  <c r="K320" i="3"/>
  <c r="I320" i="3"/>
  <c r="H320" i="3"/>
  <c r="S319" i="3"/>
  <c r="R319" i="3"/>
  <c r="Q319" i="3"/>
  <c r="P319" i="3"/>
  <c r="O319" i="3"/>
  <c r="N319" i="3"/>
  <c r="M319" i="3"/>
  <c r="K319" i="3"/>
  <c r="I319" i="3"/>
  <c r="H319" i="3"/>
  <c r="S318" i="3"/>
  <c r="R318" i="3"/>
  <c r="Q318" i="3"/>
  <c r="P318" i="3"/>
  <c r="O318" i="3"/>
  <c r="N318" i="3"/>
  <c r="M318" i="3"/>
  <c r="K318" i="3"/>
  <c r="I318" i="3"/>
  <c r="H318" i="3"/>
  <c r="S317" i="3"/>
  <c r="R317" i="3"/>
  <c r="Q317" i="3"/>
  <c r="P317" i="3"/>
  <c r="O317" i="3"/>
  <c r="N317" i="3"/>
  <c r="M317" i="3"/>
  <c r="K317" i="3"/>
  <c r="I317" i="3"/>
  <c r="H317" i="3"/>
  <c r="S316" i="3"/>
  <c r="R316" i="3"/>
  <c r="Q316" i="3"/>
  <c r="P316" i="3"/>
  <c r="O316" i="3"/>
  <c r="N316" i="3"/>
  <c r="M316" i="3"/>
  <c r="L316" i="3"/>
  <c r="K316" i="3"/>
  <c r="J316" i="3"/>
  <c r="I316" i="3"/>
  <c r="H316" i="3"/>
  <c r="S315" i="3"/>
  <c r="R315" i="3"/>
  <c r="Q315" i="3"/>
  <c r="P315" i="3"/>
  <c r="O315" i="3"/>
  <c r="N315" i="3"/>
  <c r="M315" i="3"/>
  <c r="K315" i="3"/>
  <c r="I315" i="3"/>
  <c r="H315" i="3"/>
  <c r="S314" i="3"/>
  <c r="R314" i="3"/>
  <c r="Q314" i="3"/>
  <c r="P314" i="3"/>
  <c r="O314" i="3"/>
  <c r="N314" i="3"/>
  <c r="M314" i="3"/>
  <c r="K314" i="3"/>
  <c r="H314" i="3"/>
  <c r="I314" i="3"/>
  <c r="S313" i="3"/>
  <c r="R313" i="3"/>
  <c r="Q313" i="3"/>
  <c r="P313" i="3"/>
  <c r="O313" i="3"/>
  <c r="N313" i="3"/>
  <c r="M313" i="3"/>
  <c r="K313" i="3"/>
  <c r="I313" i="3"/>
  <c r="H313" i="3"/>
  <c r="S312" i="3"/>
  <c r="R312" i="3"/>
  <c r="Q312" i="3"/>
  <c r="P312" i="3"/>
  <c r="O312" i="3"/>
  <c r="N312" i="3"/>
  <c r="M312" i="3"/>
  <c r="K312" i="3"/>
  <c r="I312" i="3"/>
  <c r="H312" i="3"/>
  <c r="S311" i="3"/>
  <c r="R311" i="3"/>
  <c r="Q311" i="3"/>
  <c r="P311" i="3"/>
  <c r="O311" i="3"/>
  <c r="N311" i="3"/>
  <c r="M311" i="3"/>
  <c r="K311" i="3"/>
  <c r="I311" i="3"/>
  <c r="H311" i="3"/>
  <c r="S310" i="3"/>
  <c r="R310" i="3"/>
  <c r="Q310" i="3"/>
  <c r="P310" i="3"/>
  <c r="O310" i="3"/>
  <c r="N310" i="3"/>
  <c r="M310" i="3"/>
  <c r="K310" i="3"/>
  <c r="I310" i="3"/>
  <c r="H310" i="3"/>
  <c r="S309" i="3"/>
  <c r="R309" i="3"/>
  <c r="Q309" i="3"/>
  <c r="P309" i="3"/>
  <c r="O309" i="3"/>
  <c r="N309" i="3"/>
  <c r="M309" i="3"/>
  <c r="L309" i="3"/>
  <c r="K309" i="3"/>
  <c r="J309" i="3"/>
  <c r="I309" i="3"/>
  <c r="H309" i="3"/>
  <c r="S308" i="3"/>
  <c r="R308" i="3"/>
  <c r="Q308" i="3"/>
  <c r="P308" i="3"/>
  <c r="O308" i="3"/>
  <c r="N308" i="3"/>
  <c r="M308" i="3"/>
  <c r="K308" i="3"/>
  <c r="I308" i="3"/>
  <c r="H308" i="3"/>
  <c r="S307" i="3"/>
  <c r="R307" i="3"/>
  <c r="Q307" i="3"/>
  <c r="P307" i="3"/>
  <c r="O307" i="3"/>
  <c r="N307" i="3"/>
  <c r="M307" i="3"/>
  <c r="K307" i="3"/>
  <c r="H307" i="3"/>
  <c r="I307" i="3"/>
  <c r="S306" i="3"/>
  <c r="R306" i="3"/>
  <c r="Q306" i="3"/>
  <c r="P306" i="3"/>
  <c r="O306" i="3"/>
  <c r="N306" i="3"/>
  <c r="M306" i="3"/>
  <c r="K306" i="3"/>
  <c r="I306" i="3"/>
  <c r="H306" i="3"/>
  <c r="S305" i="3"/>
  <c r="R305" i="3"/>
  <c r="Q305" i="3"/>
  <c r="P305" i="3"/>
  <c r="O305" i="3"/>
  <c r="N305" i="3"/>
  <c r="M305" i="3"/>
  <c r="K305" i="3"/>
  <c r="I305" i="3"/>
  <c r="H305" i="3"/>
  <c r="J305" i="3" s="1"/>
  <c r="L305" i="3" s="1"/>
  <c r="S304" i="3"/>
  <c r="R304" i="3"/>
  <c r="Q304" i="3"/>
  <c r="P304" i="3"/>
  <c r="O304" i="3"/>
  <c r="N304" i="3"/>
  <c r="M304" i="3"/>
  <c r="K304" i="3"/>
  <c r="I304" i="3"/>
  <c r="H304" i="3"/>
  <c r="S303" i="3"/>
  <c r="R303" i="3"/>
  <c r="Q303" i="3"/>
  <c r="P303" i="3"/>
  <c r="O303" i="3"/>
  <c r="N303" i="3"/>
  <c r="M303" i="3"/>
  <c r="K303" i="3"/>
  <c r="I303" i="3"/>
  <c r="H303" i="3"/>
  <c r="S302" i="3"/>
  <c r="R302" i="3"/>
  <c r="Q302" i="3"/>
  <c r="P302" i="3"/>
  <c r="O302" i="3"/>
  <c r="N302" i="3"/>
  <c r="M302" i="3"/>
  <c r="K302" i="3"/>
  <c r="I302" i="3"/>
  <c r="H302" i="3"/>
  <c r="S301" i="3"/>
  <c r="R301" i="3"/>
  <c r="Q301" i="3"/>
  <c r="P301" i="3"/>
  <c r="O301" i="3"/>
  <c r="N301" i="3"/>
  <c r="M301" i="3"/>
  <c r="K301" i="3"/>
  <c r="H301" i="3"/>
  <c r="I301" i="3"/>
  <c r="S300" i="3"/>
  <c r="R300" i="3"/>
  <c r="Q300" i="3"/>
  <c r="P300" i="3"/>
  <c r="O300" i="3"/>
  <c r="N300" i="3"/>
  <c r="M300" i="3"/>
  <c r="K300" i="3"/>
  <c r="I300" i="3"/>
  <c r="H300" i="3"/>
  <c r="S299" i="3"/>
  <c r="R299" i="3"/>
  <c r="Q299" i="3"/>
  <c r="P299" i="3"/>
  <c r="O299" i="3"/>
  <c r="N299" i="3"/>
  <c r="M299" i="3"/>
  <c r="L299" i="3"/>
  <c r="K299" i="3"/>
  <c r="J299" i="3"/>
  <c r="I299" i="3"/>
  <c r="H299" i="3"/>
  <c r="S298" i="3"/>
  <c r="R298" i="3"/>
  <c r="Q298" i="3"/>
  <c r="P298" i="3"/>
  <c r="O298" i="3"/>
  <c r="N298" i="3"/>
  <c r="M298" i="3"/>
  <c r="K298" i="3"/>
  <c r="I298" i="3"/>
  <c r="H298" i="3"/>
  <c r="S297" i="3"/>
  <c r="R297" i="3"/>
  <c r="Q297" i="3"/>
  <c r="P297" i="3"/>
  <c r="O297" i="3"/>
  <c r="N297" i="3"/>
  <c r="M297" i="3"/>
  <c r="L297" i="3"/>
  <c r="K297" i="3"/>
  <c r="J297" i="3"/>
  <c r="I297" i="3"/>
  <c r="H297" i="3"/>
  <c r="S296" i="3"/>
  <c r="R296" i="3"/>
  <c r="Q296" i="3"/>
  <c r="P296" i="3"/>
  <c r="O296" i="3"/>
  <c r="N296" i="3"/>
  <c r="M296" i="3"/>
  <c r="K296" i="3"/>
  <c r="I296" i="3"/>
  <c r="H296" i="3"/>
  <c r="S295" i="3"/>
  <c r="R295" i="3"/>
  <c r="Q295" i="3"/>
  <c r="P295" i="3"/>
  <c r="O295" i="3"/>
  <c r="N295" i="3"/>
  <c r="M295" i="3"/>
  <c r="L295" i="3"/>
  <c r="K295" i="3"/>
  <c r="I295" i="3"/>
  <c r="H295" i="3"/>
  <c r="S294" i="3"/>
  <c r="R294" i="3"/>
  <c r="Q294" i="3"/>
  <c r="P294" i="3"/>
  <c r="O294" i="3"/>
  <c r="N294" i="3"/>
  <c r="M294" i="3"/>
  <c r="K294" i="3"/>
  <c r="I294" i="3"/>
  <c r="H294" i="3"/>
  <c r="S293" i="3"/>
  <c r="R293" i="3"/>
  <c r="Q293" i="3"/>
  <c r="P293" i="3"/>
  <c r="O293" i="3"/>
  <c r="N293" i="3"/>
  <c r="M293" i="3"/>
  <c r="K293" i="3"/>
  <c r="I293" i="3"/>
  <c r="H293" i="3"/>
  <c r="S292" i="3"/>
  <c r="R292" i="3"/>
  <c r="Q292" i="3"/>
  <c r="P292" i="3"/>
  <c r="O292" i="3"/>
  <c r="N292" i="3"/>
  <c r="M292" i="3"/>
  <c r="K292" i="3"/>
  <c r="H292" i="3"/>
  <c r="I292" i="3"/>
  <c r="S291" i="3"/>
  <c r="R291" i="3"/>
  <c r="Q291" i="3"/>
  <c r="P291" i="3"/>
  <c r="O291" i="3"/>
  <c r="N291" i="3"/>
  <c r="M291" i="3"/>
  <c r="K291" i="3"/>
  <c r="I291" i="3"/>
  <c r="H291" i="3"/>
  <c r="S290" i="3"/>
  <c r="R290" i="3"/>
  <c r="Q290" i="3"/>
  <c r="P290" i="3"/>
  <c r="O290" i="3"/>
  <c r="N290" i="3"/>
  <c r="M290" i="3"/>
  <c r="L290" i="3"/>
  <c r="K290" i="3"/>
  <c r="I290" i="3"/>
  <c r="H290" i="3"/>
  <c r="S289" i="3"/>
  <c r="R289" i="3"/>
  <c r="Q289" i="3"/>
  <c r="P289" i="3"/>
  <c r="O289" i="3"/>
  <c r="N289" i="3"/>
  <c r="M289" i="3"/>
  <c r="K289" i="3"/>
  <c r="I289" i="3"/>
  <c r="H289" i="3"/>
  <c r="S288" i="3"/>
  <c r="R288" i="3"/>
  <c r="Q288" i="3"/>
  <c r="P288" i="3"/>
  <c r="O288" i="3"/>
  <c r="N288" i="3"/>
  <c r="M288" i="3"/>
  <c r="K288" i="3"/>
  <c r="H288" i="3"/>
  <c r="I288" i="3"/>
  <c r="S287" i="3"/>
  <c r="R287" i="3"/>
  <c r="Q287" i="3"/>
  <c r="P287" i="3"/>
  <c r="O287" i="3"/>
  <c r="N287" i="3"/>
  <c r="M287" i="3"/>
  <c r="K287" i="3"/>
  <c r="I287" i="3"/>
  <c r="H287" i="3"/>
  <c r="S286" i="3"/>
  <c r="R286" i="3"/>
  <c r="Q286" i="3"/>
  <c r="P286" i="3"/>
  <c r="O286" i="3"/>
  <c r="N286" i="3"/>
  <c r="M286" i="3"/>
  <c r="L286" i="3"/>
  <c r="K286" i="3"/>
  <c r="I286" i="3"/>
  <c r="H286" i="3"/>
  <c r="S285" i="3"/>
  <c r="R285" i="3"/>
  <c r="Q285" i="3"/>
  <c r="P285" i="3"/>
  <c r="O285" i="3"/>
  <c r="N285" i="3"/>
  <c r="M285" i="3"/>
  <c r="K285" i="3"/>
  <c r="H285" i="3"/>
  <c r="I285" i="3"/>
  <c r="S284" i="3"/>
  <c r="R284" i="3"/>
  <c r="Q284" i="3"/>
  <c r="P284" i="3"/>
  <c r="O284" i="3"/>
  <c r="N284" i="3"/>
  <c r="M284" i="3"/>
  <c r="K284" i="3"/>
  <c r="I284" i="3"/>
  <c r="H284" i="3"/>
  <c r="S283" i="3"/>
  <c r="R283" i="3"/>
  <c r="Q283" i="3"/>
  <c r="P283" i="3"/>
  <c r="O283" i="3"/>
  <c r="N283" i="3"/>
  <c r="M283" i="3"/>
  <c r="K283" i="3"/>
  <c r="H283" i="3"/>
  <c r="I283" i="3"/>
  <c r="S282" i="3"/>
  <c r="R282" i="3"/>
  <c r="Q282" i="3"/>
  <c r="P282" i="3"/>
  <c r="O282" i="3"/>
  <c r="N282" i="3"/>
  <c r="M282" i="3"/>
  <c r="K282" i="3"/>
  <c r="I282" i="3"/>
  <c r="J282" i="3" s="1"/>
  <c r="L282" i="3" s="1"/>
  <c r="H282" i="3"/>
  <c r="S281" i="3"/>
  <c r="R281" i="3"/>
  <c r="Q281" i="3"/>
  <c r="P281" i="3"/>
  <c r="O281" i="3"/>
  <c r="N281" i="3"/>
  <c r="M281" i="3"/>
  <c r="L281" i="3"/>
  <c r="K281" i="3"/>
  <c r="I281" i="3"/>
  <c r="H281" i="3"/>
  <c r="S280" i="3"/>
  <c r="R280" i="3"/>
  <c r="Q280" i="3"/>
  <c r="P280" i="3"/>
  <c r="O280" i="3"/>
  <c r="N280" i="3"/>
  <c r="M280" i="3"/>
  <c r="L280" i="3"/>
  <c r="K280" i="3"/>
  <c r="I280" i="3"/>
  <c r="H280" i="3"/>
  <c r="S279" i="3"/>
  <c r="R279" i="3"/>
  <c r="Q279" i="3"/>
  <c r="P279" i="3"/>
  <c r="O279" i="3"/>
  <c r="N279" i="3"/>
  <c r="M279" i="3"/>
  <c r="L279" i="3"/>
  <c r="K279" i="3"/>
  <c r="I279" i="3"/>
  <c r="H279" i="3"/>
  <c r="S278" i="3"/>
  <c r="R278" i="3"/>
  <c r="Q278" i="3"/>
  <c r="P278" i="3"/>
  <c r="O278" i="3"/>
  <c r="N278" i="3"/>
  <c r="M278" i="3"/>
  <c r="L278" i="3"/>
  <c r="K278" i="3"/>
  <c r="I278" i="3"/>
  <c r="H278" i="3"/>
  <c r="S277" i="3"/>
  <c r="R277" i="3"/>
  <c r="Q277" i="3"/>
  <c r="P277" i="3"/>
  <c r="O277" i="3"/>
  <c r="N277" i="3"/>
  <c r="M277" i="3"/>
  <c r="K277" i="3"/>
  <c r="H277" i="3"/>
  <c r="I277" i="3"/>
  <c r="S276" i="3"/>
  <c r="R276" i="3"/>
  <c r="Q276" i="3"/>
  <c r="P276" i="3"/>
  <c r="O276" i="3"/>
  <c r="N276" i="3"/>
  <c r="M276" i="3"/>
  <c r="K276" i="3"/>
  <c r="I276" i="3"/>
  <c r="H276" i="3"/>
  <c r="S275" i="3"/>
  <c r="R275" i="3"/>
  <c r="Q275" i="3"/>
  <c r="P275" i="3"/>
  <c r="O275" i="3"/>
  <c r="N275" i="3"/>
  <c r="M275" i="3"/>
  <c r="K275" i="3"/>
  <c r="I275" i="3"/>
  <c r="H275" i="3"/>
  <c r="J275" i="3" s="1"/>
  <c r="L275" i="3" s="1"/>
  <c r="S274" i="3"/>
  <c r="R274" i="3"/>
  <c r="Q274" i="3"/>
  <c r="P274" i="3"/>
  <c r="O274" i="3"/>
  <c r="N274" i="3"/>
  <c r="M274" i="3"/>
  <c r="K274" i="3"/>
  <c r="I274" i="3"/>
  <c r="H274" i="3"/>
  <c r="S273" i="3"/>
  <c r="R273" i="3"/>
  <c r="Q273" i="3"/>
  <c r="P273" i="3"/>
  <c r="O273" i="3"/>
  <c r="N273" i="3"/>
  <c r="M273" i="3"/>
  <c r="K273" i="3"/>
  <c r="H273" i="3"/>
  <c r="I273" i="3"/>
  <c r="S272" i="3"/>
  <c r="R272" i="3"/>
  <c r="Q272" i="3"/>
  <c r="P272" i="3"/>
  <c r="O272" i="3"/>
  <c r="N272" i="3"/>
  <c r="M272" i="3"/>
  <c r="K272" i="3"/>
  <c r="I272" i="3"/>
  <c r="H272" i="3"/>
  <c r="S271" i="3"/>
  <c r="R271" i="3"/>
  <c r="Q271" i="3"/>
  <c r="P271" i="3"/>
  <c r="O271" i="3"/>
  <c r="N271" i="3"/>
  <c r="M271" i="3"/>
  <c r="L271" i="3"/>
  <c r="K271" i="3"/>
  <c r="J271" i="3"/>
  <c r="I271" i="3"/>
  <c r="H271" i="3"/>
  <c r="S270" i="3"/>
  <c r="R270" i="3"/>
  <c r="Q270" i="3"/>
  <c r="P270" i="3"/>
  <c r="O270" i="3"/>
  <c r="N270" i="3"/>
  <c r="M270" i="3"/>
  <c r="K270" i="3"/>
  <c r="I270" i="3"/>
  <c r="H270" i="3"/>
  <c r="S269" i="3"/>
  <c r="R269" i="3"/>
  <c r="Q269" i="3"/>
  <c r="P269" i="3"/>
  <c r="O269" i="3"/>
  <c r="N269" i="3"/>
  <c r="M269" i="3"/>
  <c r="K269" i="3"/>
  <c r="H269" i="3"/>
  <c r="I269" i="3"/>
  <c r="S268" i="3"/>
  <c r="R268" i="3"/>
  <c r="Q268" i="3"/>
  <c r="P268" i="3"/>
  <c r="O268" i="3"/>
  <c r="N268" i="3"/>
  <c r="M268" i="3"/>
  <c r="K268" i="3"/>
  <c r="I268" i="3"/>
  <c r="H268" i="3"/>
  <c r="J268" i="3" s="1"/>
  <c r="L268" i="3" s="1"/>
  <c r="S267" i="3"/>
  <c r="R267" i="3"/>
  <c r="Q267" i="3"/>
  <c r="P267" i="3"/>
  <c r="O267" i="3"/>
  <c r="N267" i="3"/>
  <c r="M267" i="3"/>
  <c r="L267" i="3"/>
  <c r="K267" i="3"/>
  <c r="J267" i="3"/>
  <c r="I267" i="3"/>
  <c r="H267" i="3"/>
  <c r="S266" i="3"/>
  <c r="R266" i="3"/>
  <c r="Q266" i="3"/>
  <c r="P266" i="3"/>
  <c r="O266" i="3"/>
  <c r="N266" i="3"/>
  <c r="M266" i="3"/>
  <c r="L266" i="3"/>
  <c r="K266" i="3"/>
  <c r="I266" i="3"/>
  <c r="H266" i="3"/>
  <c r="S265" i="3"/>
  <c r="R265" i="3"/>
  <c r="Q265" i="3"/>
  <c r="P265" i="3"/>
  <c r="O265" i="3"/>
  <c r="N265" i="3"/>
  <c r="M265" i="3"/>
  <c r="K265" i="3"/>
  <c r="H265" i="3"/>
  <c r="I265" i="3"/>
  <c r="S264" i="3"/>
  <c r="R264" i="3"/>
  <c r="Q264" i="3"/>
  <c r="P264" i="3"/>
  <c r="O264" i="3"/>
  <c r="N264" i="3"/>
  <c r="M264" i="3"/>
  <c r="K264" i="3"/>
  <c r="I264" i="3"/>
  <c r="H264" i="3"/>
  <c r="J264" i="3" s="1"/>
  <c r="L264" i="3" s="1"/>
  <c r="S263" i="3"/>
  <c r="R263" i="3"/>
  <c r="Q263" i="3"/>
  <c r="P263" i="3"/>
  <c r="O263" i="3"/>
  <c r="N263" i="3"/>
  <c r="M263" i="3"/>
  <c r="K263" i="3"/>
  <c r="H263" i="3"/>
  <c r="I263" i="3"/>
  <c r="S262" i="3"/>
  <c r="R262" i="3"/>
  <c r="Q262" i="3"/>
  <c r="P262" i="3"/>
  <c r="O262" i="3"/>
  <c r="N262" i="3"/>
  <c r="M262" i="3"/>
  <c r="K262" i="3"/>
  <c r="I262" i="3"/>
  <c r="H262" i="3"/>
  <c r="S261" i="3"/>
  <c r="R261" i="3"/>
  <c r="Q261" i="3"/>
  <c r="P261" i="3"/>
  <c r="O261" i="3"/>
  <c r="N261" i="3"/>
  <c r="M261" i="3"/>
  <c r="L261" i="3"/>
  <c r="K261" i="3"/>
  <c r="I261" i="3"/>
  <c r="H261" i="3"/>
  <c r="S260" i="3"/>
  <c r="R260" i="3"/>
  <c r="Q260" i="3"/>
  <c r="P260" i="3"/>
  <c r="O260" i="3"/>
  <c r="N260" i="3"/>
  <c r="M260" i="3"/>
  <c r="K260" i="3"/>
  <c r="I260" i="3"/>
  <c r="H260" i="3"/>
  <c r="S259" i="3"/>
  <c r="R259" i="3"/>
  <c r="Q259" i="3"/>
  <c r="P259" i="3"/>
  <c r="O259" i="3"/>
  <c r="N259" i="3"/>
  <c r="M259" i="3"/>
  <c r="K259" i="3"/>
  <c r="J259" i="3"/>
  <c r="L259" i="3" s="1"/>
  <c r="I259" i="3"/>
  <c r="H259" i="3"/>
  <c r="S258" i="3"/>
  <c r="R258" i="3"/>
  <c r="Q258" i="3"/>
  <c r="P258" i="3"/>
  <c r="O258" i="3"/>
  <c r="N258" i="3"/>
  <c r="M258" i="3"/>
  <c r="K258" i="3"/>
  <c r="I258" i="3"/>
  <c r="H258" i="3"/>
  <c r="S257" i="3"/>
  <c r="R257" i="3"/>
  <c r="Q257" i="3"/>
  <c r="P257" i="3"/>
  <c r="O257" i="3"/>
  <c r="N257" i="3"/>
  <c r="M257" i="3"/>
  <c r="K257" i="3"/>
  <c r="I257" i="3"/>
  <c r="H257" i="3"/>
  <c r="J257" i="3" s="1"/>
  <c r="L257" i="3" s="1"/>
  <c r="S256" i="3"/>
  <c r="R256" i="3"/>
  <c r="Q256" i="3"/>
  <c r="P256" i="3"/>
  <c r="O256" i="3"/>
  <c r="N256" i="3"/>
  <c r="M256" i="3"/>
  <c r="L256" i="3"/>
  <c r="K256" i="3"/>
  <c r="J256" i="3"/>
  <c r="I256" i="3"/>
  <c r="H256" i="3"/>
  <c r="S255" i="3"/>
  <c r="R255" i="3"/>
  <c r="Q255" i="3"/>
  <c r="P255" i="3"/>
  <c r="O255" i="3"/>
  <c r="N255" i="3"/>
  <c r="M255" i="3"/>
  <c r="K255" i="3"/>
  <c r="I255" i="3"/>
  <c r="H255" i="3"/>
  <c r="S254" i="3"/>
  <c r="R254" i="3"/>
  <c r="Q254" i="3"/>
  <c r="P254" i="3"/>
  <c r="O254" i="3"/>
  <c r="N254" i="3"/>
  <c r="M254" i="3"/>
  <c r="K254" i="3"/>
  <c r="I254" i="3"/>
  <c r="H254" i="3"/>
  <c r="S253" i="3"/>
  <c r="R253" i="3"/>
  <c r="Q253" i="3"/>
  <c r="P253" i="3"/>
  <c r="O253" i="3"/>
  <c r="N253" i="3"/>
  <c r="M253" i="3"/>
  <c r="K253" i="3"/>
  <c r="I253" i="3"/>
  <c r="H253" i="3"/>
  <c r="S252" i="3"/>
  <c r="R252" i="3"/>
  <c r="Q252" i="3"/>
  <c r="P252" i="3"/>
  <c r="O252" i="3"/>
  <c r="N252" i="3"/>
  <c r="M252" i="3"/>
  <c r="K252" i="3"/>
  <c r="I252" i="3"/>
  <c r="H252" i="3"/>
  <c r="J252" i="3" s="1"/>
  <c r="L252" i="3" s="1"/>
  <c r="S251" i="3"/>
  <c r="R251" i="3"/>
  <c r="Q251" i="3"/>
  <c r="P251" i="3"/>
  <c r="O251" i="3"/>
  <c r="M251" i="3"/>
  <c r="L251" i="3"/>
  <c r="K251" i="3"/>
  <c r="I251" i="3"/>
  <c r="H251" i="3"/>
  <c r="S250" i="3"/>
  <c r="R250" i="3"/>
  <c r="Q250" i="3"/>
  <c r="P250" i="3"/>
  <c r="O250" i="3"/>
  <c r="N250" i="3"/>
  <c r="M250" i="3"/>
  <c r="K250" i="3"/>
  <c r="I250" i="3"/>
  <c r="H250" i="3"/>
  <c r="J250" i="3" s="1"/>
  <c r="L250" i="3" s="1"/>
  <c r="S249" i="3"/>
  <c r="R249" i="3"/>
  <c r="Q249" i="3"/>
  <c r="P249" i="3"/>
  <c r="O249" i="3"/>
  <c r="N249" i="3"/>
  <c r="M249" i="3"/>
  <c r="K249" i="3"/>
  <c r="I249" i="3"/>
  <c r="H249" i="3"/>
  <c r="S248" i="3"/>
  <c r="R248" i="3"/>
  <c r="Q248" i="3"/>
  <c r="P248" i="3"/>
  <c r="O248" i="3"/>
  <c r="N248" i="3"/>
  <c r="M248" i="3"/>
  <c r="K248" i="3"/>
  <c r="H248" i="3"/>
  <c r="I248" i="3"/>
  <c r="J248" i="3" s="1"/>
  <c r="L248" i="3" s="1"/>
  <c r="S247" i="3"/>
  <c r="R247" i="3"/>
  <c r="Q247" i="3"/>
  <c r="P247" i="3"/>
  <c r="O247" i="3"/>
  <c r="N247" i="3"/>
  <c r="M247" i="3"/>
  <c r="K247" i="3"/>
  <c r="I247" i="3"/>
  <c r="H247" i="3"/>
  <c r="S246" i="3"/>
  <c r="R246" i="3"/>
  <c r="Q246" i="3"/>
  <c r="P246" i="3"/>
  <c r="O246" i="3"/>
  <c r="N246" i="3"/>
  <c r="M246" i="3"/>
  <c r="L246" i="3"/>
  <c r="K246" i="3"/>
  <c r="J246" i="3"/>
  <c r="I246" i="3"/>
  <c r="H246" i="3"/>
  <c r="S245" i="3"/>
  <c r="R245" i="3"/>
  <c r="Q245" i="3"/>
  <c r="P245" i="3"/>
  <c r="O245" i="3"/>
  <c r="N245" i="3"/>
  <c r="M245" i="3"/>
  <c r="K245" i="3"/>
  <c r="I245" i="3"/>
  <c r="H245" i="3"/>
  <c r="J245" i="3" s="1"/>
  <c r="L245" i="3" s="1"/>
  <c r="S244" i="3"/>
  <c r="R244" i="3"/>
  <c r="Q244" i="3"/>
  <c r="P244" i="3"/>
  <c r="O244" i="3"/>
  <c r="N244" i="3"/>
  <c r="M244" i="3"/>
  <c r="K244" i="3"/>
  <c r="I244" i="3"/>
  <c r="H244" i="3"/>
  <c r="S243" i="3"/>
  <c r="R243" i="3"/>
  <c r="Q243" i="3"/>
  <c r="P243" i="3"/>
  <c r="O243" i="3"/>
  <c r="N243" i="3"/>
  <c r="M243" i="3"/>
  <c r="K243" i="3"/>
  <c r="I243" i="3"/>
  <c r="H243" i="3"/>
  <c r="S242" i="3"/>
  <c r="R242" i="3"/>
  <c r="Q242" i="3"/>
  <c r="P242" i="3"/>
  <c r="O242" i="3"/>
  <c r="N242" i="3"/>
  <c r="M242" i="3"/>
  <c r="K242" i="3"/>
  <c r="I242" i="3"/>
  <c r="H242" i="3"/>
  <c r="S241" i="3"/>
  <c r="R241" i="3"/>
  <c r="Q241" i="3"/>
  <c r="P241" i="3"/>
  <c r="O241" i="3"/>
  <c r="N241" i="3"/>
  <c r="M241" i="3"/>
  <c r="K241" i="3"/>
  <c r="I241" i="3"/>
  <c r="H241" i="3"/>
  <c r="S240" i="3"/>
  <c r="R240" i="3"/>
  <c r="Q240" i="3"/>
  <c r="P240" i="3"/>
  <c r="O240" i="3"/>
  <c r="N240" i="3"/>
  <c r="M240" i="3"/>
  <c r="K240" i="3"/>
  <c r="I240" i="3"/>
  <c r="H240" i="3"/>
  <c r="S239" i="3"/>
  <c r="R239" i="3"/>
  <c r="Q239" i="3"/>
  <c r="P239" i="3"/>
  <c r="O239" i="3"/>
  <c r="N239" i="3"/>
  <c r="M239" i="3"/>
  <c r="K239" i="3"/>
  <c r="I239" i="3"/>
  <c r="H239" i="3"/>
  <c r="J239" i="3" s="1"/>
  <c r="L239" i="3" s="1"/>
  <c r="S238" i="3"/>
  <c r="R238" i="3"/>
  <c r="Q238" i="3"/>
  <c r="P238" i="3"/>
  <c r="O238" i="3"/>
  <c r="N238" i="3"/>
  <c r="M238" i="3"/>
  <c r="L238" i="3"/>
  <c r="K238" i="3"/>
  <c r="J238" i="3"/>
  <c r="I238" i="3"/>
  <c r="H238" i="3"/>
  <c r="S237" i="3"/>
  <c r="R237" i="3"/>
  <c r="Q237" i="3"/>
  <c r="P237" i="3"/>
  <c r="O237" i="3"/>
  <c r="N237" i="3"/>
  <c r="M237" i="3"/>
  <c r="K237" i="3"/>
  <c r="I237" i="3"/>
  <c r="H237" i="3"/>
  <c r="S236" i="3"/>
  <c r="R236" i="3"/>
  <c r="Q236" i="3"/>
  <c r="P236" i="3"/>
  <c r="O236" i="3"/>
  <c r="N236" i="3"/>
  <c r="M236" i="3"/>
  <c r="K236" i="3"/>
  <c r="H236" i="3"/>
  <c r="I236" i="3"/>
  <c r="J236" i="3" s="1"/>
  <c r="L236" i="3" s="1"/>
  <c r="S235" i="3"/>
  <c r="R235" i="3"/>
  <c r="Q235" i="3"/>
  <c r="P235" i="3"/>
  <c r="O235" i="3"/>
  <c r="N235" i="3"/>
  <c r="M235" i="3"/>
  <c r="K235" i="3"/>
  <c r="I235" i="3"/>
  <c r="H235" i="3"/>
  <c r="S234" i="3"/>
  <c r="R234" i="3"/>
  <c r="Q234" i="3"/>
  <c r="P234" i="3"/>
  <c r="O234" i="3"/>
  <c r="N234" i="3"/>
  <c r="M234" i="3"/>
  <c r="K234" i="3"/>
  <c r="I234" i="3"/>
  <c r="H234" i="3"/>
  <c r="J234" i="3" s="1"/>
  <c r="L234" i="3" s="1"/>
  <c r="S233" i="3"/>
  <c r="R233" i="3"/>
  <c r="Q233" i="3"/>
  <c r="P233" i="3"/>
  <c r="O233" i="3"/>
  <c r="N233" i="3"/>
  <c r="M233" i="3"/>
  <c r="K233" i="3"/>
  <c r="I233" i="3"/>
  <c r="H233" i="3"/>
  <c r="S232" i="3"/>
  <c r="R232" i="3"/>
  <c r="Q232" i="3"/>
  <c r="P232" i="3"/>
  <c r="O232" i="3"/>
  <c r="N232" i="3"/>
  <c r="M232" i="3"/>
  <c r="K232" i="3"/>
  <c r="I232" i="3"/>
  <c r="H232" i="3"/>
  <c r="J232" i="3" s="1"/>
  <c r="L232" i="3" s="1"/>
  <c r="S231" i="3"/>
  <c r="R231" i="3"/>
  <c r="Q231" i="3"/>
  <c r="P231" i="3"/>
  <c r="O231" i="3"/>
  <c r="N231" i="3"/>
  <c r="M231" i="3"/>
  <c r="K231" i="3"/>
  <c r="H231" i="3"/>
  <c r="I231" i="3"/>
  <c r="S230" i="3"/>
  <c r="R230" i="3"/>
  <c r="Q230" i="3"/>
  <c r="P230" i="3"/>
  <c r="O230" i="3"/>
  <c r="N230" i="3"/>
  <c r="M230" i="3"/>
  <c r="K230" i="3"/>
  <c r="I230" i="3"/>
  <c r="H230" i="3"/>
  <c r="S229" i="3"/>
  <c r="R229" i="3"/>
  <c r="Q229" i="3"/>
  <c r="P229" i="3"/>
  <c r="O229" i="3"/>
  <c r="N229" i="3"/>
  <c r="M229" i="3"/>
  <c r="L229" i="3"/>
  <c r="K229" i="3"/>
  <c r="J229" i="3"/>
  <c r="I229" i="3"/>
  <c r="H229" i="3"/>
  <c r="S228" i="3"/>
  <c r="R228" i="3"/>
  <c r="Q228" i="3"/>
  <c r="P228" i="3"/>
  <c r="O228" i="3"/>
  <c r="N228" i="3"/>
  <c r="M228" i="3"/>
  <c r="K228" i="3"/>
  <c r="I228" i="3"/>
  <c r="H228" i="3"/>
  <c r="S227" i="3"/>
  <c r="R227" i="3"/>
  <c r="Q227" i="3"/>
  <c r="P227" i="3"/>
  <c r="O227" i="3"/>
  <c r="N227" i="3"/>
  <c r="M227" i="3"/>
  <c r="L227" i="3"/>
  <c r="K227" i="3"/>
  <c r="I227" i="3"/>
  <c r="H227" i="3"/>
  <c r="J227" i="3" s="1"/>
  <c r="S226" i="3"/>
  <c r="R226" i="3"/>
  <c r="Q226" i="3"/>
  <c r="P226" i="3"/>
  <c r="O226" i="3"/>
  <c r="N226" i="3"/>
  <c r="M226" i="3"/>
  <c r="K226" i="3"/>
  <c r="I226" i="3"/>
  <c r="H226" i="3"/>
  <c r="S225" i="3"/>
  <c r="R225" i="3"/>
  <c r="Q225" i="3"/>
  <c r="P225" i="3"/>
  <c r="O225" i="3"/>
  <c r="N225" i="3"/>
  <c r="M225" i="3"/>
  <c r="L225" i="3"/>
  <c r="K225" i="3"/>
  <c r="J225" i="3"/>
  <c r="I225" i="3"/>
  <c r="H225" i="3"/>
  <c r="S224" i="3"/>
  <c r="R224" i="3"/>
  <c r="Q224" i="3"/>
  <c r="P224" i="3"/>
  <c r="O224" i="3"/>
  <c r="N224" i="3"/>
  <c r="M224" i="3"/>
  <c r="K224" i="3"/>
  <c r="I224" i="3"/>
  <c r="H224" i="3"/>
  <c r="J224" i="3" s="1"/>
  <c r="L224" i="3" s="1"/>
  <c r="S223" i="3"/>
  <c r="R223" i="3"/>
  <c r="Q223" i="3"/>
  <c r="P223" i="3"/>
  <c r="O223" i="3"/>
  <c r="N223" i="3"/>
  <c r="M223" i="3"/>
  <c r="L223" i="3"/>
  <c r="K223" i="3"/>
  <c r="I223" i="3"/>
  <c r="H223" i="3"/>
  <c r="J223" i="3" s="1"/>
  <c r="S222" i="3"/>
  <c r="R222" i="3"/>
  <c r="Q222" i="3"/>
  <c r="P222" i="3"/>
  <c r="O222" i="3"/>
  <c r="N222" i="3"/>
  <c r="M222" i="3"/>
  <c r="K222" i="3"/>
  <c r="I222" i="3"/>
  <c r="H222" i="3"/>
  <c r="S221" i="3"/>
  <c r="R221" i="3"/>
  <c r="Q221" i="3"/>
  <c r="P221" i="3"/>
  <c r="O221" i="3"/>
  <c r="N221" i="3"/>
  <c r="M221" i="3"/>
  <c r="K221" i="3"/>
  <c r="I221" i="3"/>
  <c r="H221" i="3"/>
  <c r="J221" i="3" s="1"/>
  <c r="L221" i="3" s="1"/>
  <c r="S220" i="3"/>
  <c r="R220" i="3"/>
  <c r="Q220" i="3"/>
  <c r="P220" i="3"/>
  <c r="O220" i="3"/>
  <c r="N220" i="3"/>
  <c r="M220" i="3"/>
  <c r="K220" i="3"/>
  <c r="I220" i="3"/>
  <c r="H220" i="3"/>
  <c r="S219" i="3"/>
  <c r="R219" i="3"/>
  <c r="Q219" i="3"/>
  <c r="P219" i="3"/>
  <c r="O219" i="3"/>
  <c r="N219" i="3"/>
  <c r="M219" i="3"/>
  <c r="K219" i="3"/>
  <c r="I219" i="3"/>
  <c r="H219" i="3"/>
  <c r="J219" i="3" s="1"/>
  <c r="L219" i="3" s="1"/>
  <c r="S218" i="3"/>
  <c r="R218" i="3"/>
  <c r="Q218" i="3"/>
  <c r="P218" i="3"/>
  <c r="O218" i="3"/>
  <c r="N218" i="3"/>
  <c r="M218" i="3"/>
  <c r="L218" i="3"/>
  <c r="K218" i="3"/>
  <c r="I218" i="3"/>
  <c r="H218" i="3"/>
  <c r="S217" i="3"/>
  <c r="R217" i="3"/>
  <c r="Q217" i="3"/>
  <c r="P217" i="3"/>
  <c r="O217" i="3"/>
  <c r="N217" i="3"/>
  <c r="M217" i="3"/>
  <c r="K217" i="3"/>
  <c r="I217" i="3"/>
  <c r="H217" i="3"/>
  <c r="J217" i="3" s="1"/>
  <c r="L217" i="3" s="1"/>
  <c r="S216" i="3"/>
  <c r="R216" i="3"/>
  <c r="Q216" i="3"/>
  <c r="P216" i="3"/>
  <c r="O216" i="3"/>
  <c r="N216" i="3"/>
  <c r="M216" i="3"/>
  <c r="K216" i="3"/>
  <c r="I216" i="3"/>
  <c r="H216" i="3"/>
  <c r="S215" i="3"/>
  <c r="R215" i="3"/>
  <c r="Q215" i="3"/>
  <c r="P215" i="3"/>
  <c r="O215" i="3"/>
  <c r="N215" i="3"/>
  <c r="M215" i="3"/>
  <c r="K215" i="3"/>
  <c r="H215" i="3"/>
  <c r="I215" i="3"/>
  <c r="S214" i="3"/>
  <c r="R214" i="3"/>
  <c r="Q214" i="3"/>
  <c r="P214" i="3"/>
  <c r="O214" i="3"/>
  <c r="N214" i="3"/>
  <c r="M214" i="3"/>
  <c r="K214" i="3"/>
  <c r="I214" i="3"/>
  <c r="H214" i="3"/>
  <c r="S213" i="3"/>
  <c r="R213" i="3"/>
  <c r="Q213" i="3"/>
  <c r="P213" i="3"/>
  <c r="O213" i="3"/>
  <c r="N213" i="3"/>
  <c r="M213" i="3"/>
  <c r="L213" i="3"/>
  <c r="K213" i="3"/>
  <c r="I213" i="3"/>
  <c r="H213" i="3"/>
  <c r="S212" i="3"/>
  <c r="R212" i="3"/>
  <c r="Q212" i="3"/>
  <c r="P212" i="3"/>
  <c r="O212" i="3"/>
  <c r="M212" i="3"/>
  <c r="L212" i="3"/>
  <c r="K212" i="3"/>
  <c r="I212" i="3"/>
  <c r="H212" i="3"/>
  <c r="S211" i="3"/>
  <c r="R211" i="3"/>
  <c r="Q211" i="3"/>
  <c r="P211" i="3"/>
  <c r="O211" i="3"/>
  <c r="N211" i="3"/>
  <c r="M211" i="3"/>
  <c r="K211" i="3"/>
  <c r="I211" i="3"/>
  <c r="H211" i="3"/>
  <c r="S210" i="3"/>
  <c r="R210" i="3"/>
  <c r="Q210" i="3"/>
  <c r="P210" i="3"/>
  <c r="O210" i="3"/>
  <c r="N210" i="3"/>
  <c r="M210" i="3"/>
  <c r="K210" i="3"/>
  <c r="I210" i="3"/>
  <c r="H210" i="3"/>
  <c r="J210" i="3" s="1"/>
  <c r="L210" i="3" s="1"/>
  <c r="S209" i="3"/>
  <c r="R209" i="3"/>
  <c r="Q209" i="3"/>
  <c r="P209" i="3"/>
  <c r="O209" i="3"/>
  <c r="N209" i="3"/>
  <c r="M209" i="3"/>
  <c r="K209" i="3"/>
  <c r="I209" i="3"/>
  <c r="H209" i="3"/>
  <c r="S208" i="3"/>
  <c r="R208" i="3"/>
  <c r="Q208" i="3"/>
  <c r="P208" i="3"/>
  <c r="O208" i="3"/>
  <c r="N208" i="3"/>
  <c r="M208" i="3"/>
  <c r="K208" i="3"/>
  <c r="I208" i="3"/>
  <c r="H208" i="3"/>
  <c r="S207" i="3"/>
  <c r="R207" i="3"/>
  <c r="Q207" i="3"/>
  <c r="P207" i="3"/>
  <c r="O207" i="3"/>
  <c r="N207" i="3"/>
  <c r="M207" i="3"/>
  <c r="K207" i="3"/>
  <c r="H207" i="3"/>
  <c r="I207" i="3"/>
  <c r="S206" i="3"/>
  <c r="R206" i="3"/>
  <c r="Q206" i="3"/>
  <c r="P206" i="3"/>
  <c r="O206" i="3"/>
  <c r="N206" i="3"/>
  <c r="M206" i="3"/>
  <c r="K206" i="3"/>
  <c r="I206" i="3"/>
  <c r="H206" i="3"/>
  <c r="J206" i="3" s="1"/>
  <c r="L206" i="3" s="1"/>
  <c r="S205" i="3"/>
  <c r="R205" i="3"/>
  <c r="Q205" i="3"/>
  <c r="P205" i="3"/>
  <c r="O205" i="3"/>
  <c r="N205" i="3"/>
  <c r="M205" i="3"/>
  <c r="L205" i="3"/>
  <c r="K205" i="3"/>
  <c r="I205" i="3"/>
  <c r="H205" i="3"/>
  <c r="S204" i="3"/>
  <c r="R204" i="3"/>
  <c r="Q204" i="3"/>
  <c r="P204" i="3"/>
  <c r="O204" i="3"/>
  <c r="N204" i="3"/>
  <c r="M204" i="3"/>
  <c r="L204" i="3"/>
  <c r="K204" i="3"/>
  <c r="I204" i="3"/>
  <c r="H204" i="3"/>
  <c r="S203" i="3"/>
  <c r="R203" i="3"/>
  <c r="Q203" i="3"/>
  <c r="P203" i="3"/>
  <c r="O203" i="3"/>
  <c r="N203" i="3"/>
  <c r="M203" i="3"/>
  <c r="L203" i="3"/>
  <c r="K203" i="3"/>
  <c r="I203" i="3"/>
  <c r="H203" i="3"/>
  <c r="S202" i="3"/>
  <c r="R202" i="3"/>
  <c r="Q202" i="3"/>
  <c r="P202" i="3"/>
  <c r="O202" i="3"/>
  <c r="N202" i="3"/>
  <c r="M202" i="3"/>
  <c r="K202" i="3"/>
  <c r="H202" i="3"/>
  <c r="I202" i="3"/>
  <c r="S201" i="3"/>
  <c r="R201" i="3"/>
  <c r="Q201" i="3"/>
  <c r="P201" i="3"/>
  <c r="O201" i="3"/>
  <c r="N201" i="3"/>
  <c r="M201" i="3"/>
  <c r="K201" i="3"/>
  <c r="I201" i="3"/>
  <c r="H201" i="3"/>
  <c r="J201" i="3" s="1"/>
  <c r="L201" i="3" s="1"/>
  <c r="S200" i="3"/>
  <c r="R200" i="3"/>
  <c r="Q200" i="3"/>
  <c r="P200" i="3"/>
  <c r="O200" i="3"/>
  <c r="N200" i="3"/>
  <c r="M200" i="3"/>
  <c r="L200" i="3"/>
  <c r="K200" i="3"/>
  <c r="J200" i="3"/>
  <c r="I200" i="3"/>
  <c r="H200" i="3"/>
  <c r="S199" i="3"/>
  <c r="R199" i="3"/>
  <c r="Q199" i="3"/>
  <c r="P199" i="3"/>
  <c r="O199" i="3"/>
  <c r="N199" i="3"/>
  <c r="M199" i="3"/>
  <c r="L199" i="3"/>
  <c r="K199" i="3"/>
  <c r="I199" i="3"/>
  <c r="H199" i="3"/>
  <c r="J199" i="3" s="1"/>
  <c r="S198" i="3"/>
  <c r="R198" i="3"/>
  <c r="Q198" i="3"/>
  <c r="P198" i="3"/>
  <c r="O198" i="3"/>
  <c r="N198" i="3"/>
  <c r="M198" i="3"/>
  <c r="K198" i="3"/>
  <c r="H198" i="3"/>
  <c r="I198" i="3"/>
  <c r="S197" i="3"/>
  <c r="R197" i="3"/>
  <c r="Q197" i="3"/>
  <c r="P197" i="3"/>
  <c r="O197" i="3"/>
  <c r="N197" i="3"/>
  <c r="M197" i="3"/>
  <c r="K197" i="3"/>
  <c r="I197" i="3"/>
  <c r="H197" i="3"/>
  <c r="S196" i="3"/>
  <c r="R196" i="3"/>
  <c r="Q196" i="3"/>
  <c r="P196" i="3"/>
  <c r="O196" i="3"/>
  <c r="N196" i="3"/>
  <c r="M196" i="3"/>
  <c r="K196" i="3"/>
  <c r="H196" i="3"/>
  <c r="I196" i="3"/>
  <c r="S195" i="3"/>
  <c r="R195" i="3"/>
  <c r="Q195" i="3"/>
  <c r="P195" i="3"/>
  <c r="O195" i="3"/>
  <c r="N195" i="3"/>
  <c r="M195" i="3"/>
  <c r="K195" i="3"/>
  <c r="I195" i="3"/>
  <c r="H195" i="3"/>
  <c r="J195" i="3" s="1"/>
  <c r="L195" i="3" s="1"/>
  <c r="S194" i="3"/>
  <c r="R194" i="3"/>
  <c r="Q194" i="3"/>
  <c r="P194" i="3"/>
  <c r="O194" i="3"/>
  <c r="N194" i="3"/>
  <c r="M194" i="3"/>
  <c r="L194" i="3"/>
  <c r="K194" i="3"/>
  <c r="I194" i="3"/>
  <c r="H194" i="3"/>
  <c r="S193" i="3"/>
  <c r="R193" i="3"/>
  <c r="Q193" i="3"/>
  <c r="P193" i="3"/>
  <c r="O193" i="3"/>
  <c r="N193" i="3"/>
  <c r="M193" i="3"/>
  <c r="K193" i="3"/>
  <c r="I193" i="3"/>
  <c r="H193" i="3"/>
  <c r="S192" i="3"/>
  <c r="R192" i="3"/>
  <c r="Q192" i="3"/>
  <c r="P192" i="3"/>
  <c r="O192" i="3"/>
  <c r="N192" i="3"/>
  <c r="M192" i="3"/>
  <c r="K192" i="3"/>
  <c r="I192" i="3"/>
  <c r="H192" i="3"/>
  <c r="S191" i="3"/>
  <c r="R191" i="3"/>
  <c r="Q191" i="3"/>
  <c r="P191" i="3"/>
  <c r="O191" i="3"/>
  <c r="N191" i="3"/>
  <c r="M191" i="3"/>
  <c r="K191" i="3"/>
  <c r="I191" i="3"/>
  <c r="H191" i="3"/>
  <c r="S190" i="3"/>
  <c r="R190" i="3"/>
  <c r="Q190" i="3"/>
  <c r="P190" i="3"/>
  <c r="O190" i="3"/>
  <c r="N190" i="3"/>
  <c r="M190" i="3"/>
  <c r="K190" i="3"/>
  <c r="I190" i="3"/>
  <c r="H190" i="3"/>
  <c r="S189" i="3"/>
  <c r="R189" i="3"/>
  <c r="Q189" i="3"/>
  <c r="P189" i="3"/>
  <c r="O189" i="3"/>
  <c r="N189" i="3"/>
  <c r="M189" i="3"/>
  <c r="L189" i="3"/>
  <c r="K189" i="3"/>
  <c r="J189" i="3"/>
  <c r="I189" i="3"/>
  <c r="H189" i="3"/>
  <c r="S188" i="3"/>
  <c r="R188" i="3"/>
  <c r="Q188" i="3"/>
  <c r="P188" i="3"/>
  <c r="O188" i="3"/>
  <c r="N188" i="3"/>
  <c r="M188" i="3"/>
  <c r="K188" i="3"/>
  <c r="I188" i="3"/>
  <c r="H188" i="3"/>
  <c r="S187" i="3"/>
  <c r="R187" i="3"/>
  <c r="Q187" i="3"/>
  <c r="P187" i="3"/>
  <c r="O187" i="3"/>
  <c r="N187" i="3"/>
  <c r="M187" i="3"/>
  <c r="K187" i="3"/>
  <c r="H187" i="3"/>
  <c r="I187" i="3"/>
  <c r="S186" i="3"/>
  <c r="R186" i="3"/>
  <c r="Q186" i="3"/>
  <c r="P186" i="3"/>
  <c r="O186" i="3"/>
  <c r="N186" i="3"/>
  <c r="M186" i="3"/>
  <c r="K186" i="3"/>
  <c r="I186" i="3"/>
  <c r="H186" i="3"/>
  <c r="S185" i="3"/>
  <c r="R185" i="3"/>
  <c r="Q185" i="3"/>
  <c r="P185" i="3"/>
  <c r="O185" i="3"/>
  <c r="N185" i="3"/>
  <c r="M185" i="3"/>
  <c r="K185" i="3"/>
  <c r="I185" i="3"/>
  <c r="H185" i="3"/>
  <c r="S184" i="3"/>
  <c r="R184" i="3"/>
  <c r="Q184" i="3"/>
  <c r="P184" i="3"/>
  <c r="O184" i="3"/>
  <c r="N184" i="3"/>
  <c r="M184" i="3"/>
  <c r="K184" i="3"/>
  <c r="I184" i="3"/>
  <c r="H184" i="3"/>
  <c r="S183" i="3"/>
  <c r="R183" i="3"/>
  <c r="Q183" i="3"/>
  <c r="P183" i="3"/>
  <c r="O183" i="3"/>
  <c r="N183" i="3"/>
  <c r="M183" i="3"/>
  <c r="K183" i="3"/>
  <c r="I183" i="3"/>
  <c r="H183" i="3"/>
  <c r="S182" i="3"/>
  <c r="R182" i="3"/>
  <c r="Q182" i="3"/>
  <c r="P182" i="3"/>
  <c r="O182" i="3"/>
  <c r="N182" i="3"/>
  <c r="M182" i="3"/>
  <c r="K182" i="3"/>
  <c r="I182" i="3"/>
  <c r="H182" i="3"/>
  <c r="S181" i="3"/>
  <c r="R181" i="3"/>
  <c r="Q181" i="3"/>
  <c r="P181" i="3"/>
  <c r="O181" i="3"/>
  <c r="N181" i="3"/>
  <c r="M181" i="3"/>
  <c r="L181" i="3"/>
  <c r="K181" i="3"/>
  <c r="J181" i="3"/>
  <c r="I181" i="3"/>
  <c r="H181" i="3"/>
  <c r="S180" i="3"/>
  <c r="R180" i="3"/>
  <c r="Q180" i="3"/>
  <c r="P180" i="3"/>
  <c r="O180" i="3"/>
  <c r="N180" i="3"/>
  <c r="M180" i="3"/>
  <c r="K180" i="3"/>
  <c r="I180" i="3"/>
  <c r="H180" i="3"/>
  <c r="S179" i="3"/>
  <c r="R179" i="3"/>
  <c r="Q179" i="3"/>
  <c r="P179" i="3"/>
  <c r="O179" i="3"/>
  <c r="N179" i="3"/>
  <c r="M179" i="3"/>
  <c r="K179" i="3"/>
  <c r="H179" i="3"/>
  <c r="I179" i="3"/>
  <c r="S178" i="3"/>
  <c r="R178" i="3"/>
  <c r="Q178" i="3"/>
  <c r="P178" i="3"/>
  <c r="O178" i="3"/>
  <c r="N178" i="3"/>
  <c r="M178" i="3"/>
  <c r="K178" i="3"/>
  <c r="I178" i="3"/>
  <c r="H178" i="3"/>
  <c r="S177" i="3"/>
  <c r="R177" i="3"/>
  <c r="Q177" i="3"/>
  <c r="P177" i="3"/>
  <c r="O177" i="3"/>
  <c r="N177" i="3"/>
  <c r="M177" i="3"/>
  <c r="K177" i="3"/>
  <c r="I177" i="3"/>
  <c r="H177" i="3"/>
  <c r="S176" i="3"/>
  <c r="R176" i="3"/>
  <c r="Q176" i="3"/>
  <c r="P176" i="3"/>
  <c r="O176" i="3"/>
  <c r="N176" i="3"/>
  <c r="M176" i="3"/>
  <c r="K176" i="3"/>
  <c r="I176" i="3"/>
  <c r="H176" i="3"/>
  <c r="S175" i="3"/>
  <c r="R175" i="3"/>
  <c r="Q175" i="3"/>
  <c r="P175" i="3"/>
  <c r="O175" i="3"/>
  <c r="N175" i="3"/>
  <c r="M175" i="3"/>
  <c r="K175" i="3"/>
  <c r="I175" i="3"/>
  <c r="H175" i="3"/>
  <c r="S174" i="3"/>
  <c r="R174" i="3"/>
  <c r="Q174" i="3"/>
  <c r="P174" i="3"/>
  <c r="O174" i="3"/>
  <c r="N174" i="3"/>
  <c r="M174" i="3"/>
  <c r="K174" i="3"/>
  <c r="H174" i="3"/>
  <c r="I174" i="3"/>
  <c r="S173" i="3"/>
  <c r="R173" i="3"/>
  <c r="Q173" i="3"/>
  <c r="P173" i="3"/>
  <c r="O173" i="3"/>
  <c r="N173" i="3"/>
  <c r="M173" i="3"/>
  <c r="K173" i="3"/>
  <c r="I173" i="3"/>
  <c r="H173" i="3"/>
  <c r="S172" i="3"/>
  <c r="R172" i="3"/>
  <c r="Q172" i="3"/>
  <c r="P172" i="3"/>
  <c r="O172" i="3"/>
  <c r="N172" i="3"/>
  <c r="M172" i="3"/>
  <c r="L172" i="3"/>
  <c r="K172" i="3"/>
  <c r="J172" i="3"/>
  <c r="I172" i="3"/>
  <c r="H172" i="3"/>
  <c r="S171" i="3"/>
  <c r="R171" i="3"/>
  <c r="Q171" i="3"/>
  <c r="P171" i="3"/>
  <c r="O171" i="3"/>
  <c r="N171" i="3"/>
  <c r="M171" i="3"/>
  <c r="K171" i="3"/>
  <c r="I171" i="3"/>
  <c r="J171" i="3" s="1"/>
  <c r="L171" i="3" s="1"/>
  <c r="H171" i="3"/>
  <c r="S170" i="3"/>
  <c r="R170" i="3"/>
  <c r="Q170" i="3"/>
  <c r="P170" i="3"/>
  <c r="O170" i="3"/>
  <c r="N170" i="3"/>
  <c r="M170" i="3"/>
  <c r="L170" i="3"/>
  <c r="K170" i="3"/>
  <c r="J170" i="3"/>
  <c r="I170" i="3"/>
  <c r="H170" i="3"/>
  <c r="S169" i="3"/>
  <c r="R169" i="3"/>
  <c r="Q169" i="3"/>
  <c r="P169" i="3"/>
  <c r="O169" i="3"/>
  <c r="N169" i="3"/>
  <c r="M169" i="3"/>
  <c r="K169" i="3"/>
  <c r="I169" i="3"/>
  <c r="J169" i="3" s="1"/>
  <c r="L169" i="3" s="1"/>
  <c r="H169" i="3"/>
  <c r="S168" i="3"/>
  <c r="R168" i="3"/>
  <c r="Q168" i="3"/>
  <c r="P168" i="3"/>
  <c r="O168" i="3"/>
  <c r="N168" i="3"/>
  <c r="M168" i="3"/>
  <c r="L168" i="3"/>
  <c r="K168" i="3"/>
  <c r="I168" i="3"/>
  <c r="H168" i="3"/>
  <c r="S167" i="3"/>
  <c r="R167" i="3"/>
  <c r="Q167" i="3"/>
  <c r="P167" i="3"/>
  <c r="O167" i="3"/>
  <c r="N167" i="3"/>
  <c r="M167" i="3"/>
  <c r="K167" i="3"/>
  <c r="I167" i="3"/>
  <c r="H167" i="3"/>
  <c r="S166" i="3"/>
  <c r="R166" i="3"/>
  <c r="Q166" i="3"/>
  <c r="P166" i="3"/>
  <c r="O166" i="3"/>
  <c r="N166" i="3"/>
  <c r="M166" i="3"/>
  <c r="K166" i="3"/>
  <c r="H166" i="3"/>
  <c r="I166" i="3"/>
  <c r="S165" i="3"/>
  <c r="R165" i="3"/>
  <c r="Q165" i="3"/>
  <c r="P165" i="3"/>
  <c r="O165" i="3"/>
  <c r="N165" i="3"/>
  <c r="M165" i="3"/>
  <c r="K165" i="3"/>
  <c r="I165" i="3"/>
  <c r="H165" i="3"/>
  <c r="S164" i="3"/>
  <c r="R164" i="3"/>
  <c r="Q164" i="3"/>
  <c r="P164" i="3"/>
  <c r="O164" i="3"/>
  <c r="N164" i="3"/>
  <c r="M164" i="3"/>
  <c r="L164" i="3"/>
  <c r="K164" i="3"/>
  <c r="I164" i="3"/>
  <c r="H164" i="3"/>
  <c r="S163" i="3"/>
  <c r="R163" i="3"/>
  <c r="Q163" i="3"/>
  <c r="P163" i="3"/>
  <c r="O163" i="3"/>
  <c r="N163" i="3"/>
  <c r="M163" i="3"/>
  <c r="K163" i="3"/>
  <c r="I163" i="3"/>
  <c r="H163" i="3"/>
  <c r="S162" i="3"/>
  <c r="R162" i="3"/>
  <c r="Q162" i="3"/>
  <c r="P162" i="3"/>
  <c r="O162" i="3"/>
  <c r="N162" i="3"/>
  <c r="M162" i="3"/>
  <c r="K162" i="3"/>
  <c r="H162" i="3"/>
  <c r="I162" i="3"/>
  <c r="S161" i="3"/>
  <c r="R161" i="3"/>
  <c r="Q161" i="3"/>
  <c r="P161" i="3"/>
  <c r="O161" i="3"/>
  <c r="N161" i="3"/>
  <c r="M161" i="3"/>
  <c r="K161" i="3"/>
  <c r="I161" i="3"/>
  <c r="H161" i="3"/>
  <c r="S160" i="3"/>
  <c r="R160" i="3"/>
  <c r="Q160" i="3"/>
  <c r="P160" i="3"/>
  <c r="O160" i="3"/>
  <c r="N160" i="3"/>
  <c r="M160" i="3"/>
  <c r="L160" i="3"/>
  <c r="K160" i="3"/>
  <c r="I160" i="3"/>
  <c r="H160" i="3"/>
  <c r="S159" i="3"/>
  <c r="R159" i="3"/>
  <c r="Q159" i="3"/>
  <c r="P159" i="3"/>
  <c r="N159" i="3"/>
  <c r="M159" i="3"/>
  <c r="L159" i="3"/>
  <c r="K159" i="3"/>
  <c r="I159" i="3"/>
  <c r="H159" i="3"/>
  <c r="J159" i="3" s="1"/>
  <c r="O159" i="3" s="1"/>
  <c r="S158" i="3"/>
  <c r="R158" i="3"/>
  <c r="Q158" i="3"/>
  <c r="P158" i="3"/>
  <c r="O158" i="3"/>
  <c r="N158" i="3"/>
  <c r="M158" i="3"/>
  <c r="K158" i="3"/>
  <c r="I158" i="3"/>
  <c r="H158" i="3"/>
  <c r="S157" i="3"/>
  <c r="R157" i="3"/>
  <c r="Q157" i="3"/>
  <c r="P157" i="3"/>
  <c r="O157" i="3"/>
  <c r="N157" i="3"/>
  <c r="M157" i="3"/>
  <c r="K157" i="3"/>
  <c r="I157" i="3"/>
  <c r="H157" i="3"/>
  <c r="S156" i="3"/>
  <c r="R156" i="3"/>
  <c r="Q156" i="3"/>
  <c r="P156" i="3"/>
  <c r="O156" i="3"/>
  <c r="N156" i="3"/>
  <c r="M156" i="3"/>
  <c r="K156" i="3"/>
  <c r="I156" i="3"/>
  <c r="H156" i="3"/>
  <c r="S155" i="3"/>
  <c r="R155" i="3"/>
  <c r="Q155" i="3"/>
  <c r="P155" i="3"/>
  <c r="O155" i="3"/>
  <c r="N155" i="3"/>
  <c r="M155" i="3"/>
  <c r="K155" i="3"/>
  <c r="I155" i="3"/>
  <c r="H155" i="3"/>
  <c r="J155" i="3" s="1"/>
  <c r="L155" i="3" s="1"/>
  <c r="S154" i="3"/>
  <c r="R154" i="3"/>
  <c r="Q154" i="3"/>
  <c r="P154" i="3"/>
  <c r="O154" i="3"/>
  <c r="N154" i="3"/>
  <c r="M154" i="3"/>
  <c r="K154" i="3"/>
  <c r="I154" i="3"/>
  <c r="H154" i="3"/>
  <c r="S153" i="3"/>
  <c r="R153" i="3"/>
  <c r="Q153" i="3"/>
  <c r="P153" i="3"/>
  <c r="O153" i="3"/>
  <c r="N153" i="3"/>
  <c r="M153" i="3"/>
  <c r="K153" i="3"/>
  <c r="I153" i="3"/>
  <c r="H153" i="3"/>
  <c r="S152" i="3"/>
  <c r="R152" i="3"/>
  <c r="Q152" i="3"/>
  <c r="P152" i="3"/>
  <c r="O152" i="3"/>
  <c r="N152" i="3"/>
  <c r="M152" i="3"/>
  <c r="K152" i="3"/>
  <c r="I152" i="3"/>
  <c r="H152" i="3"/>
  <c r="S151" i="3"/>
  <c r="R151" i="3"/>
  <c r="Q151" i="3"/>
  <c r="P151" i="3"/>
  <c r="O151" i="3"/>
  <c r="N151" i="3"/>
  <c r="M151" i="3"/>
  <c r="K151" i="3"/>
  <c r="I151" i="3"/>
  <c r="H151" i="3"/>
  <c r="S150" i="3"/>
  <c r="R150" i="3"/>
  <c r="Q150" i="3"/>
  <c r="P150" i="3"/>
  <c r="O150" i="3"/>
  <c r="N150" i="3"/>
  <c r="M150" i="3"/>
  <c r="L150" i="3"/>
  <c r="K150" i="3"/>
  <c r="I150" i="3"/>
  <c r="H150" i="3"/>
  <c r="S149" i="3"/>
  <c r="R149" i="3"/>
  <c r="Q149" i="3"/>
  <c r="P149" i="3"/>
  <c r="O149" i="3"/>
  <c r="N149" i="3"/>
  <c r="M149" i="3"/>
  <c r="L149" i="3"/>
  <c r="K149" i="3"/>
  <c r="I149" i="3"/>
  <c r="H149" i="3"/>
  <c r="S148" i="3"/>
  <c r="R148" i="3"/>
  <c r="Q148" i="3"/>
  <c r="P148" i="3"/>
  <c r="O148" i="3"/>
  <c r="N148" i="3"/>
  <c r="M148" i="3"/>
  <c r="L148" i="3"/>
  <c r="K148" i="3"/>
  <c r="I148" i="3"/>
  <c r="H148" i="3"/>
  <c r="S147" i="3"/>
  <c r="R147" i="3"/>
  <c r="Q147" i="3"/>
  <c r="P147" i="3"/>
  <c r="O147" i="3"/>
  <c r="N147" i="3"/>
  <c r="M147" i="3"/>
  <c r="K147" i="3"/>
  <c r="H147" i="3"/>
  <c r="J147" i="3" s="1"/>
  <c r="L147" i="3" s="1"/>
  <c r="I147" i="3"/>
  <c r="S146" i="3"/>
  <c r="R146" i="3"/>
  <c r="Q146" i="3"/>
  <c r="P146" i="3"/>
  <c r="O146" i="3"/>
  <c r="N146" i="3"/>
  <c r="M146" i="3"/>
  <c r="K146" i="3"/>
  <c r="I146" i="3"/>
  <c r="H146" i="3"/>
  <c r="S145" i="3"/>
  <c r="R145" i="3"/>
  <c r="Q145" i="3"/>
  <c r="P145" i="3"/>
  <c r="O145" i="3"/>
  <c r="N145" i="3"/>
  <c r="M145" i="3"/>
  <c r="L145" i="3"/>
  <c r="K145" i="3"/>
  <c r="J145" i="3"/>
  <c r="I145" i="3"/>
  <c r="H145" i="3"/>
  <c r="S144" i="3"/>
  <c r="R144" i="3"/>
  <c r="Q144" i="3"/>
  <c r="P144" i="3"/>
  <c r="O144" i="3"/>
  <c r="N144" i="3"/>
  <c r="M144" i="3"/>
  <c r="L144" i="3"/>
  <c r="K144" i="3"/>
  <c r="I144" i="3"/>
  <c r="H144" i="3"/>
  <c r="S143" i="3"/>
  <c r="R143" i="3"/>
  <c r="Q143" i="3"/>
  <c r="P143" i="3"/>
  <c r="O143" i="3"/>
  <c r="N143" i="3"/>
  <c r="M143" i="3"/>
  <c r="K143" i="3"/>
  <c r="H143" i="3"/>
  <c r="I143" i="3"/>
  <c r="S142" i="3"/>
  <c r="R142" i="3"/>
  <c r="Q142" i="3"/>
  <c r="P142" i="3"/>
  <c r="O142" i="3"/>
  <c r="N142" i="3"/>
  <c r="M142" i="3"/>
  <c r="K142" i="3"/>
  <c r="I142" i="3"/>
  <c r="H142" i="3"/>
  <c r="S141" i="3"/>
  <c r="R141" i="3"/>
  <c r="Q141" i="3"/>
  <c r="P141" i="3"/>
  <c r="O141" i="3"/>
  <c r="N141" i="3"/>
  <c r="M141" i="3"/>
  <c r="K141" i="3"/>
  <c r="I141" i="3"/>
  <c r="H141" i="3"/>
  <c r="S140" i="3"/>
  <c r="R140" i="3"/>
  <c r="Q140" i="3"/>
  <c r="P140" i="3"/>
  <c r="O140" i="3"/>
  <c r="N140" i="3"/>
  <c r="M140" i="3"/>
  <c r="K140" i="3"/>
  <c r="I140" i="3"/>
  <c r="H140" i="3"/>
  <c r="S139" i="3"/>
  <c r="R139" i="3"/>
  <c r="Q139" i="3"/>
  <c r="P139" i="3"/>
  <c r="O139" i="3"/>
  <c r="N139" i="3"/>
  <c r="M139" i="3"/>
  <c r="L139" i="3"/>
  <c r="K139" i="3"/>
  <c r="I139" i="3"/>
  <c r="H139" i="3"/>
  <c r="S138" i="3"/>
  <c r="R138" i="3"/>
  <c r="Q138" i="3"/>
  <c r="P138" i="3"/>
  <c r="O138" i="3"/>
  <c r="N138" i="3"/>
  <c r="M138" i="3"/>
  <c r="K138" i="3"/>
  <c r="I138" i="3"/>
  <c r="J138" i="3" s="1"/>
  <c r="L138" i="3" s="1"/>
  <c r="H138" i="3"/>
  <c r="S137" i="3"/>
  <c r="R137" i="3"/>
  <c r="Q137" i="3"/>
  <c r="P137" i="3"/>
  <c r="O137" i="3"/>
  <c r="N137" i="3"/>
  <c r="M137" i="3"/>
  <c r="K137" i="3"/>
  <c r="I137" i="3"/>
  <c r="H137" i="3"/>
  <c r="S136" i="3"/>
  <c r="R136" i="3"/>
  <c r="Q136" i="3"/>
  <c r="P136" i="3"/>
  <c r="O136" i="3"/>
  <c r="N136" i="3"/>
  <c r="M136" i="3"/>
  <c r="K136" i="3"/>
  <c r="I136" i="3"/>
  <c r="H136" i="3"/>
  <c r="J136" i="3" s="1"/>
  <c r="L136" i="3" s="1"/>
  <c r="S135" i="3"/>
  <c r="R135" i="3"/>
  <c r="Q135" i="3"/>
  <c r="P135" i="3"/>
  <c r="O135" i="3"/>
  <c r="N135" i="3"/>
  <c r="M135" i="3"/>
  <c r="K135" i="3"/>
  <c r="I135" i="3"/>
  <c r="H135" i="3"/>
  <c r="S134" i="3"/>
  <c r="R134" i="3"/>
  <c r="Q134" i="3"/>
  <c r="P134" i="3"/>
  <c r="O134" i="3"/>
  <c r="N134" i="3"/>
  <c r="M134" i="3"/>
  <c r="L134" i="3"/>
  <c r="K134" i="3"/>
  <c r="J134" i="3"/>
  <c r="I134" i="3"/>
  <c r="H134" i="3"/>
  <c r="S133" i="3"/>
  <c r="R133" i="3"/>
  <c r="Q133" i="3"/>
  <c r="P133" i="3"/>
  <c r="O133" i="3"/>
  <c r="N133" i="3"/>
  <c r="M133" i="3"/>
  <c r="K133" i="3"/>
  <c r="I133" i="3"/>
  <c r="H133" i="3"/>
  <c r="J133" i="3" s="1"/>
  <c r="L133" i="3" s="1"/>
  <c r="S132" i="3"/>
  <c r="R132" i="3"/>
  <c r="Q132" i="3"/>
  <c r="P132" i="3"/>
  <c r="O132" i="3"/>
  <c r="N132" i="3"/>
  <c r="M132" i="3"/>
  <c r="K132" i="3"/>
  <c r="H132" i="3"/>
  <c r="J132" i="3" s="1"/>
  <c r="L132" i="3" s="1"/>
  <c r="I132" i="3"/>
  <c r="S131" i="3"/>
  <c r="R131" i="3"/>
  <c r="Q131" i="3"/>
  <c r="P131" i="3"/>
  <c r="O131" i="3"/>
  <c r="N131" i="3"/>
  <c r="M131" i="3"/>
  <c r="K131" i="3"/>
  <c r="I131" i="3"/>
  <c r="H131" i="3"/>
  <c r="S130" i="3"/>
  <c r="R130" i="3"/>
  <c r="Q130" i="3"/>
  <c r="P130" i="3"/>
  <c r="O130" i="3"/>
  <c r="N130" i="3"/>
  <c r="M130" i="3"/>
  <c r="K130" i="3"/>
  <c r="I130" i="3"/>
  <c r="H130" i="3"/>
  <c r="S129" i="3"/>
  <c r="R129" i="3"/>
  <c r="Q129" i="3"/>
  <c r="P129" i="3"/>
  <c r="O129" i="3"/>
  <c r="N129" i="3"/>
  <c r="M129" i="3"/>
  <c r="K129" i="3"/>
  <c r="I129" i="3"/>
  <c r="H129" i="3"/>
  <c r="S128" i="3"/>
  <c r="R128" i="3"/>
  <c r="Q128" i="3"/>
  <c r="P128" i="3"/>
  <c r="O128" i="3"/>
  <c r="N128" i="3"/>
  <c r="M128" i="3"/>
  <c r="K128" i="3"/>
  <c r="I128" i="3"/>
  <c r="H128" i="3"/>
  <c r="S127" i="3"/>
  <c r="R127" i="3"/>
  <c r="Q127" i="3"/>
  <c r="P127" i="3"/>
  <c r="O127" i="3"/>
  <c r="N127" i="3"/>
  <c r="M127" i="3"/>
  <c r="L127" i="3"/>
  <c r="K127" i="3"/>
  <c r="J127" i="3"/>
  <c r="I127" i="3"/>
  <c r="H127" i="3"/>
  <c r="S126" i="3"/>
  <c r="R126" i="3"/>
  <c r="Q126" i="3"/>
  <c r="P126" i="3"/>
  <c r="O126" i="3"/>
  <c r="N126" i="3"/>
  <c r="M126" i="3"/>
  <c r="K126" i="3"/>
  <c r="I126" i="3"/>
  <c r="H126" i="3"/>
  <c r="S125" i="3"/>
  <c r="R125" i="3"/>
  <c r="Q125" i="3"/>
  <c r="P125" i="3"/>
  <c r="O125" i="3"/>
  <c r="N125" i="3"/>
  <c r="M125" i="3"/>
  <c r="K125" i="3"/>
  <c r="H125" i="3"/>
  <c r="I125" i="3"/>
  <c r="S124" i="3"/>
  <c r="R124" i="3"/>
  <c r="Q124" i="3"/>
  <c r="P124" i="3"/>
  <c r="O124" i="3"/>
  <c r="N124" i="3"/>
  <c r="M124" i="3"/>
  <c r="K124" i="3"/>
  <c r="I124" i="3"/>
  <c r="H124" i="3"/>
  <c r="S123" i="3"/>
  <c r="R123" i="3"/>
  <c r="Q123" i="3"/>
  <c r="P123" i="3"/>
  <c r="O123" i="3"/>
  <c r="N123" i="3"/>
  <c r="M123" i="3"/>
  <c r="K123" i="3"/>
  <c r="I123" i="3"/>
  <c r="H123" i="3"/>
  <c r="S122" i="3"/>
  <c r="R122" i="3"/>
  <c r="Q122" i="3"/>
  <c r="P122" i="3"/>
  <c r="O122" i="3"/>
  <c r="N122" i="3"/>
  <c r="M122" i="3"/>
  <c r="L122" i="3"/>
  <c r="K122" i="3"/>
  <c r="I122" i="3"/>
  <c r="H122" i="3"/>
  <c r="S121" i="3"/>
  <c r="R121" i="3"/>
  <c r="Q121" i="3"/>
  <c r="P121" i="3"/>
  <c r="O121" i="3"/>
  <c r="N121" i="3"/>
  <c r="M121" i="3"/>
  <c r="K121" i="3"/>
  <c r="I121" i="3"/>
  <c r="H121" i="3"/>
  <c r="S120" i="3"/>
  <c r="R120" i="3"/>
  <c r="Q120" i="3"/>
  <c r="P120" i="3"/>
  <c r="O120" i="3"/>
  <c r="N120" i="3"/>
  <c r="M120" i="3"/>
  <c r="K120" i="3"/>
  <c r="H120" i="3"/>
  <c r="I120" i="3"/>
  <c r="S119" i="3"/>
  <c r="R119" i="3"/>
  <c r="Q119" i="3"/>
  <c r="P119" i="3"/>
  <c r="O119" i="3"/>
  <c r="N119" i="3"/>
  <c r="M119" i="3"/>
  <c r="K119" i="3"/>
  <c r="I119" i="3"/>
  <c r="H119" i="3"/>
  <c r="S118" i="3"/>
  <c r="R118" i="3"/>
  <c r="Q118" i="3"/>
  <c r="P118" i="3"/>
  <c r="O118" i="3"/>
  <c r="N118" i="3"/>
  <c r="M118" i="3"/>
  <c r="L118" i="3"/>
  <c r="K118" i="3"/>
  <c r="J118" i="3"/>
  <c r="I118" i="3"/>
  <c r="H118" i="3"/>
  <c r="S117" i="3"/>
  <c r="R117" i="3"/>
  <c r="Q117" i="3"/>
  <c r="P117" i="3"/>
  <c r="O117" i="3"/>
  <c r="N117" i="3"/>
  <c r="M117" i="3"/>
  <c r="K117" i="3"/>
  <c r="I117" i="3"/>
  <c r="H117" i="3"/>
  <c r="S116" i="3"/>
  <c r="R116" i="3"/>
  <c r="Q116" i="3"/>
  <c r="P116" i="3"/>
  <c r="O116" i="3"/>
  <c r="N116" i="3"/>
  <c r="M116" i="3"/>
  <c r="L116" i="3"/>
  <c r="K116" i="3"/>
  <c r="I116" i="3"/>
  <c r="H116" i="3"/>
  <c r="J116" i="3" s="1"/>
  <c r="S115" i="3"/>
  <c r="R115" i="3"/>
  <c r="Q115" i="3"/>
  <c r="P115" i="3"/>
  <c r="O115" i="3"/>
  <c r="N115" i="3"/>
  <c r="M115" i="3"/>
  <c r="K115" i="3"/>
  <c r="I115" i="3"/>
  <c r="H115" i="3"/>
  <c r="J115" i="3" s="1"/>
  <c r="L115" i="3" s="1"/>
  <c r="S114" i="3"/>
  <c r="R114" i="3"/>
  <c r="Q114" i="3"/>
  <c r="P114" i="3"/>
  <c r="O114" i="3"/>
  <c r="N114" i="3"/>
  <c r="M114" i="3"/>
  <c r="L114" i="3"/>
  <c r="K114" i="3"/>
  <c r="J114" i="3"/>
  <c r="I114" i="3"/>
  <c r="H114" i="3"/>
  <c r="S113" i="3"/>
  <c r="R113" i="3"/>
  <c r="Q113" i="3"/>
  <c r="P113" i="3"/>
  <c r="O113" i="3"/>
  <c r="N113" i="3"/>
  <c r="M113" i="3"/>
  <c r="K113" i="3"/>
  <c r="I113" i="3"/>
  <c r="H113" i="3"/>
  <c r="S112" i="3"/>
  <c r="R112" i="3"/>
  <c r="Q112" i="3"/>
  <c r="P112" i="3"/>
  <c r="O112" i="3"/>
  <c r="N112" i="3"/>
  <c r="M112" i="3"/>
  <c r="L112" i="3"/>
  <c r="K112" i="3"/>
  <c r="I112" i="3"/>
  <c r="H112" i="3"/>
  <c r="S111" i="3"/>
  <c r="R111" i="3"/>
  <c r="Q111" i="3"/>
  <c r="P111" i="3"/>
  <c r="O111" i="3"/>
  <c r="N111" i="3"/>
  <c r="M111" i="3"/>
  <c r="K111" i="3"/>
  <c r="I111" i="3"/>
  <c r="H111" i="3"/>
  <c r="S110" i="3"/>
  <c r="R110" i="3"/>
  <c r="Q110" i="3"/>
  <c r="P110" i="3"/>
  <c r="O110" i="3"/>
  <c r="N110" i="3"/>
  <c r="M110" i="3"/>
  <c r="K110" i="3"/>
  <c r="H110" i="3"/>
  <c r="I110" i="3"/>
  <c r="S109" i="3"/>
  <c r="R109" i="3"/>
  <c r="Q109" i="3"/>
  <c r="P109" i="3"/>
  <c r="O109" i="3"/>
  <c r="N109" i="3"/>
  <c r="M109" i="3"/>
  <c r="K109" i="3"/>
  <c r="I109" i="3"/>
  <c r="H109" i="3"/>
  <c r="S108" i="3"/>
  <c r="R108" i="3"/>
  <c r="Q108" i="3"/>
  <c r="P108" i="3"/>
  <c r="O108" i="3"/>
  <c r="N108" i="3"/>
  <c r="M108" i="3"/>
  <c r="L108" i="3"/>
  <c r="K108" i="3"/>
  <c r="I108" i="3"/>
  <c r="H108" i="3"/>
  <c r="S107" i="3"/>
  <c r="R107" i="3"/>
  <c r="Q107" i="3"/>
  <c r="P107" i="3"/>
  <c r="O107" i="3"/>
  <c r="N107" i="3"/>
  <c r="M107" i="3"/>
  <c r="K107" i="3"/>
  <c r="I107" i="3"/>
  <c r="H107" i="3"/>
  <c r="S106" i="3"/>
  <c r="R106" i="3"/>
  <c r="Q106" i="3"/>
  <c r="P106" i="3"/>
  <c r="O106" i="3"/>
  <c r="N106" i="3"/>
  <c r="M106" i="3"/>
  <c r="K106" i="3"/>
  <c r="I106" i="3"/>
  <c r="H106" i="3"/>
  <c r="S105" i="3"/>
  <c r="R105" i="3"/>
  <c r="Q105" i="3"/>
  <c r="P105" i="3"/>
  <c r="O105" i="3"/>
  <c r="N105" i="3"/>
  <c r="M105" i="3"/>
  <c r="K105" i="3"/>
  <c r="H105" i="3"/>
  <c r="I105" i="3"/>
  <c r="S104" i="3"/>
  <c r="R104" i="3"/>
  <c r="Q104" i="3"/>
  <c r="P104" i="3"/>
  <c r="O104" i="3"/>
  <c r="N104" i="3"/>
  <c r="M104" i="3"/>
  <c r="K104" i="3"/>
  <c r="I104" i="3"/>
  <c r="H104" i="3"/>
  <c r="S103" i="3"/>
  <c r="R103" i="3"/>
  <c r="Q103" i="3"/>
  <c r="P103" i="3"/>
  <c r="O103" i="3"/>
  <c r="N103" i="3"/>
  <c r="M103" i="3"/>
  <c r="L103" i="3"/>
  <c r="K103" i="3"/>
  <c r="I103" i="3"/>
  <c r="H103" i="3"/>
  <c r="S102" i="3"/>
  <c r="R102" i="3"/>
  <c r="Q102" i="3"/>
  <c r="P102" i="3"/>
  <c r="O102" i="3"/>
  <c r="N102" i="3"/>
  <c r="M102" i="3"/>
  <c r="K102" i="3"/>
  <c r="I102" i="3"/>
  <c r="H102" i="3"/>
  <c r="S101" i="3"/>
  <c r="R101" i="3"/>
  <c r="Q101" i="3"/>
  <c r="P101" i="3"/>
  <c r="O101" i="3"/>
  <c r="N101" i="3"/>
  <c r="M101" i="3"/>
  <c r="K101" i="3"/>
  <c r="H101" i="3"/>
  <c r="I101" i="3"/>
  <c r="S100" i="3"/>
  <c r="R100" i="3"/>
  <c r="Q100" i="3"/>
  <c r="P100" i="3"/>
  <c r="O100" i="3"/>
  <c r="N100" i="3"/>
  <c r="M100" i="3"/>
  <c r="K100" i="3"/>
  <c r="I100" i="3"/>
  <c r="H100" i="3"/>
  <c r="S99" i="3"/>
  <c r="R99" i="3"/>
  <c r="Q99" i="3"/>
  <c r="P99" i="3"/>
  <c r="O99" i="3"/>
  <c r="N99" i="3"/>
  <c r="M99" i="3"/>
  <c r="K99" i="3"/>
  <c r="I99" i="3"/>
  <c r="H99" i="3"/>
  <c r="J99" i="3" s="1"/>
  <c r="L99" i="3" s="1"/>
  <c r="S98" i="3"/>
  <c r="R98" i="3"/>
  <c r="Q98" i="3"/>
  <c r="P98" i="3"/>
  <c r="O98" i="3"/>
  <c r="N98" i="3"/>
  <c r="M98" i="3"/>
  <c r="K98" i="3"/>
  <c r="I98" i="3"/>
  <c r="H98" i="3"/>
  <c r="R97" i="3"/>
  <c r="Q97" i="3"/>
  <c r="P97" i="3"/>
  <c r="O97" i="3"/>
  <c r="N97" i="3"/>
  <c r="M97" i="3"/>
  <c r="K97" i="3"/>
  <c r="I97" i="3"/>
  <c r="H97" i="3"/>
  <c r="S96" i="3"/>
  <c r="Q96" i="3"/>
  <c r="P96" i="3"/>
  <c r="O96" i="3"/>
  <c r="N96" i="3"/>
  <c r="M96" i="3"/>
  <c r="K96" i="3"/>
  <c r="I96" i="3"/>
  <c r="H96" i="3"/>
  <c r="S95" i="3"/>
  <c r="Q95" i="3"/>
  <c r="P95" i="3"/>
  <c r="O95" i="3"/>
  <c r="N95" i="3"/>
  <c r="M95" i="3"/>
  <c r="K95" i="3"/>
  <c r="I95" i="3"/>
  <c r="H95" i="3"/>
  <c r="S94" i="3"/>
  <c r="R94" i="3"/>
  <c r="Q94" i="3"/>
  <c r="P94" i="3"/>
  <c r="O94" i="3"/>
  <c r="N94" i="3"/>
  <c r="M94" i="3"/>
  <c r="K94" i="3"/>
  <c r="I94" i="3"/>
  <c r="H94" i="3"/>
  <c r="E85" i="3"/>
  <c r="S81" i="3"/>
  <c r="R81" i="3"/>
  <c r="Q81" i="3"/>
  <c r="P81" i="3"/>
  <c r="O81" i="3"/>
  <c r="N81" i="3"/>
  <c r="M81" i="3"/>
  <c r="K81" i="3"/>
  <c r="H81" i="3"/>
  <c r="I81" i="3"/>
  <c r="S80" i="3"/>
  <c r="R80" i="3"/>
  <c r="Q80" i="3"/>
  <c r="P80" i="3"/>
  <c r="O80" i="3"/>
  <c r="N80" i="3"/>
  <c r="M80" i="3"/>
  <c r="K80" i="3"/>
  <c r="I80" i="3"/>
  <c r="H80" i="3"/>
  <c r="S79" i="3"/>
  <c r="R79" i="3"/>
  <c r="Q79" i="3"/>
  <c r="P79" i="3"/>
  <c r="O79" i="3"/>
  <c r="N79" i="3"/>
  <c r="M79" i="3"/>
  <c r="K79" i="3"/>
  <c r="I79" i="3"/>
  <c r="H79" i="3"/>
  <c r="S78" i="3"/>
  <c r="R78" i="3"/>
  <c r="Q78" i="3"/>
  <c r="P78" i="3"/>
  <c r="O78" i="3"/>
  <c r="N78" i="3"/>
  <c r="M78" i="3"/>
  <c r="K78" i="3"/>
  <c r="I78" i="3"/>
  <c r="H78" i="3"/>
  <c r="J78" i="3" s="1"/>
  <c r="L78" i="3" s="1"/>
  <c r="S77" i="3"/>
  <c r="R77" i="3"/>
  <c r="Q77" i="3"/>
  <c r="P77" i="3"/>
  <c r="O77" i="3"/>
  <c r="N77" i="3"/>
  <c r="M77" i="3"/>
  <c r="K77" i="3"/>
  <c r="I77" i="3"/>
  <c r="H77" i="3"/>
  <c r="S76" i="3"/>
  <c r="R76" i="3"/>
  <c r="Q76" i="3"/>
  <c r="P76" i="3"/>
  <c r="O76" i="3"/>
  <c r="N76" i="3"/>
  <c r="M76" i="3"/>
  <c r="K76" i="3"/>
  <c r="I76" i="3"/>
  <c r="H76" i="3"/>
  <c r="J76" i="3" s="1"/>
  <c r="L76" i="3" s="1"/>
  <c r="S75" i="3"/>
  <c r="R75" i="3"/>
  <c r="Q75" i="3"/>
  <c r="P75" i="3"/>
  <c r="O75" i="3"/>
  <c r="N75" i="3"/>
  <c r="M75" i="3"/>
  <c r="K75" i="3"/>
  <c r="I75" i="3"/>
  <c r="H75" i="3"/>
  <c r="S74" i="3"/>
  <c r="R74" i="3"/>
  <c r="Q74" i="3"/>
  <c r="P74" i="3"/>
  <c r="O74" i="3"/>
  <c r="N74" i="3"/>
  <c r="M74" i="3"/>
  <c r="K74" i="3"/>
  <c r="J74" i="3"/>
  <c r="L74" i="3" s="1"/>
  <c r="I74" i="3"/>
  <c r="H74" i="3"/>
  <c r="S73" i="3"/>
  <c r="R73" i="3"/>
  <c r="Q73" i="3"/>
  <c r="P73" i="3"/>
  <c r="O73" i="3"/>
  <c r="N73" i="3"/>
  <c r="M73" i="3"/>
  <c r="K73" i="3"/>
  <c r="I73" i="3"/>
  <c r="J73" i="3" s="1"/>
  <c r="L73" i="3" s="1"/>
  <c r="H73" i="3"/>
  <c r="S72" i="3"/>
  <c r="R72" i="3"/>
  <c r="Q72" i="3"/>
  <c r="P72" i="3"/>
  <c r="O72" i="3"/>
  <c r="N72" i="3"/>
  <c r="M72" i="3"/>
  <c r="K72" i="3"/>
  <c r="I72" i="3"/>
  <c r="H72" i="3"/>
  <c r="S71" i="3"/>
  <c r="R71" i="3"/>
  <c r="Q71" i="3"/>
  <c r="P71" i="3"/>
  <c r="O71" i="3"/>
  <c r="N71" i="3"/>
  <c r="M71" i="3"/>
  <c r="K71" i="3"/>
  <c r="I71" i="3"/>
  <c r="H71" i="3"/>
  <c r="S70" i="3"/>
  <c r="R70" i="3"/>
  <c r="Q70" i="3"/>
  <c r="P70" i="3"/>
  <c r="O70" i="3"/>
  <c r="N70" i="3"/>
  <c r="M70" i="3"/>
  <c r="K70" i="3"/>
  <c r="I70" i="3"/>
  <c r="H70" i="3"/>
  <c r="S69" i="3"/>
  <c r="R69" i="3"/>
  <c r="Q69" i="3"/>
  <c r="P69" i="3"/>
  <c r="O69" i="3"/>
  <c r="N69" i="3"/>
  <c r="M69" i="3"/>
  <c r="K69" i="3"/>
  <c r="I69" i="3"/>
  <c r="H69" i="3"/>
  <c r="S68" i="3"/>
  <c r="R68" i="3"/>
  <c r="Q68" i="3"/>
  <c r="P68" i="3"/>
  <c r="O68" i="3"/>
  <c r="N68" i="3"/>
  <c r="M68" i="3"/>
  <c r="K68" i="3"/>
  <c r="I68" i="3"/>
  <c r="H68" i="3"/>
  <c r="S67" i="3"/>
  <c r="R67" i="3"/>
  <c r="Q67" i="3"/>
  <c r="P67" i="3"/>
  <c r="O67" i="3"/>
  <c r="N67" i="3"/>
  <c r="M67" i="3"/>
  <c r="K67" i="3"/>
  <c r="I67" i="3"/>
  <c r="H67" i="3"/>
  <c r="S66" i="3"/>
  <c r="R66" i="3"/>
  <c r="Q66" i="3"/>
  <c r="P66" i="3"/>
  <c r="O66" i="3"/>
  <c r="N66" i="3"/>
  <c r="M66" i="3"/>
  <c r="K66" i="3"/>
  <c r="I66" i="3"/>
  <c r="H66" i="3"/>
  <c r="S65" i="3"/>
  <c r="R65" i="3"/>
  <c r="Q65" i="3"/>
  <c r="P65" i="3"/>
  <c r="O65" i="3"/>
  <c r="N65" i="3"/>
  <c r="M65" i="3"/>
  <c r="K65" i="3"/>
  <c r="I65" i="3"/>
  <c r="H65" i="3"/>
  <c r="S64" i="3"/>
  <c r="R64" i="3"/>
  <c r="Q64" i="3"/>
  <c r="P64" i="3"/>
  <c r="O64" i="3"/>
  <c r="N64" i="3"/>
  <c r="M64" i="3"/>
  <c r="K64" i="3"/>
  <c r="I64" i="3"/>
  <c r="H64" i="3"/>
  <c r="S63" i="3"/>
  <c r="R63" i="3"/>
  <c r="Q63" i="3"/>
  <c r="P63" i="3"/>
  <c r="O63" i="3"/>
  <c r="N63" i="3"/>
  <c r="M63" i="3"/>
  <c r="K63" i="3"/>
  <c r="I63" i="3"/>
  <c r="H63" i="3"/>
  <c r="S62" i="3"/>
  <c r="R62" i="3"/>
  <c r="Q62" i="3"/>
  <c r="P62" i="3"/>
  <c r="O62" i="3"/>
  <c r="N62" i="3"/>
  <c r="M62" i="3"/>
  <c r="K62" i="3"/>
  <c r="I62" i="3"/>
  <c r="H62" i="3"/>
  <c r="S61" i="3"/>
  <c r="R61" i="3"/>
  <c r="Q61" i="3"/>
  <c r="P61" i="3"/>
  <c r="O61" i="3"/>
  <c r="N61" i="3"/>
  <c r="M61" i="3"/>
  <c r="K61" i="3"/>
  <c r="I61" i="3"/>
  <c r="J61" i="3" s="1"/>
  <c r="L61" i="3" s="1"/>
  <c r="H61" i="3"/>
  <c r="S60" i="3"/>
  <c r="R60" i="3"/>
  <c r="Q60" i="3"/>
  <c r="P60" i="3"/>
  <c r="O60" i="3"/>
  <c r="N60" i="3"/>
  <c r="M60" i="3"/>
  <c r="K60" i="3"/>
  <c r="I60" i="3"/>
  <c r="H60" i="3"/>
  <c r="S59" i="3"/>
  <c r="R59" i="3"/>
  <c r="Q59" i="3"/>
  <c r="P59" i="3"/>
  <c r="O59" i="3"/>
  <c r="N59" i="3"/>
  <c r="M59" i="3"/>
  <c r="K59" i="3"/>
  <c r="I59" i="3"/>
  <c r="H59" i="3"/>
  <c r="S58" i="3"/>
  <c r="R58" i="3"/>
  <c r="Q58" i="3"/>
  <c r="P58" i="3"/>
  <c r="O58" i="3"/>
  <c r="N58" i="3"/>
  <c r="M58" i="3"/>
  <c r="K58" i="3"/>
  <c r="I58" i="3"/>
  <c r="H58" i="3"/>
  <c r="S57" i="3"/>
  <c r="R57" i="3"/>
  <c r="Q57" i="3"/>
  <c r="P57" i="3"/>
  <c r="O57" i="3"/>
  <c r="M57" i="3"/>
  <c r="L57" i="3"/>
  <c r="K57" i="3"/>
  <c r="I57" i="3"/>
  <c r="J57" i="3" s="1"/>
  <c r="N57" i="3" s="1"/>
  <c r="H57" i="3"/>
  <c r="S56" i="3"/>
  <c r="R56" i="3"/>
  <c r="Q56" i="3"/>
  <c r="P56" i="3"/>
  <c r="O56" i="3"/>
  <c r="M56" i="3"/>
  <c r="L56" i="3"/>
  <c r="K56" i="3"/>
  <c r="I56" i="3"/>
  <c r="H56" i="3"/>
  <c r="S55" i="3"/>
  <c r="R55" i="3"/>
  <c r="Q55" i="3"/>
  <c r="P55" i="3"/>
  <c r="O55" i="3"/>
  <c r="M55" i="3"/>
  <c r="L55" i="3"/>
  <c r="K55" i="3"/>
  <c r="H55" i="3"/>
  <c r="I55" i="3"/>
  <c r="S54" i="3"/>
  <c r="R54" i="3"/>
  <c r="Q54" i="3"/>
  <c r="P54" i="3"/>
  <c r="O54" i="3"/>
  <c r="M54" i="3"/>
  <c r="L54" i="3"/>
  <c r="K54" i="3"/>
  <c r="I54" i="3"/>
  <c r="H54" i="3"/>
  <c r="S53" i="3"/>
  <c r="R53" i="3"/>
  <c r="Q53" i="3"/>
  <c r="P53" i="3"/>
  <c r="O53" i="3"/>
  <c r="N53" i="3"/>
  <c r="M53" i="3"/>
  <c r="K53" i="3"/>
  <c r="I53" i="3"/>
  <c r="H53" i="3"/>
  <c r="S52" i="3"/>
  <c r="R52" i="3"/>
  <c r="Q52" i="3"/>
  <c r="P52" i="3"/>
  <c r="O52" i="3"/>
  <c r="N52" i="3"/>
  <c r="M52" i="3"/>
  <c r="K52" i="3"/>
  <c r="I52" i="3"/>
  <c r="H52" i="3"/>
  <c r="S51" i="3"/>
  <c r="R51" i="3"/>
  <c r="Q51" i="3"/>
  <c r="P51" i="3"/>
  <c r="O51" i="3"/>
  <c r="N51" i="3"/>
  <c r="M51" i="3"/>
  <c r="K51" i="3"/>
  <c r="I51" i="3"/>
  <c r="H51" i="3"/>
  <c r="S50" i="3"/>
  <c r="R50" i="3"/>
  <c r="Q50" i="3"/>
  <c r="P50" i="3"/>
  <c r="O50" i="3"/>
  <c r="N50" i="3"/>
  <c r="M50" i="3"/>
  <c r="K50" i="3"/>
  <c r="I50" i="3"/>
  <c r="H50" i="3"/>
  <c r="S49" i="3"/>
  <c r="R49" i="3"/>
  <c r="Q49" i="3"/>
  <c r="P49" i="3"/>
  <c r="O49" i="3"/>
  <c r="N49" i="3"/>
  <c r="M49" i="3"/>
  <c r="K49" i="3"/>
  <c r="I49" i="3"/>
  <c r="H49" i="3"/>
  <c r="S48" i="3"/>
  <c r="R48" i="3"/>
  <c r="Q48" i="3"/>
  <c r="P48" i="3"/>
  <c r="O48" i="3"/>
  <c r="N48" i="3"/>
  <c r="M48" i="3"/>
  <c r="K48" i="3"/>
  <c r="H48" i="3"/>
  <c r="I48" i="3"/>
  <c r="S47" i="3"/>
  <c r="R47" i="3"/>
  <c r="Q47" i="3"/>
  <c r="P47" i="3"/>
  <c r="O47" i="3"/>
  <c r="N47" i="3"/>
  <c r="M47" i="3"/>
  <c r="K47" i="3"/>
  <c r="I47" i="3"/>
  <c r="H47" i="3"/>
  <c r="S46" i="3"/>
  <c r="R46" i="3"/>
  <c r="Q46" i="3"/>
  <c r="P46" i="3"/>
  <c r="O46" i="3"/>
  <c r="N46" i="3"/>
  <c r="M46" i="3"/>
  <c r="K46" i="3"/>
  <c r="I46" i="3"/>
  <c r="H46" i="3"/>
  <c r="S45" i="3"/>
  <c r="R45" i="3"/>
  <c r="Q45" i="3"/>
  <c r="P45" i="3"/>
  <c r="O45" i="3"/>
  <c r="N45" i="3"/>
  <c r="M45" i="3"/>
  <c r="K45" i="3"/>
  <c r="I45" i="3"/>
  <c r="H45" i="3"/>
  <c r="S44" i="3"/>
  <c r="R44" i="3"/>
  <c r="Q44" i="3"/>
  <c r="P44" i="3"/>
  <c r="O44" i="3"/>
  <c r="N44" i="3"/>
  <c r="M44" i="3"/>
  <c r="K44" i="3"/>
  <c r="I44" i="3"/>
  <c r="H44" i="3"/>
  <c r="S43" i="3"/>
  <c r="R43" i="3"/>
  <c r="Q43" i="3"/>
  <c r="P43" i="3"/>
  <c r="O43" i="3"/>
  <c r="N43" i="3"/>
  <c r="M43" i="3"/>
  <c r="K43" i="3"/>
  <c r="I43" i="3"/>
  <c r="H43" i="3"/>
  <c r="S42" i="3"/>
  <c r="Q42" i="3"/>
  <c r="P42" i="3"/>
  <c r="O42" i="3"/>
  <c r="N42" i="3"/>
  <c r="M42" i="3"/>
  <c r="K42" i="3"/>
  <c r="H42" i="3"/>
  <c r="I42" i="3"/>
  <c r="S41" i="3"/>
  <c r="R41" i="3"/>
  <c r="Q41" i="3"/>
  <c r="P41" i="3"/>
  <c r="O41" i="3"/>
  <c r="N41" i="3"/>
  <c r="M41" i="3"/>
  <c r="K41" i="3"/>
  <c r="I41" i="3"/>
  <c r="H41" i="3"/>
  <c r="S40" i="3"/>
  <c r="R40" i="3"/>
  <c r="Q40" i="3"/>
  <c r="P40" i="3"/>
  <c r="O40" i="3"/>
  <c r="N40" i="3"/>
  <c r="M40" i="3"/>
  <c r="L40" i="3"/>
  <c r="K40" i="3"/>
  <c r="H40" i="3"/>
  <c r="G40" i="3"/>
  <c r="J40" i="3" s="1"/>
  <c r="E33" i="3"/>
  <c r="I31" i="3"/>
  <c r="H31" i="3"/>
  <c r="S30" i="3"/>
  <c r="R30" i="3"/>
  <c r="Q30" i="3"/>
  <c r="P30" i="3"/>
  <c r="O30" i="3"/>
  <c r="N30" i="3"/>
  <c r="M30" i="3"/>
  <c r="K30" i="3"/>
  <c r="I30" i="3"/>
  <c r="H30" i="3"/>
  <c r="J30" i="3" s="1"/>
  <c r="L30" i="3" s="1"/>
  <c r="S29" i="3"/>
  <c r="R29" i="3"/>
  <c r="Q29" i="3"/>
  <c r="P29" i="3"/>
  <c r="O29" i="3"/>
  <c r="N29" i="3"/>
  <c r="M29" i="3"/>
  <c r="K29" i="3"/>
  <c r="I29" i="3"/>
  <c r="H29" i="3"/>
  <c r="J29" i="3" s="1"/>
  <c r="L29" i="3" s="1"/>
  <c r="S28" i="3"/>
  <c r="R28" i="3"/>
  <c r="Q28" i="3"/>
  <c r="P28" i="3"/>
  <c r="O28" i="3"/>
  <c r="N28" i="3"/>
  <c r="M28" i="3"/>
  <c r="L28" i="3"/>
  <c r="K28" i="3"/>
  <c r="I28" i="3"/>
  <c r="H28" i="3"/>
  <c r="J28" i="3" s="1"/>
  <c r="S27" i="3"/>
  <c r="R27" i="3"/>
  <c r="Q27" i="3"/>
  <c r="P27" i="3"/>
  <c r="O27" i="3"/>
  <c r="N27" i="3"/>
  <c r="M27" i="3"/>
  <c r="K27" i="3"/>
  <c r="I27" i="3"/>
  <c r="H27" i="3"/>
  <c r="S26" i="3"/>
  <c r="R26" i="3"/>
  <c r="Q26" i="3"/>
  <c r="P26" i="3"/>
  <c r="O26" i="3"/>
  <c r="N26" i="3"/>
  <c r="M26" i="3"/>
  <c r="K26" i="3"/>
  <c r="I26" i="3"/>
  <c r="H26" i="3"/>
  <c r="S25" i="3"/>
  <c r="R25" i="3"/>
  <c r="Q25" i="3"/>
  <c r="P25" i="3"/>
  <c r="O25" i="3"/>
  <c r="N25" i="3"/>
  <c r="M25" i="3"/>
  <c r="K25" i="3"/>
  <c r="I25" i="3"/>
  <c r="H25" i="3"/>
  <c r="S24" i="3"/>
  <c r="R24" i="3"/>
  <c r="Q24" i="3"/>
  <c r="P24" i="3"/>
  <c r="O24" i="3"/>
  <c r="N24" i="3"/>
  <c r="M24" i="3"/>
  <c r="K24" i="3"/>
  <c r="I24" i="3"/>
  <c r="H24" i="3"/>
  <c r="S23" i="3"/>
  <c r="R23" i="3"/>
  <c r="Q23" i="3"/>
  <c r="P23" i="3"/>
  <c r="O23" i="3"/>
  <c r="N23" i="3"/>
  <c r="M23" i="3"/>
  <c r="K23" i="3"/>
  <c r="I23" i="3"/>
  <c r="H23" i="3"/>
  <c r="S22" i="3"/>
  <c r="R22" i="3"/>
  <c r="Q22" i="3"/>
  <c r="P22" i="3"/>
  <c r="O22" i="3"/>
  <c r="N22" i="3"/>
  <c r="M22" i="3"/>
  <c r="K22" i="3"/>
  <c r="I22" i="3"/>
  <c r="H22" i="3"/>
  <c r="I21" i="3"/>
  <c r="H21" i="3"/>
  <c r="S20" i="3"/>
  <c r="R20" i="3"/>
  <c r="Q20" i="3"/>
  <c r="P20" i="3"/>
  <c r="O20" i="3"/>
  <c r="M20" i="3"/>
  <c r="L20" i="3"/>
  <c r="K20" i="3"/>
  <c r="H20" i="3"/>
  <c r="I20" i="3"/>
  <c r="S19" i="3"/>
  <c r="R19" i="3"/>
  <c r="Q19" i="3"/>
  <c r="P19" i="3"/>
  <c r="O19" i="3"/>
  <c r="M19" i="3"/>
  <c r="L19" i="3"/>
  <c r="K19" i="3"/>
  <c r="I19" i="3"/>
  <c r="H19" i="3"/>
  <c r="S18" i="3"/>
  <c r="R18" i="3"/>
  <c r="Q18" i="3"/>
  <c r="P18" i="3"/>
  <c r="O18" i="3"/>
  <c r="M18" i="3"/>
  <c r="L18" i="3"/>
  <c r="K18" i="3"/>
  <c r="I18" i="3"/>
  <c r="H18" i="3"/>
  <c r="S17" i="3"/>
  <c r="R17" i="3"/>
  <c r="Q17" i="3"/>
  <c r="P17" i="3"/>
  <c r="O17" i="3"/>
  <c r="N17" i="3"/>
  <c r="M17" i="3"/>
  <c r="L17" i="3"/>
  <c r="K17" i="3"/>
  <c r="I17" i="3"/>
  <c r="H17" i="3"/>
  <c r="S16" i="3"/>
  <c r="R16" i="3"/>
  <c r="Q16" i="3"/>
  <c r="P16" i="3"/>
  <c r="O16" i="3"/>
  <c r="N16" i="3"/>
  <c r="M16" i="3"/>
  <c r="K16" i="3"/>
  <c r="I16" i="3"/>
  <c r="H16" i="3"/>
  <c r="S15" i="3"/>
  <c r="R15" i="3"/>
  <c r="Q15" i="3"/>
  <c r="P15" i="3"/>
  <c r="O15" i="3"/>
  <c r="N15" i="3"/>
  <c r="M15" i="3"/>
  <c r="K15" i="3"/>
  <c r="I15" i="3"/>
  <c r="H15" i="3"/>
  <c r="J15" i="3" s="1"/>
  <c r="L15" i="3" s="1"/>
  <c r="S14" i="3"/>
  <c r="R14" i="3"/>
  <c r="Q14" i="3"/>
  <c r="P14" i="3"/>
  <c r="O14" i="3"/>
  <c r="N14" i="3"/>
  <c r="M14" i="3"/>
  <c r="K14" i="3"/>
  <c r="I14" i="3"/>
  <c r="H14" i="3"/>
  <c r="S13" i="3"/>
  <c r="R13" i="3"/>
  <c r="Q13" i="3"/>
  <c r="P13" i="3"/>
  <c r="O13" i="3"/>
  <c r="N13" i="3"/>
  <c r="M13" i="3"/>
  <c r="K13" i="3"/>
  <c r="I13" i="3"/>
  <c r="H13" i="3"/>
  <c r="S12" i="3"/>
  <c r="R12" i="3"/>
  <c r="Q12" i="3"/>
  <c r="P12" i="3"/>
  <c r="O12" i="3"/>
  <c r="N12" i="3"/>
  <c r="M12" i="3"/>
  <c r="K12" i="3"/>
  <c r="H12" i="3"/>
  <c r="I12" i="3"/>
  <c r="S11" i="3"/>
  <c r="Q11" i="3"/>
  <c r="P11" i="3"/>
  <c r="O11" i="3"/>
  <c r="N11" i="3"/>
  <c r="M11" i="3"/>
  <c r="K11" i="3"/>
  <c r="I11" i="3"/>
  <c r="H11" i="3"/>
  <c r="S10" i="3"/>
  <c r="R10" i="3"/>
  <c r="Q10" i="3"/>
  <c r="P10" i="3"/>
  <c r="O10" i="3"/>
  <c r="N10" i="3"/>
  <c r="M10" i="3"/>
  <c r="L10" i="3"/>
  <c r="K10" i="3"/>
  <c r="J10" i="3"/>
  <c r="I10" i="3"/>
  <c r="H10" i="3"/>
  <c r="F191" i="2"/>
  <c r="G190" i="2"/>
  <c r="G189" i="2"/>
  <c r="G182" i="2"/>
  <c r="G181" i="2"/>
  <c r="G174" i="2"/>
  <c r="G173" i="2"/>
  <c r="G166" i="2"/>
  <c r="G165" i="2"/>
  <c r="G158" i="2"/>
  <c r="G157" i="2"/>
  <c r="G145" i="2"/>
  <c r="G134" i="2"/>
  <c r="G123" i="2"/>
  <c r="G75" i="2"/>
  <c r="G68" i="2"/>
  <c r="G61" i="2"/>
  <c r="G54" i="2"/>
  <c r="G47" i="2"/>
  <c r="G38" i="2"/>
  <c r="G31" i="2"/>
  <c r="G24" i="2"/>
  <c r="G17" i="2"/>
  <c r="G10" i="2"/>
  <c r="E628" i="1"/>
  <c r="H627" i="1"/>
  <c r="V626" i="1"/>
  <c r="V627" i="1" s="1"/>
  <c r="H626" i="1"/>
  <c r="I626" i="1" s="1"/>
  <c r="J626" i="1" s="1"/>
  <c r="E620" i="1"/>
  <c r="S617" i="1"/>
  <c r="R617" i="1"/>
  <c r="Q617" i="1"/>
  <c r="P617" i="1"/>
  <c r="O617" i="1"/>
  <c r="M617" i="1"/>
  <c r="L617" i="1"/>
  <c r="K617" i="1"/>
  <c r="I617" i="1"/>
  <c r="H617" i="1"/>
  <c r="J617" i="1" s="1"/>
  <c r="N617" i="1" s="1"/>
  <c r="S616" i="1"/>
  <c r="R616" i="1"/>
  <c r="Q616" i="1"/>
  <c r="P616" i="1"/>
  <c r="O616" i="1"/>
  <c r="M616" i="1"/>
  <c r="L616" i="1"/>
  <c r="K616" i="1"/>
  <c r="I616" i="1"/>
  <c r="H616" i="1"/>
  <c r="S615" i="1"/>
  <c r="R615" i="1"/>
  <c r="Q615" i="1"/>
  <c r="P615" i="1"/>
  <c r="O615" i="1"/>
  <c r="M615" i="1"/>
  <c r="L615" i="1"/>
  <c r="K615" i="1"/>
  <c r="I615" i="1"/>
  <c r="H615" i="1"/>
  <c r="S614" i="1"/>
  <c r="R614" i="1"/>
  <c r="Q614" i="1"/>
  <c r="P614" i="1"/>
  <c r="O614" i="1"/>
  <c r="M614" i="1"/>
  <c r="L614" i="1"/>
  <c r="K614" i="1"/>
  <c r="I614" i="1"/>
  <c r="H614" i="1"/>
  <c r="S612" i="1"/>
  <c r="R612" i="1"/>
  <c r="Q612" i="1"/>
  <c r="P612" i="1"/>
  <c r="O612" i="1"/>
  <c r="N612" i="1"/>
  <c r="M612" i="1"/>
  <c r="K612" i="1"/>
  <c r="I612" i="1"/>
  <c r="H612" i="1"/>
  <c r="S611" i="1"/>
  <c r="R611" i="1"/>
  <c r="Q611" i="1"/>
  <c r="P611" i="1"/>
  <c r="O611" i="1"/>
  <c r="N611" i="1"/>
  <c r="M611" i="1"/>
  <c r="K611" i="1"/>
  <c r="I611" i="1"/>
  <c r="H611" i="1"/>
  <c r="S610" i="1"/>
  <c r="R610" i="1"/>
  <c r="Q610" i="1"/>
  <c r="P610" i="1"/>
  <c r="O610" i="1"/>
  <c r="N610" i="1"/>
  <c r="M610" i="1"/>
  <c r="K610" i="1"/>
  <c r="I610" i="1"/>
  <c r="H610" i="1"/>
  <c r="S609" i="1"/>
  <c r="R609" i="1"/>
  <c r="Q609" i="1"/>
  <c r="P609" i="1"/>
  <c r="O609" i="1"/>
  <c r="N609" i="1"/>
  <c r="M609" i="1"/>
  <c r="K609" i="1"/>
  <c r="I609" i="1"/>
  <c r="H609" i="1"/>
  <c r="S608" i="1"/>
  <c r="R608" i="1"/>
  <c r="Q608" i="1"/>
  <c r="P608" i="1"/>
  <c r="O608" i="1"/>
  <c r="N608" i="1"/>
  <c r="M608" i="1"/>
  <c r="K608" i="1"/>
  <c r="H608" i="1"/>
  <c r="I608" i="1"/>
  <c r="J608" i="1" s="1"/>
  <c r="L608" i="1" s="1"/>
  <c r="S607" i="1"/>
  <c r="R607" i="1"/>
  <c r="Q607" i="1"/>
  <c r="P607" i="1"/>
  <c r="O607" i="1"/>
  <c r="N607" i="1"/>
  <c r="M607" i="1"/>
  <c r="K607" i="1"/>
  <c r="I607" i="1"/>
  <c r="H607" i="1"/>
  <c r="S606" i="1"/>
  <c r="R606" i="1"/>
  <c r="Q606" i="1"/>
  <c r="P606" i="1"/>
  <c r="O606" i="1"/>
  <c r="N606" i="1"/>
  <c r="M606" i="1"/>
  <c r="K606" i="1"/>
  <c r="I606" i="1"/>
  <c r="H606" i="1"/>
  <c r="S605" i="1"/>
  <c r="R605" i="1"/>
  <c r="Q605" i="1"/>
  <c r="P605" i="1"/>
  <c r="O605" i="1"/>
  <c r="N605" i="1"/>
  <c r="M605" i="1"/>
  <c r="K605" i="1"/>
  <c r="I605" i="1"/>
  <c r="H605" i="1"/>
  <c r="S604" i="1"/>
  <c r="R604" i="1"/>
  <c r="Q604" i="1"/>
  <c r="P604" i="1"/>
  <c r="O604" i="1"/>
  <c r="N604" i="1"/>
  <c r="M604" i="1"/>
  <c r="K604" i="1"/>
  <c r="I604" i="1"/>
  <c r="H604" i="1"/>
  <c r="S603" i="1"/>
  <c r="R603" i="1"/>
  <c r="Q603" i="1"/>
  <c r="P603" i="1"/>
  <c r="O603" i="1"/>
  <c r="N603" i="1"/>
  <c r="M603" i="1"/>
  <c r="K603" i="1"/>
  <c r="I603" i="1"/>
  <c r="H603" i="1"/>
  <c r="S602" i="1"/>
  <c r="R602" i="1"/>
  <c r="Q602" i="1"/>
  <c r="P602" i="1"/>
  <c r="O602" i="1"/>
  <c r="N602" i="1"/>
  <c r="M602" i="1"/>
  <c r="K602" i="1"/>
  <c r="H602" i="1"/>
  <c r="I602" i="1"/>
  <c r="S601" i="1"/>
  <c r="R601" i="1"/>
  <c r="Q601" i="1"/>
  <c r="P601" i="1"/>
  <c r="O601" i="1"/>
  <c r="N601" i="1"/>
  <c r="M601" i="1"/>
  <c r="K601" i="1"/>
  <c r="I601" i="1"/>
  <c r="H601" i="1"/>
  <c r="S600" i="1"/>
  <c r="R600" i="1"/>
  <c r="Q600" i="1"/>
  <c r="P600" i="1"/>
  <c r="O600" i="1"/>
  <c r="N600" i="1"/>
  <c r="M600" i="1"/>
  <c r="L600" i="1"/>
  <c r="K600" i="1"/>
  <c r="I600" i="1"/>
  <c r="H600" i="1"/>
  <c r="S599" i="1"/>
  <c r="R599" i="1"/>
  <c r="Q599" i="1"/>
  <c r="P599" i="1"/>
  <c r="O599" i="1"/>
  <c r="N599" i="1"/>
  <c r="M599" i="1"/>
  <c r="K599" i="1"/>
  <c r="I599" i="1"/>
  <c r="H599" i="1"/>
  <c r="S598" i="1"/>
  <c r="R598" i="1"/>
  <c r="Q598" i="1"/>
  <c r="P598" i="1"/>
  <c r="O598" i="1"/>
  <c r="N598" i="1"/>
  <c r="M598" i="1"/>
  <c r="K598" i="1"/>
  <c r="I598" i="1"/>
  <c r="H598" i="1"/>
  <c r="S597" i="1"/>
  <c r="R597" i="1"/>
  <c r="Q597" i="1"/>
  <c r="P597" i="1"/>
  <c r="O597" i="1"/>
  <c r="N597" i="1"/>
  <c r="M597" i="1"/>
  <c r="K597" i="1"/>
  <c r="I597" i="1"/>
  <c r="H597" i="1"/>
  <c r="S596" i="1"/>
  <c r="R596" i="1"/>
  <c r="Q596" i="1"/>
  <c r="P596" i="1"/>
  <c r="O596" i="1"/>
  <c r="N596" i="1"/>
  <c r="M596" i="1"/>
  <c r="L596" i="1"/>
  <c r="K596" i="1"/>
  <c r="I596" i="1"/>
  <c r="H596" i="1"/>
  <c r="S595" i="1"/>
  <c r="R595" i="1"/>
  <c r="Q595" i="1"/>
  <c r="P595" i="1"/>
  <c r="O595" i="1"/>
  <c r="N595" i="1"/>
  <c r="M595" i="1"/>
  <c r="K595" i="1"/>
  <c r="I595" i="1"/>
  <c r="H595" i="1"/>
  <c r="S594" i="1"/>
  <c r="R594" i="1"/>
  <c r="Q594" i="1"/>
  <c r="P594" i="1"/>
  <c r="O594" i="1"/>
  <c r="N594" i="1"/>
  <c r="M594" i="1"/>
  <c r="K594" i="1"/>
  <c r="I594" i="1"/>
  <c r="H594" i="1"/>
  <c r="S593" i="1"/>
  <c r="R593" i="1"/>
  <c r="Q593" i="1"/>
  <c r="P593" i="1"/>
  <c r="O593" i="1"/>
  <c r="N593" i="1"/>
  <c r="M593" i="1"/>
  <c r="K593" i="1"/>
  <c r="I593" i="1"/>
  <c r="H593" i="1"/>
  <c r="S592" i="1"/>
  <c r="R592" i="1"/>
  <c r="Q592" i="1"/>
  <c r="P592" i="1"/>
  <c r="O592" i="1"/>
  <c r="N592" i="1"/>
  <c r="M592" i="1"/>
  <c r="K592" i="1"/>
  <c r="I592" i="1"/>
  <c r="H592" i="1"/>
  <c r="S591" i="1"/>
  <c r="R591" i="1"/>
  <c r="Q591" i="1"/>
  <c r="P591" i="1"/>
  <c r="O591" i="1"/>
  <c r="N591" i="1"/>
  <c r="M591" i="1"/>
  <c r="K591" i="1"/>
  <c r="I591" i="1"/>
  <c r="H591" i="1"/>
  <c r="S590" i="1"/>
  <c r="R590" i="1"/>
  <c r="Q590" i="1"/>
  <c r="P590" i="1"/>
  <c r="O590" i="1"/>
  <c r="N590" i="1"/>
  <c r="M590" i="1"/>
  <c r="K590" i="1"/>
  <c r="I590" i="1"/>
  <c r="H590" i="1"/>
  <c r="S589" i="1"/>
  <c r="R589" i="1"/>
  <c r="Q589" i="1"/>
  <c r="P589" i="1"/>
  <c r="O589" i="1"/>
  <c r="N589" i="1"/>
  <c r="M589" i="1"/>
  <c r="K589" i="1"/>
  <c r="I589" i="1"/>
  <c r="H589" i="1"/>
  <c r="S588" i="1"/>
  <c r="R588" i="1"/>
  <c r="Q588" i="1"/>
  <c r="P588" i="1"/>
  <c r="O588" i="1"/>
  <c r="N588" i="1"/>
  <c r="M588" i="1"/>
  <c r="K588" i="1"/>
  <c r="I588" i="1"/>
  <c r="H588" i="1"/>
  <c r="S587" i="1"/>
  <c r="R587" i="1"/>
  <c r="Q587" i="1"/>
  <c r="P587" i="1"/>
  <c r="O587" i="1"/>
  <c r="N587" i="1"/>
  <c r="M587" i="1"/>
  <c r="K587" i="1"/>
  <c r="I587" i="1"/>
  <c r="H587" i="1"/>
  <c r="S586" i="1"/>
  <c r="R586" i="1"/>
  <c r="Q586" i="1"/>
  <c r="P586" i="1"/>
  <c r="O586" i="1"/>
  <c r="N586" i="1"/>
  <c r="M586" i="1"/>
  <c r="K586" i="1"/>
  <c r="I586" i="1"/>
  <c r="H586" i="1"/>
  <c r="S585" i="1"/>
  <c r="R585" i="1"/>
  <c r="Q585" i="1"/>
  <c r="P585" i="1"/>
  <c r="O585" i="1"/>
  <c r="N585" i="1"/>
  <c r="M585" i="1"/>
  <c r="K585" i="1"/>
  <c r="I585" i="1"/>
  <c r="H585" i="1"/>
  <c r="S584" i="1"/>
  <c r="R584" i="1"/>
  <c r="Q584" i="1"/>
  <c r="P584" i="1"/>
  <c r="O584" i="1"/>
  <c r="N584" i="1"/>
  <c r="M584" i="1"/>
  <c r="K584" i="1"/>
  <c r="I584" i="1"/>
  <c r="H584" i="1"/>
  <c r="S583" i="1"/>
  <c r="R583" i="1"/>
  <c r="Q583" i="1"/>
  <c r="P583" i="1"/>
  <c r="O583" i="1"/>
  <c r="N583" i="1"/>
  <c r="M583" i="1"/>
  <c r="K583" i="1"/>
  <c r="I583" i="1"/>
  <c r="H583" i="1"/>
  <c r="S582" i="1"/>
  <c r="R582" i="1"/>
  <c r="Q582" i="1"/>
  <c r="P582" i="1"/>
  <c r="O582" i="1"/>
  <c r="N582" i="1"/>
  <c r="M582" i="1"/>
  <c r="K582" i="1"/>
  <c r="I582" i="1"/>
  <c r="H582" i="1"/>
  <c r="S581" i="1"/>
  <c r="R581" i="1"/>
  <c r="Q581" i="1"/>
  <c r="P581" i="1"/>
  <c r="O581" i="1"/>
  <c r="N581" i="1"/>
  <c r="M581" i="1"/>
  <c r="L581" i="1"/>
  <c r="K581" i="1"/>
  <c r="I581" i="1"/>
  <c r="H581" i="1"/>
  <c r="S580" i="1"/>
  <c r="R580" i="1"/>
  <c r="Q580" i="1"/>
  <c r="P580" i="1"/>
  <c r="N580" i="1"/>
  <c r="M580" i="1"/>
  <c r="L580" i="1"/>
  <c r="K580" i="1"/>
  <c r="I580" i="1"/>
  <c r="H580" i="1"/>
  <c r="S579" i="1"/>
  <c r="R579" i="1"/>
  <c r="Q579" i="1"/>
  <c r="P579" i="1"/>
  <c r="O579" i="1"/>
  <c r="N579" i="1"/>
  <c r="M579" i="1"/>
  <c r="K579" i="1"/>
  <c r="I579" i="1"/>
  <c r="H579" i="1"/>
  <c r="S578" i="1"/>
  <c r="R578" i="1"/>
  <c r="Q578" i="1"/>
  <c r="P578" i="1"/>
  <c r="O578" i="1"/>
  <c r="N578" i="1"/>
  <c r="M578" i="1"/>
  <c r="K578" i="1"/>
  <c r="I578" i="1"/>
  <c r="H578" i="1"/>
  <c r="S577" i="1"/>
  <c r="R577" i="1"/>
  <c r="Q577" i="1"/>
  <c r="P577" i="1"/>
  <c r="O577" i="1"/>
  <c r="N577" i="1"/>
  <c r="M577" i="1"/>
  <c r="K577" i="1"/>
  <c r="I577" i="1"/>
  <c r="H577" i="1"/>
  <c r="S576" i="1"/>
  <c r="R576" i="1"/>
  <c r="Q576" i="1"/>
  <c r="P576" i="1"/>
  <c r="O576" i="1"/>
  <c r="N576" i="1"/>
  <c r="M576" i="1"/>
  <c r="K576" i="1"/>
  <c r="I576" i="1"/>
  <c r="H576" i="1"/>
  <c r="S575" i="1"/>
  <c r="R575" i="1"/>
  <c r="Q575" i="1"/>
  <c r="P575" i="1"/>
  <c r="O575" i="1"/>
  <c r="N575" i="1"/>
  <c r="M575" i="1"/>
  <c r="K575" i="1"/>
  <c r="I575" i="1"/>
  <c r="H575" i="1"/>
  <c r="S574" i="1"/>
  <c r="R574" i="1"/>
  <c r="Q574" i="1"/>
  <c r="P574" i="1"/>
  <c r="O574" i="1"/>
  <c r="N574" i="1"/>
  <c r="M574" i="1"/>
  <c r="K574" i="1"/>
  <c r="I574" i="1"/>
  <c r="H574" i="1"/>
  <c r="S573" i="1"/>
  <c r="R573" i="1"/>
  <c r="Q573" i="1"/>
  <c r="P573" i="1"/>
  <c r="O573" i="1"/>
  <c r="N573" i="1"/>
  <c r="M573" i="1"/>
  <c r="K573" i="1"/>
  <c r="I573" i="1"/>
  <c r="H573" i="1"/>
  <c r="S572" i="1"/>
  <c r="R572" i="1"/>
  <c r="Q572" i="1"/>
  <c r="P572" i="1"/>
  <c r="O572" i="1"/>
  <c r="N572" i="1"/>
  <c r="M572" i="1"/>
  <c r="K572" i="1"/>
  <c r="I572" i="1"/>
  <c r="H572" i="1"/>
  <c r="S571" i="1"/>
  <c r="R571" i="1"/>
  <c r="Q571" i="1"/>
  <c r="P571" i="1"/>
  <c r="O571" i="1"/>
  <c r="N571" i="1"/>
  <c r="M571" i="1"/>
  <c r="K571" i="1"/>
  <c r="I571" i="1"/>
  <c r="H571" i="1"/>
  <c r="S570" i="1"/>
  <c r="R570" i="1"/>
  <c r="Q570" i="1"/>
  <c r="P570" i="1"/>
  <c r="N570" i="1"/>
  <c r="M570" i="1"/>
  <c r="L570" i="1"/>
  <c r="K570" i="1"/>
  <c r="I570" i="1"/>
  <c r="H570" i="1"/>
  <c r="S569" i="1"/>
  <c r="R569" i="1"/>
  <c r="Q569" i="1"/>
  <c r="P569" i="1"/>
  <c r="O569" i="1"/>
  <c r="N569" i="1"/>
  <c r="M569" i="1"/>
  <c r="K569" i="1"/>
  <c r="I569" i="1"/>
  <c r="H569" i="1"/>
  <c r="S568" i="1"/>
  <c r="R568" i="1"/>
  <c r="Q568" i="1"/>
  <c r="P568" i="1"/>
  <c r="O568" i="1"/>
  <c r="N568" i="1"/>
  <c r="M568" i="1"/>
  <c r="K568" i="1"/>
  <c r="I568" i="1"/>
  <c r="H568" i="1"/>
  <c r="S567" i="1"/>
  <c r="R567" i="1"/>
  <c r="Q567" i="1"/>
  <c r="P567" i="1"/>
  <c r="O567" i="1"/>
  <c r="N567" i="1"/>
  <c r="M567" i="1"/>
  <c r="K567" i="1"/>
  <c r="I567" i="1"/>
  <c r="H567" i="1"/>
  <c r="S566" i="1"/>
  <c r="R566" i="1"/>
  <c r="Q566" i="1"/>
  <c r="P566" i="1"/>
  <c r="O566" i="1"/>
  <c r="N566" i="1"/>
  <c r="M566" i="1"/>
  <c r="K566" i="1"/>
  <c r="I566" i="1"/>
  <c r="H566" i="1"/>
  <c r="S565" i="1"/>
  <c r="R565" i="1"/>
  <c r="Q565" i="1"/>
  <c r="P565" i="1"/>
  <c r="O565" i="1"/>
  <c r="N565" i="1"/>
  <c r="M565" i="1"/>
  <c r="K565" i="1"/>
  <c r="I565" i="1"/>
  <c r="H565" i="1"/>
  <c r="S564" i="1"/>
  <c r="R564" i="1"/>
  <c r="Q564" i="1"/>
  <c r="P564" i="1"/>
  <c r="O564" i="1"/>
  <c r="N564" i="1"/>
  <c r="M564" i="1"/>
  <c r="K564" i="1"/>
  <c r="I564" i="1"/>
  <c r="H564" i="1"/>
  <c r="S563" i="1"/>
  <c r="R563" i="1"/>
  <c r="Q563" i="1"/>
  <c r="P563" i="1"/>
  <c r="O563" i="1"/>
  <c r="N563" i="1"/>
  <c r="M563" i="1"/>
  <c r="K563" i="1"/>
  <c r="I563" i="1"/>
  <c r="H563" i="1"/>
  <c r="S562" i="1"/>
  <c r="R562" i="1"/>
  <c r="Q562" i="1"/>
  <c r="P562" i="1"/>
  <c r="O562" i="1"/>
  <c r="N562" i="1"/>
  <c r="M562" i="1"/>
  <c r="K562" i="1"/>
  <c r="I562" i="1"/>
  <c r="H562" i="1"/>
  <c r="S561" i="1"/>
  <c r="R561" i="1"/>
  <c r="Q561" i="1"/>
  <c r="P561" i="1"/>
  <c r="O561" i="1"/>
  <c r="N561" i="1"/>
  <c r="M561" i="1"/>
  <c r="K561" i="1"/>
  <c r="I561" i="1"/>
  <c r="H561" i="1"/>
  <c r="S559" i="1"/>
  <c r="R559" i="1"/>
  <c r="Q559" i="1"/>
  <c r="P559" i="1"/>
  <c r="O559" i="1"/>
  <c r="N559" i="1"/>
  <c r="M559" i="1"/>
  <c r="K559" i="1"/>
  <c r="I559" i="1"/>
  <c r="H559" i="1"/>
  <c r="S558" i="1"/>
  <c r="R558" i="1"/>
  <c r="Q558" i="1"/>
  <c r="P558" i="1"/>
  <c r="O558" i="1"/>
  <c r="N558" i="1"/>
  <c r="M558" i="1"/>
  <c r="K558" i="1"/>
  <c r="I558" i="1"/>
  <c r="H558" i="1"/>
  <c r="S557" i="1"/>
  <c r="R557" i="1"/>
  <c r="Q557" i="1"/>
  <c r="P557" i="1"/>
  <c r="O557" i="1"/>
  <c r="N557" i="1"/>
  <c r="M557" i="1"/>
  <c r="K557" i="1"/>
  <c r="I557" i="1"/>
  <c r="H557" i="1"/>
  <c r="S556" i="1"/>
  <c r="R556" i="1"/>
  <c r="Q556" i="1"/>
  <c r="P556" i="1"/>
  <c r="O556" i="1"/>
  <c r="N556" i="1"/>
  <c r="M556" i="1"/>
  <c r="K556" i="1"/>
  <c r="I556" i="1"/>
  <c r="H556" i="1"/>
  <c r="S555" i="1"/>
  <c r="R555" i="1"/>
  <c r="Q555" i="1"/>
  <c r="P555" i="1"/>
  <c r="O555" i="1"/>
  <c r="N555" i="1"/>
  <c r="M555" i="1"/>
  <c r="K555" i="1"/>
  <c r="I555" i="1"/>
  <c r="H555" i="1"/>
  <c r="S554" i="1"/>
  <c r="R554" i="1"/>
  <c r="Q554" i="1"/>
  <c r="P554" i="1"/>
  <c r="O554" i="1"/>
  <c r="N554" i="1"/>
  <c r="M554" i="1"/>
  <c r="K554" i="1"/>
  <c r="I554" i="1"/>
  <c r="H554" i="1"/>
  <c r="S553" i="1"/>
  <c r="R553" i="1"/>
  <c r="Q553" i="1"/>
  <c r="P553" i="1"/>
  <c r="O553" i="1"/>
  <c r="N553" i="1"/>
  <c r="M553" i="1"/>
  <c r="K553" i="1"/>
  <c r="I553" i="1"/>
  <c r="H553" i="1"/>
  <c r="S552" i="1"/>
  <c r="R552" i="1"/>
  <c r="Q552" i="1"/>
  <c r="P552" i="1"/>
  <c r="O552" i="1"/>
  <c r="N552" i="1"/>
  <c r="M552" i="1"/>
  <c r="K552" i="1"/>
  <c r="I552" i="1"/>
  <c r="H552" i="1"/>
  <c r="S551" i="1"/>
  <c r="R551" i="1"/>
  <c r="Q551" i="1"/>
  <c r="P551" i="1"/>
  <c r="O551" i="1"/>
  <c r="N551" i="1"/>
  <c r="M551" i="1"/>
  <c r="K551" i="1"/>
  <c r="I551" i="1"/>
  <c r="H551" i="1"/>
  <c r="S550" i="1"/>
  <c r="R550" i="1"/>
  <c r="Q550" i="1"/>
  <c r="P550" i="1"/>
  <c r="O550" i="1"/>
  <c r="N550" i="1"/>
  <c r="M550" i="1"/>
  <c r="K550" i="1"/>
  <c r="I550" i="1"/>
  <c r="H550" i="1"/>
  <c r="S549" i="1"/>
  <c r="R549" i="1"/>
  <c r="Q549" i="1"/>
  <c r="P549" i="1"/>
  <c r="O549" i="1"/>
  <c r="N549" i="1"/>
  <c r="M549" i="1"/>
  <c r="K549" i="1"/>
  <c r="I549" i="1"/>
  <c r="H549" i="1"/>
  <c r="S548" i="1"/>
  <c r="R548" i="1"/>
  <c r="Q548" i="1"/>
  <c r="P548" i="1"/>
  <c r="O548" i="1"/>
  <c r="N548" i="1"/>
  <c r="M548" i="1"/>
  <c r="K548" i="1"/>
  <c r="I548" i="1"/>
  <c r="H548" i="1"/>
  <c r="E539" i="1"/>
  <c r="S535" i="1"/>
  <c r="R535" i="1"/>
  <c r="Q535" i="1"/>
  <c r="P535" i="1"/>
  <c r="O535" i="1"/>
  <c r="M535" i="1"/>
  <c r="L535" i="1"/>
  <c r="K535" i="1"/>
  <c r="H535" i="1"/>
  <c r="I535" i="1"/>
  <c r="S534" i="1"/>
  <c r="R534" i="1"/>
  <c r="Q534" i="1"/>
  <c r="P534" i="1"/>
  <c r="O534" i="1"/>
  <c r="M534" i="1"/>
  <c r="L534" i="1"/>
  <c r="K534" i="1"/>
  <c r="I534" i="1"/>
  <c r="H534" i="1"/>
  <c r="S533" i="1"/>
  <c r="R533" i="1"/>
  <c r="Q533" i="1"/>
  <c r="P533" i="1"/>
  <c r="O533" i="1"/>
  <c r="M533" i="1"/>
  <c r="L533" i="1"/>
  <c r="K533" i="1"/>
  <c r="H533" i="1"/>
  <c r="I533" i="1"/>
  <c r="S532" i="1"/>
  <c r="R532" i="1"/>
  <c r="Q532" i="1"/>
  <c r="P532" i="1"/>
  <c r="O532" i="1"/>
  <c r="M532" i="1"/>
  <c r="L532" i="1"/>
  <c r="K532" i="1"/>
  <c r="I532" i="1"/>
  <c r="H532" i="1"/>
  <c r="S531" i="1"/>
  <c r="R531" i="1"/>
  <c r="Q531" i="1"/>
  <c r="P531" i="1"/>
  <c r="O531" i="1"/>
  <c r="N531" i="1"/>
  <c r="M531" i="1"/>
  <c r="K531" i="1"/>
  <c r="I531" i="1"/>
  <c r="H531" i="1"/>
  <c r="S530" i="1"/>
  <c r="R530" i="1"/>
  <c r="Q530" i="1"/>
  <c r="P530" i="1"/>
  <c r="O530" i="1"/>
  <c r="N530" i="1"/>
  <c r="M530" i="1"/>
  <c r="K530" i="1"/>
  <c r="I530" i="1"/>
  <c r="H530" i="1"/>
  <c r="S529" i="1"/>
  <c r="R529" i="1"/>
  <c r="Q529" i="1"/>
  <c r="P529" i="1"/>
  <c r="O529" i="1"/>
  <c r="N529" i="1"/>
  <c r="M529" i="1"/>
  <c r="K529" i="1"/>
  <c r="I529" i="1"/>
  <c r="H529" i="1"/>
  <c r="S528" i="1"/>
  <c r="R528" i="1"/>
  <c r="Q528" i="1"/>
  <c r="P528" i="1"/>
  <c r="O528" i="1"/>
  <c r="N528" i="1"/>
  <c r="M528" i="1"/>
  <c r="K528" i="1"/>
  <c r="I528" i="1"/>
  <c r="H528" i="1"/>
  <c r="S527" i="1"/>
  <c r="R527" i="1"/>
  <c r="Q527" i="1"/>
  <c r="P527" i="1"/>
  <c r="O527" i="1"/>
  <c r="N527" i="1"/>
  <c r="M527" i="1"/>
  <c r="K527" i="1"/>
  <c r="I527" i="1"/>
  <c r="H527" i="1"/>
  <c r="S526" i="1"/>
  <c r="R526" i="1"/>
  <c r="Q526" i="1"/>
  <c r="P526" i="1"/>
  <c r="O526" i="1"/>
  <c r="N526" i="1"/>
  <c r="M526" i="1"/>
  <c r="K526" i="1"/>
  <c r="I526" i="1"/>
  <c r="H526" i="1"/>
  <c r="S525" i="1"/>
  <c r="R525" i="1"/>
  <c r="Q525" i="1"/>
  <c r="P525" i="1"/>
  <c r="O525" i="1"/>
  <c r="N525" i="1"/>
  <c r="M525" i="1"/>
  <c r="K525" i="1"/>
  <c r="I525" i="1"/>
  <c r="H525" i="1"/>
  <c r="S524" i="1"/>
  <c r="R524" i="1"/>
  <c r="Q524" i="1"/>
  <c r="P524" i="1"/>
  <c r="O524" i="1"/>
  <c r="N524" i="1"/>
  <c r="M524" i="1"/>
  <c r="K524" i="1"/>
  <c r="I524" i="1"/>
  <c r="H524" i="1"/>
  <c r="S523" i="1"/>
  <c r="R523" i="1"/>
  <c r="Q523" i="1"/>
  <c r="P523" i="1"/>
  <c r="O523" i="1"/>
  <c r="N523" i="1"/>
  <c r="M523" i="1"/>
  <c r="K523" i="1"/>
  <c r="I523" i="1"/>
  <c r="H523" i="1"/>
  <c r="S522" i="1"/>
  <c r="R522" i="1"/>
  <c r="Q522" i="1"/>
  <c r="P522" i="1"/>
  <c r="O522" i="1"/>
  <c r="N522" i="1"/>
  <c r="M522" i="1"/>
  <c r="K522" i="1"/>
  <c r="H522" i="1"/>
  <c r="I522" i="1"/>
  <c r="S521" i="1"/>
  <c r="R521" i="1"/>
  <c r="Q521" i="1"/>
  <c r="P521" i="1"/>
  <c r="O521" i="1"/>
  <c r="N521" i="1"/>
  <c r="M521" i="1"/>
  <c r="K521" i="1"/>
  <c r="I521" i="1"/>
  <c r="H521" i="1"/>
  <c r="S520" i="1"/>
  <c r="R520" i="1"/>
  <c r="Q520" i="1"/>
  <c r="P520" i="1"/>
  <c r="O520" i="1"/>
  <c r="N520" i="1"/>
  <c r="M520" i="1"/>
  <c r="K520" i="1"/>
  <c r="I520" i="1"/>
  <c r="H520" i="1"/>
  <c r="S519" i="1"/>
  <c r="R519" i="1"/>
  <c r="Q519" i="1"/>
  <c r="P519" i="1"/>
  <c r="O519" i="1"/>
  <c r="N519" i="1"/>
  <c r="M519" i="1"/>
  <c r="K519" i="1"/>
  <c r="I519" i="1"/>
  <c r="H519" i="1"/>
  <c r="S518" i="1"/>
  <c r="R518" i="1"/>
  <c r="Q518" i="1"/>
  <c r="P518" i="1"/>
  <c r="O518" i="1"/>
  <c r="N518" i="1"/>
  <c r="M518" i="1"/>
  <c r="K518" i="1"/>
  <c r="I518" i="1"/>
  <c r="H518" i="1"/>
  <c r="S517" i="1"/>
  <c r="R517" i="1"/>
  <c r="Q517" i="1"/>
  <c r="P517" i="1"/>
  <c r="O517" i="1"/>
  <c r="N517" i="1"/>
  <c r="M517" i="1"/>
  <c r="K517" i="1"/>
  <c r="I517" i="1"/>
  <c r="H517" i="1"/>
  <c r="S516" i="1"/>
  <c r="R516" i="1"/>
  <c r="Q516" i="1"/>
  <c r="P516" i="1"/>
  <c r="O516" i="1"/>
  <c r="N516" i="1"/>
  <c r="M516" i="1"/>
  <c r="K516" i="1"/>
  <c r="I516" i="1"/>
  <c r="H516" i="1"/>
  <c r="S515" i="1"/>
  <c r="R515" i="1"/>
  <c r="Q515" i="1"/>
  <c r="P515" i="1"/>
  <c r="O515" i="1"/>
  <c r="N515" i="1"/>
  <c r="M515" i="1"/>
  <c r="K515" i="1"/>
  <c r="I515" i="1"/>
  <c r="H515" i="1"/>
  <c r="S514" i="1"/>
  <c r="R514" i="1"/>
  <c r="Q514" i="1"/>
  <c r="P514" i="1"/>
  <c r="O514" i="1"/>
  <c r="N514" i="1"/>
  <c r="M514" i="1"/>
  <c r="K514" i="1"/>
  <c r="I514" i="1"/>
  <c r="H514" i="1"/>
  <c r="S513" i="1"/>
  <c r="R513" i="1"/>
  <c r="Q513" i="1"/>
  <c r="P513" i="1"/>
  <c r="O513" i="1"/>
  <c r="N513" i="1"/>
  <c r="M513" i="1"/>
  <c r="K513" i="1"/>
  <c r="H513" i="1"/>
  <c r="S512" i="1"/>
  <c r="R512" i="1"/>
  <c r="Q512" i="1"/>
  <c r="P512" i="1"/>
  <c r="O512" i="1"/>
  <c r="N512" i="1"/>
  <c r="M512" i="1"/>
  <c r="K512" i="1"/>
  <c r="I512" i="1"/>
  <c r="H512" i="1"/>
  <c r="S511" i="1"/>
  <c r="R511" i="1"/>
  <c r="Q511" i="1"/>
  <c r="P511" i="1"/>
  <c r="O511" i="1"/>
  <c r="N511" i="1"/>
  <c r="M511" i="1"/>
  <c r="L511" i="1"/>
  <c r="K511" i="1"/>
  <c r="H511" i="1"/>
  <c r="J511" i="1"/>
  <c r="S509" i="1"/>
  <c r="R509" i="1"/>
  <c r="Q509" i="1"/>
  <c r="P509" i="1"/>
  <c r="O509" i="1"/>
  <c r="N509" i="1"/>
  <c r="M509" i="1"/>
  <c r="K509" i="1"/>
  <c r="I509" i="1"/>
  <c r="H509" i="1"/>
  <c r="S508" i="1"/>
  <c r="R508" i="1"/>
  <c r="Q508" i="1"/>
  <c r="P508" i="1"/>
  <c r="O508" i="1"/>
  <c r="N508" i="1"/>
  <c r="M508" i="1"/>
  <c r="K508" i="1"/>
  <c r="I508" i="1"/>
  <c r="H508" i="1"/>
  <c r="S507" i="1"/>
  <c r="R507" i="1"/>
  <c r="Q507" i="1"/>
  <c r="P507" i="1"/>
  <c r="O507" i="1"/>
  <c r="N507" i="1"/>
  <c r="M507" i="1"/>
  <c r="K507" i="1"/>
  <c r="I507" i="1"/>
  <c r="H507" i="1"/>
  <c r="S506" i="1"/>
  <c r="R506" i="1"/>
  <c r="Q506" i="1"/>
  <c r="P506" i="1"/>
  <c r="O506" i="1"/>
  <c r="N506" i="1"/>
  <c r="M506" i="1"/>
  <c r="K506" i="1"/>
  <c r="I506" i="1"/>
  <c r="H506" i="1"/>
  <c r="S505" i="1"/>
  <c r="R505" i="1"/>
  <c r="Q505" i="1"/>
  <c r="P505" i="1"/>
  <c r="O505" i="1"/>
  <c r="N505" i="1"/>
  <c r="M505" i="1"/>
  <c r="K505" i="1"/>
  <c r="H505" i="1"/>
  <c r="S504" i="1"/>
  <c r="R504" i="1"/>
  <c r="Q504" i="1"/>
  <c r="P504" i="1"/>
  <c r="O504" i="1"/>
  <c r="N504" i="1"/>
  <c r="M504" i="1"/>
  <c r="K504" i="1"/>
  <c r="I504" i="1"/>
  <c r="H504" i="1"/>
  <c r="S503" i="1"/>
  <c r="R503" i="1"/>
  <c r="Q503" i="1"/>
  <c r="P503" i="1"/>
  <c r="O503" i="1"/>
  <c r="N503" i="1"/>
  <c r="M503" i="1"/>
  <c r="L503" i="1"/>
  <c r="K503" i="1"/>
  <c r="H503" i="1"/>
  <c r="J503" i="1"/>
  <c r="S501" i="1"/>
  <c r="R501" i="1"/>
  <c r="Q501" i="1"/>
  <c r="P501" i="1"/>
  <c r="N501" i="1"/>
  <c r="M501" i="1"/>
  <c r="L501" i="1"/>
  <c r="K501" i="1"/>
  <c r="I501" i="1"/>
  <c r="H501" i="1"/>
  <c r="S500" i="1"/>
  <c r="Q500" i="1"/>
  <c r="P500" i="1"/>
  <c r="O500" i="1"/>
  <c r="N500" i="1"/>
  <c r="M500" i="1"/>
  <c r="L500" i="1"/>
  <c r="K500" i="1"/>
  <c r="I500" i="1"/>
  <c r="H500" i="1"/>
  <c r="S499" i="1"/>
  <c r="R499" i="1"/>
  <c r="Q499" i="1"/>
  <c r="P499" i="1"/>
  <c r="O499" i="1"/>
  <c r="N499" i="1"/>
  <c r="M499" i="1"/>
  <c r="K499" i="1"/>
  <c r="H499" i="1"/>
  <c r="S498" i="1"/>
  <c r="R498" i="1"/>
  <c r="Q498" i="1"/>
  <c r="P498" i="1"/>
  <c r="O498" i="1"/>
  <c r="N498" i="1"/>
  <c r="M498" i="1"/>
  <c r="K498" i="1"/>
  <c r="I498" i="1"/>
  <c r="H498" i="1"/>
  <c r="S497" i="1"/>
  <c r="R497" i="1"/>
  <c r="Q497" i="1"/>
  <c r="P497" i="1"/>
  <c r="O497" i="1"/>
  <c r="N497" i="1"/>
  <c r="M497" i="1"/>
  <c r="K497" i="1"/>
  <c r="H497" i="1"/>
  <c r="I497" i="1"/>
  <c r="S496" i="1"/>
  <c r="R496" i="1"/>
  <c r="Q496" i="1"/>
  <c r="P496" i="1"/>
  <c r="O496" i="1"/>
  <c r="N496" i="1"/>
  <c r="M496" i="1"/>
  <c r="K496" i="1"/>
  <c r="I496" i="1"/>
  <c r="H496" i="1"/>
  <c r="S495" i="1"/>
  <c r="R495" i="1"/>
  <c r="Q495" i="1"/>
  <c r="P495" i="1"/>
  <c r="O495" i="1"/>
  <c r="N495" i="1"/>
  <c r="M495" i="1"/>
  <c r="L495" i="1"/>
  <c r="K495" i="1"/>
  <c r="I495" i="1"/>
  <c r="H495" i="1"/>
  <c r="J495" i="1"/>
  <c r="S494" i="1"/>
  <c r="Q494" i="1"/>
  <c r="P494" i="1"/>
  <c r="O494" i="1"/>
  <c r="N494" i="1"/>
  <c r="M494" i="1"/>
  <c r="L494" i="1"/>
  <c r="K494" i="1"/>
  <c r="I494" i="1"/>
  <c r="H494" i="1"/>
  <c r="S493" i="1"/>
  <c r="R493" i="1"/>
  <c r="Q493" i="1"/>
  <c r="P493" i="1"/>
  <c r="O493" i="1"/>
  <c r="N493" i="1"/>
  <c r="M493" i="1"/>
  <c r="K493" i="1"/>
  <c r="H493" i="1"/>
  <c r="I493" i="1"/>
  <c r="S492" i="1"/>
  <c r="R492" i="1"/>
  <c r="Q492" i="1"/>
  <c r="P492" i="1"/>
  <c r="O492" i="1"/>
  <c r="N492" i="1"/>
  <c r="M492" i="1"/>
  <c r="K492" i="1"/>
  <c r="I492" i="1"/>
  <c r="H492" i="1"/>
  <c r="S491" i="1"/>
  <c r="R491" i="1"/>
  <c r="Q491" i="1"/>
  <c r="P491" i="1"/>
  <c r="O491" i="1"/>
  <c r="N491" i="1"/>
  <c r="M491" i="1"/>
  <c r="K491" i="1"/>
  <c r="I491" i="1"/>
  <c r="H491" i="1"/>
  <c r="S490" i="1"/>
  <c r="Q490" i="1"/>
  <c r="P490" i="1"/>
  <c r="O490" i="1"/>
  <c r="N490" i="1"/>
  <c r="M490" i="1"/>
  <c r="L490" i="1"/>
  <c r="K490" i="1"/>
  <c r="I490" i="1"/>
  <c r="H490" i="1"/>
  <c r="S489" i="1"/>
  <c r="R489" i="1"/>
  <c r="Q489" i="1"/>
  <c r="P489" i="1"/>
  <c r="O489" i="1"/>
  <c r="N489" i="1"/>
  <c r="M489" i="1"/>
  <c r="K489" i="1"/>
  <c r="I489" i="1"/>
  <c r="H489" i="1"/>
  <c r="S488" i="1"/>
  <c r="R488" i="1"/>
  <c r="Q488" i="1"/>
  <c r="P488" i="1"/>
  <c r="O488" i="1"/>
  <c r="N488" i="1"/>
  <c r="M488" i="1"/>
  <c r="K488" i="1"/>
  <c r="H488" i="1"/>
  <c r="I488" i="1"/>
  <c r="S487" i="1"/>
  <c r="R487" i="1"/>
  <c r="Q487" i="1"/>
  <c r="P487" i="1"/>
  <c r="O487" i="1"/>
  <c r="N487" i="1"/>
  <c r="M487" i="1"/>
  <c r="K487" i="1"/>
  <c r="I487" i="1"/>
  <c r="H487" i="1"/>
  <c r="S486" i="1"/>
  <c r="R486" i="1"/>
  <c r="Q486" i="1"/>
  <c r="P486" i="1"/>
  <c r="O486" i="1"/>
  <c r="N486" i="1"/>
  <c r="M486" i="1"/>
  <c r="L486" i="1"/>
  <c r="K486" i="1"/>
  <c r="H486" i="1"/>
  <c r="J486" i="1"/>
  <c r="S485" i="1"/>
  <c r="Q485" i="1"/>
  <c r="P485" i="1"/>
  <c r="O485" i="1"/>
  <c r="N485" i="1"/>
  <c r="M485" i="1"/>
  <c r="L485" i="1"/>
  <c r="K485" i="1"/>
  <c r="I485" i="1"/>
  <c r="H485" i="1"/>
  <c r="S484" i="1"/>
  <c r="R484" i="1"/>
  <c r="Q484" i="1"/>
  <c r="P484" i="1"/>
  <c r="O484" i="1"/>
  <c r="N484" i="1"/>
  <c r="M484" i="1"/>
  <c r="K484" i="1"/>
  <c r="H484" i="1"/>
  <c r="S483" i="1"/>
  <c r="R483" i="1"/>
  <c r="Q483" i="1"/>
  <c r="P483" i="1"/>
  <c r="O483" i="1"/>
  <c r="N483" i="1"/>
  <c r="M483" i="1"/>
  <c r="K483" i="1"/>
  <c r="I483" i="1"/>
  <c r="H483" i="1"/>
  <c r="S482" i="1"/>
  <c r="R482" i="1"/>
  <c r="Q482" i="1"/>
  <c r="P482" i="1"/>
  <c r="O482" i="1"/>
  <c r="N482" i="1"/>
  <c r="M482" i="1"/>
  <c r="K482" i="1"/>
  <c r="I482" i="1"/>
  <c r="H482" i="1"/>
  <c r="S481" i="1"/>
  <c r="R481" i="1"/>
  <c r="Q481" i="1"/>
  <c r="P481" i="1"/>
  <c r="O481" i="1"/>
  <c r="N481" i="1"/>
  <c r="M481" i="1"/>
  <c r="K481" i="1"/>
  <c r="I481" i="1"/>
  <c r="H481" i="1"/>
  <c r="S480" i="1"/>
  <c r="R480" i="1"/>
  <c r="Q480" i="1"/>
  <c r="P480" i="1"/>
  <c r="O480" i="1"/>
  <c r="N480" i="1"/>
  <c r="M480" i="1"/>
  <c r="K480" i="1"/>
  <c r="I480" i="1"/>
  <c r="H480" i="1"/>
  <c r="S479" i="1"/>
  <c r="R479" i="1"/>
  <c r="Q479" i="1"/>
  <c r="P479" i="1"/>
  <c r="O479" i="1"/>
  <c r="N479" i="1"/>
  <c r="M479" i="1"/>
  <c r="L479" i="1"/>
  <c r="K479" i="1"/>
  <c r="J479" i="1"/>
  <c r="H479" i="1"/>
  <c r="I479" i="1"/>
  <c r="S478" i="1"/>
  <c r="R478" i="1"/>
  <c r="Q478" i="1"/>
  <c r="P478" i="1"/>
  <c r="O478" i="1"/>
  <c r="N478" i="1"/>
  <c r="M478" i="1"/>
  <c r="K478" i="1"/>
  <c r="I478" i="1"/>
  <c r="H478" i="1"/>
  <c r="S477" i="1"/>
  <c r="R477" i="1"/>
  <c r="Q477" i="1"/>
  <c r="P477" i="1"/>
  <c r="O477" i="1"/>
  <c r="N477" i="1"/>
  <c r="M477" i="1"/>
  <c r="K477" i="1"/>
  <c r="H477" i="1"/>
  <c r="I477" i="1"/>
  <c r="S476" i="1"/>
  <c r="R476" i="1"/>
  <c r="Q476" i="1"/>
  <c r="P476" i="1"/>
  <c r="O476" i="1"/>
  <c r="N476" i="1"/>
  <c r="M476" i="1"/>
  <c r="K476" i="1"/>
  <c r="I476" i="1"/>
  <c r="H476" i="1"/>
  <c r="S475" i="1"/>
  <c r="R475" i="1"/>
  <c r="Q475" i="1"/>
  <c r="P475" i="1"/>
  <c r="O475" i="1"/>
  <c r="N475" i="1"/>
  <c r="M475" i="1"/>
  <c r="K475" i="1"/>
  <c r="I475" i="1"/>
  <c r="H475" i="1"/>
  <c r="S474" i="1"/>
  <c r="R474" i="1"/>
  <c r="Q474" i="1"/>
  <c r="P474" i="1"/>
  <c r="O474" i="1"/>
  <c r="N474" i="1"/>
  <c r="M474" i="1"/>
  <c r="K474" i="1"/>
  <c r="I474" i="1"/>
  <c r="H474" i="1"/>
  <c r="S473" i="1"/>
  <c r="R473" i="1"/>
  <c r="Q473" i="1"/>
  <c r="P473" i="1"/>
  <c r="O473" i="1"/>
  <c r="N473" i="1"/>
  <c r="M473" i="1"/>
  <c r="L473" i="1"/>
  <c r="K473" i="1"/>
  <c r="I473" i="1"/>
  <c r="H473" i="1"/>
  <c r="J473" i="1"/>
  <c r="S472" i="1"/>
  <c r="R472" i="1"/>
  <c r="Q472" i="1"/>
  <c r="P472" i="1"/>
  <c r="O472" i="1"/>
  <c r="N472" i="1"/>
  <c r="M472" i="1"/>
  <c r="K472" i="1"/>
  <c r="I472" i="1"/>
  <c r="H472" i="1"/>
  <c r="S471" i="1"/>
  <c r="R471" i="1"/>
  <c r="Q471" i="1"/>
  <c r="P471" i="1"/>
  <c r="O471" i="1"/>
  <c r="N471" i="1"/>
  <c r="M471" i="1"/>
  <c r="K471" i="1"/>
  <c r="I471" i="1"/>
  <c r="H471" i="1"/>
  <c r="S470" i="1"/>
  <c r="R470" i="1"/>
  <c r="Q470" i="1"/>
  <c r="P470" i="1"/>
  <c r="O470" i="1"/>
  <c r="N470" i="1"/>
  <c r="M470" i="1"/>
  <c r="K470" i="1"/>
  <c r="I470" i="1"/>
  <c r="H470" i="1"/>
  <c r="S469" i="1"/>
  <c r="R469" i="1"/>
  <c r="Q469" i="1"/>
  <c r="P469" i="1"/>
  <c r="O469" i="1"/>
  <c r="N469" i="1"/>
  <c r="M469" i="1"/>
  <c r="K469" i="1"/>
  <c r="I469" i="1"/>
  <c r="H469" i="1"/>
  <c r="S468" i="1"/>
  <c r="R468" i="1"/>
  <c r="Q468" i="1"/>
  <c r="P468" i="1"/>
  <c r="O468" i="1"/>
  <c r="N468" i="1"/>
  <c r="M468" i="1"/>
  <c r="K468" i="1"/>
  <c r="I468" i="1"/>
  <c r="H468" i="1"/>
  <c r="S467" i="1"/>
  <c r="R467" i="1"/>
  <c r="Q467" i="1"/>
  <c r="P467" i="1"/>
  <c r="O467" i="1"/>
  <c r="N467" i="1"/>
  <c r="M467" i="1"/>
  <c r="K467" i="1"/>
  <c r="H467" i="1"/>
  <c r="I467" i="1"/>
  <c r="S466" i="1"/>
  <c r="R466" i="1"/>
  <c r="Q466" i="1"/>
  <c r="P466" i="1"/>
  <c r="O466" i="1"/>
  <c r="N466" i="1"/>
  <c r="M466" i="1"/>
  <c r="K466" i="1"/>
  <c r="I466" i="1"/>
  <c r="H466" i="1"/>
  <c r="S465" i="1"/>
  <c r="R465" i="1"/>
  <c r="Q465" i="1"/>
  <c r="P465" i="1"/>
  <c r="O465" i="1"/>
  <c r="N465" i="1"/>
  <c r="M465" i="1"/>
  <c r="L465" i="1"/>
  <c r="K465" i="1"/>
  <c r="H465" i="1"/>
  <c r="J465" i="1"/>
  <c r="S464" i="1"/>
  <c r="R464" i="1"/>
  <c r="Q464" i="1"/>
  <c r="P464" i="1"/>
  <c r="O464" i="1"/>
  <c r="N464" i="1"/>
  <c r="M464" i="1"/>
  <c r="K464" i="1"/>
  <c r="I464" i="1"/>
  <c r="H464" i="1"/>
  <c r="S463" i="1"/>
  <c r="R463" i="1"/>
  <c r="Q463" i="1"/>
  <c r="P463" i="1"/>
  <c r="O463" i="1"/>
  <c r="N463" i="1"/>
  <c r="M463" i="1"/>
  <c r="K463" i="1"/>
  <c r="H463" i="1"/>
  <c r="S462" i="1"/>
  <c r="R462" i="1"/>
  <c r="Q462" i="1"/>
  <c r="P462" i="1"/>
  <c r="O462" i="1"/>
  <c r="N462" i="1"/>
  <c r="M462" i="1"/>
  <c r="K462" i="1"/>
  <c r="I462" i="1"/>
  <c r="H462" i="1"/>
  <c r="S461" i="1"/>
  <c r="R461" i="1"/>
  <c r="Q461" i="1"/>
  <c r="P461" i="1"/>
  <c r="O461" i="1"/>
  <c r="N461" i="1"/>
  <c r="M461" i="1"/>
  <c r="K461" i="1"/>
  <c r="I461" i="1"/>
  <c r="H461" i="1"/>
  <c r="S460" i="1"/>
  <c r="R460" i="1"/>
  <c r="Q460" i="1"/>
  <c r="P460" i="1"/>
  <c r="O460" i="1"/>
  <c r="N460" i="1"/>
  <c r="M460" i="1"/>
  <c r="K460" i="1"/>
  <c r="I460" i="1"/>
  <c r="H460" i="1"/>
  <c r="S459" i="1"/>
  <c r="R459" i="1"/>
  <c r="Q459" i="1"/>
  <c r="P459" i="1"/>
  <c r="O459" i="1"/>
  <c r="N459" i="1"/>
  <c r="M459" i="1"/>
  <c r="K459" i="1"/>
  <c r="I459" i="1"/>
  <c r="H459" i="1"/>
  <c r="S458" i="1"/>
  <c r="R458" i="1"/>
  <c r="Q458" i="1"/>
  <c r="P458" i="1"/>
  <c r="O458" i="1"/>
  <c r="N458" i="1"/>
  <c r="M458" i="1"/>
  <c r="K458" i="1"/>
  <c r="H458" i="1"/>
  <c r="I458" i="1"/>
  <c r="S457" i="1"/>
  <c r="R457" i="1"/>
  <c r="Q457" i="1"/>
  <c r="P457" i="1"/>
  <c r="O457" i="1"/>
  <c r="N457" i="1"/>
  <c r="M457" i="1"/>
  <c r="K457" i="1"/>
  <c r="I457" i="1"/>
  <c r="H457" i="1"/>
  <c r="S456" i="1"/>
  <c r="R456" i="1"/>
  <c r="Q456" i="1"/>
  <c r="P456" i="1"/>
  <c r="O456" i="1"/>
  <c r="N456" i="1"/>
  <c r="M456" i="1"/>
  <c r="L456" i="1"/>
  <c r="K456" i="1"/>
  <c r="J456" i="1"/>
  <c r="H456" i="1"/>
  <c r="I456" i="1"/>
  <c r="S455" i="1"/>
  <c r="R455" i="1"/>
  <c r="Q455" i="1"/>
  <c r="P455" i="1"/>
  <c r="O455" i="1"/>
  <c r="N455" i="1"/>
  <c r="M455" i="1"/>
  <c r="K455" i="1"/>
  <c r="I455" i="1"/>
  <c r="H455" i="1"/>
  <c r="S454" i="1"/>
  <c r="Q454" i="1"/>
  <c r="P454" i="1"/>
  <c r="O454" i="1"/>
  <c r="N454" i="1"/>
  <c r="M454" i="1"/>
  <c r="L454" i="1"/>
  <c r="K454" i="1"/>
  <c r="I454" i="1"/>
  <c r="H454" i="1"/>
  <c r="S453" i="1"/>
  <c r="R453" i="1"/>
  <c r="Q453" i="1"/>
  <c r="P453" i="1"/>
  <c r="O453" i="1"/>
  <c r="N453" i="1"/>
  <c r="M453" i="1"/>
  <c r="K453" i="1"/>
  <c r="I453" i="1"/>
  <c r="H453" i="1"/>
  <c r="S452" i="1"/>
  <c r="R452" i="1"/>
  <c r="Q452" i="1"/>
  <c r="P452" i="1"/>
  <c r="O452" i="1"/>
  <c r="N452" i="1"/>
  <c r="M452" i="1"/>
  <c r="K452" i="1"/>
  <c r="H452" i="1"/>
  <c r="I452" i="1"/>
  <c r="S451" i="1"/>
  <c r="R451" i="1"/>
  <c r="Q451" i="1"/>
  <c r="P451" i="1"/>
  <c r="O451" i="1"/>
  <c r="N451" i="1"/>
  <c r="M451" i="1"/>
  <c r="K451" i="1"/>
  <c r="I451" i="1"/>
  <c r="H451" i="1"/>
  <c r="S450" i="1"/>
  <c r="R450" i="1"/>
  <c r="Q450" i="1"/>
  <c r="P450" i="1"/>
  <c r="O450" i="1"/>
  <c r="N450" i="1"/>
  <c r="M450" i="1"/>
  <c r="L450" i="1"/>
  <c r="K450" i="1"/>
  <c r="S449" i="1"/>
  <c r="R449" i="1"/>
  <c r="Q449" i="1"/>
  <c r="P449" i="1"/>
  <c r="O449" i="1"/>
  <c r="N449" i="1"/>
  <c r="M449" i="1"/>
  <c r="K449" i="1"/>
  <c r="I449" i="1"/>
  <c r="H449" i="1"/>
  <c r="S448" i="1"/>
  <c r="R448" i="1"/>
  <c r="Q448" i="1"/>
  <c r="P448" i="1"/>
  <c r="O448" i="1"/>
  <c r="N448" i="1"/>
  <c r="M448" i="1"/>
  <c r="K448" i="1"/>
  <c r="I448" i="1"/>
  <c r="H448" i="1"/>
  <c r="S447" i="1"/>
  <c r="R447" i="1"/>
  <c r="Q447" i="1"/>
  <c r="P447" i="1"/>
  <c r="O447" i="1"/>
  <c r="N447" i="1"/>
  <c r="M447" i="1"/>
  <c r="K447" i="1"/>
  <c r="H447" i="1"/>
  <c r="I447" i="1"/>
  <c r="S446" i="1"/>
  <c r="R446" i="1"/>
  <c r="Q446" i="1"/>
  <c r="P446" i="1"/>
  <c r="O446" i="1"/>
  <c r="N446" i="1"/>
  <c r="M446" i="1"/>
  <c r="K446" i="1"/>
  <c r="I446" i="1"/>
  <c r="H446" i="1"/>
  <c r="S445" i="1"/>
  <c r="R445" i="1"/>
  <c r="Q445" i="1"/>
  <c r="P445" i="1"/>
  <c r="O445" i="1"/>
  <c r="N445" i="1"/>
  <c r="M445" i="1"/>
  <c r="L445" i="1"/>
  <c r="K445" i="1"/>
  <c r="S444" i="1"/>
  <c r="R444" i="1"/>
  <c r="Q444" i="1"/>
  <c r="P444" i="1"/>
  <c r="O444" i="1"/>
  <c r="N444" i="1"/>
  <c r="M444" i="1"/>
  <c r="K444" i="1"/>
  <c r="H444" i="1"/>
  <c r="S443" i="1"/>
  <c r="R443" i="1"/>
  <c r="Q443" i="1"/>
  <c r="P443" i="1"/>
  <c r="O443" i="1"/>
  <c r="N443" i="1"/>
  <c r="M443" i="1"/>
  <c r="K443" i="1"/>
  <c r="I443" i="1"/>
  <c r="H443" i="1"/>
  <c r="S442" i="1"/>
  <c r="R442" i="1"/>
  <c r="Q442" i="1"/>
  <c r="P442" i="1"/>
  <c r="O442" i="1"/>
  <c r="N442" i="1"/>
  <c r="M442" i="1"/>
  <c r="K442" i="1"/>
  <c r="I442" i="1"/>
  <c r="H442" i="1"/>
  <c r="S441" i="1"/>
  <c r="R441" i="1"/>
  <c r="Q441" i="1"/>
  <c r="P441" i="1"/>
  <c r="O441" i="1"/>
  <c r="N441" i="1"/>
  <c r="M441" i="1"/>
  <c r="K441" i="1"/>
  <c r="H441" i="1"/>
  <c r="I441" i="1"/>
  <c r="S440" i="1"/>
  <c r="R440" i="1"/>
  <c r="Q440" i="1"/>
  <c r="P440" i="1"/>
  <c r="O440" i="1"/>
  <c r="N440" i="1"/>
  <c r="M440" i="1"/>
  <c r="L440" i="1"/>
  <c r="K440" i="1"/>
  <c r="I440" i="1"/>
  <c r="H440" i="1"/>
  <c r="S439" i="1"/>
  <c r="R439" i="1"/>
  <c r="Q439" i="1"/>
  <c r="P439" i="1"/>
  <c r="O439" i="1"/>
  <c r="N439" i="1"/>
  <c r="M439" i="1"/>
  <c r="L439" i="1"/>
  <c r="K439" i="1"/>
  <c r="S438" i="1"/>
  <c r="R438" i="1"/>
  <c r="Q438" i="1"/>
  <c r="P438" i="1"/>
  <c r="O438" i="1"/>
  <c r="N438" i="1"/>
  <c r="M438" i="1"/>
  <c r="L438" i="1"/>
  <c r="K438" i="1"/>
  <c r="S436" i="1"/>
  <c r="R436" i="1"/>
  <c r="Q436" i="1"/>
  <c r="P436" i="1"/>
  <c r="O436" i="1"/>
  <c r="N436" i="1"/>
  <c r="M436" i="1"/>
  <c r="K436" i="1"/>
  <c r="I436" i="1"/>
  <c r="H436" i="1"/>
  <c r="S435" i="1"/>
  <c r="R435" i="1"/>
  <c r="Q435" i="1"/>
  <c r="P435" i="1"/>
  <c r="O435" i="1"/>
  <c r="N435" i="1"/>
  <c r="M435" i="1"/>
  <c r="K435" i="1"/>
  <c r="H435" i="1"/>
  <c r="I435" i="1"/>
  <c r="S434" i="1"/>
  <c r="Q434" i="1"/>
  <c r="P434" i="1"/>
  <c r="O434" i="1"/>
  <c r="N434" i="1"/>
  <c r="M434" i="1"/>
  <c r="L434" i="1"/>
  <c r="K434" i="1"/>
  <c r="I434" i="1"/>
  <c r="H434" i="1"/>
  <c r="S433" i="1"/>
  <c r="R433" i="1"/>
  <c r="Q433" i="1"/>
  <c r="P433" i="1"/>
  <c r="O433" i="1"/>
  <c r="N433" i="1"/>
  <c r="M433" i="1"/>
  <c r="K433" i="1"/>
  <c r="I433" i="1"/>
  <c r="H433" i="1"/>
  <c r="S432" i="1"/>
  <c r="R432" i="1"/>
  <c r="Q432" i="1"/>
  <c r="P432" i="1"/>
  <c r="O432" i="1"/>
  <c r="N432" i="1"/>
  <c r="M432" i="1"/>
  <c r="L432" i="1"/>
  <c r="K432" i="1"/>
  <c r="J432" i="1"/>
  <c r="H432" i="1"/>
  <c r="I432" i="1"/>
  <c r="S431" i="1"/>
  <c r="Q431" i="1"/>
  <c r="P431" i="1"/>
  <c r="O431" i="1"/>
  <c r="N431" i="1"/>
  <c r="M431" i="1"/>
  <c r="L431" i="1"/>
  <c r="K431" i="1"/>
  <c r="I431" i="1"/>
  <c r="S430" i="1"/>
  <c r="R430" i="1"/>
  <c r="Q430" i="1"/>
  <c r="P430" i="1"/>
  <c r="O430" i="1"/>
  <c r="N430" i="1"/>
  <c r="M430" i="1"/>
  <c r="K430" i="1"/>
  <c r="I430" i="1"/>
  <c r="H430" i="1"/>
  <c r="S429" i="1"/>
  <c r="R429" i="1"/>
  <c r="Q429" i="1"/>
  <c r="P429" i="1"/>
  <c r="O429" i="1"/>
  <c r="N429" i="1"/>
  <c r="M429" i="1"/>
  <c r="K429" i="1"/>
  <c r="I429" i="1"/>
  <c r="H429" i="1"/>
  <c r="S428" i="1"/>
  <c r="R428" i="1"/>
  <c r="Q428" i="1"/>
  <c r="P428" i="1"/>
  <c r="O428" i="1"/>
  <c r="N428" i="1"/>
  <c r="M428" i="1"/>
  <c r="K428" i="1"/>
  <c r="H428" i="1"/>
  <c r="I428" i="1"/>
  <c r="S427" i="1"/>
  <c r="R427" i="1"/>
  <c r="Q427" i="1"/>
  <c r="P427" i="1"/>
  <c r="O427" i="1"/>
  <c r="N427" i="1"/>
  <c r="M427" i="1"/>
  <c r="K427" i="1"/>
  <c r="I427" i="1"/>
  <c r="H427" i="1"/>
  <c r="S426" i="1"/>
  <c r="R426" i="1"/>
  <c r="Q426" i="1"/>
  <c r="P426" i="1"/>
  <c r="O426" i="1"/>
  <c r="N426" i="1"/>
  <c r="M426" i="1"/>
  <c r="L426" i="1"/>
  <c r="K426" i="1"/>
  <c r="H426" i="1"/>
  <c r="I426" i="1"/>
  <c r="S425" i="1"/>
  <c r="Q425" i="1"/>
  <c r="P425" i="1"/>
  <c r="O425" i="1"/>
  <c r="N425" i="1"/>
  <c r="M425" i="1"/>
  <c r="L425" i="1"/>
  <c r="K425" i="1"/>
  <c r="I425" i="1"/>
  <c r="H425" i="1"/>
  <c r="S424" i="1"/>
  <c r="R424" i="1"/>
  <c r="Q424" i="1"/>
  <c r="P424" i="1"/>
  <c r="O424" i="1"/>
  <c r="N424" i="1"/>
  <c r="M424" i="1"/>
  <c r="K424" i="1"/>
  <c r="H424" i="1"/>
  <c r="S423" i="1"/>
  <c r="R423" i="1"/>
  <c r="Q423" i="1"/>
  <c r="P423" i="1"/>
  <c r="O423" i="1"/>
  <c r="N423" i="1"/>
  <c r="M423" i="1"/>
  <c r="K423" i="1"/>
  <c r="I423" i="1"/>
  <c r="H423" i="1"/>
  <c r="S422" i="1"/>
  <c r="R422" i="1"/>
  <c r="Q422" i="1"/>
  <c r="P422" i="1"/>
  <c r="O422" i="1"/>
  <c r="N422" i="1"/>
  <c r="M422" i="1"/>
  <c r="K422" i="1"/>
  <c r="I422" i="1"/>
  <c r="H422" i="1"/>
  <c r="S421" i="1"/>
  <c r="R421" i="1"/>
  <c r="Q421" i="1"/>
  <c r="P421" i="1"/>
  <c r="O421" i="1"/>
  <c r="N421" i="1"/>
  <c r="M421" i="1"/>
  <c r="K421" i="1"/>
  <c r="I421" i="1"/>
  <c r="H421" i="1"/>
  <c r="S420" i="1"/>
  <c r="R420" i="1"/>
  <c r="Q420" i="1"/>
  <c r="P420" i="1"/>
  <c r="O420" i="1"/>
  <c r="N420" i="1"/>
  <c r="M420" i="1"/>
  <c r="K420" i="1"/>
  <c r="I420" i="1"/>
  <c r="H420" i="1"/>
  <c r="S419" i="1"/>
  <c r="R419" i="1"/>
  <c r="Q419" i="1"/>
  <c r="P419" i="1"/>
  <c r="O419" i="1"/>
  <c r="N419" i="1"/>
  <c r="M419" i="1"/>
  <c r="L419" i="1"/>
  <c r="K419" i="1"/>
  <c r="I419" i="1"/>
  <c r="H419" i="1"/>
  <c r="J419" i="1"/>
  <c r="S418" i="1"/>
  <c r="R418" i="1"/>
  <c r="Q418" i="1"/>
  <c r="P418" i="1"/>
  <c r="O418" i="1"/>
  <c r="N418" i="1"/>
  <c r="M418" i="1"/>
  <c r="K418" i="1"/>
  <c r="I418" i="1"/>
  <c r="H418" i="1"/>
  <c r="S417" i="1"/>
  <c r="R417" i="1"/>
  <c r="Q417" i="1"/>
  <c r="P417" i="1"/>
  <c r="O417" i="1"/>
  <c r="N417" i="1"/>
  <c r="M417" i="1"/>
  <c r="K417" i="1"/>
  <c r="H417" i="1"/>
  <c r="I417" i="1"/>
  <c r="S416" i="1"/>
  <c r="R416" i="1"/>
  <c r="Q416" i="1"/>
  <c r="P416" i="1"/>
  <c r="O416" i="1"/>
  <c r="N416" i="1"/>
  <c r="M416" i="1"/>
  <c r="K416" i="1"/>
  <c r="I416" i="1"/>
  <c r="H416" i="1"/>
  <c r="S415" i="1"/>
  <c r="R415" i="1"/>
  <c r="Q415" i="1"/>
  <c r="P415" i="1"/>
  <c r="O415" i="1"/>
  <c r="N415" i="1"/>
  <c r="M415" i="1"/>
  <c r="K415" i="1"/>
  <c r="I415" i="1"/>
  <c r="H415" i="1"/>
  <c r="S414" i="1"/>
  <c r="R414" i="1"/>
  <c r="Q414" i="1"/>
  <c r="P414" i="1"/>
  <c r="O414" i="1"/>
  <c r="N414" i="1"/>
  <c r="M414" i="1"/>
  <c r="K414" i="1"/>
  <c r="I414" i="1"/>
  <c r="H414" i="1"/>
  <c r="S413" i="1"/>
  <c r="R413" i="1"/>
  <c r="Q413" i="1"/>
  <c r="P413" i="1"/>
  <c r="O413" i="1"/>
  <c r="N413" i="1"/>
  <c r="M413" i="1"/>
  <c r="K413" i="1"/>
  <c r="I413" i="1"/>
  <c r="H413" i="1"/>
  <c r="S412" i="1"/>
  <c r="R412" i="1"/>
  <c r="Q412" i="1"/>
  <c r="P412" i="1"/>
  <c r="O412" i="1"/>
  <c r="N412" i="1"/>
  <c r="M412" i="1"/>
  <c r="L412" i="1"/>
  <c r="K412" i="1"/>
  <c r="H412" i="1"/>
  <c r="I412" i="1"/>
  <c r="S411" i="1"/>
  <c r="R411" i="1"/>
  <c r="Q411" i="1"/>
  <c r="P411" i="1"/>
  <c r="O411" i="1"/>
  <c r="N411" i="1"/>
  <c r="M411" i="1"/>
  <c r="K411" i="1"/>
  <c r="I411" i="1"/>
  <c r="H411" i="1"/>
  <c r="S410" i="1"/>
  <c r="R410" i="1"/>
  <c r="Q410" i="1"/>
  <c r="P410" i="1"/>
  <c r="O410" i="1"/>
  <c r="N410" i="1"/>
  <c r="M410" i="1"/>
  <c r="K410" i="1"/>
  <c r="H410" i="1"/>
  <c r="S409" i="1"/>
  <c r="R409" i="1"/>
  <c r="Q409" i="1"/>
  <c r="P409" i="1"/>
  <c r="O409" i="1"/>
  <c r="N409" i="1"/>
  <c r="M409" i="1"/>
  <c r="K409" i="1"/>
  <c r="I409" i="1"/>
  <c r="H409" i="1"/>
  <c r="S408" i="1"/>
  <c r="R408" i="1"/>
  <c r="Q408" i="1"/>
  <c r="P408" i="1"/>
  <c r="O408" i="1"/>
  <c r="N408" i="1"/>
  <c r="M408" i="1"/>
  <c r="K408" i="1"/>
  <c r="I408" i="1"/>
  <c r="H408" i="1"/>
  <c r="S407" i="1"/>
  <c r="R407" i="1"/>
  <c r="Q407" i="1"/>
  <c r="P407" i="1"/>
  <c r="O407" i="1"/>
  <c r="N407" i="1"/>
  <c r="M407" i="1"/>
  <c r="K407" i="1"/>
  <c r="I407" i="1"/>
  <c r="H407" i="1"/>
  <c r="S406" i="1"/>
  <c r="R406" i="1"/>
  <c r="Q406" i="1"/>
  <c r="P406" i="1"/>
  <c r="O406" i="1"/>
  <c r="N406" i="1"/>
  <c r="M406" i="1"/>
  <c r="K406" i="1"/>
  <c r="I406" i="1"/>
  <c r="H406" i="1"/>
  <c r="S405" i="1"/>
  <c r="R405" i="1"/>
  <c r="Q405" i="1"/>
  <c r="P405" i="1"/>
  <c r="O405" i="1"/>
  <c r="N405" i="1"/>
  <c r="M405" i="1"/>
  <c r="K405" i="1"/>
  <c r="H405" i="1"/>
  <c r="I405" i="1"/>
  <c r="S404" i="1"/>
  <c r="R404" i="1"/>
  <c r="Q404" i="1"/>
  <c r="P404" i="1"/>
  <c r="O404" i="1"/>
  <c r="N404" i="1"/>
  <c r="M404" i="1"/>
  <c r="K404" i="1"/>
  <c r="I404" i="1"/>
  <c r="H404" i="1"/>
  <c r="S403" i="1"/>
  <c r="R403" i="1"/>
  <c r="Q403" i="1"/>
  <c r="P403" i="1"/>
  <c r="O403" i="1"/>
  <c r="N403" i="1"/>
  <c r="M403" i="1"/>
  <c r="L403" i="1"/>
  <c r="K403" i="1"/>
  <c r="I403" i="1"/>
  <c r="H403" i="1"/>
  <c r="J403" i="1"/>
  <c r="S402" i="1"/>
  <c r="R402" i="1"/>
  <c r="Q402" i="1"/>
  <c r="P402" i="1"/>
  <c r="O402" i="1"/>
  <c r="N402" i="1"/>
  <c r="M402" i="1"/>
  <c r="K402" i="1"/>
  <c r="I402" i="1"/>
  <c r="H402" i="1"/>
  <c r="S401" i="1"/>
  <c r="R401" i="1"/>
  <c r="Q401" i="1"/>
  <c r="P401" i="1"/>
  <c r="O401" i="1"/>
  <c r="N401" i="1"/>
  <c r="M401" i="1"/>
  <c r="K401" i="1"/>
  <c r="I401" i="1"/>
  <c r="H401" i="1"/>
  <c r="S400" i="1"/>
  <c r="R400" i="1"/>
  <c r="Q400" i="1"/>
  <c r="P400" i="1"/>
  <c r="O400" i="1"/>
  <c r="N400" i="1"/>
  <c r="M400" i="1"/>
  <c r="K400" i="1"/>
  <c r="I400" i="1"/>
  <c r="H400" i="1"/>
  <c r="S399" i="1"/>
  <c r="R399" i="1"/>
  <c r="Q399" i="1"/>
  <c r="P399" i="1"/>
  <c r="O399" i="1"/>
  <c r="N399" i="1"/>
  <c r="M399" i="1"/>
  <c r="K399" i="1"/>
  <c r="I399" i="1"/>
  <c r="H399" i="1"/>
  <c r="S398" i="1"/>
  <c r="R398" i="1"/>
  <c r="Q398" i="1"/>
  <c r="P398" i="1"/>
  <c r="O398" i="1"/>
  <c r="N398" i="1"/>
  <c r="M398" i="1"/>
  <c r="K398" i="1"/>
  <c r="I398" i="1"/>
  <c r="H398" i="1"/>
  <c r="S397" i="1"/>
  <c r="R397" i="1"/>
  <c r="Q397" i="1"/>
  <c r="P397" i="1"/>
  <c r="O397" i="1"/>
  <c r="N397" i="1"/>
  <c r="M397" i="1"/>
  <c r="K397" i="1"/>
  <c r="I397" i="1"/>
  <c r="H397" i="1"/>
  <c r="S396" i="1"/>
  <c r="R396" i="1"/>
  <c r="Q396" i="1"/>
  <c r="P396" i="1"/>
  <c r="O396" i="1"/>
  <c r="N396" i="1"/>
  <c r="M396" i="1"/>
  <c r="K396" i="1"/>
  <c r="H396" i="1"/>
  <c r="S395" i="1"/>
  <c r="R395" i="1"/>
  <c r="Q395" i="1"/>
  <c r="P395" i="1"/>
  <c r="O395" i="1"/>
  <c r="N395" i="1"/>
  <c r="M395" i="1"/>
  <c r="K395" i="1"/>
  <c r="I395" i="1"/>
  <c r="H395" i="1"/>
  <c r="S394" i="1"/>
  <c r="R394" i="1"/>
  <c r="Q394" i="1"/>
  <c r="P394" i="1"/>
  <c r="O394" i="1"/>
  <c r="N394" i="1"/>
  <c r="M394" i="1"/>
  <c r="L394" i="1"/>
  <c r="K394" i="1"/>
  <c r="H394" i="1"/>
  <c r="J394" i="1"/>
  <c r="S393" i="1"/>
  <c r="R393" i="1"/>
  <c r="Q393" i="1"/>
  <c r="P393" i="1"/>
  <c r="O393" i="1"/>
  <c r="N393" i="1"/>
  <c r="M393" i="1"/>
  <c r="K393" i="1"/>
  <c r="I393" i="1"/>
  <c r="H393" i="1"/>
  <c r="S392" i="1"/>
  <c r="Q392" i="1"/>
  <c r="P392" i="1"/>
  <c r="O392" i="1"/>
  <c r="N392" i="1"/>
  <c r="M392" i="1"/>
  <c r="L392" i="1"/>
  <c r="K392" i="1"/>
  <c r="I392" i="1"/>
  <c r="H392" i="1"/>
  <c r="S391" i="1"/>
  <c r="R391" i="1"/>
  <c r="Q391" i="1"/>
  <c r="P391" i="1"/>
  <c r="O391" i="1"/>
  <c r="N391" i="1"/>
  <c r="M391" i="1"/>
  <c r="K391" i="1"/>
  <c r="I391" i="1"/>
  <c r="H391" i="1"/>
  <c r="S390" i="1"/>
  <c r="R390" i="1"/>
  <c r="Q390" i="1"/>
  <c r="P390" i="1"/>
  <c r="O390" i="1"/>
  <c r="N390" i="1"/>
  <c r="M390" i="1"/>
  <c r="L390" i="1"/>
  <c r="K390" i="1"/>
  <c r="I390" i="1"/>
  <c r="H390" i="1"/>
  <c r="S389" i="1"/>
  <c r="R389" i="1"/>
  <c r="Q389" i="1"/>
  <c r="P389" i="1"/>
  <c r="O389" i="1"/>
  <c r="N389" i="1"/>
  <c r="M389" i="1"/>
  <c r="K389" i="1"/>
  <c r="H389" i="1"/>
  <c r="I389" i="1"/>
  <c r="S388" i="1"/>
  <c r="R388" i="1"/>
  <c r="Q388" i="1"/>
  <c r="P388" i="1"/>
  <c r="O388" i="1"/>
  <c r="N388" i="1"/>
  <c r="M388" i="1"/>
  <c r="K388" i="1"/>
  <c r="I388" i="1"/>
  <c r="H388" i="1"/>
  <c r="S387" i="1"/>
  <c r="R387" i="1"/>
  <c r="Q387" i="1"/>
  <c r="P387" i="1"/>
  <c r="O387" i="1"/>
  <c r="N387" i="1"/>
  <c r="M387" i="1"/>
  <c r="L387" i="1"/>
  <c r="K387" i="1"/>
  <c r="S386" i="1"/>
  <c r="R386" i="1"/>
  <c r="Q386" i="1"/>
  <c r="P386" i="1"/>
  <c r="O386" i="1"/>
  <c r="N386" i="1"/>
  <c r="M386" i="1"/>
  <c r="K386" i="1"/>
  <c r="I386" i="1"/>
  <c r="H386" i="1"/>
  <c r="S385" i="1"/>
  <c r="R385" i="1"/>
  <c r="Q385" i="1"/>
  <c r="P385" i="1"/>
  <c r="O385" i="1"/>
  <c r="N385" i="1"/>
  <c r="M385" i="1"/>
  <c r="K385" i="1"/>
  <c r="I385" i="1"/>
  <c r="H385" i="1"/>
  <c r="S384" i="1"/>
  <c r="R384" i="1"/>
  <c r="Q384" i="1"/>
  <c r="P384" i="1"/>
  <c r="O384" i="1"/>
  <c r="N384" i="1"/>
  <c r="M384" i="1"/>
  <c r="K384" i="1"/>
  <c r="H384" i="1"/>
  <c r="S383" i="1"/>
  <c r="R383" i="1"/>
  <c r="Q383" i="1"/>
  <c r="P383" i="1"/>
  <c r="O383" i="1"/>
  <c r="N383" i="1"/>
  <c r="M383" i="1"/>
  <c r="K383" i="1"/>
  <c r="I383" i="1"/>
  <c r="H383" i="1"/>
  <c r="S382" i="1"/>
  <c r="R382" i="1"/>
  <c r="Q382" i="1"/>
  <c r="P382" i="1"/>
  <c r="O382" i="1"/>
  <c r="N382" i="1"/>
  <c r="M382" i="1"/>
  <c r="L382" i="1"/>
  <c r="K382" i="1"/>
  <c r="S381" i="1"/>
  <c r="R381" i="1"/>
  <c r="Q381" i="1"/>
  <c r="P381" i="1"/>
  <c r="O381" i="1"/>
  <c r="N381" i="1"/>
  <c r="M381" i="1"/>
  <c r="K381" i="1"/>
  <c r="H381" i="1"/>
  <c r="I381" i="1"/>
  <c r="S380" i="1"/>
  <c r="R380" i="1"/>
  <c r="Q380" i="1"/>
  <c r="P380" i="1"/>
  <c r="O380" i="1"/>
  <c r="N380" i="1"/>
  <c r="M380" i="1"/>
  <c r="K380" i="1"/>
  <c r="I380" i="1"/>
  <c r="H380" i="1"/>
  <c r="S379" i="1"/>
  <c r="R379" i="1"/>
  <c r="Q379" i="1"/>
  <c r="P379" i="1"/>
  <c r="O379" i="1"/>
  <c r="N379" i="1"/>
  <c r="M379" i="1"/>
  <c r="K379" i="1"/>
  <c r="I379" i="1"/>
  <c r="H379" i="1"/>
  <c r="S378" i="1"/>
  <c r="R378" i="1"/>
  <c r="Q378" i="1"/>
  <c r="P378" i="1"/>
  <c r="O378" i="1"/>
  <c r="N378" i="1"/>
  <c r="M378" i="1"/>
  <c r="L378" i="1"/>
  <c r="K378" i="1"/>
  <c r="S377" i="1"/>
  <c r="R377" i="1"/>
  <c r="Q377" i="1"/>
  <c r="P377" i="1"/>
  <c r="O377" i="1"/>
  <c r="N377" i="1"/>
  <c r="M377" i="1"/>
  <c r="L377" i="1"/>
  <c r="K377" i="1"/>
  <c r="S375" i="1"/>
  <c r="R375" i="1"/>
  <c r="Q375" i="1"/>
  <c r="P375" i="1"/>
  <c r="O375" i="1"/>
  <c r="N375" i="1"/>
  <c r="M375" i="1"/>
  <c r="K375" i="1"/>
  <c r="I375" i="1"/>
  <c r="H375" i="1"/>
  <c r="S374" i="1"/>
  <c r="R374" i="1"/>
  <c r="Q374" i="1"/>
  <c r="P374" i="1"/>
  <c r="O374" i="1"/>
  <c r="N374" i="1"/>
  <c r="M374" i="1"/>
  <c r="K374" i="1"/>
  <c r="H374" i="1"/>
  <c r="I374" i="1"/>
  <c r="S373" i="1"/>
  <c r="R373" i="1"/>
  <c r="Q373" i="1"/>
  <c r="P373" i="1"/>
  <c r="O373" i="1"/>
  <c r="N373" i="1"/>
  <c r="M373" i="1"/>
  <c r="K373" i="1"/>
  <c r="I373" i="1"/>
  <c r="H373" i="1"/>
  <c r="S372" i="1"/>
  <c r="R372" i="1"/>
  <c r="Q372" i="1"/>
  <c r="P372" i="1"/>
  <c r="O372" i="1"/>
  <c r="N372" i="1"/>
  <c r="M372" i="1"/>
  <c r="K372" i="1"/>
  <c r="H372" i="1"/>
  <c r="S371" i="1"/>
  <c r="R371" i="1"/>
  <c r="Q371" i="1"/>
  <c r="P371" i="1"/>
  <c r="O371" i="1"/>
  <c r="N371" i="1"/>
  <c r="M371" i="1"/>
  <c r="K371" i="1"/>
  <c r="I371" i="1"/>
  <c r="H371" i="1"/>
  <c r="S370" i="1"/>
  <c r="R370" i="1"/>
  <c r="Q370" i="1"/>
  <c r="P370" i="1"/>
  <c r="O370" i="1"/>
  <c r="N370" i="1"/>
  <c r="M370" i="1"/>
  <c r="L370" i="1"/>
  <c r="K370" i="1"/>
  <c r="H370" i="1"/>
  <c r="S369" i="1"/>
  <c r="R369" i="1"/>
  <c r="Q369" i="1"/>
  <c r="P369" i="1"/>
  <c r="O369" i="1"/>
  <c r="N369" i="1"/>
  <c r="M369" i="1"/>
  <c r="K369" i="1"/>
  <c r="H369" i="1"/>
  <c r="S368" i="1"/>
  <c r="R368" i="1"/>
  <c r="Q368" i="1"/>
  <c r="P368" i="1"/>
  <c r="O368" i="1"/>
  <c r="N368" i="1"/>
  <c r="M368" i="1"/>
  <c r="K368" i="1"/>
  <c r="I368" i="1"/>
  <c r="H368" i="1"/>
  <c r="S367" i="1"/>
  <c r="R367" i="1"/>
  <c r="Q367" i="1"/>
  <c r="P367" i="1"/>
  <c r="O367" i="1"/>
  <c r="N367" i="1"/>
  <c r="M367" i="1"/>
  <c r="L367" i="1"/>
  <c r="K367" i="1"/>
  <c r="I367" i="1"/>
  <c r="H367" i="1"/>
  <c r="J367" i="1"/>
  <c r="S366" i="1"/>
  <c r="Q366" i="1"/>
  <c r="P366" i="1"/>
  <c r="O366" i="1"/>
  <c r="N366" i="1"/>
  <c r="M366" i="1"/>
  <c r="L366" i="1"/>
  <c r="K366" i="1"/>
  <c r="I366" i="1"/>
  <c r="H366" i="1"/>
  <c r="S365" i="1"/>
  <c r="R365" i="1"/>
  <c r="Q365" i="1"/>
  <c r="P365" i="1"/>
  <c r="O365" i="1"/>
  <c r="N365" i="1"/>
  <c r="M365" i="1"/>
  <c r="K365" i="1"/>
  <c r="I365" i="1"/>
  <c r="H365" i="1"/>
  <c r="S364" i="1"/>
  <c r="R364" i="1"/>
  <c r="Q364" i="1"/>
  <c r="P364" i="1"/>
  <c r="O364" i="1"/>
  <c r="N364" i="1"/>
  <c r="M364" i="1"/>
  <c r="K364" i="1"/>
  <c r="I364" i="1"/>
  <c r="H364" i="1"/>
  <c r="S363" i="1"/>
  <c r="R363" i="1"/>
  <c r="Q363" i="1"/>
  <c r="P363" i="1"/>
  <c r="O363" i="1"/>
  <c r="N363" i="1"/>
  <c r="M363" i="1"/>
  <c r="K363" i="1"/>
  <c r="H363" i="1"/>
  <c r="S362" i="1"/>
  <c r="R362" i="1"/>
  <c r="Q362" i="1"/>
  <c r="P362" i="1"/>
  <c r="O362" i="1"/>
  <c r="N362" i="1"/>
  <c r="M362" i="1"/>
  <c r="L362" i="1"/>
  <c r="K362" i="1"/>
  <c r="I362" i="1"/>
  <c r="H362" i="1"/>
  <c r="S361" i="1"/>
  <c r="Q361" i="1"/>
  <c r="P361" i="1"/>
  <c r="O361" i="1"/>
  <c r="N361" i="1"/>
  <c r="M361" i="1"/>
  <c r="L361" i="1"/>
  <c r="K361" i="1"/>
  <c r="I361" i="1"/>
  <c r="H361" i="1"/>
  <c r="S360" i="1"/>
  <c r="R360" i="1"/>
  <c r="Q360" i="1"/>
  <c r="P360" i="1"/>
  <c r="O360" i="1"/>
  <c r="N360" i="1"/>
  <c r="M360" i="1"/>
  <c r="K360" i="1"/>
  <c r="I360" i="1"/>
  <c r="H360" i="1"/>
  <c r="S359" i="1"/>
  <c r="R359" i="1"/>
  <c r="Q359" i="1"/>
  <c r="P359" i="1"/>
  <c r="O359" i="1"/>
  <c r="N359" i="1"/>
  <c r="M359" i="1"/>
  <c r="K359" i="1"/>
  <c r="I359" i="1"/>
  <c r="H359" i="1"/>
  <c r="S358" i="1"/>
  <c r="R358" i="1"/>
  <c r="Q358" i="1"/>
  <c r="P358" i="1"/>
  <c r="O358" i="1"/>
  <c r="N358" i="1"/>
  <c r="M358" i="1"/>
  <c r="K358" i="1"/>
  <c r="I358" i="1"/>
  <c r="H358" i="1"/>
  <c r="S357" i="1"/>
  <c r="R357" i="1"/>
  <c r="Q357" i="1"/>
  <c r="P357" i="1"/>
  <c r="O357" i="1"/>
  <c r="N357" i="1"/>
  <c r="M357" i="1"/>
  <c r="K357" i="1"/>
  <c r="I357" i="1"/>
  <c r="H357" i="1"/>
  <c r="S356" i="1"/>
  <c r="R356" i="1"/>
  <c r="Q356" i="1"/>
  <c r="P356" i="1"/>
  <c r="O356" i="1"/>
  <c r="N356" i="1"/>
  <c r="M356" i="1"/>
  <c r="L356" i="1"/>
  <c r="K356" i="1"/>
  <c r="H356" i="1"/>
  <c r="J356" i="1"/>
  <c r="S355" i="1"/>
  <c r="R355" i="1"/>
  <c r="Q355" i="1"/>
  <c r="P355" i="1"/>
  <c r="O355" i="1"/>
  <c r="N355" i="1"/>
  <c r="M355" i="1"/>
  <c r="K355" i="1"/>
  <c r="H355" i="1"/>
  <c r="S354" i="1"/>
  <c r="R354" i="1"/>
  <c r="Q354" i="1"/>
  <c r="P354" i="1"/>
  <c r="O354" i="1"/>
  <c r="N354" i="1"/>
  <c r="M354" i="1"/>
  <c r="K354" i="1"/>
  <c r="I354" i="1"/>
  <c r="H354" i="1"/>
  <c r="S353" i="1"/>
  <c r="R353" i="1"/>
  <c r="Q353" i="1"/>
  <c r="P353" i="1"/>
  <c r="O353" i="1"/>
  <c r="N353" i="1"/>
  <c r="M353" i="1"/>
  <c r="K353" i="1"/>
  <c r="I353" i="1"/>
  <c r="H353" i="1"/>
  <c r="S352" i="1"/>
  <c r="R352" i="1"/>
  <c r="Q352" i="1"/>
  <c r="P352" i="1"/>
  <c r="O352" i="1"/>
  <c r="N352" i="1"/>
  <c r="M352" i="1"/>
  <c r="K352" i="1"/>
  <c r="I352" i="1"/>
  <c r="H352" i="1"/>
  <c r="S351" i="1"/>
  <c r="R351" i="1"/>
  <c r="Q351" i="1"/>
  <c r="P351" i="1"/>
  <c r="O351" i="1"/>
  <c r="N351" i="1"/>
  <c r="M351" i="1"/>
  <c r="K351" i="1"/>
  <c r="I351" i="1"/>
  <c r="H351" i="1"/>
  <c r="S350" i="1"/>
  <c r="R350" i="1"/>
  <c r="Q350" i="1"/>
  <c r="P350" i="1"/>
  <c r="O350" i="1"/>
  <c r="N350" i="1"/>
  <c r="M350" i="1"/>
  <c r="L350" i="1"/>
  <c r="K350" i="1"/>
  <c r="H350" i="1"/>
  <c r="I350" i="1"/>
  <c r="S349" i="1"/>
  <c r="R349" i="1"/>
  <c r="Q349" i="1"/>
  <c r="P349" i="1"/>
  <c r="O349" i="1"/>
  <c r="N349" i="1"/>
  <c r="M349" i="1"/>
  <c r="K349" i="1"/>
  <c r="I349" i="1"/>
  <c r="H349" i="1"/>
  <c r="S348" i="1"/>
  <c r="R348" i="1"/>
  <c r="Q348" i="1"/>
  <c r="P348" i="1"/>
  <c r="O348" i="1"/>
  <c r="N348" i="1"/>
  <c r="M348" i="1"/>
  <c r="K348" i="1"/>
  <c r="H348" i="1"/>
  <c r="I348" i="1"/>
  <c r="S347" i="1"/>
  <c r="R347" i="1"/>
  <c r="Q347" i="1"/>
  <c r="P347" i="1"/>
  <c r="O347" i="1"/>
  <c r="N347" i="1"/>
  <c r="M347" i="1"/>
  <c r="K347" i="1"/>
  <c r="I347" i="1"/>
  <c r="H347" i="1"/>
  <c r="S346" i="1"/>
  <c r="R346" i="1"/>
  <c r="Q346" i="1"/>
  <c r="P346" i="1"/>
  <c r="O346" i="1"/>
  <c r="N346" i="1"/>
  <c r="M346" i="1"/>
  <c r="K346" i="1"/>
  <c r="I346" i="1"/>
  <c r="H346" i="1"/>
  <c r="S345" i="1"/>
  <c r="R345" i="1"/>
  <c r="Q345" i="1"/>
  <c r="P345" i="1"/>
  <c r="O345" i="1"/>
  <c r="N345" i="1"/>
  <c r="M345" i="1"/>
  <c r="K345" i="1"/>
  <c r="I345" i="1"/>
  <c r="H345" i="1"/>
  <c r="S344" i="1"/>
  <c r="R344" i="1"/>
  <c r="Q344" i="1"/>
  <c r="P344" i="1"/>
  <c r="O344" i="1"/>
  <c r="N344" i="1"/>
  <c r="M344" i="1"/>
  <c r="K344" i="1"/>
  <c r="I344" i="1"/>
  <c r="H344" i="1"/>
  <c r="S343" i="1"/>
  <c r="R343" i="1"/>
  <c r="Q343" i="1"/>
  <c r="P343" i="1"/>
  <c r="O343" i="1"/>
  <c r="N343" i="1"/>
  <c r="M343" i="1"/>
  <c r="L343" i="1"/>
  <c r="K343" i="1"/>
  <c r="H343" i="1"/>
  <c r="J343" i="1"/>
  <c r="S342" i="1"/>
  <c r="R342" i="1"/>
  <c r="Q342" i="1"/>
  <c r="P342" i="1"/>
  <c r="O342" i="1"/>
  <c r="N342" i="1"/>
  <c r="M342" i="1"/>
  <c r="K342" i="1"/>
  <c r="I342" i="1"/>
  <c r="H342" i="1"/>
  <c r="S341" i="1"/>
  <c r="R341" i="1"/>
  <c r="Q341" i="1"/>
  <c r="P341" i="1"/>
  <c r="O341" i="1"/>
  <c r="N341" i="1"/>
  <c r="M341" i="1"/>
  <c r="K341" i="1"/>
  <c r="H341" i="1"/>
  <c r="S340" i="1"/>
  <c r="R340" i="1"/>
  <c r="Q340" i="1"/>
  <c r="P340" i="1"/>
  <c r="O340" i="1"/>
  <c r="N340" i="1"/>
  <c r="M340" i="1"/>
  <c r="K340" i="1"/>
  <c r="I340" i="1"/>
  <c r="H340" i="1"/>
  <c r="S339" i="1"/>
  <c r="R339" i="1"/>
  <c r="Q339" i="1"/>
  <c r="P339" i="1"/>
  <c r="O339" i="1"/>
  <c r="N339" i="1"/>
  <c r="M339" i="1"/>
  <c r="K339" i="1"/>
  <c r="I339" i="1"/>
  <c r="H339" i="1"/>
  <c r="S338" i="1"/>
  <c r="R338" i="1"/>
  <c r="Q338" i="1"/>
  <c r="P338" i="1"/>
  <c r="O338" i="1"/>
  <c r="N338" i="1"/>
  <c r="M338" i="1"/>
  <c r="K338" i="1"/>
  <c r="I338" i="1"/>
  <c r="H338" i="1"/>
  <c r="S337" i="1"/>
  <c r="R337" i="1"/>
  <c r="Q337" i="1"/>
  <c r="P337" i="1"/>
  <c r="O337" i="1"/>
  <c r="N337" i="1"/>
  <c r="M337" i="1"/>
  <c r="K337" i="1"/>
  <c r="I337" i="1"/>
  <c r="H337" i="1"/>
  <c r="S336" i="1"/>
  <c r="R336" i="1"/>
  <c r="Q336" i="1"/>
  <c r="P336" i="1"/>
  <c r="O336" i="1"/>
  <c r="N336" i="1"/>
  <c r="M336" i="1"/>
  <c r="K336" i="1"/>
  <c r="I336" i="1"/>
  <c r="H336" i="1"/>
  <c r="S335" i="1"/>
  <c r="R335" i="1"/>
  <c r="Q335" i="1"/>
  <c r="P335" i="1"/>
  <c r="O335" i="1"/>
  <c r="N335" i="1"/>
  <c r="M335" i="1"/>
  <c r="K335" i="1"/>
  <c r="H335" i="1"/>
  <c r="S334" i="1"/>
  <c r="R334" i="1"/>
  <c r="Q334" i="1"/>
  <c r="P334" i="1"/>
  <c r="O334" i="1"/>
  <c r="N334" i="1"/>
  <c r="M334" i="1"/>
  <c r="K334" i="1"/>
  <c r="I334" i="1"/>
  <c r="H334" i="1"/>
  <c r="S333" i="1"/>
  <c r="R333" i="1"/>
  <c r="Q333" i="1"/>
  <c r="P333" i="1"/>
  <c r="O333" i="1"/>
  <c r="N333" i="1"/>
  <c r="M333" i="1"/>
  <c r="L333" i="1"/>
  <c r="K333" i="1"/>
  <c r="J333" i="1"/>
  <c r="H333" i="1"/>
  <c r="I333" i="1"/>
  <c r="S332" i="1"/>
  <c r="R332" i="1"/>
  <c r="Q332" i="1"/>
  <c r="P332" i="1"/>
  <c r="O332" i="1"/>
  <c r="N332" i="1"/>
  <c r="M332" i="1"/>
  <c r="K332" i="1"/>
  <c r="I332" i="1"/>
  <c r="H332" i="1"/>
  <c r="S331" i="1"/>
  <c r="R331" i="1"/>
  <c r="Q331" i="1"/>
  <c r="P331" i="1"/>
  <c r="O331" i="1"/>
  <c r="N331" i="1"/>
  <c r="M331" i="1"/>
  <c r="L331" i="1"/>
  <c r="K331" i="1"/>
  <c r="J331" i="1"/>
  <c r="H331" i="1"/>
  <c r="I331" i="1"/>
  <c r="S330" i="1"/>
  <c r="R330" i="1"/>
  <c r="Q330" i="1"/>
  <c r="P330" i="1"/>
  <c r="O330" i="1"/>
  <c r="N330" i="1"/>
  <c r="M330" i="1"/>
  <c r="K330" i="1"/>
  <c r="I330" i="1"/>
  <c r="H330" i="1"/>
  <c r="S329" i="1"/>
  <c r="Q329" i="1"/>
  <c r="P329" i="1"/>
  <c r="O329" i="1"/>
  <c r="N329" i="1"/>
  <c r="M329" i="1"/>
  <c r="L329" i="1"/>
  <c r="K329" i="1"/>
  <c r="I329" i="1"/>
  <c r="H329" i="1"/>
  <c r="S328" i="1"/>
  <c r="R328" i="1"/>
  <c r="Q328" i="1"/>
  <c r="P328" i="1"/>
  <c r="O328" i="1"/>
  <c r="N328" i="1"/>
  <c r="M328" i="1"/>
  <c r="K328" i="1"/>
  <c r="I328" i="1"/>
  <c r="H328" i="1"/>
  <c r="S327" i="1"/>
  <c r="R327" i="1"/>
  <c r="Q327" i="1"/>
  <c r="P327" i="1"/>
  <c r="O327" i="1"/>
  <c r="N327" i="1"/>
  <c r="M327" i="1"/>
  <c r="K327" i="1"/>
  <c r="I327" i="1"/>
  <c r="H327" i="1"/>
  <c r="S326" i="1"/>
  <c r="R326" i="1"/>
  <c r="Q326" i="1"/>
  <c r="P326" i="1"/>
  <c r="O326" i="1"/>
  <c r="N326" i="1"/>
  <c r="M326" i="1"/>
  <c r="K326" i="1"/>
  <c r="H326" i="1"/>
  <c r="I326" i="1"/>
  <c r="S325" i="1"/>
  <c r="R325" i="1"/>
  <c r="Q325" i="1"/>
  <c r="P325" i="1"/>
  <c r="O325" i="1"/>
  <c r="N325" i="1"/>
  <c r="M325" i="1"/>
  <c r="K325" i="1"/>
  <c r="I325" i="1"/>
  <c r="H325" i="1"/>
  <c r="S324" i="1"/>
  <c r="R324" i="1"/>
  <c r="Q324" i="1"/>
  <c r="P324" i="1"/>
  <c r="O324" i="1"/>
  <c r="N324" i="1"/>
  <c r="M324" i="1"/>
  <c r="L324" i="1"/>
  <c r="K324" i="1"/>
  <c r="S323" i="1"/>
  <c r="R323" i="1"/>
  <c r="Q323" i="1"/>
  <c r="P323" i="1"/>
  <c r="O323" i="1"/>
  <c r="N323" i="1"/>
  <c r="M323" i="1"/>
  <c r="K323" i="1"/>
  <c r="I323" i="1"/>
  <c r="H323" i="1"/>
  <c r="S322" i="1"/>
  <c r="R322" i="1"/>
  <c r="Q322" i="1"/>
  <c r="P322" i="1"/>
  <c r="O322" i="1"/>
  <c r="N322" i="1"/>
  <c r="M322" i="1"/>
  <c r="K322" i="1"/>
  <c r="H322" i="1"/>
  <c r="S321" i="1"/>
  <c r="R321" i="1"/>
  <c r="Q321" i="1"/>
  <c r="P321" i="1"/>
  <c r="O321" i="1"/>
  <c r="N321" i="1"/>
  <c r="M321" i="1"/>
  <c r="K321" i="1"/>
  <c r="I321" i="1"/>
  <c r="H321" i="1"/>
  <c r="S320" i="1"/>
  <c r="R320" i="1"/>
  <c r="Q320" i="1"/>
  <c r="P320" i="1"/>
  <c r="O320" i="1"/>
  <c r="N320" i="1"/>
  <c r="M320" i="1"/>
  <c r="L320" i="1"/>
  <c r="K320" i="1"/>
  <c r="S319" i="1"/>
  <c r="R319" i="1"/>
  <c r="Q319" i="1"/>
  <c r="P319" i="1"/>
  <c r="O319" i="1"/>
  <c r="N319" i="1"/>
  <c r="M319" i="1"/>
  <c r="K319" i="1"/>
  <c r="H319" i="1"/>
  <c r="I319" i="1"/>
  <c r="S318" i="1"/>
  <c r="R318" i="1"/>
  <c r="Q318" i="1"/>
  <c r="P318" i="1"/>
  <c r="O318" i="1"/>
  <c r="N318" i="1"/>
  <c r="M318" i="1"/>
  <c r="K318" i="1"/>
  <c r="I318" i="1"/>
  <c r="H318" i="1"/>
  <c r="S317" i="1"/>
  <c r="R317" i="1"/>
  <c r="Q317" i="1"/>
  <c r="P317" i="1"/>
  <c r="O317" i="1"/>
  <c r="N317" i="1"/>
  <c r="M317" i="1"/>
  <c r="K317" i="1"/>
  <c r="H317" i="1"/>
  <c r="I317" i="1"/>
  <c r="S316" i="1"/>
  <c r="R316" i="1"/>
  <c r="Q316" i="1"/>
  <c r="P316" i="1"/>
  <c r="O316" i="1"/>
  <c r="N316" i="1"/>
  <c r="M316" i="1"/>
  <c r="K316" i="1"/>
  <c r="I316" i="1"/>
  <c r="H316" i="1"/>
  <c r="S315" i="1"/>
  <c r="R315" i="1"/>
  <c r="Q315" i="1"/>
  <c r="P315" i="1"/>
  <c r="O315" i="1"/>
  <c r="N315" i="1"/>
  <c r="M315" i="1"/>
  <c r="L315" i="1"/>
  <c r="K315" i="1"/>
  <c r="S314" i="1"/>
  <c r="R314" i="1"/>
  <c r="Q314" i="1"/>
  <c r="P314" i="1"/>
  <c r="O314" i="1"/>
  <c r="N314" i="1"/>
  <c r="M314" i="1"/>
  <c r="L314" i="1"/>
  <c r="K314" i="1"/>
  <c r="S313" i="1"/>
  <c r="R313" i="1"/>
  <c r="Q313" i="1"/>
  <c r="P313" i="1"/>
  <c r="O313" i="1"/>
  <c r="N313" i="1"/>
  <c r="M313" i="1"/>
  <c r="L313" i="1"/>
  <c r="K313" i="1"/>
  <c r="S312" i="1"/>
  <c r="R312" i="1"/>
  <c r="Q312" i="1"/>
  <c r="P312" i="1"/>
  <c r="O312" i="1"/>
  <c r="N312" i="1"/>
  <c r="M312" i="1"/>
  <c r="K312" i="1"/>
  <c r="I312" i="1"/>
  <c r="H312" i="1"/>
  <c r="S311" i="1"/>
  <c r="R311" i="1"/>
  <c r="Q311" i="1"/>
  <c r="P311" i="1"/>
  <c r="O311" i="1"/>
  <c r="N311" i="1"/>
  <c r="M311" i="1"/>
  <c r="K311" i="1"/>
  <c r="H311" i="1"/>
  <c r="S310" i="1"/>
  <c r="R310" i="1"/>
  <c r="Q310" i="1"/>
  <c r="P310" i="1"/>
  <c r="O310" i="1"/>
  <c r="N310" i="1"/>
  <c r="M310" i="1"/>
  <c r="K310" i="1"/>
  <c r="I310" i="1"/>
  <c r="H310" i="1"/>
  <c r="S309" i="1"/>
  <c r="R309" i="1"/>
  <c r="Q309" i="1"/>
  <c r="P309" i="1"/>
  <c r="O309" i="1"/>
  <c r="N309" i="1"/>
  <c r="M309" i="1"/>
  <c r="L309" i="1"/>
  <c r="K309" i="1"/>
  <c r="H309" i="1"/>
  <c r="J309" i="1"/>
  <c r="S308" i="1"/>
  <c r="Q308" i="1"/>
  <c r="P308" i="1"/>
  <c r="O308" i="1"/>
  <c r="N308" i="1"/>
  <c r="M308" i="1"/>
  <c r="L308" i="1"/>
  <c r="K308" i="1"/>
  <c r="I308" i="1"/>
  <c r="H308" i="1"/>
  <c r="S307" i="1"/>
  <c r="R307" i="1"/>
  <c r="Q307" i="1"/>
  <c r="P307" i="1"/>
  <c r="O307" i="1"/>
  <c r="N307" i="1"/>
  <c r="M307" i="1"/>
  <c r="K307" i="1"/>
  <c r="H307" i="1"/>
  <c r="S306" i="1"/>
  <c r="R306" i="1"/>
  <c r="Q306" i="1"/>
  <c r="P306" i="1"/>
  <c r="O306" i="1"/>
  <c r="N306" i="1"/>
  <c r="M306" i="1"/>
  <c r="K306" i="1"/>
  <c r="I306" i="1"/>
  <c r="H306" i="1"/>
  <c r="S305" i="1"/>
  <c r="R305" i="1"/>
  <c r="Q305" i="1"/>
  <c r="P305" i="1"/>
  <c r="O305" i="1"/>
  <c r="N305" i="1"/>
  <c r="M305" i="1"/>
  <c r="K305" i="1"/>
  <c r="H305" i="1"/>
  <c r="S304" i="1"/>
  <c r="R304" i="1"/>
  <c r="Q304" i="1"/>
  <c r="P304" i="1"/>
  <c r="O304" i="1"/>
  <c r="N304" i="1"/>
  <c r="M304" i="1"/>
  <c r="K304" i="1"/>
  <c r="I304" i="1"/>
  <c r="H304" i="1"/>
  <c r="S303" i="1"/>
  <c r="Q303" i="1"/>
  <c r="P303" i="1"/>
  <c r="O303" i="1"/>
  <c r="N303" i="1"/>
  <c r="M303" i="1"/>
  <c r="L303" i="1"/>
  <c r="K303" i="1"/>
  <c r="I303" i="1"/>
  <c r="H303" i="1"/>
  <c r="S302" i="1"/>
  <c r="R302" i="1"/>
  <c r="Q302" i="1"/>
  <c r="P302" i="1"/>
  <c r="O302" i="1"/>
  <c r="N302" i="1"/>
  <c r="M302" i="1"/>
  <c r="K302" i="1"/>
  <c r="I302" i="1"/>
  <c r="H302" i="1"/>
  <c r="S301" i="1"/>
  <c r="R301" i="1"/>
  <c r="Q301" i="1"/>
  <c r="P301" i="1"/>
  <c r="O301" i="1"/>
  <c r="N301" i="1"/>
  <c r="M301" i="1"/>
  <c r="K301" i="1"/>
  <c r="I301" i="1"/>
  <c r="H301" i="1"/>
  <c r="S300" i="1"/>
  <c r="R300" i="1"/>
  <c r="Q300" i="1"/>
  <c r="P300" i="1"/>
  <c r="O300" i="1"/>
  <c r="N300" i="1"/>
  <c r="M300" i="1"/>
  <c r="K300" i="1"/>
  <c r="I300" i="1"/>
  <c r="H300" i="1"/>
  <c r="S299" i="1"/>
  <c r="R299" i="1"/>
  <c r="Q299" i="1"/>
  <c r="P299" i="1"/>
  <c r="O299" i="1"/>
  <c r="N299" i="1"/>
  <c r="M299" i="1"/>
  <c r="K299" i="1"/>
  <c r="I299" i="1"/>
  <c r="H299" i="1"/>
  <c r="S298" i="1"/>
  <c r="R298" i="1"/>
  <c r="Q298" i="1"/>
  <c r="P298" i="1"/>
  <c r="O298" i="1"/>
  <c r="N298" i="1"/>
  <c r="M298" i="1"/>
  <c r="L298" i="1"/>
  <c r="K298" i="1"/>
  <c r="H298" i="1"/>
  <c r="J298" i="1"/>
  <c r="S297" i="1"/>
  <c r="R297" i="1"/>
  <c r="Q297" i="1"/>
  <c r="P297" i="1"/>
  <c r="O297" i="1"/>
  <c r="N297" i="1"/>
  <c r="M297" i="1"/>
  <c r="K297" i="1"/>
  <c r="I297" i="1"/>
  <c r="H297" i="1"/>
  <c r="S296" i="1"/>
  <c r="R296" i="1"/>
  <c r="Q296" i="1"/>
  <c r="P296" i="1"/>
  <c r="O296" i="1"/>
  <c r="N296" i="1"/>
  <c r="M296" i="1"/>
  <c r="K296" i="1"/>
  <c r="H296" i="1"/>
  <c r="I296" i="1"/>
  <c r="S295" i="1"/>
  <c r="R295" i="1"/>
  <c r="Q295" i="1"/>
  <c r="P295" i="1"/>
  <c r="O295" i="1"/>
  <c r="N295" i="1"/>
  <c r="M295" i="1"/>
  <c r="K295" i="1"/>
  <c r="I295" i="1"/>
  <c r="H295" i="1"/>
  <c r="S294" i="1"/>
  <c r="R294" i="1"/>
  <c r="Q294" i="1"/>
  <c r="P294" i="1"/>
  <c r="O294" i="1"/>
  <c r="N294" i="1"/>
  <c r="M294" i="1"/>
  <c r="K294" i="1"/>
  <c r="I294" i="1"/>
  <c r="H294" i="1"/>
  <c r="S293" i="1"/>
  <c r="R293" i="1"/>
  <c r="Q293" i="1"/>
  <c r="P293" i="1"/>
  <c r="O293" i="1"/>
  <c r="N293" i="1"/>
  <c r="M293" i="1"/>
  <c r="K293" i="1"/>
  <c r="I293" i="1"/>
  <c r="H293" i="1"/>
  <c r="S292" i="1"/>
  <c r="R292" i="1"/>
  <c r="Q292" i="1"/>
  <c r="P292" i="1"/>
  <c r="O292" i="1"/>
  <c r="N292" i="1"/>
  <c r="M292" i="1"/>
  <c r="K292" i="1"/>
  <c r="I292" i="1"/>
  <c r="H292" i="1"/>
  <c r="S291" i="1"/>
  <c r="R291" i="1"/>
  <c r="Q291" i="1"/>
  <c r="P291" i="1"/>
  <c r="O291" i="1"/>
  <c r="N291" i="1"/>
  <c r="M291" i="1"/>
  <c r="K291" i="1"/>
  <c r="I291" i="1"/>
  <c r="H291" i="1"/>
  <c r="S290" i="1"/>
  <c r="R290" i="1"/>
  <c r="Q290" i="1"/>
  <c r="P290" i="1"/>
  <c r="O290" i="1"/>
  <c r="N290" i="1"/>
  <c r="M290" i="1"/>
  <c r="L290" i="1"/>
  <c r="K290" i="1"/>
  <c r="H290" i="1"/>
  <c r="S289" i="1"/>
  <c r="R289" i="1"/>
  <c r="Q289" i="1"/>
  <c r="P289" i="1"/>
  <c r="O289" i="1"/>
  <c r="N289" i="1"/>
  <c r="M289" i="1"/>
  <c r="K289" i="1"/>
  <c r="I289" i="1"/>
  <c r="H289" i="1"/>
  <c r="S288" i="1"/>
  <c r="R288" i="1"/>
  <c r="Q288" i="1"/>
  <c r="P288" i="1"/>
  <c r="O288" i="1"/>
  <c r="N288" i="1"/>
  <c r="M288" i="1"/>
  <c r="K288" i="1"/>
  <c r="H288" i="1"/>
  <c r="I288" i="1"/>
  <c r="S287" i="1"/>
  <c r="R287" i="1"/>
  <c r="Q287" i="1"/>
  <c r="P287" i="1"/>
  <c r="O287" i="1"/>
  <c r="N287" i="1"/>
  <c r="M287" i="1"/>
  <c r="K287" i="1"/>
  <c r="I287" i="1"/>
  <c r="H287" i="1"/>
  <c r="S286" i="1"/>
  <c r="R286" i="1"/>
  <c r="Q286" i="1"/>
  <c r="P286" i="1"/>
  <c r="O286" i="1"/>
  <c r="N286" i="1"/>
  <c r="M286" i="1"/>
  <c r="K286" i="1"/>
  <c r="I286" i="1"/>
  <c r="H286" i="1"/>
  <c r="S285" i="1"/>
  <c r="R285" i="1"/>
  <c r="Q285" i="1"/>
  <c r="P285" i="1"/>
  <c r="O285" i="1"/>
  <c r="N285" i="1"/>
  <c r="M285" i="1"/>
  <c r="K285" i="1"/>
  <c r="I285" i="1"/>
  <c r="H285" i="1"/>
  <c r="S284" i="1"/>
  <c r="R284" i="1"/>
  <c r="Q284" i="1"/>
  <c r="P284" i="1"/>
  <c r="O284" i="1"/>
  <c r="N284" i="1"/>
  <c r="M284" i="1"/>
  <c r="K284" i="1"/>
  <c r="I284" i="1"/>
  <c r="H284" i="1"/>
  <c r="S283" i="1"/>
  <c r="R283" i="1"/>
  <c r="Q283" i="1"/>
  <c r="P283" i="1"/>
  <c r="O283" i="1"/>
  <c r="N283" i="1"/>
  <c r="M283" i="1"/>
  <c r="K283" i="1"/>
  <c r="I283" i="1"/>
  <c r="H283" i="1"/>
  <c r="S282" i="1"/>
  <c r="R282" i="1"/>
  <c r="Q282" i="1"/>
  <c r="P282" i="1"/>
  <c r="O282" i="1"/>
  <c r="N282" i="1"/>
  <c r="M282" i="1"/>
  <c r="K282" i="1"/>
  <c r="I282" i="1"/>
  <c r="H282" i="1"/>
  <c r="S281" i="1"/>
  <c r="R281" i="1"/>
  <c r="Q281" i="1"/>
  <c r="P281" i="1"/>
  <c r="O281" i="1"/>
  <c r="N281" i="1"/>
  <c r="M281" i="1"/>
  <c r="L281" i="1"/>
  <c r="K281" i="1"/>
  <c r="H281" i="1"/>
  <c r="J281" i="1"/>
  <c r="S280" i="1"/>
  <c r="R280" i="1"/>
  <c r="Q280" i="1"/>
  <c r="P280" i="1"/>
  <c r="O280" i="1"/>
  <c r="N280" i="1"/>
  <c r="M280" i="1"/>
  <c r="K280" i="1"/>
  <c r="I280" i="1"/>
  <c r="H280" i="1"/>
  <c r="S279" i="1"/>
  <c r="Q279" i="1"/>
  <c r="P279" i="1"/>
  <c r="O279" i="1"/>
  <c r="N279" i="1"/>
  <c r="M279" i="1"/>
  <c r="L279" i="1"/>
  <c r="K279" i="1"/>
  <c r="I279" i="1"/>
  <c r="H279" i="1"/>
  <c r="S278" i="1"/>
  <c r="R278" i="1"/>
  <c r="Q278" i="1"/>
  <c r="P278" i="1"/>
  <c r="O278" i="1"/>
  <c r="N278" i="1"/>
  <c r="M278" i="1"/>
  <c r="K278" i="1"/>
  <c r="I278" i="1"/>
  <c r="H278" i="1"/>
  <c r="S277" i="1"/>
  <c r="R277" i="1"/>
  <c r="Q277" i="1"/>
  <c r="P277" i="1"/>
  <c r="O277" i="1"/>
  <c r="N277" i="1"/>
  <c r="M277" i="1"/>
  <c r="L277" i="1"/>
  <c r="K277" i="1"/>
  <c r="H277" i="1"/>
  <c r="J277" i="1"/>
  <c r="S276" i="1"/>
  <c r="R276" i="1"/>
  <c r="Q276" i="1"/>
  <c r="P276" i="1"/>
  <c r="O276" i="1"/>
  <c r="N276" i="1"/>
  <c r="M276" i="1"/>
  <c r="K276" i="1"/>
  <c r="I276" i="1"/>
  <c r="H276" i="1"/>
  <c r="S275" i="1"/>
  <c r="Q275" i="1"/>
  <c r="P275" i="1"/>
  <c r="O275" i="1"/>
  <c r="N275" i="1"/>
  <c r="M275" i="1"/>
  <c r="L275" i="1"/>
  <c r="K275" i="1"/>
  <c r="I275" i="1"/>
  <c r="H275" i="1"/>
  <c r="S274" i="1"/>
  <c r="R274" i="1"/>
  <c r="Q274" i="1"/>
  <c r="P274" i="1"/>
  <c r="O274" i="1"/>
  <c r="N274" i="1"/>
  <c r="M274" i="1"/>
  <c r="K274" i="1"/>
  <c r="I274" i="1"/>
  <c r="H274" i="1"/>
  <c r="S273" i="1"/>
  <c r="R273" i="1"/>
  <c r="Q273" i="1"/>
  <c r="P273" i="1"/>
  <c r="O273" i="1"/>
  <c r="N273" i="1"/>
  <c r="M273" i="1"/>
  <c r="K273" i="1"/>
  <c r="I273" i="1"/>
  <c r="H273" i="1"/>
  <c r="S272" i="1"/>
  <c r="R272" i="1"/>
  <c r="Q272" i="1"/>
  <c r="P272" i="1"/>
  <c r="O272" i="1"/>
  <c r="N272" i="1"/>
  <c r="M272" i="1"/>
  <c r="K272" i="1"/>
  <c r="H272" i="1"/>
  <c r="I272" i="1"/>
  <c r="S271" i="1"/>
  <c r="R271" i="1"/>
  <c r="Q271" i="1"/>
  <c r="P271" i="1"/>
  <c r="O271" i="1"/>
  <c r="N271" i="1"/>
  <c r="M271" i="1"/>
  <c r="K271" i="1"/>
  <c r="I271" i="1"/>
  <c r="H271" i="1"/>
  <c r="S270" i="1"/>
  <c r="R270" i="1"/>
  <c r="Q270" i="1"/>
  <c r="P270" i="1"/>
  <c r="O270" i="1"/>
  <c r="N270" i="1"/>
  <c r="M270" i="1"/>
  <c r="L270" i="1"/>
  <c r="K270" i="1"/>
  <c r="S269" i="1"/>
  <c r="R269" i="1"/>
  <c r="Q269" i="1"/>
  <c r="P269" i="1"/>
  <c r="O269" i="1"/>
  <c r="N269" i="1"/>
  <c r="M269" i="1"/>
  <c r="K269" i="1"/>
  <c r="I269" i="1"/>
  <c r="H269" i="1"/>
  <c r="S268" i="1"/>
  <c r="R268" i="1"/>
  <c r="Q268" i="1"/>
  <c r="P268" i="1"/>
  <c r="O268" i="1"/>
  <c r="N268" i="1"/>
  <c r="M268" i="1"/>
  <c r="K268" i="1"/>
  <c r="I268" i="1"/>
  <c r="H268" i="1"/>
  <c r="S267" i="1"/>
  <c r="R267" i="1"/>
  <c r="Q267" i="1"/>
  <c r="P267" i="1"/>
  <c r="O267" i="1"/>
  <c r="N267" i="1"/>
  <c r="M267" i="1"/>
  <c r="K267" i="1"/>
  <c r="H267" i="1"/>
  <c r="S266" i="1"/>
  <c r="R266" i="1"/>
  <c r="Q266" i="1"/>
  <c r="P266" i="1"/>
  <c r="O266" i="1"/>
  <c r="N266" i="1"/>
  <c r="M266" i="1"/>
  <c r="K266" i="1"/>
  <c r="I266" i="1"/>
  <c r="H266" i="1"/>
  <c r="S265" i="1"/>
  <c r="R265" i="1"/>
  <c r="Q265" i="1"/>
  <c r="P265" i="1"/>
  <c r="O265" i="1"/>
  <c r="N265" i="1"/>
  <c r="M265" i="1"/>
  <c r="L265" i="1"/>
  <c r="K265" i="1"/>
  <c r="S264" i="1"/>
  <c r="R264" i="1"/>
  <c r="Q264" i="1"/>
  <c r="P264" i="1"/>
  <c r="O264" i="1"/>
  <c r="M264" i="1"/>
  <c r="L264" i="1"/>
  <c r="K264" i="1"/>
  <c r="I264" i="1"/>
  <c r="H264" i="1"/>
  <c r="S263" i="1"/>
  <c r="R263" i="1"/>
  <c r="Q263" i="1"/>
  <c r="P263" i="1"/>
  <c r="O263" i="1"/>
  <c r="N263" i="1"/>
  <c r="M263" i="1"/>
  <c r="K263" i="1"/>
  <c r="I263" i="1"/>
  <c r="H263" i="1"/>
  <c r="S262" i="1"/>
  <c r="R262" i="1"/>
  <c r="Q262" i="1"/>
  <c r="P262" i="1"/>
  <c r="O262" i="1"/>
  <c r="N262" i="1"/>
  <c r="M262" i="1"/>
  <c r="K262" i="1"/>
  <c r="H262" i="1"/>
  <c r="S261" i="1"/>
  <c r="R261" i="1"/>
  <c r="Q261" i="1"/>
  <c r="P261" i="1"/>
  <c r="O261" i="1"/>
  <c r="N261" i="1"/>
  <c r="M261" i="1"/>
  <c r="K261" i="1"/>
  <c r="I261" i="1"/>
  <c r="H261" i="1"/>
  <c r="S260" i="1"/>
  <c r="R260" i="1"/>
  <c r="Q260" i="1"/>
  <c r="P260" i="1"/>
  <c r="O260" i="1"/>
  <c r="N260" i="1"/>
  <c r="M260" i="1"/>
  <c r="K260" i="1"/>
  <c r="I260" i="1"/>
  <c r="H260" i="1"/>
  <c r="S259" i="1"/>
  <c r="R259" i="1"/>
  <c r="Q259" i="1"/>
  <c r="P259" i="1"/>
  <c r="O259" i="1"/>
  <c r="N259" i="1"/>
  <c r="M259" i="1"/>
  <c r="K259" i="1"/>
  <c r="H259" i="1"/>
  <c r="S258" i="1"/>
  <c r="R258" i="1"/>
  <c r="Q258" i="1"/>
  <c r="P258" i="1"/>
  <c r="O258" i="1"/>
  <c r="N258" i="1"/>
  <c r="M258" i="1"/>
  <c r="K258" i="1"/>
  <c r="I258" i="1"/>
  <c r="H258" i="1"/>
  <c r="S257" i="1"/>
  <c r="R257" i="1"/>
  <c r="Q257" i="1"/>
  <c r="P257" i="1"/>
  <c r="O257" i="1"/>
  <c r="N257" i="1"/>
  <c r="M257" i="1"/>
  <c r="L257" i="1"/>
  <c r="K257" i="1"/>
  <c r="S256" i="1"/>
  <c r="R256" i="1"/>
  <c r="Q256" i="1"/>
  <c r="P256" i="1"/>
  <c r="O256" i="1"/>
  <c r="N256" i="1"/>
  <c r="M256" i="1"/>
  <c r="L256" i="1"/>
  <c r="K256" i="1"/>
  <c r="S255" i="1"/>
  <c r="R255" i="1"/>
  <c r="Q255" i="1"/>
  <c r="P255" i="1"/>
  <c r="O255" i="1"/>
  <c r="N255" i="1"/>
  <c r="M255" i="1"/>
  <c r="L255" i="1"/>
  <c r="K255" i="1"/>
  <c r="S254" i="1"/>
  <c r="R254" i="1"/>
  <c r="Q254" i="1"/>
  <c r="P254" i="1"/>
  <c r="O254" i="1"/>
  <c r="N254" i="1"/>
  <c r="M254" i="1"/>
  <c r="K254" i="1"/>
  <c r="H254" i="1"/>
  <c r="I254" i="1"/>
  <c r="S253" i="1"/>
  <c r="R253" i="1"/>
  <c r="Q253" i="1"/>
  <c r="P253" i="1"/>
  <c r="O253" i="1"/>
  <c r="N253" i="1"/>
  <c r="M253" i="1"/>
  <c r="K253" i="1"/>
  <c r="I253" i="1"/>
  <c r="H253" i="1"/>
  <c r="S252" i="1"/>
  <c r="R252" i="1"/>
  <c r="Q252" i="1"/>
  <c r="P252" i="1"/>
  <c r="O252" i="1"/>
  <c r="N252" i="1"/>
  <c r="M252" i="1"/>
  <c r="L252" i="1"/>
  <c r="K252" i="1"/>
  <c r="H252" i="1"/>
  <c r="J252" i="1"/>
  <c r="S251" i="1"/>
  <c r="Q251" i="1"/>
  <c r="P251" i="1"/>
  <c r="O251" i="1"/>
  <c r="N251" i="1"/>
  <c r="M251" i="1"/>
  <c r="L251" i="1"/>
  <c r="K251" i="1"/>
  <c r="I251" i="1"/>
  <c r="H251" i="1"/>
  <c r="S250" i="1"/>
  <c r="R250" i="1"/>
  <c r="Q250" i="1"/>
  <c r="P250" i="1"/>
  <c r="O250" i="1"/>
  <c r="N250" i="1"/>
  <c r="M250" i="1"/>
  <c r="K250" i="1"/>
  <c r="H250" i="1"/>
  <c r="I250" i="1"/>
  <c r="S249" i="1"/>
  <c r="R249" i="1"/>
  <c r="Q249" i="1"/>
  <c r="P249" i="1"/>
  <c r="O249" i="1"/>
  <c r="N249" i="1"/>
  <c r="M249" i="1"/>
  <c r="K249" i="1"/>
  <c r="I249" i="1"/>
  <c r="H249" i="1"/>
  <c r="S248" i="1"/>
  <c r="R248" i="1"/>
  <c r="Q248" i="1"/>
  <c r="P248" i="1"/>
  <c r="O248" i="1"/>
  <c r="N248" i="1"/>
  <c r="M248" i="1"/>
  <c r="K248" i="1"/>
  <c r="H248" i="1"/>
  <c r="I248" i="1"/>
  <c r="S247" i="1"/>
  <c r="R247" i="1"/>
  <c r="Q247" i="1"/>
  <c r="P247" i="1"/>
  <c r="O247" i="1"/>
  <c r="N247" i="1"/>
  <c r="M247" i="1"/>
  <c r="K247" i="1"/>
  <c r="I247" i="1"/>
  <c r="H247" i="1"/>
  <c r="S246" i="1"/>
  <c r="Q246" i="1"/>
  <c r="P246" i="1"/>
  <c r="O246" i="1"/>
  <c r="N246" i="1"/>
  <c r="M246" i="1"/>
  <c r="L246" i="1"/>
  <c r="K246" i="1"/>
  <c r="I246" i="1"/>
  <c r="H246" i="1"/>
  <c r="S245" i="1"/>
  <c r="R245" i="1"/>
  <c r="Q245" i="1"/>
  <c r="P245" i="1"/>
  <c r="O245" i="1"/>
  <c r="N245" i="1"/>
  <c r="M245" i="1"/>
  <c r="K245" i="1"/>
  <c r="I245" i="1"/>
  <c r="H245" i="1"/>
  <c r="S244" i="1"/>
  <c r="R244" i="1"/>
  <c r="Q244" i="1"/>
  <c r="P244" i="1"/>
  <c r="O244" i="1"/>
  <c r="N244" i="1"/>
  <c r="M244" i="1"/>
  <c r="K244" i="1"/>
  <c r="I244" i="1"/>
  <c r="H244" i="1"/>
  <c r="S243" i="1"/>
  <c r="R243" i="1"/>
  <c r="Q243" i="1"/>
  <c r="P243" i="1"/>
  <c r="O243" i="1"/>
  <c r="N243" i="1"/>
  <c r="M243" i="1"/>
  <c r="K243" i="1"/>
  <c r="I243" i="1"/>
  <c r="H243" i="1"/>
  <c r="S242" i="1"/>
  <c r="R242" i="1"/>
  <c r="Q242" i="1"/>
  <c r="P242" i="1"/>
  <c r="O242" i="1"/>
  <c r="N242" i="1"/>
  <c r="M242" i="1"/>
  <c r="K242" i="1"/>
  <c r="I242" i="1"/>
  <c r="H242" i="1"/>
  <c r="S241" i="1"/>
  <c r="R241" i="1"/>
  <c r="Q241" i="1"/>
  <c r="P241" i="1"/>
  <c r="O241" i="1"/>
  <c r="N241" i="1"/>
  <c r="M241" i="1"/>
  <c r="L241" i="1"/>
  <c r="K241" i="1"/>
  <c r="I241" i="1"/>
  <c r="H241" i="1"/>
  <c r="J241" i="1"/>
  <c r="S240" i="1"/>
  <c r="R240" i="1"/>
  <c r="Q240" i="1"/>
  <c r="P240" i="1"/>
  <c r="O240" i="1"/>
  <c r="N240" i="1"/>
  <c r="M240" i="1"/>
  <c r="K240" i="1"/>
  <c r="I240" i="1"/>
  <c r="H240" i="1"/>
  <c r="S239" i="1"/>
  <c r="R239" i="1"/>
  <c r="Q239" i="1"/>
  <c r="P239" i="1"/>
  <c r="O239" i="1"/>
  <c r="N239" i="1"/>
  <c r="M239" i="1"/>
  <c r="K239" i="1"/>
  <c r="H239" i="1"/>
  <c r="S238" i="1"/>
  <c r="R238" i="1"/>
  <c r="Q238" i="1"/>
  <c r="P238" i="1"/>
  <c r="O238" i="1"/>
  <c r="N238" i="1"/>
  <c r="M238" i="1"/>
  <c r="L238" i="1"/>
  <c r="K238" i="1"/>
  <c r="I238" i="1"/>
  <c r="H238" i="1"/>
  <c r="S237" i="1"/>
  <c r="R237" i="1"/>
  <c r="Q237" i="1"/>
  <c r="P237" i="1"/>
  <c r="O237" i="1"/>
  <c r="N237" i="1"/>
  <c r="M237" i="1"/>
  <c r="K237" i="1"/>
  <c r="I237" i="1"/>
  <c r="H237" i="1"/>
  <c r="S236" i="1"/>
  <c r="R236" i="1"/>
  <c r="Q236" i="1"/>
  <c r="P236" i="1"/>
  <c r="O236" i="1"/>
  <c r="N236" i="1"/>
  <c r="M236" i="1"/>
  <c r="K236" i="1"/>
  <c r="I236" i="1"/>
  <c r="H236" i="1"/>
  <c r="S235" i="1"/>
  <c r="R235" i="1"/>
  <c r="Q235" i="1"/>
  <c r="P235" i="1"/>
  <c r="O235" i="1"/>
  <c r="N235" i="1"/>
  <c r="M235" i="1"/>
  <c r="K235" i="1"/>
  <c r="I235" i="1"/>
  <c r="H235" i="1"/>
  <c r="S234" i="1"/>
  <c r="R234" i="1"/>
  <c r="Q234" i="1"/>
  <c r="P234" i="1"/>
  <c r="O234" i="1"/>
  <c r="N234" i="1"/>
  <c r="M234" i="1"/>
  <c r="K234" i="1"/>
  <c r="I234" i="1"/>
  <c r="H234" i="1"/>
  <c r="S233" i="1"/>
  <c r="R233" i="1"/>
  <c r="Q233" i="1"/>
  <c r="P233" i="1"/>
  <c r="O233" i="1"/>
  <c r="N233" i="1"/>
  <c r="M233" i="1"/>
  <c r="L233" i="1"/>
  <c r="K233" i="1"/>
  <c r="J233" i="1"/>
  <c r="H233" i="1"/>
  <c r="I233" i="1"/>
  <c r="S232" i="1"/>
  <c r="R232" i="1"/>
  <c r="Q232" i="1"/>
  <c r="P232" i="1"/>
  <c r="O232" i="1"/>
  <c r="N232" i="1"/>
  <c r="M232" i="1"/>
  <c r="K232" i="1"/>
  <c r="I232" i="1"/>
  <c r="H232" i="1"/>
  <c r="S231" i="1"/>
  <c r="R231" i="1"/>
  <c r="Q231" i="1"/>
  <c r="P231" i="1"/>
  <c r="O231" i="1"/>
  <c r="N231" i="1"/>
  <c r="M231" i="1"/>
  <c r="K231" i="1"/>
  <c r="H231" i="1"/>
  <c r="S230" i="1"/>
  <c r="R230" i="1"/>
  <c r="Q230" i="1"/>
  <c r="P230" i="1"/>
  <c r="O230" i="1"/>
  <c r="N230" i="1"/>
  <c r="M230" i="1"/>
  <c r="K230" i="1"/>
  <c r="I230" i="1"/>
  <c r="H230" i="1"/>
  <c r="S229" i="1"/>
  <c r="R229" i="1"/>
  <c r="Q229" i="1"/>
  <c r="P229" i="1"/>
  <c r="O229" i="1"/>
  <c r="N229" i="1"/>
  <c r="M229" i="1"/>
  <c r="K229" i="1"/>
  <c r="I229" i="1"/>
  <c r="H229" i="1"/>
  <c r="S228" i="1"/>
  <c r="R228" i="1"/>
  <c r="Q228" i="1"/>
  <c r="P228" i="1"/>
  <c r="O228" i="1"/>
  <c r="N228" i="1"/>
  <c r="M228" i="1"/>
  <c r="K228" i="1"/>
  <c r="I228" i="1"/>
  <c r="H228" i="1"/>
  <c r="S227" i="1"/>
  <c r="R227" i="1"/>
  <c r="Q227" i="1"/>
  <c r="P227" i="1"/>
  <c r="O227" i="1"/>
  <c r="N227" i="1"/>
  <c r="M227" i="1"/>
  <c r="K227" i="1"/>
  <c r="I227" i="1"/>
  <c r="H227" i="1"/>
  <c r="S226" i="1"/>
  <c r="R226" i="1"/>
  <c r="Q226" i="1"/>
  <c r="P226" i="1"/>
  <c r="O226" i="1"/>
  <c r="N226" i="1"/>
  <c r="M226" i="1"/>
  <c r="K226" i="1"/>
  <c r="H226" i="1"/>
  <c r="I226" i="1"/>
  <c r="S225" i="1"/>
  <c r="R225" i="1"/>
  <c r="Q225" i="1"/>
  <c r="P225" i="1"/>
  <c r="O225" i="1"/>
  <c r="N225" i="1"/>
  <c r="M225" i="1"/>
  <c r="K225" i="1"/>
  <c r="I225" i="1"/>
  <c r="H225" i="1"/>
  <c r="S224" i="1"/>
  <c r="R224" i="1"/>
  <c r="Q224" i="1"/>
  <c r="P224" i="1"/>
  <c r="O224" i="1"/>
  <c r="N224" i="1"/>
  <c r="M224" i="1"/>
  <c r="L224" i="1"/>
  <c r="K224" i="1"/>
  <c r="I224" i="1"/>
  <c r="H224" i="1"/>
  <c r="J224" i="1"/>
  <c r="S223" i="1"/>
  <c r="R223" i="1"/>
  <c r="Q223" i="1"/>
  <c r="P223" i="1"/>
  <c r="O223" i="1"/>
  <c r="N223" i="1"/>
  <c r="M223" i="1"/>
  <c r="K223" i="1"/>
  <c r="I223" i="1"/>
  <c r="H223" i="1"/>
  <c r="S222" i="1"/>
  <c r="R222" i="1"/>
  <c r="Q222" i="1"/>
  <c r="P222" i="1"/>
  <c r="O222" i="1"/>
  <c r="N222" i="1"/>
  <c r="M222" i="1"/>
  <c r="L222" i="1"/>
  <c r="K222" i="1"/>
  <c r="H222" i="1"/>
  <c r="J222" i="1"/>
  <c r="S221" i="1"/>
  <c r="R221" i="1"/>
  <c r="Q221" i="1"/>
  <c r="P221" i="1"/>
  <c r="O221" i="1"/>
  <c r="N221" i="1"/>
  <c r="M221" i="1"/>
  <c r="K221" i="1"/>
  <c r="I221" i="1"/>
  <c r="H221" i="1"/>
  <c r="S220" i="1"/>
  <c r="Q220" i="1"/>
  <c r="P220" i="1"/>
  <c r="O220" i="1"/>
  <c r="N220" i="1"/>
  <c r="M220" i="1"/>
  <c r="L220" i="1"/>
  <c r="K220" i="1"/>
  <c r="I220" i="1"/>
  <c r="H220" i="1"/>
  <c r="S219" i="1"/>
  <c r="R219" i="1"/>
  <c r="Q219" i="1"/>
  <c r="P219" i="1"/>
  <c r="O219" i="1"/>
  <c r="N219" i="1"/>
  <c r="M219" i="1"/>
  <c r="K219" i="1"/>
  <c r="I219" i="1"/>
  <c r="H219" i="1"/>
  <c r="S218" i="1"/>
  <c r="R218" i="1"/>
  <c r="Q218" i="1"/>
  <c r="P218" i="1"/>
  <c r="O218" i="1"/>
  <c r="N218" i="1"/>
  <c r="M218" i="1"/>
  <c r="K218" i="1"/>
  <c r="H218" i="1"/>
  <c r="I218" i="1"/>
  <c r="S217" i="1"/>
  <c r="R217" i="1"/>
  <c r="Q217" i="1"/>
  <c r="P217" i="1"/>
  <c r="O217" i="1"/>
  <c r="N217" i="1"/>
  <c r="M217" i="1"/>
  <c r="K217" i="1"/>
  <c r="I217" i="1"/>
  <c r="H217" i="1"/>
  <c r="S216" i="1"/>
  <c r="R216" i="1"/>
  <c r="Q216" i="1"/>
  <c r="P216" i="1"/>
  <c r="O216" i="1"/>
  <c r="N216" i="1"/>
  <c r="M216" i="1"/>
  <c r="L216" i="1"/>
  <c r="K216" i="1"/>
  <c r="S215" i="1"/>
  <c r="R215" i="1"/>
  <c r="Q215" i="1"/>
  <c r="P215" i="1"/>
  <c r="O215" i="1"/>
  <c r="N215" i="1"/>
  <c r="M215" i="1"/>
  <c r="K215" i="1"/>
  <c r="I215" i="1"/>
  <c r="H215" i="1"/>
  <c r="S214" i="1"/>
  <c r="R214" i="1"/>
  <c r="Q214" i="1"/>
  <c r="P214" i="1"/>
  <c r="O214" i="1"/>
  <c r="N214" i="1"/>
  <c r="M214" i="1"/>
  <c r="K214" i="1"/>
  <c r="H214" i="1"/>
  <c r="I214" i="1"/>
  <c r="S213" i="1"/>
  <c r="R213" i="1"/>
  <c r="Q213" i="1"/>
  <c r="P213" i="1"/>
  <c r="O213" i="1"/>
  <c r="N213" i="1"/>
  <c r="M213" i="1"/>
  <c r="K213" i="1"/>
  <c r="I213" i="1"/>
  <c r="H213" i="1"/>
  <c r="S212" i="1"/>
  <c r="R212" i="1"/>
  <c r="Q212" i="1"/>
  <c r="P212" i="1"/>
  <c r="O212" i="1"/>
  <c r="N212" i="1"/>
  <c r="M212" i="1"/>
  <c r="L212" i="1"/>
  <c r="K212" i="1"/>
  <c r="S211" i="1"/>
  <c r="R211" i="1"/>
  <c r="Q211" i="1"/>
  <c r="P211" i="1"/>
  <c r="N211" i="1"/>
  <c r="M211" i="1"/>
  <c r="L211" i="1"/>
  <c r="K211" i="1"/>
  <c r="I211" i="1"/>
  <c r="H211" i="1"/>
  <c r="S210" i="1"/>
  <c r="R210" i="1"/>
  <c r="Q210" i="1"/>
  <c r="P210" i="1"/>
  <c r="O210" i="1"/>
  <c r="N210" i="1"/>
  <c r="M210" i="1"/>
  <c r="K210" i="1"/>
  <c r="I210" i="1"/>
  <c r="H210" i="1"/>
  <c r="S209" i="1"/>
  <c r="R209" i="1"/>
  <c r="Q209" i="1"/>
  <c r="P209" i="1"/>
  <c r="O209" i="1"/>
  <c r="N209" i="1"/>
  <c r="M209" i="1"/>
  <c r="K209" i="1"/>
  <c r="H209" i="1"/>
  <c r="I209" i="1"/>
  <c r="S208" i="1"/>
  <c r="R208" i="1"/>
  <c r="Q208" i="1"/>
  <c r="P208" i="1"/>
  <c r="O208" i="1"/>
  <c r="N208" i="1"/>
  <c r="M208" i="1"/>
  <c r="K208" i="1"/>
  <c r="I208" i="1"/>
  <c r="H208" i="1"/>
  <c r="S207" i="1"/>
  <c r="R207" i="1"/>
  <c r="Q207" i="1"/>
  <c r="P207" i="1"/>
  <c r="O207" i="1"/>
  <c r="N207" i="1"/>
  <c r="M207" i="1"/>
  <c r="K207" i="1"/>
  <c r="I207" i="1"/>
  <c r="H207" i="1"/>
  <c r="S206" i="1"/>
  <c r="R206" i="1"/>
  <c r="Q206" i="1"/>
  <c r="P206" i="1"/>
  <c r="O206" i="1"/>
  <c r="N206" i="1"/>
  <c r="M206" i="1"/>
  <c r="K206" i="1"/>
  <c r="I206" i="1"/>
  <c r="H206" i="1"/>
  <c r="S205" i="1"/>
  <c r="R205" i="1"/>
  <c r="Q205" i="1"/>
  <c r="P205" i="1"/>
  <c r="O205" i="1"/>
  <c r="N205" i="1"/>
  <c r="M205" i="1"/>
  <c r="K205" i="1"/>
  <c r="I205" i="1"/>
  <c r="H205" i="1"/>
  <c r="S204" i="1"/>
  <c r="R204" i="1"/>
  <c r="Q204" i="1"/>
  <c r="P204" i="1"/>
  <c r="O204" i="1"/>
  <c r="N204" i="1"/>
  <c r="M204" i="1"/>
  <c r="K204" i="1"/>
  <c r="H204" i="1"/>
  <c r="I204" i="1"/>
  <c r="S203" i="1"/>
  <c r="R203" i="1"/>
  <c r="Q203" i="1"/>
  <c r="P203" i="1"/>
  <c r="O203" i="1"/>
  <c r="N203" i="1"/>
  <c r="M203" i="1"/>
  <c r="K203" i="1"/>
  <c r="I203" i="1"/>
  <c r="H203" i="1"/>
  <c r="S202" i="1"/>
  <c r="R202" i="1"/>
  <c r="Q202" i="1"/>
  <c r="P202" i="1"/>
  <c r="O202" i="1"/>
  <c r="N202" i="1"/>
  <c r="M202" i="1"/>
  <c r="L202" i="1"/>
  <c r="K202" i="1"/>
  <c r="S201" i="1"/>
  <c r="R201" i="1"/>
  <c r="Q201" i="1"/>
  <c r="P201" i="1"/>
  <c r="O201" i="1"/>
  <c r="N201" i="1"/>
  <c r="M201" i="1"/>
  <c r="L201" i="1"/>
  <c r="K201" i="1"/>
  <c r="S200" i="1"/>
  <c r="R200" i="1"/>
  <c r="Q200" i="1"/>
  <c r="P200" i="1"/>
  <c r="O200" i="1"/>
  <c r="N200" i="1"/>
  <c r="M200" i="1"/>
  <c r="L200" i="1"/>
  <c r="K200" i="1"/>
  <c r="S199" i="1"/>
  <c r="R199" i="1"/>
  <c r="Q199" i="1"/>
  <c r="P199" i="1"/>
  <c r="O199" i="1"/>
  <c r="N199" i="1"/>
  <c r="M199" i="1"/>
  <c r="K199" i="1"/>
  <c r="H199" i="1"/>
  <c r="I199" i="1"/>
  <c r="S198" i="1"/>
  <c r="R198" i="1"/>
  <c r="Q198" i="1"/>
  <c r="P198" i="1"/>
  <c r="O198" i="1"/>
  <c r="N198" i="1"/>
  <c r="M198" i="1"/>
  <c r="K198" i="1"/>
  <c r="I198" i="1"/>
  <c r="H198" i="1"/>
  <c r="S197" i="1"/>
  <c r="R197" i="1"/>
  <c r="Q197" i="1"/>
  <c r="P197" i="1"/>
  <c r="O197" i="1"/>
  <c r="N197" i="1"/>
  <c r="M197" i="1"/>
  <c r="L197" i="1"/>
  <c r="K197" i="1"/>
  <c r="J197" i="1"/>
  <c r="H197" i="1"/>
  <c r="I197" i="1"/>
  <c r="S196" i="1"/>
  <c r="Q196" i="1"/>
  <c r="P196" i="1"/>
  <c r="O196" i="1"/>
  <c r="N196" i="1"/>
  <c r="M196" i="1"/>
  <c r="L196" i="1"/>
  <c r="K196" i="1"/>
  <c r="I196" i="1"/>
  <c r="H196" i="1"/>
  <c r="S195" i="1"/>
  <c r="R195" i="1"/>
  <c r="Q195" i="1"/>
  <c r="P195" i="1"/>
  <c r="O195" i="1"/>
  <c r="N195" i="1"/>
  <c r="M195" i="1"/>
  <c r="K195" i="1"/>
  <c r="H195" i="1"/>
  <c r="S194" i="1"/>
  <c r="R194" i="1"/>
  <c r="Q194" i="1"/>
  <c r="P194" i="1"/>
  <c r="O194" i="1"/>
  <c r="N194" i="1"/>
  <c r="M194" i="1"/>
  <c r="K194" i="1"/>
  <c r="I194" i="1"/>
  <c r="H194" i="1"/>
  <c r="S193" i="1"/>
  <c r="R193" i="1"/>
  <c r="Q193" i="1"/>
  <c r="P193" i="1"/>
  <c r="O193" i="1"/>
  <c r="N193" i="1"/>
  <c r="M193" i="1"/>
  <c r="K193" i="1"/>
  <c r="H193" i="1"/>
  <c r="S192" i="1"/>
  <c r="R192" i="1"/>
  <c r="Q192" i="1"/>
  <c r="P192" i="1"/>
  <c r="O192" i="1"/>
  <c r="N192" i="1"/>
  <c r="M192" i="1"/>
  <c r="K192" i="1"/>
  <c r="I192" i="1"/>
  <c r="H192" i="1"/>
  <c r="S191" i="1"/>
  <c r="Q191" i="1"/>
  <c r="P191" i="1"/>
  <c r="O191" i="1"/>
  <c r="N191" i="1"/>
  <c r="M191" i="1"/>
  <c r="L191" i="1"/>
  <c r="K191" i="1"/>
  <c r="I191" i="1"/>
  <c r="H191" i="1"/>
  <c r="S190" i="1"/>
  <c r="R190" i="1"/>
  <c r="Q190" i="1"/>
  <c r="P190" i="1"/>
  <c r="O190" i="1"/>
  <c r="N190" i="1"/>
  <c r="M190" i="1"/>
  <c r="K190" i="1"/>
  <c r="I190" i="1"/>
  <c r="H190" i="1"/>
  <c r="S189" i="1"/>
  <c r="R189" i="1"/>
  <c r="Q189" i="1"/>
  <c r="P189" i="1"/>
  <c r="O189" i="1"/>
  <c r="N189" i="1"/>
  <c r="M189" i="1"/>
  <c r="K189" i="1"/>
  <c r="I189" i="1"/>
  <c r="H189" i="1"/>
  <c r="S188" i="1"/>
  <c r="R188" i="1"/>
  <c r="Q188" i="1"/>
  <c r="P188" i="1"/>
  <c r="O188" i="1"/>
  <c r="N188" i="1"/>
  <c r="M188" i="1"/>
  <c r="K188" i="1"/>
  <c r="I188" i="1"/>
  <c r="H188" i="1"/>
  <c r="S187" i="1"/>
  <c r="R187" i="1"/>
  <c r="Q187" i="1"/>
  <c r="P187" i="1"/>
  <c r="O187" i="1"/>
  <c r="N187" i="1"/>
  <c r="M187" i="1"/>
  <c r="K187" i="1"/>
  <c r="I187" i="1"/>
  <c r="H187" i="1"/>
  <c r="S186" i="1"/>
  <c r="R186" i="1"/>
  <c r="Q186" i="1"/>
  <c r="P186" i="1"/>
  <c r="O186" i="1"/>
  <c r="N186" i="1"/>
  <c r="M186" i="1"/>
  <c r="L186" i="1"/>
  <c r="K186" i="1"/>
  <c r="H186" i="1"/>
  <c r="I186" i="1"/>
  <c r="S185" i="1"/>
  <c r="R185" i="1"/>
  <c r="Q185" i="1"/>
  <c r="P185" i="1"/>
  <c r="O185" i="1"/>
  <c r="N185" i="1"/>
  <c r="M185" i="1"/>
  <c r="K185" i="1"/>
  <c r="I185" i="1"/>
  <c r="H185" i="1"/>
  <c r="S184" i="1"/>
  <c r="R184" i="1"/>
  <c r="Q184" i="1"/>
  <c r="P184" i="1"/>
  <c r="O184" i="1"/>
  <c r="N184" i="1"/>
  <c r="M184" i="1"/>
  <c r="K184" i="1"/>
  <c r="H184" i="1"/>
  <c r="S183" i="1"/>
  <c r="R183" i="1"/>
  <c r="Q183" i="1"/>
  <c r="P183" i="1"/>
  <c r="O183" i="1"/>
  <c r="N183" i="1"/>
  <c r="M183" i="1"/>
  <c r="K183" i="1"/>
  <c r="I183" i="1"/>
  <c r="H183" i="1"/>
  <c r="S182" i="1"/>
  <c r="R182" i="1"/>
  <c r="Q182" i="1"/>
  <c r="P182" i="1"/>
  <c r="O182" i="1"/>
  <c r="N182" i="1"/>
  <c r="M182" i="1"/>
  <c r="K182" i="1"/>
  <c r="I182" i="1"/>
  <c r="H182" i="1"/>
  <c r="S181" i="1"/>
  <c r="R181" i="1"/>
  <c r="Q181" i="1"/>
  <c r="P181" i="1"/>
  <c r="O181" i="1"/>
  <c r="N181" i="1"/>
  <c r="M181" i="1"/>
  <c r="K181" i="1"/>
  <c r="I181" i="1"/>
  <c r="H181" i="1"/>
  <c r="S180" i="1"/>
  <c r="R180" i="1"/>
  <c r="Q180" i="1"/>
  <c r="P180" i="1"/>
  <c r="O180" i="1"/>
  <c r="N180" i="1"/>
  <c r="M180" i="1"/>
  <c r="K180" i="1"/>
  <c r="I180" i="1"/>
  <c r="H180" i="1"/>
  <c r="S179" i="1"/>
  <c r="R179" i="1"/>
  <c r="Q179" i="1"/>
  <c r="P179" i="1"/>
  <c r="O179" i="1"/>
  <c r="N179" i="1"/>
  <c r="M179" i="1"/>
  <c r="L179" i="1"/>
  <c r="K179" i="1"/>
  <c r="J179" i="1"/>
  <c r="I179" i="1"/>
  <c r="H179" i="1"/>
  <c r="S178" i="1"/>
  <c r="R178" i="1"/>
  <c r="Q178" i="1"/>
  <c r="P178" i="1"/>
  <c r="O178" i="1"/>
  <c r="N178" i="1"/>
  <c r="M178" i="1"/>
  <c r="K178" i="1"/>
  <c r="I178" i="1"/>
  <c r="H178" i="1"/>
  <c r="S177" i="1"/>
  <c r="R177" i="1"/>
  <c r="Q177" i="1"/>
  <c r="P177" i="1"/>
  <c r="O177" i="1"/>
  <c r="N177" i="1"/>
  <c r="M177" i="1"/>
  <c r="K177" i="1"/>
  <c r="I177" i="1"/>
  <c r="H177" i="1"/>
  <c r="S176" i="1"/>
  <c r="R176" i="1"/>
  <c r="Q176" i="1"/>
  <c r="P176" i="1"/>
  <c r="O176" i="1"/>
  <c r="N176" i="1"/>
  <c r="M176" i="1"/>
  <c r="K176" i="1"/>
  <c r="I176" i="1"/>
  <c r="H176" i="1"/>
  <c r="S175" i="1"/>
  <c r="R175" i="1"/>
  <c r="Q175" i="1"/>
  <c r="P175" i="1"/>
  <c r="O175" i="1"/>
  <c r="N175" i="1"/>
  <c r="M175" i="1"/>
  <c r="K175" i="1"/>
  <c r="I175" i="1"/>
  <c r="H175" i="1"/>
  <c r="S174" i="1"/>
  <c r="R174" i="1"/>
  <c r="Q174" i="1"/>
  <c r="P174" i="1"/>
  <c r="O174" i="1"/>
  <c r="N174" i="1"/>
  <c r="M174" i="1"/>
  <c r="K174" i="1"/>
  <c r="I174" i="1"/>
  <c r="H174" i="1"/>
  <c r="S173" i="1"/>
  <c r="R173" i="1"/>
  <c r="Q173" i="1"/>
  <c r="P173" i="1"/>
  <c r="O173" i="1"/>
  <c r="N173" i="1"/>
  <c r="M173" i="1"/>
  <c r="K173" i="1"/>
  <c r="I173" i="1"/>
  <c r="H173" i="1"/>
  <c r="S172" i="1"/>
  <c r="R172" i="1"/>
  <c r="Q172" i="1"/>
  <c r="P172" i="1"/>
  <c r="O172" i="1"/>
  <c r="N172" i="1"/>
  <c r="M172" i="1"/>
  <c r="K172" i="1"/>
  <c r="H172" i="1"/>
  <c r="I172" i="1"/>
  <c r="S171" i="1"/>
  <c r="R171" i="1"/>
  <c r="Q171" i="1"/>
  <c r="P171" i="1"/>
  <c r="O171" i="1"/>
  <c r="N171" i="1"/>
  <c r="M171" i="1"/>
  <c r="K171" i="1"/>
  <c r="I171" i="1"/>
  <c r="H171" i="1"/>
  <c r="S170" i="1"/>
  <c r="R170" i="1"/>
  <c r="Q170" i="1"/>
  <c r="P170" i="1"/>
  <c r="O170" i="1"/>
  <c r="N170" i="1"/>
  <c r="M170" i="1"/>
  <c r="L170" i="1"/>
  <c r="K170" i="1"/>
  <c r="H170" i="1"/>
  <c r="J170" i="1"/>
  <c r="S169" i="1"/>
  <c r="R169" i="1"/>
  <c r="Q169" i="1"/>
  <c r="P169" i="1"/>
  <c r="O169" i="1"/>
  <c r="N169" i="1"/>
  <c r="M169" i="1"/>
  <c r="K169" i="1"/>
  <c r="I169" i="1"/>
  <c r="H169" i="1"/>
  <c r="S168" i="1"/>
  <c r="Q168" i="1"/>
  <c r="P168" i="1"/>
  <c r="O168" i="1"/>
  <c r="N168" i="1"/>
  <c r="M168" i="1"/>
  <c r="L168" i="1"/>
  <c r="K168" i="1"/>
  <c r="I168" i="1"/>
  <c r="S167" i="1"/>
  <c r="R167" i="1"/>
  <c r="Q167" i="1"/>
  <c r="P167" i="1"/>
  <c r="O167" i="1"/>
  <c r="N167" i="1"/>
  <c r="M167" i="1"/>
  <c r="K167" i="1"/>
  <c r="I167" i="1"/>
  <c r="H167" i="1"/>
  <c r="S166" i="1"/>
  <c r="R166" i="1"/>
  <c r="Q166" i="1"/>
  <c r="P166" i="1"/>
  <c r="O166" i="1"/>
  <c r="N166" i="1"/>
  <c r="M166" i="1"/>
  <c r="L166" i="1"/>
  <c r="K166" i="1"/>
  <c r="H166" i="1"/>
  <c r="J166" i="1"/>
  <c r="S165" i="1"/>
  <c r="R165" i="1"/>
  <c r="Q165" i="1"/>
  <c r="P165" i="1"/>
  <c r="O165" i="1"/>
  <c r="N165" i="1"/>
  <c r="M165" i="1"/>
  <c r="K165" i="1"/>
  <c r="I165" i="1"/>
  <c r="H165" i="1"/>
  <c r="S164" i="1"/>
  <c r="Q164" i="1"/>
  <c r="P164" i="1"/>
  <c r="O164" i="1"/>
  <c r="N164" i="1"/>
  <c r="M164" i="1"/>
  <c r="L164" i="1"/>
  <c r="K164" i="1"/>
  <c r="I164" i="1"/>
  <c r="H164" i="1"/>
  <c r="S163" i="1"/>
  <c r="R163" i="1"/>
  <c r="Q163" i="1"/>
  <c r="P163" i="1"/>
  <c r="O163" i="1"/>
  <c r="N163" i="1"/>
  <c r="M163" i="1"/>
  <c r="K163" i="1"/>
  <c r="I163" i="1"/>
  <c r="H163" i="1"/>
  <c r="S162" i="1"/>
  <c r="R162" i="1"/>
  <c r="Q162" i="1"/>
  <c r="P162" i="1"/>
  <c r="O162" i="1"/>
  <c r="N162" i="1"/>
  <c r="M162" i="1"/>
  <c r="K162" i="1"/>
  <c r="I162" i="1"/>
  <c r="H162" i="1"/>
  <c r="S161" i="1"/>
  <c r="R161" i="1"/>
  <c r="Q161" i="1"/>
  <c r="P161" i="1"/>
  <c r="O161" i="1"/>
  <c r="N161" i="1"/>
  <c r="M161" i="1"/>
  <c r="K161" i="1"/>
  <c r="I161" i="1"/>
  <c r="H161" i="1"/>
  <c r="S160" i="1"/>
  <c r="R160" i="1"/>
  <c r="Q160" i="1"/>
  <c r="P160" i="1"/>
  <c r="O160" i="1"/>
  <c r="N160" i="1"/>
  <c r="M160" i="1"/>
  <c r="L160" i="1"/>
  <c r="K160" i="1"/>
  <c r="S159" i="1"/>
  <c r="R159" i="1"/>
  <c r="Q159" i="1"/>
  <c r="P159" i="1"/>
  <c r="O159" i="1"/>
  <c r="N159" i="1"/>
  <c r="M159" i="1"/>
  <c r="K159" i="1"/>
  <c r="I159" i="1"/>
  <c r="H159" i="1"/>
  <c r="S158" i="1"/>
  <c r="R158" i="1"/>
  <c r="Q158" i="1"/>
  <c r="P158" i="1"/>
  <c r="O158" i="1"/>
  <c r="N158" i="1"/>
  <c r="M158" i="1"/>
  <c r="K158" i="1"/>
  <c r="I158" i="1"/>
  <c r="H158" i="1"/>
  <c r="S157" i="1"/>
  <c r="R157" i="1"/>
  <c r="Q157" i="1"/>
  <c r="P157" i="1"/>
  <c r="O157" i="1"/>
  <c r="N157" i="1"/>
  <c r="M157" i="1"/>
  <c r="K157" i="1"/>
  <c r="H157" i="1"/>
  <c r="S156" i="1"/>
  <c r="R156" i="1"/>
  <c r="Q156" i="1"/>
  <c r="P156" i="1"/>
  <c r="O156" i="1"/>
  <c r="N156" i="1"/>
  <c r="M156" i="1"/>
  <c r="K156" i="1"/>
  <c r="I156" i="1"/>
  <c r="H156" i="1"/>
  <c r="S155" i="1"/>
  <c r="R155" i="1"/>
  <c r="Q155" i="1"/>
  <c r="P155" i="1"/>
  <c r="O155" i="1"/>
  <c r="N155" i="1"/>
  <c r="M155" i="1"/>
  <c r="L155" i="1"/>
  <c r="K155" i="1"/>
  <c r="S154" i="1"/>
  <c r="R154" i="1"/>
  <c r="Q154" i="1"/>
  <c r="P154" i="1"/>
  <c r="O154" i="1"/>
  <c r="N154" i="1"/>
  <c r="M154" i="1"/>
  <c r="K154" i="1"/>
  <c r="I154" i="1"/>
  <c r="H154" i="1"/>
  <c r="S153" i="1"/>
  <c r="R153" i="1"/>
  <c r="Q153" i="1"/>
  <c r="P153" i="1"/>
  <c r="O153" i="1"/>
  <c r="N153" i="1"/>
  <c r="M153" i="1"/>
  <c r="K153" i="1"/>
  <c r="H153" i="1"/>
  <c r="S152" i="1"/>
  <c r="R152" i="1"/>
  <c r="Q152" i="1"/>
  <c r="P152" i="1"/>
  <c r="O152" i="1"/>
  <c r="N152" i="1"/>
  <c r="M152" i="1"/>
  <c r="K152" i="1"/>
  <c r="I152" i="1"/>
  <c r="H152" i="1"/>
  <c r="S151" i="1"/>
  <c r="R151" i="1"/>
  <c r="Q151" i="1"/>
  <c r="P151" i="1"/>
  <c r="O151" i="1"/>
  <c r="N151" i="1"/>
  <c r="M151" i="1"/>
  <c r="K151" i="1"/>
  <c r="I151" i="1"/>
  <c r="H151" i="1"/>
  <c r="S150" i="1"/>
  <c r="R150" i="1"/>
  <c r="Q150" i="1"/>
  <c r="P150" i="1"/>
  <c r="O150" i="1"/>
  <c r="N150" i="1"/>
  <c r="M150" i="1"/>
  <c r="K150" i="1"/>
  <c r="I150" i="1"/>
  <c r="H150" i="1"/>
  <c r="S149" i="1"/>
  <c r="R149" i="1"/>
  <c r="Q149" i="1"/>
  <c r="P149" i="1"/>
  <c r="O149" i="1"/>
  <c r="N149" i="1"/>
  <c r="M149" i="1"/>
  <c r="K149" i="1"/>
  <c r="I149" i="1"/>
  <c r="H149" i="1"/>
  <c r="S148" i="1"/>
  <c r="R148" i="1"/>
  <c r="Q148" i="1"/>
  <c r="P148" i="1"/>
  <c r="O148" i="1"/>
  <c r="N148" i="1"/>
  <c r="M148" i="1"/>
  <c r="K148" i="1"/>
  <c r="I148" i="1"/>
  <c r="H148" i="1"/>
  <c r="S147" i="1"/>
  <c r="R147" i="1"/>
  <c r="Q147" i="1"/>
  <c r="P147" i="1"/>
  <c r="O147" i="1"/>
  <c r="N147" i="1"/>
  <c r="M147" i="1"/>
  <c r="K147" i="1"/>
  <c r="H147" i="1"/>
  <c r="S146" i="1"/>
  <c r="R146" i="1"/>
  <c r="Q146" i="1"/>
  <c r="P146" i="1"/>
  <c r="O146" i="1"/>
  <c r="N146" i="1"/>
  <c r="M146" i="1"/>
  <c r="K146" i="1"/>
  <c r="I146" i="1"/>
  <c r="H146" i="1"/>
  <c r="L138" i="1"/>
  <c r="M138" i="1" s="1"/>
  <c r="N138" i="1" s="1"/>
  <c r="O138" i="1" s="1"/>
  <c r="P138" i="1" s="1"/>
  <c r="Q138" i="1" s="1"/>
  <c r="R138" i="1" s="1"/>
  <c r="S138" i="1" s="1"/>
  <c r="E137" i="1"/>
  <c r="S135" i="1"/>
  <c r="R135" i="1"/>
  <c r="Q135" i="1"/>
  <c r="P135" i="1"/>
  <c r="O135" i="1"/>
  <c r="N135" i="1"/>
  <c r="M135" i="1"/>
  <c r="K135" i="1"/>
  <c r="I135" i="1"/>
  <c r="H135" i="1"/>
  <c r="S134" i="1"/>
  <c r="R134" i="1"/>
  <c r="Q134" i="1"/>
  <c r="P134" i="1"/>
  <c r="O134" i="1"/>
  <c r="N134" i="1"/>
  <c r="M134" i="1"/>
  <c r="K134" i="1"/>
  <c r="H134" i="1"/>
  <c r="S133" i="1"/>
  <c r="R133" i="1"/>
  <c r="Q133" i="1"/>
  <c r="P133" i="1"/>
  <c r="O133" i="1"/>
  <c r="N133" i="1"/>
  <c r="M133" i="1"/>
  <c r="K133" i="1"/>
  <c r="I133" i="1"/>
  <c r="H133" i="1"/>
  <c r="S132" i="1"/>
  <c r="R132" i="1"/>
  <c r="Q132" i="1"/>
  <c r="P132" i="1"/>
  <c r="O132" i="1"/>
  <c r="N132" i="1"/>
  <c r="M132" i="1"/>
  <c r="K132" i="1"/>
  <c r="I132" i="1"/>
  <c r="H132" i="1"/>
  <c r="S131" i="1"/>
  <c r="R131" i="1"/>
  <c r="Q131" i="1"/>
  <c r="P131" i="1"/>
  <c r="O131" i="1"/>
  <c r="N131" i="1"/>
  <c r="M131" i="1"/>
  <c r="K131" i="1"/>
  <c r="I131" i="1"/>
  <c r="H131" i="1"/>
  <c r="R130" i="1"/>
  <c r="Q130" i="1"/>
  <c r="P130" i="1"/>
  <c r="O130" i="1"/>
  <c r="N130" i="1"/>
  <c r="M130" i="1"/>
  <c r="K130" i="1"/>
  <c r="I130" i="1"/>
  <c r="H130" i="1"/>
  <c r="S129" i="1"/>
  <c r="R129" i="1"/>
  <c r="Q129" i="1"/>
  <c r="P129" i="1"/>
  <c r="O129" i="1"/>
  <c r="N129" i="1"/>
  <c r="M129" i="1"/>
  <c r="K129" i="1"/>
  <c r="I129" i="1"/>
  <c r="H129" i="1"/>
  <c r="S128" i="1"/>
  <c r="Q128" i="1"/>
  <c r="P128" i="1"/>
  <c r="O128" i="1"/>
  <c r="N128" i="1"/>
  <c r="M128" i="1"/>
  <c r="K128" i="1"/>
  <c r="H128" i="1"/>
  <c r="I128" i="1"/>
  <c r="S127" i="1"/>
  <c r="R127" i="1"/>
  <c r="Q127" i="1"/>
  <c r="P127" i="1"/>
  <c r="O127" i="1"/>
  <c r="N127" i="1"/>
  <c r="M127" i="1"/>
  <c r="K127" i="1"/>
  <c r="I127" i="1"/>
  <c r="H127" i="1"/>
  <c r="E101" i="1"/>
  <c r="S98" i="1"/>
  <c r="R98" i="1"/>
  <c r="Q98" i="1"/>
  <c r="P98" i="1"/>
  <c r="O98" i="1"/>
  <c r="N98" i="1"/>
  <c r="M98" i="1"/>
  <c r="K98" i="1"/>
  <c r="I98" i="1"/>
  <c r="H98" i="1"/>
  <c r="S97" i="1"/>
  <c r="Q97" i="1"/>
  <c r="P97" i="1"/>
  <c r="O97" i="1"/>
  <c r="N97" i="1"/>
  <c r="M97" i="1"/>
  <c r="K97" i="1"/>
  <c r="I97" i="1"/>
  <c r="H97" i="1"/>
  <c r="E88" i="1"/>
  <c r="S83" i="1"/>
  <c r="R83" i="1"/>
  <c r="Q83" i="1"/>
  <c r="P83" i="1"/>
  <c r="O83" i="1"/>
  <c r="N83" i="1"/>
  <c r="M83" i="1"/>
  <c r="K83" i="1"/>
  <c r="I83" i="1"/>
  <c r="H83" i="1"/>
  <c r="S82" i="1"/>
  <c r="R82" i="1"/>
  <c r="Q82" i="1"/>
  <c r="P82" i="1"/>
  <c r="O82" i="1"/>
  <c r="N82" i="1"/>
  <c r="M82" i="1"/>
  <c r="K82" i="1"/>
  <c r="I82" i="1"/>
  <c r="H82" i="1"/>
  <c r="S81" i="1"/>
  <c r="R81" i="1"/>
  <c r="Q81" i="1"/>
  <c r="P81" i="1"/>
  <c r="O81" i="1"/>
  <c r="N81" i="1"/>
  <c r="M81" i="1"/>
  <c r="K81" i="1"/>
  <c r="I81" i="1"/>
  <c r="H81" i="1"/>
  <c r="S80" i="1"/>
  <c r="R80" i="1"/>
  <c r="Q80" i="1"/>
  <c r="P80" i="1"/>
  <c r="O80" i="1"/>
  <c r="N80" i="1"/>
  <c r="M80" i="1"/>
  <c r="K80" i="1"/>
  <c r="I80" i="1"/>
  <c r="H80" i="1"/>
  <c r="S79" i="1"/>
  <c r="R79" i="1"/>
  <c r="Q79" i="1"/>
  <c r="P79" i="1"/>
  <c r="O79" i="1"/>
  <c r="N79" i="1"/>
  <c r="M79" i="1"/>
  <c r="K79" i="1"/>
  <c r="I79" i="1"/>
  <c r="H79" i="1"/>
  <c r="S78" i="1"/>
  <c r="R78" i="1"/>
  <c r="Q78" i="1"/>
  <c r="P78" i="1"/>
  <c r="O78" i="1"/>
  <c r="N78" i="1"/>
  <c r="M78" i="1"/>
  <c r="K78" i="1"/>
  <c r="I78" i="1"/>
  <c r="H78" i="1"/>
  <c r="S77" i="1"/>
  <c r="R77" i="1"/>
  <c r="Q77" i="1"/>
  <c r="P77" i="1"/>
  <c r="O77" i="1"/>
  <c r="N77" i="1"/>
  <c r="M77" i="1"/>
  <c r="K77" i="1"/>
  <c r="I77" i="1"/>
  <c r="H77" i="1"/>
  <c r="S76" i="1"/>
  <c r="R76" i="1"/>
  <c r="Q76" i="1"/>
  <c r="P76" i="1"/>
  <c r="O76" i="1"/>
  <c r="N76" i="1"/>
  <c r="M76" i="1"/>
  <c r="K76" i="1"/>
  <c r="I76" i="1"/>
  <c r="H76" i="1"/>
  <c r="S75" i="1"/>
  <c r="R75" i="1"/>
  <c r="Q75" i="1"/>
  <c r="P75" i="1"/>
  <c r="O75" i="1"/>
  <c r="N75" i="1"/>
  <c r="M75" i="1"/>
  <c r="K75" i="1"/>
  <c r="I75" i="1"/>
  <c r="H75" i="1"/>
  <c r="S74" i="1"/>
  <c r="R74" i="1"/>
  <c r="Q74" i="1"/>
  <c r="P74" i="1"/>
  <c r="O74" i="1"/>
  <c r="N74" i="1"/>
  <c r="M74" i="1"/>
  <c r="K74" i="1"/>
  <c r="I74" i="1"/>
  <c r="H74" i="1"/>
  <c r="S73" i="1"/>
  <c r="R73" i="1"/>
  <c r="Q73" i="1"/>
  <c r="P73" i="1"/>
  <c r="O73" i="1"/>
  <c r="N73" i="1"/>
  <c r="M73" i="1"/>
  <c r="K73" i="1"/>
  <c r="I73" i="1"/>
  <c r="H73" i="1"/>
  <c r="S72" i="1"/>
  <c r="R72" i="1"/>
  <c r="Q72" i="1"/>
  <c r="P72" i="1"/>
  <c r="O72" i="1"/>
  <c r="N72" i="1"/>
  <c r="M72" i="1"/>
  <c r="K72" i="1"/>
  <c r="I72" i="1"/>
  <c r="H72" i="1"/>
  <c r="S71" i="1"/>
  <c r="R71" i="1"/>
  <c r="Q71" i="1"/>
  <c r="P71" i="1"/>
  <c r="O71" i="1"/>
  <c r="N71" i="1"/>
  <c r="M71" i="1"/>
  <c r="K71" i="1"/>
  <c r="I71" i="1"/>
  <c r="H71" i="1"/>
  <c r="S70" i="1"/>
  <c r="R70" i="1"/>
  <c r="Q70" i="1"/>
  <c r="P70" i="1"/>
  <c r="O70" i="1"/>
  <c r="N70" i="1"/>
  <c r="M70" i="1"/>
  <c r="K70" i="1"/>
  <c r="I70" i="1"/>
  <c r="H70" i="1"/>
  <c r="S69" i="1"/>
  <c r="R69" i="1"/>
  <c r="Q69" i="1"/>
  <c r="P69" i="1"/>
  <c r="O69" i="1"/>
  <c r="N69" i="1"/>
  <c r="M69" i="1"/>
  <c r="K69" i="1"/>
  <c r="I69" i="1"/>
  <c r="H69" i="1"/>
  <c r="S68" i="1"/>
  <c r="R68" i="1"/>
  <c r="Q68" i="1"/>
  <c r="P68" i="1"/>
  <c r="O68" i="1"/>
  <c r="N68" i="1"/>
  <c r="M68" i="1"/>
  <c r="K68" i="1"/>
  <c r="I68" i="1"/>
  <c r="H68" i="1"/>
  <c r="S67" i="1"/>
  <c r="R67" i="1"/>
  <c r="Q67" i="1"/>
  <c r="P67" i="1"/>
  <c r="O67" i="1"/>
  <c r="N67" i="1"/>
  <c r="M67" i="1"/>
  <c r="K67" i="1"/>
  <c r="I67" i="1"/>
  <c r="H67" i="1"/>
  <c r="S66" i="1"/>
  <c r="R66" i="1"/>
  <c r="Q66" i="1"/>
  <c r="P66" i="1"/>
  <c r="O66" i="1"/>
  <c r="N66" i="1"/>
  <c r="M66" i="1"/>
  <c r="K66" i="1"/>
  <c r="I66" i="1"/>
  <c r="H66" i="1"/>
  <c r="S65" i="1"/>
  <c r="R65" i="1"/>
  <c r="Q65" i="1"/>
  <c r="P65" i="1"/>
  <c r="O65" i="1"/>
  <c r="N65" i="1"/>
  <c r="M65" i="1"/>
  <c r="K65" i="1"/>
  <c r="I65" i="1"/>
  <c r="H65" i="1"/>
  <c r="S64" i="1"/>
  <c r="R64" i="1"/>
  <c r="Q64" i="1"/>
  <c r="P64" i="1"/>
  <c r="O64" i="1"/>
  <c r="N64" i="1"/>
  <c r="M64" i="1"/>
  <c r="K64" i="1"/>
  <c r="I64" i="1"/>
  <c r="H64" i="1"/>
  <c r="S63" i="1"/>
  <c r="R63" i="1"/>
  <c r="Q63" i="1"/>
  <c r="P63" i="1"/>
  <c r="O63" i="1"/>
  <c r="N63" i="1"/>
  <c r="M63" i="1"/>
  <c r="K63" i="1"/>
  <c r="I63" i="1"/>
  <c r="H63" i="1"/>
  <c r="S62" i="1"/>
  <c r="R62" i="1"/>
  <c r="Q62" i="1"/>
  <c r="P62" i="1"/>
  <c r="O62" i="1"/>
  <c r="N62" i="1"/>
  <c r="M62" i="1"/>
  <c r="K62" i="1"/>
  <c r="I62" i="1"/>
  <c r="H62" i="1"/>
  <c r="S61" i="1"/>
  <c r="R61" i="1"/>
  <c r="Q61" i="1"/>
  <c r="P61" i="1"/>
  <c r="O61" i="1"/>
  <c r="N61" i="1"/>
  <c r="M61" i="1"/>
  <c r="K61" i="1"/>
  <c r="I61" i="1"/>
  <c r="H61" i="1"/>
  <c r="S60" i="1"/>
  <c r="R60" i="1"/>
  <c r="Q60" i="1"/>
  <c r="P60" i="1"/>
  <c r="O60" i="1"/>
  <c r="N60" i="1"/>
  <c r="M60" i="1"/>
  <c r="K60" i="1"/>
  <c r="I60" i="1"/>
  <c r="H60" i="1"/>
  <c r="S59" i="1"/>
  <c r="R59" i="1"/>
  <c r="Q59" i="1"/>
  <c r="P59" i="1"/>
  <c r="O59" i="1"/>
  <c r="M59" i="1"/>
  <c r="L59" i="1"/>
  <c r="K59" i="1"/>
  <c r="H59" i="1"/>
  <c r="I59" i="1"/>
  <c r="S58" i="1"/>
  <c r="R58" i="1"/>
  <c r="Q58" i="1"/>
  <c r="P58" i="1"/>
  <c r="O58" i="1"/>
  <c r="M58" i="1"/>
  <c r="L58" i="1"/>
  <c r="K58" i="1"/>
  <c r="I58" i="1"/>
  <c r="H58" i="1"/>
  <c r="S57" i="1"/>
  <c r="R57" i="1"/>
  <c r="Q57" i="1"/>
  <c r="P57" i="1"/>
  <c r="O57" i="1"/>
  <c r="M57" i="1"/>
  <c r="L57" i="1"/>
  <c r="K57" i="1"/>
  <c r="H57" i="1"/>
  <c r="I57" i="1"/>
  <c r="S56" i="1"/>
  <c r="R56" i="1"/>
  <c r="Q56" i="1"/>
  <c r="P56" i="1"/>
  <c r="O56" i="1"/>
  <c r="M56" i="1"/>
  <c r="L56" i="1"/>
  <c r="K56" i="1"/>
  <c r="I56" i="1"/>
  <c r="H56" i="1"/>
  <c r="S55" i="1"/>
  <c r="R55" i="1"/>
  <c r="Q55" i="1"/>
  <c r="P55" i="1"/>
  <c r="O55" i="1"/>
  <c r="N55" i="1"/>
  <c r="M55" i="1"/>
  <c r="K55" i="1"/>
  <c r="I55" i="1"/>
  <c r="H55" i="1"/>
  <c r="S54" i="1"/>
  <c r="R54" i="1"/>
  <c r="Q54" i="1"/>
  <c r="P54" i="1"/>
  <c r="O54" i="1"/>
  <c r="N54" i="1"/>
  <c r="M54" i="1"/>
  <c r="K54" i="1"/>
  <c r="I54" i="1"/>
  <c r="H54" i="1"/>
  <c r="S53" i="1"/>
  <c r="R53" i="1"/>
  <c r="Q53" i="1"/>
  <c r="P53" i="1"/>
  <c r="O53" i="1"/>
  <c r="N53" i="1"/>
  <c r="M53" i="1"/>
  <c r="K53" i="1"/>
  <c r="I53" i="1"/>
  <c r="H53" i="1"/>
  <c r="S52" i="1"/>
  <c r="R52" i="1"/>
  <c r="Q52" i="1"/>
  <c r="P52" i="1"/>
  <c r="O52" i="1"/>
  <c r="N52" i="1"/>
  <c r="M52" i="1"/>
  <c r="K52" i="1"/>
  <c r="I52" i="1"/>
  <c r="H52" i="1"/>
  <c r="S51" i="1"/>
  <c r="R51" i="1"/>
  <c r="Q51" i="1"/>
  <c r="P51" i="1"/>
  <c r="O51" i="1"/>
  <c r="N51" i="1"/>
  <c r="M51" i="1"/>
  <c r="K51" i="1"/>
  <c r="I51" i="1"/>
  <c r="H51" i="1"/>
  <c r="S50" i="1"/>
  <c r="R50" i="1"/>
  <c r="Q50" i="1"/>
  <c r="P50" i="1"/>
  <c r="O50" i="1"/>
  <c r="N50" i="1"/>
  <c r="M50" i="1"/>
  <c r="K50" i="1"/>
  <c r="H50" i="1"/>
  <c r="I50" i="1"/>
  <c r="S49" i="1"/>
  <c r="R49" i="1"/>
  <c r="Q49" i="1"/>
  <c r="P49" i="1"/>
  <c r="O49" i="1"/>
  <c r="N49" i="1"/>
  <c r="M49" i="1"/>
  <c r="K49" i="1"/>
  <c r="I49" i="1"/>
  <c r="H49" i="1"/>
  <c r="S48" i="1"/>
  <c r="R48" i="1"/>
  <c r="Q48" i="1"/>
  <c r="P48" i="1"/>
  <c r="O48" i="1"/>
  <c r="N48" i="1"/>
  <c r="M48" i="1"/>
  <c r="K48" i="1"/>
  <c r="I48" i="1"/>
  <c r="H48" i="1"/>
  <c r="S47" i="1"/>
  <c r="R47" i="1"/>
  <c r="Q47" i="1"/>
  <c r="P47" i="1"/>
  <c r="O47" i="1"/>
  <c r="N47" i="1"/>
  <c r="M47" i="1"/>
  <c r="K47" i="1"/>
  <c r="I47" i="1"/>
  <c r="H47" i="1"/>
  <c r="S46" i="1"/>
  <c r="R46" i="1"/>
  <c r="Q46" i="1"/>
  <c r="P46" i="1"/>
  <c r="O46" i="1"/>
  <c r="N46" i="1"/>
  <c r="M46" i="1"/>
  <c r="K46" i="1"/>
  <c r="I46" i="1"/>
  <c r="H46" i="1"/>
  <c r="S45" i="1"/>
  <c r="Q45" i="1"/>
  <c r="P45" i="1"/>
  <c r="O45" i="1"/>
  <c r="N45" i="1"/>
  <c r="M45" i="1"/>
  <c r="K45" i="1"/>
  <c r="I45" i="1"/>
  <c r="S44" i="1"/>
  <c r="R44" i="1"/>
  <c r="Q44" i="1"/>
  <c r="P44" i="1"/>
  <c r="O44" i="1"/>
  <c r="N44" i="1"/>
  <c r="M44" i="1"/>
  <c r="K44" i="1"/>
  <c r="H44" i="1"/>
  <c r="I44" i="1"/>
  <c r="S43" i="1"/>
  <c r="R43" i="1"/>
  <c r="Q43" i="1"/>
  <c r="P43" i="1"/>
  <c r="O43" i="1"/>
  <c r="N43" i="1"/>
  <c r="M43" i="1"/>
  <c r="K43" i="1"/>
  <c r="I43" i="1"/>
  <c r="H43" i="1"/>
  <c r="S42" i="1"/>
  <c r="R42" i="1"/>
  <c r="Q42" i="1"/>
  <c r="P42" i="1"/>
  <c r="O42" i="1"/>
  <c r="N42" i="1"/>
  <c r="M42" i="1"/>
  <c r="L42" i="1"/>
  <c r="K42" i="1"/>
  <c r="H42" i="1"/>
  <c r="J42" i="1"/>
  <c r="E35" i="1"/>
  <c r="S30" i="1"/>
  <c r="R30" i="1"/>
  <c r="Q30" i="1"/>
  <c r="P30" i="1"/>
  <c r="O30" i="1"/>
  <c r="N30" i="1"/>
  <c r="M30" i="1"/>
  <c r="K30" i="1"/>
  <c r="I30" i="1"/>
  <c r="H30" i="1"/>
  <c r="S29" i="1"/>
  <c r="R29" i="1"/>
  <c r="Q29" i="1"/>
  <c r="P29" i="1"/>
  <c r="O29" i="1"/>
  <c r="N29" i="1"/>
  <c r="M29" i="1"/>
  <c r="K29" i="1"/>
  <c r="I29" i="1"/>
  <c r="H29" i="1"/>
  <c r="S28" i="1"/>
  <c r="R28" i="1"/>
  <c r="Q28" i="1"/>
  <c r="P28" i="1"/>
  <c r="O28" i="1"/>
  <c r="N28" i="1"/>
  <c r="M28" i="1"/>
  <c r="K28" i="1"/>
  <c r="I28" i="1"/>
  <c r="H28" i="1"/>
  <c r="S27" i="1"/>
  <c r="R27" i="1"/>
  <c r="Q27" i="1"/>
  <c r="P27" i="1"/>
  <c r="O27" i="1"/>
  <c r="N27" i="1"/>
  <c r="M27" i="1"/>
  <c r="K27" i="1"/>
  <c r="I27" i="1"/>
  <c r="H27" i="1"/>
  <c r="S26" i="1"/>
  <c r="R26" i="1"/>
  <c r="Q26" i="1"/>
  <c r="P26" i="1"/>
  <c r="O26" i="1"/>
  <c r="N26" i="1"/>
  <c r="M26" i="1"/>
  <c r="K26" i="1"/>
  <c r="I26" i="1"/>
  <c r="H26" i="1"/>
  <c r="S25" i="1"/>
  <c r="R25" i="1"/>
  <c r="Q25" i="1"/>
  <c r="P25" i="1"/>
  <c r="O25" i="1"/>
  <c r="N25" i="1"/>
  <c r="M25" i="1"/>
  <c r="K25" i="1"/>
  <c r="I25" i="1"/>
  <c r="H25" i="1"/>
  <c r="S24" i="1"/>
  <c r="R24" i="1"/>
  <c r="Q24" i="1"/>
  <c r="P24" i="1"/>
  <c r="O24" i="1"/>
  <c r="N24" i="1"/>
  <c r="M24" i="1"/>
  <c r="K24" i="1"/>
  <c r="I24" i="1"/>
  <c r="H24" i="1"/>
  <c r="S23" i="1"/>
  <c r="R23" i="1"/>
  <c r="Q23" i="1"/>
  <c r="P23" i="1"/>
  <c r="O23" i="1"/>
  <c r="N23" i="1"/>
  <c r="M23" i="1"/>
  <c r="K23" i="1"/>
  <c r="I23" i="1"/>
  <c r="H23" i="1"/>
  <c r="S22" i="1"/>
  <c r="R22" i="1"/>
  <c r="Q22" i="1"/>
  <c r="P22" i="1"/>
  <c r="O22" i="1"/>
  <c r="N22" i="1"/>
  <c r="M22" i="1"/>
  <c r="K22" i="1"/>
  <c r="I22" i="1"/>
  <c r="H22" i="1"/>
  <c r="S20" i="1"/>
  <c r="R20" i="1"/>
  <c r="Q20" i="1"/>
  <c r="P20" i="1"/>
  <c r="O20" i="1"/>
  <c r="M20" i="1"/>
  <c r="L20" i="1"/>
  <c r="K20" i="1"/>
  <c r="H20" i="1"/>
  <c r="I20" i="1"/>
  <c r="S19" i="1"/>
  <c r="R19" i="1"/>
  <c r="Q19" i="1"/>
  <c r="P19" i="1"/>
  <c r="O19" i="1"/>
  <c r="M19" i="1"/>
  <c r="L19" i="1"/>
  <c r="K19" i="1"/>
  <c r="I19" i="1"/>
  <c r="H19" i="1"/>
  <c r="S18" i="1"/>
  <c r="R18" i="1"/>
  <c r="Q18" i="1"/>
  <c r="P18" i="1"/>
  <c r="O18" i="1"/>
  <c r="M18" i="1"/>
  <c r="L18" i="1"/>
  <c r="K18" i="1"/>
  <c r="I18" i="1"/>
  <c r="H18" i="1"/>
  <c r="S17" i="1"/>
  <c r="R17" i="1"/>
  <c r="Q17" i="1"/>
  <c r="P17" i="1"/>
  <c r="O17" i="1"/>
  <c r="N17" i="1"/>
  <c r="M17" i="1"/>
  <c r="L17" i="1"/>
  <c r="K17" i="1"/>
  <c r="I17" i="1"/>
  <c r="H17" i="1"/>
  <c r="S16" i="1"/>
  <c r="R16" i="1"/>
  <c r="Q16" i="1"/>
  <c r="P16" i="1"/>
  <c r="O16" i="1"/>
  <c r="N16" i="1"/>
  <c r="M16" i="1"/>
  <c r="K16" i="1"/>
  <c r="I16" i="1"/>
  <c r="H16" i="1"/>
  <c r="S15" i="1"/>
  <c r="R15" i="1"/>
  <c r="Q15" i="1"/>
  <c r="P15" i="1"/>
  <c r="O15" i="1"/>
  <c r="N15" i="1"/>
  <c r="M15" i="1"/>
  <c r="K15" i="1"/>
  <c r="I15" i="1"/>
  <c r="H15" i="1"/>
  <c r="S11" i="1"/>
  <c r="Q11" i="1"/>
  <c r="P11" i="1"/>
  <c r="O11" i="1"/>
  <c r="N11" i="1"/>
  <c r="K11" i="1"/>
  <c r="I11" i="1"/>
  <c r="H11" i="1"/>
  <c r="S10" i="1"/>
  <c r="R10" i="1"/>
  <c r="Q10" i="1"/>
  <c r="P10" i="1"/>
  <c r="O10" i="1"/>
  <c r="N10" i="1"/>
  <c r="M10" i="1"/>
  <c r="L10" i="1"/>
  <c r="K10" i="1"/>
  <c r="H10" i="1"/>
  <c r="G10" i="1"/>
  <c r="J10" i="1" s="1"/>
  <c r="J303" i="1" l="1"/>
  <c r="R303" i="1" s="1"/>
  <c r="J312" i="1"/>
  <c r="L312" i="1" s="1"/>
  <c r="J103" i="4"/>
  <c r="L103" i="4" s="1"/>
  <c r="J110" i="4"/>
  <c r="L110" i="4" s="1"/>
  <c r="J114" i="4"/>
  <c r="L114" i="4" s="1"/>
  <c r="J117" i="4"/>
  <c r="R117" i="4" s="1"/>
  <c r="J278" i="4"/>
  <c r="L278" i="4" s="1"/>
  <c r="J319" i="4"/>
  <c r="L319" i="4" s="1"/>
  <c r="J326" i="4"/>
  <c r="L326" i="4" s="1"/>
  <c r="J330" i="4"/>
  <c r="L330" i="4" s="1"/>
  <c r="J467" i="4"/>
  <c r="R467" i="4" s="1"/>
  <c r="J139" i="4"/>
  <c r="L139" i="4" s="1"/>
  <c r="J143" i="4"/>
  <c r="L143" i="4" s="1"/>
  <c r="J164" i="4"/>
  <c r="L164" i="4" s="1"/>
  <c r="J185" i="4"/>
  <c r="L185" i="4" s="1"/>
  <c r="J209" i="4"/>
  <c r="L209" i="4" s="1"/>
  <c r="J213" i="4"/>
  <c r="N213" i="4" s="1"/>
  <c r="J321" i="4"/>
  <c r="L321" i="4" s="1"/>
  <c r="J324" i="4"/>
  <c r="L324" i="4" s="1"/>
  <c r="J328" i="4"/>
  <c r="R328" i="4" s="1"/>
  <c r="J332" i="4"/>
  <c r="L332" i="4" s="1"/>
  <c r="J342" i="4"/>
  <c r="R342" i="4" s="1"/>
  <c r="J184" i="3"/>
  <c r="L184" i="3" s="1"/>
  <c r="J165" i="3"/>
  <c r="L165" i="3" s="1"/>
  <c r="J196" i="3"/>
  <c r="L196" i="3" s="1"/>
  <c r="J288" i="3"/>
  <c r="L288" i="3" s="1"/>
  <c r="J312" i="3"/>
  <c r="L312" i="3" s="1"/>
  <c r="J180" i="3"/>
  <c r="L180" i="3" s="1"/>
  <c r="J183" i="3"/>
  <c r="L183" i="3" s="1"/>
  <c r="J323" i="3"/>
  <c r="L323" i="3" s="1"/>
  <c r="J413" i="3"/>
  <c r="L413" i="3" s="1"/>
  <c r="J207" i="3"/>
  <c r="L207" i="3" s="1"/>
  <c r="J211" i="3"/>
  <c r="L211" i="3" s="1"/>
  <c r="J222" i="3"/>
  <c r="L222" i="3" s="1"/>
  <c r="J228" i="3"/>
  <c r="L228" i="3" s="1"/>
  <c r="J231" i="3"/>
  <c r="L231" i="3" s="1"/>
  <c r="J242" i="3"/>
  <c r="L242" i="3" s="1"/>
  <c r="J249" i="3"/>
  <c r="L249" i="3" s="1"/>
  <c r="J253" i="3"/>
  <c r="L253" i="3" s="1"/>
  <c r="J19" i="1"/>
  <c r="N19" i="1" s="1"/>
  <c r="J24" i="1"/>
  <c r="L24" i="1" s="1"/>
  <c r="J28" i="1"/>
  <c r="L28" i="1" s="1"/>
  <c r="J329" i="1"/>
  <c r="R329" i="1" s="1"/>
  <c r="J25" i="1"/>
  <c r="L25" i="1" s="1"/>
  <c r="J29" i="1"/>
  <c r="L29" i="1" s="1"/>
  <c r="J337" i="1"/>
  <c r="L337" i="1" s="1"/>
  <c r="J345" i="1"/>
  <c r="L345" i="1" s="1"/>
  <c r="J136" i="4"/>
  <c r="L136" i="4" s="1"/>
  <c r="J181" i="4"/>
  <c r="L181" i="4" s="1"/>
  <c r="J191" i="4"/>
  <c r="L191" i="4" s="1"/>
  <c r="J212" i="4"/>
  <c r="L212" i="4" s="1"/>
  <c r="J223" i="4"/>
  <c r="J254" i="4"/>
  <c r="L254" i="4" s="1"/>
  <c r="J279" i="4"/>
  <c r="R279" i="4" s="1"/>
  <c r="J285" i="4"/>
  <c r="L285" i="4" s="1"/>
  <c r="J292" i="4"/>
  <c r="L292" i="4" s="1"/>
  <c r="J369" i="4"/>
  <c r="L369" i="4" s="1"/>
  <c r="J418" i="4"/>
  <c r="L418" i="4" s="1"/>
  <c r="J461" i="4"/>
  <c r="R461" i="4" s="1"/>
  <c r="J690" i="4"/>
  <c r="J693" i="4"/>
  <c r="L693" i="4" s="1"/>
  <c r="J700" i="4"/>
  <c r="L700" i="4" s="1"/>
  <c r="J719" i="4"/>
  <c r="L719" i="4" s="1"/>
  <c r="J726" i="4"/>
  <c r="L726" i="4" s="1"/>
  <c r="J765" i="4"/>
  <c r="L765" i="4" s="1"/>
  <c r="J768" i="4"/>
  <c r="L768" i="4" s="1"/>
  <c r="J782" i="4"/>
  <c r="L782" i="4" s="1"/>
  <c r="J789" i="4"/>
  <c r="L789" i="4" s="1"/>
  <c r="J863" i="4"/>
  <c r="L863" i="4" s="1"/>
  <c r="J867" i="4"/>
  <c r="L867" i="4" s="1"/>
  <c r="J870" i="4"/>
  <c r="J880" i="4"/>
  <c r="L880" i="4" s="1"/>
  <c r="J883" i="4"/>
  <c r="L883" i="4" s="1"/>
  <c r="J921" i="4"/>
  <c r="N921" i="4" s="1"/>
  <c r="J1063" i="4"/>
  <c r="L1063" i="4" s="1"/>
  <c r="J1070" i="4"/>
  <c r="L1070" i="4" s="1"/>
  <c r="J1077" i="4"/>
  <c r="L1077" i="4" s="1"/>
  <c r="J1170" i="4"/>
  <c r="L1170" i="4" s="1"/>
  <c r="J1320" i="4"/>
  <c r="L1320" i="4" s="1"/>
  <c r="J1324" i="4"/>
  <c r="N1324" i="4" s="1"/>
  <c r="J1347" i="4"/>
  <c r="L1347" i="4" s="1"/>
  <c r="J1374" i="4"/>
  <c r="L1374" i="4" s="1"/>
  <c r="J1378" i="4"/>
  <c r="L1378" i="4" s="1"/>
  <c r="J1382" i="4"/>
  <c r="L1382" i="4" s="1"/>
  <c r="J1386" i="4"/>
  <c r="J1393" i="4"/>
  <c r="L1393" i="4" s="1"/>
  <c r="J1397" i="4"/>
  <c r="L1397" i="4" s="1"/>
  <c r="J401" i="4"/>
  <c r="R401" i="4" s="1"/>
  <c r="J451" i="4"/>
  <c r="L451" i="4" s="1"/>
  <c r="J454" i="4"/>
  <c r="L454" i="4" s="1"/>
  <c r="J479" i="4"/>
  <c r="L479" i="4" s="1"/>
  <c r="J483" i="4"/>
  <c r="L483" i="4" s="1"/>
  <c r="J487" i="4"/>
  <c r="L487" i="4" s="1"/>
  <c r="J491" i="4"/>
  <c r="N491" i="4" s="1"/>
  <c r="N498" i="4" s="1"/>
  <c r="N500" i="4" s="1"/>
  <c r="J625" i="4"/>
  <c r="L625" i="4" s="1"/>
  <c r="J740" i="4"/>
  <c r="J743" i="4"/>
  <c r="L743" i="4" s="1"/>
  <c r="J769" i="4"/>
  <c r="L769" i="4" s="1"/>
  <c r="J829" i="4"/>
  <c r="L829" i="4" s="1"/>
  <c r="J836" i="4"/>
  <c r="L836" i="4" s="1"/>
  <c r="J915" i="4"/>
  <c r="J965" i="4"/>
  <c r="L965" i="4" s="1"/>
  <c r="J979" i="4"/>
  <c r="L979" i="4" s="1"/>
  <c r="J1125" i="4"/>
  <c r="L1125" i="4" s="1"/>
  <c r="J1136" i="4"/>
  <c r="L1136" i="4" s="1"/>
  <c r="J1143" i="4"/>
  <c r="L1143" i="4" s="1"/>
  <c r="J1182" i="4"/>
  <c r="R1182" i="4" s="1"/>
  <c r="J1185" i="4"/>
  <c r="L1185" i="4" s="1"/>
  <c r="J1196" i="4"/>
  <c r="L1196" i="4" s="1"/>
  <c r="J1200" i="4"/>
  <c r="L1200" i="4" s="1"/>
  <c r="J1210" i="4"/>
  <c r="L1210" i="4" s="1"/>
  <c r="J1214" i="4"/>
  <c r="L1214" i="4" s="1"/>
  <c r="J307" i="4"/>
  <c r="L307" i="4" s="1"/>
  <c r="J458" i="4"/>
  <c r="L458" i="4" s="1"/>
  <c r="J681" i="4"/>
  <c r="N681" i="4" s="1"/>
  <c r="J1005" i="4"/>
  <c r="L1005" i="4" s="1"/>
  <c r="J1032" i="4"/>
  <c r="L1032" i="4" s="1"/>
  <c r="J1096" i="4"/>
  <c r="L1096" i="4" s="1"/>
  <c r="J1109" i="4"/>
  <c r="L1109" i="4" s="1"/>
  <c r="J1245" i="4"/>
  <c r="L1245" i="4" s="1"/>
  <c r="J1294" i="4"/>
  <c r="L1294" i="4" s="1"/>
  <c r="P1413" i="4"/>
  <c r="P1415" i="4" s="1"/>
  <c r="J1341" i="4"/>
  <c r="L1341" i="4" s="1"/>
  <c r="J1348" i="4"/>
  <c r="L1348" i="4" s="1"/>
  <c r="J1352" i="4"/>
  <c r="L1352" i="4" s="1"/>
  <c r="J1356" i="4"/>
  <c r="L1356" i="4" s="1"/>
  <c r="J1375" i="4"/>
  <c r="L1375" i="4" s="1"/>
  <c r="J1379" i="4"/>
  <c r="L1379" i="4" s="1"/>
  <c r="J1383" i="4"/>
  <c r="L1383" i="4" s="1"/>
  <c r="J95" i="4"/>
  <c r="L95" i="4" s="1"/>
  <c r="J118" i="4"/>
  <c r="L118" i="4" s="1"/>
  <c r="J170" i="4"/>
  <c r="L170" i="4" s="1"/>
  <c r="J175" i="4"/>
  <c r="L175" i="4" s="1"/>
  <c r="J193" i="4"/>
  <c r="L193" i="4" s="1"/>
  <c r="J196" i="4"/>
  <c r="L196" i="4" s="1"/>
  <c r="J227" i="4"/>
  <c r="L227" i="4" s="1"/>
  <c r="J263" i="4"/>
  <c r="L263" i="4" s="1"/>
  <c r="J304" i="4"/>
  <c r="L304" i="4" s="1"/>
  <c r="J333" i="4"/>
  <c r="R333" i="4" s="1"/>
  <c r="J459" i="4"/>
  <c r="L459" i="4" s="1"/>
  <c r="J466" i="4"/>
  <c r="L466" i="4" s="1"/>
  <c r="J662" i="4"/>
  <c r="L662" i="4" s="1"/>
  <c r="J698" i="4"/>
  <c r="L698" i="4" s="1"/>
  <c r="J717" i="4"/>
  <c r="L717" i="4" s="1"/>
  <c r="J744" i="4"/>
  <c r="J804" i="4"/>
  <c r="J885" i="4"/>
  <c r="L885" i="4" s="1"/>
  <c r="J913" i="4"/>
  <c r="J916" i="4"/>
  <c r="L916" i="4" s="1"/>
  <c r="J949" i="4"/>
  <c r="L949" i="4" s="1"/>
  <c r="J1009" i="4"/>
  <c r="L1009" i="4" s="1"/>
  <c r="J1015" i="4"/>
  <c r="L1015" i="4" s="1"/>
  <c r="J1019" i="4"/>
  <c r="J1054" i="4"/>
  <c r="N1054" i="4" s="1"/>
  <c r="J1061" i="4"/>
  <c r="L1061" i="4" s="1"/>
  <c r="J1065" i="4"/>
  <c r="R1065" i="4" s="1"/>
  <c r="J1068" i="4"/>
  <c r="L1068" i="4" s="1"/>
  <c r="J1075" i="4"/>
  <c r="L1075" i="4" s="1"/>
  <c r="J1232" i="4"/>
  <c r="L1232" i="4" s="1"/>
  <c r="J1239" i="4"/>
  <c r="L1239" i="4" s="1"/>
  <c r="J1249" i="4"/>
  <c r="L1249" i="4" s="1"/>
  <c r="J1270" i="4"/>
  <c r="L1270" i="4" s="1"/>
  <c r="J1277" i="4"/>
  <c r="L1277" i="4" s="1"/>
  <c r="J1281" i="4"/>
  <c r="L1281" i="4" s="1"/>
  <c r="J1299" i="4"/>
  <c r="L1299" i="4" s="1"/>
  <c r="J1314" i="4"/>
  <c r="L1314" i="4" s="1"/>
  <c r="J1318" i="4"/>
  <c r="L1318" i="4" s="1"/>
  <c r="J1372" i="4"/>
  <c r="L1372" i="4" s="1"/>
  <c r="J1376" i="4"/>
  <c r="L1376" i="4" s="1"/>
  <c r="J1380" i="4"/>
  <c r="L1380" i="4" s="1"/>
  <c r="J1384" i="4"/>
  <c r="L1384" i="4" s="1"/>
  <c r="J51" i="4"/>
  <c r="L51" i="4" s="1"/>
  <c r="J125" i="4"/>
  <c r="L125" i="4" s="1"/>
  <c r="J138" i="4"/>
  <c r="L138" i="4" s="1"/>
  <c r="J176" i="4"/>
  <c r="L176" i="4" s="1"/>
  <c r="J225" i="4"/>
  <c r="L225" i="4" s="1"/>
  <c r="J368" i="4"/>
  <c r="L368" i="4" s="1"/>
  <c r="J382" i="4"/>
  <c r="L382" i="4" s="1"/>
  <c r="J403" i="4"/>
  <c r="L403" i="4" s="1"/>
  <c r="J410" i="4"/>
  <c r="L410" i="4" s="1"/>
  <c r="J439" i="4"/>
  <c r="L439" i="4" s="1"/>
  <c r="J442" i="4"/>
  <c r="L442" i="4" s="1"/>
  <c r="J481" i="4"/>
  <c r="L481" i="4" s="1"/>
  <c r="J692" i="4"/>
  <c r="L692" i="4" s="1"/>
  <c r="J735" i="4"/>
  <c r="L735" i="4" s="1"/>
  <c r="J754" i="4"/>
  <c r="L754" i="4" s="1"/>
  <c r="J798" i="4"/>
  <c r="L798" i="4" s="1"/>
  <c r="J872" i="4"/>
  <c r="J963" i="4"/>
  <c r="L963" i="4" s="1"/>
  <c r="J974" i="4"/>
  <c r="L974" i="4" s="1"/>
  <c r="J977" i="4"/>
  <c r="L977" i="4" s="1"/>
  <c r="J1134" i="4"/>
  <c r="L1134" i="4" s="1"/>
  <c r="J1138" i="4"/>
  <c r="L1138" i="4" s="1"/>
  <c r="J1141" i="4"/>
  <c r="L1141" i="4" s="1"/>
  <c r="J1169" i="4"/>
  <c r="L1169" i="4" s="1"/>
  <c r="J1198" i="4"/>
  <c r="L1198" i="4" s="1"/>
  <c r="J1205" i="4"/>
  <c r="L1205" i="4" s="1"/>
  <c r="J1219" i="4"/>
  <c r="L1219" i="4" s="1"/>
  <c r="J699" i="4"/>
  <c r="L699" i="4" s="1"/>
  <c r="J702" i="4"/>
  <c r="L702" i="4" s="1"/>
  <c r="J1072" i="4"/>
  <c r="L1072" i="4" s="1"/>
  <c r="J1076" i="4"/>
  <c r="L1076" i="4" s="1"/>
  <c r="J1264" i="4"/>
  <c r="L1264" i="4" s="1"/>
  <c r="J1346" i="4"/>
  <c r="L1346" i="4" s="1"/>
  <c r="J1373" i="4"/>
  <c r="L1373" i="4" s="1"/>
  <c r="J1377" i="4"/>
  <c r="L1377" i="4" s="1"/>
  <c r="J1381" i="4"/>
  <c r="L1381" i="4" s="1"/>
  <c r="J1385" i="4"/>
  <c r="L1385" i="4" s="1"/>
  <c r="J1392" i="4"/>
  <c r="L1392" i="4" s="1"/>
  <c r="J592" i="4"/>
  <c r="L592" i="4" s="1"/>
  <c r="J636" i="4"/>
  <c r="L636" i="4" s="1"/>
  <c r="J640" i="4"/>
  <c r="L640" i="4" s="1"/>
  <c r="J653" i="4"/>
  <c r="R653" i="4" s="1"/>
  <c r="J865" i="4"/>
  <c r="L865" i="4" s="1"/>
  <c r="J894" i="4"/>
  <c r="L894" i="4" s="1"/>
  <c r="J551" i="4"/>
  <c r="L551" i="4" s="1"/>
  <c r="J555" i="4"/>
  <c r="L555" i="4" s="1"/>
  <c r="J624" i="4"/>
  <c r="R624" i="4" s="1"/>
  <c r="J641" i="4"/>
  <c r="J644" i="4"/>
  <c r="L644" i="4" s="1"/>
  <c r="J657" i="4"/>
  <c r="R657" i="4" s="1"/>
  <c r="J660" i="4"/>
  <c r="J689" i="4"/>
  <c r="L689" i="4" s="1"/>
  <c r="J718" i="4"/>
  <c r="L718" i="4" s="1"/>
  <c r="J762" i="4"/>
  <c r="R762" i="4" s="1"/>
  <c r="J771" i="4"/>
  <c r="R771" i="4" s="1"/>
  <c r="J791" i="4"/>
  <c r="J821" i="4"/>
  <c r="R821" i="4" s="1"/>
  <c r="J838" i="4"/>
  <c r="L838" i="4" s="1"/>
  <c r="J909" i="4"/>
  <c r="L909" i="4" s="1"/>
  <c r="J628" i="4"/>
  <c r="L628" i="4" s="1"/>
  <c r="J631" i="4"/>
  <c r="L631" i="4" s="1"/>
  <c r="J706" i="4"/>
  <c r="J712" i="4"/>
  <c r="J736" i="4"/>
  <c r="L736" i="4" s="1"/>
  <c r="J775" i="4"/>
  <c r="L775" i="4" s="1"/>
  <c r="J795" i="4"/>
  <c r="L795" i="4" s="1"/>
  <c r="J818" i="4"/>
  <c r="L818" i="4" s="1"/>
  <c r="J556" i="4"/>
  <c r="L556" i="4" s="1"/>
  <c r="J759" i="4"/>
  <c r="L759" i="4" s="1"/>
  <c r="J796" i="4"/>
  <c r="L796" i="4" s="1"/>
  <c r="J819" i="4"/>
  <c r="J536" i="4"/>
  <c r="L536" i="4" s="1"/>
  <c r="J543" i="4"/>
  <c r="L543" i="4" s="1"/>
  <c r="J553" i="4"/>
  <c r="L553" i="4" s="1"/>
  <c r="J584" i="4"/>
  <c r="L584" i="4" s="1"/>
  <c r="J610" i="4"/>
  <c r="L610" i="4" s="1"/>
  <c r="J639" i="4"/>
  <c r="L639" i="4" s="1"/>
  <c r="J646" i="4"/>
  <c r="L646" i="4" s="1"/>
  <c r="J704" i="4"/>
  <c r="J750" i="4"/>
  <c r="L750" i="4" s="1"/>
  <c r="J753" i="4"/>
  <c r="J809" i="4"/>
  <c r="L809" i="4" s="1"/>
  <c r="J840" i="4"/>
  <c r="J669" i="4"/>
  <c r="L669" i="4" s="1"/>
  <c r="J685" i="4"/>
  <c r="L685" i="4" s="1"/>
  <c r="J688" i="4"/>
  <c r="J724" i="4"/>
  <c r="L724" i="4" s="1"/>
  <c r="J734" i="4"/>
  <c r="L734" i="4" s="1"/>
  <c r="J797" i="4"/>
  <c r="L797" i="4" s="1"/>
  <c r="J864" i="4"/>
  <c r="L864" i="4" s="1"/>
  <c r="J881" i="4"/>
  <c r="R881" i="4" s="1"/>
  <c r="J11" i="3"/>
  <c r="L11" i="3" s="1"/>
  <c r="J23" i="3"/>
  <c r="L23" i="3" s="1"/>
  <c r="J27" i="3"/>
  <c r="L27" i="3" s="1"/>
  <c r="J66" i="3"/>
  <c r="L66" i="3" s="1"/>
  <c r="J70" i="3"/>
  <c r="L70" i="3" s="1"/>
  <c r="J128" i="3"/>
  <c r="L128" i="3" s="1"/>
  <c r="J151" i="3"/>
  <c r="L151" i="3" s="1"/>
  <c r="J175" i="3"/>
  <c r="L175" i="3" s="1"/>
  <c r="J182" i="3"/>
  <c r="L182" i="3" s="1"/>
  <c r="J283" i="3"/>
  <c r="L283" i="3" s="1"/>
  <c r="J304" i="3"/>
  <c r="L304" i="3" s="1"/>
  <c r="J315" i="3"/>
  <c r="L315" i="3" s="1"/>
  <c r="J318" i="3"/>
  <c r="L318" i="3" s="1"/>
  <c r="J394" i="3"/>
  <c r="L394" i="3" s="1"/>
  <c r="J435" i="3"/>
  <c r="L435" i="3" s="1"/>
  <c r="J462" i="3"/>
  <c r="L462" i="3" s="1"/>
  <c r="J466" i="3"/>
  <c r="J523" i="3"/>
  <c r="J533" i="3"/>
  <c r="J550" i="3"/>
  <c r="J566" i="3"/>
  <c r="L566" i="3" s="1"/>
  <c r="J573" i="3"/>
  <c r="R573" i="3" s="1"/>
  <c r="J615" i="3"/>
  <c r="L615" i="3" s="1"/>
  <c r="J641" i="3"/>
  <c r="N641" i="3" s="1"/>
  <c r="J677" i="3"/>
  <c r="L677" i="3" s="1"/>
  <c r="J681" i="3"/>
  <c r="L681" i="3" s="1"/>
  <c r="J922" i="3"/>
  <c r="N922" i="3" s="1"/>
  <c r="J999" i="3"/>
  <c r="L999" i="3" s="1"/>
  <c r="J1023" i="3"/>
  <c r="L1023" i="3" s="1"/>
  <c r="J1027" i="3"/>
  <c r="L1027" i="3" s="1"/>
  <c r="J1038" i="3"/>
  <c r="L1038" i="3" s="1"/>
  <c r="J1047" i="3"/>
  <c r="L1047" i="3" s="1"/>
  <c r="J1072" i="3"/>
  <c r="L1072" i="3" s="1"/>
  <c r="J1076" i="3"/>
  <c r="L1076" i="3" s="1"/>
  <c r="J1083" i="3"/>
  <c r="L1083" i="3" s="1"/>
  <c r="J1107" i="3"/>
  <c r="L1107" i="3" s="1"/>
  <c r="J1114" i="3"/>
  <c r="L1114" i="3" s="1"/>
  <c r="J1127" i="3"/>
  <c r="L1127" i="3" s="1"/>
  <c r="J1131" i="3"/>
  <c r="L1131" i="3" s="1"/>
  <c r="J1172" i="3"/>
  <c r="L1172" i="3" s="1"/>
  <c r="J1224" i="3"/>
  <c r="L1224" i="3" s="1"/>
  <c r="J1256" i="3"/>
  <c r="L1256" i="3" s="1"/>
  <c r="J1340" i="3"/>
  <c r="L1340" i="3" s="1"/>
  <c r="J1348" i="3"/>
  <c r="L1348" i="3" s="1"/>
  <c r="J1352" i="3"/>
  <c r="L1352" i="3" s="1"/>
  <c r="J1363" i="3"/>
  <c r="L1363" i="3" s="1"/>
  <c r="J12" i="3"/>
  <c r="L12" i="3" s="1"/>
  <c r="J16" i="3"/>
  <c r="L16" i="3" s="1"/>
  <c r="J106" i="3"/>
  <c r="L106" i="3" s="1"/>
  <c r="J122" i="3"/>
  <c r="J152" i="3"/>
  <c r="L152" i="3" s="1"/>
  <c r="J237" i="3"/>
  <c r="L237" i="3" s="1"/>
  <c r="J240" i="3"/>
  <c r="L240" i="3" s="1"/>
  <c r="J251" i="3"/>
  <c r="N251" i="3" s="1"/>
  <c r="J284" i="3"/>
  <c r="L284" i="3" s="1"/>
  <c r="J291" i="3"/>
  <c r="L291" i="3" s="1"/>
  <c r="J349" i="3"/>
  <c r="L349" i="3" s="1"/>
  <c r="J370" i="3"/>
  <c r="L370" i="3" s="1"/>
  <c r="J374" i="3"/>
  <c r="L374" i="3" s="1"/>
  <c r="J381" i="3"/>
  <c r="L381" i="3" s="1"/>
  <c r="J388" i="3"/>
  <c r="L388" i="3" s="1"/>
  <c r="J460" i="3"/>
  <c r="J473" i="3"/>
  <c r="L473" i="3" s="1"/>
  <c r="J544" i="3"/>
  <c r="L544" i="3" s="1"/>
  <c r="J553" i="3"/>
  <c r="L553" i="3" s="1"/>
  <c r="J560" i="3"/>
  <c r="L560" i="3" s="1"/>
  <c r="J567" i="3"/>
  <c r="L567" i="3" s="1"/>
  <c r="J600" i="3"/>
  <c r="L600" i="3" s="1"/>
  <c r="J603" i="3"/>
  <c r="L603" i="3" s="1"/>
  <c r="J664" i="3"/>
  <c r="L664" i="3" s="1"/>
  <c r="J671" i="3"/>
  <c r="L671" i="3" s="1"/>
  <c r="J678" i="3"/>
  <c r="L678" i="3" s="1"/>
  <c r="J682" i="3"/>
  <c r="L682" i="3" s="1"/>
  <c r="J705" i="3"/>
  <c r="L705" i="3" s="1"/>
  <c r="J780" i="3"/>
  <c r="J815" i="3"/>
  <c r="L815" i="3" s="1"/>
  <c r="J855" i="3"/>
  <c r="L855" i="3" s="1"/>
  <c r="J858" i="3"/>
  <c r="L858" i="3" s="1"/>
  <c r="J888" i="3"/>
  <c r="L888" i="3" s="1"/>
  <c r="J910" i="3"/>
  <c r="L910" i="3" s="1"/>
  <c r="J916" i="3"/>
  <c r="L916" i="3" s="1"/>
  <c r="J940" i="3"/>
  <c r="L940" i="3" s="1"/>
  <c r="J395" i="3"/>
  <c r="L395" i="3" s="1"/>
  <c r="J401" i="3"/>
  <c r="L401" i="3" s="1"/>
  <c r="J528" i="3"/>
  <c r="L528" i="3" s="1"/>
  <c r="J639" i="3"/>
  <c r="J692" i="3"/>
  <c r="L692" i="3" s="1"/>
  <c r="J729" i="3"/>
  <c r="L729" i="3" s="1"/>
  <c r="J733" i="3"/>
  <c r="L733" i="3" s="1"/>
  <c r="J737" i="3"/>
  <c r="L737" i="3" s="1"/>
  <c r="J740" i="3"/>
  <c r="L740" i="3" s="1"/>
  <c r="J770" i="3"/>
  <c r="L770" i="3" s="1"/>
  <c r="J799" i="3"/>
  <c r="L799" i="3" s="1"/>
  <c r="J839" i="3"/>
  <c r="L839" i="3" s="1"/>
  <c r="J859" i="3"/>
  <c r="L859" i="3" s="1"/>
  <c r="J996" i="3"/>
  <c r="L996" i="3" s="1"/>
  <c r="J1000" i="3"/>
  <c r="O1000" i="3" s="1"/>
  <c r="J1028" i="3"/>
  <c r="L1028" i="3" s="1"/>
  <c r="J1035" i="3"/>
  <c r="R1035" i="3" s="1"/>
  <c r="J1042" i="3"/>
  <c r="L1042" i="3" s="1"/>
  <c r="J1128" i="3"/>
  <c r="L1128" i="3" s="1"/>
  <c r="J1187" i="3"/>
  <c r="L1187" i="3" s="1"/>
  <c r="J1212" i="3"/>
  <c r="L1212" i="3" s="1"/>
  <c r="J1236" i="3"/>
  <c r="L1236" i="3" s="1"/>
  <c r="J1356" i="3"/>
  <c r="L1356" i="3" s="1"/>
  <c r="J1398" i="3"/>
  <c r="L1398" i="3" s="1"/>
  <c r="J47" i="3"/>
  <c r="L47" i="3" s="1"/>
  <c r="J55" i="3"/>
  <c r="N55" i="3" s="1"/>
  <c r="J59" i="3"/>
  <c r="L59" i="3" s="1"/>
  <c r="J917" i="3"/>
  <c r="J1304" i="3"/>
  <c r="L1304" i="3" s="1"/>
  <c r="J1308" i="3"/>
  <c r="L1308" i="3" s="1"/>
  <c r="J1312" i="3"/>
  <c r="L1312" i="3" s="1"/>
  <c r="J1316" i="3"/>
  <c r="L1316" i="3" s="1"/>
  <c r="J1324" i="3"/>
  <c r="N1324" i="3" s="1"/>
  <c r="J1357" i="3"/>
  <c r="L1357" i="3" s="1"/>
  <c r="J1361" i="3"/>
  <c r="L1361" i="3" s="1"/>
  <c r="J1364" i="3"/>
  <c r="L1364" i="3" s="1"/>
  <c r="J1372" i="3"/>
  <c r="L1372" i="3" s="1"/>
  <c r="J56" i="3"/>
  <c r="N56" i="3" s="1"/>
  <c r="J60" i="3"/>
  <c r="L60" i="3" s="1"/>
  <c r="J64" i="3"/>
  <c r="L64" i="3" s="1"/>
  <c r="J68" i="3"/>
  <c r="L68" i="3" s="1"/>
  <c r="J72" i="3"/>
  <c r="L72" i="3" s="1"/>
  <c r="J94" i="3"/>
  <c r="L94" i="3" s="1"/>
  <c r="J111" i="3"/>
  <c r="L111" i="3" s="1"/>
  <c r="J161" i="3"/>
  <c r="L161" i="3" s="1"/>
  <c r="J272" i="3"/>
  <c r="L272" i="3" s="1"/>
  <c r="J289" i="3"/>
  <c r="L289" i="3" s="1"/>
  <c r="J292" i="3"/>
  <c r="L292" i="3" s="1"/>
  <c r="J302" i="3"/>
  <c r="L302" i="3" s="1"/>
  <c r="J306" i="3"/>
  <c r="L306" i="3" s="1"/>
  <c r="J354" i="3"/>
  <c r="L354" i="3" s="1"/>
  <c r="J358" i="3"/>
  <c r="J420" i="3"/>
  <c r="J454" i="3"/>
  <c r="L454" i="3" s="1"/>
  <c r="J464" i="3"/>
  <c r="L464" i="3" s="1"/>
  <c r="J529" i="3"/>
  <c r="J535" i="3"/>
  <c r="L535" i="3" s="1"/>
  <c r="J554" i="3"/>
  <c r="L554" i="3" s="1"/>
  <c r="J564" i="3"/>
  <c r="L564" i="3" s="1"/>
  <c r="J587" i="3"/>
  <c r="L587" i="3" s="1"/>
  <c r="J591" i="3"/>
  <c r="L591" i="3" s="1"/>
  <c r="J623" i="3"/>
  <c r="R623" i="3" s="1"/>
  <c r="J627" i="3"/>
  <c r="L627" i="3" s="1"/>
  <c r="J630" i="3"/>
  <c r="L630" i="3" s="1"/>
  <c r="J643" i="3"/>
  <c r="L643" i="3" s="1"/>
  <c r="J679" i="3"/>
  <c r="L679" i="3" s="1"/>
  <c r="J706" i="3"/>
  <c r="L706" i="3" s="1"/>
  <c r="J781" i="3"/>
  <c r="L781" i="3" s="1"/>
  <c r="J820" i="3"/>
  <c r="R820" i="3" s="1"/>
  <c r="J892" i="3"/>
  <c r="L892" i="3" s="1"/>
  <c r="J1053" i="3"/>
  <c r="N1053" i="3" s="1"/>
  <c r="J1057" i="3"/>
  <c r="L1057" i="3" s="1"/>
  <c r="J1081" i="3"/>
  <c r="L1081" i="3" s="1"/>
  <c r="J1092" i="3"/>
  <c r="R1092" i="3" s="1"/>
  <c r="J1244" i="3"/>
  <c r="L1244" i="3" s="1"/>
  <c r="J1265" i="3"/>
  <c r="L1265" i="3" s="1"/>
  <c r="J1388" i="3"/>
  <c r="L1388" i="3" s="1"/>
  <c r="J997" i="3"/>
  <c r="L997" i="3" s="1"/>
  <c r="J1014" i="3"/>
  <c r="L1014" i="3" s="1"/>
  <c r="J1174" i="3"/>
  <c r="L1174" i="3" s="1"/>
  <c r="J96" i="3"/>
  <c r="L96" i="3" s="1"/>
  <c r="J117" i="3"/>
  <c r="L117" i="3" s="1"/>
  <c r="J141" i="3"/>
  <c r="L141" i="3" s="1"/>
  <c r="J270" i="3"/>
  <c r="L270" i="3" s="1"/>
  <c r="J310" i="3"/>
  <c r="L310" i="3" s="1"/>
  <c r="J334" i="3"/>
  <c r="L334" i="3" s="1"/>
  <c r="J341" i="3"/>
  <c r="L341" i="3" s="1"/>
  <c r="J390" i="3"/>
  <c r="L390" i="3" s="1"/>
  <c r="J393" i="3"/>
  <c r="L393" i="3" s="1"/>
  <c r="J526" i="3"/>
  <c r="L526" i="3" s="1"/>
  <c r="J536" i="3"/>
  <c r="L536" i="3" s="1"/>
  <c r="J539" i="3"/>
  <c r="L539" i="3" s="1"/>
  <c r="J558" i="3"/>
  <c r="L558" i="3" s="1"/>
  <c r="J585" i="3"/>
  <c r="J592" i="3"/>
  <c r="L592" i="3" s="1"/>
  <c r="J595" i="3"/>
  <c r="L595" i="3" s="1"/>
  <c r="J605" i="3"/>
  <c r="L605" i="3" s="1"/>
  <c r="J637" i="3"/>
  <c r="J663" i="3"/>
  <c r="J690" i="3"/>
  <c r="R690" i="3" s="1"/>
  <c r="J703" i="3"/>
  <c r="L703" i="3" s="1"/>
  <c r="J717" i="3"/>
  <c r="L717" i="3" s="1"/>
  <c r="J725" i="3"/>
  <c r="L725" i="3" s="1"/>
  <c r="J731" i="3"/>
  <c r="L731" i="3" s="1"/>
  <c r="J735" i="3"/>
  <c r="L735" i="3" s="1"/>
  <c r="J742" i="3"/>
  <c r="L742" i="3" s="1"/>
  <c r="J768" i="3"/>
  <c r="L768" i="3" s="1"/>
  <c r="J785" i="3"/>
  <c r="L785" i="3" s="1"/>
  <c r="J788" i="3"/>
  <c r="L788" i="3" s="1"/>
  <c r="J844" i="3"/>
  <c r="J853" i="3"/>
  <c r="L853" i="3" s="1"/>
  <c r="J857" i="3"/>
  <c r="L857" i="3" s="1"/>
  <c r="J900" i="3"/>
  <c r="L900" i="3" s="1"/>
  <c r="J904" i="3"/>
  <c r="L904" i="3" s="1"/>
  <c r="J908" i="3"/>
  <c r="L908" i="3" s="1"/>
  <c r="J962" i="3"/>
  <c r="L962" i="3" s="1"/>
  <c r="J1015" i="3"/>
  <c r="L1015" i="3" s="1"/>
  <c r="J1019" i="3"/>
  <c r="L1019" i="3" s="1"/>
  <c r="J1026" i="3"/>
  <c r="L1026" i="3" s="1"/>
  <c r="J1037" i="3"/>
  <c r="L1037" i="3" s="1"/>
  <c r="J1061" i="3"/>
  <c r="L1061" i="3" s="1"/>
  <c r="J1068" i="3"/>
  <c r="R1068" i="3" s="1"/>
  <c r="J1089" i="3"/>
  <c r="L1089" i="3" s="1"/>
  <c r="J1099" i="3"/>
  <c r="L1099" i="3" s="1"/>
  <c r="J1175" i="3"/>
  <c r="L1175" i="3" s="1"/>
  <c r="J1189" i="3"/>
  <c r="L1189" i="3" s="1"/>
  <c r="J1200" i="3"/>
  <c r="L1200" i="3" s="1"/>
  <c r="J1207" i="3"/>
  <c r="L1207" i="3" s="1"/>
  <c r="J1238" i="3"/>
  <c r="L1238" i="3" s="1"/>
  <c r="J1248" i="3"/>
  <c r="L1248" i="3" s="1"/>
  <c r="J1269" i="3"/>
  <c r="L1269" i="3" s="1"/>
  <c r="J1280" i="3"/>
  <c r="L1280" i="3" s="1"/>
  <c r="J1314" i="3"/>
  <c r="L1314" i="3" s="1"/>
  <c r="J95" i="3"/>
  <c r="L95" i="3" s="1"/>
  <c r="S526" i="3"/>
  <c r="J48" i="1"/>
  <c r="L48" i="1" s="1"/>
  <c r="J56" i="1"/>
  <c r="N56" i="1" s="1"/>
  <c r="J60" i="1"/>
  <c r="L60" i="1" s="1"/>
  <c r="J459" i="1"/>
  <c r="L459" i="1" s="1"/>
  <c r="J481" i="1"/>
  <c r="L481" i="1" s="1"/>
  <c r="J554" i="1"/>
  <c r="L554" i="1" s="1"/>
  <c r="J558" i="1"/>
  <c r="L558" i="1" s="1"/>
  <c r="J194" i="1"/>
  <c r="L194" i="1" s="1"/>
  <c r="J347" i="1"/>
  <c r="L347" i="1" s="1"/>
  <c r="J390" i="1"/>
  <c r="J99" i="4"/>
  <c r="L99" i="4" s="1"/>
  <c r="J98" i="4"/>
  <c r="L98" i="4" s="1"/>
  <c r="J100" i="4"/>
  <c r="L100" i="4" s="1"/>
  <c r="J359" i="4"/>
  <c r="R359" i="4" s="1"/>
  <c r="J408" i="4"/>
  <c r="L408" i="4" s="1"/>
  <c r="J473" i="4"/>
  <c r="L473" i="4" s="1"/>
  <c r="J492" i="4"/>
  <c r="N492" i="4" s="1"/>
  <c r="J260" i="4"/>
  <c r="L260" i="4" s="1"/>
  <c r="J308" i="4"/>
  <c r="L308" i="4" s="1"/>
  <c r="J311" i="4"/>
  <c r="L311" i="4" s="1"/>
  <c r="J318" i="4"/>
  <c r="L318" i="4" s="1"/>
  <c r="J338" i="4"/>
  <c r="L338" i="4" s="1"/>
  <c r="J356" i="4"/>
  <c r="L356" i="4" s="1"/>
  <c r="J394" i="4"/>
  <c r="L394" i="4" s="1"/>
  <c r="J437" i="4"/>
  <c r="L437" i="4" s="1"/>
  <c r="J485" i="4"/>
  <c r="L485" i="4" s="1"/>
  <c r="J305" i="4"/>
  <c r="L305" i="4" s="1"/>
  <c r="J113" i="4"/>
  <c r="R113" i="4" s="1"/>
  <c r="J116" i="4"/>
  <c r="L116" i="4" s="1"/>
  <c r="J339" i="4"/>
  <c r="L339" i="4" s="1"/>
  <c r="J130" i="4"/>
  <c r="L130" i="4" s="1"/>
  <c r="J147" i="4"/>
  <c r="L147" i="4" s="1"/>
  <c r="J178" i="4"/>
  <c r="L178" i="4" s="1"/>
  <c r="J302" i="4"/>
  <c r="L302" i="4" s="1"/>
  <c r="J306" i="4"/>
  <c r="L306" i="4" s="1"/>
  <c r="J340" i="4"/>
  <c r="L340" i="4" s="1"/>
  <c r="J347" i="4"/>
  <c r="L347" i="4" s="1"/>
  <c r="J475" i="4"/>
  <c r="L475" i="4" s="1"/>
  <c r="J158" i="4"/>
  <c r="L158" i="4" s="1"/>
  <c r="J234" i="4"/>
  <c r="L234" i="4" s="1"/>
  <c r="J238" i="4"/>
  <c r="L238" i="4" s="1"/>
  <c r="J241" i="4"/>
  <c r="L241" i="4" s="1"/>
  <c r="J248" i="4"/>
  <c r="L248" i="4" s="1"/>
  <c r="J252" i="4"/>
  <c r="J269" i="4"/>
  <c r="L269" i="4" s="1"/>
  <c r="J276" i="4"/>
  <c r="L276" i="4" s="1"/>
  <c r="J289" i="4"/>
  <c r="L289" i="4" s="1"/>
  <c r="J297" i="4"/>
  <c r="L297" i="4" s="1"/>
  <c r="J303" i="4"/>
  <c r="L303" i="4" s="1"/>
  <c r="J331" i="4"/>
  <c r="L331" i="4" s="1"/>
  <c r="J383" i="4"/>
  <c r="L383" i="4" s="1"/>
  <c r="J390" i="4"/>
  <c r="L390" i="4" s="1"/>
  <c r="J425" i="4"/>
  <c r="L425" i="4" s="1"/>
  <c r="J429" i="4"/>
  <c r="L429" i="4" s="1"/>
  <c r="J436" i="4"/>
  <c r="L436" i="4" s="1"/>
  <c r="J456" i="4"/>
  <c r="J476" i="4"/>
  <c r="L476" i="4" s="1"/>
  <c r="J47" i="4"/>
  <c r="L47" i="4" s="1"/>
  <c r="J97" i="3"/>
  <c r="R95" i="3"/>
  <c r="J63" i="1"/>
  <c r="L63" i="1" s="1"/>
  <c r="J67" i="1"/>
  <c r="L67" i="1" s="1"/>
  <c r="J79" i="1"/>
  <c r="L79" i="1" s="1"/>
  <c r="J161" i="1"/>
  <c r="L161" i="1" s="1"/>
  <c r="J165" i="1"/>
  <c r="L165" i="1" s="1"/>
  <c r="J169" i="1"/>
  <c r="L169" i="1" s="1"/>
  <c r="J240" i="1"/>
  <c r="L240" i="1" s="1"/>
  <c r="O101" i="1"/>
  <c r="J563" i="1"/>
  <c r="L563" i="1" s="1"/>
  <c r="J567" i="1"/>
  <c r="L567" i="1" s="1"/>
  <c r="J203" i="1"/>
  <c r="L203" i="1" s="1"/>
  <c r="J207" i="1"/>
  <c r="L207" i="1" s="1"/>
  <c r="J220" i="1"/>
  <c r="R220" i="1" s="1"/>
  <c r="J332" i="1"/>
  <c r="L332" i="1" s="1"/>
  <c r="J321" i="1"/>
  <c r="L321" i="1" s="1"/>
  <c r="J575" i="1"/>
  <c r="L575" i="1" s="1"/>
  <c r="J27" i="1"/>
  <c r="L27" i="1" s="1"/>
  <c r="J46" i="1"/>
  <c r="L46" i="1" s="1"/>
  <c r="J50" i="1"/>
  <c r="L50" i="1" s="1"/>
  <c r="J58" i="1"/>
  <c r="N58" i="1" s="1"/>
  <c r="J427" i="1"/>
  <c r="L427" i="1" s="1"/>
  <c r="J524" i="1"/>
  <c r="L524" i="1" s="1"/>
  <c r="J528" i="1"/>
  <c r="L528" i="1" s="1"/>
  <c r="J532" i="1"/>
  <c r="N532" i="1" s="1"/>
  <c r="J603" i="1"/>
  <c r="L603" i="1" s="1"/>
  <c r="J225" i="1"/>
  <c r="L225" i="1" s="1"/>
  <c r="J266" i="1"/>
  <c r="L266" i="1" s="1"/>
  <c r="J271" i="1"/>
  <c r="L271" i="1" s="1"/>
  <c r="J275" i="1"/>
  <c r="R275" i="1" s="1"/>
  <c r="J294" i="1"/>
  <c r="L294" i="1" s="1"/>
  <c r="J310" i="1"/>
  <c r="L310" i="1" s="1"/>
  <c r="J316" i="1"/>
  <c r="L316" i="1" s="1"/>
  <c r="J409" i="1"/>
  <c r="L409" i="1" s="1"/>
  <c r="J413" i="1"/>
  <c r="L413" i="1" s="1"/>
  <c r="J428" i="1"/>
  <c r="L428" i="1" s="1"/>
  <c r="J581" i="1"/>
  <c r="J455" i="1"/>
  <c r="L455" i="1" s="1"/>
  <c r="J477" i="1"/>
  <c r="L477" i="1" s="1"/>
  <c r="J53" i="4"/>
  <c r="L53" i="4" s="1"/>
  <c r="J19" i="4"/>
  <c r="N19" i="4" s="1"/>
  <c r="J23" i="4"/>
  <c r="L23" i="4" s="1"/>
  <c r="J27" i="4"/>
  <c r="L27" i="4" s="1"/>
  <c r="J314" i="4"/>
  <c r="L314" i="4" s="1"/>
  <c r="J320" i="4"/>
  <c r="L320" i="4" s="1"/>
  <c r="J357" i="4"/>
  <c r="L357" i="4" s="1"/>
  <c r="J387" i="4"/>
  <c r="L387" i="4" s="1"/>
  <c r="J435" i="4"/>
  <c r="L435" i="4" s="1"/>
  <c r="J452" i="4"/>
  <c r="R452" i="4" s="1"/>
  <c r="J465" i="4"/>
  <c r="L465" i="4" s="1"/>
  <c r="J482" i="4"/>
  <c r="L482" i="4" s="1"/>
  <c r="J524" i="4"/>
  <c r="L524" i="4" s="1"/>
  <c r="J528" i="4"/>
  <c r="J532" i="4"/>
  <c r="L532" i="4" s="1"/>
  <c r="J539" i="4"/>
  <c r="L539" i="4" s="1"/>
  <c r="J552" i="4"/>
  <c r="L552" i="4" s="1"/>
  <c r="J559" i="4"/>
  <c r="L559" i="4" s="1"/>
  <c r="J563" i="4"/>
  <c r="J569" i="4"/>
  <c r="R569" i="4" s="1"/>
  <c r="J576" i="4"/>
  <c r="L576" i="4" s="1"/>
  <c r="J593" i="4"/>
  <c r="L593" i="4" s="1"/>
  <c r="J608" i="4"/>
  <c r="L608" i="4" s="1"/>
  <c r="J614" i="4"/>
  <c r="L614" i="4" s="1"/>
  <c r="J618" i="4"/>
  <c r="J623" i="4"/>
  <c r="L623" i="4" s="1"/>
  <c r="J647" i="4"/>
  <c r="J665" i="4"/>
  <c r="L665" i="4" s="1"/>
  <c r="J722" i="4"/>
  <c r="L722" i="4" s="1"/>
  <c r="J742" i="4"/>
  <c r="J748" i="4"/>
  <c r="L748" i="4" s="1"/>
  <c r="J758" i="4"/>
  <c r="L758" i="4" s="1"/>
  <c r="J761" i="4"/>
  <c r="L761" i="4" s="1"/>
  <c r="J764" i="4"/>
  <c r="J780" i="4"/>
  <c r="L780" i="4" s="1"/>
  <c r="J786" i="4"/>
  <c r="L786" i="4" s="1"/>
  <c r="J793" i="4"/>
  <c r="L793" i="4" s="1"/>
  <c r="J812" i="4"/>
  <c r="L812" i="4" s="1"/>
  <c r="J831" i="4"/>
  <c r="L831" i="4" s="1"/>
  <c r="J851" i="4"/>
  <c r="L851" i="4" s="1"/>
  <c r="J871" i="4"/>
  <c r="L871" i="4" s="1"/>
  <c r="J874" i="4"/>
  <c r="L874" i="4" s="1"/>
  <c r="J897" i="4"/>
  <c r="O897" i="4" s="1"/>
  <c r="J904" i="4"/>
  <c r="J911" i="4"/>
  <c r="J1176" i="4"/>
  <c r="L1176" i="4" s="1"/>
  <c r="J1186" i="4"/>
  <c r="L1186" i="4" s="1"/>
  <c r="J1197" i="4"/>
  <c r="L1197" i="4" s="1"/>
  <c r="J1252" i="4"/>
  <c r="L1252" i="4" s="1"/>
  <c r="J1259" i="4"/>
  <c r="L1259" i="4" s="1"/>
  <c r="J1266" i="4"/>
  <c r="L1266" i="4" s="1"/>
  <c r="J1280" i="4"/>
  <c r="R1280" i="4" s="1"/>
  <c r="J1284" i="4"/>
  <c r="R1284" i="4" s="1"/>
  <c r="J1305" i="4"/>
  <c r="L1305" i="4" s="1"/>
  <c r="J253" i="4"/>
  <c r="L253" i="4" s="1"/>
  <c r="J449" i="4"/>
  <c r="L449" i="4" s="1"/>
  <c r="J494" i="4"/>
  <c r="N494" i="4" s="1"/>
  <c r="J587" i="4"/>
  <c r="J673" i="4"/>
  <c r="J682" i="4"/>
  <c r="L682" i="4" s="1"/>
  <c r="J733" i="4"/>
  <c r="L733" i="4" s="1"/>
  <c r="J755" i="4"/>
  <c r="J781" i="4"/>
  <c r="L781" i="4" s="1"/>
  <c r="J784" i="4"/>
  <c r="J794" i="4"/>
  <c r="L794" i="4" s="1"/>
  <c r="J816" i="4"/>
  <c r="L816" i="4" s="1"/>
  <c r="J855" i="4"/>
  <c r="L855" i="4" s="1"/>
  <c r="J859" i="4"/>
  <c r="L859" i="4" s="1"/>
  <c r="J862" i="4"/>
  <c r="L862" i="4" s="1"/>
  <c r="J878" i="4"/>
  <c r="L878" i="4" s="1"/>
  <c r="J888" i="4"/>
  <c r="J908" i="4"/>
  <c r="L908" i="4" s="1"/>
  <c r="J920" i="4"/>
  <c r="N920" i="4" s="1"/>
  <c r="J940" i="4"/>
  <c r="L940" i="4" s="1"/>
  <c r="J1038" i="4"/>
  <c r="L1038" i="4" s="1"/>
  <c r="J1059" i="4"/>
  <c r="L1059" i="4" s="1"/>
  <c r="J1162" i="4"/>
  <c r="L1162" i="4" s="1"/>
  <c r="J1389" i="4"/>
  <c r="L1389" i="4" s="1"/>
  <c r="J540" i="4"/>
  <c r="L540" i="4" s="1"/>
  <c r="J591" i="4"/>
  <c r="L591" i="4" s="1"/>
  <c r="J615" i="4"/>
  <c r="L615" i="4" s="1"/>
  <c r="J1035" i="4"/>
  <c r="L1035" i="4" s="1"/>
  <c r="J1039" i="4"/>
  <c r="L1039" i="4" s="1"/>
  <c r="J1056" i="4"/>
  <c r="L1056" i="4" s="1"/>
  <c r="J1187" i="4"/>
  <c r="L1187" i="4" s="1"/>
  <c r="J1212" i="4"/>
  <c r="L1212" i="4" s="1"/>
  <c r="J1253" i="4"/>
  <c r="L1253" i="4" s="1"/>
  <c r="J1256" i="4"/>
  <c r="L1256" i="4" s="1"/>
  <c r="J1344" i="4"/>
  <c r="L1344" i="4" s="1"/>
  <c r="J1390" i="4"/>
  <c r="J25" i="4"/>
  <c r="L25" i="4" s="1"/>
  <c r="J29" i="4"/>
  <c r="L29" i="4" s="1"/>
  <c r="J96" i="4"/>
  <c r="L96" i="4" s="1"/>
  <c r="J107" i="4"/>
  <c r="L107" i="4" s="1"/>
  <c r="J131" i="4"/>
  <c r="L131" i="4" s="1"/>
  <c r="J141" i="4"/>
  <c r="L141" i="4" s="1"/>
  <c r="J200" i="4"/>
  <c r="R200" i="4" s="1"/>
  <c r="J203" i="4"/>
  <c r="L203" i="4" s="1"/>
  <c r="J217" i="4"/>
  <c r="L217" i="4" s="1"/>
  <c r="J224" i="4"/>
  <c r="R224" i="4" s="1"/>
  <c r="J258" i="4"/>
  <c r="L258" i="4" s="1"/>
  <c r="J262" i="4"/>
  <c r="R262" i="4" s="1"/>
  <c r="J309" i="4"/>
  <c r="L309" i="4" s="1"/>
  <c r="J312" i="4"/>
  <c r="L312" i="4" s="1"/>
  <c r="J316" i="4"/>
  <c r="L316" i="4" s="1"/>
  <c r="J352" i="4"/>
  <c r="L352" i="4" s="1"/>
  <c r="J355" i="4"/>
  <c r="L355" i="4" s="1"/>
  <c r="J433" i="4"/>
  <c r="L433" i="4" s="1"/>
  <c r="J460" i="4"/>
  <c r="L460" i="4" s="1"/>
  <c r="J463" i="4"/>
  <c r="L463" i="4" s="1"/>
  <c r="J480" i="4"/>
  <c r="L480" i="4" s="1"/>
  <c r="J541" i="4"/>
  <c r="L541" i="4" s="1"/>
  <c r="J588" i="4"/>
  <c r="L588" i="4" s="1"/>
  <c r="J598" i="4"/>
  <c r="R598" i="4" s="1"/>
  <c r="J612" i="4"/>
  <c r="L612" i="4" s="1"/>
  <c r="J616" i="4"/>
  <c r="L616" i="4" s="1"/>
  <c r="J651" i="4"/>
  <c r="J737" i="4"/>
  <c r="L737" i="4" s="1"/>
  <c r="J814" i="4"/>
  <c r="L814" i="4" s="1"/>
  <c r="J817" i="4"/>
  <c r="J998" i="4"/>
  <c r="L998" i="4" s="1"/>
  <c r="J1213" i="4"/>
  <c r="L1213" i="4" s="1"/>
  <c r="J1233" i="4"/>
  <c r="L1233" i="4" s="1"/>
  <c r="J1243" i="4"/>
  <c r="L1243" i="4" s="1"/>
  <c r="J1250" i="4"/>
  <c r="L1250" i="4" s="1"/>
  <c r="J1271" i="4"/>
  <c r="L1271" i="4" s="1"/>
  <c r="J1275" i="4"/>
  <c r="R1275" i="4" s="1"/>
  <c r="J1319" i="4"/>
  <c r="L1319" i="4" s="1"/>
  <c r="S1413" i="4"/>
  <c r="S1415" i="4" s="1"/>
  <c r="J1396" i="4"/>
  <c r="L1396" i="4" s="1"/>
  <c r="J447" i="4"/>
  <c r="L447" i="4" s="1"/>
  <c r="J477" i="4"/>
  <c r="L477" i="4" s="1"/>
  <c r="J534" i="4"/>
  <c r="L534" i="4" s="1"/>
  <c r="J607" i="4"/>
  <c r="J642" i="4"/>
  <c r="N642" i="4" s="1"/>
  <c r="J664" i="4"/>
  <c r="L664" i="4" s="1"/>
  <c r="J671" i="4"/>
  <c r="J679" i="4"/>
  <c r="L679" i="4" s="1"/>
  <c r="J683" i="4"/>
  <c r="L683" i="4" s="1"/>
  <c r="J708" i="4"/>
  <c r="R708" i="4" s="1"/>
  <c r="J714" i="4"/>
  <c r="J738" i="4"/>
  <c r="L738" i="4" s="1"/>
  <c r="J760" i="4"/>
  <c r="L760" i="4" s="1"/>
  <c r="J918" i="4"/>
  <c r="L918" i="4" s="1"/>
  <c r="J1022" i="4"/>
  <c r="L1022" i="4" s="1"/>
  <c r="J1025" i="4"/>
  <c r="L1025" i="4" s="1"/>
  <c r="J1199" i="4"/>
  <c r="L1199" i="4" s="1"/>
  <c r="K1413" i="4"/>
  <c r="K1415" i="4" s="1"/>
  <c r="Q1413" i="4"/>
  <c r="Q1415" i="4" s="1"/>
  <c r="J1360" i="4"/>
  <c r="O1360" i="4" s="1"/>
  <c r="O1413" i="4" s="1"/>
  <c r="O1415" i="4" s="1"/>
  <c r="J1364" i="4"/>
  <c r="L1364" i="4" s="1"/>
  <c r="J1368" i="4"/>
  <c r="L1368" i="4" s="1"/>
  <c r="J256" i="4"/>
  <c r="L256" i="4" s="1"/>
  <c r="J286" i="4"/>
  <c r="L286" i="4" s="1"/>
  <c r="J396" i="4"/>
  <c r="L396" i="4" s="1"/>
  <c r="J661" i="4"/>
  <c r="L661" i="4" s="1"/>
  <c r="J680" i="4"/>
  <c r="L680" i="4" s="1"/>
  <c r="J684" i="4"/>
  <c r="J725" i="4"/>
  <c r="R725" i="4" s="1"/>
  <c r="J728" i="4"/>
  <c r="L728" i="4" s="1"/>
  <c r="J731" i="4"/>
  <c r="L731" i="4" s="1"/>
  <c r="J747" i="4"/>
  <c r="L747" i="4" s="1"/>
  <c r="J757" i="4"/>
  <c r="R757" i="4" s="1"/>
  <c r="J805" i="4"/>
  <c r="L805" i="4" s="1"/>
  <c r="J811" i="4"/>
  <c r="L811" i="4" s="1"/>
  <c r="J830" i="4"/>
  <c r="R830" i="4" s="1"/>
  <c r="J853" i="4"/>
  <c r="L853" i="4" s="1"/>
  <c r="J857" i="4"/>
  <c r="L857" i="4" s="1"/>
  <c r="J876" i="4"/>
  <c r="L876" i="4" s="1"/>
  <c r="J886" i="4"/>
  <c r="R886" i="4" s="1"/>
  <c r="J892" i="4"/>
  <c r="L892" i="4" s="1"/>
  <c r="J903" i="4"/>
  <c r="L903" i="4" s="1"/>
  <c r="J970" i="4"/>
  <c r="L970" i="4" s="1"/>
  <c r="J1043" i="4"/>
  <c r="L1043" i="4" s="1"/>
  <c r="J1120" i="4"/>
  <c r="L1120" i="4" s="1"/>
  <c r="M1413" i="4"/>
  <c r="M1415" i="4" s="1"/>
  <c r="R1413" i="4"/>
  <c r="R1415" i="4" s="1"/>
  <c r="J1342" i="4"/>
  <c r="L1342" i="4" s="1"/>
  <c r="J57" i="4"/>
  <c r="N57" i="4" s="1"/>
  <c r="J101" i="4"/>
  <c r="L101" i="4" s="1"/>
  <c r="J112" i="4"/>
  <c r="L112" i="4" s="1"/>
  <c r="J122" i="4"/>
  <c r="J152" i="4"/>
  <c r="L152" i="4" s="1"/>
  <c r="J156" i="4"/>
  <c r="L156" i="4" s="1"/>
  <c r="J160" i="4"/>
  <c r="O160" i="4" s="1"/>
  <c r="J183" i="4"/>
  <c r="L183" i="4" s="1"/>
  <c r="J187" i="4"/>
  <c r="L187" i="4" s="1"/>
  <c r="J197" i="4"/>
  <c r="L197" i="4" s="1"/>
  <c r="J207" i="4"/>
  <c r="L207" i="4" s="1"/>
  <c r="J222" i="4"/>
  <c r="L222" i="4" s="1"/>
  <c r="J235" i="4"/>
  <c r="L235" i="4" s="1"/>
  <c r="J242" i="4"/>
  <c r="L242" i="4" s="1"/>
  <c r="J246" i="4"/>
  <c r="L246" i="4" s="1"/>
  <c r="J249" i="4"/>
  <c r="L249" i="4" s="1"/>
  <c r="J267" i="4"/>
  <c r="R267" i="4" s="1"/>
  <c r="J270" i="4"/>
  <c r="L270" i="4" s="1"/>
  <c r="J273" i="4"/>
  <c r="L273" i="4" s="1"/>
  <c r="J290" i="4"/>
  <c r="L290" i="4" s="1"/>
  <c r="J294" i="4"/>
  <c r="L294" i="4" s="1"/>
  <c r="J346" i="4"/>
  <c r="L346" i="4" s="1"/>
  <c r="J360" i="4"/>
  <c r="L360" i="4" s="1"/>
  <c r="J373" i="4"/>
  <c r="L373" i="4" s="1"/>
  <c r="J380" i="4"/>
  <c r="L380" i="4" s="1"/>
  <c r="J397" i="4"/>
  <c r="L397" i="4" s="1"/>
  <c r="J400" i="4"/>
  <c r="L400" i="4" s="1"/>
  <c r="J407" i="4"/>
  <c r="L407" i="4" s="1"/>
  <c r="J414" i="4"/>
  <c r="L414" i="4" s="1"/>
  <c r="J421" i="4"/>
  <c r="R421" i="4" s="1"/>
  <c r="J424" i="4"/>
  <c r="L424" i="4" s="1"/>
  <c r="J428" i="4"/>
  <c r="L428" i="4" s="1"/>
  <c r="J448" i="4"/>
  <c r="L448" i="4" s="1"/>
  <c r="J468" i="4"/>
  <c r="J493" i="4"/>
  <c r="N493" i="4" s="1"/>
  <c r="J545" i="4"/>
  <c r="L545" i="4" s="1"/>
  <c r="J596" i="4"/>
  <c r="J613" i="4"/>
  <c r="L613" i="4" s="1"/>
  <c r="J1037" i="4"/>
  <c r="L1037" i="4" s="1"/>
  <c r="J1041" i="4"/>
  <c r="R1041" i="4" s="1"/>
  <c r="J1058" i="4"/>
  <c r="L1058" i="4" s="1"/>
  <c r="N1413" i="4"/>
  <c r="N1415" i="4" s="1"/>
  <c r="J1388" i="4"/>
  <c r="L1388" i="4" s="1"/>
  <c r="J1391" i="4"/>
  <c r="L1391" i="4" s="1"/>
  <c r="J936" i="4"/>
  <c r="L936" i="4" s="1"/>
  <c r="J955" i="4"/>
  <c r="L955" i="4" s="1"/>
  <c r="J1287" i="4"/>
  <c r="L1287" i="4" s="1"/>
  <c r="J1291" i="4"/>
  <c r="O1291" i="4" s="1"/>
  <c r="J1313" i="4"/>
  <c r="L1313" i="4" s="1"/>
  <c r="J972" i="4"/>
  <c r="L972" i="4" s="1"/>
  <c r="J1000" i="4"/>
  <c r="L1000" i="4" s="1"/>
  <c r="J1004" i="4"/>
  <c r="L1004" i="4" s="1"/>
  <c r="J1011" i="4"/>
  <c r="L1011" i="4" s="1"/>
  <c r="J1017" i="4"/>
  <c r="L1017" i="4" s="1"/>
  <c r="J1034" i="4"/>
  <c r="L1034" i="4" s="1"/>
  <c r="J1051" i="4"/>
  <c r="L1051" i="4" s="1"/>
  <c r="J1079" i="4"/>
  <c r="L1079" i="4" s="1"/>
  <c r="J1082" i="4"/>
  <c r="L1082" i="4" s="1"/>
  <c r="J1092" i="4"/>
  <c r="L1092" i="4" s="1"/>
  <c r="J1126" i="4"/>
  <c r="L1126" i="4" s="1"/>
  <c r="J1130" i="4"/>
  <c r="L1130" i="4" s="1"/>
  <c r="J1137" i="4"/>
  <c r="L1137" i="4" s="1"/>
  <c r="J1147" i="4"/>
  <c r="L1147" i="4" s="1"/>
  <c r="J1175" i="4"/>
  <c r="L1175" i="4" s="1"/>
  <c r="J1260" i="4"/>
  <c r="L1260" i="4" s="1"/>
  <c r="J1321" i="4"/>
  <c r="L1321" i="4" s="1"/>
  <c r="J1325" i="4"/>
  <c r="N1325" i="4" s="1"/>
  <c r="J966" i="4"/>
  <c r="L966" i="4" s="1"/>
  <c r="J973" i="4"/>
  <c r="L973" i="4" s="1"/>
  <c r="J997" i="4"/>
  <c r="L997" i="4" s="1"/>
  <c r="J1066" i="4"/>
  <c r="L1066" i="4" s="1"/>
  <c r="J1117" i="4"/>
  <c r="L1117" i="4" s="1"/>
  <c r="J1165" i="4"/>
  <c r="L1165" i="4" s="1"/>
  <c r="J1254" i="4"/>
  <c r="L1254" i="4" s="1"/>
  <c r="J1261" i="4"/>
  <c r="L1261" i="4" s="1"/>
  <c r="J1322" i="4"/>
  <c r="N1322" i="4" s="1"/>
  <c r="J953" i="4"/>
  <c r="L953" i="4" s="1"/>
  <c r="J1148" i="4"/>
  <c r="L1148" i="4" s="1"/>
  <c r="J1159" i="4"/>
  <c r="L1159" i="4" s="1"/>
  <c r="J1223" i="4"/>
  <c r="L1223" i="4" s="1"/>
  <c r="J1278" i="4"/>
  <c r="L1278" i="4" s="1"/>
  <c r="J1296" i="4"/>
  <c r="L1296" i="4" s="1"/>
  <c r="J981" i="4"/>
  <c r="R981" i="4" s="1"/>
  <c r="J988" i="4"/>
  <c r="L988" i="4" s="1"/>
  <c r="J1053" i="4"/>
  <c r="L1053" i="4" s="1"/>
  <c r="J1111" i="4"/>
  <c r="L1111" i="4" s="1"/>
  <c r="J1128" i="4"/>
  <c r="L1128" i="4" s="1"/>
  <c r="J1132" i="4"/>
  <c r="L1132" i="4" s="1"/>
  <c r="J1135" i="4"/>
  <c r="L1135" i="4" s="1"/>
  <c r="J1139" i="4"/>
  <c r="L1139" i="4" s="1"/>
  <c r="J1149" i="4"/>
  <c r="L1149" i="4" s="1"/>
  <c r="J1173" i="4"/>
  <c r="L1173" i="4" s="1"/>
  <c r="J1221" i="4"/>
  <c r="R1221" i="4" s="1"/>
  <c r="J1231" i="4"/>
  <c r="J1237" i="4"/>
  <c r="L1237" i="4" s="1"/>
  <c r="J1258" i="4"/>
  <c r="L1258" i="4" s="1"/>
  <c r="J939" i="4"/>
  <c r="L939" i="4" s="1"/>
  <c r="J946" i="4"/>
  <c r="L946" i="4" s="1"/>
  <c r="J957" i="4"/>
  <c r="L957" i="4" s="1"/>
  <c r="J964" i="4"/>
  <c r="L964" i="4" s="1"/>
  <c r="J968" i="4"/>
  <c r="L968" i="4" s="1"/>
  <c r="J975" i="4"/>
  <c r="L975" i="4" s="1"/>
  <c r="J978" i="4"/>
  <c r="L978" i="4" s="1"/>
  <c r="J995" i="4"/>
  <c r="L995" i="4" s="1"/>
  <c r="J1010" i="4"/>
  <c r="R1010" i="4" s="1"/>
  <c r="J1030" i="4"/>
  <c r="L1030" i="4" s="1"/>
  <c r="J1064" i="4"/>
  <c r="L1064" i="4" s="1"/>
  <c r="J1074" i="4"/>
  <c r="L1074" i="4" s="1"/>
  <c r="J1091" i="4"/>
  <c r="L1091" i="4" s="1"/>
  <c r="J1095" i="4"/>
  <c r="L1095" i="4" s="1"/>
  <c r="J1108" i="4"/>
  <c r="L1108" i="4" s="1"/>
  <c r="J1115" i="4"/>
  <c r="L1115" i="4" s="1"/>
  <c r="J1181" i="4"/>
  <c r="L1181" i="4" s="1"/>
  <c r="J1201" i="4"/>
  <c r="L1201" i="4" s="1"/>
  <c r="J1208" i="4"/>
  <c r="L1208" i="4" s="1"/>
  <c r="J1211" i="4"/>
  <c r="L1211" i="4" s="1"/>
  <c r="J1238" i="4"/>
  <c r="L1238" i="4" s="1"/>
  <c r="J1265" i="4"/>
  <c r="L1265" i="4" s="1"/>
  <c r="J1272" i="4"/>
  <c r="L1272" i="4" s="1"/>
  <c r="J1286" i="4"/>
  <c r="L1286" i="4" s="1"/>
  <c r="J1290" i="4"/>
  <c r="R1290" i="4" s="1"/>
  <c r="J1297" i="4"/>
  <c r="L1297" i="4" s="1"/>
  <c r="J1308" i="4"/>
  <c r="L1308" i="4" s="1"/>
  <c r="J1312" i="4"/>
  <c r="L1312" i="4" s="1"/>
  <c r="J1316" i="4"/>
  <c r="L1316" i="4" s="1"/>
  <c r="J1195" i="4"/>
  <c r="L1195" i="4" s="1"/>
  <c r="J1021" i="4"/>
  <c r="L1021" i="4" s="1"/>
  <c r="J971" i="4"/>
  <c r="L971" i="4" s="1"/>
  <c r="J985" i="4"/>
  <c r="L985" i="4" s="1"/>
  <c r="J993" i="4"/>
  <c r="L993" i="4" s="1"/>
  <c r="J1007" i="4"/>
  <c r="L1007" i="4" s="1"/>
  <c r="J1020" i="4"/>
  <c r="L1020" i="4" s="1"/>
  <c r="J1118" i="4"/>
  <c r="L1118" i="4" s="1"/>
  <c r="J1226" i="4"/>
  <c r="L1226" i="4" s="1"/>
  <c r="J1248" i="4"/>
  <c r="L1248" i="4" s="1"/>
  <c r="J1251" i="4"/>
  <c r="L1251" i="4" s="1"/>
  <c r="J1267" i="4"/>
  <c r="L1267" i="4" s="1"/>
  <c r="J1274" i="4"/>
  <c r="L1274" i="4" s="1"/>
  <c r="J1279" i="4"/>
  <c r="L1279" i="4" s="1"/>
  <c r="J1283" i="4"/>
  <c r="L1283" i="4" s="1"/>
  <c r="J1288" i="4"/>
  <c r="L1288" i="4" s="1"/>
  <c r="J1303" i="4"/>
  <c r="L1303" i="4" s="1"/>
  <c r="J1306" i="4"/>
  <c r="L1306" i="4" s="1"/>
  <c r="J1310" i="4"/>
  <c r="L1310" i="4" s="1"/>
  <c r="J959" i="4"/>
  <c r="L959" i="4" s="1"/>
  <c r="J952" i="4"/>
  <c r="L952" i="4" s="1"/>
  <c r="J1029" i="4"/>
  <c r="L1029" i="4" s="1"/>
  <c r="J1101" i="4"/>
  <c r="L1101" i="4" s="1"/>
  <c r="J1153" i="4"/>
  <c r="L1153" i="4" s="1"/>
  <c r="J1178" i="4"/>
  <c r="L1178" i="4" s="1"/>
  <c r="J1189" i="4"/>
  <c r="L1189" i="4" s="1"/>
  <c r="J1215" i="4"/>
  <c r="R1215" i="4" s="1"/>
  <c r="J938" i="4"/>
  <c r="L938" i="4" s="1"/>
  <c r="J942" i="4"/>
  <c r="L942" i="4" s="1"/>
  <c r="J986" i="4"/>
  <c r="R986" i="4" s="1"/>
  <c r="J1001" i="4"/>
  <c r="O1001" i="4" s="1"/>
  <c r="J1008" i="4"/>
  <c r="L1008" i="4" s="1"/>
  <c r="J1013" i="4"/>
  <c r="L1013" i="4" s="1"/>
  <c r="J1018" i="4"/>
  <c r="L1018" i="4" s="1"/>
  <c r="J1026" i="4"/>
  <c r="L1026" i="4" s="1"/>
  <c r="J1040" i="4"/>
  <c r="L1040" i="4" s="1"/>
  <c r="J1048" i="4"/>
  <c r="L1048" i="4" s="1"/>
  <c r="J1069" i="4"/>
  <c r="R1069" i="4" s="1"/>
  <c r="J1102" i="4"/>
  <c r="L1102" i="4" s="1"/>
  <c r="J1113" i="4"/>
  <c r="L1113" i="4" s="1"/>
  <c r="J1119" i="4"/>
  <c r="R1119" i="4" s="1"/>
  <c r="J1122" i="4"/>
  <c r="L1122" i="4" s="1"/>
  <c r="J1127" i="4"/>
  <c r="L1127" i="4" s="1"/>
  <c r="J1131" i="4"/>
  <c r="L1131" i="4" s="1"/>
  <c r="J1144" i="4"/>
  <c r="L1144" i="4" s="1"/>
  <c r="J1150" i="4"/>
  <c r="L1150" i="4" s="1"/>
  <c r="J1164" i="4"/>
  <c r="L1164" i="4" s="1"/>
  <c r="J1268" i="4"/>
  <c r="L1268" i="4" s="1"/>
  <c r="J1289" i="4"/>
  <c r="L1289" i="4" s="1"/>
  <c r="J1298" i="4"/>
  <c r="L1298" i="4" s="1"/>
  <c r="J1307" i="4"/>
  <c r="L1307" i="4" s="1"/>
  <c r="J1311" i="4"/>
  <c r="L1311" i="4" s="1"/>
  <c r="J1203" i="4"/>
  <c r="L1203" i="4" s="1"/>
  <c r="J1206" i="4"/>
  <c r="L1206" i="4" s="1"/>
  <c r="J1236" i="4"/>
  <c r="L1236" i="4" s="1"/>
  <c r="J1257" i="4"/>
  <c r="L1257" i="4" s="1"/>
  <c r="J1295" i="4"/>
  <c r="L1295" i="4" s="1"/>
  <c r="J1304" i="4"/>
  <c r="L1304" i="4" s="1"/>
  <c r="J1317" i="4"/>
  <c r="L1317" i="4" s="1"/>
  <c r="J983" i="4"/>
  <c r="L983" i="4" s="1"/>
  <c r="J1062" i="4"/>
  <c r="L1062" i="4" s="1"/>
  <c r="J1116" i="4"/>
  <c r="L1116" i="4" s="1"/>
  <c r="J1154" i="4"/>
  <c r="L1154" i="4" s="1"/>
  <c r="J944" i="4"/>
  <c r="L944" i="4" s="1"/>
  <c r="J958" i="4"/>
  <c r="R958" i="4" s="1"/>
  <c r="J961" i="4"/>
  <c r="L961" i="4" s="1"/>
  <c r="J967" i="4"/>
  <c r="L967" i="4" s="1"/>
  <c r="J984" i="4"/>
  <c r="L984" i="4" s="1"/>
  <c r="J996" i="4"/>
  <c r="L996" i="4" s="1"/>
  <c r="J1027" i="4"/>
  <c r="L1027" i="4" s="1"/>
  <c r="J1033" i="4"/>
  <c r="L1033" i="4" s="1"/>
  <c r="J1050" i="4"/>
  <c r="L1050" i="4" s="1"/>
  <c r="J1084" i="4"/>
  <c r="L1084" i="4" s="1"/>
  <c r="J1151" i="4"/>
  <c r="R1151" i="4" s="1"/>
  <c r="J1191" i="4"/>
  <c r="L1191" i="4" s="1"/>
  <c r="J1225" i="4"/>
  <c r="L1225" i="4" s="1"/>
  <c r="J1244" i="4"/>
  <c r="R1244" i="4" s="1"/>
  <c r="J1247" i="4"/>
  <c r="L1247" i="4" s="1"/>
  <c r="J1315" i="4"/>
  <c r="L1315" i="4" s="1"/>
  <c r="J1323" i="4"/>
  <c r="N1323" i="4" s="1"/>
  <c r="J948" i="4"/>
  <c r="L948" i="4" s="1"/>
  <c r="J951" i="4"/>
  <c r="L951" i="4" s="1"/>
  <c r="J954" i="4"/>
  <c r="R954" i="4" s="1"/>
  <c r="J1024" i="4"/>
  <c r="L1024" i="4" s="1"/>
  <c r="J1028" i="4"/>
  <c r="L1028" i="4" s="1"/>
  <c r="J1044" i="4"/>
  <c r="L1044" i="4" s="1"/>
  <c r="J1057" i="4"/>
  <c r="L1057" i="4" s="1"/>
  <c r="J1073" i="4"/>
  <c r="L1073" i="4" s="1"/>
  <c r="J1081" i="4"/>
  <c r="L1081" i="4" s="1"/>
  <c r="J1129" i="4"/>
  <c r="L1129" i="4" s="1"/>
  <c r="J1142" i="4"/>
  <c r="L1142" i="4" s="1"/>
  <c r="J1152" i="4"/>
  <c r="L1152" i="4" s="1"/>
  <c r="J1171" i="4"/>
  <c r="L1171" i="4" s="1"/>
  <c r="J1174" i="4"/>
  <c r="L1174" i="4" s="1"/>
  <c r="J1180" i="4"/>
  <c r="L1180" i="4" s="1"/>
  <c r="J1194" i="4"/>
  <c r="L1194" i="4" s="1"/>
  <c r="J1204" i="4"/>
  <c r="L1204" i="4" s="1"/>
  <c r="J1217" i="4"/>
  <c r="L1217" i="4" s="1"/>
  <c r="J1220" i="4"/>
  <c r="L1220" i="4" s="1"/>
  <c r="J1242" i="4"/>
  <c r="L1242" i="4" s="1"/>
  <c r="J1262" i="4"/>
  <c r="L1262" i="4" s="1"/>
  <c r="J1273" i="4"/>
  <c r="L1273" i="4" s="1"/>
  <c r="J1282" i="4"/>
  <c r="L1282" i="4" s="1"/>
  <c r="J1302" i="4"/>
  <c r="L1302" i="4" s="1"/>
  <c r="J1309" i="4"/>
  <c r="L1309" i="4" s="1"/>
  <c r="J654" i="4"/>
  <c r="L654" i="4" s="1"/>
  <c r="J666" i="4"/>
  <c r="L666" i="4" s="1"/>
  <c r="J703" i="4"/>
  <c r="L703" i="4" s="1"/>
  <c r="J767" i="4"/>
  <c r="L767" i="4" s="1"/>
  <c r="J900" i="4"/>
  <c r="L900" i="4" s="1"/>
  <c r="J529" i="4"/>
  <c r="L529" i="4" s="1"/>
  <c r="J546" i="4"/>
  <c r="R546" i="4" s="1"/>
  <c r="J549" i="4"/>
  <c r="L549" i="4" s="1"/>
  <c r="J562" i="4"/>
  <c r="L562" i="4" s="1"/>
  <c r="J565" i="4"/>
  <c r="L565" i="4" s="1"/>
  <c r="J581" i="4"/>
  <c r="L581" i="4" s="1"/>
  <c r="J606" i="4"/>
  <c r="L606" i="4" s="1"/>
  <c r="J626" i="4"/>
  <c r="L626" i="4" s="1"/>
  <c r="J649" i="4"/>
  <c r="J658" i="4"/>
  <c r="L658" i="4" s="1"/>
  <c r="J663" i="4"/>
  <c r="L663" i="4" s="1"/>
  <c r="J667" i="4"/>
  <c r="L667" i="4" s="1"/>
  <c r="J670" i="4"/>
  <c r="L670" i="4" s="1"/>
  <c r="J678" i="4"/>
  <c r="L678" i="4" s="1"/>
  <c r="J691" i="4"/>
  <c r="R691" i="4" s="1"/>
  <c r="J694" i="4"/>
  <c r="L694" i="4" s="1"/>
  <c r="J721" i="4"/>
  <c r="L721" i="4" s="1"/>
  <c r="J730" i="4"/>
  <c r="L730" i="4" s="1"/>
  <c r="J800" i="4"/>
  <c r="L800" i="4" s="1"/>
  <c r="J803" i="4"/>
  <c r="L803" i="4" s="1"/>
  <c r="J820" i="4"/>
  <c r="L820" i="4" s="1"/>
  <c r="J826" i="4"/>
  <c r="L826" i="4" s="1"/>
  <c r="J848" i="4"/>
  <c r="L848" i="4" s="1"/>
  <c r="J868" i="4"/>
  <c r="L868" i="4" s="1"/>
  <c r="J914" i="4"/>
  <c r="L914" i="4" s="1"/>
  <c r="J572" i="4"/>
  <c r="L572" i="4" s="1"/>
  <c r="J589" i="4"/>
  <c r="O589" i="4" s="1"/>
  <c r="J601" i="4"/>
  <c r="L601" i="4" s="1"/>
  <c r="J621" i="4"/>
  <c r="L621" i="4" s="1"/>
  <c r="J627" i="4"/>
  <c r="L627" i="4" s="1"/>
  <c r="J652" i="4"/>
  <c r="L652" i="4" s="1"/>
  <c r="J695" i="4"/>
  <c r="J745" i="4"/>
  <c r="L745" i="4" s="1"/>
  <c r="J756" i="4"/>
  <c r="L756" i="4" s="1"/>
  <c r="J792" i="4"/>
  <c r="L792" i="4" s="1"/>
  <c r="J839" i="4"/>
  <c r="L839" i="4" s="1"/>
  <c r="J842" i="4"/>
  <c r="L842" i="4" s="1"/>
  <c r="J845" i="4"/>
  <c r="L845" i="4" s="1"/>
  <c r="J905" i="4"/>
  <c r="L905" i="4" s="1"/>
  <c r="J637" i="4"/>
  <c r="L637" i="4" s="1"/>
  <c r="J787" i="4"/>
  <c r="L787" i="4" s="1"/>
  <c r="J801" i="4"/>
  <c r="L801" i="4" s="1"/>
  <c r="J889" i="4"/>
  <c r="L889" i="4" s="1"/>
  <c r="J895" i="4"/>
  <c r="L895" i="4" s="1"/>
  <c r="J906" i="4"/>
  <c r="L906" i="4" s="1"/>
  <c r="J527" i="4"/>
  <c r="L527" i="4" s="1"/>
  <c r="J554" i="4"/>
  <c r="L554" i="4" s="1"/>
  <c r="J583" i="4"/>
  <c r="L583" i="4" s="1"/>
  <c r="J617" i="4"/>
  <c r="L617" i="4" s="1"/>
  <c r="J638" i="4"/>
  <c r="L638" i="4" s="1"/>
  <c r="J650" i="4"/>
  <c r="L650" i="4" s="1"/>
  <c r="J656" i="4"/>
  <c r="L656" i="4" s="1"/>
  <c r="J687" i="4"/>
  <c r="L687" i="4" s="1"/>
  <c r="J696" i="4"/>
  <c r="R696" i="4" s="1"/>
  <c r="J705" i="4"/>
  <c r="L705" i="4" s="1"/>
  <c r="J749" i="4"/>
  <c r="L749" i="4" s="1"/>
  <c r="J856" i="4"/>
  <c r="L856" i="4" s="1"/>
  <c r="J860" i="4"/>
  <c r="L860" i="4" s="1"/>
  <c r="J866" i="4"/>
  <c r="L866" i="4" s="1"/>
  <c r="J877" i="4"/>
  <c r="L877" i="4" s="1"/>
  <c r="J561" i="4"/>
  <c r="L561" i="4" s="1"/>
  <c r="J567" i="4"/>
  <c r="L567" i="4" s="1"/>
  <c r="J570" i="4"/>
  <c r="L570" i="4" s="1"/>
  <c r="J574" i="4"/>
  <c r="R574" i="4" s="1"/>
  <c r="J577" i="4"/>
  <c r="L577" i="4" s="1"/>
  <c r="J597" i="4"/>
  <c r="L597" i="4" s="1"/>
  <c r="J629" i="4"/>
  <c r="R629" i="4" s="1"/>
  <c r="J632" i="4"/>
  <c r="L632" i="4" s="1"/>
  <c r="J645" i="4"/>
  <c r="L645" i="4" s="1"/>
  <c r="J672" i="4"/>
  <c r="L672" i="4" s="1"/>
  <c r="J723" i="4"/>
  <c r="L723" i="4" s="1"/>
  <c r="J732" i="4"/>
  <c r="L732" i="4" s="1"/>
  <c r="J741" i="4"/>
  <c r="L741" i="4" s="1"/>
  <c r="J770" i="4"/>
  <c r="L770" i="4" s="1"/>
  <c r="J779" i="4"/>
  <c r="L779" i="4" s="1"/>
  <c r="J788" i="4"/>
  <c r="R788" i="4" s="1"/>
  <c r="J837" i="4"/>
  <c r="L837" i="4" s="1"/>
  <c r="J887" i="4"/>
  <c r="L887" i="4" s="1"/>
  <c r="J907" i="4"/>
  <c r="J910" i="4"/>
  <c r="L910" i="4" s="1"/>
  <c r="J111" i="4"/>
  <c r="L111" i="4" s="1"/>
  <c r="J121" i="4"/>
  <c r="L121" i="4" s="1"/>
  <c r="J154" i="4"/>
  <c r="L154" i="4" s="1"/>
  <c r="J233" i="4"/>
  <c r="L233" i="4" s="1"/>
  <c r="J275" i="4"/>
  <c r="L275" i="4" s="1"/>
  <c r="J336" i="4"/>
  <c r="L336" i="4" s="1"/>
  <c r="J365" i="4"/>
  <c r="L365" i="4" s="1"/>
  <c r="J371" i="4"/>
  <c r="L371" i="4" s="1"/>
  <c r="J375" i="4"/>
  <c r="L375" i="4" s="1"/>
  <c r="J384" i="4"/>
  <c r="L384" i="4" s="1"/>
  <c r="J409" i="4"/>
  <c r="L409" i="4" s="1"/>
  <c r="J416" i="4"/>
  <c r="L416" i="4" s="1"/>
  <c r="J455" i="4"/>
  <c r="L455" i="4" s="1"/>
  <c r="J488" i="4"/>
  <c r="L488" i="4" s="1"/>
  <c r="J148" i="4"/>
  <c r="L148" i="4" s="1"/>
  <c r="J162" i="4"/>
  <c r="L162" i="4" s="1"/>
  <c r="J184" i="4"/>
  <c r="L184" i="4" s="1"/>
  <c r="J194" i="4"/>
  <c r="J102" i="4"/>
  <c r="L102" i="4" s="1"/>
  <c r="J126" i="4"/>
  <c r="L126" i="4" s="1"/>
  <c r="J129" i="4"/>
  <c r="L129" i="4" s="1"/>
  <c r="J155" i="4"/>
  <c r="L155" i="4" s="1"/>
  <c r="J159" i="4"/>
  <c r="L159" i="4" s="1"/>
  <c r="J166" i="4"/>
  <c r="L166" i="4" s="1"/>
  <c r="J179" i="4"/>
  <c r="J218" i="4"/>
  <c r="L218" i="4" s="1"/>
  <c r="J250" i="4"/>
  <c r="L250" i="4" s="1"/>
  <c r="J266" i="4"/>
  <c r="L266" i="4" s="1"/>
  <c r="J315" i="4"/>
  <c r="L315" i="4" s="1"/>
  <c r="J350" i="4"/>
  <c r="L350" i="4" s="1"/>
  <c r="J362" i="4"/>
  <c r="L362" i="4" s="1"/>
  <c r="J366" i="4"/>
  <c r="J372" i="4"/>
  <c r="L372" i="4" s="1"/>
  <c r="J376" i="4"/>
  <c r="L376" i="4" s="1"/>
  <c r="J413" i="4"/>
  <c r="L413" i="4" s="1"/>
  <c r="J426" i="4"/>
  <c r="L426" i="4" s="1"/>
  <c r="J441" i="4"/>
  <c r="L441" i="4" s="1"/>
  <c r="J445" i="4"/>
  <c r="L445" i="4" s="1"/>
  <c r="J471" i="4"/>
  <c r="L471" i="4" s="1"/>
  <c r="J486" i="4"/>
  <c r="L486" i="4" s="1"/>
  <c r="J163" i="4"/>
  <c r="L163" i="4" s="1"/>
  <c r="J188" i="4"/>
  <c r="L188" i="4" s="1"/>
  <c r="J195" i="4"/>
  <c r="R195" i="4" s="1"/>
  <c r="J215" i="4"/>
  <c r="L215" i="4" s="1"/>
  <c r="J228" i="4"/>
  <c r="R228" i="4" s="1"/>
  <c r="J231" i="4"/>
  <c r="L231" i="4" s="1"/>
  <c r="J457" i="4"/>
  <c r="R457" i="4" s="1"/>
  <c r="J120" i="4"/>
  <c r="L120" i="4" s="1"/>
  <c r="J140" i="4"/>
  <c r="R140" i="4" s="1"/>
  <c r="J189" i="4"/>
  <c r="L189" i="4" s="1"/>
  <c r="J192" i="4"/>
  <c r="L192" i="4" s="1"/>
  <c r="J277" i="4"/>
  <c r="L277" i="4" s="1"/>
  <c r="J301" i="4"/>
  <c r="L301" i="4" s="1"/>
  <c r="J313" i="4"/>
  <c r="L313" i="4" s="1"/>
  <c r="J322" i="4"/>
  <c r="L322" i="4" s="1"/>
  <c r="J329" i="4"/>
  <c r="L329" i="4" s="1"/>
  <c r="J335" i="4"/>
  <c r="L335" i="4" s="1"/>
  <c r="J341" i="4"/>
  <c r="L341" i="4" s="1"/>
  <c r="J348" i="4"/>
  <c r="L348" i="4" s="1"/>
  <c r="J363" i="4"/>
  <c r="L363" i="4" s="1"/>
  <c r="J367" i="4"/>
  <c r="L367" i="4" s="1"/>
  <c r="J402" i="4"/>
  <c r="L402" i="4" s="1"/>
  <c r="J430" i="4"/>
  <c r="L430" i="4" s="1"/>
  <c r="J97" i="4"/>
  <c r="J124" i="4"/>
  <c r="L124" i="4" s="1"/>
  <c r="J137" i="4"/>
  <c r="J153" i="4"/>
  <c r="L153" i="4" s="1"/>
  <c r="J157" i="4"/>
  <c r="L157" i="4" s="1"/>
  <c r="J168" i="4"/>
  <c r="L168" i="4" s="1"/>
  <c r="J177" i="4"/>
  <c r="L177" i="4" s="1"/>
  <c r="J186" i="4"/>
  <c r="L186" i="4" s="1"/>
  <c r="J202" i="4"/>
  <c r="L202" i="4" s="1"/>
  <c r="J232" i="4"/>
  <c r="L232" i="4" s="1"/>
  <c r="J245" i="4"/>
  <c r="L245" i="4" s="1"/>
  <c r="J271" i="4"/>
  <c r="L271" i="4" s="1"/>
  <c r="J274" i="4"/>
  <c r="L274" i="4" s="1"/>
  <c r="J293" i="4"/>
  <c r="L293" i="4" s="1"/>
  <c r="J296" i="4"/>
  <c r="R296" i="4" s="1"/>
  <c r="J364" i="4"/>
  <c r="L364" i="4" s="1"/>
  <c r="J374" i="4"/>
  <c r="L374" i="4" s="1"/>
  <c r="J378" i="4"/>
  <c r="L378" i="4" s="1"/>
  <c r="J415" i="4"/>
  <c r="L415" i="4" s="1"/>
  <c r="J422" i="4"/>
  <c r="L422" i="4" s="1"/>
  <c r="J431" i="4"/>
  <c r="L431" i="4" s="1"/>
  <c r="J434" i="4"/>
  <c r="L434" i="4" s="1"/>
  <c r="J443" i="4"/>
  <c r="L443" i="4" s="1"/>
  <c r="J484" i="4"/>
  <c r="L484" i="4" s="1"/>
  <c r="J46" i="4"/>
  <c r="L46" i="4" s="1"/>
  <c r="J43" i="4"/>
  <c r="J55" i="4"/>
  <c r="N55" i="4" s="1"/>
  <c r="J50" i="4"/>
  <c r="L50" i="4" s="1"/>
  <c r="J56" i="4"/>
  <c r="N56" i="4" s="1"/>
  <c r="J54" i="4"/>
  <c r="L54" i="4" s="1"/>
  <c r="J44" i="4"/>
  <c r="L44" i="4" s="1"/>
  <c r="J48" i="4"/>
  <c r="L48" i="4" s="1"/>
  <c r="S86" i="4"/>
  <c r="S88" i="4" s="1"/>
  <c r="J42" i="4"/>
  <c r="L42" i="4" s="1"/>
  <c r="J49" i="4"/>
  <c r="L49" i="4" s="1"/>
  <c r="M86" i="4"/>
  <c r="M88" i="4" s="1"/>
  <c r="J20" i="4"/>
  <c r="N20" i="4" s="1"/>
  <c r="J24" i="4"/>
  <c r="L24" i="4" s="1"/>
  <c r="J28" i="4"/>
  <c r="L28" i="4" s="1"/>
  <c r="Q34" i="4"/>
  <c r="Q36" i="4" s="1"/>
  <c r="J14" i="4"/>
  <c r="L14" i="4" s="1"/>
  <c r="J15" i="4"/>
  <c r="L15" i="4" s="1"/>
  <c r="J17" i="4"/>
  <c r="J11" i="4"/>
  <c r="J12" i="4"/>
  <c r="L12" i="4" s="1"/>
  <c r="P34" i="4"/>
  <c r="P36" i="4" s="1"/>
  <c r="J13" i="4"/>
  <c r="L13" i="4" s="1"/>
  <c r="J16" i="4"/>
  <c r="L16" i="4" s="1"/>
  <c r="R11" i="3"/>
  <c r="J1390" i="3"/>
  <c r="L1390" i="3" s="1"/>
  <c r="J1394" i="3"/>
  <c r="L1394" i="3" s="1"/>
  <c r="J1358" i="3"/>
  <c r="L1358" i="3" s="1"/>
  <c r="J1376" i="3"/>
  <c r="L1376" i="3" s="1"/>
  <c r="J1380" i="3"/>
  <c r="L1380" i="3" s="1"/>
  <c r="J1339" i="3"/>
  <c r="L1339" i="3" s="1"/>
  <c r="J1343" i="3"/>
  <c r="L1343" i="3" s="1"/>
  <c r="J1347" i="3"/>
  <c r="L1347" i="3" s="1"/>
  <c r="J1366" i="3"/>
  <c r="L1366" i="3" s="1"/>
  <c r="J1378" i="3"/>
  <c r="L1378" i="3" s="1"/>
  <c r="J1360" i="3"/>
  <c r="L1360" i="3" s="1"/>
  <c r="J1382" i="3"/>
  <c r="L1382" i="3" s="1"/>
  <c r="J1389" i="3"/>
  <c r="J1392" i="3"/>
  <c r="L1392" i="3" s="1"/>
  <c r="J1337" i="3"/>
  <c r="L1337" i="3" s="1"/>
  <c r="K1404" i="3"/>
  <c r="K1406" i="3" s="1"/>
  <c r="J1341" i="3"/>
  <c r="L1341" i="3" s="1"/>
  <c r="J1345" i="3"/>
  <c r="L1345" i="3" s="1"/>
  <c r="J1353" i="3"/>
  <c r="L1353" i="3" s="1"/>
  <c r="J1368" i="3"/>
  <c r="L1368" i="3" s="1"/>
  <c r="J1386" i="3"/>
  <c r="L1386" i="3" s="1"/>
  <c r="J1393" i="3"/>
  <c r="L1393" i="3" s="1"/>
  <c r="J1401" i="3"/>
  <c r="L1401" i="3" s="1"/>
  <c r="S1404" i="3"/>
  <c r="S1406" i="3" s="1"/>
  <c r="J1371" i="3"/>
  <c r="L1371" i="3" s="1"/>
  <c r="J1379" i="3"/>
  <c r="L1379" i="3" s="1"/>
  <c r="J1342" i="3"/>
  <c r="L1342" i="3" s="1"/>
  <c r="J1359" i="3"/>
  <c r="O1359" i="3" s="1"/>
  <c r="J1377" i="3"/>
  <c r="L1377" i="3" s="1"/>
  <c r="J1396" i="3"/>
  <c r="L1396" i="3" s="1"/>
  <c r="J1397" i="3"/>
  <c r="L1397" i="3" s="1"/>
  <c r="J1375" i="3"/>
  <c r="L1375" i="3" s="1"/>
  <c r="J1344" i="3"/>
  <c r="L1344" i="3" s="1"/>
  <c r="J1351" i="3"/>
  <c r="L1351" i="3" s="1"/>
  <c r="J1367" i="3"/>
  <c r="L1367" i="3" s="1"/>
  <c r="J1373" i="3"/>
  <c r="L1373" i="3" s="1"/>
  <c r="J953" i="3"/>
  <c r="R953" i="3" s="1"/>
  <c r="J983" i="3"/>
  <c r="L983" i="3" s="1"/>
  <c r="J1039" i="3"/>
  <c r="L1039" i="3" s="1"/>
  <c r="J1090" i="3"/>
  <c r="L1090" i="3" s="1"/>
  <c r="J1147" i="3"/>
  <c r="L1147" i="3" s="1"/>
  <c r="J1217" i="3"/>
  <c r="L1217" i="3" s="1"/>
  <c r="J1279" i="3"/>
  <c r="R1279" i="3" s="1"/>
  <c r="J984" i="3"/>
  <c r="L984" i="3" s="1"/>
  <c r="J1008" i="3"/>
  <c r="L1008" i="3" s="1"/>
  <c r="J1029" i="3"/>
  <c r="L1029" i="3" s="1"/>
  <c r="J1040" i="3"/>
  <c r="R1040" i="3" s="1"/>
  <c r="J1084" i="3"/>
  <c r="L1084" i="3" s="1"/>
  <c r="J1091" i="3"/>
  <c r="L1091" i="3" s="1"/>
  <c r="J1111" i="3"/>
  <c r="L1111" i="3" s="1"/>
  <c r="J1124" i="3"/>
  <c r="L1124" i="3" s="1"/>
  <c r="J1141" i="3"/>
  <c r="L1141" i="3" s="1"/>
  <c r="J1169" i="3"/>
  <c r="L1169" i="3" s="1"/>
  <c r="J1193" i="3"/>
  <c r="L1193" i="3" s="1"/>
  <c r="J1204" i="3"/>
  <c r="L1204" i="3" s="1"/>
  <c r="J1211" i="3"/>
  <c r="L1211" i="3" s="1"/>
  <c r="J1235" i="3"/>
  <c r="L1235" i="3" s="1"/>
  <c r="J1260" i="3"/>
  <c r="L1260" i="3" s="1"/>
  <c r="J1276" i="3"/>
  <c r="L1276" i="3" s="1"/>
  <c r="J1298" i="3"/>
  <c r="L1298" i="3" s="1"/>
  <c r="J950" i="3"/>
  <c r="L950" i="3" s="1"/>
  <c r="J963" i="3"/>
  <c r="L963" i="3" s="1"/>
  <c r="J967" i="3"/>
  <c r="L967" i="3" s="1"/>
  <c r="J974" i="3"/>
  <c r="L974" i="3" s="1"/>
  <c r="J977" i="3"/>
  <c r="L977" i="3" s="1"/>
  <c r="J1074" i="3"/>
  <c r="L1074" i="3" s="1"/>
  <c r="J1078" i="3"/>
  <c r="L1078" i="3" s="1"/>
  <c r="J1115" i="3"/>
  <c r="L1115" i="3" s="1"/>
  <c r="J947" i="3"/>
  <c r="L947" i="3" s="1"/>
  <c r="J960" i="3"/>
  <c r="L960" i="3" s="1"/>
  <c r="J964" i="3"/>
  <c r="L964" i="3" s="1"/>
  <c r="J971" i="3"/>
  <c r="L971" i="3" s="1"/>
  <c r="J978" i="3"/>
  <c r="L978" i="3" s="1"/>
  <c r="J1009" i="3"/>
  <c r="R1009" i="3" s="1"/>
  <c r="J1012" i="3"/>
  <c r="L1012" i="3" s="1"/>
  <c r="J1071" i="3"/>
  <c r="L1071" i="3" s="1"/>
  <c r="J1075" i="3"/>
  <c r="L1075" i="3" s="1"/>
  <c r="J1085" i="3"/>
  <c r="L1085" i="3" s="1"/>
  <c r="J1088" i="3"/>
  <c r="L1088" i="3" s="1"/>
  <c r="J1116" i="3"/>
  <c r="L1116" i="3" s="1"/>
  <c r="J1129" i="3"/>
  <c r="L1129" i="3" s="1"/>
  <c r="J1181" i="3"/>
  <c r="R1181" i="3" s="1"/>
  <c r="J1194" i="3"/>
  <c r="L1194" i="3" s="1"/>
  <c r="J1222" i="3"/>
  <c r="L1222" i="3" s="1"/>
  <c r="J1229" i="3"/>
  <c r="L1229" i="3" s="1"/>
  <c r="J1240" i="3"/>
  <c r="L1240" i="3" s="1"/>
  <c r="J1247" i="3"/>
  <c r="L1247" i="3" s="1"/>
  <c r="J1250" i="3"/>
  <c r="L1250" i="3" s="1"/>
  <c r="J1288" i="3"/>
  <c r="L1288" i="3" s="1"/>
  <c r="J1302" i="3"/>
  <c r="L1302" i="3" s="1"/>
  <c r="J1310" i="3"/>
  <c r="L1310" i="3" s="1"/>
  <c r="J952" i="3"/>
  <c r="L952" i="3" s="1"/>
  <c r="J958" i="3"/>
  <c r="L958" i="3" s="1"/>
  <c r="J992" i="3"/>
  <c r="L992" i="3" s="1"/>
  <c r="J1010" i="3"/>
  <c r="L1010" i="3" s="1"/>
  <c r="J1020" i="3"/>
  <c r="L1020" i="3" s="1"/>
  <c r="J1034" i="3"/>
  <c r="L1034" i="3" s="1"/>
  <c r="J1062" i="3"/>
  <c r="L1062" i="3" s="1"/>
  <c r="J1069" i="3"/>
  <c r="L1069" i="3" s="1"/>
  <c r="J1082" i="3"/>
  <c r="L1082" i="3" s="1"/>
  <c r="J1100" i="3"/>
  <c r="L1100" i="3" s="1"/>
  <c r="J1133" i="3"/>
  <c r="L1133" i="3" s="1"/>
  <c r="J1136" i="3"/>
  <c r="L1136" i="3" s="1"/>
  <c r="J1157" i="3"/>
  <c r="L1157" i="3" s="1"/>
  <c r="J1178" i="3"/>
  <c r="L1178" i="3" s="1"/>
  <c r="J1188" i="3"/>
  <c r="L1188" i="3" s="1"/>
  <c r="J1051" i="3"/>
  <c r="L1051" i="3" s="1"/>
  <c r="J988" i="3"/>
  <c r="L988" i="3" s="1"/>
  <c r="J993" i="3"/>
  <c r="L993" i="3" s="1"/>
  <c r="J1282" i="3"/>
  <c r="L1282" i="3" s="1"/>
  <c r="J985" i="3"/>
  <c r="R985" i="3" s="1"/>
  <c r="J1049" i="3"/>
  <c r="L1049" i="3" s="1"/>
  <c r="J1055" i="3"/>
  <c r="L1055" i="3" s="1"/>
  <c r="J1067" i="3"/>
  <c r="L1067" i="3" s="1"/>
  <c r="J1095" i="3"/>
  <c r="L1095" i="3" s="1"/>
  <c r="J1151" i="3"/>
  <c r="L1151" i="3" s="1"/>
  <c r="J1163" i="3"/>
  <c r="L1163" i="3" s="1"/>
  <c r="J1173" i="3"/>
  <c r="L1173" i="3" s="1"/>
  <c r="J1182" i="3"/>
  <c r="L1182" i="3" s="1"/>
  <c r="J1185" i="3"/>
  <c r="L1185" i="3" s="1"/>
  <c r="J1203" i="3"/>
  <c r="L1203" i="3" s="1"/>
  <c r="J1223" i="3"/>
  <c r="R1223" i="3" s="1"/>
  <c r="J1277" i="3"/>
  <c r="L1277" i="3" s="1"/>
  <c r="J1286" i="3"/>
  <c r="L1286" i="3" s="1"/>
  <c r="J1320" i="3"/>
  <c r="L1320" i="3" s="1"/>
  <c r="J970" i="3"/>
  <c r="L970" i="3" s="1"/>
  <c r="J942" i="3"/>
  <c r="L942" i="3" s="1"/>
  <c r="Q1328" i="3"/>
  <c r="Q1330" i="3" s="1"/>
  <c r="J961" i="3"/>
  <c r="L961" i="3" s="1"/>
  <c r="J982" i="3"/>
  <c r="L982" i="3" s="1"/>
  <c r="J1032" i="3"/>
  <c r="L1032" i="3" s="1"/>
  <c r="J1077" i="3"/>
  <c r="L1077" i="3" s="1"/>
  <c r="J1086" i="3"/>
  <c r="L1086" i="3" s="1"/>
  <c r="J1108" i="3"/>
  <c r="L1108" i="3" s="1"/>
  <c r="J1155" i="3"/>
  <c r="R1155" i="3" s="1"/>
  <c r="J1233" i="3"/>
  <c r="L1233" i="3" s="1"/>
  <c r="J1266" i="3"/>
  <c r="L1266" i="3" s="1"/>
  <c r="J936" i="3"/>
  <c r="L936" i="3" s="1"/>
  <c r="J957" i="3"/>
  <c r="R957" i="3" s="1"/>
  <c r="J965" i="3"/>
  <c r="L965" i="3" s="1"/>
  <c r="J980" i="3"/>
  <c r="R980" i="3" s="1"/>
  <c r="J1003" i="3"/>
  <c r="L1003" i="3" s="1"/>
  <c r="J1006" i="3"/>
  <c r="L1006" i="3" s="1"/>
  <c r="J1018" i="3"/>
  <c r="L1018" i="3" s="1"/>
  <c r="J1021" i="3"/>
  <c r="L1021" i="3" s="1"/>
  <c r="J1024" i="3"/>
  <c r="L1024" i="3" s="1"/>
  <c r="J1033" i="3"/>
  <c r="L1033" i="3" s="1"/>
  <c r="J1036" i="3"/>
  <c r="L1036" i="3" s="1"/>
  <c r="J1056" i="3"/>
  <c r="L1056" i="3" s="1"/>
  <c r="J1065" i="3"/>
  <c r="L1065" i="3" s="1"/>
  <c r="J1096" i="3"/>
  <c r="L1096" i="3" s="1"/>
  <c r="J1105" i="3"/>
  <c r="L1105" i="3" s="1"/>
  <c r="J1112" i="3"/>
  <c r="L1112" i="3" s="1"/>
  <c r="J1121" i="3"/>
  <c r="L1121" i="3" s="1"/>
  <c r="J1137" i="3"/>
  <c r="L1137" i="3" s="1"/>
  <c r="J1140" i="3"/>
  <c r="L1140" i="3" s="1"/>
  <c r="J1144" i="3"/>
  <c r="L1144" i="3" s="1"/>
  <c r="J1152" i="3"/>
  <c r="L1152" i="3" s="1"/>
  <c r="J1177" i="3"/>
  <c r="L1177" i="3" s="1"/>
  <c r="J1198" i="3"/>
  <c r="L1198" i="3" s="1"/>
  <c r="J1210" i="3"/>
  <c r="L1210" i="3" s="1"/>
  <c r="J1213" i="3"/>
  <c r="L1213" i="3" s="1"/>
  <c r="J1216" i="3"/>
  <c r="L1216" i="3" s="1"/>
  <c r="J1219" i="3"/>
  <c r="L1219" i="3" s="1"/>
  <c r="J1237" i="3"/>
  <c r="L1237" i="3" s="1"/>
  <c r="J1258" i="3"/>
  <c r="L1258" i="3" s="1"/>
  <c r="J1272" i="3"/>
  <c r="L1272" i="3" s="1"/>
  <c r="J1281" i="3"/>
  <c r="L1281" i="3" s="1"/>
  <c r="J1287" i="3"/>
  <c r="L1287" i="3" s="1"/>
  <c r="J1168" i="3"/>
  <c r="L1168" i="3" s="1"/>
  <c r="J1294" i="3"/>
  <c r="L1294" i="3" s="1"/>
  <c r="J972" i="3"/>
  <c r="L972" i="3" s="1"/>
  <c r="J1004" i="3"/>
  <c r="L1004" i="3" s="1"/>
  <c r="J1025" i="3"/>
  <c r="L1025" i="3" s="1"/>
  <c r="J1138" i="3"/>
  <c r="L1138" i="3" s="1"/>
  <c r="J1196" i="3"/>
  <c r="L1196" i="3" s="1"/>
  <c r="J1205" i="3"/>
  <c r="L1205" i="3" s="1"/>
  <c r="J1214" i="3"/>
  <c r="R1214" i="3" s="1"/>
  <c r="J1249" i="3"/>
  <c r="L1249" i="3" s="1"/>
  <c r="J1255" i="3"/>
  <c r="L1255" i="3" s="1"/>
  <c r="J1259" i="3"/>
  <c r="L1259" i="3" s="1"/>
  <c r="J1264" i="3"/>
  <c r="L1264" i="3" s="1"/>
  <c r="J1301" i="3"/>
  <c r="L1301" i="3" s="1"/>
  <c r="J1318" i="3"/>
  <c r="L1318" i="3" s="1"/>
  <c r="J1322" i="3"/>
  <c r="N1322" i="3" s="1"/>
  <c r="J1097" i="3"/>
  <c r="R1097" i="3" s="1"/>
  <c r="J1243" i="3"/>
  <c r="R1243" i="3" s="1"/>
  <c r="J1246" i="3"/>
  <c r="L1246" i="3" s="1"/>
  <c r="J1315" i="3"/>
  <c r="L1315" i="3" s="1"/>
  <c r="J1319" i="3"/>
  <c r="L1319" i="3" s="1"/>
  <c r="J938" i="3"/>
  <c r="L938" i="3" s="1"/>
  <c r="J948" i="3"/>
  <c r="L948" i="3" s="1"/>
  <c r="J987" i="3"/>
  <c r="L987" i="3" s="1"/>
  <c r="J1007" i="3"/>
  <c r="L1007" i="3" s="1"/>
  <c r="J1016" i="3"/>
  <c r="L1016" i="3" s="1"/>
  <c r="J1031" i="3"/>
  <c r="L1031" i="3" s="1"/>
  <c r="J1058" i="3"/>
  <c r="L1058" i="3" s="1"/>
  <c r="J1101" i="3"/>
  <c r="L1101" i="3" s="1"/>
  <c r="J1142" i="3"/>
  <c r="L1142" i="3" s="1"/>
  <c r="J1148" i="3"/>
  <c r="L1148" i="3" s="1"/>
  <c r="J1162" i="3"/>
  <c r="L1162" i="3" s="1"/>
  <c r="J1179" i="3"/>
  <c r="L1179" i="3" s="1"/>
  <c r="J1184" i="3"/>
  <c r="L1184" i="3" s="1"/>
  <c r="J1191" i="3"/>
  <c r="L1191" i="3" s="1"/>
  <c r="J1206" i="3"/>
  <c r="L1206" i="3" s="1"/>
  <c r="J1232" i="3"/>
  <c r="L1232" i="3" s="1"/>
  <c r="J1253" i="3"/>
  <c r="L1253" i="3" s="1"/>
  <c r="J1289" i="3"/>
  <c r="R1289" i="3" s="1"/>
  <c r="J1305" i="3"/>
  <c r="L1305" i="3" s="1"/>
  <c r="J1311" i="3"/>
  <c r="L1311" i="3" s="1"/>
  <c r="J1323" i="3"/>
  <c r="N1323" i="3" s="1"/>
  <c r="J648" i="3"/>
  <c r="L648" i="3" s="1"/>
  <c r="J746" i="3"/>
  <c r="L746" i="3" s="1"/>
  <c r="J796" i="3"/>
  <c r="L796" i="3" s="1"/>
  <c r="J884" i="3"/>
  <c r="J541" i="3"/>
  <c r="R541" i="3" s="1"/>
  <c r="J559" i="3"/>
  <c r="L559" i="3" s="1"/>
  <c r="J562" i="3"/>
  <c r="L562" i="3" s="1"/>
  <c r="J596" i="3"/>
  <c r="L596" i="3" s="1"/>
  <c r="J602" i="3"/>
  <c r="L602" i="3" s="1"/>
  <c r="J609" i="3"/>
  <c r="L609" i="3" s="1"/>
  <c r="J649" i="3"/>
  <c r="L649" i="3" s="1"/>
  <c r="J655" i="3"/>
  <c r="J704" i="3"/>
  <c r="L704" i="3" s="1"/>
  <c r="J727" i="3"/>
  <c r="L727" i="3" s="1"/>
  <c r="J730" i="3"/>
  <c r="L730" i="3" s="1"/>
  <c r="J734" i="3"/>
  <c r="L734" i="3" s="1"/>
  <c r="J747" i="3"/>
  <c r="L747" i="3" s="1"/>
  <c r="J756" i="3"/>
  <c r="R756" i="3" s="1"/>
  <c r="J775" i="3"/>
  <c r="L775" i="3" s="1"/>
  <c r="J787" i="3"/>
  <c r="R787" i="3" s="1"/>
  <c r="J790" i="3"/>
  <c r="L790" i="3" s="1"/>
  <c r="J802" i="3"/>
  <c r="L802" i="3" s="1"/>
  <c r="J805" i="3"/>
  <c r="L805" i="3" s="1"/>
  <c r="J808" i="3"/>
  <c r="L808" i="3" s="1"/>
  <c r="J830" i="3"/>
  <c r="L830" i="3" s="1"/>
  <c r="J863" i="3"/>
  <c r="L863" i="3" s="1"/>
  <c r="J867" i="3"/>
  <c r="L867" i="3" s="1"/>
  <c r="J870" i="3"/>
  <c r="L870" i="3" s="1"/>
  <c r="J876" i="3"/>
  <c r="L876" i="3" s="1"/>
  <c r="J879" i="3"/>
  <c r="L879" i="3" s="1"/>
  <c r="J891" i="3"/>
  <c r="L891" i="3" s="1"/>
  <c r="J542" i="3"/>
  <c r="L542" i="3" s="1"/>
  <c r="J545" i="3"/>
  <c r="R545" i="3" s="1"/>
  <c r="J548" i="3"/>
  <c r="J581" i="3"/>
  <c r="L581" i="3" s="1"/>
  <c r="J584" i="3"/>
  <c r="L584" i="3" s="1"/>
  <c r="J590" i="3"/>
  <c r="L590" i="3" s="1"/>
  <c r="J606" i="3"/>
  <c r="J628" i="3"/>
  <c r="R628" i="3" s="1"/>
  <c r="J653" i="3"/>
  <c r="J670" i="3"/>
  <c r="L670" i="3" s="1"/>
  <c r="J674" i="3"/>
  <c r="L674" i="3" s="1"/>
  <c r="J689" i="3"/>
  <c r="L689" i="3" s="1"/>
  <c r="J701" i="3"/>
  <c r="L701" i="3" s="1"/>
  <c r="J741" i="3"/>
  <c r="L741" i="3" s="1"/>
  <c r="J776" i="3"/>
  <c r="L776" i="3" s="1"/>
  <c r="J779" i="3"/>
  <c r="L779" i="3" s="1"/>
  <c r="J818" i="3"/>
  <c r="L818" i="3" s="1"/>
  <c r="J843" i="3"/>
  <c r="L843" i="3" s="1"/>
  <c r="J864" i="3"/>
  <c r="L864" i="3" s="1"/>
  <c r="J885" i="3"/>
  <c r="R885" i="3" s="1"/>
  <c r="P926" i="3"/>
  <c r="P928" i="3" s="1"/>
  <c r="J551" i="3"/>
  <c r="L551" i="3" s="1"/>
  <c r="J889" i="3"/>
  <c r="R889" i="3" s="1"/>
  <c r="J902" i="3"/>
  <c r="L902" i="3" s="1"/>
  <c r="J906" i="3"/>
  <c r="L906" i="3" s="1"/>
  <c r="J597" i="3"/>
  <c r="R597" i="3" s="1"/>
  <c r="J748" i="3"/>
  <c r="L748" i="3" s="1"/>
  <c r="J791" i="3"/>
  <c r="L791" i="3" s="1"/>
  <c r="J588" i="3"/>
  <c r="O588" i="3" s="1"/>
  <c r="J598" i="3"/>
  <c r="L598" i="3" s="1"/>
  <c r="J604" i="3"/>
  <c r="J607" i="3"/>
  <c r="L607" i="3" s="1"/>
  <c r="J613" i="3"/>
  <c r="L613" i="3" s="1"/>
  <c r="J656" i="3"/>
  <c r="R656" i="3" s="1"/>
  <c r="J732" i="3"/>
  <c r="L732" i="3" s="1"/>
  <c r="J736" i="3"/>
  <c r="L736" i="3" s="1"/>
  <c r="J739" i="3"/>
  <c r="L739" i="3" s="1"/>
  <c r="J749" i="3"/>
  <c r="L749" i="3" s="1"/>
  <c r="J752" i="3"/>
  <c r="L752" i="3" s="1"/>
  <c r="J761" i="3"/>
  <c r="R761" i="3" s="1"/>
  <c r="J795" i="3"/>
  <c r="L795" i="3" s="1"/>
  <c r="J810" i="3"/>
  <c r="L810" i="3" s="1"/>
  <c r="J816" i="3"/>
  <c r="L816" i="3" s="1"/>
  <c r="J819" i="3"/>
  <c r="L819" i="3" s="1"/>
  <c r="J825" i="3"/>
  <c r="L825" i="3" s="1"/>
  <c r="J828" i="3"/>
  <c r="L828" i="3" s="1"/>
  <c r="J841" i="3"/>
  <c r="L841" i="3" s="1"/>
  <c r="J865" i="3"/>
  <c r="J883" i="3"/>
  <c r="L883" i="3" s="1"/>
  <c r="J893" i="3"/>
  <c r="L893" i="3" s="1"/>
  <c r="J525" i="3"/>
  <c r="L525" i="3" s="1"/>
  <c r="J540" i="3"/>
  <c r="L540" i="3" s="1"/>
  <c r="J555" i="3"/>
  <c r="L555" i="3" s="1"/>
  <c r="J568" i="3"/>
  <c r="R568" i="3" s="1"/>
  <c r="J619" i="3"/>
  <c r="L619" i="3" s="1"/>
  <c r="J626" i="3"/>
  <c r="L626" i="3" s="1"/>
  <c r="J635" i="3"/>
  <c r="L635" i="3" s="1"/>
  <c r="J638" i="3"/>
  <c r="L638" i="3" s="1"/>
  <c r="J665" i="3"/>
  <c r="L665" i="3" s="1"/>
  <c r="J668" i="3"/>
  <c r="L668" i="3" s="1"/>
  <c r="J672" i="3"/>
  <c r="L672" i="3" s="1"/>
  <c r="J683" i="3"/>
  <c r="L683" i="3" s="1"/>
  <c r="J691" i="3"/>
  <c r="L691" i="3" s="1"/>
  <c r="J774" i="3"/>
  <c r="L774" i="3" s="1"/>
  <c r="J847" i="3"/>
  <c r="L847" i="3" s="1"/>
  <c r="J850" i="3"/>
  <c r="L850" i="3" s="1"/>
  <c r="J862" i="3"/>
  <c r="L862" i="3" s="1"/>
  <c r="J878" i="3"/>
  <c r="L878" i="3" s="1"/>
  <c r="J887" i="3"/>
  <c r="L887" i="3" s="1"/>
  <c r="J914" i="3"/>
  <c r="L914" i="3" s="1"/>
  <c r="J104" i="3"/>
  <c r="L104" i="3" s="1"/>
  <c r="J120" i="3"/>
  <c r="L120" i="3" s="1"/>
  <c r="J130" i="3"/>
  <c r="L130" i="3" s="1"/>
  <c r="J185" i="3"/>
  <c r="L185" i="3" s="1"/>
  <c r="J192" i="3"/>
  <c r="L192" i="3" s="1"/>
  <c r="J215" i="3"/>
  <c r="L215" i="3" s="1"/>
  <c r="J296" i="3"/>
  <c r="L296" i="3" s="1"/>
  <c r="J320" i="3"/>
  <c r="L320" i="3" s="1"/>
  <c r="J327" i="3"/>
  <c r="J339" i="3"/>
  <c r="L339" i="3" s="1"/>
  <c r="J346" i="3"/>
  <c r="L346" i="3" s="1"/>
  <c r="J380" i="3"/>
  <c r="L380" i="3" s="1"/>
  <c r="J421" i="3"/>
  <c r="L421" i="3" s="1"/>
  <c r="J428" i="3"/>
  <c r="L428" i="3" s="1"/>
  <c r="J442" i="3"/>
  <c r="L442" i="3" s="1"/>
  <c r="J449" i="3"/>
  <c r="L449" i="3" s="1"/>
  <c r="J459" i="3"/>
  <c r="L459" i="3" s="1"/>
  <c r="J476" i="3"/>
  <c r="L476" i="3" s="1"/>
  <c r="J484" i="3"/>
  <c r="L484" i="3" s="1"/>
  <c r="J488" i="3"/>
  <c r="L488" i="3" s="1"/>
  <c r="J121" i="3"/>
  <c r="L121" i="3" s="1"/>
  <c r="J124" i="3"/>
  <c r="L124" i="3" s="1"/>
  <c r="J176" i="3"/>
  <c r="L176" i="3" s="1"/>
  <c r="J186" i="3"/>
  <c r="L186" i="3" s="1"/>
  <c r="J216" i="3"/>
  <c r="L216" i="3" s="1"/>
  <c r="J226" i="3"/>
  <c r="L226" i="3" s="1"/>
  <c r="J261" i="3"/>
  <c r="J294" i="3"/>
  <c r="L294" i="3" s="1"/>
  <c r="J303" i="3"/>
  <c r="L303" i="3" s="1"/>
  <c r="J317" i="3"/>
  <c r="L317" i="3" s="1"/>
  <c r="J324" i="3"/>
  <c r="L324" i="3" s="1"/>
  <c r="J357" i="3"/>
  <c r="L357" i="3" s="1"/>
  <c r="J367" i="3"/>
  <c r="L367" i="3" s="1"/>
  <c r="J418" i="3"/>
  <c r="L418" i="3" s="1"/>
  <c r="J429" i="3"/>
  <c r="L429" i="3" s="1"/>
  <c r="J477" i="3"/>
  <c r="L477" i="3" s="1"/>
  <c r="J98" i="3"/>
  <c r="L98" i="3" s="1"/>
  <c r="J109" i="3"/>
  <c r="L109" i="3" s="1"/>
  <c r="J153" i="3"/>
  <c r="L153" i="3" s="1"/>
  <c r="J168" i="3"/>
  <c r="J197" i="3"/>
  <c r="L197" i="3" s="1"/>
  <c r="J209" i="3"/>
  <c r="L209" i="3" s="1"/>
  <c r="J255" i="3"/>
  <c r="L255" i="3" s="1"/>
  <c r="J265" i="3"/>
  <c r="L265" i="3" s="1"/>
  <c r="J274" i="3"/>
  <c r="L274" i="3" s="1"/>
  <c r="J287" i="3"/>
  <c r="L287" i="3" s="1"/>
  <c r="J408" i="3"/>
  <c r="L408" i="3" s="1"/>
  <c r="J485" i="3"/>
  <c r="L485" i="3" s="1"/>
  <c r="J489" i="3"/>
  <c r="L489" i="3" s="1"/>
  <c r="J233" i="3"/>
  <c r="L233" i="3" s="1"/>
  <c r="J300" i="3"/>
  <c r="L300" i="3" s="1"/>
  <c r="J113" i="3"/>
  <c r="L113" i="3" s="1"/>
  <c r="J173" i="3"/>
  <c r="L173" i="3" s="1"/>
  <c r="J177" i="3"/>
  <c r="L177" i="3" s="1"/>
  <c r="J187" i="3"/>
  <c r="L187" i="3" s="1"/>
  <c r="J194" i="3"/>
  <c r="J337" i="3"/>
  <c r="L337" i="3" s="1"/>
  <c r="J386" i="3"/>
  <c r="L386" i="3" s="1"/>
  <c r="J409" i="3"/>
  <c r="L409" i="3" s="1"/>
  <c r="J433" i="3"/>
  <c r="L433" i="3" s="1"/>
  <c r="J444" i="3"/>
  <c r="L444" i="3" s="1"/>
  <c r="J139" i="3"/>
  <c r="J142" i="3"/>
  <c r="L142" i="3" s="1"/>
  <c r="J178" i="3"/>
  <c r="L178" i="3" s="1"/>
  <c r="J188" i="3"/>
  <c r="L188" i="3" s="1"/>
  <c r="J191" i="3"/>
  <c r="L191" i="3" s="1"/>
  <c r="J301" i="3"/>
  <c r="L301" i="3" s="1"/>
  <c r="J319" i="3"/>
  <c r="L319" i="3" s="1"/>
  <c r="J326" i="3"/>
  <c r="L326" i="3" s="1"/>
  <c r="J335" i="3"/>
  <c r="L335" i="3" s="1"/>
  <c r="J355" i="3"/>
  <c r="L355" i="3" s="1"/>
  <c r="J397" i="3"/>
  <c r="J410" i="3"/>
  <c r="L410" i="3" s="1"/>
  <c r="J427" i="3"/>
  <c r="L427" i="3" s="1"/>
  <c r="J465" i="3"/>
  <c r="L465" i="3" s="1"/>
  <c r="J376" i="3"/>
  <c r="L376" i="3" s="1"/>
  <c r="J450" i="3"/>
  <c r="L450" i="3" s="1"/>
  <c r="J463" i="3"/>
  <c r="L463" i="3" s="1"/>
  <c r="J107" i="3"/>
  <c r="L107" i="3" s="1"/>
  <c r="J123" i="3"/>
  <c r="L123" i="3" s="1"/>
  <c r="J126" i="3"/>
  <c r="L126" i="3" s="1"/>
  <c r="J129" i="3"/>
  <c r="L129" i="3" s="1"/>
  <c r="J144" i="3"/>
  <c r="J157" i="3"/>
  <c r="L157" i="3" s="1"/>
  <c r="J174" i="3"/>
  <c r="L174" i="3" s="1"/>
  <c r="J220" i="3"/>
  <c r="L220" i="3" s="1"/>
  <c r="J244" i="3"/>
  <c r="L244" i="3" s="1"/>
  <c r="J247" i="3"/>
  <c r="L247" i="3" s="1"/>
  <c r="J266" i="3"/>
  <c r="J295" i="3"/>
  <c r="J345" i="3"/>
  <c r="L345" i="3" s="1"/>
  <c r="J377" i="3"/>
  <c r="L377" i="3" s="1"/>
  <c r="J389" i="3"/>
  <c r="L389" i="3" s="1"/>
  <c r="J402" i="3"/>
  <c r="L402" i="3" s="1"/>
  <c r="J426" i="3"/>
  <c r="L426" i="3" s="1"/>
  <c r="J432" i="3"/>
  <c r="L432" i="3" s="1"/>
  <c r="J455" i="3"/>
  <c r="L455" i="3" s="1"/>
  <c r="J101" i="3"/>
  <c r="L101" i="3" s="1"/>
  <c r="J110" i="3"/>
  <c r="L110" i="3" s="1"/>
  <c r="J158" i="3"/>
  <c r="L158" i="3" s="1"/>
  <c r="J167" i="3"/>
  <c r="L167" i="3" s="1"/>
  <c r="J254" i="3"/>
  <c r="L254" i="3" s="1"/>
  <c r="J263" i="3"/>
  <c r="L263" i="3" s="1"/>
  <c r="J298" i="3"/>
  <c r="L298" i="3" s="1"/>
  <c r="J321" i="3"/>
  <c r="L321" i="3" s="1"/>
  <c r="J375" i="3"/>
  <c r="L375" i="3" s="1"/>
  <c r="J400" i="3"/>
  <c r="J430" i="3"/>
  <c r="L430" i="3" s="1"/>
  <c r="J436" i="3"/>
  <c r="L436" i="3" s="1"/>
  <c r="J441" i="3"/>
  <c r="L441" i="3" s="1"/>
  <c r="J447" i="3"/>
  <c r="L447" i="3" s="1"/>
  <c r="J458" i="3"/>
  <c r="L458" i="3" s="1"/>
  <c r="J472" i="3"/>
  <c r="L472" i="3" s="1"/>
  <c r="J482" i="3"/>
  <c r="L482" i="3" s="1"/>
  <c r="J486" i="3"/>
  <c r="L486" i="3" s="1"/>
  <c r="J490" i="3"/>
  <c r="N490" i="3" s="1"/>
  <c r="Q497" i="3"/>
  <c r="Q499" i="3" s="1"/>
  <c r="J260" i="3"/>
  <c r="L260" i="3" s="1"/>
  <c r="J269" i="3"/>
  <c r="L269" i="3" s="1"/>
  <c r="J293" i="3"/>
  <c r="L293" i="3" s="1"/>
  <c r="J313" i="3"/>
  <c r="L313" i="3" s="1"/>
  <c r="J330" i="3"/>
  <c r="L330" i="3" s="1"/>
  <c r="J352" i="3"/>
  <c r="L352" i="3" s="1"/>
  <c r="J363" i="3"/>
  <c r="L363" i="3" s="1"/>
  <c r="J453" i="3"/>
  <c r="L453" i="3" s="1"/>
  <c r="J456" i="3"/>
  <c r="J102" i="3"/>
  <c r="L102" i="3" s="1"/>
  <c r="J105" i="3"/>
  <c r="L105" i="3" s="1"/>
  <c r="J119" i="3"/>
  <c r="L119" i="3" s="1"/>
  <c r="J131" i="3"/>
  <c r="L131" i="3" s="1"/>
  <c r="J137" i="3"/>
  <c r="L137" i="3" s="1"/>
  <c r="J202" i="3"/>
  <c r="L202" i="3" s="1"/>
  <c r="J208" i="3"/>
  <c r="L208" i="3" s="1"/>
  <c r="J338" i="3"/>
  <c r="L338" i="3" s="1"/>
  <c r="J437" i="3"/>
  <c r="L437" i="3" s="1"/>
  <c r="J493" i="3"/>
  <c r="N493" i="3" s="1"/>
  <c r="J112" i="3"/>
  <c r="J140" i="3"/>
  <c r="L140" i="3" s="1"/>
  <c r="J156" i="3"/>
  <c r="L156" i="3" s="1"/>
  <c r="J179" i="3"/>
  <c r="L179" i="3" s="1"/>
  <c r="J193" i="3"/>
  <c r="L193" i="3" s="1"/>
  <c r="J198" i="3"/>
  <c r="L198" i="3" s="1"/>
  <c r="J214" i="3"/>
  <c r="L214" i="3" s="1"/>
  <c r="J235" i="3"/>
  <c r="L235" i="3" s="1"/>
  <c r="J243" i="3"/>
  <c r="L243" i="3" s="1"/>
  <c r="J307" i="3"/>
  <c r="L307" i="3" s="1"/>
  <c r="J325" i="3"/>
  <c r="L325" i="3" s="1"/>
  <c r="J347" i="3"/>
  <c r="L347" i="3" s="1"/>
  <c r="J356" i="3"/>
  <c r="L356" i="3" s="1"/>
  <c r="J364" i="3"/>
  <c r="L364" i="3" s="1"/>
  <c r="J373" i="3"/>
  <c r="L373" i="3" s="1"/>
  <c r="J391" i="3"/>
  <c r="J407" i="3"/>
  <c r="L407" i="3" s="1"/>
  <c r="J417" i="3"/>
  <c r="L417" i="3" s="1"/>
  <c r="J424" i="3"/>
  <c r="L424" i="3" s="1"/>
  <c r="J434" i="3"/>
  <c r="L434" i="3" s="1"/>
  <c r="J448" i="3"/>
  <c r="L448" i="3" s="1"/>
  <c r="J467" i="3"/>
  <c r="O467" i="3" s="1"/>
  <c r="O497" i="3" s="1"/>
  <c r="O499" i="3" s="1"/>
  <c r="J483" i="3"/>
  <c r="L483" i="3" s="1"/>
  <c r="J487" i="3"/>
  <c r="L487" i="3" s="1"/>
  <c r="J491" i="3"/>
  <c r="N491" i="3" s="1"/>
  <c r="J143" i="3"/>
  <c r="L143" i="3" s="1"/>
  <c r="J258" i="3"/>
  <c r="L258" i="3" s="1"/>
  <c r="J100" i="3"/>
  <c r="L100" i="3" s="1"/>
  <c r="J125" i="3"/>
  <c r="L125" i="3" s="1"/>
  <c r="J135" i="3"/>
  <c r="L135" i="3" s="1"/>
  <c r="J146" i="3"/>
  <c r="L146" i="3" s="1"/>
  <c r="J154" i="3"/>
  <c r="L154" i="3" s="1"/>
  <c r="J163" i="3"/>
  <c r="L163" i="3" s="1"/>
  <c r="J190" i="3"/>
  <c r="L190" i="3" s="1"/>
  <c r="J212" i="3"/>
  <c r="N212" i="3" s="1"/>
  <c r="N497" i="3" s="1"/>
  <c r="N499" i="3" s="1"/>
  <c r="J230" i="3"/>
  <c r="L230" i="3" s="1"/>
  <c r="J241" i="3"/>
  <c r="L241" i="3" s="1"/>
  <c r="J262" i="3"/>
  <c r="L262" i="3" s="1"/>
  <c r="J276" i="3"/>
  <c r="L276" i="3" s="1"/>
  <c r="J308" i="3"/>
  <c r="L308" i="3" s="1"/>
  <c r="J311" i="3"/>
  <c r="L311" i="3" s="1"/>
  <c r="J365" i="3"/>
  <c r="L365" i="3" s="1"/>
  <c r="J414" i="3"/>
  <c r="L414" i="3" s="1"/>
  <c r="J425" i="3"/>
  <c r="L425" i="3" s="1"/>
  <c r="J480" i="3"/>
  <c r="L480" i="3" s="1"/>
  <c r="O85" i="3"/>
  <c r="O87" i="3" s="1"/>
  <c r="J43" i="3"/>
  <c r="L43" i="3" s="1"/>
  <c r="J51" i="3"/>
  <c r="L51" i="3" s="1"/>
  <c r="J71" i="3"/>
  <c r="L71" i="3" s="1"/>
  <c r="J75" i="3"/>
  <c r="L75" i="3" s="1"/>
  <c r="J41" i="3"/>
  <c r="L41" i="3" s="1"/>
  <c r="J45" i="3"/>
  <c r="L45" i="3" s="1"/>
  <c r="J80" i="3"/>
  <c r="L80" i="3" s="1"/>
  <c r="J58" i="3"/>
  <c r="L58" i="3" s="1"/>
  <c r="J62" i="3"/>
  <c r="L62" i="3" s="1"/>
  <c r="J65" i="3"/>
  <c r="L65" i="3" s="1"/>
  <c r="J81" i="3"/>
  <c r="L81" i="3" s="1"/>
  <c r="I40" i="3"/>
  <c r="J52" i="3"/>
  <c r="L52" i="3" s="1"/>
  <c r="J69" i="3"/>
  <c r="L69" i="3" s="1"/>
  <c r="J63" i="3"/>
  <c r="L63" i="3" s="1"/>
  <c r="J79" i="3"/>
  <c r="L79" i="3" s="1"/>
  <c r="J46" i="3"/>
  <c r="L46" i="3" s="1"/>
  <c r="J49" i="3"/>
  <c r="L49" i="3" s="1"/>
  <c r="J53" i="3"/>
  <c r="L53" i="3" s="1"/>
  <c r="J67" i="3"/>
  <c r="L67" i="3" s="1"/>
  <c r="J44" i="3"/>
  <c r="L44" i="3" s="1"/>
  <c r="J50" i="3"/>
  <c r="L50" i="3" s="1"/>
  <c r="J54" i="3"/>
  <c r="N54" i="3" s="1"/>
  <c r="N85" i="3" s="1"/>
  <c r="N87" i="3" s="1"/>
  <c r="J77" i="3"/>
  <c r="L77" i="3" s="1"/>
  <c r="J14" i="3"/>
  <c r="L14" i="3" s="1"/>
  <c r="J18" i="3"/>
  <c r="N18" i="3" s="1"/>
  <c r="J22" i="3"/>
  <c r="L22" i="3" s="1"/>
  <c r="J26" i="3"/>
  <c r="L26" i="3" s="1"/>
  <c r="J20" i="3"/>
  <c r="N20" i="3" s="1"/>
  <c r="J17" i="3"/>
  <c r="P33" i="3"/>
  <c r="P35" i="3" s="1"/>
  <c r="M33" i="3"/>
  <c r="M35" i="3" s="1"/>
  <c r="J24" i="3"/>
  <c r="L24" i="3" s="1"/>
  <c r="J13" i="3"/>
  <c r="L13" i="3" s="1"/>
  <c r="J19" i="3"/>
  <c r="N19" i="3" s="1"/>
  <c r="J25" i="3"/>
  <c r="L25" i="3" s="1"/>
  <c r="J150" i="1"/>
  <c r="L150" i="1" s="1"/>
  <c r="J221" i="1"/>
  <c r="L221" i="1" s="1"/>
  <c r="J232" i="1"/>
  <c r="L232" i="1" s="1"/>
  <c r="J235" i="1"/>
  <c r="L235" i="1" s="1"/>
  <c r="J242" i="1"/>
  <c r="L242" i="1" s="1"/>
  <c r="J246" i="1"/>
  <c r="R246" i="1" s="1"/>
  <c r="J264" i="1"/>
  <c r="N264" i="1" s="1"/>
  <c r="J606" i="1"/>
  <c r="L606" i="1" s="1"/>
  <c r="J43" i="1"/>
  <c r="L43" i="1" s="1"/>
  <c r="J70" i="1"/>
  <c r="L70" i="1" s="1"/>
  <c r="J435" i="1"/>
  <c r="L435" i="1" s="1"/>
  <c r="J148" i="1"/>
  <c r="L148" i="1" s="1"/>
  <c r="J180" i="1"/>
  <c r="L180" i="1" s="1"/>
  <c r="J210" i="1"/>
  <c r="L210" i="1" s="1"/>
  <c r="J158" i="1"/>
  <c r="L158" i="1" s="1"/>
  <c r="J174" i="1"/>
  <c r="L174" i="1" s="1"/>
  <c r="J442" i="1"/>
  <c r="L442" i="1" s="1"/>
  <c r="J500" i="1"/>
  <c r="R500" i="1" s="1"/>
  <c r="J514" i="1"/>
  <c r="L514" i="1" s="1"/>
  <c r="J518" i="1"/>
  <c r="L518" i="1" s="1"/>
  <c r="J526" i="1"/>
  <c r="L526" i="1" s="1"/>
  <c r="J534" i="1"/>
  <c r="N534" i="1" s="1"/>
  <c r="J590" i="1"/>
  <c r="L590" i="1" s="1"/>
  <c r="J594" i="1"/>
  <c r="L594" i="1" s="1"/>
  <c r="J614" i="1"/>
  <c r="N614" i="1" s="1"/>
  <c r="J454" i="1"/>
  <c r="R454" i="1" s="1"/>
  <c r="J483" i="1"/>
  <c r="L483" i="1" s="1"/>
  <c r="J487" i="1"/>
  <c r="L487" i="1" s="1"/>
  <c r="J498" i="1"/>
  <c r="L498" i="1" s="1"/>
  <c r="J512" i="1"/>
  <c r="L512" i="1" s="1"/>
  <c r="J607" i="1"/>
  <c r="L607" i="1" s="1"/>
  <c r="J616" i="1"/>
  <c r="N616" i="1" s="1"/>
  <c r="J214" i="1"/>
  <c r="L214" i="1" s="1"/>
  <c r="J302" i="1"/>
  <c r="L302" i="1" s="1"/>
  <c r="J521" i="1"/>
  <c r="L521" i="1" s="1"/>
  <c r="J525" i="1"/>
  <c r="L525" i="1" s="1"/>
  <c r="J533" i="1"/>
  <c r="N533" i="1" s="1"/>
  <c r="J72" i="1"/>
  <c r="L72" i="1" s="1"/>
  <c r="J76" i="1"/>
  <c r="L76" i="1" s="1"/>
  <c r="J223" i="1"/>
  <c r="L223" i="1" s="1"/>
  <c r="J272" i="1"/>
  <c r="L272" i="1" s="1"/>
  <c r="J291" i="1"/>
  <c r="L291" i="1" s="1"/>
  <c r="J364" i="1"/>
  <c r="L364" i="1" s="1"/>
  <c r="J480" i="1"/>
  <c r="L480" i="1" s="1"/>
  <c r="J492" i="1"/>
  <c r="L492" i="1" s="1"/>
  <c r="J504" i="1"/>
  <c r="L504" i="1" s="1"/>
  <c r="J553" i="1"/>
  <c r="L553" i="1" s="1"/>
  <c r="J601" i="1"/>
  <c r="L601" i="1" s="1"/>
  <c r="J73" i="1"/>
  <c r="L73" i="1" s="1"/>
  <c r="J128" i="1"/>
  <c r="J159" i="1"/>
  <c r="L159" i="1" s="1"/>
  <c r="J171" i="1"/>
  <c r="L171" i="1" s="1"/>
  <c r="J175" i="1"/>
  <c r="L175" i="1" s="1"/>
  <c r="J182" i="1"/>
  <c r="L182" i="1" s="1"/>
  <c r="J190" i="1"/>
  <c r="L190" i="1" s="1"/>
  <c r="J300" i="1"/>
  <c r="L300" i="1" s="1"/>
  <c r="J389" i="1"/>
  <c r="L389" i="1" s="1"/>
  <c r="J392" i="1"/>
  <c r="R392" i="1" s="1"/>
  <c r="J407" i="1"/>
  <c r="L407" i="1" s="1"/>
  <c r="J501" i="1"/>
  <c r="O501" i="1" s="1"/>
  <c r="J519" i="1"/>
  <c r="L519" i="1" s="1"/>
  <c r="J523" i="1"/>
  <c r="L523" i="1" s="1"/>
  <c r="J527" i="1"/>
  <c r="L527" i="1" s="1"/>
  <c r="J531" i="1"/>
  <c r="L531" i="1" s="1"/>
  <c r="J591" i="1"/>
  <c r="L591" i="1" s="1"/>
  <c r="J602" i="1"/>
  <c r="L602" i="1" s="1"/>
  <c r="J74" i="1"/>
  <c r="L74" i="1" s="1"/>
  <c r="J78" i="1"/>
  <c r="L78" i="1" s="1"/>
  <c r="J82" i="1"/>
  <c r="L82" i="1" s="1"/>
  <c r="J98" i="1"/>
  <c r="L98" i="1" s="1"/>
  <c r="J204" i="1"/>
  <c r="L204" i="1" s="1"/>
  <c r="J334" i="1"/>
  <c r="L334" i="1" s="1"/>
  <c r="J358" i="1"/>
  <c r="L358" i="1" s="1"/>
  <c r="J362" i="1"/>
  <c r="J385" i="1"/>
  <c r="L385" i="1" s="1"/>
  <c r="J440" i="1"/>
  <c r="J472" i="1"/>
  <c r="L472" i="1" s="1"/>
  <c r="J475" i="1"/>
  <c r="L475" i="1" s="1"/>
  <c r="J482" i="1"/>
  <c r="L482" i="1" s="1"/>
  <c r="J551" i="1"/>
  <c r="L551" i="1" s="1"/>
  <c r="J555" i="1"/>
  <c r="L555" i="1" s="1"/>
  <c r="J559" i="1"/>
  <c r="L559" i="1" s="1"/>
  <c r="J564" i="1"/>
  <c r="L564" i="1" s="1"/>
  <c r="J572" i="1"/>
  <c r="L572" i="1" s="1"/>
  <c r="J610" i="1"/>
  <c r="L610" i="1" s="1"/>
  <c r="J600" i="1"/>
  <c r="J582" i="1"/>
  <c r="L582" i="1" s="1"/>
  <c r="J597" i="1"/>
  <c r="L597" i="1" s="1"/>
  <c r="J583" i="1"/>
  <c r="L583" i="1" s="1"/>
  <c r="J588" i="1"/>
  <c r="L588" i="1" s="1"/>
  <c r="J548" i="1"/>
  <c r="L548" i="1" s="1"/>
  <c r="J552" i="1"/>
  <c r="L552" i="1" s="1"/>
  <c r="J561" i="1"/>
  <c r="L561" i="1" s="1"/>
  <c r="J565" i="1"/>
  <c r="L565" i="1" s="1"/>
  <c r="J569" i="1"/>
  <c r="L569" i="1" s="1"/>
  <c r="J573" i="1"/>
  <c r="L573" i="1" s="1"/>
  <c r="J596" i="1"/>
  <c r="J570" i="1"/>
  <c r="O570" i="1" s="1"/>
  <c r="J576" i="1"/>
  <c r="L576" i="1" s="1"/>
  <c r="J579" i="1"/>
  <c r="L579" i="1" s="1"/>
  <c r="J599" i="1"/>
  <c r="L599" i="1" s="1"/>
  <c r="J562" i="1"/>
  <c r="L562" i="1" s="1"/>
  <c r="J568" i="1"/>
  <c r="L568" i="1" s="1"/>
  <c r="J571" i="1"/>
  <c r="L571" i="1" s="1"/>
  <c r="J577" i="1"/>
  <c r="L577" i="1" s="1"/>
  <c r="J580" i="1"/>
  <c r="O580" i="1" s="1"/>
  <c r="J589" i="1"/>
  <c r="L589" i="1" s="1"/>
  <c r="J592" i="1"/>
  <c r="L592" i="1" s="1"/>
  <c r="J595" i="1"/>
  <c r="L595" i="1" s="1"/>
  <c r="J609" i="1"/>
  <c r="L609" i="1" s="1"/>
  <c r="J612" i="1"/>
  <c r="L612" i="1" s="1"/>
  <c r="J578" i="1"/>
  <c r="L578" i="1" s="1"/>
  <c r="J586" i="1"/>
  <c r="L586" i="1" s="1"/>
  <c r="M620" i="1"/>
  <c r="M622" i="1" s="1"/>
  <c r="J550" i="1"/>
  <c r="L550" i="1" s="1"/>
  <c r="J556" i="1"/>
  <c r="L556" i="1" s="1"/>
  <c r="J584" i="1"/>
  <c r="L584" i="1" s="1"/>
  <c r="J587" i="1"/>
  <c r="L587" i="1" s="1"/>
  <c r="J604" i="1"/>
  <c r="L604" i="1" s="1"/>
  <c r="J151" i="1"/>
  <c r="L151" i="1" s="1"/>
  <c r="J156" i="1"/>
  <c r="L156" i="1" s="1"/>
  <c r="J187" i="1"/>
  <c r="L187" i="1" s="1"/>
  <c r="J191" i="1"/>
  <c r="R191" i="1" s="1"/>
  <c r="J227" i="1"/>
  <c r="L227" i="1" s="1"/>
  <c r="J253" i="1"/>
  <c r="L253" i="1" s="1"/>
  <c r="J284" i="1"/>
  <c r="L284" i="1" s="1"/>
  <c r="J288" i="1"/>
  <c r="L288" i="1" s="1"/>
  <c r="J360" i="1"/>
  <c r="L360" i="1" s="1"/>
  <c r="J371" i="1"/>
  <c r="L371" i="1" s="1"/>
  <c r="J402" i="1"/>
  <c r="L402" i="1" s="1"/>
  <c r="J449" i="1"/>
  <c r="L449" i="1" s="1"/>
  <c r="J507" i="1"/>
  <c r="L507" i="1" s="1"/>
  <c r="J516" i="1"/>
  <c r="L516" i="1" s="1"/>
  <c r="J177" i="1"/>
  <c r="L177" i="1" s="1"/>
  <c r="J188" i="1"/>
  <c r="L188" i="1" s="1"/>
  <c r="J192" i="1"/>
  <c r="L192" i="1" s="1"/>
  <c r="J274" i="1"/>
  <c r="L274" i="1" s="1"/>
  <c r="J327" i="1"/>
  <c r="L327" i="1" s="1"/>
  <c r="J361" i="1"/>
  <c r="R361" i="1" s="1"/>
  <c r="J391" i="1"/>
  <c r="L391" i="1" s="1"/>
  <c r="J417" i="1"/>
  <c r="L417" i="1" s="1"/>
  <c r="J517" i="1"/>
  <c r="L517" i="1" s="1"/>
  <c r="J162" i="1"/>
  <c r="L162" i="1" s="1"/>
  <c r="J185" i="1"/>
  <c r="L185" i="1" s="1"/>
  <c r="J206" i="1"/>
  <c r="L206" i="1" s="1"/>
  <c r="J243" i="1"/>
  <c r="L243" i="1" s="1"/>
  <c r="J247" i="1"/>
  <c r="L247" i="1" s="1"/>
  <c r="J304" i="1"/>
  <c r="L304" i="1" s="1"/>
  <c r="J323" i="1"/>
  <c r="L323" i="1" s="1"/>
  <c r="J379" i="1"/>
  <c r="L379" i="1" s="1"/>
  <c r="J414" i="1"/>
  <c r="L414" i="1" s="1"/>
  <c r="J421" i="1"/>
  <c r="L421" i="1" s="1"/>
  <c r="J429" i="1"/>
  <c r="L429" i="1" s="1"/>
  <c r="J436" i="1"/>
  <c r="L436" i="1" s="1"/>
  <c r="J451" i="1"/>
  <c r="L451" i="1" s="1"/>
  <c r="J466" i="1"/>
  <c r="L466" i="1" s="1"/>
  <c r="J279" i="1"/>
  <c r="R279" i="1" s="1"/>
  <c r="J154" i="1"/>
  <c r="L154" i="1" s="1"/>
  <c r="J163" i="1"/>
  <c r="L163" i="1" s="1"/>
  <c r="J397" i="1"/>
  <c r="L397" i="1" s="1"/>
  <c r="J404" i="1"/>
  <c r="L404" i="1" s="1"/>
  <c r="J408" i="1"/>
  <c r="L408" i="1" s="1"/>
  <c r="J434" i="1"/>
  <c r="R434" i="1" s="1"/>
  <c r="J452" i="1"/>
  <c r="L452" i="1" s="1"/>
  <c r="J464" i="1"/>
  <c r="L464" i="1" s="1"/>
  <c r="J515" i="1"/>
  <c r="L515" i="1" s="1"/>
  <c r="J226" i="1"/>
  <c r="L226" i="1" s="1"/>
  <c r="J238" i="1"/>
  <c r="J245" i="1"/>
  <c r="L245" i="1" s="1"/>
  <c r="J268" i="1"/>
  <c r="L268" i="1" s="1"/>
  <c r="J299" i="1"/>
  <c r="L299" i="1" s="1"/>
  <c r="J348" i="1"/>
  <c r="L348" i="1" s="1"/>
  <c r="J375" i="1"/>
  <c r="L375" i="1" s="1"/>
  <c r="J490" i="1"/>
  <c r="R490" i="1" s="1"/>
  <c r="J189" i="1"/>
  <c r="L189" i="1" s="1"/>
  <c r="J196" i="1"/>
  <c r="R196" i="1" s="1"/>
  <c r="J198" i="1"/>
  <c r="L198" i="1" s="1"/>
  <c r="J205" i="1"/>
  <c r="L205" i="1" s="1"/>
  <c r="J213" i="1"/>
  <c r="L213" i="1" s="1"/>
  <c r="J219" i="1"/>
  <c r="L219" i="1" s="1"/>
  <c r="J244" i="1"/>
  <c r="L244" i="1" s="1"/>
  <c r="I267" i="1"/>
  <c r="J267" i="1" s="1"/>
  <c r="L267" i="1" s="1"/>
  <c r="J273" i="1"/>
  <c r="L273" i="1" s="1"/>
  <c r="J276" i="1"/>
  <c r="L276" i="1" s="1"/>
  <c r="J283" i="1"/>
  <c r="L283" i="1" s="1"/>
  <c r="J286" i="1"/>
  <c r="L286" i="1" s="1"/>
  <c r="J295" i="1"/>
  <c r="L295" i="1" s="1"/>
  <c r="J306" i="1"/>
  <c r="L306" i="1" s="1"/>
  <c r="I322" i="1"/>
  <c r="J322" i="1" s="1"/>
  <c r="L322" i="1" s="1"/>
  <c r="J328" i="1"/>
  <c r="L328" i="1" s="1"/>
  <c r="J352" i="1"/>
  <c r="L352" i="1" s="1"/>
  <c r="I355" i="1"/>
  <c r="J357" i="1"/>
  <c r="L357" i="1" s="1"/>
  <c r="I363" i="1"/>
  <c r="J368" i="1"/>
  <c r="L368" i="1" s="1"/>
  <c r="I384" i="1"/>
  <c r="J384" i="1" s="1"/>
  <c r="L384" i="1" s="1"/>
  <c r="J388" i="1"/>
  <c r="L388" i="1" s="1"/>
  <c r="I396" i="1"/>
  <c r="J396" i="1" s="1"/>
  <c r="L396" i="1" s="1"/>
  <c r="J401" i="1"/>
  <c r="L401" i="1" s="1"/>
  <c r="J423" i="1"/>
  <c r="L423" i="1" s="1"/>
  <c r="H431" i="1"/>
  <c r="J431" i="1" s="1"/>
  <c r="R431" i="1" s="1"/>
  <c r="I444" i="1"/>
  <c r="J444" i="1" s="1"/>
  <c r="L444" i="1" s="1"/>
  <c r="J469" i="1"/>
  <c r="L469" i="1" s="1"/>
  <c r="J474" i="1"/>
  <c r="L474" i="1" s="1"/>
  <c r="J509" i="1"/>
  <c r="L509" i="1" s="1"/>
  <c r="I513" i="1"/>
  <c r="J513" i="1" s="1"/>
  <c r="L513" i="1" s="1"/>
  <c r="J530" i="1"/>
  <c r="L530" i="1" s="1"/>
  <c r="I153" i="1"/>
  <c r="H168" i="1"/>
  <c r="J168" i="1" s="1"/>
  <c r="R168" i="1" s="1"/>
  <c r="J173" i="1"/>
  <c r="L173" i="1" s="1"/>
  <c r="J208" i="1"/>
  <c r="L208" i="1" s="1"/>
  <c r="J217" i="1"/>
  <c r="L217" i="1" s="1"/>
  <c r="J229" i="1"/>
  <c r="L229" i="1" s="1"/>
  <c r="J234" i="1"/>
  <c r="L234" i="1" s="1"/>
  <c r="J237" i="1"/>
  <c r="L237" i="1" s="1"/>
  <c r="I262" i="1"/>
  <c r="I281" i="1"/>
  <c r="J287" i="1"/>
  <c r="L287" i="1" s="1"/>
  <c r="J293" i="1"/>
  <c r="L293" i="1" s="1"/>
  <c r="J301" i="1"/>
  <c r="L301" i="1" s="1"/>
  <c r="I307" i="1"/>
  <c r="I309" i="1"/>
  <c r="J340" i="1"/>
  <c r="L340" i="1" s="1"/>
  <c r="J355" i="1"/>
  <c r="L355" i="1" s="1"/>
  <c r="J366" i="1"/>
  <c r="R366" i="1" s="1"/>
  <c r="I369" i="1"/>
  <c r="J369" i="1" s="1"/>
  <c r="L369" i="1" s="1"/>
  <c r="I394" i="1"/>
  <c r="J399" i="1"/>
  <c r="L399" i="1" s="1"/>
  <c r="I410" i="1"/>
  <c r="J410" i="1" s="1"/>
  <c r="L410" i="1" s="1"/>
  <c r="J412" i="1"/>
  <c r="I424" i="1"/>
  <c r="J424" i="1" s="1"/>
  <c r="L424" i="1" s="1"/>
  <c r="J426" i="1"/>
  <c r="J153" i="1"/>
  <c r="L153" i="1" s="1"/>
  <c r="I298" i="1"/>
  <c r="J319" i="1"/>
  <c r="L319" i="1" s="1"/>
  <c r="J326" i="1"/>
  <c r="L326" i="1" s="1"/>
  <c r="J350" i="1"/>
  <c r="J448" i="1"/>
  <c r="L448" i="1" s="1"/>
  <c r="J457" i="1"/>
  <c r="L457" i="1" s="1"/>
  <c r="J460" i="1"/>
  <c r="L460" i="1" s="1"/>
  <c r="I463" i="1"/>
  <c r="J463" i="1" s="1"/>
  <c r="L463" i="1" s="1"/>
  <c r="I465" i="1"/>
  <c r="J478" i="1"/>
  <c r="L478" i="1" s="1"/>
  <c r="J178" i="1"/>
  <c r="L178" i="1" s="1"/>
  <c r="J183" i="1"/>
  <c r="L183" i="1" s="1"/>
  <c r="I195" i="1"/>
  <c r="J195" i="1" s="1"/>
  <c r="L195" i="1" s="1"/>
  <c r="J211" i="1"/>
  <c r="O211" i="1" s="1"/>
  <c r="O539" i="1" s="1"/>
  <c r="J230" i="1"/>
  <c r="L230" i="1" s="1"/>
  <c r="J258" i="1"/>
  <c r="L258" i="1" s="1"/>
  <c r="J260" i="1"/>
  <c r="L260" i="1" s="1"/>
  <c r="I277" i="1"/>
  <c r="J307" i="1"/>
  <c r="L307" i="1" s="1"/>
  <c r="I335" i="1"/>
  <c r="J335" i="1" s="1"/>
  <c r="L335" i="1" s="1"/>
  <c r="J338" i="1"/>
  <c r="L338" i="1" s="1"/>
  <c r="J374" i="1"/>
  <c r="L374" i="1" s="1"/>
  <c r="I484" i="1"/>
  <c r="J484" i="1" s="1"/>
  <c r="L484" i="1" s="1"/>
  <c r="I486" i="1"/>
  <c r="J146" i="1"/>
  <c r="L146" i="1" s="1"/>
  <c r="J149" i="1"/>
  <c r="L149" i="1" s="1"/>
  <c r="J164" i="1"/>
  <c r="R164" i="1" s="1"/>
  <c r="J308" i="1"/>
  <c r="R308" i="1" s="1"/>
  <c r="I341" i="1"/>
  <c r="I343" i="1"/>
  <c r="J346" i="1"/>
  <c r="L346" i="1" s="1"/>
  <c r="J351" i="1"/>
  <c r="L351" i="1" s="1"/>
  <c r="I356" i="1"/>
  <c r="J359" i="1"/>
  <c r="L359" i="1" s="1"/>
  <c r="I372" i="1"/>
  <c r="J383" i="1"/>
  <c r="L383" i="1" s="1"/>
  <c r="J386" i="1"/>
  <c r="L386" i="1" s="1"/>
  <c r="J405" i="1"/>
  <c r="L405" i="1" s="1"/>
  <c r="J416" i="1"/>
  <c r="L416" i="1" s="1"/>
  <c r="J422" i="1"/>
  <c r="L422" i="1" s="1"/>
  <c r="J430" i="1"/>
  <c r="L430" i="1" s="1"/>
  <c r="J446" i="1"/>
  <c r="L446" i="1" s="1"/>
  <c r="J476" i="1"/>
  <c r="L476" i="1" s="1"/>
  <c r="J489" i="1"/>
  <c r="L489" i="1" s="1"/>
  <c r="I499" i="1"/>
  <c r="J499" i="1" s="1"/>
  <c r="L499" i="1" s="1"/>
  <c r="I505" i="1"/>
  <c r="J508" i="1"/>
  <c r="L508" i="1" s="1"/>
  <c r="J529" i="1"/>
  <c r="L529" i="1" s="1"/>
  <c r="J172" i="1"/>
  <c r="L172" i="1" s="1"/>
  <c r="I184" i="1"/>
  <c r="J184" i="1" s="1"/>
  <c r="L184" i="1" s="1"/>
  <c r="J186" i="1"/>
  <c r="I193" i="1"/>
  <c r="J209" i="1"/>
  <c r="L209" i="1" s="1"/>
  <c r="J218" i="1"/>
  <c r="L218" i="1" s="1"/>
  <c r="J263" i="1"/>
  <c r="L263" i="1" s="1"/>
  <c r="J269" i="1"/>
  <c r="L269" i="1" s="1"/>
  <c r="I305" i="1"/>
  <c r="J305" i="1" s="1"/>
  <c r="L305" i="1" s="1"/>
  <c r="J330" i="1"/>
  <c r="L330" i="1" s="1"/>
  <c r="J354" i="1"/>
  <c r="L354" i="1" s="1"/>
  <c r="J380" i="1"/>
  <c r="L380" i="1" s="1"/>
  <c r="J393" i="1"/>
  <c r="L393" i="1" s="1"/>
  <c r="J395" i="1"/>
  <c r="L395" i="1" s="1"/>
  <c r="J406" i="1"/>
  <c r="L406" i="1" s="1"/>
  <c r="J411" i="1"/>
  <c r="L411" i="1" s="1"/>
  <c r="J425" i="1"/>
  <c r="R425" i="1" s="1"/>
  <c r="J433" i="1"/>
  <c r="L433" i="1" s="1"/>
  <c r="J443" i="1"/>
  <c r="L443" i="1" s="1"/>
  <c r="J458" i="1"/>
  <c r="L458" i="1" s="1"/>
  <c r="J461" i="1"/>
  <c r="L461" i="1" s="1"/>
  <c r="J471" i="1"/>
  <c r="L471" i="1" s="1"/>
  <c r="J152" i="1"/>
  <c r="L152" i="1" s="1"/>
  <c r="J167" i="1"/>
  <c r="L167" i="1" s="1"/>
  <c r="J181" i="1"/>
  <c r="L181" i="1" s="1"/>
  <c r="J215" i="1"/>
  <c r="L215" i="1" s="1"/>
  <c r="J228" i="1"/>
  <c r="L228" i="1" s="1"/>
  <c r="I231" i="1"/>
  <c r="J231" i="1" s="1"/>
  <c r="L231" i="1" s="1"/>
  <c r="J236" i="1"/>
  <c r="L236" i="1" s="1"/>
  <c r="I259" i="1"/>
  <c r="J259" i="1" s="1"/>
  <c r="L259" i="1" s="1"/>
  <c r="J261" i="1"/>
  <c r="L261" i="1" s="1"/>
  <c r="J278" i="1"/>
  <c r="L278" i="1" s="1"/>
  <c r="J289" i="1"/>
  <c r="L289" i="1" s="1"/>
  <c r="J292" i="1"/>
  <c r="L292" i="1" s="1"/>
  <c r="J297" i="1"/>
  <c r="L297" i="1" s="1"/>
  <c r="I311" i="1"/>
  <c r="J311" i="1" s="1"/>
  <c r="L311" i="1" s="1"/>
  <c r="J318" i="1"/>
  <c r="L318" i="1" s="1"/>
  <c r="J336" i="1"/>
  <c r="L336" i="1" s="1"/>
  <c r="J339" i="1"/>
  <c r="L339" i="1" s="1"/>
  <c r="J344" i="1"/>
  <c r="L344" i="1" s="1"/>
  <c r="J349" i="1"/>
  <c r="L349" i="1" s="1"/>
  <c r="J447" i="1"/>
  <c r="L447" i="1" s="1"/>
  <c r="J497" i="1"/>
  <c r="L497" i="1" s="1"/>
  <c r="J132" i="1"/>
  <c r="L132" i="1" s="1"/>
  <c r="J129" i="1"/>
  <c r="L129" i="1" s="1"/>
  <c r="J135" i="1"/>
  <c r="L135" i="1" s="1"/>
  <c r="J133" i="1"/>
  <c r="L133" i="1" s="1"/>
  <c r="J131" i="1"/>
  <c r="L131" i="1" s="1"/>
  <c r="J127" i="1"/>
  <c r="L127" i="1" s="1"/>
  <c r="K137" i="1"/>
  <c r="K139" i="1" s="1"/>
  <c r="J130" i="1"/>
  <c r="Q101" i="1"/>
  <c r="Q103" i="1" s="1"/>
  <c r="J97" i="1"/>
  <c r="J45" i="1"/>
  <c r="J49" i="1"/>
  <c r="L49" i="1" s="1"/>
  <c r="J53" i="1"/>
  <c r="L53" i="1" s="1"/>
  <c r="J57" i="1"/>
  <c r="N57" i="1" s="1"/>
  <c r="J68" i="1"/>
  <c r="L68" i="1" s="1"/>
  <c r="J61" i="1"/>
  <c r="L61" i="1" s="1"/>
  <c r="J47" i="1"/>
  <c r="L47" i="1" s="1"/>
  <c r="J51" i="1"/>
  <c r="L51" i="1" s="1"/>
  <c r="J62" i="1"/>
  <c r="L62" i="1" s="1"/>
  <c r="J66" i="1"/>
  <c r="L66" i="1" s="1"/>
  <c r="M88" i="1"/>
  <c r="M90" i="1" s="1"/>
  <c r="J71" i="1"/>
  <c r="L71" i="1" s="1"/>
  <c r="O88" i="1"/>
  <c r="C85" i="2" s="1"/>
  <c r="P88" i="1"/>
  <c r="P90" i="1" s="1"/>
  <c r="J54" i="1"/>
  <c r="L54" i="1" s="1"/>
  <c r="J59" i="1"/>
  <c r="N59" i="1" s="1"/>
  <c r="J64" i="1"/>
  <c r="L64" i="1" s="1"/>
  <c r="J69" i="1"/>
  <c r="L69" i="1" s="1"/>
  <c r="J77" i="1"/>
  <c r="L77" i="1" s="1"/>
  <c r="Q88" i="1"/>
  <c r="Q90" i="1" s="1"/>
  <c r="I42" i="1"/>
  <c r="J44" i="1"/>
  <c r="L44" i="1" s="1"/>
  <c r="J52" i="1"/>
  <c r="L52" i="1" s="1"/>
  <c r="J55" i="1"/>
  <c r="L55" i="1" s="1"/>
  <c r="J65" i="1"/>
  <c r="L65" i="1" s="1"/>
  <c r="J75" i="1"/>
  <c r="L75" i="1" s="1"/>
  <c r="J80" i="1"/>
  <c r="L80" i="1" s="1"/>
  <c r="K88" i="1"/>
  <c r="K90" i="1" s="1"/>
  <c r="S88" i="1"/>
  <c r="S90" i="1" s="1"/>
  <c r="J81" i="1"/>
  <c r="L81" i="1" s="1"/>
  <c r="J83" i="1"/>
  <c r="L83" i="1" s="1"/>
  <c r="J11" i="1"/>
  <c r="R11" i="1" s="1"/>
  <c r="R35" i="1" s="1"/>
  <c r="R37" i="1" s="1"/>
  <c r="J16" i="1"/>
  <c r="L16" i="1" s="1"/>
  <c r="J20" i="1"/>
  <c r="N20" i="1" s="1"/>
  <c r="Q35" i="1"/>
  <c r="Q37" i="1" s="1"/>
  <c r="J17" i="1"/>
  <c r="J30" i="1"/>
  <c r="L30" i="1" s="1"/>
  <c r="K35" i="1"/>
  <c r="K37" i="1" s="1"/>
  <c r="S35" i="1"/>
  <c r="S37" i="1" s="1"/>
  <c r="J22" i="1"/>
  <c r="L22" i="1" s="1"/>
  <c r="J15" i="1"/>
  <c r="L15" i="1" s="1"/>
  <c r="J18" i="1"/>
  <c r="N18" i="1" s="1"/>
  <c r="J23" i="1"/>
  <c r="L23" i="1" s="1"/>
  <c r="J26" i="1"/>
  <c r="L26" i="1" s="1"/>
  <c r="O35" i="1"/>
  <c r="O37" i="1" s="1"/>
  <c r="P35" i="1"/>
  <c r="P37" i="1" s="1"/>
  <c r="P101" i="1"/>
  <c r="P103" i="1" s="1"/>
  <c r="I10" i="1"/>
  <c r="K101" i="1"/>
  <c r="K103" i="1" s="1"/>
  <c r="S101" i="1"/>
  <c r="S103" i="1" s="1"/>
  <c r="I134" i="1"/>
  <c r="J134" i="1" s="1"/>
  <c r="L134" i="1" s="1"/>
  <c r="M101" i="1"/>
  <c r="M103" i="1" s="1"/>
  <c r="J370" i="1"/>
  <c r="I370" i="1"/>
  <c r="M137" i="1"/>
  <c r="M139" i="1" s="1"/>
  <c r="J193" i="1"/>
  <c r="L193" i="1" s="1"/>
  <c r="I157" i="1"/>
  <c r="J157" i="1" s="1"/>
  <c r="L157" i="1" s="1"/>
  <c r="P137" i="1"/>
  <c r="P139" i="1" s="1"/>
  <c r="Q137" i="1"/>
  <c r="Q139" i="1" s="1"/>
  <c r="I147" i="1"/>
  <c r="J147" i="1" s="1"/>
  <c r="L147" i="1" s="1"/>
  <c r="J176" i="1"/>
  <c r="L176" i="1" s="1"/>
  <c r="J199" i="1"/>
  <c r="L199" i="1" s="1"/>
  <c r="J262" i="1"/>
  <c r="L262" i="1" s="1"/>
  <c r="M539" i="1"/>
  <c r="M541" i="1" s="1"/>
  <c r="I170" i="1"/>
  <c r="J325" i="1"/>
  <c r="L325" i="1" s="1"/>
  <c r="J363" i="1"/>
  <c r="L363" i="1" s="1"/>
  <c r="J418" i="1"/>
  <c r="L418" i="1" s="1"/>
  <c r="J462" i="1"/>
  <c r="L462" i="1" s="1"/>
  <c r="J488" i="1"/>
  <c r="L488" i="1" s="1"/>
  <c r="I503" i="1"/>
  <c r="J505" i="1"/>
  <c r="L505" i="1" s="1"/>
  <c r="O620" i="1"/>
  <c r="J615" i="1"/>
  <c r="N615" i="1" s="1"/>
  <c r="N620" i="1" s="1"/>
  <c r="P497" i="3"/>
  <c r="P499" i="3" s="1"/>
  <c r="J341" i="1"/>
  <c r="L341" i="1" s="1"/>
  <c r="J372" i="1"/>
  <c r="L372" i="1" s="1"/>
  <c r="J535" i="1"/>
  <c r="N535" i="1" s="1"/>
  <c r="P620" i="1"/>
  <c r="P622" i="1" s="1"/>
  <c r="P539" i="1"/>
  <c r="P541" i="1" s="1"/>
  <c r="I252" i="1"/>
  <c r="J254" i="1"/>
  <c r="L254" i="1" s="1"/>
  <c r="J296" i="1"/>
  <c r="L296" i="1" s="1"/>
  <c r="J441" i="1"/>
  <c r="L441" i="1" s="1"/>
  <c r="J506" i="1"/>
  <c r="L506" i="1" s="1"/>
  <c r="J520" i="1"/>
  <c r="L520" i="1" s="1"/>
  <c r="J522" i="1"/>
  <c r="L522" i="1" s="1"/>
  <c r="Q620" i="1"/>
  <c r="Q622" i="1" s="1"/>
  <c r="Q539" i="1"/>
  <c r="Q541" i="1" s="1"/>
  <c r="I166" i="1"/>
  <c r="I222" i="1"/>
  <c r="J248" i="1"/>
  <c r="L248" i="1" s="1"/>
  <c r="J250" i="1"/>
  <c r="L250" i="1" s="1"/>
  <c r="J282" i="1"/>
  <c r="L282" i="1" s="1"/>
  <c r="J317" i="1"/>
  <c r="L317" i="1" s="1"/>
  <c r="J342" i="1"/>
  <c r="L342" i="1" s="1"/>
  <c r="J373" i="1"/>
  <c r="L373" i="1" s="1"/>
  <c r="J400" i="1"/>
  <c r="L400" i="1" s="1"/>
  <c r="J467" i="1"/>
  <c r="L467" i="1" s="1"/>
  <c r="J470" i="1"/>
  <c r="L470" i="1" s="1"/>
  <c r="J491" i="1"/>
  <c r="L491" i="1" s="1"/>
  <c r="J493" i="1"/>
  <c r="L493" i="1" s="1"/>
  <c r="J496" i="1"/>
  <c r="L496" i="1" s="1"/>
  <c r="R620" i="1"/>
  <c r="R622" i="1" s="1"/>
  <c r="J605" i="1"/>
  <c r="L605" i="1" s="1"/>
  <c r="O33" i="3"/>
  <c r="O35" i="3" s="1"/>
  <c r="K620" i="1"/>
  <c r="K622" i="1" s="1"/>
  <c r="S620" i="1"/>
  <c r="S622" i="1" s="1"/>
  <c r="K539" i="1"/>
  <c r="K541" i="1" s="1"/>
  <c r="S539" i="1"/>
  <c r="S541" i="1" s="1"/>
  <c r="I239" i="1"/>
  <c r="J239" i="1" s="1"/>
  <c r="L239" i="1" s="1"/>
  <c r="J280" i="1"/>
  <c r="L280" i="1" s="1"/>
  <c r="J285" i="1"/>
  <c r="L285" i="1" s="1"/>
  <c r="J290" i="1"/>
  <c r="I290" i="1"/>
  <c r="J398" i="1"/>
  <c r="L398" i="1" s="1"/>
  <c r="J468" i="1"/>
  <c r="L468" i="1" s="1"/>
  <c r="J494" i="1"/>
  <c r="R494" i="1" s="1"/>
  <c r="J549" i="1"/>
  <c r="L549" i="1" s="1"/>
  <c r="J557" i="1"/>
  <c r="L557" i="1" s="1"/>
  <c r="J566" i="1"/>
  <c r="L566" i="1" s="1"/>
  <c r="J574" i="1"/>
  <c r="L574" i="1" s="1"/>
  <c r="J598" i="1"/>
  <c r="L598" i="1" s="1"/>
  <c r="K33" i="3"/>
  <c r="K35" i="3" s="1"/>
  <c r="S33" i="3"/>
  <c r="S35" i="3" s="1"/>
  <c r="J249" i="1"/>
  <c r="L249" i="1" s="1"/>
  <c r="J251" i="1"/>
  <c r="R251" i="1" s="1"/>
  <c r="J353" i="1"/>
  <c r="L353" i="1" s="1"/>
  <c r="J365" i="1"/>
  <c r="L365" i="1" s="1"/>
  <c r="J381" i="1"/>
  <c r="L381" i="1" s="1"/>
  <c r="J415" i="1"/>
  <c r="L415" i="1" s="1"/>
  <c r="J420" i="1"/>
  <c r="L420" i="1" s="1"/>
  <c r="J453" i="1"/>
  <c r="L453" i="1" s="1"/>
  <c r="J485" i="1"/>
  <c r="R485" i="1" s="1"/>
  <c r="J585" i="1"/>
  <c r="L585" i="1" s="1"/>
  <c r="J593" i="1"/>
  <c r="L593" i="1" s="1"/>
  <c r="J611" i="1"/>
  <c r="L611" i="1" s="1"/>
  <c r="K85" i="3"/>
  <c r="K87" i="3" s="1"/>
  <c r="S85" i="3"/>
  <c r="S87" i="3" s="1"/>
  <c r="J48" i="3"/>
  <c r="L48" i="3" s="1"/>
  <c r="J166" i="3"/>
  <c r="L166" i="3" s="1"/>
  <c r="J314" i="3"/>
  <c r="L314" i="3" s="1"/>
  <c r="J331" i="3"/>
  <c r="L331" i="3" s="1"/>
  <c r="J534" i="3"/>
  <c r="L534" i="3" s="1"/>
  <c r="J572" i="3"/>
  <c r="L572" i="3" s="1"/>
  <c r="J586" i="3"/>
  <c r="L586" i="3" s="1"/>
  <c r="N33" i="3"/>
  <c r="N35" i="3" s="1"/>
  <c r="M85" i="3"/>
  <c r="M87" i="3" s="1"/>
  <c r="J285" i="3"/>
  <c r="L285" i="3" s="1"/>
  <c r="J549" i="3"/>
  <c r="L549" i="3" s="1"/>
  <c r="J570" i="3"/>
  <c r="L570" i="3" s="1"/>
  <c r="J625" i="3"/>
  <c r="L625" i="3" s="1"/>
  <c r="J273" i="3"/>
  <c r="L273" i="3" s="1"/>
  <c r="J277" i="3"/>
  <c r="L277" i="3" s="1"/>
  <c r="J329" i="3"/>
  <c r="L329" i="3" s="1"/>
  <c r="J362" i="3"/>
  <c r="L362" i="3" s="1"/>
  <c r="J524" i="3"/>
  <c r="J530" i="3"/>
  <c r="L530" i="3" s="1"/>
  <c r="J561" i="3"/>
  <c r="L561" i="3" s="1"/>
  <c r="I511" i="1"/>
  <c r="I627" i="1"/>
  <c r="J627" i="1" s="1"/>
  <c r="Q33" i="3"/>
  <c r="Q35" i="3" s="1"/>
  <c r="P85" i="3"/>
  <c r="P87" i="3" s="1"/>
  <c r="J42" i="3"/>
  <c r="K497" i="3"/>
  <c r="K499" i="3" s="1"/>
  <c r="J162" i="3"/>
  <c r="L162" i="3" s="1"/>
  <c r="J278" i="3"/>
  <c r="J340" i="3"/>
  <c r="L340" i="3" s="1"/>
  <c r="J383" i="3"/>
  <c r="L383" i="3" s="1"/>
  <c r="J576" i="3"/>
  <c r="L576" i="3" s="1"/>
  <c r="R33" i="3"/>
  <c r="R35" i="3" s="1"/>
  <c r="Q85" i="3"/>
  <c r="Q87" i="3" s="1"/>
  <c r="M497" i="3"/>
  <c r="M499" i="3" s="1"/>
  <c r="K926" i="3"/>
  <c r="K928" i="3" s="1"/>
  <c r="S926" i="3"/>
  <c r="S928" i="3" s="1"/>
  <c r="J651" i="3"/>
  <c r="L651" i="3" s="1"/>
  <c r="M926" i="3"/>
  <c r="M928" i="3" s="1"/>
  <c r="J812" i="3"/>
  <c r="L812" i="3" s="1"/>
  <c r="J946" i="3"/>
  <c r="L946" i="3" s="1"/>
  <c r="N926" i="3"/>
  <c r="N928" i="3" s="1"/>
  <c r="J698" i="3"/>
  <c r="L698" i="3" s="1"/>
  <c r="J760" i="3"/>
  <c r="L760" i="3" s="1"/>
  <c r="J866" i="3"/>
  <c r="L866" i="3" s="1"/>
  <c r="O926" i="3"/>
  <c r="O928" i="3" s="1"/>
  <c r="J714" i="3"/>
  <c r="L714" i="3" s="1"/>
  <c r="J769" i="3"/>
  <c r="L769" i="3" s="1"/>
  <c r="J920" i="3"/>
  <c r="N920" i="3" s="1"/>
  <c r="J702" i="3"/>
  <c r="L702" i="3" s="1"/>
  <c r="Q926" i="3"/>
  <c r="Q928" i="3" s="1"/>
  <c r="J646" i="3"/>
  <c r="L646" i="3" s="1"/>
  <c r="J743" i="3"/>
  <c r="L743" i="3" s="1"/>
  <c r="J758" i="3"/>
  <c r="L758" i="3" s="1"/>
  <c r="J644" i="3"/>
  <c r="L644" i="3" s="1"/>
  <c r="J662" i="3"/>
  <c r="L662" i="3" s="1"/>
  <c r="K1328" i="3"/>
  <c r="K1330" i="3" s="1"/>
  <c r="S1328" i="3"/>
  <c r="S1330" i="3" s="1"/>
  <c r="J1002" i="3"/>
  <c r="L1002" i="3" s="1"/>
  <c r="J1164" i="3"/>
  <c r="L1164" i="3" s="1"/>
  <c r="N1404" i="3"/>
  <c r="N1406" i="3" s="1"/>
  <c r="M1328" i="3"/>
  <c r="M1330" i="3" s="1"/>
  <c r="J1106" i="3"/>
  <c r="L1106" i="3" s="1"/>
  <c r="J1161" i="3"/>
  <c r="L1161" i="3" s="1"/>
  <c r="J1230" i="3"/>
  <c r="L1230" i="3" s="1"/>
  <c r="K34" i="4"/>
  <c r="K36" i="4" s="1"/>
  <c r="S34" i="4"/>
  <c r="S36" i="4" s="1"/>
  <c r="N1328" i="3"/>
  <c r="N1330" i="3" s="1"/>
  <c r="J998" i="3"/>
  <c r="L998" i="3" s="1"/>
  <c r="J1048" i="3"/>
  <c r="L1048" i="3" s="1"/>
  <c r="J1094" i="3"/>
  <c r="L1094" i="3" s="1"/>
  <c r="J1190" i="3"/>
  <c r="L1190" i="3" s="1"/>
  <c r="J1231" i="3"/>
  <c r="L1231" i="3" s="1"/>
  <c r="J1252" i="3"/>
  <c r="L1252" i="3" s="1"/>
  <c r="R1404" i="3"/>
  <c r="R1406" i="3" s="1"/>
  <c r="O1328" i="3"/>
  <c r="O1330" i="3" s="1"/>
  <c r="Q86" i="4"/>
  <c r="Q88" i="4" s="1"/>
  <c r="P1328" i="3"/>
  <c r="P1330" i="3" s="1"/>
  <c r="J1017" i="3"/>
  <c r="L1017" i="3" s="1"/>
  <c r="J1154" i="3"/>
  <c r="L1154" i="3" s="1"/>
  <c r="J1241" i="3"/>
  <c r="L1241" i="3" s="1"/>
  <c r="J1273" i="3"/>
  <c r="L1273" i="3" s="1"/>
  <c r="M1404" i="3"/>
  <c r="M1406" i="3" s="1"/>
  <c r="O34" i="4"/>
  <c r="O36" i="4" s="1"/>
  <c r="P86" i="4"/>
  <c r="P88" i="4" s="1"/>
  <c r="J199" i="4"/>
  <c r="L199" i="4" s="1"/>
  <c r="J237" i="4"/>
  <c r="L237" i="4" s="1"/>
  <c r="J240" i="4"/>
  <c r="L240" i="4" s="1"/>
  <c r="J244" i="4"/>
  <c r="L244" i="4" s="1"/>
  <c r="J255" i="4"/>
  <c r="L255" i="4" s="1"/>
  <c r="N34" i="4"/>
  <c r="N36" i="4" s="1"/>
  <c r="J61" i="4"/>
  <c r="L61" i="4" s="1"/>
  <c r="J65" i="4"/>
  <c r="L65" i="4" s="1"/>
  <c r="J69" i="4"/>
  <c r="L69" i="4" s="1"/>
  <c r="J73" i="4"/>
  <c r="L73" i="4" s="1"/>
  <c r="J77" i="4"/>
  <c r="L77" i="4" s="1"/>
  <c r="J81" i="4"/>
  <c r="L81" i="4" s="1"/>
  <c r="J108" i="4"/>
  <c r="L108" i="4" s="1"/>
  <c r="J144" i="4"/>
  <c r="L144" i="4" s="1"/>
  <c r="J167" i="4"/>
  <c r="L167" i="4" s="1"/>
  <c r="J216" i="4"/>
  <c r="L216" i="4" s="1"/>
  <c r="I1410" i="3"/>
  <c r="J1410" i="3" s="1"/>
  <c r="K86" i="4"/>
  <c r="K88" i="4" s="1"/>
  <c r="J145" i="4"/>
  <c r="R145" i="4" s="1"/>
  <c r="J210" i="4"/>
  <c r="L210" i="4" s="1"/>
  <c r="J220" i="4"/>
  <c r="L220" i="4" s="1"/>
  <c r="J229" i="4"/>
  <c r="L229" i="4" s="1"/>
  <c r="O1404" i="3"/>
  <c r="O1406" i="3" s="1"/>
  <c r="P1404" i="3"/>
  <c r="P1406" i="3" s="1"/>
  <c r="J1391" i="3"/>
  <c r="L1391" i="3" s="1"/>
  <c r="J1411" i="3"/>
  <c r="J58" i="4"/>
  <c r="N58" i="4" s="1"/>
  <c r="N86" i="4" s="1"/>
  <c r="N88" i="4" s="1"/>
  <c r="J82" i="4"/>
  <c r="L82" i="4" s="1"/>
  <c r="J142" i="4"/>
  <c r="L142" i="4" s="1"/>
  <c r="Q1404" i="3"/>
  <c r="Q1406" i="3" s="1"/>
  <c r="I1411" i="3"/>
  <c r="M34" i="4"/>
  <c r="M36" i="4" s="1"/>
  <c r="J59" i="4"/>
  <c r="L59" i="4" s="1"/>
  <c r="J63" i="4"/>
  <c r="L63" i="4" s="1"/>
  <c r="J67" i="4"/>
  <c r="L67" i="4" s="1"/>
  <c r="J71" i="4"/>
  <c r="L71" i="4" s="1"/>
  <c r="J75" i="4"/>
  <c r="L75" i="4" s="1"/>
  <c r="J79" i="4"/>
  <c r="L79" i="4" s="1"/>
  <c r="O498" i="4"/>
  <c r="O500" i="4" s="1"/>
  <c r="J106" i="4"/>
  <c r="L106" i="4" s="1"/>
  <c r="J133" i="4"/>
  <c r="L133" i="4" s="1"/>
  <c r="J174" i="4"/>
  <c r="L174" i="4" s="1"/>
  <c r="J180" i="4"/>
  <c r="L180" i="4" s="1"/>
  <c r="J211" i="4"/>
  <c r="L211" i="4" s="1"/>
  <c r="J221" i="4"/>
  <c r="L221" i="4" s="1"/>
  <c r="J264" i="4"/>
  <c r="L264" i="4" s="1"/>
  <c r="J22" i="4"/>
  <c r="L22" i="4" s="1"/>
  <c r="J26" i="4"/>
  <c r="L26" i="4" s="1"/>
  <c r="J30" i="4"/>
  <c r="L30" i="4" s="1"/>
  <c r="O86" i="4"/>
  <c r="O88" i="4" s="1"/>
  <c r="J134" i="4"/>
  <c r="L134" i="4" s="1"/>
  <c r="J208" i="4"/>
  <c r="L208" i="4" s="1"/>
  <c r="J259" i="4"/>
  <c r="L259" i="4" s="1"/>
  <c r="J325" i="4"/>
  <c r="L325" i="4" s="1"/>
  <c r="J420" i="4"/>
  <c r="L420" i="4" s="1"/>
  <c r="J560" i="4"/>
  <c r="L560" i="4" s="1"/>
  <c r="P498" i="4"/>
  <c r="P500" i="4" s="1"/>
  <c r="J284" i="4"/>
  <c r="L284" i="4" s="1"/>
  <c r="J531" i="4"/>
  <c r="L531" i="4" s="1"/>
  <c r="Q498" i="4"/>
  <c r="Q500" i="4" s="1"/>
  <c r="J411" i="4"/>
  <c r="L411" i="4" s="1"/>
  <c r="J444" i="4"/>
  <c r="L444" i="4" s="1"/>
  <c r="J299" i="4"/>
  <c r="L299" i="4" s="1"/>
  <c r="J327" i="4"/>
  <c r="L327" i="4" s="1"/>
  <c r="J377" i="4"/>
  <c r="L377" i="4" s="1"/>
  <c r="J391" i="4"/>
  <c r="L391" i="4" s="1"/>
  <c r="J535" i="4"/>
  <c r="L535" i="4" s="1"/>
  <c r="J558" i="4"/>
  <c r="L558" i="4" s="1"/>
  <c r="J573" i="4"/>
  <c r="L573" i="4" s="1"/>
  <c r="J582" i="4"/>
  <c r="L582" i="4" s="1"/>
  <c r="I41" i="4"/>
  <c r="K498" i="4"/>
  <c r="K500" i="4" s="1"/>
  <c r="J525" i="4"/>
  <c r="L525" i="4" s="1"/>
  <c r="J550" i="4"/>
  <c r="L550" i="4" s="1"/>
  <c r="M498" i="4"/>
  <c r="M500" i="4" s="1"/>
  <c r="J261" i="4"/>
  <c r="L261" i="4" s="1"/>
  <c r="J389" i="4"/>
  <c r="L389" i="4" s="1"/>
  <c r="J398" i="4"/>
  <c r="R398" i="4" s="1"/>
  <c r="J419" i="4"/>
  <c r="L419" i="4" s="1"/>
  <c r="J464" i="4"/>
  <c r="L464" i="4" s="1"/>
  <c r="J526" i="4"/>
  <c r="J530" i="4"/>
  <c r="L530" i="4" s="1"/>
  <c r="J571" i="4"/>
  <c r="L571" i="4" s="1"/>
  <c r="K927" i="4"/>
  <c r="K929" i="4" s="1"/>
  <c r="J586" i="4"/>
  <c r="L586" i="4" s="1"/>
  <c r="J785" i="4"/>
  <c r="L785" i="4" s="1"/>
  <c r="J847" i="4"/>
  <c r="L847" i="4" s="1"/>
  <c r="J777" i="4"/>
  <c r="L777" i="4" s="1"/>
  <c r="M927" i="4"/>
  <c r="M929" i="4" s="1"/>
  <c r="N927" i="4"/>
  <c r="N929" i="4" s="1"/>
  <c r="J707" i="4"/>
  <c r="L707" i="4" s="1"/>
  <c r="J715" i="4"/>
  <c r="L715" i="4" s="1"/>
  <c r="J751" i="4"/>
  <c r="L751" i="4" s="1"/>
  <c r="J813" i="4"/>
  <c r="L813" i="4" s="1"/>
  <c r="J824" i="4"/>
  <c r="L824" i="4" s="1"/>
  <c r="J873" i="4"/>
  <c r="L873" i="4" s="1"/>
  <c r="O927" i="4"/>
  <c r="O929" i="4" s="1"/>
  <c r="P927" i="4"/>
  <c r="P929" i="4" s="1"/>
  <c r="J585" i="4"/>
  <c r="L585" i="4" s="1"/>
  <c r="J604" i="4"/>
  <c r="L604" i="4" s="1"/>
  <c r="J674" i="4"/>
  <c r="L674" i="4" s="1"/>
  <c r="J713" i="4"/>
  <c r="L713" i="4" s="1"/>
  <c r="Q927" i="4"/>
  <c r="Q929" i="4" s="1"/>
  <c r="J595" i="4"/>
  <c r="L595" i="4" s="1"/>
  <c r="J843" i="4"/>
  <c r="L843" i="4" s="1"/>
  <c r="J854" i="4"/>
  <c r="L854" i="4" s="1"/>
  <c r="J858" i="4"/>
  <c r="L858" i="4" s="1"/>
  <c r="J943" i="4"/>
  <c r="L943" i="4" s="1"/>
  <c r="J999" i="4"/>
  <c r="L999" i="4" s="1"/>
  <c r="J1086" i="4"/>
  <c r="L1086" i="4" s="1"/>
  <c r="J879" i="4"/>
  <c r="L879" i="4" s="1"/>
  <c r="J947" i="4"/>
  <c r="L947" i="4" s="1"/>
  <c r="J1016" i="4"/>
  <c r="L1016" i="4" s="1"/>
  <c r="J1097" i="4"/>
  <c r="L1097" i="4" s="1"/>
  <c r="J901" i="4"/>
  <c r="L901" i="4" s="1"/>
  <c r="J994" i="4"/>
  <c r="L994" i="4" s="1"/>
  <c r="J1049" i="4"/>
  <c r="L1049" i="4" s="1"/>
  <c r="J1052" i="4"/>
  <c r="L1052" i="4" s="1"/>
  <c r="J893" i="4"/>
  <c r="L893" i="4" s="1"/>
  <c r="J896" i="4"/>
  <c r="R896" i="4" s="1"/>
  <c r="J902" i="4"/>
  <c r="L902" i="4" s="1"/>
  <c r="J884" i="4"/>
  <c r="L884" i="4" s="1"/>
  <c r="K1329" i="4"/>
  <c r="K1331" i="4" s="1"/>
  <c r="S1329" i="4"/>
  <c r="S1331" i="4" s="1"/>
  <c r="J1145" i="4"/>
  <c r="L1145" i="4" s="1"/>
  <c r="M1329" i="4"/>
  <c r="M1331" i="4" s="1"/>
  <c r="J1156" i="4"/>
  <c r="R1156" i="4" s="1"/>
  <c r="J1207" i="4"/>
  <c r="L1207" i="4" s="1"/>
  <c r="J1230" i="4"/>
  <c r="L1230" i="4" s="1"/>
  <c r="O1329" i="4"/>
  <c r="O1331" i="4" s="1"/>
  <c r="P1329" i="4"/>
  <c r="P1331" i="4" s="1"/>
  <c r="J1163" i="4"/>
  <c r="L1163" i="4" s="1"/>
  <c r="J1183" i="4"/>
  <c r="L1183" i="4" s="1"/>
  <c r="Q1329" i="4"/>
  <c r="Q1331" i="4" s="1"/>
  <c r="J1218" i="4"/>
  <c r="L1218" i="4" s="1"/>
  <c r="J1398" i="4"/>
  <c r="L1398" i="4" s="1"/>
  <c r="I1420" i="4"/>
  <c r="J1420" i="4" s="1"/>
  <c r="N539" i="1" l="1"/>
  <c r="R96" i="3"/>
  <c r="R497" i="3" s="1"/>
  <c r="E511" i="3" s="1"/>
  <c r="L1413" i="4"/>
  <c r="L1415" i="4" s="1"/>
  <c r="N1329" i="4"/>
  <c r="N1331" i="4" s="1"/>
  <c r="N1421" i="4" s="1"/>
  <c r="N1422" i="4" s="1"/>
  <c r="L528" i="4"/>
  <c r="S528" i="4"/>
  <c r="S927" i="4" s="1"/>
  <c r="S929" i="4" s="1"/>
  <c r="L526" i="4"/>
  <c r="L927" i="4" s="1"/>
  <c r="L929" i="4" s="1"/>
  <c r="R526" i="4"/>
  <c r="R927" i="4" s="1"/>
  <c r="R929" i="4" s="1"/>
  <c r="L33" i="3"/>
  <c r="L35" i="3" s="1"/>
  <c r="L524" i="3"/>
  <c r="R524" i="3"/>
  <c r="R926" i="3" s="1"/>
  <c r="R928" i="3" s="1"/>
  <c r="L128" i="1"/>
  <c r="R128" i="1"/>
  <c r="R137" i="1" s="1"/>
  <c r="L130" i="1"/>
  <c r="S130" i="1"/>
  <c r="S137" i="1" s="1"/>
  <c r="S139" i="1" s="1"/>
  <c r="O137" i="1"/>
  <c r="C99" i="2" s="1"/>
  <c r="S99" i="4"/>
  <c r="S498" i="4" s="1"/>
  <c r="S500" i="4" s="1"/>
  <c r="L97" i="4"/>
  <c r="L498" i="4" s="1"/>
  <c r="L500" i="4" s="1"/>
  <c r="E508" i="4" s="1"/>
  <c r="R97" i="4"/>
  <c r="R498" i="4" s="1"/>
  <c r="R500" i="4" s="1"/>
  <c r="L97" i="3"/>
  <c r="L497" i="3" s="1"/>
  <c r="L499" i="3" s="1"/>
  <c r="S97" i="3"/>
  <c r="S497" i="3" s="1"/>
  <c r="S499" i="3" s="1"/>
  <c r="S1412" i="3" s="1"/>
  <c r="S1413" i="3" s="1"/>
  <c r="R1329" i="4"/>
  <c r="R1331" i="4" s="1"/>
  <c r="L97" i="1"/>
  <c r="L101" i="1" s="1"/>
  <c r="C14" i="2" s="1"/>
  <c r="C17" i="2" s="1"/>
  <c r="F17" i="2" s="1"/>
  <c r="H17" i="2" s="1"/>
  <c r="R97" i="1"/>
  <c r="R101" i="1" s="1"/>
  <c r="C122" i="2" s="1"/>
  <c r="F122" i="2" s="1"/>
  <c r="H122" i="2" s="1"/>
  <c r="L43" i="4"/>
  <c r="L86" i="4" s="1"/>
  <c r="L88" i="4" s="1"/>
  <c r="R43" i="4"/>
  <c r="R86" i="4" s="1"/>
  <c r="R88" i="4" s="1"/>
  <c r="L42" i="3"/>
  <c r="L85" i="3" s="1"/>
  <c r="L87" i="3" s="1"/>
  <c r="R42" i="3"/>
  <c r="R85" i="3" s="1"/>
  <c r="R87" i="3" s="1"/>
  <c r="L45" i="1"/>
  <c r="L88" i="1" s="1"/>
  <c r="L90" i="1" s="1"/>
  <c r="C11" i="2" s="1"/>
  <c r="F11" i="2" s="1"/>
  <c r="H11" i="2" s="1"/>
  <c r="R45" i="1"/>
  <c r="R88" i="1" s="1"/>
  <c r="R90" i="1" s="1"/>
  <c r="O90" i="1"/>
  <c r="C81" i="2"/>
  <c r="C84" i="2" s="1"/>
  <c r="L11" i="4"/>
  <c r="L34" i="4" s="1"/>
  <c r="L36" i="4" s="1"/>
  <c r="R11" i="4"/>
  <c r="R34" i="4" s="1"/>
  <c r="R36" i="4" s="1"/>
  <c r="L1329" i="4"/>
  <c r="L1331" i="4" s="1"/>
  <c r="P1421" i="4"/>
  <c r="P1422" i="4" s="1"/>
  <c r="Q1421" i="4"/>
  <c r="Q1422" i="4" s="1"/>
  <c r="L1404" i="3"/>
  <c r="L1406" i="3" s="1"/>
  <c r="R1328" i="3"/>
  <c r="R1330" i="3" s="1"/>
  <c r="L1328" i="3"/>
  <c r="L1330" i="3" s="1"/>
  <c r="L926" i="3"/>
  <c r="L928" i="3" s="1"/>
  <c r="M1412" i="3"/>
  <c r="M1413" i="3" s="1"/>
  <c r="P1412" i="3"/>
  <c r="P1413" i="3" s="1"/>
  <c r="N101" i="1"/>
  <c r="N103" i="1" s="1"/>
  <c r="R539" i="1"/>
  <c r="L11" i="1"/>
  <c r="L35" i="1" s="1"/>
  <c r="L37" i="1" s="1"/>
  <c r="M11" i="1"/>
  <c r="M35" i="1" s="1"/>
  <c r="M37" i="1" s="1"/>
  <c r="M628" i="1" s="1"/>
  <c r="M629" i="1" s="1"/>
  <c r="L539" i="1"/>
  <c r="C32" i="2" s="1"/>
  <c r="F32" i="2" s="1"/>
  <c r="H32" i="2" s="1"/>
  <c r="N137" i="1"/>
  <c r="N139" i="1" s="1"/>
  <c r="N88" i="1"/>
  <c r="C44" i="2" s="1"/>
  <c r="C47" i="2" s="1"/>
  <c r="F47" i="2" s="1"/>
  <c r="H47" i="2" s="1"/>
  <c r="N35" i="1"/>
  <c r="N37" i="1" s="1"/>
  <c r="K628" i="1"/>
  <c r="K629" i="1" s="1"/>
  <c r="P628" i="1"/>
  <c r="P629" i="1" s="1"/>
  <c r="Q628" i="1"/>
  <c r="Q629" i="1" s="1"/>
  <c r="N622" i="1"/>
  <c r="C102" i="2"/>
  <c r="C105" i="2" s="1"/>
  <c r="O541" i="1"/>
  <c r="C106" i="2"/>
  <c r="C69" i="2" s="1"/>
  <c r="F69" i="2" s="1"/>
  <c r="H69" i="2" s="1"/>
  <c r="L620" i="1"/>
  <c r="N1412" i="3"/>
  <c r="N1413" i="3" s="1"/>
  <c r="O1421" i="4"/>
  <c r="O1422" i="4" s="1"/>
  <c r="K1412" i="3"/>
  <c r="K1413" i="3" s="1"/>
  <c r="C109" i="2"/>
  <c r="C112" i="2" s="1"/>
  <c r="C113" i="2"/>
  <c r="C76" i="2" s="1"/>
  <c r="F76" i="2" s="1"/>
  <c r="H76" i="2" s="1"/>
  <c r="O622" i="1"/>
  <c r="K1421" i="4"/>
  <c r="K1422" i="4" s="1"/>
  <c r="N541" i="1"/>
  <c r="C92" i="2"/>
  <c r="C88" i="2"/>
  <c r="C91" i="2" s="1"/>
  <c r="O103" i="1"/>
  <c r="M1421" i="4"/>
  <c r="M1422" i="4" s="1"/>
  <c r="Q1412" i="3"/>
  <c r="Q1413" i="3" s="1"/>
  <c r="O1412" i="3"/>
  <c r="O1413" i="3" s="1"/>
  <c r="C133" i="2" l="1"/>
  <c r="F133" i="2" s="1"/>
  <c r="H133" i="2" s="1"/>
  <c r="C134" i="2"/>
  <c r="C145" i="2"/>
  <c r="F145" i="2" s="1"/>
  <c r="H145" i="2" s="1"/>
  <c r="F143" i="2"/>
  <c r="H143" i="2" s="1"/>
  <c r="C144" i="2"/>
  <c r="F144" i="2" s="1"/>
  <c r="H144" i="2" s="1"/>
  <c r="R499" i="3"/>
  <c r="C161" i="2" s="1"/>
  <c r="C165" i="2" s="1"/>
  <c r="F165" i="2" s="1"/>
  <c r="H165" i="2" s="1"/>
  <c r="L137" i="1"/>
  <c r="C25" i="2" s="1"/>
  <c r="F25" i="2" s="1"/>
  <c r="H25" i="2" s="1"/>
  <c r="S628" i="1"/>
  <c r="S629" i="1" s="1"/>
  <c r="C140" i="2"/>
  <c r="C148" i="2" s="1"/>
  <c r="F148" i="2" s="1"/>
  <c r="H148" i="2" s="1"/>
  <c r="S1421" i="4"/>
  <c r="S1422" i="4" s="1"/>
  <c r="C95" i="2"/>
  <c r="C98" i="2" s="1"/>
  <c r="O139" i="1"/>
  <c r="O628" i="1" s="1"/>
  <c r="O629" i="1" s="1"/>
  <c r="E504" i="4"/>
  <c r="E507" i="4" s="1"/>
  <c r="E512" i="4"/>
  <c r="E517" i="4" s="1"/>
  <c r="C55" i="2"/>
  <c r="F55" i="2" s="1"/>
  <c r="H55" i="2" s="1"/>
  <c r="C118" i="2"/>
  <c r="C126" i="2" s="1"/>
  <c r="F126" i="2" s="1"/>
  <c r="H126" i="2" s="1"/>
  <c r="C121" i="2"/>
  <c r="F121" i="2" s="1"/>
  <c r="H121" i="2" s="1"/>
  <c r="C123" i="2"/>
  <c r="F123" i="2" s="1"/>
  <c r="H123" i="2" s="1"/>
  <c r="R103" i="1"/>
  <c r="E115" i="1"/>
  <c r="E120" i="1" s="1"/>
  <c r="C7" i="2"/>
  <c r="C10" i="2" s="1"/>
  <c r="F10" i="2" s="1"/>
  <c r="H10" i="2" s="1"/>
  <c r="R1421" i="4"/>
  <c r="R1422" i="4" s="1"/>
  <c r="L1421" i="4"/>
  <c r="L1422" i="4" s="1"/>
  <c r="C153" i="2"/>
  <c r="C156" i="2" s="1"/>
  <c r="F156" i="2" s="1"/>
  <c r="H156" i="2" s="1"/>
  <c r="C185" i="2"/>
  <c r="C190" i="2" s="1"/>
  <c r="F190" i="2" s="1"/>
  <c r="H190" i="2" s="1"/>
  <c r="C177" i="2"/>
  <c r="C182" i="2" s="1"/>
  <c r="F182" i="2" s="1"/>
  <c r="H182" i="2" s="1"/>
  <c r="C174" i="2"/>
  <c r="F174" i="2" s="1"/>
  <c r="H174" i="2" s="1"/>
  <c r="L1412" i="3"/>
  <c r="L1413" i="3" s="1"/>
  <c r="N90" i="1"/>
  <c r="N628" i="1" s="1"/>
  <c r="N629" i="1" s="1"/>
  <c r="C48" i="2"/>
  <c r="F48" i="2" s="1"/>
  <c r="H48" i="2" s="1"/>
  <c r="C65" i="2"/>
  <c r="C68" i="2" s="1"/>
  <c r="F68" i="2" s="1"/>
  <c r="H68" i="2" s="1"/>
  <c r="C18" i="2"/>
  <c r="F18" i="2" s="1"/>
  <c r="H18" i="2" s="1"/>
  <c r="C129" i="2"/>
  <c r="C137" i="2" s="1"/>
  <c r="F137" i="2" s="1"/>
  <c r="H137" i="2" s="1"/>
  <c r="F134" i="2"/>
  <c r="H134" i="2" s="1"/>
  <c r="R541" i="1"/>
  <c r="C132" i="2"/>
  <c r="F132" i="2" s="1"/>
  <c r="H132" i="2" s="1"/>
  <c r="R139" i="1"/>
  <c r="C28" i="2"/>
  <c r="C31" i="2" s="1"/>
  <c r="F31" i="2" s="1"/>
  <c r="H31" i="2" s="1"/>
  <c r="L541" i="1"/>
  <c r="C62" i="2"/>
  <c r="F62" i="2" s="1"/>
  <c r="H62" i="2" s="1"/>
  <c r="L103" i="1"/>
  <c r="E111" i="1" s="1"/>
  <c r="E503" i="3"/>
  <c r="E506" i="3" s="1"/>
  <c r="L500" i="3"/>
  <c r="E507" i="3"/>
  <c r="C72" i="2"/>
  <c r="C75" i="2" s="1"/>
  <c r="F75" i="2" s="1"/>
  <c r="H75" i="2" s="1"/>
  <c r="C35" i="2"/>
  <c r="C38" i="2" s="1"/>
  <c r="F38" i="2" s="1"/>
  <c r="H38" i="2" s="1"/>
  <c r="C39" i="2"/>
  <c r="F39" i="2" s="1"/>
  <c r="H39" i="2" s="1"/>
  <c r="L622" i="1"/>
  <c r="C51" i="2"/>
  <c r="C54" i="2" s="1"/>
  <c r="F54" i="2" s="1"/>
  <c r="H54" i="2" s="1"/>
  <c r="E516" i="3"/>
  <c r="E515" i="3"/>
  <c r="E514" i="3"/>
  <c r="C58" i="2" l="1"/>
  <c r="C61" i="2" s="1"/>
  <c r="F61" i="2" s="1"/>
  <c r="H61" i="2" s="1"/>
  <c r="R1412" i="3"/>
  <c r="R1413" i="3" s="1"/>
  <c r="C21" i="2"/>
  <c r="C24" i="2" s="1"/>
  <c r="F24" i="2" s="1"/>
  <c r="H24" i="2" s="1"/>
  <c r="L139" i="1"/>
  <c r="L628" i="1" s="1"/>
  <c r="L629" i="1" s="1"/>
  <c r="C189" i="2"/>
  <c r="F189" i="2" s="1"/>
  <c r="H189" i="2" s="1"/>
  <c r="E515" i="4"/>
  <c r="E516" i="4"/>
  <c r="R628" i="1"/>
  <c r="R629" i="1" s="1"/>
  <c r="E119" i="1"/>
  <c r="E118" i="1"/>
  <c r="C157" i="2"/>
  <c r="F157" i="2" s="1"/>
  <c r="H157" i="2" s="1"/>
  <c r="C188" i="2"/>
  <c r="F188" i="2" s="1"/>
  <c r="H188" i="2" s="1"/>
  <c r="C172" i="2"/>
  <c r="F172" i="2" s="1"/>
  <c r="H172" i="2" s="1"/>
  <c r="C158" i="2"/>
  <c r="F158" i="2" s="1"/>
  <c r="H158" i="2" s="1"/>
  <c r="C180" i="2"/>
  <c r="F180" i="2" s="1"/>
  <c r="H180" i="2" s="1"/>
  <c r="C181" i="2"/>
  <c r="F181" i="2" s="1"/>
  <c r="H181" i="2" s="1"/>
  <c r="C173" i="2"/>
  <c r="F173" i="2" s="1"/>
  <c r="H173" i="2" s="1"/>
  <c r="C166" i="2"/>
  <c r="F166" i="2" s="1"/>
  <c r="H166" i="2" s="1"/>
  <c r="C164" i="2"/>
  <c r="F164" i="2" s="1"/>
  <c r="H164" i="2" s="1"/>
  <c r="I164" i="2" s="1"/>
  <c r="E107" i="1"/>
  <c r="E110" i="1" s="1"/>
  <c r="H192" i="2" l="1"/>
  <c r="H196" i="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Pallavi Bagde</author>
  </authors>
  <commentList>
    <comment ref="V34" authorId="0" shapeId="0" xr:uid="{B8DC5A47-B243-408E-9026-A0A290F06B4F}">
      <text>
        <r>
          <rPr>
            <b/>
            <sz val="9"/>
            <color indexed="81"/>
            <rFont val="Tahoma"/>
            <family val="2"/>
          </rPr>
          <t>Pallavi Bagde:</t>
        </r>
        <r>
          <rPr>
            <sz val="9"/>
            <color indexed="81"/>
            <rFont val="Tahoma"/>
            <family val="2"/>
          </rPr>
          <t xml:space="preserve">
This qty required for internal plaster (Deduction)
By Akanksha</t>
        </r>
      </text>
    </comment>
    <comment ref="V87" authorId="0" shapeId="0" xr:uid="{3B394F6E-9134-43CA-89F8-71A9E44B2513}">
      <text>
        <r>
          <rPr>
            <b/>
            <sz val="9"/>
            <color indexed="81"/>
            <rFont val="Tahoma"/>
            <family val="2"/>
          </rPr>
          <t>Pallavi Bagde:</t>
        </r>
        <r>
          <rPr>
            <sz val="9"/>
            <color indexed="81"/>
            <rFont val="Tahoma"/>
            <family val="2"/>
          </rPr>
          <t xml:space="preserve">
This qty required for internal plaster (Deduction)
By Akanksha</t>
        </r>
      </text>
    </comment>
    <comment ref="V100" authorId="0" shapeId="0" xr:uid="{ABD73271-54A1-409D-A2C5-9E9B7D1C8B94}">
      <text>
        <r>
          <rPr>
            <b/>
            <sz val="9"/>
            <color indexed="81"/>
            <rFont val="Tahoma"/>
            <family val="2"/>
          </rPr>
          <t>Pallavi Bagde:</t>
        </r>
        <r>
          <rPr>
            <sz val="9"/>
            <color indexed="81"/>
            <rFont val="Tahoma"/>
            <family val="2"/>
          </rPr>
          <t xml:space="preserve">
This qty required for internal plaster (Deduction)
By Akanksha</t>
        </r>
      </text>
    </comment>
    <comment ref="V136" authorId="0" shapeId="0" xr:uid="{296BE438-A5FA-4C23-8481-5F8BCB92AB70}">
      <text>
        <r>
          <rPr>
            <b/>
            <sz val="9"/>
            <color indexed="81"/>
            <rFont val="Tahoma"/>
            <family val="2"/>
          </rPr>
          <t>Pallavi Bagde:</t>
        </r>
        <r>
          <rPr>
            <sz val="9"/>
            <color indexed="81"/>
            <rFont val="Tahoma"/>
            <family val="2"/>
          </rPr>
          <t xml:space="preserve">
This qty required for internal plaster (Deduction)
By Akanksha</t>
        </r>
      </text>
    </comment>
    <comment ref="G509" authorId="0" shapeId="0" xr:uid="{E3146C90-3F43-4288-83A3-2B31BE6D1943}">
      <text>
        <r>
          <rPr>
            <b/>
            <sz val="9"/>
            <color indexed="81"/>
            <rFont val="Tahoma"/>
            <family val="2"/>
          </rPr>
          <t>Pallavi Bagde:</t>
        </r>
        <r>
          <rPr>
            <sz val="9"/>
            <color indexed="81"/>
            <rFont val="Tahoma"/>
            <family val="2"/>
          </rPr>
          <t xml:space="preserve">
Parapet Wall Ht. 1.2m
By Akanksha</t>
        </r>
      </text>
    </comment>
    <comment ref="G527" authorId="0" shapeId="0" xr:uid="{CEBA3126-1E78-4087-A093-B3CAF85CA49F}">
      <text>
        <r>
          <rPr>
            <b/>
            <sz val="9"/>
            <color indexed="81"/>
            <rFont val="Tahoma"/>
            <family val="2"/>
          </rPr>
          <t>Pallavi Bagde:</t>
        </r>
        <r>
          <rPr>
            <sz val="9"/>
            <color indexed="81"/>
            <rFont val="Tahoma"/>
            <family val="2"/>
          </rPr>
          <t xml:space="preserve">
Parapet Wall Ht. 1.2m
By Akanksha</t>
        </r>
      </text>
    </comment>
    <comment ref="G528" authorId="0" shapeId="0" xr:uid="{ED24A983-851E-435D-8A5F-ED437551A595}">
      <text>
        <r>
          <rPr>
            <b/>
            <sz val="9"/>
            <color indexed="81"/>
            <rFont val="Tahoma"/>
            <family val="2"/>
          </rPr>
          <t>Pallavi Bagde:</t>
        </r>
        <r>
          <rPr>
            <sz val="9"/>
            <color indexed="81"/>
            <rFont val="Tahoma"/>
            <family val="2"/>
          </rPr>
          <t xml:space="preserve">
Parapet Wall Ht. 1.2m
By Akanksha</t>
        </r>
      </text>
    </comment>
    <comment ref="G529" authorId="0" shapeId="0" xr:uid="{C9BF8617-2E93-4FCD-91D7-0D87DD4524CA}">
      <text>
        <r>
          <rPr>
            <b/>
            <sz val="9"/>
            <color indexed="81"/>
            <rFont val="Tahoma"/>
            <family val="2"/>
          </rPr>
          <t>Pallavi Bagde:</t>
        </r>
        <r>
          <rPr>
            <sz val="9"/>
            <color indexed="81"/>
            <rFont val="Tahoma"/>
            <family val="2"/>
          </rPr>
          <t xml:space="preserve">
Parapet Wall Ht. 1.2m
By Akanksha</t>
        </r>
      </text>
    </comment>
    <comment ref="V538" authorId="0" shapeId="0" xr:uid="{8DBA2A35-EFA2-46D6-8406-AA34DF0A6BA0}">
      <text>
        <r>
          <rPr>
            <b/>
            <sz val="9"/>
            <color indexed="81"/>
            <rFont val="Tahoma"/>
            <family val="2"/>
          </rPr>
          <t>Pallavi Bagde:</t>
        </r>
        <r>
          <rPr>
            <sz val="9"/>
            <color indexed="81"/>
            <rFont val="Tahoma"/>
            <family val="2"/>
          </rPr>
          <t xml:space="preserve">
This qty required for internal plaster (Deduction)
By Akanksha</t>
        </r>
      </text>
    </comment>
    <comment ref="V619" authorId="0" shapeId="0" xr:uid="{32593B7F-6D47-4A91-BB28-1576A8514EC2}">
      <text>
        <r>
          <rPr>
            <b/>
            <sz val="9"/>
            <color indexed="81"/>
            <rFont val="Tahoma"/>
            <family val="2"/>
          </rPr>
          <t>Pallavi Bagde:</t>
        </r>
        <r>
          <rPr>
            <sz val="9"/>
            <color indexed="81"/>
            <rFont val="Tahoma"/>
            <family val="2"/>
          </rPr>
          <t xml:space="preserve">
This qty required for internal plaster (Deduction)
By Akanksha</t>
        </r>
      </text>
    </comment>
    <comment ref="V627" authorId="0" shapeId="0" xr:uid="{DF2B855B-AB53-44CD-992D-6D9D2B22665F}">
      <text>
        <r>
          <rPr>
            <b/>
            <sz val="9"/>
            <color indexed="81"/>
            <rFont val="Tahoma"/>
            <family val="2"/>
          </rPr>
          <t>Pallavi Bagde:</t>
        </r>
        <r>
          <rPr>
            <sz val="9"/>
            <color indexed="81"/>
            <rFont val="Tahoma"/>
            <family val="2"/>
          </rPr>
          <t xml:space="preserve">
This qty required for internal plaster (Deduction)
By Akanksha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Pallavi Bagde</author>
  </authors>
  <commentList>
    <comment ref="V32" authorId="0" shapeId="0" xr:uid="{34A41FE8-DB7A-4452-9A37-12993594DA2B}">
      <text>
        <r>
          <rPr>
            <b/>
            <sz val="9"/>
            <color indexed="81"/>
            <rFont val="Tahoma"/>
            <family val="2"/>
          </rPr>
          <t>Pallavi Bagde:</t>
        </r>
        <r>
          <rPr>
            <sz val="9"/>
            <color indexed="81"/>
            <rFont val="Tahoma"/>
            <family val="2"/>
          </rPr>
          <t xml:space="preserve">
This qty required for internal plaster (Deduction)
By Akanksha</t>
        </r>
      </text>
    </comment>
    <comment ref="V84" authorId="0" shapeId="0" xr:uid="{A6ABEE48-76E0-4BE6-B6F2-98172DC02D4F}">
      <text>
        <r>
          <rPr>
            <b/>
            <sz val="9"/>
            <color indexed="81"/>
            <rFont val="Tahoma"/>
            <family val="2"/>
          </rPr>
          <t>Pallavi Bagde:</t>
        </r>
        <r>
          <rPr>
            <sz val="9"/>
            <color indexed="81"/>
            <rFont val="Tahoma"/>
            <family val="2"/>
          </rPr>
          <t xml:space="preserve">
This qty required for internal plaster (Deduction)
By Akanksha</t>
        </r>
      </text>
    </comment>
    <comment ref="G485" authorId="0" shapeId="0" xr:uid="{7F0FA371-76A6-4D5F-A454-EC9D2F63A21C}">
      <text>
        <r>
          <rPr>
            <b/>
            <sz val="9"/>
            <color indexed="81"/>
            <rFont val="Tahoma"/>
            <family val="2"/>
          </rPr>
          <t>Pallavi Bagde:</t>
        </r>
        <r>
          <rPr>
            <sz val="9"/>
            <color indexed="81"/>
            <rFont val="Tahoma"/>
            <family val="2"/>
          </rPr>
          <t xml:space="preserve">
Parapet Wall Ht. 1.2m
By Akanksha</t>
        </r>
      </text>
    </comment>
    <comment ref="G486" authorId="0" shapeId="0" xr:uid="{B7501C2B-B900-4A49-89F1-6F433D991A4B}">
      <text>
        <r>
          <rPr>
            <b/>
            <sz val="9"/>
            <color indexed="81"/>
            <rFont val="Tahoma"/>
            <family val="2"/>
          </rPr>
          <t>Pallavi Bagde:</t>
        </r>
        <r>
          <rPr>
            <sz val="9"/>
            <color indexed="81"/>
            <rFont val="Tahoma"/>
            <family val="2"/>
          </rPr>
          <t xml:space="preserve">
Parapet Wall Ht. 1.2m
By Akanksha</t>
        </r>
      </text>
    </comment>
    <comment ref="G487" authorId="0" shapeId="0" xr:uid="{0364697F-1FC2-41F7-8B85-CA0013885CF6}">
      <text>
        <r>
          <rPr>
            <b/>
            <sz val="9"/>
            <color indexed="81"/>
            <rFont val="Tahoma"/>
            <family val="2"/>
          </rPr>
          <t>Pallavi Bagde:</t>
        </r>
        <r>
          <rPr>
            <sz val="9"/>
            <color indexed="81"/>
            <rFont val="Tahoma"/>
            <family val="2"/>
          </rPr>
          <t xml:space="preserve">
Parapet Wall Ht. 1.2m
By Akanksha</t>
        </r>
      </text>
    </comment>
    <comment ref="V496" authorId="0" shapeId="0" xr:uid="{86410AA1-7374-49C6-A0C8-BBA5284AC67B}">
      <text>
        <r>
          <rPr>
            <b/>
            <sz val="9"/>
            <color indexed="81"/>
            <rFont val="Tahoma"/>
            <family val="2"/>
          </rPr>
          <t>Pallavi Bagde:</t>
        </r>
        <r>
          <rPr>
            <sz val="9"/>
            <color indexed="81"/>
            <rFont val="Tahoma"/>
            <family val="2"/>
          </rPr>
          <t xml:space="preserve">
This qty required for internal plaster (Deduction)
By Akanksha</t>
        </r>
      </text>
    </comment>
    <comment ref="G914" authorId="0" shapeId="0" xr:uid="{18DFA99C-42B9-419F-98A6-0642A07423F4}">
      <text>
        <r>
          <rPr>
            <b/>
            <sz val="9"/>
            <color indexed="81"/>
            <rFont val="Tahoma"/>
            <family val="2"/>
          </rPr>
          <t>Pallavi Bagde:</t>
        </r>
        <r>
          <rPr>
            <sz val="9"/>
            <color indexed="81"/>
            <rFont val="Tahoma"/>
            <family val="2"/>
          </rPr>
          <t xml:space="preserve">
Parapet Wall Ht. 1.2m
By Akanksha</t>
        </r>
      </text>
    </comment>
    <comment ref="G915" authorId="0" shapeId="0" xr:uid="{7B30CB31-3AA5-455D-9A16-248AB483C8A2}">
      <text>
        <r>
          <rPr>
            <b/>
            <sz val="9"/>
            <color indexed="81"/>
            <rFont val="Tahoma"/>
            <family val="2"/>
          </rPr>
          <t>Pallavi Bagde:</t>
        </r>
        <r>
          <rPr>
            <sz val="9"/>
            <color indexed="81"/>
            <rFont val="Tahoma"/>
            <family val="2"/>
          </rPr>
          <t xml:space="preserve">
Parapet Wall Ht. 1.2m
By Akanksha</t>
        </r>
      </text>
    </comment>
    <comment ref="G916" authorId="0" shapeId="0" xr:uid="{E3BEED9B-046B-4257-9D60-6AD7A9862348}">
      <text>
        <r>
          <rPr>
            <b/>
            <sz val="9"/>
            <color indexed="81"/>
            <rFont val="Tahoma"/>
            <family val="2"/>
          </rPr>
          <t>Pallavi Bagde:</t>
        </r>
        <r>
          <rPr>
            <sz val="9"/>
            <color indexed="81"/>
            <rFont val="Tahoma"/>
            <family val="2"/>
          </rPr>
          <t xml:space="preserve">
Parapet Wall Ht. 1.2m
By Akanksha</t>
        </r>
      </text>
    </comment>
    <comment ref="V925" authorId="0" shapeId="0" xr:uid="{8577858A-88E3-401A-8BD5-CEBD5A6340BC}">
      <text>
        <r>
          <rPr>
            <b/>
            <sz val="9"/>
            <color indexed="81"/>
            <rFont val="Tahoma"/>
            <family val="2"/>
          </rPr>
          <t>Pallavi Bagde:</t>
        </r>
        <r>
          <rPr>
            <sz val="9"/>
            <color indexed="81"/>
            <rFont val="Tahoma"/>
            <family val="2"/>
          </rPr>
          <t xml:space="preserve">
This qty required for internal plaster (Deduction)
By Akanksha</t>
        </r>
      </text>
    </comment>
    <comment ref="G1316" authorId="0" shapeId="0" xr:uid="{0947618C-53C2-4BD2-AD4A-7EBF9D59ABFD}">
      <text>
        <r>
          <rPr>
            <b/>
            <sz val="9"/>
            <color indexed="81"/>
            <rFont val="Tahoma"/>
            <family val="2"/>
          </rPr>
          <t>Pallavi Bagde:</t>
        </r>
        <r>
          <rPr>
            <sz val="9"/>
            <color indexed="81"/>
            <rFont val="Tahoma"/>
            <family val="2"/>
          </rPr>
          <t xml:space="preserve">
Parapet Wall Ht. 1.2m
By Akanksha</t>
        </r>
      </text>
    </comment>
    <comment ref="G1317" authorId="0" shapeId="0" xr:uid="{048372DB-55AF-4430-8FCB-F9AB0FFD16BE}">
      <text>
        <r>
          <rPr>
            <b/>
            <sz val="9"/>
            <color indexed="81"/>
            <rFont val="Tahoma"/>
            <family val="2"/>
          </rPr>
          <t>Pallavi Bagde:</t>
        </r>
        <r>
          <rPr>
            <sz val="9"/>
            <color indexed="81"/>
            <rFont val="Tahoma"/>
            <family val="2"/>
          </rPr>
          <t xml:space="preserve">
Parapet Wall Ht. 1.2m
By Akanksha</t>
        </r>
      </text>
    </comment>
    <comment ref="G1318" authorId="0" shapeId="0" xr:uid="{7940C39B-2097-4915-B119-4B3825EA5B53}">
      <text>
        <r>
          <rPr>
            <b/>
            <sz val="9"/>
            <color indexed="81"/>
            <rFont val="Tahoma"/>
            <family val="2"/>
          </rPr>
          <t>Pallavi Bagde:</t>
        </r>
        <r>
          <rPr>
            <sz val="9"/>
            <color indexed="81"/>
            <rFont val="Tahoma"/>
            <family val="2"/>
          </rPr>
          <t xml:space="preserve">
Parapet Wall Ht. 1.2m
By Akanksha</t>
        </r>
      </text>
    </comment>
    <comment ref="V1327" authorId="0" shapeId="0" xr:uid="{BB8CB33B-F8EA-46A8-B1D9-3E85D77A65C2}">
      <text>
        <r>
          <rPr>
            <b/>
            <sz val="9"/>
            <color indexed="81"/>
            <rFont val="Tahoma"/>
            <family val="2"/>
          </rPr>
          <t>Pallavi Bagde:</t>
        </r>
        <r>
          <rPr>
            <sz val="9"/>
            <color indexed="81"/>
            <rFont val="Tahoma"/>
            <family val="2"/>
          </rPr>
          <t xml:space="preserve">
This qty required for internal plaster (Deduction)
By Akanksha</t>
        </r>
      </text>
    </comment>
    <comment ref="V1403" authorId="0" shapeId="0" xr:uid="{33384A64-841D-466C-A3B7-665317EC0864}">
      <text>
        <r>
          <rPr>
            <b/>
            <sz val="9"/>
            <color indexed="81"/>
            <rFont val="Tahoma"/>
            <family val="2"/>
          </rPr>
          <t>Pallavi Bagde:</t>
        </r>
        <r>
          <rPr>
            <sz val="9"/>
            <color indexed="81"/>
            <rFont val="Tahoma"/>
            <family val="2"/>
          </rPr>
          <t xml:space="preserve">
This qty required for internal plaster (Deduction)
By Akanksha</t>
        </r>
      </text>
    </comment>
    <comment ref="V1411" authorId="0" shapeId="0" xr:uid="{4A8B9AE5-CEA4-4B2B-ACF4-32EB5C41893D}">
      <text>
        <r>
          <rPr>
            <b/>
            <sz val="9"/>
            <color indexed="81"/>
            <rFont val="Tahoma"/>
            <family val="2"/>
          </rPr>
          <t>Pallavi Bagde:</t>
        </r>
        <r>
          <rPr>
            <sz val="9"/>
            <color indexed="81"/>
            <rFont val="Tahoma"/>
            <family val="2"/>
          </rPr>
          <t xml:space="preserve">
This qty required for internal plaster (Deduction)
By Akanksha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Pallavi Bagde</author>
  </authors>
  <commentList>
    <comment ref="V33" authorId="0" shapeId="0" xr:uid="{A0A0C065-99E4-48D5-B687-F202A38ACD77}">
      <text>
        <r>
          <rPr>
            <b/>
            <sz val="9"/>
            <color indexed="81"/>
            <rFont val="Tahoma"/>
            <family val="2"/>
          </rPr>
          <t>Pallavi Bagde:</t>
        </r>
        <r>
          <rPr>
            <sz val="9"/>
            <color indexed="81"/>
            <rFont val="Tahoma"/>
            <family val="2"/>
          </rPr>
          <t xml:space="preserve">
This qty required for internal plaster (Deduction)
By Akanksha</t>
        </r>
      </text>
    </comment>
    <comment ref="V85" authorId="0" shapeId="0" xr:uid="{01640FA7-5ADA-4921-9A01-968C2EB324A2}">
      <text>
        <r>
          <rPr>
            <b/>
            <sz val="9"/>
            <color indexed="81"/>
            <rFont val="Tahoma"/>
            <family val="2"/>
          </rPr>
          <t>Pallavi Bagde:</t>
        </r>
        <r>
          <rPr>
            <sz val="9"/>
            <color indexed="81"/>
            <rFont val="Tahoma"/>
            <family val="2"/>
          </rPr>
          <t xml:space="preserve">
This qty required for internal plaster (Deduction)
By Akanksha</t>
        </r>
      </text>
    </comment>
    <comment ref="G486" authorId="0" shapeId="0" xr:uid="{21756C01-DBA7-4312-801A-4B497F71E064}">
      <text>
        <r>
          <rPr>
            <b/>
            <sz val="9"/>
            <color indexed="81"/>
            <rFont val="Tahoma"/>
            <family val="2"/>
          </rPr>
          <t>Pallavi Bagde:</t>
        </r>
        <r>
          <rPr>
            <sz val="9"/>
            <color indexed="81"/>
            <rFont val="Tahoma"/>
            <family val="2"/>
          </rPr>
          <t xml:space="preserve">
Parapet Wall Ht. 1.2m
By Akanksha</t>
        </r>
      </text>
    </comment>
    <comment ref="G487" authorId="0" shapeId="0" xr:uid="{9C87F8E6-F0B4-4532-AD36-C9DD7E37CA69}">
      <text>
        <r>
          <rPr>
            <b/>
            <sz val="9"/>
            <color indexed="81"/>
            <rFont val="Tahoma"/>
            <family val="2"/>
          </rPr>
          <t>Pallavi Bagde:</t>
        </r>
        <r>
          <rPr>
            <sz val="9"/>
            <color indexed="81"/>
            <rFont val="Tahoma"/>
            <family val="2"/>
          </rPr>
          <t xml:space="preserve">
Parapet Wall Ht. 1.2m
By Akanksha</t>
        </r>
      </text>
    </comment>
    <comment ref="G488" authorId="0" shapeId="0" xr:uid="{70176C6B-BE15-4B51-A51B-4406D8891DB9}">
      <text>
        <r>
          <rPr>
            <b/>
            <sz val="9"/>
            <color indexed="81"/>
            <rFont val="Tahoma"/>
            <family val="2"/>
          </rPr>
          <t>Pallavi Bagde:</t>
        </r>
        <r>
          <rPr>
            <sz val="9"/>
            <color indexed="81"/>
            <rFont val="Tahoma"/>
            <family val="2"/>
          </rPr>
          <t xml:space="preserve">
Parapet Wall Ht. 1.2m
By Akanksha</t>
        </r>
      </text>
    </comment>
    <comment ref="V497" authorId="0" shapeId="0" xr:uid="{D3BE8396-1C1A-4398-BA64-B0C5C5D43295}">
      <text>
        <r>
          <rPr>
            <b/>
            <sz val="9"/>
            <color indexed="81"/>
            <rFont val="Tahoma"/>
            <family val="2"/>
          </rPr>
          <t>Pallavi Bagde:</t>
        </r>
        <r>
          <rPr>
            <sz val="9"/>
            <color indexed="81"/>
            <rFont val="Tahoma"/>
            <family val="2"/>
          </rPr>
          <t xml:space="preserve">
This qty required for internal plaster (Deduction)
By Akanksha</t>
        </r>
      </text>
    </comment>
    <comment ref="G915" authorId="0" shapeId="0" xr:uid="{877D6F8A-29A2-4FDE-800A-8BF6CB3AFDC1}">
      <text>
        <r>
          <rPr>
            <b/>
            <sz val="9"/>
            <color indexed="81"/>
            <rFont val="Tahoma"/>
            <family val="2"/>
          </rPr>
          <t>Pallavi Bagde:</t>
        </r>
        <r>
          <rPr>
            <sz val="9"/>
            <color indexed="81"/>
            <rFont val="Tahoma"/>
            <family val="2"/>
          </rPr>
          <t xml:space="preserve">
Parapet Wall Ht. 1.2m
By Akanksha</t>
        </r>
      </text>
    </comment>
    <comment ref="G916" authorId="0" shapeId="0" xr:uid="{267E6AF8-5BD9-4AF0-99D0-6D451678DD67}">
      <text>
        <r>
          <rPr>
            <b/>
            <sz val="9"/>
            <color indexed="81"/>
            <rFont val="Tahoma"/>
            <family val="2"/>
          </rPr>
          <t>Pallavi Bagde:</t>
        </r>
        <r>
          <rPr>
            <sz val="9"/>
            <color indexed="81"/>
            <rFont val="Tahoma"/>
            <family val="2"/>
          </rPr>
          <t xml:space="preserve">
Parapet Wall Ht. 1.2m
By Akanksha</t>
        </r>
      </text>
    </comment>
    <comment ref="G917" authorId="0" shapeId="0" xr:uid="{AA432EDF-0680-43ED-92C0-DBE09340F48C}">
      <text>
        <r>
          <rPr>
            <b/>
            <sz val="9"/>
            <color indexed="81"/>
            <rFont val="Tahoma"/>
            <family val="2"/>
          </rPr>
          <t>Pallavi Bagde:</t>
        </r>
        <r>
          <rPr>
            <sz val="9"/>
            <color indexed="81"/>
            <rFont val="Tahoma"/>
            <family val="2"/>
          </rPr>
          <t xml:space="preserve">
Parapet Wall Ht. 1.2m
By Akanksha</t>
        </r>
      </text>
    </comment>
    <comment ref="V926" authorId="0" shapeId="0" xr:uid="{DA18747A-0C3E-40AD-9D38-1C8BD7C742D0}">
      <text>
        <r>
          <rPr>
            <b/>
            <sz val="9"/>
            <color indexed="81"/>
            <rFont val="Tahoma"/>
            <family val="2"/>
          </rPr>
          <t>Pallavi Bagde:</t>
        </r>
        <r>
          <rPr>
            <sz val="9"/>
            <color indexed="81"/>
            <rFont val="Tahoma"/>
            <family val="2"/>
          </rPr>
          <t xml:space="preserve">
This qty required for internal plaster (Deduction)
By Akanksha</t>
        </r>
      </text>
    </comment>
    <comment ref="G1299" authorId="0" shapeId="0" xr:uid="{1FB6751D-06D7-473C-A658-CB8226E0F839}">
      <text>
        <r>
          <rPr>
            <b/>
            <sz val="9"/>
            <color indexed="81"/>
            <rFont val="Tahoma"/>
            <family val="2"/>
          </rPr>
          <t>Pallavi Bagde:</t>
        </r>
        <r>
          <rPr>
            <sz val="9"/>
            <color indexed="81"/>
            <rFont val="Tahoma"/>
            <family val="2"/>
          </rPr>
          <t xml:space="preserve">
Parapet Wall Ht. 1.2m
By Akanksha</t>
        </r>
      </text>
    </comment>
    <comment ref="G1317" authorId="0" shapeId="0" xr:uid="{AED36E30-463E-4157-A379-6ACF9F9D2842}">
      <text>
        <r>
          <rPr>
            <b/>
            <sz val="9"/>
            <color indexed="81"/>
            <rFont val="Tahoma"/>
            <family val="2"/>
          </rPr>
          <t>Pallavi Bagde:</t>
        </r>
        <r>
          <rPr>
            <sz val="9"/>
            <color indexed="81"/>
            <rFont val="Tahoma"/>
            <family val="2"/>
          </rPr>
          <t xml:space="preserve">
Parapet Wall Ht. 1.2m
By Akanksha</t>
        </r>
      </text>
    </comment>
    <comment ref="G1318" authorId="0" shapeId="0" xr:uid="{167CD70B-EF33-46C9-A331-6F983F532C7E}">
      <text>
        <r>
          <rPr>
            <b/>
            <sz val="9"/>
            <color indexed="81"/>
            <rFont val="Tahoma"/>
            <family val="2"/>
          </rPr>
          <t>Pallavi Bagde:</t>
        </r>
        <r>
          <rPr>
            <sz val="9"/>
            <color indexed="81"/>
            <rFont val="Tahoma"/>
            <family val="2"/>
          </rPr>
          <t xml:space="preserve">
Parapet Wall Ht. 1.2m
By Akanksha</t>
        </r>
      </text>
    </comment>
    <comment ref="G1319" authorId="0" shapeId="0" xr:uid="{6443B0FD-EEE5-41C7-8AF9-B7FDA7F52F4A}">
      <text>
        <r>
          <rPr>
            <b/>
            <sz val="9"/>
            <color indexed="81"/>
            <rFont val="Tahoma"/>
            <family val="2"/>
          </rPr>
          <t>Pallavi Bagde:</t>
        </r>
        <r>
          <rPr>
            <sz val="9"/>
            <color indexed="81"/>
            <rFont val="Tahoma"/>
            <family val="2"/>
          </rPr>
          <t xml:space="preserve">
Parapet Wall Ht. 1.2m
By Akanksha</t>
        </r>
      </text>
    </comment>
    <comment ref="V1328" authorId="0" shapeId="0" xr:uid="{28E42E6A-F247-4915-9392-D499DCF14D58}">
      <text>
        <r>
          <rPr>
            <b/>
            <sz val="9"/>
            <color indexed="81"/>
            <rFont val="Tahoma"/>
            <family val="2"/>
          </rPr>
          <t>Pallavi Bagde:</t>
        </r>
        <r>
          <rPr>
            <sz val="9"/>
            <color indexed="81"/>
            <rFont val="Tahoma"/>
            <family val="2"/>
          </rPr>
          <t xml:space="preserve">
This qty required for internal plaster (Deduction)
By Akanksha</t>
        </r>
      </text>
    </comment>
    <comment ref="V1412" authorId="0" shapeId="0" xr:uid="{218694EB-EDD2-402C-BF9D-FD8D2BE314E7}">
      <text>
        <r>
          <rPr>
            <b/>
            <sz val="9"/>
            <color indexed="81"/>
            <rFont val="Tahoma"/>
            <family val="2"/>
          </rPr>
          <t>Pallavi Bagde:</t>
        </r>
        <r>
          <rPr>
            <sz val="9"/>
            <color indexed="81"/>
            <rFont val="Tahoma"/>
            <family val="2"/>
          </rPr>
          <t xml:space="preserve">
This qty required for internal plaster (Deduction)
By Akanksha</t>
        </r>
      </text>
    </comment>
    <comment ref="V1420" authorId="0" shapeId="0" xr:uid="{3087C6A0-8135-4C18-B2F4-140130128524}">
      <text>
        <r>
          <rPr>
            <b/>
            <sz val="9"/>
            <color indexed="81"/>
            <rFont val="Tahoma"/>
            <family val="2"/>
          </rPr>
          <t>Pallavi Bagde:</t>
        </r>
        <r>
          <rPr>
            <sz val="9"/>
            <color indexed="81"/>
            <rFont val="Tahoma"/>
            <family val="2"/>
          </rPr>
          <t xml:space="preserve">
This qty required for internal plaster (Deduction)
By Akanksha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Pallavi Bagde</author>
  </authors>
  <commentList>
    <comment ref="F12" authorId="0" shapeId="0" xr:uid="{8B2EDB0A-C007-479C-AE69-4AA0878DC62D}">
      <text>
        <r>
          <rPr>
            <b/>
            <sz val="9"/>
            <color indexed="81"/>
            <rFont val="Tahoma"/>
            <family val="2"/>
          </rPr>
          <t>Akanksha:</t>
        </r>
        <r>
          <rPr>
            <sz val="9"/>
            <color indexed="81"/>
            <rFont val="Tahoma"/>
            <family val="2"/>
          </rPr>
          <t xml:space="preserve">
Projection khatki top &amp; bot added (100mm) in Ht
</t>
        </r>
      </text>
    </comment>
    <comment ref="F25" authorId="0" shapeId="0" xr:uid="{277FB4C9-88A3-4B10-93E2-7EE3C35A4D77}">
      <text>
        <r>
          <rPr>
            <b/>
            <sz val="9"/>
            <color indexed="81"/>
            <rFont val="Tahoma"/>
            <family val="2"/>
          </rPr>
          <t>Akanksha:</t>
        </r>
        <r>
          <rPr>
            <sz val="9"/>
            <color indexed="81"/>
            <rFont val="Tahoma"/>
            <family val="2"/>
          </rPr>
          <t xml:space="preserve">
Projection khatki top &amp; bot added (100mm) in Ht
</t>
        </r>
      </text>
    </comment>
    <comment ref="F38" authorId="0" shapeId="0" xr:uid="{D2A43BA5-9649-49F8-8B00-92EE7C7979EA}">
      <text>
        <r>
          <rPr>
            <b/>
            <sz val="9"/>
            <color indexed="81"/>
            <rFont val="Tahoma"/>
            <family val="2"/>
          </rPr>
          <t>Akanksha:</t>
        </r>
        <r>
          <rPr>
            <sz val="9"/>
            <color indexed="81"/>
            <rFont val="Tahoma"/>
            <family val="2"/>
          </rPr>
          <t xml:space="preserve">
Projection khatki top &amp; bot added (100mm) in Ht
</t>
        </r>
      </text>
    </comment>
    <comment ref="F78" authorId="0" shapeId="0" xr:uid="{D0B763EE-DC8C-4782-9C8F-B2A455570879}">
      <text>
        <r>
          <rPr>
            <b/>
            <sz val="9"/>
            <color indexed="81"/>
            <rFont val="Tahoma"/>
            <family val="2"/>
          </rPr>
          <t>Akanksha:</t>
        </r>
        <r>
          <rPr>
            <sz val="9"/>
            <color indexed="81"/>
            <rFont val="Tahoma"/>
            <family val="2"/>
          </rPr>
          <t xml:space="preserve">
Projection khatki top &amp; bot added (100mm) in Ht
</t>
        </r>
      </text>
    </comment>
    <comment ref="F96" authorId="0" shapeId="0" xr:uid="{C2422377-F308-4F20-9431-64A1FD3A4F55}">
      <text>
        <r>
          <rPr>
            <b/>
            <sz val="9"/>
            <color indexed="81"/>
            <rFont val="Tahoma"/>
            <family val="2"/>
          </rPr>
          <t>Akanksha:</t>
        </r>
        <r>
          <rPr>
            <sz val="9"/>
            <color indexed="81"/>
            <rFont val="Tahoma"/>
            <family val="2"/>
          </rPr>
          <t xml:space="preserve">
Projection khatki top &amp; bot added (100mm) in Ht
</t>
        </r>
      </text>
    </comment>
    <comment ref="F122" authorId="0" shapeId="0" xr:uid="{63AEDF86-E5C6-4462-BBF3-6FB373251DB9}">
      <text>
        <r>
          <rPr>
            <b/>
            <sz val="9"/>
            <color indexed="81"/>
            <rFont val="Tahoma"/>
            <family val="2"/>
          </rPr>
          <t>Akanksha:</t>
        </r>
        <r>
          <rPr>
            <sz val="9"/>
            <color indexed="81"/>
            <rFont val="Tahoma"/>
            <family val="2"/>
          </rPr>
          <t xml:space="preserve">
Projection khatki top &amp; bot added (100mm) in Ht
</t>
        </r>
      </text>
    </comment>
    <comment ref="F136" authorId="0" shapeId="0" xr:uid="{41A45CBB-33B1-4C29-AB5A-A22478763CA2}">
      <text>
        <r>
          <rPr>
            <b/>
            <sz val="9"/>
            <color indexed="81"/>
            <rFont val="Tahoma"/>
            <family val="2"/>
          </rPr>
          <t>Akanksha:</t>
        </r>
        <r>
          <rPr>
            <sz val="9"/>
            <color indexed="81"/>
            <rFont val="Tahoma"/>
            <family val="2"/>
          </rPr>
          <t xml:space="preserve">
Projection khatki top &amp; bot added (100mm) in Ht
</t>
        </r>
      </text>
    </comment>
    <comment ref="F150" authorId="0" shapeId="0" xr:uid="{190FBFA3-0F08-44B4-BB33-BE62553EEA22}">
      <text>
        <r>
          <rPr>
            <b/>
            <sz val="9"/>
            <color indexed="81"/>
            <rFont val="Tahoma"/>
            <family val="2"/>
          </rPr>
          <t>Akanksha:</t>
        </r>
        <r>
          <rPr>
            <sz val="9"/>
            <color indexed="81"/>
            <rFont val="Tahoma"/>
            <family val="2"/>
          </rPr>
          <t xml:space="preserve">
Projection khatki top &amp; bot added (100mm) in Ht
</t>
        </r>
      </text>
    </comment>
    <comment ref="F173" authorId="0" shapeId="0" xr:uid="{DF177416-52AD-47A1-B069-7EE5CDE98076}">
      <text>
        <r>
          <rPr>
            <b/>
            <sz val="9"/>
            <color indexed="81"/>
            <rFont val="Tahoma"/>
            <family val="2"/>
          </rPr>
          <t>Akanksha:</t>
        </r>
        <r>
          <rPr>
            <sz val="9"/>
            <color indexed="81"/>
            <rFont val="Tahoma"/>
            <family val="2"/>
          </rPr>
          <t xml:space="preserve">
Projection khatki top &amp; bot added (100mm) in Ht
</t>
        </r>
      </text>
    </comment>
    <comment ref="F187" authorId="0" shapeId="0" xr:uid="{DCD04A19-9D17-4E89-8F81-AD00FE00AEB9}">
      <text>
        <r>
          <rPr>
            <b/>
            <sz val="9"/>
            <color indexed="81"/>
            <rFont val="Tahoma"/>
            <family val="2"/>
          </rPr>
          <t>Akanksha:</t>
        </r>
        <r>
          <rPr>
            <sz val="9"/>
            <color indexed="81"/>
            <rFont val="Tahoma"/>
            <family val="2"/>
          </rPr>
          <t xml:space="preserve">
Projection khatki top &amp; bot added (100mm) in Ht
</t>
        </r>
      </text>
    </comment>
    <comment ref="F201" authorId="0" shapeId="0" xr:uid="{F1FA1EF3-5963-4612-96BA-0886E57F877F}">
      <text>
        <r>
          <rPr>
            <b/>
            <sz val="9"/>
            <color indexed="81"/>
            <rFont val="Tahoma"/>
            <family val="2"/>
          </rPr>
          <t>Akanksha:</t>
        </r>
        <r>
          <rPr>
            <sz val="9"/>
            <color indexed="81"/>
            <rFont val="Tahoma"/>
            <family val="2"/>
          </rPr>
          <t xml:space="preserve">
Projection khatki top &amp; bot added (100mm) in Ht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Pallavi Bagde</author>
  </authors>
  <commentList>
    <comment ref="F21" authorId="0" shapeId="0" xr:uid="{D1440DE4-15D5-402E-9F31-C251B1A678F0}">
      <text>
        <r>
          <rPr>
            <b/>
            <sz val="9"/>
            <color indexed="81"/>
            <rFont val="Tahoma"/>
            <family val="2"/>
          </rPr>
          <t>Akanksha:</t>
        </r>
        <r>
          <rPr>
            <sz val="9"/>
            <color indexed="81"/>
            <rFont val="Tahoma"/>
            <family val="2"/>
          </rPr>
          <t xml:space="preserve">
Including Attached Terrace - Walls
</t>
        </r>
      </text>
    </comment>
    <comment ref="F22" authorId="0" shapeId="0" xr:uid="{07411E24-1CF3-4E50-A2AA-BAB47AFF3E05}">
      <text>
        <r>
          <rPr>
            <b/>
            <sz val="9"/>
            <color indexed="81"/>
            <rFont val="Tahoma"/>
            <family val="2"/>
          </rPr>
          <t>Akanksha:</t>
        </r>
        <r>
          <rPr>
            <sz val="9"/>
            <color indexed="81"/>
            <rFont val="Tahoma"/>
            <family val="2"/>
          </rPr>
          <t xml:space="preserve">
Insluding LMR - Outer Wall
</t>
        </r>
      </text>
    </comment>
  </commentList>
</comments>
</file>

<file path=xl/sharedStrings.xml><?xml version="1.0" encoding="utf-8"?>
<sst xmlns="http://schemas.openxmlformats.org/spreadsheetml/2006/main" count="4614" uniqueCount="191">
  <si>
    <t>METROPOLIS EAST - D WING</t>
  </si>
  <si>
    <t>MASONRY WORK</t>
  </si>
  <si>
    <t xml:space="preserve">Wall No. </t>
  </si>
  <si>
    <t>REF</t>
  </si>
  <si>
    <t>Nos</t>
  </si>
  <si>
    <t xml:space="preserve">Wall-Width </t>
  </si>
  <si>
    <t xml:space="preserve"> Length </t>
  </si>
  <si>
    <t xml:space="preserve"> Height </t>
  </si>
  <si>
    <t xml:space="preserve">Area  </t>
  </si>
  <si>
    <t>Deduction</t>
  </si>
  <si>
    <t>Net Quantity</t>
  </si>
  <si>
    <t>Wall Thickness</t>
  </si>
  <si>
    <t xml:space="preserve"> Unit </t>
  </si>
  <si>
    <t>Remark</t>
  </si>
  <si>
    <t>M</t>
  </si>
  <si>
    <t>Sqm</t>
  </si>
  <si>
    <t>Ledge</t>
  </si>
  <si>
    <t xml:space="preserve">BASEMENT FLOOR </t>
  </si>
  <si>
    <t>A</t>
  </si>
  <si>
    <t>D</t>
  </si>
  <si>
    <t>SW</t>
  </si>
  <si>
    <t>Main Staircase Wall</t>
  </si>
  <si>
    <t xml:space="preserve">TOTAL </t>
  </si>
  <si>
    <t>SUM</t>
  </si>
  <si>
    <t>FLOOR</t>
  </si>
  <si>
    <t>TOTAL</t>
  </si>
  <si>
    <t>FRD</t>
  </si>
  <si>
    <t>Fire Staircase Wall</t>
  </si>
  <si>
    <t>Dry Balcony</t>
  </si>
  <si>
    <t>Task qty</t>
  </si>
  <si>
    <t>5'' AAC Block Masonry</t>
  </si>
  <si>
    <t>Cum</t>
  </si>
  <si>
    <t xml:space="preserve">AAC Block </t>
  </si>
  <si>
    <t>71 Nos for 100 Sqft</t>
  </si>
  <si>
    <t>0.71 per Sqft</t>
  </si>
  <si>
    <t>Material</t>
  </si>
  <si>
    <t>AAC Blocks 5" ( 125 x 240 x 650 mm )</t>
  </si>
  <si>
    <t>Mortar</t>
  </si>
  <si>
    <t>70 sqft coverage per bag(40kg)</t>
  </si>
  <si>
    <t>Poly Glaze Jointing Morter( 40Kg /Bag )</t>
  </si>
  <si>
    <t>Bag</t>
  </si>
  <si>
    <t>( Considered as per shakis sie message on highrise group )</t>
  </si>
  <si>
    <t>Consumption as per verve ( In Highrise)</t>
  </si>
  <si>
    <t>5" FlyAsh Brickwork (Material)</t>
  </si>
  <si>
    <t>Sqft</t>
  </si>
  <si>
    <t>Bricks Flyash 5" </t>
  </si>
  <si>
    <t>Cement 43 Grade - PPC</t>
  </si>
  <si>
    <t>Crush Sand</t>
  </si>
  <si>
    <t>Cuft</t>
  </si>
  <si>
    <t xml:space="preserve">8TH FLOOR </t>
  </si>
  <si>
    <t>Wall</t>
  </si>
  <si>
    <t>Parapet Wall</t>
  </si>
  <si>
    <t xml:space="preserve">TERRACE FLOOR </t>
  </si>
  <si>
    <t>Periphery Wall (White Colour)</t>
  </si>
  <si>
    <t>Periphery Wall (Green Colour)</t>
  </si>
  <si>
    <t>Internal Parapet Wall</t>
  </si>
  <si>
    <t>Duct Parapet Wall</t>
  </si>
  <si>
    <t>Staircase Wall</t>
  </si>
  <si>
    <t>Total Masonry Work</t>
  </si>
  <si>
    <t>Project - GME Phase 2&amp;3</t>
  </si>
  <si>
    <t>Rate</t>
  </si>
  <si>
    <t>Activity - Masonry</t>
  </si>
  <si>
    <t>Qty</t>
  </si>
  <si>
    <t>with GST</t>
  </si>
  <si>
    <t>Anount</t>
  </si>
  <si>
    <t>Floor</t>
  </si>
  <si>
    <t xml:space="preserve">Task </t>
  </si>
  <si>
    <t>Unit</t>
  </si>
  <si>
    <t>GL</t>
  </si>
  <si>
    <t>5" AAC Block Masonry -(Material)</t>
  </si>
  <si>
    <t>Jointseal JB101 Block Jointing Mortor (40Kg)</t>
  </si>
  <si>
    <t>Bags</t>
  </si>
  <si>
    <t>1st</t>
  </si>
  <si>
    <t>2-7, 9-12</t>
  </si>
  <si>
    <t>8th</t>
  </si>
  <si>
    <t>Terrace</t>
  </si>
  <si>
    <t>8" AAC Block Masonry -(Material)</t>
  </si>
  <si>
    <t>Light Weight Blocks 8" (200 x 240 x 625 mm) </t>
  </si>
  <si>
    <t>9" AAC Block Masonry -(Material)</t>
  </si>
  <si>
    <t>Light Weight Blocks 9" (230 x 240 x 625 mm) </t>
  </si>
  <si>
    <t>Cement 43 Grade - PPC </t>
  </si>
  <si>
    <t>Brass</t>
  </si>
  <si>
    <t>DPC &amp; PATLI (Material)</t>
  </si>
  <si>
    <t>Metal 20mm</t>
  </si>
  <si>
    <t xml:space="preserve">Material </t>
  </si>
  <si>
    <t>Labour</t>
  </si>
  <si>
    <t>DPC WORK</t>
  </si>
  <si>
    <t>PATLI WORK</t>
  </si>
  <si>
    <t>METROPOLIS EAST - COMPUND WALL</t>
  </si>
  <si>
    <t>Wall 1</t>
  </si>
  <si>
    <t xml:space="preserve">Wall 1 </t>
  </si>
  <si>
    <t>Compound Wall 2</t>
  </si>
  <si>
    <t>Compound Wall 1</t>
  </si>
  <si>
    <t>no. of bricks for 1m2</t>
  </si>
  <si>
    <t>6" thk Fly ash brickwork</t>
  </si>
  <si>
    <t>nos</t>
  </si>
  <si>
    <t>9" thk Fly ash brickwork</t>
  </si>
  <si>
    <t>150mm Fly Ash Wall</t>
  </si>
  <si>
    <t>230mm Fly Ash Wall</t>
  </si>
  <si>
    <t>Compound Wall - 1</t>
  </si>
  <si>
    <t>9" FlyAsh Brickwork (Material)</t>
  </si>
  <si>
    <t>6" FlyAsh Brickwork (Material)</t>
  </si>
  <si>
    <t>GOODWILL METROPOLIS EAST - D WING</t>
  </si>
  <si>
    <t>SINGLE COAT EXTERNAL PLASTER WORK</t>
  </si>
  <si>
    <t>No of Floor</t>
  </si>
  <si>
    <t>Elevation C-South Side</t>
  </si>
  <si>
    <t>Elevation D-East Side</t>
  </si>
  <si>
    <t>Elevation - Adjoining Wing B</t>
  </si>
  <si>
    <t>Elevation - Adjoining Wing E</t>
  </si>
  <si>
    <t>Duct Plaster</t>
  </si>
  <si>
    <t>Terrace Floor</t>
  </si>
  <si>
    <t>LMR Staircase Peripheri &amp; OHWT</t>
  </si>
  <si>
    <t>Staircase</t>
  </si>
  <si>
    <t>Parking</t>
  </si>
  <si>
    <t>TOTAL SINGLE COAT EXTERNAL WALL PLASTER</t>
  </si>
  <si>
    <t>QTY</t>
  </si>
  <si>
    <t>UNIT</t>
  </si>
  <si>
    <t>DOUBLE COAT EXTERNAL PLASTER WORK</t>
  </si>
  <si>
    <t>Activity - External Plaster</t>
  </si>
  <si>
    <r>
      <t>Parking Area GME-</t>
    </r>
    <r>
      <rPr>
        <b/>
        <sz val="12"/>
        <color rgb="FFFF0000"/>
        <rFont val="Calibri"/>
        <family val="2"/>
        <scheme val="minor"/>
      </rPr>
      <t>Single Coat</t>
    </r>
    <r>
      <rPr>
        <sz val="12"/>
        <color theme="1"/>
        <rFont val="Calibri"/>
        <family val="2"/>
        <scheme val="minor"/>
      </rPr>
      <t xml:space="preserve"> External Plaster (Material)</t>
    </r>
  </si>
  <si>
    <t>Artificial Sand</t>
  </si>
  <si>
    <t>Fiber Chicken Mesh 145 GSM ( 1Mtr X 50Mtr)</t>
  </si>
  <si>
    <t>Bundle</t>
  </si>
  <si>
    <t>Perma Plasto O Proof</t>
  </si>
  <si>
    <t>Ltr.</t>
  </si>
  <si>
    <r>
      <t xml:space="preserve">Staircase GME - </t>
    </r>
    <r>
      <rPr>
        <b/>
        <sz val="12"/>
        <color rgb="FFFF0000"/>
        <rFont val="Calibri"/>
        <family val="2"/>
        <scheme val="minor"/>
      </rPr>
      <t>Single Coat</t>
    </r>
    <r>
      <rPr>
        <sz val="12"/>
        <color theme="1"/>
        <rFont val="Calibri"/>
        <family val="2"/>
        <scheme val="minor"/>
      </rPr>
      <t xml:space="preserve"> External Plaster (Material)</t>
    </r>
  </si>
  <si>
    <r>
      <t>Top Terrace GME-</t>
    </r>
    <r>
      <rPr>
        <b/>
        <sz val="12"/>
        <color rgb="FFFF0000"/>
        <rFont val="Calibri"/>
        <family val="2"/>
        <scheme val="minor"/>
      </rPr>
      <t>Double Coat</t>
    </r>
    <r>
      <rPr>
        <sz val="12"/>
        <color theme="1"/>
        <rFont val="Calibri"/>
        <family val="2"/>
        <scheme val="minor"/>
      </rPr>
      <t xml:space="preserve"> Ext Plaster (Material)</t>
    </r>
  </si>
  <si>
    <r>
      <t>LMR, OHWT, Staircase Periphery GME-</t>
    </r>
    <r>
      <rPr>
        <b/>
        <sz val="12"/>
        <color rgb="FFFF0000"/>
        <rFont val="Calibri"/>
        <family val="2"/>
        <scheme val="minor"/>
      </rPr>
      <t>Double Coat</t>
    </r>
    <r>
      <rPr>
        <sz val="12"/>
        <color theme="1"/>
        <rFont val="Calibri"/>
        <family val="2"/>
        <scheme val="minor"/>
      </rPr>
      <t xml:space="preserve"> Ext Plaster (Material)</t>
    </r>
  </si>
  <si>
    <r>
      <t xml:space="preserve">South Side GME - </t>
    </r>
    <r>
      <rPr>
        <b/>
        <sz val="12"/>
        <color rgb="FFFF0000"/>
        <rFont val="Calibri"/>
        <family val="2"/>
        <scheme val="minor"/>
      </rPr>
      <t>Single Coat</t>
    </r>
    <r>
      <rPr>
        <sz val="12"/>
        <color theme="1"/>
        <rFont val="Calibri"/>
        <family val="2"/>
        <scheme val="minor"/>
      </rPr>
      <t xml:space="preserve"> External Plaster (Material)</t>
    </r>
  </si>
  <si>
    <r>
      <t>South Side GME -</t>
    </r>
    <r>
      <rPr>
        <b/>
        <sz val="12"/>
        <color rgb="FFFF0000"/>
        <rFont val="Calibri"/>
        <family val="2"/>
        <scheme val="minor"/>
      </rPr>
      <t>Double Coat</t>
    </r>
    <r>
      <rPr>
        <sz val="12"/>
        <color theme="1"/>
        <rFont val="Calibri"/>
        <family val="2"/>
        <scheme val="minor"/>
      </rPr>
      <t xml:space="preserve"> Ext Plaster (Material)</t>
    </r>
  </si>
  <si>
    <r>
      <t xml:space="preserve">East Side GME - </t>
    </r>
    <r>
      <rPr>
        <b/>
        <sz val="12"/>
        <color rgb="FFFF0000"/>
        <rFont val="Calibri"/>
        <family val="2"/>
        <scheme val="minor"/>
      </rPr>
      <t>Single Coat</t>
    </r>
    <r>
      <rPr>
        <sz val="12"/>
        <color theme="1"/>
        <rFont val="Calibri"/>
        <family val="2"/>
        <scheme val="minor"/>
      </rPr>
      <t xml:space="preserve"> External Plaster (Material)</t>
    </r>
  </si>
  <si>
    <r>
      <t>East Side GME -</t>
    </r>
    <r>
      <rPr>
        <b/>
        <sz val="12"/>
        <color rgb="FFFF0000"/>
        <rFont val="Calibri"/>
        <family val="2"/>
        <scheme val="minor"/>
      </rPr>
      <t>Double Coat</t>
    </r>
    <r>
      <rPr>
        <sz val="12"/>
        <color theme="1"/>
        <rFont val="Calibri"/>
        <family val="2"/>
        <scheme val="minor"/>
      </rPr>
      <t xml:space="preserve"> Ext Plaster (Material)</t>
    </r>
  </si>
  <si>
    <r>
      <t xml:space="preserve">Adjoining Wing B GME - </t>
    </r>
    <r>
      <rPr>
        <b/>
        <sz val="12"/>
        <color rgb="FFFF0000"/>
        <rFont val="Calibri"/>
        <family val="2"/>
        <scheme val="minor"/>
      </rPr>
      <t>Single Coat</t>
    </r>
    <r>
      <rPr>
        <sz val="12"/>
        <color theme="1"/>
        <rFont val="Calibri"/>
        <family val="2"/>
        <scheme val="minor"/>
      </rPr>
      <t xml:space="preserve"> External Plaster (Material)</t>
    </r>
  </si>
  <si>
    <r>
      <t xml:space="preserve">Adjoining Wing E GME - </t>
    </r>
    <r>
      <rPr>
        <b/>
        <sz val="12"/>
        <color rgb="FFFF0000"/>
        <rFont val="Calibri"/>
        <family val="2"/>
        <scheme val="minor"/>
      </rPr>
      <t>Single Coat</t>
    </r>
    <r>
      <rPr>
        <sz val="12"/>
        <color theme="1"/>
        <rFont val="Calibri"/>
        <family val="2"/>
        <scheme val="minor"/>
      </rPr>
      <t xml:space="preserve"> External Plaster (Material)</t>
    </r>
  </si>
  <si>
    <r>
      <t xml:space="preserve">Duct Plaster GME - </t>
    </r>
    <r>
      <rPr>
        <b/>
        <sz val="12"/>
        <color rgb="FFFF0000"/>
        <rFont val="Calibri"/>
        <family val="2"/>
        <scheme val="minor"/>
      </rPr>
      <t>Single Coat</t>
    </r>
    <r>
      <rPr>
        <sz val="12"/>
        <color theme="1"/>
        <rFont val="Calibri"/>
        <family val="2"/>
        <scheme val="minor"/>
      </rPr>
      <t xml:space="preserve"> External Plaster (Material)</t>
    </r>
  </si>
  <si>
    <r>
      <t xml:space="preserve">Dry Balcony Plaster GME - </t>
    </r>
    <r>
      <rPr>
        <b/>
        <sz val="12"/>
        <color rgb="FFFF0000"/>
        <rFont val="Calibri"/>
        <family val="2"/>
        <scheme val="minor"/>
      </rPr>
      <t>Single Coat</t>
    </r>
    <r>
      <rPr>
        <sz val="12"/>
        <color theme="1"/>
        <rFont val="Calibri"/>
        <family val="2"/>
        <scheme val="minor"/>
      </rPr>
      <t xml:space="preserve"> External Plaster (Material)</t>
    </r>
  </si>
  <si>
    <t>GOODWILL METROPOLIS EAST - COMPOUND WALL</t>
  </si>
  <si>
    <t>Compound Wall</t>
  </si>
  <si>
    <t>Wall -1</t>
  </si>
  <si>
    <t xml:space="preserve">Top Area </t>
  </si>
  <si>
    <t>Vertical</t>
  </si>
  <si>
    <t>Task Qty</t>
  </si>
  <si>
    <t>Sr. No.</t>
  </si>
  <si>
    <t>Painting Type &amp; Number of Coat</t>
  </si>
  <si>
    <t>Description</t>
  </si>
  <si>
    <t>Quantity</t>
  </si>
  <si>
    <t>Amount</t>
  </si>
  <si>
    <t>Internal Painting -1 (4 coat)</t>
  </si>
  <si>
    <t>Flat Internal Painting Work (Nerolac Beauty Smooth Emulsion 2 coat putty, 2 coat paint)</t>
  </si>
  <si>
    <t>1st floor</t>
  </si>
  <si>
    <t>2-12 floor</t>
  </si>
  <si>
    <t>8th floor</t>
  </si>
  <si>
    <t>Flats - Walls &amp; Ceiling</t>
  </si>
  <si>
    <t>Sq.ft</t>
  </si>
  <si>
    <t>Dry Balconies - Ceiling</t>
  </si>
  <si>
    <t>Fire Stair.</t>
  </si>
  <si>
    <t>Main Stair.</t>
  </si>
  <si>
    <t>Staircase - Wasist slab &amp; Midlanding Ceiling</t>
  </si>
  <si>
    <t>Lift Lobbies - Walls &amp; Ceiling</t>
  </si>
  <si>
    <t>Hall Attach Terraces - Ceiling</t>
  </si>
  <si>
    <t>Parking Internal Painting Work (Nerolac Beauty Smooth Emulsion 2 coat putty, 2 coat paint)</t>
  </si>
  <si>
    <t>Ground Parking - Ceiling</t>
  </si>
  <si>
    <t>External Painting -1 (4 coat)</t>
  </si>
  <si>
    <t>Parking External Painting work (ACE Paint 2 coat fine putty, 2 coat paint with joint grinding)</t>
  </si>
  <si>
    <t>Ground Parking - Beams, Columns &amp; Walls</t>
  </si>
  <si>
    <t>External Painting -2 (3 coat)</t>
  </si>
  <si>
    <t>External Painting work (Excel Exterior Emulsion, Nerolac Popular WB- Primer 1 coat, Nerolac Excel Exterior Emulsion 2 coat)</t>
  </si>
  <si>
    <t>External Painting -3 (3 coat)</t>
  </si>
  <si>
    <t>External Painting work (Nerolac Excel Total All In One Exterior Emulsion, Nerolac Perma No Damp Primer 1 coat , Nerolac Excel Total All In One Exterior Emulsion 2 coat) with crack sealing and scaffolding or gandola including.</t>
  </si>
  <si>
    <t>External Walls / Elevations - All sides</t>
  </si>
  <si>
    <t>Parapet, OHWT, Staircase Cap - Walls</t>
  </si>
  <si>
    <t>White Wash</t>
  </si>
  <si>
    <t>Lifts (2 nos) - Walls</t>
  </si>
  <si>
    <t>Oil Paint -1</t>
  </si>
  <si>
    <t>Oil Paint (Nerolac Satin Enamel Primer and 2 Coat of Paint )</t>
  </si>
  <si>
    <t>Staircase Railing - 1 Side Measurement</t>
  </si>
  <si>
    <t>Window Grill - 1 Side Measurement</t>
  </si>
  <si>
    <t>Oil Paint -2</t>
  </si>
  <si>
    <t>Oil Paint (Epoxy Primer &amp; 2 coats of Epoxy Paint )</t>
  </si>
  <si>
    <t>Attached Terrace MS Railing - 1 Side Measurement</t>
  </si>
  <si>
    <t>Total Amount</t>
  </si>
  <si>
    <t>GOODWILL METROPOLIS EAST PHASE 2 - COMPOUND WALL</t>
  </si>
  <si>
    <t>EXTERNAL PAINT (L+M)</t>
  </si>
  <si>
    <r>
      <t xml:space="preserve">Compound Wall 1 GME - </t>
    </r>
    <r>
      <rPr>
        <b/>
        <sz val="12"/>
        <color rgb="FFFF0000"/>
        <rFont val="Calibri"/>
        <family val="2"/>
        <scheme val="minor"/>
      </rPr>
      <t>Single Coat</t>
    </r>
    <r>
      <rPr>
        <sz val="12"/>
        <color theme="1"/>
        <rFont val="Calibri"/>
        <family val="2"/>
        <scheme val="minor"/>
      </rPr>
      <t xml:space="preserve"> External Plaster (Material)</t>
    </r>
  </si>
  <si>
    <r>
      <t xml:space="preserve">Compound Wall 2 GME - </t>
    </r>
    <r>
      <rPr>
        <b/>
        <sz val="12"/>
        <color rgb="FFFF0000"/>
        <rFont val="Calibri"/>
        <family val="2"/>
        <scheme val="minor"/>
      </rPr>
      <t>Single Coat</t>
    </r>
    <r>
      <rPr>
        <sz val="12"/>
        <color theme="1"/>
        <rFont val="Calibri"/>
        <family val="2"/>
        <scheme val="minor"/>
      </rPr>
      <t xml:space="preserve"> External Plaster (Material)</t>
    </r>
  </si>
  <si>
    <t>Project - GME DEVELOPMENT</t>
  </si>
  <si>
    <t>COMPOUND WALL</t>
  </si>
  <si>
    <t>Bricks Flyash 6" </t>
  </si>
  <si>
    <t>Bricks Flyash 9" </t>
  </si>
  <si>
    <t>L- For 6" Fly Ash Brick Work </t>
  </si>
  <si>
    <t>L- For 9" Fly Ash Brick Work 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</si>
</sst>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_(* #,##0.000_);_(* \(#,##0.000\);_(* &quot;-&quot;??_);_(@_)"/>
    <numFmt numFmtId="167" formatCode="_(* #,##0.000_);_(* \(#,##0.000\);_(* &quot;-&quot;??.0_);_(@_)"/>
    <numFmt numFmtId="168" formatCode="_(* #,##0.00_);_(* \(#,##0.00\);_(* \-??_);_(@_)"/>
    <numFmt numFmtId="169" formatCode="0.0"/>
    <numFmt numFmtId="170" formatCode="0.000"/>
    <numFmt numFmtId="171" formatCode="_(* #,##0.0000_);_(* \(#,##0.0000\);_(* &quot;-&quot;??_);_(@_)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 Light"/>
      <family val="1"/>
      <scheme val="major"/>
    </font>
    <font>
      <b/>
      <sz val="12"/>
      <name val="Calibri Light"/>
      <family val="1"/>
      <scheme val="major"/>
    </font>
    <font>
      <sz val="12"/>
      <name val="Calibri Light"/>
      <family val="1"/>
      <scheme val="major"/>
    </font>
    <font>
      <sz val="12"/>
      <color theme="1"/>
      <name val="Calibri Light"/>
      <family val="1"/>
      <scheme val="major"/>
    </font>
    <font>
      <sz val="10"/>
      <color indexed="8"/>
      <name val="Arial"/>
      <family val="2"/>
    </font>
    <font>
      <b/>
      <sz val="12"/>
      <name val="Calibri Light"/>
      <family val="2"/>
      <scheme val="major"/>
    </font>
    <font>
      <sz val="10"/>
      <name val="Mangal"/>
      <family val="1"/>
    </font>
    <font>
      <sz val="11"/>
      <color indexed="8"/>
      <name val="Calibri"/>
      <family val="2"/>
    </font>
    <font>
      <sz val="12"/>
      <name val="Cambria"/>
      <family val="1"/>
    </font>
    <font>
      <sz val="12"/>
      <name val="Calibri Light"/>
      <family val="2"/>
      <scheme val="major"/>
    </font>
    <font>
      <sz val="12"/>
      <color rgb="FF0000FF"/>
      <name val="Calibri Light"/>
      <family val="2"/>
      <scheme val="major"/>
    </font>
    <font>
      <b/>
      <sz val="12"/>
      <color rgb="FFC00000"/>
      <name val="Calibri Light"/>
      <family val="1"/>
      <scheme val="major"/>
    </font>
    <font>
      <b/>
      <sz val="12"/>
      <name val="Cambria"/>
      <family val="1"/>
    </font>
    <font>
      <sz val="12"/>
      <color rgb="FF0000FF"/>
      <name val="Calibri Light"/>
      <family val="1"/>
      <scheme val="major"/>
    </font>
    <font>
      <sz val="10"/>
      <color theme="1"/>
      <name val="Roboto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 Light"/>
      <family val="2"/>
      <scheme val="major"/>
    </font>
    <font>
      <sz val="12"/>
      <color rgb="FF0000FF"/>
      <name val="Cambria"/>
      <family val="1"/>
    </font>
    <font>
      <sz val="11"/>
      <color indexed="8"/>
      <name val="Cambria"/>
      <family val="2"/>
    </font>
    <font>
      <b/>
      <sz val="11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6"/>
      <color theme="1"/>
      <name val="Calibri Light"/>
      <family val="1"/>
      <scheme val="major"/>
    </font>
    <font>
      <b/>
      <sz val="14"/>
      <name val="Calibri Light"/>
      <family val="2"/>
      <scheme val="major"/>
    </font>
    <font>
      <b/>
      <sz val="14"/>
      <color theme="1"/>
      <name val="Calibri Light"/>
      <family val="2"/>
      <scheme val="major"/>
    </font>
    <font>
      <sz val="14"/>
      <color theme="1"/>
      <name val="Calibri Light"/>
      <family val="2"/>
      <scheme val="major"/>
    </font>
    <font>
      <b/>
      <sz val="12"/>
      <color theme="1"/>
      <name val="Calibri Light"/>
      <family val="2"/>
      <scheme val="major"/>
    </font>
  </fonts>
  <fills count="12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34998626667073579"/>
        <bgColor indexed="64"/>
      </patternFill>
    </fill>
  </fills>
  <borders count="3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double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7" fillId="0" borderId="0"/>
    <xf numFmtId="168" fontId="9" fillId="0" borderId="0" applyFill="0" applyBorder="0" applyAlignment="0" applyProtection="0"/>
    <xf numFmtId="164" fontId="10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</cellStyleXfs>
  <cellXfs count="214">
    <xf numFmtId="0" fontId="0" fillId="0" borderId="0" xfId="0"/>
    <xf numFmtId="43" fontId="4" fillId="3" borderId="2" xfId="1" applyFont="1" applyFill="1" applyBorder="1" applyAlignment="1">
      <alignment horizontal="center" vertical="center" wrapText="1"/>
    </xf>
    <xf numFmtId="43" fontId="4" fillId="3" borderId="1" xfId="1" applyFont="1" applyFill="1" applyBorder="1" applyAlignment="1">
      <alignment horizontal="center" vertical="center" wrapText="1"/>
    </xf>
    <xf numFmtId="166" fontId="4" fillId="3" borderId="1" xfId="1" applyNumberFormat="1" applyFont="1" applyFill="1" applyBorder="1" applyAlignment="1">
      <alignment horizontal="center" vertical="center" wrapText="1"/>
    </xf>
    <xf numFmtId="43" fontId="4" fillId="3" borderId="6" xfId="1" applyFont="1" applyFill="1" applyBorder="1" applyAlignment="1">
      <alignment horizontal="center" vertical="center" wrapText="1"/>
    </xf>
    <xf numFmtId="166" fontId="4" fillId="3" borderId="1" xfId="1" applyNumberFormat="1" applyFont="1" applyFill="1" applyBorder="1" applyAlignment="1">
      <alignment vertical="center" wrapText="1"/>
    </xf>
    <xf numFmtId="0" fontId="5" fillId="3" borderId="5" xfId="0" applyFont="1" applyFill="1" applyBorder="1" applyAlignment="1">
      <alignment vertical="center"/>
    </xf>
    <xf numFmtId="0" fontId="5" fillId="3" borderId="0" xfId="0" applyFont="1" applyFill="1" applyAlignment="1">
      <alignment vertical="center"/>
    </xf>
    <xf numFmtId="0" fontId="6" fillId="0" borderId="0" xfId="0" applyFont="1" applyAlignment="1">
      <alignment vertical="center"/>
    </xf>
    <xf numFmtId="0" fontId="4" fillId="0" borderId="1" xfId="3" applyFont="1" applyBorder="1" applyAlignment="1">
      <alignment vertical="center" wrapText="1"/>
    </xf>
    <xf numFmtId="0" fontId="6" fillId="4" borderId="1" xfId="3" applyFont="1" applyFill="1" applyBorder="1" applyAlignment="1">
      <alignment horizontal="center" vertical="center" wrapText="1"/>
    </xf>
    <xf numFmtId="0" fontId="6" fillId="4" borderId="1" xfId="3" applyFont="1" applyFill="1" applyBorder="1" applyAlignment="1">
      <alignment horizontal="right" vertical="center" wrapText="1"/>
    </xf>
    <xf numFmtId="166" fontId="6" fillId="4" borderId="1" xfId="1" applyNumberFormat="1" applyFont="1" applyFill="1" applyBorder="1" applyAlignment="1">
      <alignment horizontal="right" vertical="center" wrapText="1"/>
    </xf>
    <xf numFmtId="43" fontId="3" fillId="4" borderId="1" xfId="1" applyFont="1" applyFill="1" applyBorder="1" applyAlignment="1">
      <alignment vertical="center"/>
    </xf>
    <xf numFmtId="43" fontId="6" fillId="4" borderId="1" xfId="1" applyFont="1" applyFill="1" applyBorder="1" applyAlignment="1">
      <alignment vertical="center" wrapText="1"/>
    </xf>
    <xf numFmtId="0" fontId="6" fillId="4" borderId="1" xfId="0" applyFont="1" applyFill="1" applyBorder="1" applyAlignment="1">
      <alignment horizontal="center" vertical="center"/>
    </xf>
    <xf numFmtId="0" fontId="6" fillId="4" borderId="0" xfId="0" applyFont="1" applyFill="1" applyAlignment="1">
      <alignment vertical="center"/>
    </xf>
    <xf numFmtId="0" fontId="8" fillId="0" borderId="1" xfId="3" applyFont="1" applyBorder="1" applyAlignment="1">
      <alignment horizontal="left" vertical="center" wrapText="1"/>
    </xf>
    <xf numFmtId="0" fontId="5" fillId="0" borderId="1" xfId="3" applyFont="1" applyBorder="1" applyAlignment="1">
      <alignment horizontal="center" vertical="center" wrapText="1"/>
    </xf>
    <xf numFmtId="167" fontId="5" fillId="0" borderId="1" xfId="1" applyNumberFormat="1" applyFont="1" applyFill="1" applyBorder="1" applyAlignment="1">
      <alignment horizontal="center" vertical="center" wrapText="1"/>
    </xf>
    <xf numFmtId="166" fontId="5" fillId="0" borderId="1" xfId="1" applyNumberFormat="1" applyFont="1" applyFill="1" applyBorder="1" applyAlignment="1">
      <alignment horizontal="center" vertical="center" wrapText="1"/>
    </xf>
    <xf numFmtId="166" fontId="5" fillId="0" borderId="1" xfId="3" applyNumberFormat="1" applyFont="1" applyBorder="1" applyAlignment="1">
      <alignment horizontal="right" vertical="center" wrapText="1"/>
    </xf>
    <xf numFmtId="168" fontId="5" fillId="0" borderId="1" xfId="4" applyFont="1" applyFill="1" applyBorder="1" applyAlignment="1" applyProtection="1">
      <alignment vertical="center" wrapText="1"/>
    </xf>
    <xf numFmtId="164" fontId="11" fillId="0" borderId="1" xfId="5" applyFont="1" applyFill="1" applyBorder="1" applyAlignment="1" applyProtection="1">
      <alignment vertical="center" wrapText="1"/>
      <protection hidden="1"/>
    </xf>
    <xf numFmtId="166" fontId="12" fillId="0" borderId="1" xfId="2" applyNumberFormat="1" applyFont="1" applyFill="1" applyBorder="1" applyAlignment="1">
      <alignment vertical="center" wrapText="1"/>
    </xf>
    <xf numFmtId="0" fontId="12" fillId="0" borderId="1" xfId="0" applyFont="1" applyBorder="1" applyAlignment="1">
      <alignment horizontal="center" vertical="center"/>
    </xf>
    <xf numFmtId="0" fontId="5" fillId="0" borderId="0" xfId="0" applyFont="1" applyAlignment="1">
      <alignment vertical="center"/>
    </xf>
    <xf numFmtId="0" fontId="5" fillId="0" borderId="1" xfId="3" applyFont="1" applyBorder="1" applyAlignment="1">
      <alignment horizontal="left" vertical="center" wrapText="1"/>
    </xf>
    <xf numFmtId="166" fontId="5" fillId="0" borderId="1" xfId="3" applyNumberFormat="1" applyFont="1" applyBorder="1" applyAlignment="1">
      <alignment horizontal="center" vertical="center" wrapText="1"/>
    </xf>
    <xf numFmtId="166" fontId="12" fillId="0" borderId="1" xfId="2" applyNumberFormat="1" applyFont="1" applyFill="1" applyBorder="1" applyAlignment="1">
      <alignment vertical="center"/>
    </xf>
    <xf numFmtId="0" fontId="5" fillId="0" borderId="1" xfId="0" applyFont="1" applyBorder="1" applyAlignment="1">
      <alignment horizontal="center" vertical="center"/>
    </xf>
    <xf numFmtId="43" fontId="5" fillId="0" borderId="0" xfId="0" applyNumberFormat="1" applyFont="1" applyAlignment="1">
      <alignment vertical="center"/>
    </xf>
    <xf numFmtId="0" fontId="13" fillId="0" borderId="1" xfId="3" applyFont="1" applyBorder="1" applyAlignment="1">
      <alignment vertical="center"/>
    </xf>
    <xf numFmtId="0" fontId="13" fillId="0" borderId="1" xfId="3" applyFont="1" applyBorder="1" applyAlignment="1">
      <alignment horizontal="center" vertical="center"/>
    </xf>
    <xf numFmtId="166" fontId="13" fillId="0" borderId="1" xfId="1" applyNumberFormat="1" applyFont="1" applyFill="1" applyBorder="1" applyAlignment="1">
      <alignment vertical="center" wrapText="1"/>
    </xf>
    <xf numFmtId="166" fontId="13" fillId="4" borderId="1" xfId="1" applyNumberFormat="1" applyFont="1" applyFill="1" applyBorder="1" applyAlignment="1">
      <alignment vertical="center"/>
    </xf>
    <xf numFmtId="166" fontId="13" fillId="0" borderId="1" xfId="2" applyNumberFormat="1" applyFont="1" applyFill="1" applyBorder="1" applyAlignment="1">
      <alignment vertical="center"/>
    </xf>
    <xf numFmtId="0" fontId="13" fillId="0" borderId="1" xfId="0" applyFont="1" applyBorder="1" applyAlignment="1">
      <alignment horizontal="center" vertical="center"/>
    </xf>
    <xf numFmtId="0" fontId="13" fillId="0" borderId="0" xfId="0" applyFont="1" applyAlignment="1">
      <alignment vertical="center"/>
    </xf>
    <xf numFmtId="166" fontId="6" fillId="4" borderId="1" xfId="1" applyNumberFormat="1" applyFont="1" applyFill="1" applyBorder="1" applyAlignment="1">
      <alignment vertical="center"/>
    </xf>
    <xf numFmtId="0" fontId="5" fillId="5" borderId="7" xfId="0" applyFont="1" applyFill="1" applyBorder="1" applyAlignment="1">
      <alignment vertical="center"/>
    </xf>
    <xf numFmtId="0" fontId="5" fillId="5" borderId="8" xfId="0" applyFont="1" applyFill="1" applyBorder="1" applyAlignment="1">
      <alignment horizontal="center" vertical="center"/>
    </xf>
    <xf numFmtId="43" fontId="5" fillId="5" borderId="8" xfId="0" applyNumberFormat="1" applyFont="1" applyFill="1" applyBorder="1" applyAlignment="1">
      <alignment vertical="center"/>
    </xf>
    <xf numFmtId="166" fontId="5" fillId="5" borderId="8" xfId="0" applyNumberFormat="1" applyFont="1" applyFill="1" applyBorder="1" applyAlignment="1">
      <alignment vertical="center"/>
    </xf>
    <xf numFmtId="0" fontId="5" fillId="5" borderId="8" xfId="0" applyFont="1" applyFill="1" applyBorder="1" applyAlignment="1">
      <alignment vertical="center"/>
    </xf>
    <xf numFmtId="0" fontId="14" fillId="5" borderId="1" xfId="0" applyFont="1" applyFill="1" applyBorder="1" applyAlignment="1">
      <alignment vertical="center"/>
    </xf>
    <xf numFmtId="43" fontId="5" fillId="5" borderId="1" xfId="1" applyFont="1" applyFill="1" applyBorder="1" applyAlignment="1">
      <alignment vertical="center" wrapText="1"/>
    </xf>
    <xf numFmtId="0" fontId="5" fillId="5" borderId="1" xfId="0" applyFont="1" applyFill="1" applyBorder="1" applyAlignment="1">
      <alignment horizontal="center" vertical="center"/>
    </xf>
    <xf numFmtId="0" fontId="4" fillId="5" borderId="9" xfId="0" applyFont="1" applyFill="1" applyBorder="1" applyAlignment="1">
      <alignment horizontal="center" vertical="center"/>
    </xf>
    <xf numFmtId="0" fontId="4" fillId="5" borderId="0" xfId="0" applyFont="1" applyFill="1" applyAlignment="1">
      <alignment horizontal="center" vertical="center"/>
    </xf>
    <xf numFmtId="0" fontId="5" fillId="5" borderId="0" xfId="0" applyFont="1" applyFill="1" applyAlignment="1">
      <alignment vertical="center"/>
    </xf>
    <xf numFmtId="166" fontId="4" fillId="5" borderId="0" xfId="1" applyNumberFormat="1" applyFont="1" applyFill="1" applyBorder="1" applyAlignment="1">
      <alignment horizontal="right" vertical="center"/>
    </xf>
    <xf numFmtId="0" fontId="14" fillId="5" borderId="1" xfId="0" applyFont="1" applyFill="1" applyBorder="1" applyAlignment="1">
      <alignment vertical="center" wrapText="1"/>
    </xf>
    <xf numFmtId="165" fontId="5" fillId="5" borderId="1" xfId="1" applyNumberFormat="1" applyFont="1" applyFill="1" applyBorder="1" applyAlignment="1">
      <alignment vertical="center" wrapText="1"/>
    </xf>
    <xf numFmtId="43" fontId="5" fillId="5" borderId="1" xfId="1" applyFont="1" applyFill="1" applyBorder="1" applyAlignment="1">
      <alignment horizontal="center" vertical="center"/>
    </xf>
    <xf numFmtId="0" fontId="4" fillId="5" borderId="10" xfId="0" applyFont="1" applyFill="1" applyBorder="1" applyAlignment="1">
      <alignment horizontal="left" vertical="center"/>
    </xf>
    <xf numFmtId="0" fontId="4" fillId="5" borderId="11" xfId="0" applyFont="1" applyFill="1" applyBorder="1" applyAlignment="1">
      <alignment horizontal="center" vertical="center"/>
    </xf>
    <xf numFmtId="0" fontId="5" fillId="5" borderId="11" xfId="0" applyFont="1" applyFill="1" applyBorder="1" applyAlignment="1">
      <alignment vertical="center"/>
    </xf>
    <xf numFmtId="166" fontId="4" fillId="5" borderId="11" xfId="1" applyNumberFormat="1" applyFont="1" applyFill="1" applyBorder="1" applyAlignment="1">
      <alignment horizontal="right" vertical="center"/>
    </xf>
    <xf numFmtId="164" fontId="15" fillId="5" borderId="1" xfId="2" applyFont="1" applyFill="1" applyBorder="1" applyAlignment="1" applyProtection="1">
      <alignment horizontal="right" vertical="center"/>
      <protection hidden="1"/>
    </xf>
    <xf numFmtId="43" fontId="6" fillId="0" borderId="0" xfId="0" applyNumberFormat="1" applyFont="1" applyAlignment="1">
      <alignment vertical="center"/>
    </xf>
    <xf numFmtId="166" fontId="13" fillId="0" borderId="1" xfId="2" applyNumberFormat="1" applyFont="1" applyFill="1" applyBorder="1" applyAlignment="1">
      <alignment vertical="center" wrapText="1"/>
    </xf>
    <xf numFmtId="167" fontId="5" fillId="0" borderId="1" xfId="1" applyNumberFormat="1" applyFont="1" applyFill="1" applyBorder="1" applyAlignment="1">
      <alignment vertical="center" wrapText="1"/>
    </xf>
    <xf numFmtId="166" fontId="4" fillId="0" borderId="1" xfId="1" applyNumberFormat="1" applyFont="1" applyFill="1" applyBorder="1" applyAlignment="1">
      <alignment vertical="center"/>
    </xf>
    <xf numFmtId="166" fontId="5" fillId="0" borderId="1" xfId="1" applyNumberFormat="1" applyFont="1" applyFill="1" applyBorder="1" applyAlignment="1">
      <alignment vertical="center" wrapText="1"/>
    </xf>
    <xf numFmtId="0" fontId="16" fillId="0" borderId="1" xfId="3" applyFont="1" applyBorder="1" applyAlignment="1">
      <alignment horizontal="center" vertical="center"/>
    </xf>
    <xf numFmtId="166" fontId="16" fillId="0" borderId="1" xfId="1" applyNumberFormat="1" applyFont="1" applyFill="1" applyBorder="1" applyAlignment="1">
      <alignment vertical="center" wrapText="1"/>
    </xf>
    <xf numFmtId="0" fontId="16" fillId="0" borderId="1" xfId="0" applyFont="1" applyBorder="1" applyAlignment="1">
      <alignment horizontal="center" vertical="center"/>
    </xf>
    <xf numFmtId="0" fontId="16" fillId="0" borderId="0" xfId="0" applyFont="1" applyAlignment="1">
      <alignment vertical="center"/>
    </xf>
    <xf numFmtId="0" fontId="16" fillId="0" borderId="1" xfId="3" applyFont="1" applyBorder="1" applyAlignment="1">
      <alignment vertical="center"/>
    </xf>
    <xf numFmtId="169" fontId="0" fillId="0" borderId="0" xfId="0" applyNumberFormat="1"/>
    <xf numFmtId="0" fontId="0" fillId="6" borderId="0" xfId="0" applyFill="1"/>
    <xf numFmtId="43" fontId="0" fillId="0" borderId="0" xfId="0" applyNumberFormat="1"/>
    <xf numFmtId="0" fontId="17" fillId="0" borderId="0" xfId="0" applyFont="1"/>
    <xf numFmtId="170" fontId="0" fillId="0" borderId="0" xfId="0" applyNumberFormat="1"/>
    <xf numFmtId="0" fontId="5" fillId="0" borderId="0" xfId="0" applyFont="1" applyAlignment="1">
      <alignment horizontal="center" vertical="center"/>
    </xf>
    <xf numFmtId="166" fontId="5" fillId="4" borderId="1" xfId="3" applyNumberFormat="1" applyFont="1" applyFill="1" applyBorder="1" applyAlignment="1">
      <alignment horizontal="right" vertical="center" wrapText="1"/>
    </xf>
    <xf numFmtId="0" fontId="14" fillId="5" borderId="8" xfId="0" applyFont="1" applyFill="1" applyBorder="1" applyAlignment="1">
      <alignment vertical="center"/>
    </xf>
    <xf numFmtId="0" fontId="14" fillId="5" borderId="12" xfId="0" applyFont="1" applyFill="1" applyBorder="1" applyAlignment="1">
      <alignment vertical="center"/>
    </xf>
    <xf numFmtId="0" fontId="14" fillId="5" borderId="11" xfId="0" applyFont="1" applyFill="1" applyBorder="1" applyAlignment="1">
      <alignment vertical="center"/>
    </xf>
    <xf numFmtId="0" fontId="14" fillId="5" borderId="13" xfId="0" applyFont="1" applyFill="1" applyBorder="1" applyAlignment="1">
      <alignment vertical="center"/>
    </xf>
    <xf numFmtId="0" fontId="21" fillId="0" borderId="14" xfId="0" applyFont="1" applyBorder="1" applyAlignment="1">
      <alignment horizontal="center" vertical="center"/>
    </xf>
    <xf numFmtId="0" fontId="21" fillId="0" borderId="15" xfId="0" applyFont="1" applyBorder="1"/>
    <xf numFmtId="0" fontId="21" fillId="0" borderId="15" xfId="0" applyFont="1" applyBorder="1" applyAlignment="1">
      <alignment horizontal="center"/>
    </xf>
    <xf numFmtId="0" fontId="21" fillId="0" borderId="16" xfId="0" applyFont="1" applyBorder="1" applyAlignment="1">
      <alignment horizontal="center"/>
    </xf>
    <xf numFmtId="0" fontId="21" fillId="0" borderId="17" xfId="0" applyFont="1" applyBorder="1" applyAlignment="1">
      <alignment horizontal="center" vertical="center"/>
    </xf>
    <xf numFmtId="0" fontId="21" fillId="0" borderId="6" xfId="0" applyFont="1" applyBorder="1"/>
    <xf numFmtId="0" fontId="21" fillId="0" borderId="6" xfId="0" applyFont="1" applyBorder="1" applyAlignment="1">
      <alignment horizontal="center"/>
    </xf>
    <xf numFmtId="0" fontId="21" fillId="0" borderId="18" xfId="0" applyFont="1" applyBorder="1" applyAlignment="1">
      <alignment horizontal="center"/>
    </xf>
    <xf numFmtId="0" fontId="21" fillId="0" borderId="19" xfId="0" applyFont="1" applyBorder="1" applyAlignment="1">
      <alignment horizontal="center" vertical="center"/>
    </xf>
    <xf numFmtId="0" fontId="21" fillId="0" borderId="1" xfId="0" applyFont="1" applyBorder="1"/>
    <xf numFmtId="0" fontId="21" fillId="0" borderId="1" xfId="0" applyFont="1" applyBorder="1" applyAlignment="1">
      <alignment horizontal="center"/>
    </xf>
    <xf numFmtId="0" fontId="21" fillId="0" borderId="20" xfId="0" applyFont="1" applyBorder="1" applyAlignment="1">
      <alignment horizontal="center"/>
    </xf>
    <xf numFmtId="43" fontId="21" fillId="0" borderId="1" xfId="0" applyNumberFormat="1" applyFont="1" applyBorder="1" applyAlignment="1">
      <alignment horizontal="center"/>
    </xf>
    <xf numFmtId="0" fontId="21" fillId="0" borderId="21" xfId="0" applyFont="1" applyBorder="1" applyAlignment="1">
      <alignment horizontal="center" vertical="center"/>
    </xf>
    <xf numFmtId="0" fontId="21" fillId="0" borderId="2" xfId="0" applyFont="1" applyBorder="1"/>
    <xf numFmtId="0" fontId="21" fillId="0" borderId="2" xfId="0" applyFont="1" applyBorder="1" applyAlignment="1">
      <alignment horizontal="center"/>
    </xf>
    <xf numFmtId="0" fontId="21" fillId="0" borderId="22" xfId="0" applyFont="1" applyBorder="1" applyAlignment="1">
      <alignment horizontal="center"/>
    </xf>
    <xf numFmtId="43" fontId="21" fillId="0" borderId="6" xfId="0" applyNumberFormat="1" applyFont="1" applyBorder="1" applyAlignment="1">
      <alignment horizontal="center"/>
    </xf>
    <xf numFmtId="0" fontId="0" fillId="0" borderId="23" xfId="0" applyBorder="1" applyAlignment="1">
      <alignment horizontal="center" vertical="center"/>
    </xf>
    <xf numFmtId="0" fontId="0" fillId="0" borderId="24" xfId="0" applyBorder="1"/>
    <xf numFmtId="0" fontId="0" fillId="0" borderId="25" xfId="0" applyBorder="1" applyAlignment="1">
      <alignment horizontal="center"/>
    </xf>
    <xf numFmtId="0" fontId="0" fillId="7" borderId="26" xfId="0" applyFill="1" applyBorder="1" applyAlignment="1">
      <alignment horizontal="center" vertical="center"/>
    </xf>
    <xf numFmtId="0" fontId="0" fillId="7" borderId="27" xfId="0" applyFill="1" applyBorder="1"/>
    <xf numFmtId="0" fontId="0" fillId="7" borderId="27" xfId="0" applyFill="1" applyBorder="1" applyAlignment="1">
      <alignment horizontal="center"/>
    </xf>
    <xf numFmtId="0" fontId="0" fillId="7" borderId="28" xfId="0" applyFill="1" applyBorder="1" applyAlignment="1">
      <alignment horizontal="center"/>
    </xf>
    <xf numFmtId="0" fontId="0" fillId="7" borderId="29" xfId="0" applyFill="1" applyBorder="1" applyAlignment="1">
      <alignment horizontal="center" vertical="center"/>
    </xf>
    <xf numFmtId="0" fontId="0" fillId="7" borderId="30" xfId="0" applyFill="1" applyBorder="1"/>
    <xf numFmtId="0" fontId="0" fillId="7" borderId="30" xfId="0" applyFill="1" applyBorder="1" applyAlignment="1">
      <alignment horizontal="center"/>
    </xf>
    <xf numFmtId="0" fontId="0" fillId="7" borderId="31" xfId="0" applyFill="1" applyBorder="1" applyAlignment="1">
      <alignment horizontal="center"/>
    </xf>
    <xf numFmtId="0" fontId="0" fillId="0" borderId="24" xfId="0" applyBorder="1" applyAlignment="1">
      <alignment horizontal="center"/>
    </xf>
    <xf numFmtId="43" fontId="21" fillId="0" borderId="1" xfId="1" applyFont="1" applyBorder="1" applyAlignment="1">
      <alignment horizontal="center"/>
    </xf>
    <xf numFmtId="43" fontId="0" fillId="0" borderId="0" xfId="1" applyFont="1"/>
    <xf numFmtId="43" fontId="0" fillId="6" borderId="0" xfId="0" applyNumberFormat="1" applyFill="1"/>
    <xf numFmtId="164" fontId="0" fillId="0" borderId="0" xfId="0" applyNumberFormat="1"/>
    <xf numFmtId="166" fontId="13" fillId="4" borderId="0" xfId="1" applyNumberFormat="1" applyFont="1" applyFill="1" applyBorder="1" applyAlignment="1">
      <alignment vertical="center"/>
    </xf>
    <xf numFmtId="171" fontId="5" fillId="0" borderId="1" xfId="1" applyNumberFormat="1" applyFont="1" applyFill="1" applyBorder="1" applyAlignment="1">
      <alignment horizontal="center" vertical="center" wrapText="1"/>
    </xf>
    <xf numFmtId="2" fontId="0" fillId="0" borderId="0" xfId="0" applyNumberFormat="1"/>
    <xf numFmtId="166" fontId="22" fillId="4" borderId="1" xfId="1" applyNumberFormat="1" applyFont="1" applyFill="1" applyBorder="1" applyAlignment="1">
      <alignment vertical="center"/>
    </xf>
    <xf numFmtId="0" fontId="6" fillId="0" borderId="1" xfId="3" applyFont="1" applyBorder="1" applyAlignment="1">
      <alignment vertical="center"/>
    </xf>
    <xf numFmtId="0" fontId="6" fillId="0" borderId="1" xfId="3" applyFont="1" applyBorder="1" applyAlignment="1">
      <alignment horizontal="left" vertical="center" wrapText="1"/>
    </xf>
    <xf numFmtId="0" fontId="6" fillId="0" borderId="1" xfId="3" applyFont="1" applyBorder="1" applyAlignment="1">
      <alignment horizontal="center" vertical="center"/>
    </xf>
    <xf numFmtId="166" fontId="6" fillId="0" borderId="1" xfId="1" applyNumberFormat="1" applyFont="1" applyFill="1" applyBorder="1" applyAlignment="1">
      <alignment vertical="center" wrapText="1"/>
    </xf>
    <xf numFmtId="168" fontId="6" fillId="0" borderId="1" xfId="4" applyFont="1" applyFill="1" applyBorder="1" applyAlignment="1" applyProtection="1">
      <alignment vertical="center" wrapText="1"/>
    </xf>
    <xf numFmtId="0" fontId="6" fillId="0" borderId="1" xfId="0" applyFont="1" applyBorder="1" applyAlignment="1">
      <alignment horizontal="center" vertical="center"/>
    </xf>
    <xf numFmtId="166" fontId="16" fillId="4" borderId="1" xfId="1" applyNumberFormat="1" applyFont="1" applyFill="1" applyBorder="1" applyAlignment="1">
      <alignment vertical="center"/>
    </xf>
    <xf numFmtId="43" fontId="16" fillId="0" borderId="0" xfId="0" applyNumberFormat="1" applyFont="1" applyAlignment="1">
      <alignment vertical="center"/>
    </xf>
    <xf numFmtId="0" fontId="5" fillId="0" borderId="1" xfId="3" applyFont="1" applyBorder="1" applyAlignment="1">
      <alignment vertical="center" wrapText="1"/>
    </xf>
    <xf numFmtId="0" fontId="4" fillId="5" borderId="11" xfId="0" applyFont="1" applyFill="1" applyBorder="1" applyAlignment="1">
      <alignment horizontal="left" vertical="center"/>
    </xf>
    <xf numFmtId="166" fontId="6" fillId="0" borderId="1" xfId="3" applyNumberFormat="1" applyFont="1" applyBorder="1" applyAlignment="1">
      <alignment horizontal="center" vertical="center" wrapText="1"/>
    </xf>
    <xf numFmtId="0" fontId="12" fillId="0" borderId="1" xfId="3" applyFont="1" applyBorder="1" applyAlignment="1">
      <alignment horizontal="left" vertical="center" wrapText="1"/>
    </xf>
    <xf numFmtId="166" fontId="16" fillId="4" borderId="1" xfId="1" applyNumberFormat="1" applyFont="1" applyFill="1" applyBorder="1" applyAlignment="1">
      <alignment horizontal="center" vertical="center"/>
    </xf>
    <xf numFmtId="0" fontId="16" fillId="0" borderId="1" xfId="3" applyFont="1" applyBorder="1" applyAlignment="1">
      <alignment horizontal="left" vertical="center" wrapText="1"/>
    </xf>
    <xf numFmtId="168" fontId="16" fillId="0" borderId="1" xfId="4" applyFont="1" applyFill="1" applyBorder="1" applyAlignment="1" applyProtection="1">
      <alignment vertical="center" wrapText="1"/>
    </xf>
    <xf numFmtId="164" fontId="23" fillId="0" borderId="1" xfId="5" applyFont="1" applyFill="1" applyBorder="1" applyAlignment="1" applyProtection="1">
      <alignment vertical="center" wrapText="1"/>
      <protection hidden="1"/>
    </xf>
    <xf numFmtId="166" fontId="5" fillId="0" borderId="1" xfId="3" applyNumberFormat="1" applyFont="1" applyBorder="1" applyAlignment="1">
      <alignment horizontal="centerContinuous" vertical="center" wrapText="1"/>
    </xf>
    <xf numFmtId="0" fontId="11" fillId="0" borderId="1" xfId="6" applyFont="1" applyBorder="1" applyAlignment="1" applyProtection="1">
      <alignment horizontal="center" vertical="center"/>
      <protection hidden="1"/>
    </xf>
    <xf numFmtId="166" fontId="11" fillId="0" borderId="1" xfId="7" applyNumberFormat="1" applyFont="1" applyFill="1" applyBorder="1" applyAlignment="1" applyProtection="1">
      <alignment horizontal="right" vertical="center"/>
      <protection hidden="1"/>
    </xf>
    <xf numFmtId="0" fontId="25" fillId="3" borderId="1" xfId="0" applyFont="1" applyFill="1" applyBorder="1"/>
    <xf numFmtId="43" fontId="2" fillId="3" borderId="1" xfId="0" applyNumberFormat="1" applyFont="1" applyFill="1" applyBorder="1" applyAlignment="1">
      <alignment horizontal="center"/>
    </xf>
    <xf numFmtId="0" fontId="0" fillId="3" borderId="8" xfId="0" applyFill="1" applyBorder="1"/>
    <xf numFmtId="0" fontId="0" fillId="3" borderId="12" xfId="0" applyFill="1" applyBorder="1"/>
    <xf numFmtId="0" fontId="2" fillId="3" borderId="1" xfId="0" applyFont="1" applyFill="1" applyBorder="1" applyAlignment="1">
      <alignment horizontal="center"/>
    </xf>
    <xf numFmtId="0" fontId="0" fillId="3" borderId="11" xfId="0" applyFill="1" applyBorder="1"/>
    <xf numFmtId="0" fontId="0" fillId="3" borderId="13" xfId="0" applyFill="1" applyBorder="1"/>
    <xf numFmtId="170" fontId="21" fillId="0" borderId="1" xfId="0" applyNumberFormat="1" applyFont="1" applyBorder="1" applyAlignment="1">
      <alignment horizontal="center"/>
    </xf>
    <xf numFmtId="0" fontId="21" fillId="6" borderId="17" xfId="0" applyFont="1" applyFill="1" applyBorder="1" applyAlignment="1">
      <alignment horizontal="center" vertical="center"/>
    </xf>
    <xf numFmtId="0" fontId="21" fillId="6" borderId="6" xfId="0" applyFont="1" applyFill="1" applyBorder="1"/>
    <xf numFmtId="43" fontId="21" fillId="6" borderId="6" xfId="0" applyNumberFormat="1" applyFont="1" applyFill="1" applyBorder="1" applyAlignment="1">
      <alignment horizontal="center"/>
    </xf>
    <xf numFmtId="0" fontId="21" fillId="6" borderId="18" xfId="0" applyFont="1" applyFill="1" applyBorder="1" applyAlignment="1">
      <alignment horizontal="center"/>
    </xf>
    <xf numFmtId="2" fontId="21" fillId="0" borderId="1" xfId="0" applyNumberFormat="1" applyFont="1" applyBorder="1" applyAlignment="1">
      <alignment horizontal="center"/>
    </xf>
    <xf numFmtId="0" fontId="21" fillId="0" borderId="24" xfId="0" applyFont="1" applyBorder="1"/>
    <xf numFmtId="0" fontId="21" fillId="0" borderId="24" xfId="0" applyFont="1" applyBorder="1" applyAlignment="1">
      <alignment horizontal="center"/>
    </xf>
    <xf numFmtId="0" fontId="21" fillId="0" borderId="25" xfId="0" applyFont="1" applyBorder="1" applyAlignment="1">
      <alignment horizontal="center"/>
    </xf>
    <xf numFmtId="0" fontId="21" fillId="0" borderId="23" xfId="0" applyFont="1" applyBorder="1" applyAlignment="1">
      <alignment horizontal="center" vertical="center"/>
    </xf>
    <xf numFmtId="43" fontId="28" fillId="9" borderId="14" xfId="1" applyFont="1" applyFill="1" applyBorder="1" applyAlignment="1">
      <alignment vertical="center"/>
    </xf>
    <xf numFmtId="43" fontId="28" fillId="9" borderId="15" xfId="1" applyFont="1" applyFill="1" applyBorder="1" applyAlignment="1">
      <alignment vertical="center" wrapText="1"/>
    </xf>
    <xf numFmtId="0" fontId="28" fillId="9" borderId="15" xfId="0" applyFont="1" applyFill="1" applyBorder="1" applyAlignment="1">
      <alignment vertical="center"/>
    </xf>
    <xf numFmtId="43" fontId="28" fillId="9" borderId="15" xfId="1" applyFont="1" applyFill="1" applyBorder="1" applyAlignment="1">
      <alignment vertical="center"/>
    </xf>
    <xf numFmtId="43" fontId="28" fillId="9" borderId="16" xfId="1" applyFont="1" applyFill="1" applyBorder="1" applyAlignment="1">
      <alignment vertical="center"/>
    </xf>
    <xf numFmtId="0" fontId="29" fillId="0" borderId="17" xfId="0" applyFont="1" applyBorder="1" applyAlignment="1">
      <alignment vertical="center"/>
    </xf>
    <xf numFmtId="0" fontId="29" fillId="0" borderId="6" xfId="0" applyFont="1" applyBorder="1" applyAlignment="1">
      <alignment vertical="center" wrapText="1"/>
    </xf>
    <xf numFmtId="0" fontId="29" fillId="0" borderId="6" xfId="0" applyFont="1" applyBorder="1"/>
    <xf numFmtId="43" fontId="29" fillId="0" borderId="6" xfId="1" applyFont="1" applyBorder="1"/>
    <xf numFmtId="43" fontId="29" fillId="0" borderId="18" xfId="1" applyFont="1" applyBorder="1"/>
    <xf numFmtId="0" fontId="30" fillId="0" borderId="19" xfId="0" applyFont="1" applyBorder="1"/>
    <xf numFmtId="0" fontId="30" fillId="0" borderId="1" xfId="0" applyFont="1" applyBorder="1"/>
    <xf numFmtId="43" fontId="30" fillId="0" borderId="1" xfId="1" applyFont="1" applyBorder="1"/>
    <xf numFmtId="43" fontId="30" fillId="0" borderId="20" xfId="1" applyFont="1" applyBorder="1"/>
    <xf numFmtId="0" fontId="0" fillId="10" borderId="0" xfId="0" applyFill="1"/>
    <xf numFmtId="0" fontId="29" fillId="0" borderId="19" xfId="0" applyFont="1" applyBorder="1" applyAlignment="1">
      <alignment vertical="center"/>
    </xf>
    <xf numFmtId="0" fontId="29" fillId="0" borderId="1" xfId="0" applyFont="1" applyBorder="1" applyAlignment="1">
      <alignment vertical="center" wrapText="1"/>
    </xf>
    <xf numFmtId="0" fontId="29" fillId="0" borderId="1" xfId="0" applyFont="1" applyBorder="1"/>
    <xf numFmtId="43" fontId="29" fillId="0" borderId="1" xfId="1" applyFont="1" applyBorder="1"/>
    <xf numFmtId="0" fontId="29" fillId="0" borderId="19" xfId="0" applyFont="1" applyBorder="1"/>
    <xf numFmtId="0" fontId="29" fillId="0" borderId="1" xfId="0" applyFont="1" applyBorder="1" applyAlignment="1">
      <alignment vertical="center"/>
    </xf>
    <xf numFmtId="0" fontId="30" fillId="0" borderId="23" xfId="0" applyFont="1" applyBorder="1"/>
    <xf numFmtId="0" fontId="30" fillId="0" borderId="24" xfId="0" applyFont="1" applyBorder="1"/>
    <xf numFmtId="43" fontId="30" fillId="0" borderId="24" xfId="1" applyFont="1" applyBorder="1"/>
    <xf numFmtId="43" fontId="30" fillId="0" borderId="25" xfId="1" applyFont="1" applyBorder="1"/>
    <xf numFmtId="0" fontId="22" fillId="0" borderId="0" xfId="0" applyFont="1"/>
    <xf numFmtId="43" fontId="22" fillId="0" borderId="0" xfId="1" applyFont="1"/>
    <xf numFmtId="43" fontId="31" fillId="0" borderId="0" xfId="1" applyFont="1"/>
    <xf numFmtId="43" fontId="31" fillId="11" borderId="0" xfId="1" applyFont="1" applyFill="1"/>
    <xf numFmtId="43" fontId="4" fillId="3" borderId="3" xfId="1" applyFont="1" applyFill="1" applyBorder="1" applyAlignment="1">
      <alignment horizontal="left" vertical="center"/>
    </xf>
    <xf numFmtId="43" fontId="4" fillId="3" borderId="4" xfId="1" applyFont="1" applyFill="1" applyBorder="1" applyAlignment="1">
      <alignment horizontal="left" vertical="center"/>
    </xf>
    <xf numFmtId="0" fontId="5" fillId="3" borderId="4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vertical="center"/>
    </xf>
    <xf numFmtId="0" fontId="5" fillId="3" borderId="5" xfId="0" applyFont="1" applyFill="1" applyBorder="1" applyAlignment="1">
      <alignment vertical="center"/>
    </xf>
    <xf numFmtId="43" fontId="4" fillId="3" borderId="1" xfId="1" applyFont="1" applyFill="1" applyBorder="1" applyAlignment="1">
      <alignment horizontal="center" vertical="center" wrapText="1"/>
    </xf>
    <xf numFmtId="0" fontId="0" fillId="6" borderId="0" xfId="0" applyFill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43" fontId="4" fillId="3" borderId="2" xfId="1" applyFont="1" applyFill="1" applyBorder="1" applyAlignment="1">
      <alignment horizontal="center" vertical="center" wrapText="1"/>
    </xf>
    <xf numFmtId="43" fontId="4" fillId="3" borderId="6" xfId="1" applyFont="1" applyFill="1" applyBorder="1" applyAlignment="1">
      <alignment horizontal="center" vertical="center" wrapText="1"/>
    </xf>
    <xf numFmtId="164" fontId="4" fillId="3" borderId="1" xfId="2" applyFont="1" applyFill="1" applyBorder="1" applyAlignment="1">
      <alignment horizontal="center" vertical="center" textRotation="90" wrapText="1"/>
    </xf>
    <xf numFmtId="165" fontId="4" fillId="3" borderId="1" xfId="1" applyNumberFormat="1" applyFont="1" applyFill="1" applyBorder="1" applyAlignment="1">
      <alignment horizontal="center" vertical="center" wrapText="1"/>
    </xf>
    <xf numFmtId="2" fontId="4" fillId="3" borderId="1" xfId="2" applyNumberFormat="1" applyFont="1" applyFill="1" applyBorder="1" applyAlignment="1">
      <alignment horizontal="center" vertical="center" wrapText="1"/>
    </xf>
    <xf numFmtId="164" fontId="4" fillId="3" borderId="1" xfId="2" applyFont="1" applyFill="1" applyBorder="1" applyAlignment="1">
      <alignment horizontal="center" vertical="center" wrapText="1"/>
    </xf>
    <xf numFmtId="43" fontId="4" fillId="3" borderId="3" xfId="1" applyFont="1" applyFill="1" applyBorder="1" applyAlignment="1">
      <alignment horizontal="center" vertical="center" wrapText="1"/>
    </xf>
    <xf numFmtId="43" fontId="4" fillId="3" borderId="4" xfId="1" applyFont="1" applyFill="1" applyBorder="1" applyAlignment="1">
      <alignment horizontal="center" vertical="center" wrapText="1"/>
    </xf>
    <xf numFmtId="43" fontId="4" fillId="3" borderId="5" xfId="1" applyFont="1" applyFill="1" applyBorder="1" applyAlignment="1">
      <alignment horizontal="center" vertical="center" wrapText="1"/>
    </xf>
    <xf numFmtId="0" fontId="20" fillId="7" borderId="14" xfId="0" applyFont="1" applyFill="1" applyBorder="1" applyAlignment="1">
      <alignment horizontal="center"/>
    </xf>
    <xf numFmtId="0" fontId="20" fillId="7" borderId="15" xfId="0" applyFont="1" applyFill="1" applyBorder="1" applyAlignment="1">
      <alignment horizontal="center"/>
    </xf>
    <xf numFmtId="0" fontId="20" fillId="7" borderId="16" xfId="0" applyFont="1" applyFill="1" applyBorder="1" applyAlignment="1">
      <alignment horizontal="center"/>
    </xf>
    <xf numFmtId="0" fontId="2" fillId="3" borderId="7" xfId="0" applyFont="1" applyFill="1" applyBorder="1" applyAlignment="1">
      <alignment horizontal="center" vertical="center"/>
    </xf>
    <xf numFmtId="0" fontId="2" fillId="3" borderId="8" xfId="0" applyFont="1" applyFill="1" applyBorder="1" applyAlignment="1">
      <alignment horizontal="center" vertical="center"/>
    </xf>
    <xf numFmtId="0" fontId="2" fillId="3" borderId="12" xfId="0" applyFont="1" applyFill="1" applyBorder="1" applyAlignment="1">
      <alignment horizontal="center" vertical="center"/>
    </xf>
    <xf numFmtId="0" fontId="2" fillId="3" borderId="10" xfId="0" applyFont="1" applyFill="1" applyBorder="1" applyAlignment="1">
      <alignment horizontal="center" vertical="center"/>
    </xf>
    <xf numFmtId="0" fontId="2" fillId="3" borderId="11" xfId="0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43" fontId="4" fillId="3" borderId="5" xfId="1" applyFont="1" applyFill="1" applyBorder="1" applyAlignment="1">
      <alignment horizontal="left" vertical="center"/>
    </xf>
    <xf numFmtId="0" fontId="27" fillId="8" borderId="32" xfId="0" applyFont="1" applyFill="1" applyBorder="1" applyAlignment="1">
      <alignment horizontal="center" vertical="center"/>
    </xf>
    <xf numFmtId="0" fontId="27" fillId="8" borderId="33" xfId="0" applyFont="1" applyFill="1" applyBorder="1" applyAlignment="1">
      <alignment horizontal="center" vertical="center"/>
    </xf>
    <xf numFmtId="0" fontId="27" fillId="8" borderId="34" xfId="0" applyFont="1" applyFill="1" applyBorder="1" applyAlignment="1">
      <alignment horizontal="center" vertical="center"/>
    </xf>
  </cellXfs>
  <cellStyles count="8">
    <cellStyle name="Comma" xfId="1" builtinId="3"/>
    <cellStyle name="Comma 2" xfId="2" xr:uid="{D85F797F-09BE-4EDD-AEDD-5B894FCCCFED}"/>
    <cellStyle name="Comma 3 2 2 3" xfId="4" xr:uid="{AF712446-D21D-4F43-8BEB-52232731F799}"/>
    <cellStyle name="Comma 3 3" xfId="7" xr:uid="{05F120E1-14DE-415D-9EFB-AB0C9CCD657D}"/>
    <cellStyle name="Comma 7 10 4" xfId="5" xr:uid="{510643D0-B93A-4452-B6D1-E704E53B02E1}"/>
    <cellStyle name="Normal" xfId="0" builtinId="0"/>
    <cellStyle name="Normal 10 2 5" xfId="6" xr:uid="{74EE8C63-C567-4137-AE8C-6DE49167E3D3}"/>
    <cellStyle name="Normal_GF" xfId="3" xr:uid="{C8997AE3-2324-487D-9A76-BF91354EBB2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7.xml"/><Relationship Id="rId21" Type="http://schemas.openxmlformats.org/officeDocument/2006/relationships/externalLink" Target="externalLinks/externalLink12.xml"/><Relationship Id="rId42" Type="http://schemas.openxmlformats.org/officeDocument/2006/relationships/externalLink" Target="externalLinks/externalLink33.xml"/><Relationship Id="rId47" Type="http://schemas.openxmlformats.org/officeDocument/2006/relationships/externalLink" Target="externalLinks/externalLink38.xml"/><Relationship Id="rId63" Type="http://schemas.openxmlformats.org/officeDocument/2006/relationships/externalLink" Target="externalLinks/externalLink54.xml"/><Relationship Id="rId68" Type="http://schemas.openxmlformats.org/officeDocument/2006/relationships/externalLink" Target="externalLinks/externalLink59.xml"/><Relationship Id="rId84" Type="http://schemas.openxmlformats.org/officeDocument/2006/relationships/externalLink" Target="externalLinks/externalLink75.xml"/><Relationship Id="rId89" Type="http://schemas.openxmlformats.org/officeDocument/2006/relationships/externalLink" Target="externalLinks/externalLink80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7.xml"/><Relationship Id="rId29" Type="http://schemas.openxmlformats.org/officeDocument/2006/relationships/externalLink" Target="externalLinks/externalLink20.xml"/><Relationship Id="rId107" Type="http://schemas.openxmlformats.org/officeDocument/2006/relationships/theme" Target="theme/theme1.xml"/><Relationship Id="rId11" Type="http://schemas.openxmlformats.org/officeDocument/2006/relationships/externalLink" Target="externalLinks/externalLink2.xml"/><Relationship Id="rId24" Type="http://schemas.openxmlformats.org/officeDocument/2006/relationships/externalLink" Target="externalLinks/externalLink15.xml"/><Relationship Id="rId32" Type="http://schemas.openxmlformats.org/officeDocument/2006/relationships/externalLink" Target="externalLinks/externalLink23.xml"/><Relationship Id="rId37" Type="http://schemas.openxmlformats.org/officeDocument/2006/relationships/externalLink" Target="externalLinks/externalLink28.xml"/><Relationship Id="rId40" Type="http://schemas.openxmlformats.org/officeDocument/2006/relationships/externalLink" Target="externalLinks/externalLink31.xml"/><Relationship Id="rId45" Type="http://schemas.openxmlformats.org/officeDocument/2006/relationships/externalLink" Target="externalLinks/externalLink36.xml"/><Relationship Id="rId53" Type="http://schemas.openxmlformats.org/officeDocument/2006/relationships/externalLink" Target="externalLinks/externalLink44.xml"/><Relationship Id="rId58" Type="http://schemas.openxmlformats.org/officeDocument/2006/relationships/externalLink" Target="externalLinks/externalLink49.xml"/><Relationship Id="rId66" Type="http://schemas.openxmlformats.org/officeDocument/2006/relationships/externalLink" Target="externalLinks/externalLink57.xml"/><Relationship Id="rId74" Type="http://schemas.openxmlformats.org/officeDocument/2006/relationships/externalLink" Target="externalLinks/externalLink65.xml"/><Relationship Id="rId79" Type="http://schemas.openxmlformats.org/officeDocument/2006/relationships/externalLink" Target="externalLinks/externalLink70.xml"/><Relationship Id="rId87" Type="http://schemas.openxmlformats.org/officeDocument/2006/relationships/externalLink" Target="externalLinks/externalLink78.xml"/><Relationship Id="rId102" Type="http://schemas.openxmlformats.org/officeDocument/2006/relationships/externalLink" Target="externalLinks/externalLink93.xml"/><Relationship Id="rId110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52.xml"/><Relationship Id="rId82" Type="http://schemas.openxmlformats.org/officeDocument/2006/relationships/externalLink" Target="externalLinks/externalLink73.xml"/><Relationship Id="rId90" Type="http://schemas.openxmlformats.org/officeDocument/2006/relationships/externalLink" Target="externalLinks/externalLink81.xml"/><Relationship Id="rId95" Type="http://schemas.openxmlformats.org/officeDocument/2006/relationships/externalLink" Target="externalLinks/externalLink86.xml"/><Relationship Id="rId19" Type="http://schemas.openxmlformats.org/officeDocument/2006/relationships/externalLink" Target="externalLinks/externalLink10.xml"/><Relationship Id="rId14" Type="http://schemas.openxmlformats.org/officeDocument/2006/relationships/externalLink" Target="externalLinks/externalLink5.xml"/><Relationship Id="rId22" Type="http://schemas.openxmlformats.org/officeDocument/2006/relationships/externalLink" Target="externalLinks/externalLink13.xml"/><Relationship Id="rId27" Type="http://schemas.openxmlformats.org/officeDocument/2006/relationships/externalLink" Target="externalLinks/externalLink18.xml"/><Relationship Id="rId30" Type="http://schemas.openxmlformats.org/officeDocument/2006/relationships/externalLink" Target="externalLinks/externalLink21.xml"/><Relationship Id="rId35" Type="http://schemas.openxmlformats.org/officeDocument/2006/relationships/externalLink" Target="externalLinks/externalLink26.xml"/><Relationship Id="rId43" Type="http://schemas.openxmlformats.org/officeDocument/2006/relationships/externalLink" Target="externalLinks/externalLink34.xml"/><Relationship Id="rId48" Type="http://schemas.openxmlformats.org/officeDocument/2006/relationships/externalLink" Target="externalLinks/externalLink39.xml"/><Relationship Id="rId56" Type="http://schemas.openxmlformats.org/officeDocument/2006/relationships/externalLink" Target="externalLinks/externalLink47.xml"/><Relationship Id="rId64" Type="http://schemas.openxmlformats.org/officeDocument/2006/relationships/externalLink" Target="externalLinks/externalLink55.xml"/><Relationship Id="rId69" Type="http://schemas.openxmlformats.org/officeDocument/2006/relationships/externalLink" Target="externalLinks/externalLink60.xml"/><Relationship Id="rId77" Type="http://schemas.openxmlformats.org/officeDocument/2006/relationships/externalLink" Target="externalLinks/externalLink68.xml"/><Relationship Id="rId100" Type="http://schemas.openxmlformats.org/officeDocument/2006/relationships/externalLink" Target="externalLinks/externalLink91.xml"/><Relationship Id="rId105" Type="http://schemas.openxmlformats.org/officeDocument/2006/relationships/externalLink" Target="externalLinks/externalLink96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2.xml"/><Relationship Id="rId72" Type="http://schemas.openxmlformats.org/officeDocument/2006/relationships/externalLink" Target="externalLinks/externalLink63.xml"/><Relationship Id="rId80" Type="http://schemas.openxmlformats.org/officeDocument/2006/relationships/externalLink" Target="externalLinks/externalLink71.xml"/><Relationship Id="rId85" Type="http://schemas.openxmlformats.org/officeDocument/2006/relationships/externalLink" Target="externalLinks/externalLink76.xml"/><Relationship Id="rId93" Type="http://schemas.openxmlformats.org/officeDocument/2006/relationships/externalLink" Target="externalLinks/externalLink84.xml"/><Relationship Id="rId98" Type="http://schemas.openxmlformats.org/officeDocument/2006/relationships/externalLink" Target="externalLinks/externalLink89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25" Type="http://schemas.openxmlformats.org/officeDocument/2006/relationships/externalLink" Target="externalLinks/externalLink16.xml"/><Relationship Id="rId33" Type="http://schemas.openxmlformats.org/officeDocument/2006/relationships/externalLink" Target="externalLinks/externalLink24.xml"/><Relationship Id="rId38" Type="http://schemas.openxmlformats.org/officeDocument/2006/relationships/externalLink" Target="externalLinks/externalLink29.xml"/><Relationship Id="rId46" Type="http://schemas.openxmlformats.org/officeDocument/2006/relationships/externalLink" Target="externalLinks/externalLink37.xml"/><Relationship Id="rId59" Type="http://schemas.openxmlformats.org/officeDocument/2006/relationships/externalLink" Target="externalLinks/externalLink50.xml"/><Relationship Id="rId67" Type="http://schemas.openxmlformats.org/officeDocument/2006/relationships/externalLink" Target="externalLinks/externalLink58.xml"/><Relationship Id="rId103" Type="http://schemas.openxmlformats.org/officeDocument/2006/relationships/externalLink" Target="externalLinks/externalLink94.xml"/><Relationship Id="rId108" Type="http://schemas.openxmlformats.org/officeDocument/2006/relationships/styles" Target="styles.xml"/><Relationship Id="rId20" Type="http://schemas.openxmlformats.org/officeDocument/2006/relationships/externalLink" Target="externalLinks/externalLink11.xml"/><Relationship Id="rId41" Type="http://schemas.openxmlformats.org/officeDocument/2006/relationships/externalLink" Target="externalLinks/externalLink32.xml"/><Relationship Id="rId54" Type="http://schemas.openxmlformats.org/officeDocument/2006/relationships/externalLink" Target="externalLinks/externalLink45.xml"/><Relationship Id="rId62" Type="http://schemas.openxmlformats.org/officeDocument/2006/relationships/externalLink" Target="externalLinks/externalLink53.xml"/><Relationship Id="rId70" Type="http://schemas.openxmlformats.org/officeDocument/2006/relationships/externalLink" Target="externalLinks/externalLink61.xml"/><Relationship Id="rId75" Type="http://schemas.openxmlformats.org/officeDocument/2006/relationships/externalLink" Target="externalLinks/externalLink66.xml"/><Relationship Id="rId83" Type="http://schemas.openxmlformats.org/officeDocument/2006/relationships/externalLink" Target="externalLinks/externalLink74.xml"/><Relationship Id="rId88" Type="http://schemas.openxmlformats.org/officeDocument/2006/relationships/externalLink" Target="externalLinks/externalLink79.xml"/><Relationship Id="rId91" Type="http://schemas.openxmlformats.org/officeDocument/2006/relationships/externalLink" Target="externalLinks/externalLink82.xml"/><Relationship Id="rId96" Type="http://schemas.openxmlformats.org/officeDocument/2006/relationships/externalLink" Target="externalLinks/externalLink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6.xml"/><Relationship Id="rId23" Type="http://schemas.openxmlformats.org/officeDocument/2006/relationships/externalLink" Target="externalLinks/externalLink14.xml"/><Relationship Id="rId28" Type="http://schemas.openxmlformats.org/officeDocument/2006/relationships/externalLink" Target="externalLinks/externalLink19.xml"/><Relationship Id="rId36" Type="http://schemas.openxmlformats.org/officeDocument/2006/relationships/externalLink" Target="externalLinks/externalLink27.xml"/><Relationship Id="rId49" Type="http://schemas.openxmlformats.org/officeDocument/2006/relationships/externalLink" Target="externalLinks/externalLink40.xml"/><Relationship Id="rId57" Type="http://schemas.openxmlformats.org/officeDocument/2006/relationships/externalLink" Target="externalLinks/externalLink48.xml"/><Relationship Id="rId106" Type="http://schemas.openxmlformats.org/officeDocument/2006/relationships/externalLink" Target="externalLinks/externalLink97.xml"/><Relationship Id="rId10" Type="http://schemas.openxmlformats.org/officeDocument/2006/relationships/externalLink" Target="externalLinks/externalLink1.xml"/><Relationship Id="rId31" Type="http://schemas.openxmlformats.org/officeDocument/2006/relationships/externalLink" Target="externalLinks/externalLink22.xml"/><Relationship Id="rId44" Type="http://schemas.openxmlformats.org/officeDocument/2006/relationships/externalLink" Target="externalLinks/externalLink35.xml"/><Relationship Id="rId52" Type="http://schemas.openxmlformats.org/officeDocument/2006/relationships/externalLink" Target="externalLinks/externalLink43.xml"/><Relationship Id="rId60" Type="http://schemas.openxmlformats.org/officeDocument/2006/relationships/externalLink" Target="externalLinks/externalLink51.xml"/><Relationship Id="rId65" Type="http://schemas.openxmlformats.org/officeDocument/2006/relationships/externalLink" Target="externalLinks/externalLink56.xml"/><Relationship Id="rId73" Type="http://schemas.openxmlformats.org/officeDocument/2006/relationships/externalLink" Target="externalLinks/externalLink64.xml"/><Relationship Id="rId78" Type="http://schemas.openxmlformats.org/officeDocument/2006/relationships/externalLink" Target="externalLinks/externalLink69.xml"/><Relationship Id="rId81" Type="http://schemas.openxmlformats.org/officeDocument/2006/relationships/externalLink" Target="externalLinks/externalLink72.xml"/><Relationship Id="rId86" Type="http://schemas.openxmlformats.org/officeDocument/2006/relationships/externalLink" Target="externalLinks/externalLink77.xml"/><Relationship Id="rId94" Type="http://schemas.openxmlformats.org/officeDocument/2006/relationships/externalLink" Target="externalLinks/externalLink85.xml"/><Relationship Id="rId99" Type="http://schemas.openxmlformats.org/officeDocument/2006/relationships/externalLink" Target="externalLinks/externalLink90.xml"/><Relationship Id="rId101" Type="http://schemas.openxmlformats.org/officeDocument/2006/relationships/externalLink" Target="externalLinks/externalLink9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39" Type="http://schemas.openxmlformats.org/officeDocument/2006/relationships/externalLink" Target="externalLinks/externalLink30.xml"/><Relationship Id="rId109" Type="http://schemas.openxmlformats.org/officeDocument/2006/relationships/sharedStrings" Target="sharedStrings.xml"/><Relationship Id="rId34" Type="http://schemas.openxmlformats.org/officeDocument/2006/relationships/externalLink" Target="externalLinks/externalLink25.xml"/><Relationship Id="rId50" Type="http://schemas.openxmlformats.org/officeDocument/2006/relationships/externalLink" Target="externalLinks/externalLink41.xml"/><Relationship Id="rId55" Type="http://schemas.openxmlformats.org/officeDocument/2006/relationships/externalLink" Target="externalLinks/externalLink46.xml"/><Relationship Id="rId76" Type="http://schemas.openxmlformats.org/officeDocument/2006/relationships/externalLink" Target="externalLinks/externalLink67.xml"/><Relationship Id="rId97" Type="http://schemas.openxmlformats.org/officeDocument/2006/relationships/externalLink" Target="externalLinks/externalLink88.xml"/><Relationship Id="rId104" Type="http://schemas.openxmlformats.org/officeDocument/2006/relationships/externalLink" Target="externalLinks/externalLink95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2.xml"/><Relationship Id="rId92" Type="http://schemas.openxmlformats.org/officeDocument/2006/relationships/externalLink" Target="externalLinks/externalLink8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P\DA0630\INQ'Y\STEEL\DA0463BQ.XLW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8\comp8c\%60COMP8%20DOCS\~Marketing\m703~Weyerhauser\m703A\PROPOSAL\970131\old%20files\970121%20fee%20rate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Q-1586\Final%20Q-1586\MADC-NAGPUR\FINAL%20DPR%20WSS%20APRIL%2006\VOL-II-COST%20ESTIMATES\REV%20DIST%20SYSTEM\CHANDRA1\Pune3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noj\IN_MAILS\KGT\YR98-99\BHANDUP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Nagaur%20Lift%20Canal%20project\BOQ-NAGAUR-ALT-I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jttspm\SLID-TND\BP-2001\TEMP\SE-LEC,%20Project%20lists,%2099-10-04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KNOWLEDGE-PARK-CHANDIGRH-AHC\BLOCK%20EST\BLOCK%20A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veredExternalLink4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Q-1586\Final%20Q-1586\MADC-NAGPUR\FINAL%20DPR%20WSS%20APRIL%2006\VOL-II-COST%20ESTIMATES\REV%20DIST%20SYSTEM\MWSSB\PUNE\ESTIMATE\Pune1\dump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DVENT\PROJECTS\MUMBAI%20PROJECTS\JUPITER%20,%20DOMBIVALI\SCHEDULE\JUPITER%20PROJECT%20MASTER%20SCHEDULE%20TRACKER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3cl7\n3cl10%20(e)\BandF\Housing\kkp\KKP-ISO\KKP-ISO-9001-1994\stds\GN-ST-06(2)(Design%20Sheet-Ruled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drcserver1\DESIGN\Infra\Geotech\Crep\Soil-inv\O1097\DJB-0509\Spt-BH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IN3KSERVER\STUPDATA\EMAAR\Specifications%20Ests\07.05.07\Copy%20Est%20HUDA%20Sports%20complex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3cl10\shareddocs\BHOOMESH\Tech%20Zone\Lt%20panels%20Quotes\PRASAD\Est%20HUDA%20Sports%20complex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ktop\d\Jobs%20in%20Hand\new%20projects\cables\cableselect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2\D\Jobs%20in%20Hand\new%20projects\cables\cableselect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tola\VIRUS%20UPDATE\30014\300145\DLF\RwoodRev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2\D\Jobs%20in%20Hand\new%20projects\pointwiring\pointrate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dkkharb\Desktop\Documents%20and%20Settings\SUNIL%20RANA\Desktop\prelim_Royal_Feed%20Out_14Dec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Q-1586\Final%20Q-1586\MADC-NAGPUR\FINAL%20DPR%20WSS%20APRIL%2006\VOL-II-COST%20ESTIMATES\REV%20DIST%20SYSTEM\MWSSB\PUNE\ESTIMATE\Pune1\PUNE1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q5\d\xjpp\MIS2001\reports0106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Qs1\C\RABILL%20CERTI\RA-2\Documents%20and%20Settings\q\My%20Documents\RA1-cert(Rough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upticom\E\Trupti\IVY%20GLEN\Estimate\Qty-ESTIMATE-Ivy%20Glen-vpd-revised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Saurabh\Sahar%20-%20Solapur%20Tender\working-ipc211\smb:\Vijay\d\Offers\GRUNDFOSS\Grundfoss%20Offer%204A12\Final%20Offer%20-%204C16\IO%20List%204C08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drcserver1\design\user\Housing\Binod\saihous\saihous.ele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up-c09\D\JOBS\7078-MADURAVOYAL\ALAPAKKAM%20MAIN%20ROAD%20-%20APR05\ANNEX-2\ANN2-MADURAVOYAL%20DATA-APRIL-05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DHA\RADHA\radha\mis9899\consoli\sept98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DHA\RADHA\mis9798\MAR98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MGT-DRT/MGT-IMPR/MGT-SC@/BA0397/INSULT'N/INS/ASK/PIPE-03E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dkkharb\Desktop\Documents%20and%20Settings\SUNIL%20RANA\Desktop\it%20noida_tender%20budget_250806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CF3FFEC\12.3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AGRA-TAYAL-PGP\MEASUREMENT%20SHEET\BOQ%20WITH%20Meas.%20-%20FINAL%20-%2024.11.2007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ndeep\SANDEEP%20SHARED\Cost%20to%20Completion\~CTC%2001.10.1999\Gateway%20Tower-%20Data%20for%20CTC%201.10.99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%20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dkkharb\Desktop\Documents%20and%20Settings\SUNIL%20RANA\Desktop\jw\magnolias\budget\prelims\prelim_Royal_Feed%20Out_14Dec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Saurabh\Sahar%20-%20Solapur%20Tender\working-ipc211\smb:\Vijay\d\Documents%20and%20Settings\Srinivasa%20Ramanujam\Local%20Settings\Temporary%20Internet%20Files\OLK38\Offer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ver\design\USER\HOUSING\SIRISH\temp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thpal\from%20mathpal\My%20Documents\Comm.multi\ggp1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rsh\Downloads\HA%2016%20Slab%20-%20Beam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3cl10\shareddocs\Documents%20and%20Settings\Administrator\Local%20Settings\Temporary%20Internet%20Files\Content.IE5\F8HRENZG\SLP%20Municipality%20Data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GT-DRT\MGT-IMPR\MGT-SC@\BA0397\INSULT'N\INS\ASK\PIPE-03E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oufraj\Clint%20Bill\Rabill-Sub\Rabill-5%20Sub\Documents%20and%20Settings\B%20L%20KASHOP\Desktop\Toufraj\Rate%20Anaylisis\Rate%20for%20Deplastering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aveen\extended%20off\Srinivas\Active\346-GS%20Mall\Revised\WINDOWS\TEMP\Manjeera_Analysis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q5\d\ketan\PANTNAGAR-FIRM-OFFER\Price-Sch-Pantnagar\Prc-sch-Pantnagar.xls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microsoft.com/office/2019/04/relationships/externalLinkLongPath" Target="file:///\\Compaq5\d\UT\UTPS\BIDING\Subesta&#231;&#227;o\SE%20Alta%20Tens&#227;o\Propostas%202002\LEIL&#195;O%20N&#186;002%20%202002%20-%20ANEEL\LOTE%20F%20-%20Expans&#227;o%20da%20Interliga&#231;&#227;o%20Norte%20-%20Nordeste%20C4%20-%20500kV\Resumo%20para%20Pr&#233;-C&#225;lculo%20Rev.%200%20Lote%20F%20-%20PE%2024-6%20reatores%20corrigido.xls?7FD43B1D" TargetMode="External"/><Relationship Id="rId1" Type="http://schemas.openxmlformats.org/officeDocument/2006/relationships/externalLinkPath" Target="file:///\\7FD43B1D\Resumo%20para%20Pr&#233;-C&#225;lculo%20Rev.%200%20Lote%20F%20-%20PE%2024-6%20reatores%20corrigido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oufraj\Clint%20Bill\Rabill-Cer\Rabill-5%20Cer\Documents%20and%20Settings\B%20L%20KASHOP\Desktop\Toufraj\Rate%20Anaylisis\Rate%20for%20Deplastering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dkkharb\Desktop\Documents%20and%20Settings\SUNIL%20RANA\Desktop\jw\general%20lor\estimate\equipment\tower%20cranes\po%20comedil_1_select%20plant_070406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q5\d\Iyer\HVPNL\Internal%20review\3w%20Action%20Plan\3W%20Action%20PlanGP-Aug'02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D617801\GN-ST-06(2)(Design%20Sheet-Ruled)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3cl7\n3cl10%20(e)\Documents%20and%20Settings\n3cl5\Desktop\BMW%20SHOW%20ROOM%20FORMEHMOOD%20HUSSAIN%20.HYDERABAD\ELEC%20QUOTE%20FROM%20USE\BMW_Showroom2_Hyderabad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sachin\BOQ\Pentahouse\B.O.Q%2004-05-07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GT-DRT\MGT-IMPR\MGT-SC@\DA0463\QTN-INSN\WILLICH\INSUL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Santosh%20-ITChennai\concrete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upticom\E\Trupti\IVY%20GLEN\Estimate\Quantity%20for%20Estimate%20-%20By%20Trupti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q5\d\GP-Mktg\WBSEB\001%207%20S-s\Costing\Cstg-WBSEB-7Pkgs-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ys2\e\CHIRAG\park2\PLANNING\INFBD1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ARTH\VBX08\PANDA\PROJECTS\BELGAUM%20-%20MAHARASTRA%20BORDER\PLANNING%20AND%20SCHEDULING\ANALYSIS\Analysis-Dharwad-Rigid+flexi%20-%20Fina-budget-C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~1\Ravi\LOCALS~1\Temp\notes6030C8\BookingForm%20jcs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sachin\BOQ\DOCUME~1\Ravi\LOCALS~1\Temp\notes6030C8\BookingForm%20jcs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_india\c\DLSI\CostplanInfo\Template-Design%20Devt%20Estimate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Saurabh\Sahar%20-%20Solapur%20Tender\working-ipc211\smb:\Vijay\d\Documents%20and%20Settings\Srinivasa%20Ramanujam\Local%20Settings\Temporary%20Internet%20Files\OLK38\Elnet-IBMS-IOlistBOQ-5103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TIMATION1\Keystone\Desktop\MGT-DRT\MGT-IMPR\MGT-SC@\DA0463\QTN-INSN\WILLICH\INSUL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GAUHATI-PROJECT\Measurments\NRL-BOQ-%20ESTIMATE-17.01.08-Final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dustrial1\data%20(d)\bbm%20accoustics\DESIGN\LOAD%20BBM%20%20ACCOOUSTIC%20OFFICE1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ys1\d\WINDOWS\TEMP\rough%20book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ameer\c\APUSP\WATERSUPPLYDATA\NZB%20Data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SAHARA-CITY-HOMES\GWALIOR\OTH-AMEN\BLOCK%20ESTIMATE\MASS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aptop\laptop%20(e)\Jobs%20on%20Table\office\SAMUNDRA\tender\TENDERBOQ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SAKAL%20CHARITY\Comaparative%20statement\Comparative-3-05-04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VPIN\Local%20Settings\Temp\CHIRAG\INFMAY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PSERVER\DOCUME~1\SUJHA\LOCALS~1\Temp\notesE1EF34\EASR1_220KV_22.09.08_R1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enith\d\BandF\Housing\kkp\KKP-ISO\KKP-ISO-9001-1994\stds\GN-ST-06(2)(Design%20Sheet-Ruled)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Santosh%20-ITChennai\LATEST%20ESTIMATE%20REVISION\Golden%20Nest%20Qty-Estimate%20REV%200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xas\d\BACKUP\rajamohan\HO%20Meeting%20Reports\MD-meeting-10-06-02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oufraj\Clint%20Bill\Rabill-Cer\Rabill-5%20Cer\Documents%20and%20Settings\q\Desktop\RA1-cert(Rough)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jttspm\SLID-TND\PRASHANT\SLID-TND\ord_recd_lost_98'99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q5\d\Documents%20and%20Settings\mjttsrrs\Desktop\BA%20format%20S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ngalore\stdio\Safe\EPO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q5\d\c_old%20data\ZZZZZZZ-REPORTS\2003\200308\0308det-1720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/Akanksha/GME/A%20&amp;%20B%20Bldg/Finishing/A%20Bldg%20granite.xlsx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h3\d\HITEC%20PHASE%202\CLIENT_INVOICE\Cyber%20gate%20way%20Phase-%20II%20(A)_UP\2B_August%202K2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patanayak\Local%20Settings\Temporary%20Internet%20Files\OLK76\jw\general%20lor\estimate\equipment\tower%20cranes\po%20comedil_1_select%20plant_070406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2\40gb2%20(d)\MY\Y2K\Mmf2\QUOTAT~1\DESIGN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DFS\data\TENDERIN\MMK\Civil%20Estimates\OMAN\Sohar%20Fertilizer%20-%20Toyo\Docs%20From%20Toyo\Rfp-Fcs\003A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AHINDRA-WORLD-SCHOOL-CHENNAI\MEASUREMENT%20SHEET\measurements%20as%20per%20revised%20drawings\03.03.07-revised%20measurements\SAKAL%20CHARITY\Comaparative%20statement\Comparative-3-05-04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resh\d\JPMC\MIS\Recon\Recon-Dec'04\Material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ndal\mkp\Dpr\HCC\progress\graph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upticom\e\Trupti\IVY%20GLEN\Estimate\Estimate%20-%20Ivy%20Glen%20-%20Jan'06%20(R1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ngesh\Lake%20Town%20Hill%20Station%20Project\Schedules\Master%20Plan\Qtywiseprogram1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.girish\mis%20report\PLANNING%20FOLDER\Budget\Projections\sep\PLN-WPR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jaycom\d\Varadrajan\IVY%20GLEN\Vijay\weik%20field\material%20chart\Material%20Requirement%20Chart-weik%20field%20D%20block%20R0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mitserver/engineering/Shared%20Documents/Egineering/ESTIMATE%20DEPARTMENT/ESTIMATE/UNDRI/ESTIMATE/Alt-%20I%20(Att%20Ter+%202%20Stairs)%20Final/UN_R-0_Estimate%203%20BHK_Final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2\D\Jobs%20in%20Hand\new%20projects\SWITCH\MCCB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ktop\d\JOBS%20IN%20HAND\new%20projects\SWITCH\MCCB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drcserver1\design\user\Cement\KVPgroup\E-Kvp\KVP-Engrs\PPRM-Housing\Namakkal%20Housing\School\T1037%20Entire%20School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/Akanksha/GME/D%20Bldg/Finishing/D%20wing%20Finishing%20Qty.xlsx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/Akanksha/GME/D%20Bldg/Finishing/SCH%20GME%20D%20Building%20BBM%20&amp;%20Plaster%20Work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Q FORM FOR INQUIRY"/>
      <sheetName val="FORM OF PROPOSAL RFP-003"/>
      <sheetName val="合成単価作成表-BLDG"/>
      <sheetName val="뜃맟뭁돽띿맟?-BLDG"/>
      <sheetName val="合成??作成表-BLDG"/>
      <sheetName val="뜃맟뭁돽띿맟_-BLDG"/>
      <sheetName val="合成__作成表-BLDG"/>
      <sheetName val="swit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e Rate Summary"/>
      <sheetName val="SOR"/>
      <sheetName val="970121 fee rates"/>
      <sheetName val="p&amp;m"/>
      <sheetName val="Civil Boq"/>
      <sheetName val="BOQ"/>
      <sheetName val="Site Dev BOQ"/>
      <sheetName val="Headings"/>
      <sheetName val="SPT vs PHI"/>
      <sheetName val="Kurkumbh BOQ"/>
      <sheetName val="PA- Consutant "/>
      <sheetName val="Materials Cost"/>
      <sheetName val="Design"/>
      <sheetName val="BOQ (2)"/>
      <sheetName val="VCH-SLC"/>
      <sheetName val="Supplier"/>
      <sheetName val="A1-Continuous"/>
      <sheetName val="MASTER_RATE ANALYSIS"/>
      <sheetName val="sheet6"/>
      <sheetName val="jobhist"/>
      <sheetName val="upa"/>
      <sheetName val="Form 6"/>
      <sheetName val="CASHFLOWS"/>
      <sheetName val="Assumptions"/>
      <sheetName val="PPA Summary"/>
      <sheetName val="India F&amp;S Template"/>
      <sheetName val="Lab"/>
      <sheetName val="TBEAM"/>
      <sheetName val="PRECAST lightconc-II"/>
      <sheetName val="GBW"/>
      <sheetName val="FitOutConfCentre"/>
      <sheetName val="FORM7"/>
      <sheetName val="Tax Invoice"/>
      <sheetName val="INDIGINEOUS ITEMS "/>
      <sheetName val="1"/>
      <sheetName val="Fee_Rate_Summary"/>
      <sheetName val="970121_fee_rates"/>
      <sheetName val="PA-_Consutant_"/>
      <sheetName val="Materials_Cost"/>
      <sheetName val="Civil_Boq"/>
      <sheetName val="SPT_vs_PHI"/>
      <sheetName val="Site_Dev_BOQ"/>
      <sheetName val="BOQ_(2)"/>
      <sheetName val="PRECAST_lightconc-II"/>
      <sheetName val="WBS01"/>
      <sheetName val="WBS10"/>
      <sheetName val="WBS11"/>
      <sheetName val="WBS12"/>
      <sheetName val="WBS13"/>
      <sheetName val="WBS14"/>
      <sheetName val="WBS15"/>
      <sheetName val="WBS16"/>
      <sheetName val="WBS17"/>
      <sheetName val="WBS18"/>
      <sheetName val="WBS19"/>
      <sheetName val="WBS02"/>
      <sheetName val="WBS20"/>
      <sheetName val="WBS03"/>
      <sheetName val="WBS04"/>
      <sheetName val="WBS05"/>
      <sheetName val="WBS06"/>
      <sheetName val="WBS07"/>
      <sheetName val="WBS08"/>
      <sheetName val="WBS09"/>
      <sheetName val="Summary"/>
      <sheetName val="girder"/>
      <sheetName val="PointNo.5"/>
      <sheetName val="Input"/>
      <sheetName val="Sheet1"/>
      <sheetName val="monitoring-breakup Feb02"/>
      <sheetName val="Rocker"/>
      <sheetName val="BLK2"/>
      <sheetName val="BLK3"/>
      <sheetName val="E &amp; R"/>
      <sheetName val="radar"/>
      <sheetName val="UG"/>
      <sheetName val="PRELIM5"/>
      <sheetName val="office"/>
      <sheetName val="Manpower"/>
      <sheetName val="rev.02"/>
      <sheetName val="Resource Usage"/>
      <sheetName val="A"/>
      <sheetName val="P-Ins &amp; Bonds"/>
      <sheetName val="Cash2"/>
      <sheetName val="Z"/>
      <sheetName val="당초"/>
      <sheetName val="97 사업추정(WEKI)"/>
      <sheetName val="Intro"/>
      <sheetName val="P-Site fac"/>
      <sheetName val="P-Clients fac"/>
      <sheetName val="細目"/>
      <sheetName val="data"/>
      <sheetName val="CASH-FLOW"/>
      <sheetName val="MASTER_RATE_ANALYSIS"/>
      <sheetName val="Tax_Invoice"/>
      <sheetName val="INDIGINEOUS_ITEMS_"/>
      <sheetName val="Form_6"/>
      <sheetName val="Kurkumbh_BOQ"/>
      <sheetName val="PPA_Summary"/>
      <sheetName val="India_F&amp;S_Template"/>
      <sheetName val="PointNo_5"/>
      <sheetName val="monitoring-breakup_Feb02"/>
      <sheetName val="Fee_Rate_Summary1"/>
      <sheetName val="970121_fee_rates1"/>
      <sheetName val="SPT_vs_PHI1"/>
      <sheetName val="PA-_Consutant_1"/>
      <sheetName val="Materials_Cost1"/>
      <sheetName val="Civil_Boq1"/>
      <sheetName val="Site_Dev_BOQ1"/>
      <sheetName val="BOQ_(2)1"/>
      <sheetName val="PRECAST_lightconc-II1"/>
      <sheetName val="MASTER_RATE_ANALYSIS1"/>
      <sheetName val="Tax_Invoice1"/>
      <sheetName val="INDIGINEOUS_ITEMS_1"/>
      <sheetName val="Form_61"/>
      <sheetName val="Kurkumbh_BOQ1"/>
      <sheetName val="PPA_Summary1"/>
      <sheetName val="India_F&amp;S_Template1"/>
      <sheetName val="PointNo_51"/>
      <sheetName val="monitoring-breakup_Feb021"/>
      <sheetName val="CIVIL WORK PLAN-13-14"/>
      <sheetName val="WORK SUMMERY "/>
      <sheetName val="MEP DETAIL"/>
      <sheetName val="Approved MTD Proj #'s"/>
      <sheetName val="LEVEL SHEET"/>
      <sheetName val="R20_R30_work"/>
      <sheetName val="COLUMN"/>
      <sheetName val="col-reinft1"/>
      <sheetName val="Measurements"/>
      <sheetName val="Tables"/>
      <sheetName val="Flooring"/>
      <sheetName val="Ceilings"/>
      <sheetName val="ACAD Finishes"/>
      <sheetName val="Site Details"/>
      <sheetName val="Chair"/>
      <sheetName val="Site Area Statement"/>
      <sheetName val="Doors"/>
      <sheetName val="Estimate"/>
      <sheetName val="rev_02"/>
      <sheetName val="bill 2"/>
      <sheetName val="#REF!"/>
      <sheetName val="Fee_Rate_Summary2"/>
      <sheetName val="PA-_Consutant_2"/>
      <sheetName val="Materials_Cost2"/>
      <sheetName val="970121_fee_rates2"/>
      <sheetName val="Kurkumbh_BOQ2"/>
      <sheetName val="SPT_vs_PHI2"/>
      <sheetName val="BOQ_(2)2"/>
      <sheetName val="MASTER_RATE_ANALYSIS2"/>
      <sheetName val="Civil_Boq2"/>
      <sheetName val="Form_62"/>
      <sheetName val="PPA_Summary2"/>
      <sheetName val="India_F&amp;S_Template2"/>
      <sheetName val="Site_Dev_BOQ2"/>
      <sheetName val="PRECAST_lightconc-II2"/>
      <sheetName val="Tax_Invoice2"/>
      <sheetName val="INDIGINEOUS_ITEMS_2"/>
      <sheetName val="PointNo_52"/>
      <sheetName val="monitoring-breakup_Feb022"/>
      <sheetName val="Fee_Rate_Summary3"/>
      <sheetName val="PA-_Consutant_3"/>
      <sheetName val="Materials_Cost3"/>
      <sheetName val="970121_fee_rates3"/>
      <sheetName val="Kurkumbh_BOQ3"/>
      <sheetName val="SPT_vs_PHI3"/>
      <sheetName val="BOQ_(2)3"/>
      <sheetName val="MASTER_RATE_ANALYSIS3"/>
      <sheetName val="Civil_Boq3"/>
      <sheetName val="Form_63"/>
      <sheetName val="PPA_Summary3"/>
      <sheetName val="India_F&amp;S_Template3"/>
      <sheetName val="Site_Dev_BOQ3"/>
      <sheetName val="PRECAST_lightconc-II3"/>
      <sheetName val="Tax_Invoice3"/>
      <sheetName val="INDIGINEOUS_ITEMS_3"/>
      <sheetName val="PointNo_53"/>
      <sheetName val="monitoring-breakup_Feb023"/>
      <sheetName val="Fee_Rate_Summary4"/>
      <sheetName val="PA-_Consutant_4"/>
      <sheetName val="Materials_Cost4"/>
      <sheetName val="970121_fee_rates4"/>
      <sheetName val="Kurkumbh_BOQ4"/>
      <sheetName val="SPT_vs_PHI4"/>
      <sheetName val="BOQ_(2)4"/>
      <sheetName val="MASTER_RATE_ANALYSIS4"/>
      <sheetName val="Civil_Boq4"/>
      <sheetName val="Form_64"/>
      <sheetName val="PPA_Summary4"/>
      <sheetName val="India_F&amp;S_Template4"/>
      <sheetName val="Site_Dev_BOQ4"/>
      <sheetName val="PRECAST_lightconc-II4"/>
      <sheetName val="Tax_Invoice4"/>
      <sheetName val="INDIGINEOUS_ITEMS_4"/>
      <sheetName val="PointNo_54"/>
      <sheetName val="monitoring-breakup_Feb024"/>
      <sheetName val="Fee_Rate_Summary5"/>
      <sheetName val="PA-_Consutant_5"/>
      <sheetName val="Materials_Cost5"/>
      <sheetName val="970121_fee_rates5"/>
      <sheetName val="Kurkumbh_BOQ5"/>
      <sheetName val="SPT_vs_PHI5"/>
      <sheetName val="BOQ_(2)5"/>
      <sheetName val="MASTER_RATE_ANALYSIS5"/>
      <sheetName val="Civil_Boq5"/>
      <sheetName val="Form_65"/>
      <sheetName val="PPA_Summary5"/>
      <sheetName val="India_F&amp;S_Template5"/>
      <sheetName val="Site_Dev_BOQ5"/>
      <sheetName val="PRECAST_lightconc-II5"/>
      <sheetName val="Tax_Invoice5"/>
      <sheetName val="INDIGINEOUS_ITEMS_5"/>
      <sheetName val="PointNo_55"/>
      <sheetName val="monitoring-breakup_Feb025"/>
      <sheetName val="Fee_Rate_Summary6"/>
      <sheetName val="PA-_Consutant_6"/>
      <sheetName val="Materials_Cost6"/>
      <sheetName val="970121_fee_rates6"/>
      <sheetName val="Kurkumbh_BOQ6"/>
      <sheetName val="SPT_vs_PHI6"/>
      <sheetName val="BOQ_(2)6"/>
      <sheetName val="MASTER_RATE_ANALYSIS6"/>
      <sheetName val="Civil_Boq6"/>
      <sheetName val="Form_66"/>
      <sheetName val="PPA_Summary6"/>
      <sheetName val="India_F&amp;S_Template6"/>
      <sheetName val="Site_Dev_BOQ6"/>
      <sheetName val="PRECAST_lightconc-II6"/>
      <sheetName val="Tax_Invoice6"/>
      <sheetName val="INDIGINEOUS_ITEMS_6"/>
      <sheetName val="PointNo_56"/>
      <sheetName val="monitoring-breakup_Feb026"/>
      <sheetName val="cash budget"/>
      <sheetName val="Schedules PL"/>
      <sheetName val="Schedules BS"/>
      <sheetName val="02"/>
      <sheetName val="03"/>
      <sheetName val="04"/>
      <sheetName val="01"/>
      <sheetName val="Sheet3"/>
      <sheetName val="parametry"/>
      <sheetName val="Sheet2"/>
      <sheetName val="Old"/>
      <sheetName val="97"/>
      <sheetName val="#REF"/>
      <sheetName val="Cost_any"/>
      <sheetName val="final abstract"/>
      <sheetName val="CIVIL_WORK_PLAN-13-14"/>
      <sheetName val="WORK_SUMMERY_"/>
      <sheetName val="MEP_DETAIL"/>
      <sheetName val="HPL"/>
      <sheetName val="concrete"/>
      <sheetName val="foot-slab reinft"/>
      <sheetName val="CIVIL_WORK_PLAN-13-141"/>
      <sheetName val="WORK_SUMMERY_1"/>
      <sheetName val="MEP_DETAIL1"/>
      <sheetName val="Materials Cost(PCC)"/>
      <sheetName val="MG"/>
      <sheetName val="Build-up"/>
      <sheetName val="Voucher"/>
      <sheetName val="p-table"/>
      <sheetName val="MTD_Rpt_June"/>
      <sheetName val="YTD_Rpt_June"/>
      <sheetName val="Serv Cat List"/>
      <sheetName val="General"/>
      <sheetName val="RATES"/>
      <sheetName val="ICICI"/>
      <sheetName val="HDFC"/>
      <sheetName val="I-KAMAR"/>
      <sheetName val="Core Data"/>
      <sheetName val="Equip Item Dets"/>
      <sheetName val="Pipe Item Dets"/>
      <sheetName val="Civil Item Dets"/>
      <sheetName val="Inst Item Dets"/>
      <sheetName val="Elec Item Dets"/>
      <sheetName val="Paint Item Dets"/>
      <sheetName val="Eq. Mobilization"/>
      <sheetName val="Qty SR"/>
      <sheetName val="BOQ-Civil"/>
      <sheetName val="BLOCK-A (MEA.SHEET)"/>
      <sheetName val="Internal Plaster Gr Data"/>
      <sheetName val="Fire Dr Fr &amp; Shtt Gr Data"/>
      <sheetName val="Fill this out first..."/>
      <sheetName val="TBAL9697 -group wise  sdpl"/>
      <sheetName val="Debits as on 12.04.08"/>
      <sheetName val="NET Sum"/>
      <sheetName val="gen"/>
      <sheetName val="ABS_Sec C"/>
      <sheetName val="Rate analysis"/>
      <sheetName val="beam-reinft-machine rm"/>
      <sheetName val="Qty-UG"/>
      <sheetName val="CPIPE"/>
      <sheetName val="analysis"/>
      <sheetName val="EDWise"/>
      <sheetName val="wh_data"/>
      <sheetName val="wh_data_R"/>
      <sheetName val="CPHEEO"/>
      <sheetName val="Material "/>
      <sheetName val="Labour &amp; Plant"/>
      <sheetName val="RA"/>
      <sheetName val="Basement Budget"/>
      <sheetName val="COST"/>
      <sheetName val="BOQ_Direct_selling cost"/>
      <sheetName val="STOCKWTG"/>
      <sheetName val="SUMM(discarded)"/>
      <sheetName val="Fee_Rate_Summary7"/>
      <sheetName val="970121_fee_rates7"/>
      <sheetName val="SPT_vs_PHI7"/>
      <sheetName val="Civil_Boq7"/>
      <sheetName val="Kurkumbh_BOQ7"/>
      <sheetName val="Site_Dev_BOQ7"/>
      <sheetName val="BOQ_(2)7"/>
      <sheetName val="PRECAST_lightconc-II7"/>
      <sheetName val="PA-_Consutant_7"/>
      <sheetName val="Materials_Cost7"/>
      <sheetName val="MASTER_RATE_ANALYSIS7"/>
      <sheetName val="Tax_Invoice7"/>
      <sheetName val="rev_021"/>
      <sheetName val="Form_67"/>
      <sheetName val="PPA_Summary7"/>
      <sheetName val="India_F&amp;S_Template7"/>
      <sheetName val="INDIGINEOUS_ITEMS_7"/>
      <sheetName val="PointNo_57"/>
      <sheetName val="LEVEL_SHEET"/>
      <sheetName val="monitoring-breakup_Feb027"/>
      <sheetName val="E_&amp;_R"/>
      <sheetName val="Approved_MTD_Proj_#'s"/>
      <sheetName val="bill_2"/>
      <sheetName val="CIVIL_WORK_PLAN-13-142"/>
      <sheetName val="WORK_SUMMERY_2"/>
      <sheetName val="MEP_DETAIL2"/>
      <sheetName val="cash_budget"/>
      <sheetName val="Schedules_PL"/>
      <sheetName val="Schedules_BS"/>
      <sheetName val="Resource_Usage"/>
      <sheetName val="ACAD_Finishes"/>
      <sheetName val="Site_Details"/>
      <sheetName val="Site_Area_Statement"/>
      <sheetName val="Core_Data"/>
      <sheetName val="P-Ins_&amp;_Bonds"/>
      <sheetName val="97_사업추정(WEKI)"/>
      <sheetName val="Serv_Cat_List"/>
      <sheetName val="Equip_Item_Dets"/>
      <sheetName val="Pipe_Item_Dets"/>
      <sheetName val="Civil_Item_Dets"/>
      <sheetName val="Inst_Item_Dets"/>
      <sheetName val="Elec_Item_Dets"/>
      <sheetName val="Paint_Item_Dets"/>
      <sheetName val="final_abstract"/>
      <sheetName val="P-Site_fac"/>
      <sheetName val="P-Clients_fac"/>
      <sheetName val="Eq__Mobilization"/>
      <sheetName val="Qty_SR"/>
      <sheetName val=" "/>
      <sheetName val="Assmpns"/>
      <sheetName val="COMPLEXALL"/>
      <sheetName val="11-hsd"/>
      <sheetName val="13-septic"/>
      <sheetName val="7-ug"/>
      <sheetName val="2-utility"/>
      <sheetName val="18-misc"/>
      <sheetName val="5-pipe"/>
      <sheetName val="RA-markate"/>
      <sheetName val="Detailed Summary (4)"/>
      <sheetName val="Section Catalogue"/>
      <sheetName val="InputPO_Del"/>
      <sheetName val="NLD - Assum"/>
      <sheetName val="Equipment"/>
      <sheetName val="10. &amp; 11. Rate Code &amp; BQ"/>
      <sheetName val="Legend"/>
      <sheetName val="activit-graph  "/>
      <sheetName val="Ring Details"/>
      <sheetName val="Mat_Cost"/>
      <sheetName val="450 x 350"/>
      <sheetName val="Direct cost shed A-2 "/>
      <sheetName val="PO NOS"/>
      <sheetName val="p_m"/>
      <sheetName val="pt-cw"/>
      <sheetName val="PCC"/>
      <sheetName val="HEAD"/>
      <sheetName val="Insts"/>
      <sheetName val="Abs"/>
      <sheetName val="Usage"/>
      <sheetName val="Common "/>
      <sheetName val="FINOLEX"/>
      <sheetName val="SC Cost FEB 03"/>
      <sheetName val="Cost_Any."/>
      <sheetName val="Price_any"/>
      <sheetName val="Price_sche"/>
      <sheetName val="Cost_Any_"/>
      <sheetName val="Lead"/>
      <sheetName val="Ins &amp; Bonds"/>
      <sheetName val="Site facilities"/>
      <sheetName val="Clients Requirements"/>
      <sheetName val="Ratio"/>
      <sheetName val="S &amp; A"/>
      <sheetName val="Cost_Any_1"/>
      <sheetName val="Ins_&amp;_Bonds"/>
      <sheetName val="Site_facilities"/>
      <sheetName val="Clients_Requirements"/>
      <sheetName val="S_&amp;_A"/>
      <sheetName val="Cost_Any_2"/>
      <sheetName val="Ins_&amp;_Bonds1"/>
      <sheetName val="Site_facilities1"/>
      <sheetName val="Clients_Requirements1"/>
      <sheetName val="S_&amp;_A1"/>
      <sheetName val="GUT"/>
      <sheetName val="Sump"/>
      <sheetName val="Change rate"/>
      <sheetName val="ANNEXURE-A"/>
      <sheetName val="CONC. &amp; STEEL - PILES"/>
      <sheetName val="ADVS1"/>
      <sheetName val="BEAM INPUT"/>
      <sheetName val="BEAM SCHEDULE"/>
      <sheetName val="STD"/>
      <sheetName val="Steel-Circular"/>
      <sheetName val="Detail In Door Stad"/>
      <sheetName val="Plinth  Col"/>
      <sheetName val="Retaining wall Steel "/>
      <sheetName val="Material List "/>
      <sheetName val="SAW"/>
      <sheetName val="cost Sft L+M"/>
      <sheetName val="Labour Rate "/>
      <sheetName val="(M+L)"/>
      <sheetName val="Sheet3 (2)"/>
      <sheetName val="Frist Floor"/>
      <sheetName val="Building A to 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/>
      <sheetData sheetId="327"/>
      <sheetData sheetId="328"/>
      <sheetData sheetId="329" refreshError="1"/>
      <sheetData sheetId="330" refreshError="1"/>
      <sheetData sheetId="331" refreshError="1"/>
      <sheetData sheetId="332" refreshError="1"/>
      <sheetData sheetId="333"/>
      <sheetData sheetId="334" refreshError="1"/>
      <sheetData sheetId="335" refreshError="1"/>
      <sheetData sheetId="336" refreshError="1"/>
      <sheetData sheetId="337" refreshError="1"/>
      <sheetData sheetId="338"/>
      <sheetData sheetId="339" refreshError="1"/>
      <sheetData sheetId="340" refreshError="1"/>
      <sheetData sheetId="34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Fee Rate Summary"/>
      <sheetName val="BHANDUP"/>
      <sheetName val="Headings"/>
      <sheetName val="MASTER_RATE ANALYSIS"/>
      <sheetName val="office"/>
      <sheetName val="Lab"/>
      <sheetName val="Material&amp;equipment"/>
      <sheetName val="ADVS1"/>
      <sheetName val="BLK2"/>
      <sheetName val="BLK3"/>
      <sheetName val="E &amp; R"/>
      <sheetName val="radar"/>
      <sheetName val="UG"/>
      <sheetName val="Boq"/>
      <sheetName val="Rate analysis civil"/>
      <sheetName val="material and Labour rate"/>
      <sheetName val="SPT vs PHI"/>
      <sheetName val="CASH-FLOW"/>
      <sheetName val="meas-wp"/>
      <sheetName val=" Tie Beam"/>
      <sheetName val=" "/>
      <sheetName val="DOOR-WINDOW SCHEDULE"/>
      <sheetName val="Rate Analysis"/>
      <sheetName val="BOQ BBM"/>
      <sheetName val="Col up to plinth"/>
      <sheetName val="Footing"/>
      <sheetName val="PRECAST lightconc-II"/>
      <sheetName val="p&amp;m"/>
      <sheetName val="TBAL9697 -group wise  sdpl"/>
      <sheetName val="Design_ Consi."/>
      <sheetName val="Assumptions-Input"/>
      <sheetName val="Supply_RMC"/>
      <sheetName val="Machinery"/>
      <sheetName val="Material"/>
      <sheetName val="Debit_RMC"/>
      <sheetName val="Le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BHANDUPSEP"/>
      <sheetName val="BHANDUP"/>
      <sheetName val="BOQ"/>
      <sheetName val="final abstract"/>
      <sheetName val="WTP"/>
      <sheetName val="structurewise"/>
      <sheetName val="balance Work"/>
      <sheetName val="Fee Rate Summary"/>
      <sheetName val="Core Data"/>
      <sheetName val="MN T.B."/>
      <sheetName val="Names&amp;Cases"/>
      <sheetName val="Occ, Other Rev, Exp, Dispo"/>
      <sheetName val="7 Other Costs"/>
      <sheetName val="train cash"/>
      <sheetName val="accom cash"/>
      <sheetName val="Summary"/>
      <sheetName val="Register"/>
      <sheetName val="Headings"/>
      <sheetName val="Assumptions-Input"/>
      <sheetName val="S1BOQ"/>
      <sheetName val="BTB"/>
      <sheetName val="cf"/>
      <sheetName val="orders"/>
      <sheetName val="Code"/>
      <sheetName val="col-reinft1"/>
      <sheetName val="Material List "/>
      <sheetName val="11-hsd"/>
      <sheetName val="13-septic"/>
      <sheetName val="7-ug"/>
      <sheetName val="2-utility"/>
      <sheetName val="Contractor Details"/>
      <sheetName val="Sheet2"/>
      <sheetName val="dyes"/>
      <sheetName val="Sheet3"/>
      <sheetName val="UTILITY"/>
      <sheetName val="Design"/>
      <sheetName val="SCHEDULE"/>
      <sheetName val="PRL"/>
      <sheetName val="Qty-UG"/>
      <sheetName val="CASHFLOWS"/>
      <sheetName val="Rate An"/>
      <sheetName val="RP2"/>
      <sheetName val="newsales"/>
      <sheetName val="Estimate"/>
      <sheetName val="starter"/>
      <sheetName val="Oragadam Deal"/>
      <sheetName val="D2"/>
      <sheetName val="4vs3"/>
      <sheetName val="Sheet3 (2)"/>
      <sheetName val="INDSAL99.XLS"/>
      <sheetName val="CB_PRD99.XLS"/>
      <sheetName val="Exp"/>
      <sheetName val="Costing-blk-B"/>
      <sheetName val="TBAL9697 -group wise  sdpl"/>
      <sheetName val="Material"/>
      <sheetName val="Coalmine"/>
      <sheetName val="Plinth  Col"/>
      <sheetName val="Mix Design"/>
      <sheetName val="std-rates"/>
      <sheetName val="daten intern"/>
      <sheetName val="QCEQPT-owned"/>
      <sheetName val="Detail In Door Stad"/>
      <sheetName val="CABLERET"/>
      <sheetName val="JACKWELL"/>
      <sheetName val="Debits as on 12.04.08"/>
      <sheetName val="A"/>
      <sheetName val="Set"/>
      <sheetName val="CPIPE"/>
      <sheetName val="Project Metrics"/>
      <sheetName val="Rates"/>
      <sheetName val="PH data"/>
      <sheetName val="Costing"/>
      <sheetName val="TBEAM"/>
      <sheetName val="jobhist"/>
      <sheetName val="SOR"/>
      <sheetName val="factors"/>
      <sheetName val="SB SCH_A7"/>
      <sheetName val="RA-markate"/>
      <sheetName val="Library"/>
      <sheetName val="Civil Works"/>
      <sheetName val="office"/>
      <sheetName val="Lab"/>
      <sheetName val="Material&amp;equipment"/>
      <sheetName val="Internet"/>
      <sheetName val="SILICATE"/>
      <sheetName val="IO LIST"/>
      <sheetName val="INDIGINEOUS ITEMS "/>
      <sheetName val="MASTER_RATE ANALYSIS"/>
      <sheetName val="BLOCK-A (MEA.SHEET)"/>
      <sheetName val="Basement Budget"/>
      <sheetName val="switch"/>
      <sheetName val="SB_SCH_A3"/>
      <sheetName val="EST-CIVIL"/>
      <sheetName val="CivilOld"/>
      <sheetName val="UK"/>
      <sheetName val="BLK2"/>
      <sheetName val="BLK3"/>
      <sheetName val="E &amp; R"/>
      <sheetName val="radar"/>
      <sheetName val="UG"/>
      <sheetName val="Ra  stair"/>
      <sheetName val="01"/>
      <sheetName val="02"/>
      <sheetName val="04"/>
      <sheetName val="#REF"/>
      <sheetName val="main"/>
      <sheetName val="RFP002"/>
      <sheetName val="sumary"/>
      <sheetName val="A.O.R r1Str"/>
      <sheetName val="A.O.R r1"/>
      <sheetName val="A.O.R (2)"/>
      <sheetName val="Admin "/>
      <sheetName val="FitOutConfCentre"/>
      <sheetName val="ANALY"/>
      <sheetName val="PROP"/>
      <sheetName val="Q-100-2-2_Current_Taxes"/>
      <sheetName val="PROCTOR"/>
      <sheetName val="pcQueryData"/>
      <sheetName val="집계표(OPTION)"/>
      <sheetName val="IDCCALHYD_GOO"/>
      <sheetName val="VARIABLE"/>
      <sheetName val="det_est"/>
      <sheetName val="Data"/>
      <sheetName val="PACK (B)"/>
      <sheetName val="SummarySheet"/>
      <sheetName val="vendor"/>
      <sheetName val="F4-F7"/>
      <sheetName val="B3-B4-B5-B6"/>
      <sheetName val="inter"/>
      <sheetName val="steam outlet"/>
      <sheetName val="Insurance &amp; Taxes(B1-2)"/>
      <sheetName val="合成単価作成表-BLDG"/>
      <sheetName val="Staff Acco."/>
      <sheetName val="FINOLEX"/>
      <sheetName val="A.O.R."/>
      <sheetName val="COMPLEXALL"/>
      <sheetName val="Cost_Any."/>
      <sheetName val="int. pla."/>
      <sheetName val="storm water1"/>
      <sheetName val="AoR Finishing"/>
      <sheetName val="RAFT"/>
      <sheetName val="BKCSTOCKVAL"/>
      <sheetName val="MAHSTOCKVAL"/>
      <sheetName val="FLOORWISE RCC BOQ"/>
      <sheetName val="sheet6"/>
      <sheetName val="TB"/>
      <sheetName val=" "/>
      <sheetName val="SC Cost FEB 03"/>
      <sheetName val="Rate Analysis"/>
      <sheetName val="SPT vs PHI"/>
      <sheetName val="Cost_any"/>
      <sheetName val="GRSummary"/>
      <sheetName val="mlead"/>
      <sheetName val="RMR"/>
      <sheetName val="Road data"/>
      <sheetName val="RA_markate"/>
      <sheetName val="Harsat_marina"/>
      <sheetName val="BS, PL, SCH 96"/>
      <sheetName val="見積書"/>
      <sheetName val="ABSTRACT-RCC &amp; PT SLAB"/>
      <sheetName val="sept-plan"/>
      <sheetName val="AOR"/>
      <sheetName val="Meas.-Hotel Part"/>
      <sheetName val="PRECAST lightconc-II"/>
      <sheetName val="REVENUES &amp; BS"/>
      <sheetName val="CONC. &amp; STEEL - PILES"/>
      <sheetName val="Total Manpower"/>
      <sheetName val="LTG-STG"/>
      <sheetName val="concrete"/>
      <sheetName val="KALK"/>
      <sheetName val="Sch-3"/>
      <sheetName val="sheeet7"/>
      <sheetName val="meas-wp"/>
      <sheetName val="PLAN_FEB97"/>
      <sheetName val="3BPA00132-5-3 W plan HVPNL"/>
      <sheetName val="LIST OF MAKES"/>
      <sheetName val="RCC Rates"/>
      <sheetName val="RCC,Ret. Wall"/>
      <sheetName val="Tender Summary"/>
      <sheetName val="Name List"/>
      <sheetName val="25-1"/>
      <sheetName val="Detailed Summary (5)"/>
      <sheetName val="CASH-FLOW"/>
      <sheetName val="Slab Steel Report"/>
      <sheetName val="Lead"/>
      <sheetName val="VCH-SLC"/>
      <sheetName val="Supplier"/>
      <sheetName val="Civil Boq"/>
      <sheetName val="CONNECT"/>
      <sheetName val="M- Rate"/>
      <sheetName val="balance_Work"/>
      <sheetName val="Fee_Rate_Summary"/>
      <sheetName val="final_abstract"/>
      <sheetName val="7_Other_Costs"/>
      <sheetName val="MN_T_B_"/>
      <sheetName val="Oragadam_Deal"/>
      <sheetName val="Sheet3_(2)"/>
      <sheetName val="INDSAL99_XLS"/>
      <sheetName val="CB_PRD99_XLS"/>
      <sheetName val="Occ,_Other_Rev,_Exp,_Dispo"/>
      <sheetName val="train_cash"/>
      <sheetName val="accom_cash"/>
      <sheetName val="Core_Data"/>
      <sheetName val="Material_List_"/>
      <sheetName val="Col up to plinth (RL)"/>
      <sheetName val="Stub Col"/>
      <sheetName val="India F&amp;S Template"/>
      <sheetName val="P.Well( RCC)"/>
      <sheetName val="Main-Material"/>
      <sheetName val="Builtup Area"/>
      <sheetName val="1st -vpd"/>
      <sheetName val="Boq Block A"/>
      <sheetName val="Orig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D_FORM_SUMM"/>
      <sheetName val="SUMMARY"/>
      <sheetName val="SCH_A"/>
      <sheetName val="SCH_A1"/>
      <sheetName val="SB SCH_A1"/>
      <sheetName val="SCH_A2"/>
      <sheetName val="SB SCH_A2"/>
      <sheetName val="SCH_A3"/>
      <sheetName val="SB_SCH_A3"/>
      <sheetName val="SCH_A4"/>
      <sheetName val="SB SCH_A4"/>
      <sheetName val="SCH_A5"/>
      <sheetName val="SB SCH_A5"/>
      <sheetName val="SCH_A6"/>
      <sheetName val="SB SCH_A6"/>
      <sheetName val="SB SCH_A7"/>
      <sheetName val="SCH_A8"/>
      <sheetName val="SCH_A9"/>
      <sheetName val="O _ M"/>
      <sheetName val="SCH_B 2"/>
      <sheetName val="SB SCH_B2"/>
      <sheetName val="SCH_B3"/>
      <sheetName val="CWRM_I"/>
      <sheetName val="CWRM_II"/>
      <sheetName val="RA_TEE_MS"/>
      <sheetName val="TAIL_PIECE_MS"/>
      <sheetName val="RA_ANA_M_H_"/>
      <sheetName val="RA_MS_GPT"/>
      <sheetName val="RA_MS_PIPE"/>
      <sheetName val="EXPANSION_J _ DJ"/>
      <sheetName val="FLOW METER"/>
      <sheetName val="MAYUR VALVE"/>
      <sheetName val="RA VALVE_IVC"/>
      <sheetName val="Durga Valves"/>
      <sheetName val="Dalui"/>
      <sheetName val="BOX CULVERT"/>
      <sheetName val="AIR VALVE CHAMBER"/>
      <sheetName val="BUTTER FLY V_CHAMBER"/>
      <sheetName val="SCOUR_CHAMBER"/>
      <sheetName val="PEDESTALS"/>
      <sheetName val="OFF TAKE "/>
      <sheetName val="RA_CIVIL"/>
      <sheetName val="BHANDUP"/>
      <sheetName val="Sheet1"/>
      <sheetName val="PLINTH BEAM"/>
      <sheetName val="ADVS1"/>
      <sheetName val="recap gene"/>
      <sheetName val="recap horas"/>
      <sheetName val="Fee Rate Summary"/>
      <sheetName val="Boq"/>
      <sheetName val="1st -vpd"/>
      <sheetName val="RCC Rates"/>
      <sheetName val="Inputs"/>
      <sheetName val="BLK2"/>
      <sheetName val="BLK3"/>
      <sheetName val="Detail"/>
      <sheetName val="Building A to K"/>
      <sheetName val="col-reinft1"/>
      <sheetName val="Material &amp; Labour Rates"/>
      <sheetName val="INDEX"/>
      <sheetName val="S1BOQ"/>
      <sheetName val="SP Break Up"/>
      <sheetName val=" Pile Footing"/>
      <sheetName val="IO LIST"/>
      <sheetName val="water prop."/>
      <sheetName val="Construction"/>
      <sheetName val="Assumptions-Input"/>
      <sheetName val="Specification"/>
      <sheetName val="Rate Analysis"/>
      <sheetName val="Chennai"/>
      <sheetName val="Customize Your Invoice"/>
      <sheetName val="Internet"/>
      <sheetName val="Headings"/>
      <sheetName val="E &amp; R"/>
      <sheetName val="radar"/>
      <sheetName val="UG"/>
      <sheetName val="Customize Your Purchase Order"/>
      <sheetName val="concrete"/>
      <sheetName val="beam-reinft-IIInd floor"/>
      <sheetName val="A.O.R."/>
      <sheetName val="STAFFSCHED "/>
      <sheetName val="MASTER_RATE ANALYSIS"/>
      <sheetName val="Ra - 16"/>
      <sheetName val="Parameter"/>
      <sheetName val="storm water1"/>
      <sheetName val="Deno"/>
      <sheetName val="Detail In Door Stad"/>
      <sheetName val="CABLERET"/>
      <sheetName val="BOQ HT"/>
      <sheetName val="NPV"/>
      <sheetName val="meas-wp"/>
      <sheetName val="RCC,Ret. Wall"/>
      <sheetName val="合成単価作成表-BLD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FIMIT"/>
      <sheetName val="UK"/>
      <sheetName val="Turkey"/>
      <sheetName val="Iran"/>
      <sheetName val="Mexico"/>
      <sheetName val="Venezuela"/>
      <sheetName val="Colombia"/>
      <sheetName val="Brazil"/>
      <sheetName val="South Africa"/>
      <sheetName val="India"/>
      <sheetName val="Malaysia"/>
      <sheetName val="Thailand"/>
      <sheetName val="SB_SCH_A3"/>
      <sheetName val="SB SCH_A7"/>
      <sheetName val="BHANDUP"/>
      <sheetName val="Staff Acco."/>
      <sheetName val="PRECAST lightconc-II"/>
      <sheetName val="Code"/>
      <sheetName val="Customize Your Purchase Order"/>
      <sheetName val="concrete"/>
      <sheetName val="beam-reinft-IIInd floor"/>
      <sheetName val="Saleble Area"/>
      <sheetName val="BLOCK-A (MEA.SHEET)"/>
      <sheetName val="COLUMN"/>
      <sheetName val="合成単価作成表-bldg"/>
      <sheetName val="Debtors 120+"/>
      <sheetName val="Design"/>
      <sheetName val="Boq"/>
      <sheetName val="Footing"/>
      <sheetName val="Col up to plinth"/>
      <sheetName val="ADVS1"/>
      <sheetName val="Detail In Door Stad"/>
      <sheetName val="col-reinft1"/>
      <sheetName val="BuildUp-IT"/>
      <sheetName val="Sensitivities-IT"/>
      <sheetName val="11-hsd"/>
      <sheetName val="13-septic"/>
      <sheetName val="7-ug"/>
      <sheetName val="2-utility"/>
      <sheetName val="Mezzanine Floor Beam"/>
      <sheetName val="cost Sft Labour"/>
      <sheetName val="cost Sft L+M"/>
      <sheetName val="cost Sft"/>
      <sheetName val="Lead"/>
      <sheetName val="BOQ HT"/>
      <sheetName val="RA-markate"/>
      <sheetName val="Builtup Area"/>
      <sheetName val="NPV"/>
      <sheetName val="Assumptions-Input"/>
      <sheetName val="SPT vs PHI"/>
      <sheetName val="Fee Rate Summary"/>
      <sheetName val="PLINTH BEAM"/>
      <sheetName val="Civil Works"/>
      <sheetName val="Detailed Summary (4)"/>
      <sheetName val="beam-reinft-machine rm"/>
      <sheetName val="Model"/>
      <sheetName val="CONSTRUCTION COMPONENT"/>
      <sheetName val="KALK"/>
      <sheetName val="meas-wp"/>
      <sheetName val="int. pla."/>
      <sheetName val="Sheet4"/>
      <sheetName val="CrRajWMM"/>
      <sheetName val="Calculations"/>
      <sheetName val="SMP (L) "/>
      <sheetName val="S1BOQ"/>
      <sheetName val="Specification"/>
      <sheetName val="Rate Analysis"/>
      <sheetName val="Detailed Summary (5)"/>
      <sheetName val="02"/>
      <sheetName val="03"/>
      <sheetName val="04"/>
      <sheetName val="01"/>
      <sheetName val="Plinth  Col"/>
      <sheetName val="INDIGINEOUS ITEMS "/>
      <sheetName val="Frist Floor"/>
      <sheetName val="JACKWELL"/>
      <sheetName val="Pipe Bedding"/>
      <sheetName val="ABB"/>
      <sheetName val="GE"/>
      <sheetName val="Qty-UG"/>
      <sheetName val=" Tie Beam"/>
      <sheetName val="15"/>
      <sheetName val="analysis"/>
      <sheetName val="Build-up"/>
      <sheetName val="det_est"/>
      <sheetName val="Sheet2"/>
      <sheetName val="dyes"/>
      <sheetName val="Sheet3"/>
      <sheetName val="UTILI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OCK-A (MEA.SHEET)"/>
      <sheetName val="BLOCK_A _MEA_SHEET_"/>
      <sheetName val="Assumptions"/>
      <sheetName val="UK"/>
      <sheetName val="SB_SCH_A3"/>
      <sheetName val="SB SCH_A7"/>
      <sheetName val="Sheet1"/>
      <sheetName val="PCC"/>
      <sheetName val="BHANDUP"/>
      <sheetName val="GBW"/>
      <sheetName val="sheet6"/>
      <sheetName val="PRECAST lightconc-II"/>
      <sheetName val="C Sum"/>
      <sheetName val="A Sum"/>
      <sheetName val="RA-markate"/>
      <sheetName val="seT"/>
      <sheetName val="Meas.-Hotel Part"/>
      <sheetName val="Fin Sum"/>
      <sheetName val="India F&amp;S Template"/>
      <sheetName val="Detail"/>
      <sheetName val="Voucher"/>
      <sheetName val="Data"/>
      <sheetName val="PointNo.5"/>
      <sheetName val="MASTER_RATE ANALYSIS"/>
      <sheetName val="Builtup Area"/>
      <sheetName val="A"/>
      <sheetName val="Design"/>
      <sheetName val="Saleble Area"/>
      <sheetName val="AoR Finishing"/>
      <sheetName val="Detail In Door Stad"/>
      <sheetName val="CABLERET"/>
      <sheetName val="Internet"/>
      <sheetName val="CONNECT"/>
      <sheetName val="FINOLEX"/>
      <sheetName val="CONC. &amp; STEEL - PILES"/>
      <sheetName val="Civil Boq"/>
      <sheetName val="Code"/>
      <sheetName val="concrete"/>
      <sheetName val="Story Drift-Part 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OLF EDGE BBS"/>
      <sheetName val="RAFT"/>
      <sheetName val="GOLF EDGE"/>
      <sheetName val="SHAPES"/>
      <sheetName val="UK"/>
      <sheetName val="BLOCK-A (MEA.SHEET)"/>
      <sheetName val="SB_SCH_A3"/>
      <sheetName val="SB SCH_A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CKWELL"/>
      <sheetName val="AoR Finishing"/>
      <sheetName val="BLOCK-A (MEA.SHEET)"/>
      <sheetName val="KALK"/>
      <sheetName val="RAFT"/>
      <sheetName val="factors"/>
      <sheetName val="int. pla."/>
      <sheetName val="CABLERET"/>
      <sheetName val="PLINTH BEAM"/>
      <sheetName val="SB_SCH_A3"/>
      <sheetName val="SB SCH_A7"/>
      <sheetName val="Boq"/>
      <sheetName val="BLK2"/>
      <sheetName val="BLK3"/>
      <sheetName val="E &amp; R"/>
      <sheetName val="radar"/>
      <sheetName val="UG"/>
      <sheetName val="RFP002"/>
      <sheetName val="UK"/>
      <sheetName val="GBW"/>
      <sheetName val="Saleble Area"/>
      <sheetName val="WORK TABLE"/>
      <sheetName val="Sheet1"/>
      <sheetName val="Fee Rate Summary"/>
      <sheetName val="Headings"/>
      <sheetName val="1"/>
      <sheetName val="Footing"/>
      <sheetName val="REVENUES &amp; BS"/>
      <sheetName val="Detail In Door Stad"/>
      <sheetName val=" Tie Beam"/>
      <sheetName val="PRECAST lightconc-II"/>
      <sheetName val="A-General"/>
      <sheetName val="CPIPE"/>
      <sheetName val="Cost_an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 Planner (with nonwork)"/>
      <sheetName val="Project Planner (all day worki)"/>
      <sheetName val="PROJECT TRACKER VCS"/>
      <sheetName val="BUDGET CASH FLOW"/>
      <sheetName val="CASH FLOW TRACKER"/>
      <sheetName val="CASH FLOW FINAL"/>
      <sheetName val="PROGRESS GRAPH"/>
      <sheetName val="GRAND CONSTRUCTION DATA"/>
    </sheetNames>
    <sheetDataSet>
      <sheetData sheetId="0">
        <row r="2">
          <cell r="P2">
            <v>1</v>
          </cell>
        </row>
      </sheetData>
      <sheetData sheetId="1"/>
      <sheetData sheetId="2">
        <row r="4">
          <cell r="J4" t="str">
            <v>Target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toOpen Stub Data"/>
      <sheetName val="Design"/>
      <sheetName val="Guidelines"/>
      <sheetName val="PRECAST lightconc-II"/>
      <sheetName val="Data"/>
      <sheetName val="Lead"/>
      <sheetName val="SPT vs PHI"/>
      <sheetName val="WORK TABLE"/>
      <sheetName val="final abstract"/>
      <sheetName val="Fill this out first..."/>
      <sheetName val="Costing"/>
      <sheetName val="3. Elemental Summary"/>
      <sheetName val="2gii"/>
      <sheetName val="dlvoid"/>
      <sheetName val="한계원가"/>
      <sheetName val="Process"/>
      <sheetName val="Reference Information"/>
      <sheetName val="GN-ST-06(2)(Design Sheet-Ruled)"/>
      <sheetName val="Employee List"/>
      <sheetName val="Sales Office"/>
      <sheetName val="Background"/>
      <sheetName val="JACKWELL"/>
      <sheetName val="RAFT"/>
      <sheetName val="AoR Finishing"/>
      <sheetName val="Meas.-Hotel Part"/>
      <sheetName val="CABLERET"/>
      <sheetName val="factors"/>
      <sheetName val="int. pla."/>
      <sheetName val="BLOCK-A (MEA.SHEET)"/>
      <sheetName val="Basic Rates"/>
      <sheetName val="INDEX"/>
      <sheetName val="AREAS"/>
      <sheetName val="RateAnalysis"/>
      <sheetName val="SITE OVERHEADS"/>
      <sheetName val="Abt Foundation "/>
      <sheetName val="pier Foundation"/>
      <sheetName val="Sch-3"/>
      <sheetName val="Combined Results "/>
      <sheetName val="Detail In Door Stad"/>
      <sheetName val="Assumptions"/>
      <sheetName val="Sheet1"/>
      <sheetName val="A"/>
      <sheetName val="PLINTH BEAM"/>
      <sheetName val=" "/>
      <sheetName val="Ring Details"/>
      <sheetName val="Fee Rate Summary"/>
      <sheetName val="BuildUp"/>
      <sheetName val="cost Sft F Wing"/>
      <sheetName val="WPR-IV"/>
      <sheetName val="IO List"/>
      <sheetName val="cost Sft L+M"/>
      <sheetName val="INPUT SHEET"/>
      <sheetName val="Project Budget Worksheet"/>
      <sheetName val="COMPLEXALL"/>
      <sheetName val="INDIGINEOUS ITEMS "/>
      <sheetName val="beam-reinft-IIInd floor"/>
      <sheetName val="GBW"/>
      <sheetName val="UK"/>
      <sheetName val="PCC"/>
      <sheetName val="BASIC RATE"/>
      <sheetName val="concrete"/>
      <sheetName val="Assumptions-Input"/>
      <sheetName val="EST-CIVIL"/>
      <sheetName val="Headings"/>
      <sheetName val="bs BP 04 SA"/>
      <sheetName val="APPENDIX 4.1a"/>
      <sheetName val="beam-reinft-machine rm"/>
      <sheetName val="Assmpns"/>
      <sheetName val="switch"/>
      <sheetName val="sept-plan"/>
      <sheetName val="MASTER_RATE ANALY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ENDIX-I"/>
      <sheetName val="Corr-spt"/>
      <sheetName val="Obs-spt"/>
      <sheetName val="SPT vs PHI"/>
      <sheetName val="Indices"/>
      <sheetName val="Concrete"/>
      <sheetName val="reinft"/>
      <sheetName val="glass project concrete"/>
      <sheetName val="glass project reift"/>
      <sheetName val="glass project indices"/>
      <sheetName val="Lab"/>
      <sheetName val="office"/>
      <sheetName val="Material&amp;equipment"/>
      <sheetName val="Boq"/>
      <sheetName val="sept-plan"/>
      <sheetName val="SBC-BH-1"/>
      <sheetName val="gen"/>
      <sheetName val="SBC-BH 19"/>
      <sheetName val="SBC-BH-16"/>
      <sheetName val="BH-20"/>
      <sheetName val="BH-15"/>
      <sheetName val="BH-14"/>
      <sheetName val="BH-16"/>
      <sheetName val="BH-17"/>
      <sheetName val="sbc-ABH-1"/>
      <sheetName val="ABH-1"/>
      <sheetName val="BH-19"/>
      <sheetName val="BH-1"/>
      <sheetName val="SBC-BH-3"/>
      <sheetName val="BH-3"/>
      <sheetName val="Sheet4"/>
      <sheetName val="Rate Analysis"/>
      <sheetName val="Spt-BH"/>
      <sheetName val="#REF!"/>
      <sheetName val="Summary 0506"/>
      <sheetName val="Summary 0607- 31.MAR"/>
      <sheetName val="Qty"/>
      <sheetName val="Other"/>
      <sheetName val="Summary"/>
      <sheetName val="PRECAST lightconc-II"/>
      <sheetName val="Civil Boq"/>
      <sheetName val="Table10"/>
      <sheetName val="Table11"/>
      <sheetName val="Table12"/>
      <sheetName val="Table9"/>
      <sheetName val="FitOutConfCentre"/>
      <sheetName val="Pile cap"/>
      <sheetName val="SPT_vs_PHI"/>
      <sheetName val="glass_project_concrete"/>
      <sheetName val="glass_project_reift"/>
      <sheetName val="glass_project_indices"/>
      <sheetName val="Sheet1"/>
      <sheetName val="BH 12-11-10-13"/>
      <sheetName val="BH 12-11-10-9"/>
      <sheetName val="BH 36-15-37"/>
      <sheetName val="BH 16-35-25-17"/>
      <sheetName val="BH 35-25-17"/>
      <sheetName val="Sheet1 (2)"/>
      <sheetName val="Sheet2"/>
      <sheetName val="SPT_vs_PHI1"/>
      <sheetName val="glass_project_concrete1"/>
      <sheetName val="glass_project_reift1"/>
      <sheetName val="glass_project_indices1"/>
      <sheetName val="SBC-BH_19"/>
      <sheetName val="Rate_Analysis"/>
      <sheetName val="BH_12-11-10-13"/>
      <sheetName val="BH_12-11-10-9"/>
      <sheetName val="BH_36-15-37"/>
      <sheetName val="BH_16-35-25-17"/>
      <sheetName val="BH_35-25-17"/>
      <sheetName val="Sheet1_(2)"/>
      <sheetName val="d-safe DELUXE"/>
      <sheetName val="Legal Risk Analysis"/>
      <sheetName val="Mix Design"/>
      <sheetName val="std-rates"/>
      <sheetName val="Form 6"/>
      <sheetName val="PointNo.5"/>
      <sheetName val="RCC,Ret. Wall"/>
      <sheetName val="BLK2"/>
      <sheetName val="BLK3"/>
      <sheetName val="E &amp; R"/>
      <sheetName val="radar"/>
      <sheetName val="UG"/>
      <sheetName val="Design"/>
      <sheetName val="Break up Sheet"/>
      <sheetName val="TBAL9697 -group wise  sdpl"/>
      <sheetName val="Abstract Sheet"/>
      <sheetName val="V.O.4 - PCC Qty"/>
      <sheetName val="Fill this out first..."/>
      <sheetName val="LABOUR"/>
      <sheetName val="REVISED4A PROG PERF-SITE 1"/>
      <sheetName val="BOQ (2)"/>
      <sheetName val="Input"/>
      <sheetName val="Activity"/>
      <sheetName val="Staff Acco."/>
      <sheetName val="Crew"/>
      <sheetName val="Piping"/>
      <sheetName val="Pipe Supports"/>
      <sheetName val="BOQ_Direct_selling cost"/>
      <sheetName val="WWR"/>
      <sheetName val="GBW"/>
      <sheetName val="8"/>
      <sheetName val="Load Details-220kV"/>
      <sheetName val="Sheet3"/>
      <sheetName val="Supplier"/>
      <sheetName val="final abstract"/>
      <sheetName val="Footings"/>
      <sheetName val="CABLE DATA"/>
      <sheetName val="Stock-II"/>
      <sheetName val="R20_R30_work"/>
      <sheetName val="M-Book for Conc"/>
      <sheetName val="M-Book for FW"/>
      <sheetName val="Flight-1"/>
      <sheetName val="Publicbuilding"/>
      <sheetName val="FT-05-02IsoBOM"/>
      <sheetName val="Rev S1 Abstract"/>
      <sheetName val="Quantity Abstract"/>
      <sheetName val="[Spt-BH.xls][Spt-BH.xls]B___493"/>
      <sheetName val=""/>
      <sheetName val="Abstract"/>
      <sheetName val="A-General"/>
      <sheetName val="SANJAY PAL"/>
      <sheetName val="P A SELVAM"/>
      <sheetName val="ANSARI "/>
      <sheetName val="abdesh pal"/>
      <sheetName val="sujay bagchi"/>
      <sheetName val="S.K.SINHA BASU"/>
      <sheetName val="NEDUNCHEZHIYAN"/>
      <sheetName val="RAJARAM"/>
      <sheetName val="KRISHNA PRASAD"/>
      <sheetName val="BARATH &amp; CO"/>
      <sheetName val="L B YADAV"/>
      <sheetName val="DEEPAK KUMAR"/>
      <sheetName val="MUKLAL YADAV"/>
      <sheetName val="MADHU SUDHAN"/>
      <sheetName val="SAUD ALAM "/>
      <sheetName val="RAMESH BABU"/>
      <sheetName val="SUKHENDUPAL"/>
      <sheetName val="SAILEN SARKAR"/>
      <sheetName val="elongovan"/>
      <sheetName val="SANJAY JENA1"/>
      <sheetName val="upendra saw "/>
      <sheetName val="ALLOK KUMAR "/>
      <sheetName val="analysis"/>
      <sheetName val="except wiring"/>
      <sheetName val="beam-reinft-IIInd floor"/>
      <sheetName val="VCH-SLC"/>
      <sheetName val="Parapet"/>
      <sheetName val="sheet6"/>
      <sheetName val="RA-markate"/>
      <sheetName val="[Spt-BH.xls][Spt-BH.xls]B___494"/>
      <sheetName val="INPUT SHEET"/>
      <sheetName val="RES-PLANNING"/>
      <sheetName val="Sump"/>
      <sheetName val="COLUMN"/>
      <sheetName val="cubes_M20"/>
      <sheetName val="Summary_0506"/>
      <sheetName val="Summary_0607-_31_MAR"/>
      <sheetName val="Form_6"/>
      <sheetName val="BS1"/>
      <sheetName val="#REF"/>
      <sheetName val="B@__x005f_x0000__x005f_x0004_@_x005f_x0000__x0000"/>
      <sheetName val="Project Budget Worksheet"/>
      <sheetName val="BOQ -II ph 2"/>
      <sheetName val="B@_"/>
      <sheetName val="B@___x0004_@_____$__"/>
      <sheetName val="Macro1"/>
      <sheetName val="dummy"/>
      <sheetName val="d-safe specs"/>
      <sheetName val="RA"/>
      <sheetName val="11-hsd"/>
      <sheetName val="13-septic"/>
      <sheetName val="7-ug"/>
      <sheetName val="2-utility"/>
      <sheetName val="18-misc"/>
      <sheetName val="5-pipe"/>
      <sheetName val="1"/>
      <sheetName val="Coefficients"/>
      <sheetName val="IS3370"/>
      <sheetName val="IS456"/>
      <sheetName val="switch"/>
      <sheetName val="Cost_any"/>
      <sheetName val="Process"/>
      <sheetName val="pt_cw"/>
      <sheetName val="Metso - Forth &amp; Slurry 11.02.10"/>
      <sheetName val="Lead"/>
      <sheetName val="DADAN-1"/>
      <sheetName val="SPT_vs_PHI2"/>
      <sheetName val="glass_project_concrete2"/>
      <sheetName val="glass_project_reift2"/>
      <sheetName val="glass_project_indices2"/>
      <sheetName val="BH_12-11-10-131"/>
      <sheetName val="BH_12-11-10-91"/>
      <sheetName val="BH_36-15-371"/>
      <sheetName val="BH_16-35-25-171"/>
      <sheetName val="BH_35-25-171"/>
      <sheetName val="Sheet1_(2)1"/>
      <sheetName val="SBC-BH_191"/>
      <sheetName val="Rate_Analysis1"/>
      <sheetName val="Civil_Boq"/>
      <sheetName val="Pile_cap"/>
      <sheetName val="PRECAST_lightconc-II"/>
      <sheetName val="d-safe_DELUXE"/>
      <sheetName val="Mix_Design"/>
      <sheetName val="RCC,Ret__Wall"/>
      <sheetName val="PointNo_5"/>
      <sheetName val="TBAL9697_-group_wise__sdpl"/>
      <sheetName val="Abstract_Sheet"/>
      <sheetName val="E_&amp;_R"/>
      <sheetName val="Legal_Risk_Analysis"/>
      <sheetName val="Break_up_Sheet"/>
      <sheetName val="V_O_4_-_PCC_Qty"/>
      <sheetName val="maingirder"/>
      <sheetName val="basic-data"/>
      <sheetName val="Fee Rate Summary"/>
      <sheetName val="FUNDFLOW"/>
      <sheetName val="Headings"/>
      <sheetName val="Formulas"/>
      <sheetName val="STAFFSCHED "/>
      <sheetName val="SUMM"/>
      <sheetName val="Site wise NADs"/>
      <sheetName val="NPV"/>
      <sheetName val="B@[_x005f_x0000__x005f_x0004_@_x005f_x0000__x0000"/>
      <sheetName val="p&amp;m"/>
      <sheetName val="Quote Sheet"/>
      <sheetName val="class &amp; category"/>
      <sheetName val="Rein-Final (Ph 1+Ph2)"/>
      <sheetName val="attach(2)"/>
      <sheetName val="SSR &amp; NSSR Market final"/>
      <sheetName val="[Spt-BH.xls][Spt-BH.xls]B___495"/>
      <sheetName val="220 11  BS "/>
      <sheetName val="precast RC element"/>
      <sheetName val="Stress Calculation"/>
      <sheetName val="x-items"/>
      <sheetName val="AOR"/>
      <sheetName val="Summary_05061"/>
      <sheetName val="Summary_0607-_31_MAR1"/>
      <sheetName val="Form_61"/>
      <sheetName val="Fill_this_out_first___"/>
      <sheetName val="REVISED4A_PROG_PERF-SITE_1"/>
      <sheetName val="BOQ_Direct_selling_cost"/>
      <sheetName val="Load_Details-220kV"/>
      <sheetName val="beam-reinft-IIInd_floor"/>
      <sheetName val="BOQ_(2)"/>
      <sheetName val="CABLE_DATA"/>
      <sheetName val="final_abstract"/>
      <sheetName val="Rev_S1_Abstract"/>
      <sheetName val="Quantity_Abstract"/>
      <sheetName val="[Spt-BH.xls][Spt-BH.xls]_Spt_97"/>
      <sheetName val="Staff_Acco_"/>
      <sheetName val="Pipe_Supports"/>
      <sheetName val="M-Book_for_Conc"/>
      <sheetName val="M-Book_for_FW"/>
      <sheetName val="[Spt-BH.xls][Spt-BH.xls]B___496"/>
      <sheetName val="INPUT_SHEET"/>
      <sheetName val="SANJAY_PAL"/>
      <sheetName val="P_A_SELVAM"/>
      <sheetName val="ANSARI_"/>
      <sheetName val="abdesh_pal"/>
      <sheetName val="sujay_bagchi"/>
      <sheetName val="S_K_SINHA_BASU"/>
      <sheetName val="KRISHNA_PRASAD"/>
      <sheetName val="BARATH_&amp;_CO"/>
      <sheetName val="L_B_YADAV"/>
      <sheetName val="DEEPAK_KUMAR"/>
      <sheetName val="MUKLAL_YADAV"/>
      <sheetName val="MADHU_SUDHAN"/>
      <sheetName val="SAUD_ALAM_"/>
      <sheetName val="RAMESH_BABU"/>
      <sheetName val="SAILEN_SARKAR"/>
      <sheetName val="SANJAY_JENA1"/>
      <sheetName val="upendra_saw_"/>
      <sheetName val="ALLOK_KUMAR_"/>
      <sheetName val="except_wiring"/>
      <sheetName val="B@__@_____$__"/>
      <sheetName val="Project_Budget_Worksheet"/>
      <sheetName val="BOQ_-II_ph_2"/>
      <sheetName val="HPL"/>
      <sheetName val="India F&amp;S Template"/>
      <sheetName val="col-reinft1"/>
      <sheetName val="Build-up"/>
      <sheetName val="B@___x005f_x0004_@_____$__"/>
      <sheetName val="B@__x005f_x005f_x005f_x0000__x005f_x005f_x005f_x0004_@_"/>
      <sheetName val="Title"/>
      <sheetName val="Costing"/>
      <sheetName val="T&amp;M"/>
      <sheetName val="SOR"/>
      <sheetName val="PriceSummary"/>
      <sheetName val="RA RCC F"/>
      <sheetName val="Cal"/>
      <sheetName val="Data"/>
      <sheetName val="Voucher"/>
      <sheetName val="Materials Cost(PCC)"/>
      <sheetName val="Qty-Opt1"/>
      <sheetName val="PRRM Dashboard"/>
      <sheetName val="Mappings"/>
      <sheetName val="合成単価作成表-BLDG"/>
      <sheetName val="B@_@__$"/>
      <sheetName val="Report"/>
      <sheetName val="Abstract for Variation"/>
      <sheetName val="LBD VARIATION"/>
      <sheetName val="inWords"/>
      <sheetName val="LT Motor catalog"/>
      <sheetName val="Cable cat"/>
      <sheetName val="Index "/>
      <sheetName val="Instructions"/>
      <sheetName val="Email Approval Template"/>
      <sheetName val="1 Executive Summary"/>
      <sheetName val="2 Risk Assessment Analysis"/>
      <sheetName val="3 Pre-Approval"/>
      <sheetName val="Map"/>
      <sheetName val="4 CIS"/>
      <sheetName val="5 Change Order"/>
      <sheetName val="5.1  Re-book De-book order"/>
      <sheetName val="6 Contract Re-estimates"/>
      <sheetName val="7a BG Approval Form"/>
      <sheetName val="7b BG Email Approval Template"/>
      <sheetName val="8 LAD Approval Form"/>
      <sheetName val="9 LOI Checklist"/>
      <sheetName val="10 RPS Information Form"/>
      <sheetName val="11 Proj Cashflow "/>
      <sheetName val="11.1 Cash-flow Chart"/>
      <sheetName val="Threshold Calculator"/>
      <sheetName val="Version Control"/>
      <sheetName val="Prebid Review"/>
      <sheetName val="DJC Parameters"/>
      <sheetName val="Offer"/>
      <sheetName val="Selling Summary"/>
      <sheetName val="1-BAS (cost)"/>
      <sheetName val="Controller Configuration"/>
      <sheetName val="IO Summary"/>
      <sheetName val="2-FAS (cost)"/>
      <sheetName val="Cost Summary"/>
      <sheetName val="3-PA (cost)"/>
      <sheetName val="Approved Make"/>
      <sheetName val="Basis of offer"/>
      <sheetName val="High Level Summary"/>
      <sheetName val="4-ACS  (cost)"/>
      <sheetName val="5-CCTV  (cost)"/>
      <sheetName val="6-FFT  (cost)"/>
      <sheetName val="7- Service Retrofit  (cost)"/>
      <sheetName val="8-Service PSA,O&amp;M  (cost)"/>
      <sheetName val="9- Service L&amp;M  (cost)"/>
      <sheetName val="non fixed DJC "/>
      <sheetName val="10-UPG (cost)"/>
      <sheetName val="11-ESG  (cost)"/>
      <sheetName val="12-Products (cost)"/>
      <sheetName val="13-VAV  (cost)"/>
      <sheetName val="14-REF (cost)"/>
      <sheetName val="15 - Local Chiller (cost)"/>
      <sheetName val="Selling-Local Chiller"/>
      <sheetName val="Material Cost JCS"/>
      <sheetName val="Costing USD Chiller"/>
      <sheetName val="Selling-USD Chiller"/>
      <sheetName val="PRICE MATRIX -JCIPL"/>
      <sheetName val="COST SUMMARY- JCIPL"/>
      <sheetName val="1-BAS-JCIPL"/>
      <sheetName val="2-FAS-JCIPL"/>
      <sheetName val="3-PA-JCIPL"/>
      <sheetName val="4-ACS-JCIPL"/>
      <sheetName val="5-CCTV-JCIPL"/>
      <sheetName val="6 -FFT-JCIPL"/>
      <sheetName val="7-Ser Retro -JCIPL"/>
      <sheetName val="8-Ser PSA, O&amp;M -JCIPL"/>
      <sheetName val="9-Ser L&amp;M -JCIPL"/>
      <sheetName val="10-UPG JCIPL"/>
      <sheetName val="11-ESG JCIPL"/>
      <sheetName val="12-Products JCIPL"/>
      <sheetName val="13-VAV JCIPL"/>
      <sheetName val="14-REF JCMRL "/>
      <sheetName val="Proj. DJC-JCIPL"/>
      <sheetName val=" L0 DDC 1"/>
      <sheetName val="L0 DDC-2"/>
      <sheetName val="L16 DDC-3"/>
      <sheetName val="L16-DDC-4"/>
      <sheetName val="L16 DDC-5"/>
      <sheetName val="L17 DDC-6"/>
      <sheetName val="L17 DDC-7 "/>
      <sheetName val="L18 DDC-8"/>
      <sheetName val="L18-DDC-9"/>
      <sheetName val="2-AutoDialer Sys"/>
      <sheetName val="1-BAS1 (cost)"/>
      <sheetName val="2-BAS2 (cost)"/>
      <sheetName val="Deviations-Project Risks"/>
      <sheetName val="IO Schedule"/>
      <sheetName val="SàQa_x0005_@²"/>
      <sheetName val="EDWise"/>
      <sheetName val="upa"/>
      <sheetName val="2gii"/>
      <sheetName val="MGS"/>
      <sheetName val="Back"/>
      <sheetName val="Joints"/>
      <sheetName val="2.2 띠장의 설계"/>
      <sheetName val="HVAC"/>
      <sheetName val="SPT_vs_PHI3"/>
      <sheetName val="glass_project_concrete3"/>
      <sheetName val="glass_project_reift3"/>
      <sheetName val="glass_project_indices3"/>
      <sheetName val="SBC-BH_192"/>
      <sheetName val="Rate_Analysis2"/>
      <sheetName val="Civil_Boq1"/>
      <sheetName val="Pile_cap1"/>
      <sheetName val="Legal_Risk_Analysis1"/>
      <sheetName val="BH_12-11-10-132"/>
      <sheetName val="BH_12-11-10-92"/>
      <sheetName val="BH_36-15-372"/>
      <sheetName val="BH_16-35-25-172"/>
      <sheetName val="BH_35-25-172"/>
      <sheetName val="Sheet1_(2)2"/>
      <sheetName val="Summary_05062"/>
      <sheetName val="Summary_0607-_31_MAR2"/>
      <sheetName val="PRECAST_lightconc-II1"/>
      <sheetName val="d-safe_DELUXE1"/>
      <sheetName val="Mix_Design1"/>
      <sheetName val="RCC,Ret__Wall1"/>
      <sheetName val="Form_62"/>
      <sheetName val="PointNo_51"/>
      <sheetName val="TBAL9697_-group_wise__sdpl1"/>
      <sheetName val="Abstract_Sheet1"/>
      <sheetName val="E_&amp;_R1"/>
      <sheetName val="Break_up_Sheet1"/>
      <sheetName val="V_O_4_-_PCC_Qty1"/>
      <sheetName val="Fill_this_out_first___1"/>
      <sheetName val="REVISED4A_PROG_PERF-SITE_11"/>
      <sheetName val="BOQ_Direct_selling_cost1"/>
      <sheetName val="beam-reinft-IIInd_floor1"/>
      <sheetName val="Load_Details-220kV1"/>
      <sheetName val="BOQ_(2)1"/>
      <sheetName val="CABLE_DATA1"/>
      <sheetName val="SANJAY_PAL1"/>
      <sheetName val="P_A_SELVAM1"/>
      <sheetName val="ANSARI_1"/>
      <sheetName val="abdesh_pal1"/>
      <sheetName val="sujay_bagchi1"/>
      <sheetName val="S_K_SINHA_BASU1"/>
      <sheetName val="KRISHNA_PRASAD1"/>
      <sheetName val="BARATH_&amp;_CO1"/>
      <sheetName val="L_B_YADAV1"/>
      <sheetName val="DEEPAK_KUMAR1"/>
      <sheetName val="MUKLAL_YADAV1"/>
      <sheetName val="MADHU_SUDHAN1"/>
      <sheetName val="SAUD_ALAM_1"/>
      <sheetName val="RAMESH_BABU1"/>
      <sheetName val="SAILEN_SARKAR1"/>
      <sheetName val="SANJAY_JENA11"/>
      <sheetName val="upendra_saw_1"/>
      <sheetName val="ALLOK_KUMAR_1"/>
      <sheetName val="except_wiring1"/>
      <sheetName val="Staff_Acco_1"/>
      <sheetName val="Pipe_Supports1"/>
      <sheetName val="M-Book_for_Conc1"/>
      <sheetName val="M-Book_for_FW1"/>
      <sheetName val="final_abstract1"/>
      <sheetName val="Rev_S1_Abstract1"/>
      <sheetName val="Quantity_Abstract1"/>
      <sheetName val="INPUT_SHEET1"/>
      <sheetName val="Project_Budget_Worksheet1"/>
      <sheetName val="BOQ_-II_ph_21"/>
      <sheetName val="class_&amp;_category"/>
      <sheetName val="d-safe_specs"/>
      <sheetName val="Metso_-_Forth_&amp;_Slurry_11_02_10"/>
      <sheetName val="Fee_Rate_Summary"/>
      <sheetName val="STAFFSCHED_"/>
      <sheetName val="SSR_&amp;_NSSR_Market_final"/>
      <sheetName val="220_11__BS_"/>
      <sheetName val="precast_RC_element"/>
      <sheetName val="Rein-Final_(Ph_1+Ph2)"/>
      <sheetName val="Abstract_for_Variation"/>
      <sheetName val="LBD_VARIATION"/>
      <sheetName val="LT_Motor_catalog"/>
      <sheetName val="Cable_cat"/>
      <sheetName val="PRRM_Dashboard"/>
      <sheetName val="India_F&amp;S_Template"/>
      <sheetName val="SPT_vs_PHI4"/>
      <sheetName val="3"/>
      <sheetName val="B@__x0004_@_x0000"/>
      <sheetName val="B@__x005f_x0000__x005f_x0004_@_"/>
      <sheetName val="BHANDUP"/>
      <sheetName val="[Spt-BH.xls]B____x005f_x0004_______52"/>
      <sheetName val="[Spt-BH.xls]B___x005f_x0000__x005f_x0004_52"/>
      <sheetName val="B@___x005f_x005f_x005f_x0004_@_____$__"/>
      <sheetName val="B@__x005f_x005f_x005f_x005f_x005f_x005f_x005f_x0000__x0"/>
      <sheetName val="B@[_x005f_x005f_x005f_x0000__x005f_x005f_x005f_x0004_@_"/>
      <sheetName val="재1"/>
      <sheetName val="SubmitCal"/>
      <sheetName val="ComboSheet"/>
      <sheetName val="Inputs &amp; Summary Output"/>
      <sheetName val="Broad Refresher Model"/>
      <sheetName val="Debits as on 12.04.08"/>
      <sheetName val="Direct cost shed A-2 "/>
      <sheetName val="[Spt-BH.xls][Spt-BH.xls]B___497"/>
      <sheetName val="Cost of O &amp; O"/>
      <sheetName val="Material "/>
      <sheetName val="Labour &amp; Plant"/>
      <sheetName val="Materials Cost"/>
      <sheetName val="ELECT"/>
      <sheetName val="pr.cal"/>
      <sheetName val="Tees"/>
      <sheetName val="TRF details"/>
      <sheetName val="TABLES"/>
      <sheetName val="Detail"/>
      <sheetName val="Staff Forecast spread"/>
      <sheetName val="B@__x005f_x0000__x005f_x0004_@_x005f_x0000___$_x0"/>
      <sheetName val="IDCCALHYD-GOO"/>
      <sheetName val="C"/>
      <sheetName val="B"/>
      <sheetName val="Mx1012a"/>
      <sheetName val="BLOCK-E"/>
      <sheetName val="SPT_vs_PHI5"/>
      <sheetName val="glass_project_concrete5"/>
      <sheetName val="glass_project_reift5"/>
      <sheetName val="glass_project_indices5"/>
      <sheetName val="SBC-BH_194"/>
      <sheetName val="Rate_Analysis4"/>
      <sheetName val="Summary_05064"/>
      <sheetName val="Summary_0607-_31_MAR4"/>
      <sheetName val="Civil_Boq3"/>
      <sheetName val="Pile_cap3"/>
      <sheetName val="V_O_4_-_PCC_Qty3"/>
      <sheetName val="TBAL9697_-group_wise__sdpl3"/>
      <sheetName val="Abstract_Sheet3"/>
      <sheetName val="Legal_Risk_Analysis3"/>
      <sheetName val="BH_12-11-10-134"/>
      <sheetName val="BH_12-11-10-94"/>
      <sheetName val="BH_36-15-374"/>
      <sheetName val="BH_16-35-25-174"/>
      <sheetName val="BH_35-25-174"/>
      <sheetName val="Sheet1_(2)4"/>
      <sheetName val="PRECAST_lightconc-II3"/>
      <sheetName val="Mix_Design3"/>
      <sheetName val="d-safe_DELUXE3"/>
      <sheetName val="RCC,Ret__Wall3"/>
      <sheetName val="Form_64"/>
      <sheetName val="PointNo_53"/>
      <sheetName val="E_&amp;_R3"/>
      <sheetName val="Break_up_Sheet3"/>
      <sheetName val="Fill_this_out_first___3"/>
      <sheetName val="REVISED4A_PROG_PERF-SITE_13"/>
      <sheetName val="BOQ_Direct_selling_cost3"/>
      <sheetName val="final_abstract2"/>
      <sheetName val="BOQ_(2)3"/>
      <sheetName val="beam-reinft-IIInd_floor2"/>
      <sheetName val="Staff_Acco_3"/>
      <sheetName val="Pipe_Supports3"/>
      <sheetName val="M-Book_for_Conc2"/>
      <sheetName val="M-Book_for_FW2"/>
      <sheetName val="CABLE_DATA3"/>
      <sheetName val="Load_Details-220kV2"/>
      <sheetName val="SANJAY_PAL2"/>
      <sheetName val="P_A_SELVAM2"/>
      <sheetName val="ANSARI_2"/>
      <sheetName val="abdesh_pal2"/>
      <sheetName val="sujay_bagchi2"/>
      <sheetName val="S_K_SINHA_BASU2"/>
      <sheetName val="KRISHNA_PRASAD2"/>
      <sheetName val="BARATH_&amp;_CO2"/>
      <sheetName val="L_B_YADAV2"/>
      <sheetName val="DEEPAK_KUMAR2"/>
      <sheetName val="MUKLAL_YADAV2"/>
      <sheetName val="MADHU_SUDHAN2"/>
      <sheetName val="SAUD_ALAM_2"/>
      <sheetName val="RAMESH_BABU2"/>
      <sheetName val="SAILEN_SARKAR2"/>
      <sheetName val="SANJAY_JENA12"/>
      <sheetName val="upendra_saw_2"/>
      <sheetName val="ALLOK_KUMAR_2"/>
      <sheetName val="except_wiring2"/>
      <sheetName val="Rev_S1_Abstract2"/>
      <sheetName val="Quantity_Abstract2"/>
      <sheetName val="INPUT_SHEET2"/>
      <sheetName val="Project_Budget_Worksheet2"/>
      <sheetName val="Metso_-_Forth_&amp;_Slurry_11_02_11"/>
      <sheetName val="BOQ_-II_ph_22"/>
      <sheetName val="Fee_Rate_Summary1"/>
      <sheetName val="STAFFSCHED_1"/>
      <sheetName val="d-safe_specs1"/>
      <sheetName val="class_&amp;_category1"/>
      <sheetName val="Rein-Final_(Ph_1+Ph2)1"/>
      <sheetName val="India_F&amp;S_Template1"/>
      <sheetName val="220_11__BS_1"/>
      <sheetName val="SSR_&amp;_NSSR_Market_final1"/>
      <sheetName val="Site_wise_NADs1"/>
      <sheetName val="Quote_Sheet1"/>
      <sheetName val="RA_RCC_F1"/>
      <sheetName val="Site_wise_NADs"/>
      <sheetName val="Quote_Sheet"/>
      <sheetName val="RA_RCC_F"/>
      <sheetName val="glass_project_concrete4"/>
      <sheetName val="glass_project_reift4"/>
      <sheetName val="glass_project_indices4"/>
      <sheetName val="SBC-BH_193"/>
      <sheetName val="Rate_Analysis3"/>
      <sheetName val="Summary_05063"/>
      <sheetName val="Summary_0607-_31_MAR3"/>
      <sheetName val="PRECAST_lightconc-II2"/>
      <sheetName val="Civil_Boq2"/>
      <sheetName val="Pile_cap2"/>
      <sheetName val="BH_12-11-10-133"/>
      <sheetName val="BH_12-11-10-93"/>
      <sheetName val="BH_36-15-373"/>
      <sheetName val="BH_16-35-25-173"/>
      <sheetName val="BH_35-25-173"/>
      <sheetName val="Sheet1_(2)3"/>
      <sheetName val="d-safe_DELUXE2"/>
      <sheetName val="Legal_Risk_Analysis2"/>
      <sheetName val="Mix_Design2"/>
      <sheetName val="Form_63"/>
      <sheetName val="PointNo_52"/>
      <sheetName val="RCC,Ret__Wall2"/>
      <sheetName val="E_&amp;_R2"/>
      <sheetName val="Break_up_Sheet2"/>
      <sheetName val="TBAL9697_-group_wise__sdpl2"/>
      <sheetName val="Abstract_Sheet2"/>
      <sheetName val="V_O_4_-_PCC_Qty2"/>
      <sheetName val="Fill_this_out_first___2"/>
      <sheetName val="REVISED4A_PROG_PERF-SITE_12"/>
      <sheetName val="BOQ_(2)2"/>
      <sheetName val="BOQ_Direct_selling_cost2"/>
      <sheetName val="CABLE_DATA2"/>
      <sheetName val="Staff_Acco_2"/>
      <sheetName val="Pipe_Supports2"/>
      <sheetName val="Names&amp;Cases"/>
      <sheetName val="Control"/>
      <sheetName val="Assumptions"/>
      <sheetName val="ASS"/>
      <sheetName val="Summary_output"/>
      <sheetName val="Fin__Assumpt__-_Sensitivities"/>
      <sheetName val="GUT_(2)"/>
      <sheetName val="Data_Input"/>
      <sheetName val="Cases"/>
      <sheetName val="ACE-OUT"/>
      <sheetName val="WORK_TABLE"/>
      <sheetName val="PCC"/>
      <sheetName val="Assmpns"/>
      <sheetName val="database"/>
      <sheetName val="ISA"/>
      <sheetName val="Works - Quote Sheet"/>
      <sheetName val="Fin Sum"/>
      <sheetName val="FOOTING"/>
      <sheetName val="COLUMNS"/>
      <sheetName val="plinth Beam + Stirrups "/>
      <sheetName val="GF COLUMNS"/>
      <sheetName val="G.F ROOF BEAM "/>
      <sheetName val="GF SLAB STEEL"/>
      <sheetName val="GF Lintel"/>
      <sheetName val="GF Stair"/>
      <sheetName val="FF COLUMNS"/>
      <sheetName val="F.F. Steel FINAL (2)"/>
      <sheetName val="FF Lintel"/>
      <sheetName val="FF Stair"/>
      <sheetName val="S.F. Steel FINAL "/>
      <sheetName val="SF Lintel"/>
      <sheetName val="Material List "/>
      <sheetName val="B@["/>
      <sheetName val="syndicate codes"/>
      <sheetName val="Stress_Calculation"/>
      <sheetName val="Stress_Calculation1"/>
      <sheetName val=" AT-1-220 "/>
      <sheetName val=" BC-220"/>
      <sheetName val="Components"/>
      <sheetName val="DETAILED  BOQ"/>
      <sheetName val="Code"/>
      <sheetName val="Materials_Cost(PCC)"/>
      <sheetName val="plinth_Beam_+_Stirrups_"/>
      <sheetName val="GF_COLUMNS"/>
      <sheetName val="G_F_ROOF_BEAM_"/>
      <sheetName val="GF_SLAB_STEEL"/>
      <sheetName val="GF_Lintel"/>
      <sheetName val="GF_Stair"/>
      <sheetName val="FF_COLUMNS"/>
      <sheetName val="F_F__Steel_FINAL_(2)"/>
      <sheetName val="FF_Lintel"/>
      <sheetName val="FF_Stair"/>
      <sheetName val="S_F__Steel_FINAL_"/>
      <sheetName val="SF_Lintel"/>
      <sheetName val="final_abstract3"/>
      <sheetName val="Rev_S1_Abstract3"/>
      <sheetName val="Quantity_Abstract3"/>
      <sheetName val="M-Book_for_Conc3"/>
      <sheetName val="M-Book_for_FW3"/>
      <sheetName val="Load_Details-220kV3"/>
      <sheetName val="beam-reinft-IIInd_floor3"/>
      <sheetName val="INPUT_SHEET3"/>
      <sheetName val="Project_Budget_Worksheet3"/>
      <sheetName val="SANJAY_PAL3"/>
      <sheetName val="P_A_SELVAM3"/>
      <sheetName val="ANSARI_3"/>
      <sheetName val="abdesh_pal3"/>
      <sheetName val="sujay_bagchi3"/>
      <sheetName val="S_K_SINHA_BASU3"/>
      <sheetName val="KRISHNA_PRASAD3"/>
      <sheetName val="BARATH_&amp;_CO3"/>
      <sheetName val="L_B_YADAV3"/>
      <sheetName val="DEEPAK_KUMAR3"/>
      <sheetName val="MUKLAL_YADAV3"/>
      <sheetName val="MADHU_SUDHAN3"/>
      <sheetName val="SAUD_ALAM_3"/>
      <sheetName val="RAMESH_BABU3"/>
      <sheetName val="SAILEN_SARKAR3"/>
      <sheetName val="SANJAY_JENA13"/>
      <sheetName val="upendra_saw_3"/>
      <sheetName val="ALLOK_KUMAR_3"/>
      <sheetName val="except_wiring3"/>
      <sheetName val="BOQ_-II_ph_23"/>
      <sheetName val="STAFFSCHED_2"/>
      <sheetName val="Metso_-_Forth_&amp;_Slurry_11_02_12"/>
      <sheetName val="Fee_Rate_Summary2"/>
      <sheetName val="d-safe_specs2"/>
      <sheetName val="Quote_Sheet2"/>
      <sheetName val="class_&amp;_category2"/>
      <sheetName val="Rein-Final_(Ph_1+Ph2)2"/>
      <sheetName val="Materials_Cost(PCC)2"/>
      <sheetName val="220_11__BS_2"/>
      <sheetName val="SSR_&amp;_NSSR_Market_final2"/>
      <sheetName val="Site_wise_NADs2"/>
      <sheetName val="RA_RCC_F2"/>
      <sheetName val="India_F&amp;S_Template2"/>
      <sheetName val="Stress_Calculation2"/>
      <sheetName val="precast_RC_element2"/>
      <sheetName val="plinth_Beam_+_Stirrups_2"/>
      <sheetName val="GF_COLUMNS2"/>
      <sheetName val="G_F_ROOF_BEAM_2"/>
      <sheetName val="GF_SLAB_STEEL2"/>
      <sheetName val="GF_Lintel2"/>
      <sheetName val="GF_Stair2"/>
      <sheetName val="FF_COLUMNS2"/>
      <sheetName val="F_F__Steel_FINAL_(2)2"/>
      <sheetName val="FF_Lintel2"/>
      <sheetName val="FF_Stair2"/>
      <sheetName val="S_F__Steel_FINAL_2"/>
      <sheetName val="SF_Lintel2"/>
      <sheetName val="Materials_Cost(PCC)1"/>
      <sheetName val="precast_RC_element1"/>
      <sheetName val="plinth_Beam_+_Stirrups_1"/>
      <sheetName val="GF_COLUMNS1"/>
      <sheetName val="G_F_ROOF_BEAM_1"/>
      <sheetName val="GF_SLAB_STEEL1"/>
      <sheetName val="GF_Lintel1"/>
      <sheetName val="GF_Stair1"/>
      <sheetName val="FF_COLUMNS1"/>
      <sheetName val="F_F__Steel_FINAL_(2)1"/>
      <sheetName val="FF_Lintel1"/>
      <sheetName val="FF_Stair1"/>
      <sheetName val="S_F__Steel_FINAL_1"/>
      <sheetName val="SF_Lintel1"/>
      <sheetName val="SPT_vs_PHI6"/>
      <sheetName val="glass_project_concrete6"/>
      <sheetName val="glass_project_reift6"/>
      <sheetName val="glass_project_indices6"/>
      <sheetName val="SBC-BH_195"/>
      <sheetName val="Rate_Analysis5"/>
      <sheetName val="Summary_05065"/>
      <sheetName val="Summary_0607-_31_MAR5"/>
      <sheetName val="Civil_Boq4"/>
      <sheetName val="Pile_cap4"/>
      <sheetName val="BH_12-11-10-135"/>
      <sheetName val="BH_12-11-10-95"/>
      <sheetName val="BH_36-15-375"/>
      <sheetName val="BH_16-35-25-175"/>
      <sheetName val="BH_35-25-175"/>
      <sheetName val="Sheet1_(2)5"/>
      <sheetName val="d-safe_DELUXE4"/>
      <sheetName val="PRECAST_lightconc-II4"/>
      <sheetName val="Legal_Risk_Analysis4"/>
      <sheetName val="Mix_Design4"/>
      <sheetName val="Form_65"/>
      <sheetName val="PointNo_54"/>
      <sheetName val="RCC,Ret__Wall4"/>
      <sheetName val="E_&amp;_R4"/>
      <sheetName val="Break_up_Sheet4"/>
      <sheetName val="TBAL9697_-group_wise__sdpl4"/>
      <sheetName val="Abstract_Sheet4"/>
      <sheetName val="V_O_4_-_PCC_Qty4"/>
      <sheetName val="Fill_this_out_first___4"/>
      <sheetName val="REVISED4A_PROG_PERF-SITE_14"/>
      <sheetName val="BOQ_Direct_selling_cost4"/>
      <sheetName val="BOQ_(2)4"/>
      <sheetName val="CABLE_DATA4"/>
      <sheetName val="Staff_Acco_4"/>
      <sheetName val="Pipe_Supports4"/>
      <sheetName val="final_abstract4"/>
      <sheetName val="Rev_S1_Abstract4"/>
      <sheetName val="Quantity_Abstract4"/>
      <sheetName val="M-Book_for_Conc4"/>
      <sheetName val="M-Book_for_FW4"/>
      <sheetName val="Load_Details-220kV4"/>
      <sheetName val="beam-reinft-IIInd_floor4"/>
      <sheetName val="INPUT_SHEET4"/>
      <sheetName val="Project_Budget_Worksheet4"/>
      <sheetName val="SANJAY_PAL4"/>
      <sheetName val="P_A_SELVAM4"/>
      <sheetName val="ANSARI_4"/>
      <sheetName val="abdesh_pal4"/>
      <sheetName val="sujay_bagchi4"/>
      <sheetName val="S_K_SINHA_BASU4"/>
      <sheetName val="KRISHNA_PRASAD4"/>
      <sheetName val="BARATH_&amp;_CO4"/>
      <sheetName val="L_B_YADAV4"/>
      <sheetName val="DEEPAK_KUMAR4"/>
      <sheetName val="MUKLAL_YADAV4"/>
      <sheetName val="MADHU_SUDHAN4"/>
      <sheetName val="SAUD_ALAM_4"/>
      <sheetName val="RAMESH_BABU4"/>
      <sheetName val="SAILEN_SARKAR4"/>
      <sheetName val="SANJAY_JENA14"/>
      <sheetName val="upendra_saw_4"/>
      <sheetName val="ALLOK_KUMAR_4"/>
      <sheetName val="except_wiring4"/>
      <sheetName val="BOQ_-II_ph_24"/>
      <sheetName val="STAFFSCHED_3"/>
      <sheetName val="Metso_-_Forth_&amp;_Slurry_11_02_13"/>
      <sheetName val="Fee_Rate_Summary3"/>
      <sheetName val="d-safe_specs3"/>
      <sheetName val="Quote_Sheet3"/>
      <sheetName val="class_&amp;_category3"/>
      <sheetName val="Rein-Final_(Ph_1+Ph2)3"/>
      <sheetName val="Materials_Cost(PCC)3"/>
      <sheetName val="220_11__BS_3"/>
      <sheetName val="SSR_&amp;_NSSR_Market_final3"/>
      <sheetName val="Site_wise_NADs3"/>
      <sheetName val="RA_RCC_F3"/>
      <sheetName val="India_F&amp;S_Template3"/>
      <sheetName val="Stress_Calculation3"/>
      <sheetName val="precast_RC_element3"/>
      <sheetName val="plinth_Beam_+_Stirrups_3"/>
      <sheetName val="GF_COLUMNS3"/>
      <sheetName val="G_F_ROOF_BEAM_3"/>
      <sheetName val="GF_SLAB_STEEL3"/>
      <sheetName val="GF_Lintel3"/>
      <sheetName val="GF_Stair3"/>
      <sheetName val="FF_COLUMNS3"/>
      <sheetName val="F_F__Steel_FINAL_(2)3"/>
      <sheetName val="FF_Lintel3"/>
      <sheetName val="FF_Stair3"/>
      <sheetName val="S_F__Steel_FINAL_3"/>
      <sheetName val="SF_Lintel3"/>
      <sheetName val="SPT_vs_PHI7"/>
      <sheetName val="glass_project_concrete7"/>
      <sheetName val="glass_project_reift7"/>
      <sheetName val="glass_project_indices7"/>
      <sheetName val="SBC-BH_196"/>
      <sheetName val="Rate_Analysis6"/>
      <sheetName val="Summary_05066"/>
      <sheetName val="Summary_0607-_31_MAR6"/>
      <sheetName val="Civil_Boq5"/>
      <sheetName val="Pile_cap5"/>
      <sheetName val="BH_12-11-10-136"/>
      <sheetName val="BH_12-11-10-96"/>
      <sheetName val="BH_36-15-376"/>
      <sheetName val="BH_16-35-25-176"/>
      <sheetName val="BH_35-25-176"/>
      <sheetName val="Sheet1_(2)6"/>
      <sheetName val="d-safe_DELUXE5"/>
      <sheetName val="PRECAST_lightconc-II5"/>
      <sheetName val="Legal_Risk_Analysis5"/>
      <sheetName val="Mix_Design5"/>
      <sheetName val="Form_66"/>
      <sheetName val="PointNo_55"/>
      <sheetName val="RCC,Ret__Wall5"/>
      <sheetName val="E_&amp;_R5"/>
      <sheetName val="Break_up_Sheet5"/>
      <sheetName val="TBAL9697_-group_wise__sdpl5"/>
      <sheetName val="Abstract_Sheet5"/>
      <sheetName val="V_O_4_-_PCC_Qty5"/>
      <sheetName val="Fill_this_out_first___5"/>
      <sheetName val="REVISED4A_PROG_PERF-SITE_15"/>
      <sheetName val="BOQ_Direct_selling_cost5"/>
      <sheetName val="BOQ_(2)5"/>
      <sheetName val="CABLE_DATA5"/>
      <sheetName val="Staff_Acco_5"/>
      <sheetName val="Pipe_Supports5"/>
      <sheetName val="final_abstract5"/>
      <sheetName val="Rev_S1_Abstract5"/>
      <sheetName val="Quantity_Abstract5"/>
      <sheetName val="M-Book_for_Conc5"/>
      <sheetName val="M-Book_for_FW5"/>
      <sheetName val="Load_Details-220kV5"/>
      <sheetName val="beam-reinft-IIInd_floor5"/>
      <sheetName val="INPUT_SHEET5"/>
      <sheetName val="Project_Budget_Worksheet5"/>
      <sheetName val="SANJAY_PAL5"/>
      <sheetName val="P_A_SELVAM5"/>
      <sheetName val="ANSARI_5"/>
      <sheetName val="abdesh_pal5"/>
      <sheetName val="sujay_bagchi5"/>
      <sheetName val="S_K_SINHA_BASU5"/>
      <sheetName val="KRISHNA_PRASAD5"/>
      <sheetName val="BARATH_&amp;_CO5"/>
      <sheetName val="L_B_YADAV5"/>
      <sheetName val="DEEPAK_KUMAR5"/>
      <sheetName val="MUKLAL_YADAV5"/>
      <sheetName val="MADHU_SUDHAN5"/>
      <sheetName val="SAUD_ALAM_5"/>
      <sheetName val="RAMESH_BABU5"/>
      <sheetName val="SAILEN_SARKAR5"/>
      <sheetName val="SANJAY_JENA15"/>
      <sheetName val="upendra_saw_5"/>
      <sheetName val="ALLOK_KUMAR_5"/>
      <sheetName val="except_wiring5"/>
      <sheetName val="BOQ_-II_ph_25"/>
      <sheetName val="STAFFSCHED_4"/>
      <sheetName val="Metso_-_Forth_&amp;_Slurry_11_02_14"/>
      <sheetName val="Fee_Rate_Summary4"/>
      <sheetName val="d-safe_specs4"/>
      <sheetName val="Quote_Sheet4"/>
      <sheetName val="class_&amp;_category4"/>
      <sheetName val="Rein-Final_(Ph_1+Ph2)4"/>
      <sheetName val="Materials_Cost(PCC)4"/>
      <sheetName val="220_11__BS_4"/>
      <sheetName val="SSR_&amp;_NSSR_Market_final4"/>
      <sheetName val="Site_wise_NADs4"/>
      <sheetName val="RA_RCC_F4"/>
      <sheetName val="India_F&amp;S_Template4"/>
      <sheetName val="Stress_Calculation4"/>
      <sheetName val="precast_RC_element4"/>
      <sheetName val="plinth_Beam_+_Stirrups_4"/>
      <sheetName val="GF_COLUMNS4"/>
      <sheetName val="G_F_ROOF_BEAM_4"/>
      <sheetName val="GF_SLAB_STEEL4"/>
      <sheetName val="GF_Lintel4"/>
      <sheetName val="GF_Stair4"/>
      <sheetName val="FF_COLUMNS4"/>
      <sheetName val="F_F__Steel_FINAL_(2)4"/>
      <sheetName val="FF_Lintel4"/>
      <sheetName val="FF_Stair4"/>
      <sheetName val="S_F__Steel_FINAL_4"/>
      <sheetName val="SF_Lintel4"/>
      <sheetName val="SPT_vs_PHI8"/>
      <sheetName val="glass_project_concrete8"/>
      <sheetName val="glass_project_reift8"/>
      <sheetName val="glass_project_indices8"/>
      <sheetName val="SBC-BH_197"/>
      <sheetName val="Rate_Analysis7"/>
      <sheetName val="Summary_05067"/>
      <sheetName val="Summary_0607-_31_MAR7"/>
      <sheetName val="Civil_Boq6"/>
      <sheetName val="Pile_cap6"/>
      <sheetName val="BH_12-11-10-137"/>
      <sheetName val="BH_12-11-10-97"/>
      <sheetName val="BH_36-15-377"/>
      <sheetName val="BH_16-35-25-177"/>
      <sheetName val="BH_35-25-177"/>
      <sheetName val="Sheet1_(2)7"/>
      <sheetName val="d-safe_DELUXE6"/>
      <sheetName val="PRECAST_lightconc-II6"/>
      <sheetName val="Legal_Risk_Analysis6"/>
      <sheetName val="Mix_Design6"/>
      <sheetName val="Form_67"/>
      <sheetName val="PointNo_56"/>
      <sheetName val="RCC,Ret__Wall6"/>
      <sheetName val="E_&amp;_R6"/>
      <sheetName val="Break_up_Sheet6"/>
      <sheetName val="TBAL9697_-group_wise__sdpl6"/>
      <sheetName val="Abstract_Sheet6"/>
      <sheetName val="V_O_4_-_PCC_Qty6"/>
      <sheetName val="Fill_this_out_first___6"/>
      <sheetName val="REVISED4A_PROG_PERF-SITE_16"/>
      <sheetName val="BOQ_Direct_selling_cost6"/>
      <sheetName val="BOQ_(2)6"/>
      <sheetName val="CABLE_DATA6"/>
      <sheetName val="Staff_Acco_6"/>
      <sheetName val="Pipe_Supports6"/>
      <sheetName val="final_abstract6"/>
      <sheetName val="Rev_S1_Abstract6"/>
      <sheetName val="Quantity_Abstract6"/>
      <sheetName val="M-Book_for_Conc6"/>
      <sheetName val="M-Book_for_FW6"/>
      <sheetName val="Load_Details-220kV6"/>
      <sheetName val="beam-reinft-IIInd_floor6"/>
      <sheetName val="INPUT_SHEET6"/>
      <sheetName val="Project_Budget_Worksheet6"/>
      <sheetName val="SANJAY_PAL6"/>
      <sheetName val="P_A_SELVAM6"/>
      <sheetName val="ANSARI_6"/>
      <sheetName val="abdesh_pal6"/>
      <sheetName val="sujay_bagchi6"/>
      <sheetName val="S_K_SINHA_BASU6"/>
      <sheetName val="KRISHNA_PRASAD6"/>
      <sheetName val="BARATH_&amp;_CO6"/>
      <sheetName val="L_B_YADAV6"/>
      <sheetName val="DEEPAK_KUMAR6"/>
      <sheetName val="MUKLAL_YADAV6"/>
      <sheetName val="MADHU_SUDHAN6"/>
      <sheetName val="SAUD_ALAM_6"/>
      <sheetName val="RAMESH_BABU6"/>
      <sheetName val="SAILEN_SARKAR6"/>
      <sheetName val="SANJAY_JENA16"/>
      <sheetName val="upendra_saw_6"/>
      <sheetName val="ALLOK_KUMAR_6"/>
      <sheetName val="except_wiring6"/>
      <sheetName val="BOQ_-II_ph_26"/>
      <sheetName val="STAFFSCHED_5"/>
      <sheetName val="Metso_-_Forth_&amp;_Slurry_11_02_15"/>
      <sheetName val="Fee_Rate_Summary5"/>
      <sheetName val="d-safe_specs5"/>
      <sheetName val="Quote_Sheet5"/>
      <sheetName val="class_&amp;_category5"/>
      <sheetName val="Rein-Final_(Ph_1+Ph2)5"/>
      <sheetName val="Materials_Cost(PCC)5"/>
      <sheetName val="220_11__BS_5"/>
      <sheetName val="SSR_&amp;_NSSR_Market_final5"/>
      <sheetName val="Site_wise_NADs5"/>
      <sheetName val="RA_RCC_F5"/>
      <sheetName val="India_F&amp;S_Template5"/>
      <sheetName val="Stress_Calculation5"/>
      <sheetName val="precast_RC_element5"/>
      <sheetName val="plinth_Beam_+_Stirrups_5"/>
      <sheetName val="GF_COLUMNS5"/>
      <sheetName val="G_F_ROOF_BEAM_5"/>
      <sheetName val="GF_SLAB_STEEL5"/>
      <sheetName val="GF_Lintel5"/>
      <sheetName val="GF_Stair5"/>
      <sheetName val="FF_COLUMNS5"/>
      <sheetName val="F_F__Steel_FINAL_(2)5"/>
      <sheetName val="FF_Lintel5"/>
      <sheetName val="FF_Stair5"/>
      <sheetName val="S_F__Steel_FINAL_5"/>
      <sheetName val="SF_Lintel5"/>
      <sheetName val="SPT_vs_PHI9"/>
      <sheetName val="glass_project_concrete9"/>
      <sheetName val="glass_project_reift9"/>
      <sheetName val="glass_project_indices9"/>
      <sheetName val="SBC-BH_198"/>
      <sheetName val="Rate_Analysis8"/>
      <sheetName val="Summary_05068"/>
      <sheetName val="Summary_0607-_31_MAR8"/>
      <sheetName val="Civil_Boq7"/>
      <sheetName val="Pile_cap7"/>
      <sheetName val="BH_12-11-10-138"/>
      <sheetName val="BH_12-11-10-98"/>
      <sheetName val="BH_36-15-378"/>
      <sheetName val="BH_16-35-25-178"/>
      <sheetName val="BH_35-25-178"/>
      <sheetName val="Sheet1_(2)8"/>
      <sheetName val="d-safe_DELUXE7"/>
      <sheetName val="PRECAST_lightconc-II7"/>
      <sheetName val="Legal_Risk_Analysis7"/>
      <sheetName val="Mix_Design7"/>
      <sheetName val="Form_68"/>
      <sheetName val="PointNo_57"/>
      <sheetName val="RCC,Ret__Wall7"/>
      <sheetName val="E_&amp;_R7"/>
      <sheetName val="Break_up_Sheet7"/>
      <sheetName val="TBAL9697_-group_wise__sdpl7"/>
      <sheetName val="Abstract_Sheet7"/>
      <sheetName val="V_O_4_-_PCC_Qty7"/>
      <sheetName val="Fill_this_out_first___7"/>
      <sheetName val="REVISED4A_PROG_PERF-SITE_17"/>
      <sheetName val="BOQ_Direct_selling_cost7"/>
      <sheetName val="BOQ_(2)7"/>
      <sheetName val="CABLE_DATA7"/>
      <sheetName val="Staff_Acco_7"/>
      <sheetName val="Pipe_Supports7"/>
      <sheetName val="final_abstract7"/>
      <sheetName val="Rev_S1_Abstract7"/>
      <sheetName val="Quantity_Abstract7"/>
      <sheetName val="M-Book_for_Conc7"/>
      <sheetName val="M-Book_for_FW7"/>
      <sheetName val="Load_Details-220kV7"/>
      <sheetName val="beam-reinft-IIInd_floor7"/>
      <sheetName val="INPUT_SHEET7"/>
      <sheetName val="Project_Budget_Worksheet7"/>
      <sheetName val="SANJAY_PAL7"/>
      <sheetName val="P_A_SELVAM7"/>
      <sheetName val="ANSARI_7"/>
      <sheetName val="abdesh_pal7"/>
      <sheetName val="sujay_bagchi7"/>
      <sheetName val="S_K_SINHA_BASU7"/>
      <sheetName val="KRISHNA_PRASAD7"/>
      <sheetName val="BARATH_&amp;_CO7"/>
      <sheetName val="L_B_YADAV7"/>
      <sheetName val="DEEPAK_KUMAR7"/>
      <sheetName val="MUKLAL_YADAV7"/>
      <sheetName val="MADHU_SUDHAN7"/>
      <sheetName val="SAUD_ALAM_7"/>
      <sheetName val="RAMESH_BABU7"/>
      <sheetName val="SAILEN_SARKAR7"/>
      <sheetName val="SANJAY_JENA17"/>
      <sheetName val="upendra_saw_7"/>
      <sheetName val="ALLOK_KUMAR_7"/>
      <sheetName val="except_wiring7"/>
      <sheetName val="BOQ_-II_ph_27"/>
      <sheetName val="STAFFSCHED_6"/>
      <sheetName val="Metso_-_Forth_&amp;_Slurry_11_02_16"/>
      <sheetName val="Fee_Rate_Summary6"/>
      <sheetName val="d-safe_specs6"/>
      <sheetName val="Quote_Sheet6"/>
      <sheetName val="class_&amp;_category6"/>
      <sheetName val="Rein-Final_(Ph_1+Ph2)6"/>
      <sheetName val="Materials_Cost(PCC)6"/>
      <sheetName val="220_11__BS_6"/>
      <sheetName val="SSR_&amp;_NSSR_Market_final6"/>
      <sheetName val="Site_wise_NADs6"/>
      <sheetName val="RA_RCC_F6"/>
      <sheetName val="India_F&amp;S_Template6"/>
      <sheetName val="Stress_Calculation6"/>
      <sheetName val="precast_RC_element6"/>
      <sheetName val="plinth_Beam_+_Stirrups_6"/>
      <sheetName val="GF_COLUMNS6"/>
      <sheetName val="G_F_ROOF_BEAM_6"/>
      <sheetName val="GF_SLAB_STEEL6"/>
      <sheetName val="GF_Lintel6"/>
      <sheetName val="GF_Stair6"/>
      <sheetName val="FF_COLUMNS6"/>
      <sheetName val="F_F__Steel_FINAL_(2)6"/>
      <sheetName val="FF_Lintel6"/>
      <sheetName val="FF_Stair6"/>
      <sheetName val="S_F__Steel_FINAL_6"/>
      <sheetName val="SF_Lintel6"/>
      <sheetName val="SPT_vs_PHI10"/>
      <sheetName val="glass_project_concrete10"/>
      <sheetName val="glass_project_reift10"/>
      <sheetName val="glass_project_indices10"/>
      <sheetName val="SBC-BH_199"/>
      <sheetName val="Rate_Analysis9"/>
      <sheetName val="Summary_05069"/>
      <sheetName val="Summary_0607-_31_MAR9"/>
      <sheetName val="Civil_Boq8"/>
      <sheetName val="Pile_cap8"/>
      <sheetName val="BH_12-11-10-139"/>
      <sheetName val="BH_12-11-10-99"/>
      <sheetName val="BH_36-15-379"/>
      <sheetName val="BH_16-35-25-179"/>
      <sheetName val="BH_35-25-179"/>
      <sheetName val="Sheet1_(2)9"/>
      <sheetName val="d-safe_DELUXE8"/>
      <sheetName val="PRECAST_lightconc-II8"/>
      <sheetName val="Legal_Risk_Analysis8"/>
      <sheetName val="Mix_Design8"/>
      <sheetName val="Form_69"/>
      <sheetName val="PointNo_58"/>
      <sheetName val="RCC,Ret__Wall8"/>
      <sheetName val="E_&amp;_R8"/>
      <sheetName val="Break_up_Sheet8"/>
      <sheetName val="TBAL9697_-group_wise__sdpl8"/>
      <sheetName val="Abstract_Sheet8"/>
      <sheetName val="V_O_4_-_PCC_Qty8"/>
      <sheetName val="Fill_this_out_first___8"/>
      <sheetName val="REVISED4A_PROG_PERF-SITE_18"/>
      <sheetName val="BOQ_Direct_selling_cost8"/>
      <sheetName val="BOQ_(2)8"/>
      <sheetName val="CABLE_DATA8"/>
      <sheetName val="Staff_Acco_8"/>
      <sheetName val="Pipe_Supports8"/>
      <sheetName val="final_abstract8"/>
      <sheetName val="Rev_S1_Abstract8"/>
      <sheetName val="Quantity_Abstract8"/>
      <sheetName val="M-Book_for_Conc8"/>
      <sheetName val="M-Book_for_FW8"/>
      <sheetName val="Load_Details-220kV8"/>
      <sheetName val="beam-reinft-IIInd_floor8"/>
      <sheetName val="INPUT_SHEET8"/>
      <sheetName val="Project_Budget_Worksheet8"/>
      <sheetName val="SANJAY_PAL8"/>
      <sheetName val="P_A_SELVAM8"/>
      <sheetName val="ANSARI_8"/>
      <sheetName val="abdesh_pal8"/>
      <sheetName val="sujay_bagchi8"/>
      <sheetName val="S_K_SINHA_BASU8"/>
      <sheetName val="KRISHNA_PRASAD8"/>
      <sheetName val="BARATH_&amp;_CO8"/>
      <sheetName val="L_B_YADAV8"/>
      <sheetName val="DEEPAK_KUMAR8"/>
      <sheetName val="MUKLAL_YADAV8"/>
      <sheetName val="MADHU_SUDHAN8"/>
      <sheetName val="SAUD_ALAM_8"/>
      <sheetName val="RAMESH_BABU8"/>
      <sheetName val="SAILEN_SARKAR8"/>
      <sheetName val="SANJAY_JENA18"/>
      <sheetName val="upendra_saw_8"/>
      <sheetName val="ALLOK_KUMAR_8"/>
      <sheetName val="except_wiring8"/>
      <sheetName val="BOQ_-II_ph_28"/>
      <sheetName val="STAFFSCHED_7"/>
      <sheetName val="Metso_-_Forth_&amp;_Slurry_11_02_17"/>
      <sheetName val="Fee_Rate_Summary7"/>
      <sheetName val="d-safe_specs7"/>
      <sheetName val="Quote_Sheet7"/>
      <sheetName val="class_&amp;_category7"/>
      <sheetName val="Rein-Final_(Ph_1+Ph2)7"/>
      <sheetName val="Materials_Cost(PCC)7"/>
      <sheetName val="220_11__BS_7"/>
      <sheetName val="SSR_&amp;_NSSR_Market_final7"/>
      <sheetName val="Site_wise_NADs7"/>
      <sheetName val="RA_RCC_F7"/>
      <sheetName val="India_F&amp;S_Template7"/>
      <sheetName val="Stress_Calculation7"/>
      <sheetName val="precast_RC_element7"/>
      <sheetName val="plinth_Beam_+_Stirrups_7"/>
      <sheetName val="GF_COLUMNS7"/>
      <sheetName val="G_F_ROOF_BEAM_7"/>
      <sheetName val="GF_SLAB_STEEL7"/>
      <sheetName val="GF_Lintel7"/>
      <sheetName val="GF_Stair7"/>
      <sheetName val="FF_COLUMNS7"/>
      <sheetName val="F_F__Steel_FINAL_(2)7"/>
      <sheetName val="FF_Lintel7"/>
      <sheetName val="FF_Stair7"/>
      <sheetName val="S_F__Steel_FINAL_7"/>
      <sheetName val="SF_Lintel7"/>
      <sheetName val="SPT_vs_PHI11"/>
      <sheetName val="glass_project_concrete11"/>
      <sheetName val="glass_project_reift11"/>
      <sheetName val="glass_project_indices11"/>
      <sheetName val="SBC-BH_1910"/>
      <sheetName val="Rate_Analysis10"/>
      <sheetName val="Summary_050610"/>
      <sheetName val="Summary_0607-_31_MAR10"/>
      <sheetName val="Civil_Boq9"/>
      <sheetName val="Pile_cap9"/>
      <sheetName val="BH_12-11-10-1310"/>
      <sheetName val="BH_12-11-10-910"/>
      <sheetName val="BH_36-15-3710"/>
      <sheetName val="BH_16-35-25-1710"/>
      <sheetName val="BH_35-25-1710"/>
      <sheetName val="Sheet1_(2)10"/>
      <sheetName val="d-safe_DELUXE9"/>
      <sheetName val="PRECAST_lightconc-II9"/>
      <sheetName val="Legal_Risk_Analysis9"/>
      <sheetName val="Mix_Design9"/>
      <sheetName val="Form_610"/>
      <sheetName val="PointNo_59"/>
      <sheetName val="RCC,Ret__Wall9"/>
      <sheetName val="E_&amp;_R9"/>
      <sheetName val="Break_up_Sheet9"/>
      <sheetName val="TBAL9697_-group_wise__sdpl9"/>
      <sheetName val="Abstract_Sheet9"/>
      <sheetName val="V_O_4_-_PCC_Qty9"/>
      <sheetName val="Fill_this_out_first___9"/>
      <sheetName val="REVISED4A_PROG_PERF-SITE_19"/>
      <sheetName val="BOQ_Direct_selling_cost9"/>
      <sheetName val="BOQ_(2)9"/>
      <sheetName val="CABLE_DATA9"/>
      <sheetName val="Staff_Acco_9"/>
      <sheetName val="Pipe_Supports9"/>
      <sheetName val="final_abstract9"/>
      <sheetName val="Rev_S1_Abstract9"/>
      <sheetName val="Quantity_Abstract9"/>
      <sheetName val="M-Book_for_Conc9"/>
      <sheetName val="M-Book_for_FW9"/>
      <sheetName val="Load_Details-220kV9"/>
      <sheetName val="beam-reinft-IIInd_floor9"/>
      <sheetName val="INPUT_SHEET9"/>
      <sheetName val="Project_Budget_Worksheet9"/>
      <sheetName val="SANJAY_PAL9"/>
      <sheetName val="P_A_SELVAM9"/>
      <sheetName val="ANSARI_9"/>
      <sheetName val="abdesh_pal9"/>
      <sheetName val="sujay_bagchi9"/>
      <sheetName val="S_K_SINHA_BASU9"/>
      <sheetName val="KRISHNA_PRASAD9"/>
      <sheetName val="BARATH_&amp;_CO9"/>
      <sheetName val="L_B_YADAV9"/>
      <sheetName val="DEEPAK_KUMAR9"/>
      <sheetName val="MUKLAL_YADAV9"/>
      <sheetName val="MADHU_SUDHAN9"/>
      <sheetName val="SAUD_ALAM_9"/>
      <sheetName val="RAMESH_BABU9"/>
      <sheetName val="SAILEN_SARKAR9"/>
      <sheetName val="SANJAY_JENA19"/>
      <sheetName val="upendra_saw_9"/>
      <sheetName val="ALLOK_KUMAR_9"/>
      <sheetName val="except_wiring9"/>
      <sheetName val="BOQ_-II_ph_29"/>
      <sheetName val="STAFFSCHED_8"/>
      <sheetName val="Metso_-_Forth_&amp;_Slurry_11_02_18"/>
      <sheetName val="Fee_Rate_Summary8"/>
      <sheetName val="d-safe_specs8"/>
      <sheetName val="Quote_Sheet8"/>
      <sheetName val="class_&amp;_category8"/>
      <sheetName val="Rein-Final_(Ph_1+Ph2)8"/>
      <sheetName val="Materials_Cost(PCC)8"/>
      <sheetName val="220_11__BS_8"/>
      <sheetName val="SSR_&amp;_NSSR_Market_final8"/>
      <sheetName val="Site_wise_NADs8"/>
      <sheetName val="RA_RCC_F8"/>
      <sheetName val="India_F&amp;S_Template8"/>
      <sheetName val="Stress_Calculation8"/>
      <sheetName val="precast_RC_element8"/>
      <sheetName val="plinth_Beam_+_Stirrups_8"/>
      <sheetName val="GF_COLUMNS8"/>
      <sheetName val="G_F_ROOF_BEAM_8"/>
      <sheetName val="GF_SLAB_STEEL8"/>
      <sheetName val="GF_Lintel8"/>
      <sheetName val="GF_Stair8"/>
      <sheetName val="FF_COLUMNS8"/>
      <sheetName val="F_F__Steel_FINAL_(2)8"/>
      <sheetName val="FF_Lintel8"/>
      <sheetName val="FF_Stair8"/>
      <sheetName val="S_F__Steel_FINAL_8"/>
      <sheetName val="SF_Lintel8"/>
      <sheetName val="SPT_vs_PHI17"/>
      <sheetName val="glass_project_concrete17"/>
      <sheetName val="glass_project_reift17"/>
      <sheetName val="glass_project_indices17"/>
      <sheetName val="SBC-BH_1916"/>
      <sheetName val="Rate_Analysis16"/>
      <sheetName val="Summary_050616"/>
      <sheetName val="Summary_0607-_31_MAR16"/>
      <sheetName val="Civil_Boq15"/>
      <sheetName val="Pile_cap15"/>
      <sheetName val="BH_12-11-10-1316"/>
      <sheetName val="BH_12-11-10-916"/>
      <sheetName val="BH_36-15-3716"/>
      <sheetName val="BH_16-35-25-1716"/>
      <sheetName val="BH_35-25-1716"/>
      <sheetName val="Sheet1_(2)16"/>
      <sheetName val="d-safe_DELUXE15"/>
      <sheetName val="PRECAST_lightconc-II15"/>
      <sheetName val="Legal_Risk_Analysis15"/>
      <sheetName val="Mix_Design15"/>
      <sheetName val="Form_616"/>
      <sheetName val="PointNo_515"/>
      <sheetName val="RCC,Ret__Wall15"/>
      <sheetName val="E_&amp;_R15"/>
      <sheetName val="Break_up_Sheet15"/>
      <sheetName val="TBAL9697_-group_wise__sdpl15"/>
      <sheetName val="Abstract_Sheet15"/>
      <sheetName val="V_O_4_-_PCC_Qty15"/>
      <sheetName val="Fill_this_out_first___15"/>
      <sheetName val="REVISED4A_PROG_PERF-SITE_115"/>
      <sheetName val="BOQ_Direct_selling_cost15"/>
      <sheetName val="BOQ_(2)15"/>
      <sheetName val="CABLE_DATA15"/>
      <sheetName val="Staff_Acco_15"/>
      <sheetName val="Pipe_Supports15"/>
      <sheetName val="final_abstract15"/>
      <sheetName val="Rev_S1_Abstract15"/>
      <sheetName val="Quantity_Abstract15"/>
      <sheetName val="M-Book_for_Conc15"/>
      <sheetName val="M-Book_for_FW15"/>
      <sheetName val="Load_Details-220kV15"/>
      <sheetName val="beam-reinft-IIInd_floor15"/>
      <sheetName val="INPUT_SHEET15"/>
      <sheetName val="Project_Budget_Worksheet15"/>
      <sheetName val="SANJAY_PAL15"/>
      <sheetName val="P_A_SELVAM15"/>
      <sheetName val="ANSARI_15"/>
      <sheetName val="abdesh_pal15"/>
      <sheetName val="sujay_bagchi15"/>
      <sheetName val="S_K_SINHA_BASU15"/>
      <sheetName val="KRISHNA_PRASAD15"/>
      <sheetName val="BARATH_&amp;_CO15"/>
      <sheetName val="L_B_YADAV15"/>
      <sheetName val="DEEPAK_KUMAR15"/>
      <sheetName val="MUKLAL_YADAV15"/>
      <sheetName val="MADHU_SUDHAN15"/>
      <sheetName val="SAUD_ALAM_15"/>
      <sheetName val="RAMESH_BABU15"/>
      <sheetName val="SAILEN_SARKAR15"/>
      <sheetName val="SANJAY_JENA115"/>
      <sheetName val="upendra_saw_15"/>
      <sheetName val="ALLOK_KUMAR_15"/>
      <sheetName val="except_wiring15"/>
      <sheetName val="BOQ_-II_ph_215"/>
      <sheetName val="STAFFSCHED_14"/>
      <sheetName val="Metso_-_Forth_&amp;_Slurry_11_02_24"/>
      <sheetName val="Fee_Rate_Summary14"/>
      <sheetName val="d-safe_specs14"/>
      <sheetName val="Quote_Sheet14"/>
      <sheetName val="class_&amp;_category14"/>
      <sheetName val="Rein-Final_(Ph_1+Ph2)14"/>
      <sheetName val="Materials_Cost(PCC)14"/>
      <sheetName val="220_11__BS_14"/>
      <sheetName val="SSR_&amp;_NSSR_Market_final14"/>
      <sheetName val="Site_wise_NADs14"/>
      <sheetName val="RA_RCC_F14"/>
      <sheetName val="India_F&amp;S_Template14"/>
      <sheetName val="Stress_Calculation14"/>
      <sheetName val="precast_RC_element14"/>
      <sheetName val="plinth_Beam_+_Stirrups_14"/>
      <sheetName val="GF_COLUMNS14"/>
      <sheetName val="G_F_ROOF_BEAM_14"/>
      <sheetName val="GF_SLAB_STEEL14"/>
      <sheetName val="GF_Lintel14"/>
      <sheetName val="GF_Stair14"/>
      <sheetName val="FF_COLUMNS14"/>
      <sheetName val="F_F__Steel_FINAL_(2)14"/>
      <sheetName val="FF_Lintel14"/>
      <sheetName val="FF_Stair14"/>
      <sheetName val="S_F__Steel_FINAL_14"/>
      <sheetName val="SF_Lintel14"/>
      <sheetName val="SPT_vs_PHI13"/>
      <sheetName val="glass_project_concrete13"/>
      <sheetName val="glass_project_reift13"/>
      <sheetName val="glass_project_indices13"/>
      <sheetName val="SBC-BH_1912"/>
      <sheetName val="Rate_Analysis12"/>
      <sheetName val="Summary_050612"/>
      <sheetName val="Summary_0607-_31_MAR12"/>
      <sheetName val="Civil_Boq11"/>
      <sheetName val="Pile_cap11"/>
      <sheetName val="BH_12-11-10-1312"/>
      <sheetName val="BH_12-11-10-912"/>
      <sheetName val="BH_36-15-3712"/>
      <sheetName val="BH_16-35-25-1712"/>
      <sheetName val="BH_35-25-1712"/>
      <sheetName val="Sheet1_(2)12"/>
      <sheetName val="d-safe_DELUXE11"/>
      <sheetName val="PRECAST_lightconc-II11"/>
      <sheetName val="Legal_Risk_Analysis11"/>
      <sheetName val="Mix_Design11"/>
      <sheetName val="Form_612"/>
      <sheetName val="PointNo_511"/>
      <sheetName val="RCC,Ret__Wall11"/>
      <sheetName val="E_&amp;_R11"/>
      <sheetName val="Break_up_Sheet11"/>
      <sheetName val="TBAL9697_-group_wise__sdpl11"/>
      <sheetName val="Abstract_Sheet11"/>
      <sheetName val="V_O_4_-_PCC_Qty11"/>
      <sheetName val="Fill_this_out_first___11"/>
      <sheetName val="REVISED4A_PROG_PERF-SITE_111"/>
      <sheetName val="BOQ_Direct_selling_cost11"/>
      <sheetName val="BOQ_(2)11"/>
      <sheetName val="CABLE_DATA11"/>
      <sheetName val="Staff_Acco_11"/>
      <sheetName val="Pipe_Supports11"/>
      <sheetName val="final_abstract11"/>
      <sheetName val="Rev_S1_Abstract11"/>
      <sheetName val="Quantity_Abstract11"/>
      <sheetName val="M-Book_for_Conc11"/>
      <sheetName val="M-Book_for_FW11"/>
      <sheetName val="Load_Details-220kV11"/>
      <sheetName val="beam-reinft-IIInd_floor11"/>
      <sheetName val="INPUT_SHEET11"/>
      <sheetName val="Project_Budget_Worksheet11"/>
      <sheetName val="SANJAY_PAL11"/>
      <sheetName val="P_A_SELVAM11"/>
      <sheetName val="ANSARI_11"/>
      <sheetName val="abdesh_pal11"/>
      <sheetName val="sujay_bagchi11"/>
      <sheetName val="S_K_SINHA_BASU11"/>
      <sheetName val="KRISHNA_PRASAD11"/>
      <sheetName val="BARATH_&amp;_CO11"/>
      <sheetName val="L_B_YADAV11"/>
      <sheetName val="DEEPAK_KUMAR11"/>
      <sheetName val="MUKLAL_YADAV11"/>
      <sheetName val="MADHU_SUDHAN11"/>
      <sheetName val="SAUD_ALAM_11"/>
      <sheetName val="RAMESH_BABU11"/>
      <sheetName val="SAILEN_SARKAR11"/>
      <sheetName val="SANJAY_JENA111"/>
      <sheetName val="upendra_saw_11"/>
      <sheetName val="ALLOK_KUMAR_11"/>
      <sheetName val="except_wiring11"/>
      <sheetName val="BOQ_-II_ph_211"/>
      <sheetName val="STAFFSCHED_10"/>
      <sheetName val="Metso_-_Forth_&amp;_Slurry_11_02_20"/>
      <sheetName val="Fee_Rate_Summary10"/>
      <sheetName val="d-safe_specs10"/>
      <sheetName val="Quote_Sheet10"/>
      <sheetName val="class_&amp;_category10"/>
      <sheetName val="Rein-Final_(Ph_1+Ph2)10"/>
      <sheetName val="Materials_Cost(PCC)10"/>
      <sheetName val="220_11__BS_10"/>
      <sheetName val="SSR_&amp;_NSSR_Market_final10"/>
      <sheetName val="Site_wise_NADs10"/>
      <sheetName val="RA_RCC_F10"/>
      <sheetName val="India_F&amp;S_Template10"/>
      <sheetName val="Stress_Calculation10"/>
      <sheetName val="precast_RC_element10"/>
      <sheetName val="plinth_Beam_+_Stirrups_10"/>
      <sheetName val="GF_COLUMNS10"/>
      <sheetName val="G_F_ROOF_BEAM_10"/>
      <sheetName val="GF_SLAB_STEEL10"/>
      <sheetName val="GF_Lintel10"/>
      <sheetName val="GF_Stair10"/>
      <sheetName val="FF_COLUMNS10"/>
      <sheetName val="F_F__Steel_FINAL_(2)10"/>
      <sheetName val="FF_Lintel10"/>
      <sheetName val="FF_Stair10"/>
      <sheetName val="S_F__Steel_FINAL_10"/>
      <sheetName val="SF_Lintel10"/>
      <sheetName val="SPT_vs_PHI12"/>
      <sheetName val="glass_project_concrete12"/>
      <sheetName val="glass_project_reift12"/>
      <sheetName val="glass_project_indices12"/>
      <sheetName val="SBC-BH_1911"/>
      <sheetName val="Rate_Analysis11"/>
      <sheetName val="Summary_050611"/>
      <sheetName val="Summary_0607-_31_MAR11"/>
      <sheetName val="Civil_Boq10"/>
      <sheetName val="Pile_cap10"/>
      <sheetName val="BH_12-11-10-1311"/>
      <sheetName val="BH_12-11-10-911"/>
      <sheetName val="BH_36-15-3711"/>
      <sheetName val="BH_16-35-25-1711"/>
      <sheetName val="BH_35-25-1711"/>
      <sheetName val="Sheet1_(2)11"/>
      <sheetName val="d-safe_DELUXE10"/>
      <sheetName val="PRECAST_lightconc-II10"/>
      <sheetName val="Legal_Risk_Analysis10"/>
      <sheetName val="Mix_Design10"/>
      <sheetName val="Form_611"/>
      <sheetName val="PointNo_510"/>
      <sheetName val="RCC,Ret__Wall10"/>
      <sheetName val="E_&amp;_R10"/>
      <sheetName val="Break_up_Sheet10"/>
      <sheetName val="TBAL9697_-group_wise__sdpl10"/>
      <sheetName val="Abstract_Sheet10"/>
      <sheetName val="V_O_4_-_PCC_Qty10"/>
      <sheetName val="Fill_this_out_first___10"/>
      <sheetName val="REVISED4A_PROG_PERF-SITE_110"/>
      <sheetName val="BOQ_Direct_selling_cost10"/>
      <sheetName val="BOQ_(2)10"/>
      <sheetName val="CABLE_DATA10"/>
      <sheetName val="Staff_Acco_10"/>
      <sheetName val="Pipe_Supports10"/>
      <sheetName val="final_abstract10"/>
      <sheetName val="Rev_S1_Abstract10"/>
      <sheetName val="Quantity_Abstract10"/>
      <sheetName val="M-Book_for_Conc10"/>
      <sheetName val="M-Book_for_FW10"/>
      <sheetName val="Load_Details-220kV10"/>
      <sheetName val="beam-reinft-IIInd_floor10"/>
      <sheetName val="INPUT_SHEET10"/>
      <sheetName val="Project_Budget_Worksheet10"/>
      <sheetName val="SANJAY_PAL10"/>
      <sheetName val="P_A_SELVAM10"/>
      <sheetName val="ANSARI_10"/>
      <sheetName val="abdesh_pal10"/>
      <sheetName val="sujay_bagchi10"/>
      <sheetName val="S_K_SINHA_BASU10"/>
      <sheetName val="KRISHNA_PRASAD10"/>
      <sheetName val="BARATH_&amp;_CO10"/>
      <sheetName val="L_B_YADAV10"/>
      <sheetName val="DEEPAK_KUMAR10"/>
      <sheetName val="MUKLAL_YADAV10"/>
      <sheetName val="MADHU_SUDHAN10"/>
      <sheetName val="SAUD_ALAM_10"/>
      <sheetName val="RAMESH_BABU10"/>
      <sheetName val="SAILEN_SARKAR10"/>
      <sheetName val="SANJAY_JENA110"/>
      <sheetName val="upendra_saw_10"/>
      <sheetName val="ALLOK_KUMAR_10"/>
      <sheetName val="except_wiring10"/>
      <sheetName val="BOQ_-II_ph_210"/>
      <sheetName val="STAFFSCHED_9"/>
      <sheetName val="Metso_-_Forth_&amp;_Slurry_11_02_19"/>
      <sheetName val="Fee_Rate_Summary9"/>
      <sheetName val="d-safe_specs9"/>
      <sheetName val="Quote_Sheet9"/>
      <sheetName val="class_&amp;_category9"/>
      <sheetName val="Rein-Final_(Ph_1+Ph2)9"/>
      <sheetName val="Materials_Cost(PCC)9"/>
      <sheetName val="220_11__BS_9"/>
      <sheetName val="SSR_&amp;_NSSR_Market_final9"/>
      <sheetName val="Site_wise_NADs9"/>
      <sheetName val="RA_RCC_F9"/>
      <sheetName val="India_F&amp;S_Template9"/>
      <sheetName val="Stress_Calculation9"/>
      <sheetName val="precast_RC_element9"/>
      <sheetName val="plinth_Beam_+_Stirrups_9"/>
      <sheetName val="GF_COLUMNS9"/>
      <sheetName val="G_F_ROOF_BEAM_9"/>
      <sheetName val="GF_SLAB_STEEL9"/>
      <sheetName val="GF_Lintel9"/>
      <sheetName val="GF_Stair9"/>
      <sheetName val="FF_COLUMNS9"/>
      <sheetName val="F_F__Steel_FINAL_(2)9"/>
      <sheetName val="FF_Lintel9"/>
      <sheetName val="FF_Stair9"/>
      <sheetName val="S_F__Steel_FINAL_9"/>
      <sheetName val="SF_Lintel9"/>
      <sheetName val="SPT_vs_PHI14"/>
      <sheetName val="glass_project_concrete14"/>
      <sheetName val="glass_project_reift14"/>
      <sheetName val="glass_project_indices14"/>
      <sheetName val="SBC-BH_1913"/>
      <sheetName val="Rate_Analysis13"/>
      <sheetName val="Summary_050613"/>
      <sheetName val="Summary_0607-_31_MAR13"/>
      <sheetName val="Civil_Boq12"/>
      <sheetName val="Pile_cap12"/>
      <sheetName val="BH_12-11-10-1313"/>
      <sheetName val="BH_12-11-10-913"/>
      <sheetName val="BH_36-15-3713"/>
      <sheetName val="BH_16-35-25-1713"/>
      <sheetName val="BH_35-25-1713"/>
      <sheetName val="Sheet1_(2)13"/>
      <sheetName val="d-safe_DELUXE12"/>
      <sheetName val="PRECAST_lightconc-II12"/>
      <sheetName val="Legal_Risk_Analysis12"/>
      <sheetName val="Mix_Design12"/>
      <sheetName val="Form_613"/>
      <sheetName val="PointNo_512"/>
      <sheetName val="RCC,Ret__Wall12"/>
      <sheetName val="E_&amp;_R12"/>
      <sheetName val="Break_up_Sheet12"/>
      <sheetName val="TBAL9697_-group_wise__sdpl12"/>
      <sheetName val="Abstract_Sheet12"/>
      <sheetName val="V_O_4_-_PCC_Qty12"/>
      <sheetName val="Fill_this_out_first___12"/>
      <sheetName val="REVISED4A_PROG_PERF-SITE_112"/>
      <sheetName val="BOQ_Direct_selling_cost12"/>
      <sheetName val="BOQ_(2)12"/>
      <sheetName val="CABLE_DATA12"/>
      <sheetName val="Staff_Acco_12"/>
      <sheetName val="Pipe_Supports12"/>
      <sheetName val="final_abstract12"/>
      <sheetName val="Rev_S1_Abstract12"/>
      <sheetName val="Quantity_Abstract12"/>
      <sheetName val="M-Book_for_Conc12"/>
      <sheetName val="M-Book_for_FW12"/>
      <sheetName val="Load_Details-220kV12"/>
      <sheetName val="beam-reinft-IIInd_floor12"/>
      <sheetName val="INPUT_SHEET12"/>
      <sheetName val="Project_Budget_Worksheet12"/>
      <sheetName val="SANJAY_PAL12"/>
      <sheetName val="P_A_SELVAM12"/>
      <sheetName val="ANSARI_12"/>
      <sheetName val="abdesh_pal12"/>
      <sheetName val="sujay_bagchi12"/>
      <sheetName val="S_K_SINHA_BASU12"/>
      <sheetName val="KRISHNA_PRASAD12"/>
      <sheetName val="BARATH_&amp;_CO12"/>
      <sheetName val="L_B_YADAV12"/>
      <sheetName val="DEEPAK_KUMAR12"/>
      <sheetName val="MUKLAL_YADAV12"/>
      <sheetName val="MADHU_SUDHAN12"/>
      <sheetName val="SAUD_ALAM_12"/>
      <sheetName val="RAMESH_BABU12"/>
      <sheetName val="SAILEN_SARKAR12"/>
      <sheetName val="SANJAY_JENA112"/>
      <sheetName val="upendra_saw_12"/>
      <sheetName val="ALLOK_KUMAR_12"/>
      <sheetName val="except_wiring12"/>
      <sheetName val="BOQ_-II_ph_212"/>
      <sheetName val="STAFFSCHED_11"/>
      <sheetName val="Metso_-_Forth_&amp;_Slurry_11_02_21"/>
      <sheetName val="Fee_Rate_Summary11"/>
      <sheetName val="d-safe_specs11"/>
      <sheetName val="Quote_Sheet11"/>
      <sheetName val="class_&amp;_category11"/>
      <sheetName val="Rein-Final_(Ph_1+Ph2)11"/>
      <sheetName val="Materials_Cost(PCC)11"/>
      <sheetName val="220_11__BS_11"/>
      <sheetName val="SSR_&amp;_NSSR_Market_final11"/>
      <sheetName val="Site_wise_NADs11"/>
      <sheetName val="RA_RCC_F11"/>
      <sheetName val="India_F&amp;S_Template11"/>
      <sheetName val="Stress_Calculation11"/>
      <sheetName val="precast_RC_element11"/>
      <sheetName val="plinth_Beam_+_Stirrups_11"/>
      <sheetName val="GF_COLUMNS11"/>
      <sheetName val="G_F_ROOF_BEAM_11"/>
      <sheetName val="GF_SLAB_STEEL11"/>
      <sheetName val="GF_Lintel11"/>
      <sheetName val="GF_Stair11"/>
      <sheetName val="FF_COLUMNS11"/>
      <sheetName val="F_F__Steel_FINAL_(2)11"/>
      <sheetName val="FF_Lintel11"/>
      <sheetName val="FF_Stair11"/>
      <sheetName val="S_F__Steel_FINAL_11"/>
      <sheetName val="SF_Lintel11"/>
      <sheetName val="SPT_vs_PHI15"/>
      <sheetName val="glass_project_concrete15"/>
      <sheetName val="glass_project_reift15"/>
      <sheetName val="glass_project_indices15"/>
      <sheetName val="SBC-BH_1914"/>
      <sheetName val="Rate_Analysis14"/>
      <sheetName val="Summary_050614"/>
      <sheetName val="Summary_0607-_31_MAR14"/>
      <sheetName val="Civil_Boq13"/>
      <sheetName val="Pile_cap13"/>
      <sheetName val="BH_12-11-10-1314"/>
      <sheetName val="BH_12-11-10-914"/>
      <sheetName val="BH_36-15-3714"/>
      <sheetName val="BH_16-35-25-1714"/>
      <sheetName val="BH_35-25-1714"/>
      <sheetName val="Sheet1_(2)14"/>
      <sheetName val="d-safe_DELUXE13"/>
      <sheetName val="PRECAST_lightconc-II13"/>
      <sheetName val="Legal_Risk_Analysis13"/>
      <sheetName val="Mix_Design13"/>
      <sheetName val="Form_614"/>
      <sheetName val="PointNo_513"/>
      <sheetName val="RCC,Ret__Wall13"/>
      <sheetName val="E_&amp;_R13"/>
      <sheetName val="Break_up_Sheet13"/>
      <sheetName val="TBAL9697_-group_wise__sdpl13"/>
      <sheetName val="Abstract_Sheet13"/>
      <sheetName val="V_O_4_-_PCC_Qty13"/>
      <sheetName val="Fill_this_out_first___13"/>
      <sheetName val="REVISED4A_PROG_PERF-SITE_113"/>
      <sheetName val="BOQ_Direct_selling_cost13"/>
      <sheetName val="BOQ_(2)13"/>
      <sheetName val="CABLE_DATA13"/>
      <sheetName val="Staff_Acco_13"/>
      <sheetName val="Pipe_Supports13"/>
      <sheetName val="final_abstract13"/>
      <sheetName val="Rev_S1_Abstract13"/>
      <sheetName val="Quantity_Abstract13"/>
      <sheetName val="M-Book_for_Conc13"/>
      <sheetName val="M-Book_for_FW13"/>
      <sheetName val="Load_Details-220kV13"/>
      <sheetName val="beam-reinft-IIInd_floor13"/>
      <sheetName val="INPUT_SHEET13"/>
      <sheetName val="Project_Budget_Worksheet13"/>
      <sheetName val="SANJAY_PAL13"/>
      <sheetName val="P_A_SELVAM13"/>
      <sheetName val="ANSARI_13"/>
      <sheetName val="abdesh_pal13"/>
      <sheetName val="sujay_bagchi13"/>
      <sheetName val="S_K_SINHA_BASU13"/>
      <sheetName val="KRISHNA_PRASAD13"/>
      <sheetName val="BARATH_&amp;_CO13"/>
      <sheetName val="L_B_YADAV13"/>
      <sheetName val="DEEPAK_KUMAR13"/>
      <sheetName val="MUKLAL_YADAV13"/>
      <sheetName val="MADHU_SUDHAN13"/>
      <sheetName val="SAUD_ALAM_13"/>
      <sheetName val="RAMESH_BABU13"/>
      <sheetName val="SAILEN_SARKAR13"/>
      <sheetName val="SANJAY_JENA113"/>
      <sheetName val="upendra_saw_13"/>
      <sheetName val="ALLOK_KUMAR_13"/>
      <sheetName val="except_wiring13"/>
      <sheetName val="BOQ_-II_ph_213"/>
      <sheetName val="STAFFSCHED_12"/>
      <sheetName val="Metso_-_Forth_&amp;_Slurry_11_02_22"/>
      <sheetName val="Fee_Rate_Summary12"/>
      <sheetName val="d-safe_specs12"/>
      <sheetName val="Quote_Sheet12"/>
      <sheetName val="class_&amp;_category12"/>
      <sheetName val="Rein-Final_(Ph_1+Ph2)12"/>
      <sheetName val="Materials_Cost(PCC)12"/>
      <sheetName val="220_11__BS_12"/>
      <sheetName val="SSR_&amp;_NSSR_Market_final12"/>
      <sheetName val="Site_wise_NADs12"/>
      <sheetName val="RA_RCC_F12"/>
      <sheetName val="India_F&amp;S_Template12"/>
      <sheetName val="Stress_Calculation12"/>
      <sheetName val="precast_RC_element12"/>
      <sheetName val="plinth_Beam_+_Stirrups_12"/>
      <sheetName val="GF_COLUMNS12"/>
      <sheetName val="G_F_ROOF_BEAM_12"/>
      <sheetName val="GF_SLAB_STEEL12"/>
      <sheetName val="GF_Lintel12"/>
      <sheetName val="GF_Stair12"/>
      <sheetName val="FF_COLUMNS12"/>
      <sheetName val="F_F__Steel_FINAL_(2)12"/>
      <sheetName val="FF_Lintel12"/>
      <sheetName val="FF_Stair12"/>
      <sheetName val="S_F__Steel_FINAL_12"/>
      <sheetName val="SF_Lintel12"/>
      <sheetName val="SPT_vs_PHI16"/>
      <sheetName val="glass_project_concrete16"/>
      <sheetName val="glass_project_reift16"/>
      <sheetName val="glass_project_indices16"/>
      <sheetName val="SBC-BH_1915"/>
      <sheetName val="Rate_Analysis15"/>
      <sheetName val="Summary_050615"/>
      <sheetName val="Summary_0607-_31_MAR15"/>
      <sheetName val="Civil_Boq14"/>
      <sheetName val="Pile_cap14"/>
      <sheetName val="BH_12-11-10-1315"/>
      <sheetName val="BH_12-11-10-915"/>
      <sheetName val="BH_36-15-3715"/>
      <sheetName val="BH_16-35-25-1715"/>
      <sheetName val="BH_35-25-1715"/>
      <sheetName val="Sheet1_(2)15"/>
      <sheetName val="d-safe_DELUXE14"/>
      <sheetName val="PRECAST_lightconc-II14"/>
      <sheetName val="Legal_Risk_Analysis14"/>
      <sheetName val="Mix_Design14"/>
      <sheetName val="Form_615"/>
      <sheetName val="PointNo_514"/>
      <sheetName val="RCC,Ret__Wall14"/>
      <sheetName val="E_&amp;_R14"/>
      <sheetName val="Break_up_Sheet14"/>
      <sheetName val="TBAL9697_-group_wise__sdpl14"/>
      <sheetName val="Abstract_Sheet14"/>
      <sheetName val="V_O_4_-_PCC_Qty14"/>
      <sheetName val="Fill_this_out_first___14"/>
      <sheetName val="REVISED4A_PROG_PERF-SITE_114"/>
      <sheetName val="BOQ_Direct_selling_cost14"/>
      <sheetName val="BOQ_(2)14"/>
      <sheetName val="CABLE_DATA14"/>
      <sheetName val="Staff_Acco_14"/>
      <sheetName val="Pipe_Supports14"/>
      <sheetName val="final_abstract14"/>
      <sheetName val="Rev_S1_Abstract14"/>
      <sheetName val="Quantity_Abstract14"/>
      <sheetName val="M-Book_for_Conc14"/>
      <sheetName val="M-Book_for_FW14"/>
      <sheetName val="Load_Details-220kV14"/>
      <sheetName val="beam-reinft-IIInd_floor14"/>
      <sheetName val="INPUT_SHEET14"/>
      <sheetName val="Project_Budget_Worksheet14"/>
      <sheetName val="SANJAY_PAL14"/>
      <sheetName val="P_A_SELVAM14"/>
      <sheetName val="ANSARI_14"/>
      <sheetName val="abdesh_pal14"/>
      <sheetName val="sujay_bagchi14"/>
      <sheetName val="S_K_SINHA_BASU14"/>
      <sheetName val="KRISHNA_PRASAD14"/>
      <sheetName val="BARATH_&amp;_CO14"/>
      <sheetName val="L_B_YADAV14"/>
      <sheetName val="DEEPAK_KUMAR14"/>
      <sheetName val="MUKLAL_YADAV14"/>
      <sheetName val="MADHU_SUDHAN14"/>
      <sheetName val="SAUD_ALAM_14"/>
      <sheetName val="RAMESH_BABU14"/>
      <sheetName val="SAILEN_SARKAR14"/>
      <sheetName val="SANJAY_JENA114"/>
      <sheetName val="upendra_saw_14"/>
      <sheetName val="ALLOK_KUMAR_14"/>
      <sheetName val="except_wiring14"/>
      <sheetName val="BOQ_-II_ph_214"/>
      <sheetName val="STAFFSCHED_13"/>
      <sheetName val="Metso_-_Forth_&amp;_Slurry_11_02_23"/>
      <sheetName val="Fee_Rate_Summary13"/>
      <sheetName val="d-safe_specs13"/>
      <sheetName val="Quote_Sheet13"/>
      <sheetName val="class_&amp;_category13"/>
      <sheetName val="Rein-Final_(Ph_1+Ph2)13"/>
      <sheetName val="Materials_Cost(PCC)13"/>
      <sheetName val="220_11__BS_13"/>
      <sheetName val="SSR_&amp;_NSSR_Market_final13"/>
      <sheetName val="Site_wise_NADs13"/>
      <sheetName val="RA_RCC_F13"/>
      <sheetName val="India_F&amp;S_Template13"/>
      <sheetName val="Stress_Calculation13"/>
      <sheetName val="precast_RC_element13"/>
      <sheetName val="plinth_Beam_+_Stirrups_13"/>
      <sheetName val="GF_COLUMNS13"/>
      <sheetName val="G_F_ROOF_BEAM_13"/>
      <sheetName val="GF_SLAB_STEEL13"/>
      <sheetName val="GF_Lintel13"/>
      <sheetName val="GF_Stair13"/>
      <sheetName val="FF_COLUMNS13"/>
      <sheetName val="F_F__Steel_FINAL_(2)13"/>
      <sheetName val="FF_Lintel13"/>
      <sheetName val="FF_Stair13"/>
      <sheetName val="S_F__Steel_FINAL_13"/>
      <sheetName val="SF_Lintel13"/>
      <sheetName val="SPT_vs_PHI23"/>
      <sheetName val="glass_project_concrete23"/>
      <sheetName val="glass_project_reift23"/>
      <sheetName val="glass_project_indices23"/>
      <sheetName val="SBC-BH_1922"/>
      <sheetName val="Rate_Analysis22"/>
      <sheetName val="Summary_050622"/>
      <sheetName val="Summary_0607-_31_MAR22"/>
      <sheetName val="Civil_Boq21"/>
      <sheetName val="Pile_cap21"/>
      <sheetName val="BH_12-11-10-1322"/>
      <sheetName val="BH_12-11-10-922"/>
      <sheetName val="BH_36-15-3722"/>
      <sheetName val="BH_16-35-25-1722"/>
      <sheetName val="BH_35-25-1722"/>
      <sheetName val="Sheet1_(2)22"/>
      <sheetName val="d-safe_DELUXE21"/>
      <sheetName val="PRECAST_lightconc-II21"/>
      <sheetName val="Legal_Risk_Analysis21"/>
      <sheetName val="Mix_Design21"/>
      <sheetName val="Form_622"/>
      <sheetName val="PointNo_521"/>
      <sheetName val="RCC,Ret__Wall21"/>
      <sheetName val="E_&amp;_R21"/>
      <sheetName val="Break_up_Sheet21"/>
      <sheetName val="TBAL9697_-group_wise__sdpl21"/>
      <sheetName val="Abstract_Sheet21"/>
      <sheetName val="V_O_4_-_PCC_Qty21"/>
      <sheetName val="Fill_this_out_first___21"/>
      <sheetName val="REVISED4A_PROG_PERF-SITE_121"/>
      <sheetName val="BOQ_Direct_selling_cost21"/>
      <sheetName val="BOQ_(2)21"/>
      <sheetName val="CABLE_DATA21"/>
      <sheetName val="Staff_Acco_21"/>
      <sheetName val="Pipe_Supports21"/>
      <sheetName val="final_abstract21"/>
      <sheetName val="Rev_S1_Abstract21"/>
      <sheetName val="Quantity_Abstract21"/>
      <sheetName val="M-Book_for_Conc21"/>
      <sheetName val="M-Book_for_FW21"/>
      <sheetName val="Load_Details-220kV21"/>
      <sheetName val="beam-reinft-IIInd_floor21"/>
      <sheetName val="INPUT_SHEET21"/>
      <sheetName val="Project_Budget_Worksheet21"/>
      <sheetName val="SANJAY_PAL21"/>
      <sheetName val="P_A_SELVAM21"/>
      <sheetName val="ANSARI_21"/>
      <sheetName val="abdesh_pal21"/>
      <sheetName val="sujay_bagchi21"/>
      <sheetName val="S_K_SINHA_BASU21"/>
      <sheetName val="KRISHNA_PRASAD21"/>
      <sheetName val="BARATH_&amp;_CO21"/>
      <sheetName val="L_B_YADAV21"/>
      <sheetName val="DEEPAK_KUMAR21"/>
      <sheetName val="MUKLAL_YADAV21"/>
      <sheetName val="MADHU_SUDHAN21"/>
      <sheetName val="SAUD_ALAM_21"/>
      <sheetName val="RAMESH_BABU21"/>
      <sheetName val="SAILEN_SARKAR21"/>
      <sheetName val="SANJAY_JENA121"/>
      <sheetName val="upendra_saw_21"/>
      <sheetName val="ALLOK_KUMAR_21"/>
      <sheetName val="except_wiring21"/>
      <sheetName val="BOQ_-II_ph_221"/>
      <sheetName val="STAFFSCHED_20"/>
      <sheetName val="Metso_-_Forth_&amp;_Slurry_11_02_30"/>
      <sheetName val="Fee_Rate_Summary20"/>
      <sheetName val="d-safe_specs20"/>
      <sheetName val="Quote_Sheet20"/>
      <sheetName val="class_&amp;_category20"/>
      <sheetName val="Rein-Final_(Ph_1+Ph2)20"/>
      <sheetName val="Materials_Cost(PCC)20"/>
      <sheetName val="220_11__BS_20"/>
      <sheetName val="SSR_&amp;_NSSR_Market_final20"/>
      <sheetName val="Site_wise_NADs20"/>
      <sheetName val="RA_RCC_F20"/>
      <sheetName val="India_F&amp;S_Template20"/>
      <sheetName val="Stress_Calculation20"/>
      <sheetName val="precast_RC_element20"/>
      <sheetName val="plinth_Beam_+_Stirrups_20"/>
      <sheetName val="GF_COLUMNS20"/>
      <sheetName val="G_F_ROOF_BEAM_20"/>
      <sheetName val="GF_SLAB_STEEL20"/>
      <sheetName val="GF_Lintel20"/>
      <sheetName val="GF_Stair20"/>
      <sheetName val="FF_COLUMNS20"/>
      <sheetName val="F_F__Steel_FINAL_(2)20"/>
      <sheetName val="FF_Lintel20"/>
      <sheetName val="FF_Stair20"/>
      <sheetName val="S_F__Steel_FINAL_20"/>
      <sheetName val="SF_Lintel20"/>
      <sheetName val="SPT_vs_PHI18"/>
      <sheetName val="glass_project_concrete18"/>
      <sheetName val="glass_project_reift18"/>
      <sheetName val="glass_project_indices18"/>
      <sheetName val="SBC-BH_1917"/>
      <sheetName val="Rate_Analysis17"/>
      <sheetName val="Summary_050617"/>
      <sheetName val="Summary_0607-_31_MAR17"/>
      <sheetName val="Civil_Boq16"/>
      <sheetName val="Pile_cap16"/>
      <sheetName val="BH_12-11-10-1317"/>
      <sheetName val="BH_12-11-10-917"/>
      <sheetName val="BH_36-15-3717"/>
      <sheetName val="BH_16-35-25-1717"/>
      <sheetName val="BH_35-25-1717"/>
      <sheetName val="Sheet1_(2)17"/>
      <sheetName val="d-safe_DELUXE16"/>
      <sheetName val="PRECAST_lightconc-II16"/>
      <sheetName val="Legal_Risk_Analysis16"/>
      <sheetName val="Mix_Design16"/>
      <sheetName val="Form_617"/>
      <sheetName val="PointNo_516"/>
      <sheetName val="RCC,Ret__Wall16"/>
      <sheetName val="E_&amp;_R16"/>
      <sheetName val="Break_up_Sheet16"/>
      <sheetName val="TBAL9697_-group_wise__sdpl16"/>
      <sheetName val="Abstract_Sheet16"/>
      <sheetName val="V_O_4_-_PCC_Qty16"/>
      <sheetName val="Fill_this_out_first___16"/>
      <sheetName val="REVISED4A_PROG_PERF-SITE_116"/>
      <sheetName val="BOQ_Direct_selling_cost16"/>
      <sheetName val="BOQ_(2)16"/>
      <sheetName val="CABLE_DATA16"/>
      <sheetName val="Staff_Acco_16"/>
      <sheetName val="Pipe_Supports16"/>
      <sheetName val="final_abstract16"/>
      <sheetName val="Rev_S1_Abstract16"/>
      <sheetName val="Quantity_Abstract16"/>
      <sheetName val="M-Book_for_Conc16"/>
      <sheetName val="M-Book_for_FW16"/>
      <sheetName val="Load_Details-220kV16"/>
      <sheetName val="beam-reinft-IIInd_floor16"/>
      <sheetName val="INPUT_SHEET16"/>
      <sheetName val="Project_Budget_Worksheet16"/>
      <sheetName val="SANJAY_PAL16"/>
      <sheetName val="P_A_SELVAM16"/>
      <sheetName val="ANSARI_16"/>
      <sheetName val="abdesh_pal16"/>
      <sheetName val="sujay_bagchi16"/>
      <sheetName val="S_K_SINHA_BASU16"/>
      <sheetName val="KRISHNA_PRASAD16"/>
      <sheetName val="BARATH_&amp;_CO16"/>
      <sheetName val="L_B_YADAV16"/>
      <sheetName val="DEEPAK_KUMAR16"/>
      <sheetName val="MUKLAL_YADAV16"/>
      <sheetName val="MADHU_SUDHAN16"/>
      <sheetName val="SAUD_ALAM_16"/>
      <sheetName val="RAMESH_BABU16"/>
      <sheetName val="SAILEN_SARKAR16"/>
      <sheetName val="SANJAY_JENA116"/>
      <sheetName val="upendra_saw_16"/>
      <sheetName val="ALLOK_KUMAR_16"/>
      <sheetName val="except_wiring16"/>
      <sheetName val="BOQ_-II_ph_216"/>
      <sheetName val="STAFFSCHED_15"/>
      <sheetName val="Metso_-_Forth_&amp;_Slurry_11_02_25"/>
      <sheetName val="Fee_Rate_Summary15"/>
      <sheetName val="d-safe_specs15"/>
      <sheetName val="Quote_Sheet15"/>
      <sheetName val="class_&amp;_category15"/>
      <sheetName val="Rein-Final_(Ph_1+Ph2)15"/>
      <sheetName val="Materials_Cost(PCC)15"/>
      <sheetName val="220_11__BS_15"/>
      <sheetName val="SSR_&amp;_NSSR_Market_final15"/>
      <sheetName val="Site_wise_NADs15"/>
      <sheetName val="RA_RCC_F15"/>
      <sheetName val="India_F&amp;S_Template15"/>
      <sheetName val="Stress_Calculation15"/>
      <sheetName val="precast_RC_element15"/>
      <sheetName val="plinth_Beam_+_Stirrups_15"/>
      <sheetName val="GF_COLUMNS15"/>
      <sheetName val="G_F_ROOF_BEAM_15"/>
      <sheetName val="GF_SLAB_STEEL15"/>
      <sheetName val="GF_Lintel15"/>
      <sheetName val="GF_Stair15"/>
      <sheetName val="FF_COLUMNS15"/>
      <sheetName val="F_F__Steel_FINAL_(2)15"/>
      <sheetName val="FF_Lintel15"/>
      <sheetName val="FF_Stair15"/>
      <sheetName val="S_F__Steel_FINAL_15"/>
      <sheetName val="SF_Lintel15"/>
      <sheetName val="SPT_vs_PHI19"/>
      <sheetName val="glass_project_concrete19"/>
      <sheetName val="glass_project_reift19"/>
      <sheetName val="glass_project_indices19"/>
      <sheetName val="SBC-BH_1918"/>
      <sheetName val="Rate_Analysis18"/>
      <sheetName val="Summary_050618"/>
      <sheetName val="Summary_0607-_31_MAR18"/>
      <sheetName val="Civil_Boq17"/>
      <sheetName val="Pile_cap17"/>
      <sheetName val="BH_12-11-10-1318"/>
      <sheetName val="BH_12-11-10-918"/>
      <sheetName val="BH_36-15-3718"/>
      <sheetName val="BH_16-35-25-1718"/>
      <sheetName val="BH_35-25-1718"/>
      <sheetName val="Sheet1_(2)18"/>
      <sheetName val="d-safe_DELUXE17"/>
      <sheetName val="PRECAST_lightconc-II17"/>
      <sheetName val="Legal_Risk_Analysis17"/>
      <sheetName val="Mix_Design17"/>
      <sheetName val="Form_618"/>
      <sheetName val="PointNo_517"/>
      <sheetName val="RCC,Ret__Wall17"/>
      <sheetName val="E_&amp;_R17"/>
      <sheetName val="Break_up_Sheet17"/>
      <sheetName val="TBAL9697_-group_wise__sdpl17"/>
      <sheetName val="Abstract_Sheet17"/>
      <sheetName val="V_O_4_-_PCC_Qty17"/>
      <sheetName val="Fill_this_out_first___17"/>
      <sheetName val="REVISED4A_PROG_PERF-SITE_117"/>
      <sheetName val="BOQ_Direct_selling_cost17"/>
      <sheetName val="BOQ_(2)17"/>
      <sheetName val="CABLE_DATA17"/>
      <sheetName val="Staff_Acco_17"/>
      <sheetName val="Pipe_Supports17"/>
      <sheetName val="final_abstract17"/>
      <sheetName val="Rev_S1_Abstract17"/>
      <sheetName val="Quantity_Abstract17"/>
      <sheetName val="M-Book_for_Conc17"/>
      <sheetName val="M-Book_for_FW17"/>
      <sheetName val="Load_Details-220kV17"/>
      <sheetName val="beam-reinft-IIInd_floor17"/>
      <sheetName val="INPUT_SHEET17"/>
      <sheetName val="Project_Budget_Worksheet17"/>
      <sheetName val="SANJAY_PAL17"/>
      <sheetName val="P_A_SELVAM17"/>
      <sheetName val="ANSARI_17"/>
      <sheetName val="abdesh_pal17"/>
      <sheetName val="sujay_bagchi17"/>
      <sheetName val="S_K_SINHA_BASU17"/>
      <sheetName val="KRISHNA_PRASAD17"/>
      <sheetName val="BARATH_&amp;_CO17"/>
      <sheetName val="L_B_YADAV17"/>
      <sheetName val="DEEPAK_KUMAR17"/>
      <sheetName val="MUKLAL_YADAV17"/>
      <sheetName val="MADHU_SUDHAN17"/>
      <sheetName val="SAUD_ALAM_17"/>
      <sheetName val="RAMESH_BABU17"/>
      <sheetName val="SAILEN_SARKAR17"/>
      <sheetName val="SANJAY_JENA117"/>
      <sheetName val="upendra_saw_17"/>
      <sheetName val="ALLOK_KUMAR_17"/>
      <sheetName val="except_wiring17"/>
      <sheetName val="BOQ_-II_ph_217"/>
      <sheetName val="STAFFSCHED_16"/>
      <sheetName val="Metso_-_Forth_&amp;_Slurry_11_02_26"/>
      <sheetName val="Fee_Rate_Summary16"/>
      <sheetName val="d-safe_specs16"/>
      <sheetName val="Quote_Sheet16"/>
      <sheetName val="class_&amp;_category16"/>
      <sheetName val="Rein-Final_(Ph_1+Ph2)16"/>
      <sheetName val="Materials_Cost(PCC)16"/>
      <sheetName val="220_11__BS_16"/>
      <sheetName val="SSR_&amp;_NSSR_Market_final16"/>
      <sheetName val="Site_wise_NADs16"/>
      <sheetName val="RA_RCC_F16"/>
      <sheetName val="India_F&amp;S_Template16"/>
      <sheetName val="Stress_Calculation16"/>
      <sheetName val="precast_RC_element16"/>
      <sheetName val="plinth_Beam_+_Stirrups_16"/>
      <sheetName val="GF_COLUMNS16"/>
      <sheetName val="G_F_ROOF_BEAM_16"/>
      <sheetName val="GF_SLAB_STEEL16"/>
      <sheetName val="GF_Lintel16"/>
      <sheetName val="GF_Stair16"/>
      <sheetName val="FF_COLUMNS16"/>
      <sheetName val="F_F__Steel_FINAL_(2)16"/>
      <sheetName val="FF_Lintel16"/>
      <sheetName val="FF_Stair16"/>
      <sheetName val="S_F__Steel_FINAL_16"/>
      <sheetName val="SF_Lintel16"/>
      <sheetName val="Debits_as_on_12_04_083"/>
      <sheetName val="PRRM_Dashboard3"/>
      <sheetName val="SPT_vs_PHI20"/>
      <sheetName val="glass_project_concrete20"/>
      <sheetName val="glass_project_reift20"/>
      <sheetName val="glass_project_indices20"/>
      <sheetName val="SBC-BH_1919"/>
      <sheetName val="Rate_Analysis19"/>
      <sheetName val="Summary_050619"/>
      <sheetName val="Summary_0607-_31_MAR19"/>
      <sheetName val="Civil_Boq18"/>
      <sheetName val="Pile_cap18"/>
      <sheetName val="BH_12-11-10-1319"/>
      <sheetName val="BH_12-11-10-919"/>
      <sheetName val="BH_36-15-3719"/>
      <sheetName val="BH_16-35-25-1719"/>
      <sheetName val="BH_35-25-1719"/>
      <sheetName val="Sheet1_(2)19"/>
      <sheetName val="d-safe_DELUXE18"/>
      <sheetName val="PRECAST_lightconc-II18"/>
      <sheetName val="Legal_Risk_Analysis18"/>
      <sheetName val="Mix_Design18"/>
      <sheetName val="Form_619"/>
      <sheetName val="PointNo_518"/>
      <sheetName val="RCC,Ret__Wall18"/>
      <sheetName val="E_&amp;_R18"/>
      <sheetName val="Break_up_Sheet18"/>
      <sheetName val="TBAL9697_-group_wise__sdpl18"/>
      <sheetName val="Abstract_Sheet18"/>
      <sheetName val="V_O_4_-_PCC_Qty18"/>
      <sheetName val="Fill_this_out_first___18"/>
      <sheetName val="REVISED4A_PROG_PERF-SITE_118"/>
      <sheetName val="BOQ_Direct_selling_cost18"/>
      <sheetName val="BOQ_(2)18"/>
      <sheetName val="CABLE_DATA18"/>
      <sheetName val="Staff_Acco_18"/>
      <sheetName val="Pipe_Supports18"/>
      <sheetName val="final_abstract18"/>
      <sheetName val="Rev_S1_Abstract18"/>
      <sheetName val="Quantity_Abstract18"/>
      <sheetName val="M-Book_for_Conc18"/>
      <sheetName val="M-Book_for_FW18"/>
      <sheetName val="Load_Details-220kV18"/>
      <sheetName val="beam-reinft-IIInd_floor18"/>
      <sheetName val="INPUT_SHEET18"/>
      <sheetName val="Project_Budget_Worksheet18"/>
      <sheetName val="SANJAY_PAL18"/>
      <sheetName val="P_A_SELVAM18"/>
      <sheetName val="ANSARI_18"/>
      <sheetName val="abdesh_pal18"/>
      <sheetName val="sujay_bagchi18"/>
      <sheetName val="S_K_SINHA_BASU18"/>
      <sheetName val="KRISHNA_PRASAD18"/>
      <sheetName val="BARATH_&amp;_CO18"/>
      <sheetName val="L_B_YADAV18"/>
      <sheetName val="DEEPAK_KUMAR18"/>
      <sheetName val="MUKLAL_YADAV18"/>
      <sheetName val="MADHU_SUDHAN18"/>
      <sheetName val="SAUD_ALAM_18"/>
      <sheetName val="RAMESH_BABU18"/>
      <sheetName val="SAILEN_SARKAR18"/>
      <sheetName val="SANJAY_JENA118"/>
      <sheetName val="upendra_saw_18"/>
      <sheetName val="ALLOK_KUMAR_18"/>
      <sheetName val="except_wiring18"/>
      <sheetName val="BOQ_-II_ph_218"/>
      <sheetName val="STAFFSCHED_17"/>
      <sheetName val="Metso_-_Forth_&amp;_Slurry_11_02_27"/>
      <sheetName val="Fee_Rate_Summary17"/>
      <sheetName val="d-safe_specs17"/>
      <sheetName val="Quote_Sheet17"/>
      <sheetName val="class_&amp;_category17"/>
      <sheetName val="Rein-Final_(Ph_1+Ph2)17"/>
      <sheetName val="Materials_Cost(PCC)17"/>
      <sheetName val="220_11__BS_17"/>
      <sheetName val="SSR_&amp;_NSSR_Market_final17"/>
      <sheetName val="Site_wise_NADs17"/>
      <sheetName val="RA_RCC_F17"/>
      <sheetName val="India_F&amp;S_Template17"/>
      <sheetName val="Stress_Calculation17"/>
      <sheetName val="precast_RC_element17"/>
      <sheetName val="plinth_Beam_+_Stirrups_17"/>
      <sheetName val="GF_COLUMNS17"/>
      <sheetName val="G_F_ROOF_BEAM_17"/>
      <sheetName val="GF_SLAB_STEEL17"/>
      <sheetName val="GF_Lintel17"/>
      <sheetName val="GF_Stair17"/>
      <sheetName val="FF_COLUMNS17"/>
      <sheetName val="F_F__Steel_FINAL_(2)17"/>
      <sheetName val="FF_Lintel17"/>
      <sheetName val="FF_Stair17"/>
      <sheetName val="S_F__Steel_FINAL_17"/>
      <sheetName val="SF_Lintel17"/>
      <sheetName val="Debits_as_on_12_04_08"/>
      <sheetName val="SPT_vs_PHI21"/>
      <sheetName val="glass_project_concrete21"/>
      <sheetName val="glass_project_reift21"/>
      <sheetName val="glass_project_indices21"/>
      <sheetName val="SBC-BH_1920"/>
      <sheetName val="Rate_Analysis20"/>
      <sheetName val="Summary_050620"/>
      <sheetName val="Summary_0607-_31_MAR20"/>
      <sheetName val="Civil_Boq19"/>
      <sheetName val="Pile_cap19"/>
      <sheetName val="BH_12-11-10-1320"/>
      <sheetName val="BH_12-11-10-920"/>
      <sheetName val="BH_36-15-3720"/>
      <sheetName val="BH_16-35-25-1720"/>
      <sheetName val="BH_35-25-1720"/>
      <sheetName val="Sheet1_(2)20"/>
      <sheetName val="d-safe_DELUXE19"/>
      <sheetName val="PRECAST_lightconc-II19"/>
      <sheetName val="Legal_Risk_Analysis19"/>
      <sheetName val="Mix_Design19"/>
      <sheetName val="Form_620"/>
      <sheetName val="PointNo_519"/>
      <sheetName val="RCC,Ret__Wall19"/>
      <sheetName val="E_&amp;_R19"/>
      <sheetName val="Break_up_Sheet19"/>
      <sheetName val="TBAL9697_-group_wise__sdpl19"/>
      <sheetName val="Abstract_Sheet19"/>
      <sheetName val="V_O_4_-_PCC_Qty19"/>
      <sheetName val="Fill_this_out_first___19"/>
      <sheetName val="REVISED4A_PROG_PERF-SITE_119"/>
      <sheetName val="BOQ_Direct_selling_cost19"/>
      <sheetName val="BOQ_(2)19"/>
      <sheetName val="CABLE_DATA19"/>
      <sheetName val="Staff_Acco_19"/>
      <sheetName val="Pipe_Supports19"/>
      <sheetName val="final_abstract19"/>
      <sheetName val="Rev_S1_Abstract19"/>
      <sheetName val="Quantity_Abstract19"/>
      <sheetName val="M-Book_for_Conc19"/>
      <sheetName val="M-Book_for_FW19"/>
      <sheetName val="Load_Details-220kV19"/>
      <sheetName val="beam-reinft-IIInd_floor19"/>
      <sheetName val="INPUT_SHEET19"/>
      <sheetName val="Project_Budget_Worksheet19"/>
      <sheetName val="SANJAY_PAL19"/>
      <sheetName val="P_A_SELVAM19"/>
      <sheetName val="ANSARI_19"/>
      <sheetName val="abdesh_pal19"/>
      <sheetName val="sujay_bagchi19"/>
      <sheetName val="S_K_SINHA_BASU19"/>
      <sheetName val="KRISHNA_PRASAD19"/>
      <sheetName val="BARATH_&amp;_CO19"/>
      <sheetName val="L_B_YADAV19"/>
      <sheetName val="DEEPAK_KUMAR19"/>
      <sheetName val="MUKLAL_YADAV19"/>
      <sheetName val="MADHU_SUDHAN19"/>
      <sheetName val="SAUD_ALAM_19"/>
      <sheetName val="RAMESH_BABU19"/>
      <sheetName val="SAILEN_SARKAR19"/>
      <sheetName val="SANJAY_JENA119"/>
      <sheetName val="upendra_saw_19"/>
      <sheetName val="ALLOK_KUMAR_19"/>
      <sheetName val="except_wiring19"/>
      <sheetName val="BOQ_-II_ph_219"/>
      <sheetName val="STAFFSCHED_18"/>
      <sheetName val="Metso_-_Forth_&amp;_Slurry_11_02_28"/>
      <sheetName val="Fee_Rate_Summary18"/>
      <sheetName val="d-safe_specs18"/>
      <sheetName val="Quote_Sheet18"/>
      <sheetName val="class_&amp;_category18"/>
      <sheetName val="Rein-Final_(Ph_1+Ph2)18"/>
      <sheetName val="Materials_Cost(PCC)18"/>
      <sheetName val="220_11__BS_18"/>
      <sheetName val="SSR_&amp;_NSSR_Market_final18"/>
      <sheetName val="Site_wise_NADs18"/>
      <sheetName val="RA_RCC_F18"/>
      <sheetName val="India_F&amp;S_Template18"/>
      <sheetName val="Stress_Calculation18"/>
      <sheetName val="precast_RC_element18"/>
      <sheetName val="plinth_Beam_+_Stirrups_18"/>
      <sheetName val="GF_COLUMNS18"/>
      <sheetName val="G_F_ROOF_BEAM_18"/>
      <sheetName val="GF_SLAB_STEEL18"/>
      <sheetName val="GF_Lintel18"/>
      <sheetName val="GF_Stair18"/>
      <sheetName val="FF_COLUMNS18"/>
      <sheetName val="F_F__Steel_FINAL_(2)18"/>
      <sheetName val="FF_Lintel18"/>
      <sheetName val="FF_Stair18"/>
      <sheetName val="S_F__Steel_FINAL_18"/>
      <sheetName val="SF_Lintel18"/>
      <sheetName val="Debits_as_on_12_04_081"/>
      <sheetName val="PRRM_Dashboard1"/>
      <sheetName val="SPT_vs_PHI22"/>
      <sheetName val="glass_project_concrete22"/>
      <sheetName val="glass_project_reift22"/>
      <sheetName val="glass_project_indices22"/>
      <sheetName val="SBC-BH_1921"/>
      <sheetName val="Rate_Analysis21"/>
      <sheetName val="Summary_050621"/>
      <sheetName val="Summary_0607-_31_MAR21"/>
      <sheetName val="Civil_Boq20"/>
      <sheetName val="Pile_cap20"/>
      <sheetName val="BH_12-11-10-1321"/>
      <sheetName val="BH_12-11-10-921"/>
      <sheetName val="BH_36-15-3721"/>
      <sheetName val="BH_16-35-25-1721"/>
      <sheetName val="BH_35-25-1721"/>
      <sheetName val="Sheet1_(2)21"/>
      <sheetName val="d-safe_DELUXE20"/>
      <sheetName val="PRECAST_lightconc-II20"/>
      <sheetName val="Legal_Risk_Analysis20"/>
      <sheetName val="Mix_Design20"/>
      <sheetName val="Form_621"/>
      <sheetName val="PointNo_520"/>
      <sheetName val="RCC,Ret__Wall20"/>
      <sheetName val="E_&amp;_R20"/>
      <sheetName val="Break_up_Sheet20"/>
      <sheetName val="TBAL9697_-group_wise__sdpl20"/>
      <sheetName val="Abstract_Sheet20"/>
      <sheetName val="V_O_4_-_PCC_Qty20"/>
      <sheetName val="Fill_this_out_first___20"/>
      <sheetName val="REVISED4A_PROG_PERF-SITE_120"/>
      <sheetName val="BOQ_Direct_selling_cost20"/>
      <sheetName val="BOQ_(2)20"/>
      <sheetName val="CABLE_DATA20"/>
      <sheetName val="Staff_Acco_20"/>
      <sheetName val="Pipe_Supports20"/>
      <sheetName val="final_abstract20"/>
      <sheetName val="Rev_S1_Abstract20"/>
      <sheetName val="Quantity_Abstract20"/>
      <sheetName val="M-Book_for_Conc20"/>
      <sheetName val="M-Book_for_FW20"/>
      <sheetName val="Load_Details-220kV20"/>
      <sheetName val="beam-reinft-IIInd_floor20"/>
      <sheetName val="INPUT_SHEET20"/>
      <sheetName val="Project_Budget_Worksheet20"/>
      <sheetName val="SANJAY_PAL20"/>
      <sheetName val="P_A_SELVAM20"/>
      <sheetName val="ANSARI_20"/>
      <sheetName val="abdesh_pal20"/>
      <sheetName val="sujay_bagchi20"/>
      <sheetName val="S_K_SINHA_BASU20"/>
      <sheetName val="KRISHNA_PRASAD20"/>
      <sheetName val="BARATH_&amp;_CO20"/>
      <sheetName val="L_B_YADAV20"/>
      <sheetName val="DEEPAK_KUMAR20"/>
      <sheetName val="MUKLAL_YADAV20"/>
      <sheetName val="MADHU_SUDHAN20"/>
      <sheetName val="SAUD_ALAM_20"/>
      <sheetName val="RAMESH_BABU20"/>
      <sheetName val="SAILEN_SARKAR20"/>
      <sheetName val="SANJAY_JENA120"/>
      <sheetName val="upendra_saw_20"/>
      <sheetName val="ALLOK_KUMAR_20"/>
      <sheetName val="except_wiring20"/>
      <sheetName val="BOQ_-II_ph_220"/>
      <sheetName val="STAFFSCHED_19"/>
      <sheetName val="Metso_-_Forth_&amp;_Slurry_11_02_29"/>
      <sheetName val="Fee_Rate_Summary19"/>
      <sheetName val="d-safe_specs19"/>
      <sheetName val="Quote_Sheet19"/>
      <sheetName val="class_&amp;_category19"/>
      <sheetName val="Rein-Final_(Ph_1+Ph2)19"/>
      <sheetName val="Materials_Cost(PCC)19"/>
      <sheetName val="220_11__BS_19"/>
      <sheetName val="SSR_&amp;_NSSR_Market_final19"/>
      <sheetName val="Site_wise_NADs19"/>
      <sheetName val="RA_RCC_F19"/>
      <sheetName val="India_F&amp;S_Template19"/>
      <sheetName val="Stress_Calculation19"/>
      <sheetName val="precast_RC_element19"/>
      <sheetName val="plinth_Beam_+_Stirrups_19"/>
      <sheetName val="GF_COLUMNS19"/>
      <sheetName val="G_F_ROOF_BEAM_19"/>
      <sheetName val="GF_SLAB_STEEL19"/>
      <sheetName val="GF_Lintel19"/>
      <sheetName val="GF_Stair19"/>
      <sheetName val="FF_COLUMNS19"/>
      <sheetName val="F_F__Steel_FINAL_(2)19"/>
      <sheetName val="FF_Lintel19"/>
      <sheetName val="FF_Stair19"/>
      <sheetName val="S_F__Steel_FINAL_19"/>
      <sheetName val="SF_Lintel19"/>
      <sheetName val="Debits_as_on_12_04_082"/>
      <sheetName val="PRRM_Dashboard2"/>
      <sheetName val="SPT_vs_PHI24"/>
      <sheetName val="glass_project_concrete24"/>
      <sheetName val="glass_project_reift24"/>
      <sheetName val="glass_project_indices24"/>
      <sheetName val="SBC-BH_1923"/>
      <sheetName val="Rate_Analysis23"/>
      <sheetName val="Summary_050623"/>
      <sheetName val="Summary_0607-_31_MAR23"/>
      <sheetName val="Civil_Boq22"/>
      <sheetName val="Pile_cap22"/>
      <sheetName val="BH_12-11-10-1323"/>
      <sheetName val="BH_12-11-10-923"/>
      <sheetName val="BH_36-15-3723"/>
      <sheetName val="BH_16-35-25-1723"/>
      <sheetName val="BH_35-25-1723"/>
      <sheetName val="Sheet1_(2)23"/>
      <sheetName val="d-safe_DELUXE22"/>
      <sheetName val="PRECAST_lightconc-II22"/>
      <sheetName val="Legal_Risk_Analysis22"/>
      <sheetName val="Mix_Design22"/>
      <sheetName val="Form_623"/>
      <sheetName val="PointNo_522"/>
      <sheetName val="RCC,Ret__Wall22"/>
      <sheetName val="E_&amp;_R22"/>
      <sheetName val="Break_up_Sheet22"/>
      <sheetName val="TBAL9697_-group_wise__sdpl22"/>
      <sheetName val="Abstract_Sheet22"/>
      <sheetName val="V_O_4_-_PCC_Qty22"/>
      <sheetName val="Fill_this_out_first___22"/>
      <sheetName val="REVISED4A_PROG_PERF-SITE_122"/>
      <sheetName val="BOQ_Direct_selling_cost22"/>
      <sheetName val="BOQ_(2)22"/>
      <sheetName val="CABLE_DATA22"/>
      <sheetName val="Staff_Acco_22"/>
      <sheetName val="Pipe_Supports22"/>
      <sheetName val="final_abstract22"/>
      <sheetName val="Rev_S1_Abstract22"/>
      <sheetName val="Quantity_Abstract22"/>
      <sheetName val="M-Book_for_Conc22"/>
      <sheetName val="M-Book_for_FW22"/>
      <sheetName val="Load_Details-220kV22"/>
      <sheetName val="beam-reinft-IIInd_floor22"/>
      <sheetName val="INPUT_SHEET22"/>
      <sheetName val="Project_Budget_Worksheet22"/>
      <sheetName val="SANJAY_PAL22"/>
      <sheetName val="P_A_SELVAM22"/>
      <sheetName val="ANSARI_22"/>
      <sheetName val="abdesh_pal22"/>
      <sheetName val="sujay_bagchi22"/>
      <sheetName val="S_K_SINHA_BASU22"/>
      <sheetName val="KRISHNA_PRASAD22"/>
      <sheetName val="BARATH_&amp;_CO22"/>
      <sheetName val="L_B_YADAV22"/>
      <sheetName val="DEEPAK_KUMAR22"/>
      <sheetName val="MUKLAL_YADAV22"/>
      <sheetName val="MADHU_SUDHAN22"/>
      <sheetName val="SAUD_ALAM_22"/>
      <sheetName val="RAMESH_BABU22"/>
      <sheetName val="SAILEN_SARKAR22"/>
      <sheetName val="SANJAY_JENA122"/>
      <sheetName val="upendra_saw_22"/>
      <sheetName val="ALLOK_KUMAR_22"/>
      <sheetName val="except_wiring22"/>
      <sheetName val="BOQ_-II_ph_222"/>
      <sheetName val="STAFFSCHED_21"/>
      <sheetName val="Metso_-_Forth_&amp;_Slurry_11_02_31"/>
      <sheetName val="Fee_Rate_Summary21"/>
      <sheetName val="d-safe_specs21"/>
      <sheetName val="Quote_Sheet21"/>
      <sheetName val="class_&amp;_category21"/>
      <sheetName val="Rein-Final_(Ph_1+Ph2)21"/>
      <sheetName val="Materials_Cost(PCC)21"/>
      <sheetName val="220_11__BS_21"/>
      <sheetName val="SSR_&amp;_NSSR_Market_final21"/>
      <sheetName val="Site_wise_NADs21"/>
      <sheetName val="RA_RCC_F21"/>
      <sheetName val="India_F&amp;S_Template21"/>
      <sheetName val="Stress_Calculation21"/>
      <sheetName val="precast_RC_element21"/>
      <sheetName val="plinth_Beam_+_Stirrups_21"/>
      <sheetName val="GF_COLUMNS21"/>
      <sheetName val="G_F_ROOF_BEAM_21"/>
      <sheetName val="GF_SLAB_STEEL21"/>
      <sheetName val="GF_Lintel21"/>
      <sheetName val="GF_Stair21"/>
      <sheetName val="FF_COLUMNS21"/>
      <sheetName val="F_F__Steel_FINAL_(2)21"/>
      <sheetName val="FF_Lintel21"/>
      <sheetName val="FF_Stair21"/>
      <sheetName val="S_F__Steel_FINAL_21"/>
      <sheetName val="SF_Lintel21"/>
      <sheetName val="Debits_as_on_12_04_084"/>
      <sheetName val="PRRM_Dashboard4"/>
      <sheetName val="SPT_vs_PHI25"/>
      <sheetName val="glass_project_concrete25"/>
      <sheetName val="glass_project_reift25"/>
      <sheetName val="glass_project_indices25"/>
      <sheetName val="SBC-BH_1924"/>
      <sheetName val="Rate_Analysis24"/>
      <sheetName val="Summary_050624"/>
      <sheetName val="Summary_0607-_31_MAR24"/>
      <sheetName val="Civil_Boq23"/>
      <sheetName val="Pile_cap23"/>
      <sheetName val="BH_12-11-10-1324"/>
      <sheetName val="BH_12-11-10-924"/>
      <sheetName val="BH_36-15-3724"/>
      <sheetName val="BH_16-35-25-1724"/>
      <sheetName val="BH_35-25-1724"/>
      <sheetName val="Sheet1_(2)24"/>
      <sheetName val="d-safe_DELUXE23"/>
      <sheetName val="PRECAST_lightconc-II23"/>
      <sheetName val="Legal_Risk_Analysis23"/>
      <sheetName val="Mix_Design23"/>
      <sheetName val="Form_624"/>
      <sheetName val="PointNo_523"/>
      <sheetName val="RCC,Ret__Wall23"/>
      <sheetName val="E_&amp;_R23"/>
      <sheetName val="Break_up_Sheet23"/>
      <sheetName val="TBAL9697_-group_wise__sdpl23"/>
      <sheetName val="Abstract_Sheet23"/>
      <sheetName val="V_O_4_-_PCC_Qty23"/>
      <sheetName val="Fill_this_out_first___23"/>
      <sheetName val="REVISED4A_PROG_PERF-SITE_123"/>
      <sheetName val="BOQ_Direct_selling_cost23"/>
      <sheetName val="BOQ_(2)23"/>
      <sheetName val="CABLE_DATA23"/>
      <sheetName val="Staff_Acco_23"/>
      <sheetName val="Pipe_Supports23"/>
      <sheetName val="final_abstract23"/>
      <sheetName val="Rev_S1_Abstract23"/>
      <sheetName val="Quantity_Abstract23"/>
      <sheetName val="M-Book_for_Conc23"/>
      <sheetName val="M-Book_for_FW23"/>
      <sheetName val="Load_Details-220kV23"/>
      <sheetName val="beam-reinft-IIInd_floor23"/>
      <sheetName val="INPUT_SHEET23"/>
      <sheetName val="Project_Budget_Worksheet23"/>
      <sheetName val="SANJAY_PAL23"/>
      <sheetName val="P_A_SELVAM23"/>
      <sheetName val="ANSARI_23"/>
      <sheetName val="abdesh_pal23"/>
      <sheetName val="sujay_bagchi23"/>
      <sheetName val="S_K_SINHA_BASU23"/>
      <sheetName val="KRISHNA_PRASAD23"/>
      <sheetName val="BARATH_&amp;_CO23"/>
      <sheetName val="L_B_YADAV23"/>
      <sheetName val="DEEPAK_KUMAR23"/>
      <sheetName val="MUKLAL_YADAV23"/>
      <sheetName val="MADHU_SUDHAN23"/>
      <sheetName val="SAUD_ALAM_23"/>
      <sheetName val="RAMESH_BABU23"/>
      <sheetName val="SAILEN_SARKAR23"/>
      <sheetName val="SANJAY_JENA123"/>
      <sheetName val="upendra_saw_23"/>
      <sheetName val="ALLOK_KUMAR_23"/>
      <sheetName val="except_wiring23"/>
      <sheetName val="BOQ_-II_ph_223"/>
      <sheetName val="STAFFSCHED_22"/>
      <sheetName val="Metso_-_Forth_&amp;_Slurry_11_02_32"/>
      <sheetName val="Fee_Rate_Summary22"/>
      <sheetName val="d-safe_specs22"/>
      <sheetName val="Quote_Sheet22"/>
      <sheetName val="class_&amp;_category22"/>
      <sheetName val="Rein-Final_(Ph_1+Ph2)22"/>
      <sheetName val="Materials_Cost(PCC)22"/>
      <sheetName val="220_11__BS_22"/>
      <sheetName val="SSR_&amp;_NSSR_Market_final22"/>
      <sheetName val="Site_wise_NADs22"/>
      <sheetName val="RA_RCC_F22"/>
      <sheetName val="India_F&amp;S_Template22"/>
      <sheetName val="Stress_Calculation22"/>
      <sheetName val="precast_RC_element22"/>
      <sheetName val="plinth_Beam_+_Stirrups_22"/>
      <sheetName val="GF_COLUMNS22"/>
      <sheetName val="G_F_ROOF_BEAM_22"/>
      <sheetName val="GF_SLAB_STEEL22"/>
      <sheetName val="GF_Lintel22"/>
      <sheetName val="GF_Stair22"/>
      <sheetName val="FF_COLUMNS22"/>
      <sheetName val="F_F__Steel_FINAL_(2)22"/>
      <sheetName val="FF_Lintel22"/>
      <sheetName val="FF_Stair22"/>
      <sheetName val="S_F__Steel_FINAL_22"/>
      <sheetName val="SF_Lintel22"/>
      <sheetName val="Debits_as_on_12_04_085"/>
      <sheetName val="PRRM_Dashboard5"/>
      <sheetName val="Pipe_SupportÈ"/>
      <sheetName val="FT-05-02Is-5y"/>
      <sheetName val="4NEXRA"/>
      <sheetName val=" "/>
      <sheetName val="B@___x005f_x005f_x005f_x005f_x005f_x005f_x005f_x0004_@_"/>
      <sheetName val="B@__x005f_x005f_x005f_x005f_x005f_x005f_x005f_x005f_x00"/>
      <sheetName val="1.01 (a)"/>
      <sheetName val="B@___x005f_x005f_x005f_x005f_x005f_x005f_x005f_x005f_x0"/>
      <sheetName val="PL Inst RA 12"/>
      <sheetName val="02"/>
      <sheetName val="03"/>
      <sheetName val="04"/>
      <sheetName val="05"/>
      <sheetName val="Basicrates"/>
      <sheetName val="IO List"/>
      <sheetName val="B@__x0004_@__$_x0"/>
      <sheetName val="B@__x005f_x005f_x005f_x0000__x0"/>
      <sheetName val="B@___x0004_@___$_"/>
      <sheetName val="measurement"/>
      <sheetName val="SPT_vs_PHI26"/>
      <sheetName val="glass_project_concrete26"/>
      <sheetName val="glass_project_reift26"/>
      <sheetName val="glass_project_indices26"/>
      <sheetName val="SBC-BH_1925"/>
      <sheetName val="Rate_Analysis25"/>
      <sheetName val="Summary_050625"/>
      <sheetName val="Summary_0607-_31_MAR25"/>
      <sheetName val="Civil_Boq24"/>
      <sheetName val="Pile_cap24"/>
      <sheetName val="BH_12-11-10-1325"/>
      <sheetName val="BH_12-11-10-925"/>
      <sheetName val="BH_36-15-3725"/>
      <sheetName val="BH_16-35-25-1725"/>
      <sheetName val="BH_35-25-1725"/>
      <sheetName val="Sheet1_(2)25"/>
      <sheetName val="d-safe_DELUXE24"/>
      <sheetName val="PRECAST_lightconc-II24"/>
      <sheetName val="Legal_Risk_Analysis24"/>
      <sheetName val="Mix_Design24"/>
      <sheetName val="Form_625"/>
      <sheetName val="PointNo_524"/>
      <sheetName val="RCC,Ret__Wall24"/>
      <sheetName val="E_&amp;_R24"/>
      <sheetName val="Break_up_Sheet24"/>
      <sheetName val="TBAL9697_-group_wise__sdpl24"/>
      <sheetName val="Abstract_Sheet24"/>
      <sheetName val="V_O_4_-_PCC_Qty24"/>
      <sheetName val="Fill_this_out_first___24"/>
      <sheetName val="REVISED4A_PROG_PERF-SITE_124"/>
      <sheetName val="BOQ_Direct_selling_cost24"/>
      <sheetName val="BOQ_(2)24"/>
      <sheetName val="CABLE_DATA24"/>
      <sheetName val="Staff_Acco_24"/>
      <sheetName val="Pipe_Supports24"/>
      <sheetName val="final_abstract24"/>
      <sheetName val="Rev_S1_Abstract24"/>
      <sheetName val="Quantity_Abstract24"/>
      <sheetName val="M-Book_for_Conc24"/>
      <sheetName val="M-Book_for_FW24"/>
      <sheetName val="Load_Details-220kV24"/>
      <sheetName val="beam-reinft-IIInd_floor24"/>
      <sheetName val="INPUT_SHEET24"/>
      <sheetName val="Project_Budget_Worksheet24"/>
      <sheetName val="SANJAY_PAL24"/>
      <sheetName val="P_A_SELVAM24"/>
      <sheetName val="ANSARI_24"/>
      <sheetName val="abdesh_pal24"/>
      <sheetName val="sujay_bagchi24"/>
      <sheetName val="S_K_SINHA_BASU24"/>
      <sheetName val="KRISHNA_PRASAD24"/>
      <sheetName val="BARATH_&amp;_CO24"/>
      <sheetName val="L_B_YADAV24"/>
      <sheetName val="DEEPAK_KUMAR24"/>
      <sheetName val="MUKLAL_YADAV24"/>
      <sheetName val="MADHU_SUDHAN24"/>
      <sheetName val="SAUD_ALAM_24"/>
      <sheetName val="RAMESH_BABU24"/>
      <sheetName val="SAILEN_SARKAR24"/>
      <sheetName val="SANJAY_JENA124"/>
      <sheetName val="upendra_saw_24"/>
      <sheetName val="ALLOK_KUMAR_24"/>
      <sheetName val="except_wiring24"/>
      <sheetName val="BOQ_-II_ph_224"/>
      <sheetName val="STAFFSCHED_23"/>
      <sheetName val="Metso_-_Forth_&amp;_Slurry_11_02_33"/>
      <sheetName val="Fee_Rate_Summary23"/>
      <sheetName val="d-safe_specs23"/>
      <sheetName val="Quote_Sheet23"/>
      <sheetName val="class_&amp;_category23"/>
      <sheetName val="Rein-Final_(Ph_1+Ph2)23"/>
      <sheetName val="Materials_Cost(PCC)23"/>
      <sheetName val="220_11__BS_23"/>
      <sheetName val="SSR_&amp;_NSSR_Market_final23"/>
      <sheetName val="Site_wise_NADs23"/>
      <sheetName val="RA_RCC_F23"/>
      <sheetName val="India_F&amp;S_Template23"/>
      <sheetName val="Stress_Calculation23"/>
      <sheetName val="precast_RC_element23"/>
      <sheetName val="plinth_Beam_+_Stirrups_23"/>
      <sheetName val="GF_COLUMNS23"/>
      <sheetName val="G_F_ROOF_BEAM_23"/>
      <sheetName val="GF_SLAB_STEEL23"/>
      <sheetName val="GF_Lintel23"/>
      <sheetName val="GF_Stair23"/>
      <sheetName val="FF_COLUMNS23"/>
      <sheetName val="F_F__Steel_FINAL_(2)23"/>
      <sheetName val="FF_Lintel23"/>
      <sheetName val="FF_Stair23"/>
      <sheetName val="S_F__Steel_FINAL_23"/>
      <sheetName val="SF_Lintel23"/>
      <sheetName val="Debits_as_on_12_04_086"/>
      <sheetName val="PRRM_Dashboard6"/>
      <sheetName val="SPT_vs_PHI27"/>
      <sheetName val="glass_project_concrete27"/>
      <sheetName val="glass_project_reift27"/>
      <sheetName val="glass_project_indices27"/>
      <sheetName val="SBC-BH_1926"/>
      <sheetName val="Rate_Analysis26"/>
      <sheetName val="Summary_050626"/>
      <sheetName val="Summary_0607-_31_MAR26"/>
      <sheetName val="Civil_Boq25"/>
      <sheetName val="Pile_cap25"/>
      <sheetName val="BH_12-11-10-1326"/>
      <sheetName val="BH_12-11-10-926"/>
      <sheetName val="BH_36-15-3726"/>
      <sheetName val="BH_16-35-25-1726"/>
      <sheetName val="BH_35-25-1726"/>
      <sheetName val="Sheet1_(2)26"/>
      <sheetName val="d-safe_DELUXE25"/>
      <sheetName val="PRECAST_lightconc-II25"/>
      <sheetName val="Legal_Risk_Analysis25"/>
      <sheetName val="Mix_Design25"/>
      <sheetName val="Form_626"/>
      <sheetName val="PointNo_525"/>
      <sheetName val="RCC,Ret__Wall25"/>
      <sheetName val="E_&amp;_R25"/>
      <sheetName val="Break_up_Sheet25"/>
      <sheetName val="TBAL9697_-group_wise__sdpl25"/>
      <sheetName val="Abstract_Sheet25"/>
      <sheetName val="V_O_4_-_PCC_Qty25"/>
      <sheetName val="Fill_this_out_first___25"/>
      <sheetName val="REVISED4A_PROG_PERF-SITE_125"/>
      <sheetName val="BOQ_Direct_selling_cost25"/>
      <sheetName val="BOQ_(2)25"/>
      <sheetName val="CABLE_DATA25"/>
      <sheetName val="Staff_Acco_25"/>
      <sheetName val="Pipe_Supports25"/>
      <sheetName val="final_abstract25"/>
      <sheetName val="Rev_S1_Abstract25"/>
      <sheetName val="Quantity_Abstract25"/>
      <sheetName val="M-Book_for_Conc25"/>
      <sheetName val="M-Book_for_FW25"/>
      <sheetName val="Load_Details-220kV25"/>
      <sheetName val="beam-reinft-IIInd_floor25"/>
      <sheetName val="INPUT_SHEET25"/>
      <sheetName val="Project_Budget_Worksheet25"/>
      <sheetName val="SANJAY_PAL25"/>
      <sheetName val="P_A_SELVAM25"/>
      <sheetName val="ANSARI_25"/>
      <sheetName val="abdesh_pal25"/>
      <sheetName val="sujay_bagchi25"/>
      <sheetName val="S_K_SINHA_BASU25"/>
      <sheetName val="KRISHNA_PRASAD25"/>
      <sheetName val="BARATH_&amp;_CO25"/>
      <sheetName val="L_B_YADAV25"/>
      <sheetName val="DEEPAK_KUMAR25"/>
      <sheetName val="MUKLAL_YADAV25"/>
      <sheetName val="MADHU_SUDHAN25"/>
      <sheetName val="SAUD_ALAM_25"/>
      <sheetName val="RAMESH_BABU25"/>
      <sheetName val="SAILEN_SARKAR25"/>
      <sheetName val="SANJAY_JENA125"/>
      <sheetName val="upendra_saw_25"/>
      <sheetName val="ALLOK_KUMAR_25"/>
      <sheetName val="except_wiring25"/>
      <sheetName val="BOQ_-II_ph_225"/>
      <sheetName val="STAFFSCHED_24"/>
      <sheetName val="Metso_-_Forth_&amp;_Slurry_11_02_34"/>
      <sheetName val="Fee_Rate_Summary24"/>
      <sheetName val="d-safe_specs24"/>
      <sheetName val="Quote_Sheet24"/>
      <sheetName val="class_&amp;_category24"/>
      <sheetName val="Rein-Final_(Ph_1+Ph2)24"/>
      <sheetName val="Materials_Cost(PCC)24"/>
      <sheetName val="220_11__BS_24"/>
      <sheetName val="SSR_&amp;_NSSR_Market_final24"/>
      <sheetName val="Site_wise_NADs24"/>
      <sheetName val="RA_RCC_F24"/>
      <sheetName val="India_F&amp;S_Template24"/>
      <sheetName val="Stress_Calculation24"/>
      <sheetName val="precast_RC_element24"/>
      <sheetName val="plinth_Beam_+_Stirrups_24"/>
      <sheetName val="GF_COLUMNS24"/>
      <sheetName val="G_F_ROOF_BEAM_24"/>
      <sheetName val="GF_SLAB_STEEL24"/>
      <sheetName val="GF_Lintel24"/>
      <sheetName val="GF_Stair24"/>
      <sheetName val="FF_COLUMNS24"/>
      <sheetName val="F_F__Steel_FINAL_(2)24"/>
      <sheetName val="FF_Lintel24"/>
      <sheetName val="FF_Stair24"/>
      <sheetName val="S_F__Steel_FINAL_24"/>
      <sheetName val="SF_Lintel24"/>
      <sheetName val="Debits_as_on_12_04_087"/>
      <sheetName val="PRRM_Dashboard7"/>
      <sheetName val="bricks"/>
      <sheetName val="SPT_vs_PHI28"/>
      <sheetName val="glass_project_concrete28"/>
      <sheetName val="glass_project_reift28"/>
      <sheetName val="glass_project_indices28"/>
      <sheetName val="Summary_050627"/>
      <sheetName val="Summary_0607-_31_MAR27"/>
      <sheetName val="Civil_Boq26"/>
      <sheetName val="Break_up_Sheet26"/>
      <sheetName val="SBC-BH_1927"/>
      <sheetName val="Rate_Analysis27"/>
      <sheetName val="TBAL9697_-group_wise__sdpl26"/>
      <sheetName val="Abstract_Sheet26"/>
      <sheetName val="Pile_cap26"/>
      <sheetName val="V_O_4_-_PCC_Qty26"/>
      <sheetName val="Legal_Risk_Analysis26"/>
      <sheetName val="BH_12-11-10-1327"/>
      <sheetName val="BH_12-11-10-927"/>
      <sheetName val="BH_36-15-3727"/>
      <sheetName val="BH_16-35-25-1727"/>
      <sheetName val="BH_35-25-1727"/>
      <sheetName val="Sheet1_(2)27"/>
      <sheetName val="d-safe_DELUXE26"/>
      <sheetName val="PRECAST_lightconc-II26"/>
      <sheetName val="RCC,Ret__Wall26"/>
      <sheetName val="Form_627"/>
      <sheetName val="PointNo_526"/>
      <sheetName val="E_&amp;_R26"/>
      <sheetName val="Mix_Design26"/>
      <sheetName val="CABLE_DATA26"/>
      <sheetName val="Fill_this_out_first___26"/>
      <sheetName val="REVISED4A_PROG_PERF-SITE_126"/>
      <sheetName val="BOQ_Direct_selling_cost26"/>
      <sheetName val="BOQ_(2)26"/>
      <sheetName val="final_abstract26"/>
      <sheetName val="Rev_S1_Abstract26"/>
      <sheetName val="Quantity_Abstract26"/>
      <sheetName val="Staff_Acco_26"/>
      <sheetName val="Pipe_Supports26"/>
      <sheetName val="M-Book_for_Conc26"/>
      <sheetName val="M-Book_for_FW26"/>
      <sheetName val="beam-reinft-IIInd_floor26"/>
      <sheetName val="INPUT_SHEET26"/>
      <sheetName val="Load_Details-220kV26"/>
      <sheetName val="Project_Budget_Worksheet26"/>
      <sheetName val="SANJAY_PAL26"/>
      <sheetName val="P_A_SELVAM26"/>
      <sheetName val="ANSARI_26"/>
      <sheetName val="abdesh_pal26"/>
      <sheetName val="sujay_bagchi26"/>
      <sheetName val="S_K_SINHA_BASU26"/>
      <sheetName val="KRISHNA_PRASAD26"/>
      <sheetName val="BARATH_&amp;_CO26"/>
      <sheetName val="L_B_YADAV26"/>
      <sheetName val="DEEPAK_KUMAR26"/>
      <sheetName val="MUKLAL_YADAV26"/>
      <sheetName val="MADHU_SUDHAN26"/>
      <sheetName val="SAUD_ALAM_26"/>
      <sheetName val="RAMESH_BABU26"/>
      <sheetName val="SAILEN_SARKAR26"/>
      <sheetName val="SANJAY_JENA126"/>
      <sheetName val="upendra_saw_26"/>
      <sheetName val="ALLOK_KUMAR_26"/>
      <sheetName val="except_wiring26"/>
      <sheetName val="BOQ_-II_ph_226"/>
      <sheetName val="STAFFSCHED_25"/>
      <sheetName val="Fee_Rate_Summary25"/>
      <sheetName val="d-safe_specs25"/>
      <sheetName val="Metso_-_Forth_&amp;_Slurry_11_02_35"/>
      <sheetName val="Site_wise_NADs25"/>
      <sheetName val="class_&amp;_category25"/>
      <sheetName val="Quote_Sheet25"/>
      <sheetName val="220_11__BS_25"/>
      <sheetName val="Rein-Final_(Ph_1+Ph2)25"/>
      <sheetName val="Materials_Cost(PCC)25"/>
      <sheetName val="SSR_&amp;_NSSR_Market_final25"/>
      <sheetName val="Debits_as_on_12_04_088"/>
      <sheetName val="India_F&amp;S_Template25"/>
      <sheetName val="PRRM_Dashboard8"/>
      <sheetName val="Stress_Calculation25"/>
      <sheetName val="precast_RC_element25"/>
      <sheetName val="RA_RCC_F25"/>
      <sheetName val="plinth_Beam_+_Stirrups_25"/>
      <sheetName val="GF_COLUMNS25"/>
      <sheetName val="G_F_ROOF_BEAM_25"/>
      <sheetName val="GF_SLAB_STEEL25"/>
      <sheetName val="GF_Lintel25"/>
      <sheetName val="GF_Stair25"/>
      <sheetName val="FF_COLUMNS25"/>
      <sheetName val="F_F__Steel_FINAL_(2)25"/>
      <sheetName val="FF_Lintel25"/>
      <sheetName val="FF_Stair25"/>
      <sheetName val="S_F__Steel_FINAL_25"/>
      <sheetName val="SF_Lintel25"/>
      <sheetName val="Inputs_&amp;_Summary_Output"/>
      <sheetName val="Broad_Refresher_Model"/>
      <sheetName val="Material_List_"/>
      <sheetName val="Cost_of_O_&amp;_O"/>
      <sheetName val="B@_@_x0000"/>
      <sheetName val="SPT_vs_PHI29"/>
      <sheetName val="glass_project_concrete29"/>
      <sheetName val="glass_project_reift29"/>
      <sheetName val="glass_project_indices29"/>
      <sheetName val="Summary_050628"/>
      <sheetName val="Summary_0607-_31_MAR28"/>
      <sheetName val="Civil_Boq27"/>
      <sheetName val="Break_up_Sheet27"/>
      <sheetName val="SBC-BH_1928"/>
      <sheetName val="Rate_Analysis28"/>
      <sheetName val="TBAL9697_-group_wise__sdpl27"/>
      <sheetName val="Abstract_Sheet27"/>
      <sheetName val="Pile_cap27"/>
      <sheetName val="V_O_4_-_PCC_Qty27"/>
      <sheetName val="Legal_Risk_Analysis27"/>
      <sheetName val="BH_12-11-10-1328"/>
      <sheetName val="BH_12-11-10-928"/>
      <sheetName val="BH_36-15-3728"/>
      <sheetName val="BH_16-35-25-1728"/>
      <sheetName val="BH_35-25-1728"/>
      <sheetName val="Sheet1_(2)28"/>
      <sheetName val="d-safe_DELUXE27"/>
      <sheetName val="PRECAST_lightconc-II27"/>
      <sheetName val="RCC,Ret__Wall27"/>
      <sheetName val="Form_628"/>
      <sheetName val="PointNo_527"/>
      <sheetName val="E_&amp;_R27"/>
      <sheetName val="Mix_Design27"/>
      <sheetName val="CABLE_DATA27"/>
      <sheetName val="Fill_this_out_first___27"/>
      <sheetName val="REVISED4A_PROG_PERF-SITE_127"/>
      <sheetName val="BOQ_Direct_selling_cost27"/>
      <sheetName val="BOQ_(2)27"/>
      <sheetName val="final_abstract27"/>
      <sheetName val="Rev_S1_Abstract27"/>
      <sheetName val="Quantity_Abstract27"/>
      <sheetName val="Staff_Acco_27"/>
      <sheetName val="Pipe_Supports27"/>
      <sheetName val="M-Book_for_Conc27"/>
      <sheetName val="M-Book_for_FW27"/>
      <sheetName val="beam-reinft-IIInd_floor27"/>
      <sheetName val="INPUT_SHEET27"/>
      <sheetName val="Load_Details-220kV27"/>
      <sheetName val="Project_Budget_Worksheet27"/>
      <sheetName val="SANJAY_PAL27"/>
      <sheetName val="P_A_SELVAM27"/>
      <sheetName val="ANSARI_27"/>
      <sheetName val="abdesh_pal27"/>
      <sheetName val="sujay_bagchi27"/>
      <sheetName val="S_K_SINHA_BASU27"/>
      <sheetName val="KRISHNA_PRASAD27"/>
      <sheetName val="BARATH_&amp;_CO27"/>
      <sheetName val="L_B_YADAV27"/>
      <sheetName val="DEEPAK_KUMAR27"/>
      <sheetName val="MUKLAL_YADAV27"/>
      <sheetName val="MADHU_SUDHAN27"/>
      <sheetName val="SAUD_ALAM_27"/>
      <sheetName val="RAMESH_BABU27"/>
      <sheetName val="SAILEN_SARKAR27"/>
      <sheetName val="SANJAY_JENA127"/>
      <sheetName val="upendra_saw_27"/>
      <sheetName val="ALLOK_KUMAR_27"/>
      <sheetName val="except_wiring27"/>
      <sheetName val="BOQ_-II_ph_227"/>
      <sheetName val="STAFFSCHED_26"/>
      <sheetName val="Fee_Rate_Summary26"/>
      <sheetName val="d-safe_specs26"/>
      <sheetName val="Metso_-_Forth_&amp;_Slurry_11_02_36"/>
      <sheetName val="Site_wise_NADs26"/>
      <sheetName val="class_&amp;_category26"/>
      <sheetName val="Quote_Sheet26"/>
      <sheetName val="220_11__BS_26"/>
      <sheetName val="Rein-Final_(Ph_1+Ph2)26"/>
      <sheetName val="Materials_Cost(PCC)26"/>
      <sheetName val="SSR_&amp;_NSSR_Market_final26"/>
      <sheetName val="Debits_as_on_12_04_089"/>
      <sheetName val="India_F&amp;S_Template26"/>
      <sheetName val="PRRM_Dashboard9"/>
      <sheetName val="Stress_Calculation26"/>
      <sheetName val="precast_RC_element26"/>
      <sheetName val="RA_RCC_F26"/>
      <sheetName val="plinth_Beam_+_Stirrups_26"/>
      <sheetName val="GF_COLUMNS26"/>
      <sheetName val="G_F_ROOF_BEAM_26"/>
      <sheetName val="GF_SLAB_STEEL26"/>
      <sheetName val="GF_Lintel26"/>
      <sheetName val="GF_Stair26"/>
      <sheetName val="FF_COLUMNS26"/>
      <sheetName val="F_F__Steel_FINAL_(2)26"/>
      <sheetName val="FF_Lintel26"/>
      <sheetName val="FF_Stair26"/>
      <sheetName val="S_F__Steel_FINAL_26"/>
      <sheetName val="SF_Lintel26"/>
      <sheetName val="Inputs_&amp;_Summary_Output1"/>
      <sheetName val="Broad_Refresher_Model1"/>
      <sheetName val="Assumption Inputs"/>
      <sheetName val="Break_Up (bc)"/>
      <sheetName val="Break_Up (bc1)"/>
      <sheetName val="Break_Up (bc2)"/>
      <sheetName val="estimate"/>
      <sheetName val="Havells  LT (XLPE)"/>
      <sheetName val="PL-ST-6"/>
      <sheetName val="Coalmine"/>
      <sheetName val="PACK (B)"/>
      <sheetName val="Page 1"/>
      <sheetName val="Page 2"/>
      <sheetName val="Page 3"/>
      <sheetName val="Page 4 Installed"/>
      <sheetName val="Page 4 Required"/>
      <sheetName val="Page 5a"/>
      <sheetName val="Page 5b"/>
      <sheetName val="Page 5c"/>
      <sheetName val="Page 5d"/>
      <sheetName val="Page 5e"/>
      <sheetName val="Page 5f"/>
      <sheetName val="Page 5f (2)"/>
      <sheetName val="Page 6a"/>
      <sheetName val="Page 6b"/>
      <sheetName val="Page 7-1"/>
      <sheetName val="Page 7-2a1-I"/>
      <sheetName val="Page 7-2a1-II"/>
      <sheetName val="Page 7-2a1-III"/>
      <sheetName val="Page 7-2a2"/>
      <sheetName val="Page 7-3"/>
      <sheetName val="Page 7-5a"/>
      <sheetName val="Page 7-5b1"/>
      <sheetName val="Page 7-5b2"/>
      <sheetName val="Page 7-5c"/>
      <sheetName val="Page 7-9a"/>
      <sheetName val="Page 7-9b1"/>
      <sheetName val="Page 7-9b2"/>
      <sheetName val="Page 7-9c"/>
      <sheetName val="Page 7-11a1-I"/>
      <sheetName val="Page 7-11a1-II"/>
      <sheetName val="Page 7-11a1-III"/>
      <sheetName val="Page 7-11a2"/>
      <sheetName val="Page 7-15"/>
      <sheetName val="Page 7-16a"/>
      <sheetName val="Page 7-16b"/>
      <sheetName val="Page 8"/>
      <sheetName val="Macros"/>
      <sheetName val="Staff_Forecast_spread"/>
      <sheetName val="Direct_cost_shed_A-2_"/>
      <sheetName val="[Spt-BH.xls][Spt-BH.xls]B___498"/>
      <sheetName val="2 BHK"/>
      <sheetName val="BALANCE-IOTL "/>
      <sheetName val="commercial"/>
      <sheetName val="Tender Appraisal"/>
      <sheetName val="Steel Payment Doc"/>
      <sheetName val="SILICATE"/>
      <sheetName val="CASH-FLOW"/>
      <sheetName val="[Spt-BH.xls][Spt-BH.xls]B___480"/>
      <sheetName val="[Spt-BH.xls][Spt-BH.xls]B___481"/>
      <sheetName val="[Spt-BH.xls][Spt-BH.xls]B___482"/>
      <sheetName val="[Spt-BH.xls][Spt-BH.xls]_Spt_96"/>
      <sheetName val="[Spt-BH.xls][Spt-BH.xls]B___483"/>
      <sheetName val="[Spt-BH.xls][Spt-BH.xls]B___484"/>
      <sheetName val="[Spt-BH.xls]B@[_x005f_x0000__x005f_x0004_@_"/>
      <sheetName val="[Spt-BH.xls][Spt-BH.xls]B___485"/>
      <sheetName val="[Spt-BH.xls][Spt-BH.xls]_Spt_94"/>
      <sheetName val="[Spt-BH.xls][Spt-BH.xls]B___486"/>
      <sheetName val="[Spt-BH.xls][Spt-BH.xls]B@[_x0004_@"/>
      <sheetName val="[Spt-BH.xls][Spt-BH.xls]B@[?_x0004_@?"/>
      <sheetName val="[Spt-BH.xls][Spt-BH.xls][Spt-BH"/>
      <sheetName val="[Spt-BH.xls][Spt-BH.xls]B@[?@??"/>
      <sheetName val="[Spt-BH.xls][Spt-BH.xls]B@[?_x0"/>
      <sheetName val="[Spt-BH.xls][Spt-BH.xls]B_____2"/>
      <sheetName val="[Spt-BH.xls][Spt-BH.xls]B_____3"/>
      <sheetName val="[Spt-BH.xls][Spt-BH.xls]B_____4"/>
      <sheetName val="[Spt-BH.xls][Spt-BH.xls]B_____5"/>
      <sheetName val="[Spt-BH.xls][Spt-BH.xls]B_____6"/>
      <sheetName val="[Spt-BH.xls][Spt-BH.xls]B_____7"/>
      <sheetName val="[Spt-BH.xls]B____x005f_x0004________2"/>
      <sheetName val="[Spt-BH.xls]B___x005f_x0000__x005f_x0004__2"/>
      <sheetName val="SàQa_x0005_@"/>
      <sheetName val="FT-05-02Is-"/>
      <sheetName val="[Spt-BH.xls]B@["/>
      <sheetName val="[Spt-BH.xls][Spt-BH.xls]B@["/>
      <sheetName val="[Spt-BH.xls][Spt-BH.xls]_Spt__3"/>
      <sheetName val="[Spt-BH.xls][Spt-BH.xls]B_____8"/>
      <sheetName val="[Spt-BH.xls][Spt-BH.xls]B_____9"/>
      <sheetName val="[Spt-BH.xls][Spt-BH.xls]_Spt__2"/>
      <sheetName val="[Spt-BH.xls][Spt-BH.xls]B____10"/>
      <sheetName val="[Spt-BH.xls][Spt-BH.xls]B____11"/>
      <sheetName val="[Spt-BH.xls][Spt-BH.xls]B____12"/>
      <sheetName val="[Spt-BH.xls][Spt-BH.xls]_Spt__5"/>
      <sheetName val="[Spt-BH.xls][Spt-BH.xls]B____13"/>
      <sheetName val="[Spt-BH.xls]B____x005f_x0004________3"/>
      <sheetName val="[Spt-BH.xls]B___x005f_x0000__x005f_x0004__3"/>
      <sheetName val="[Spt-BH.xls][Spt-BH.xls]B____14"/>
      <sheetName val="[Spt-BH.xls][Spt-BH.xls]B____15"/>
      <sheetName val="[Spt-BH.xls][Spt-BH.xls]B____16"/>
      <sheetName val="[Spt-BH.xls][Spt-BH.xls]B____17"/>
      <sheetName val="[Spt-BH.xls][Spt-BH.xls]B____18"/>
      <sheetName val="[Spt-BH.xls][Spt-BH.xls]_Spt__6"/>
      <sheetName val="[Spt-BH.xls][Spt-BH.xls]B____19"/>
      <sheetName val="[Spt-BH.xls]B____x005f_x0004________4"/>
      <sheetName val="[Spt-BH.xls]B___x005f_x0000__x005f_x0004__4"/>
      <sheetName val="[Spt-BH.xls][Spt-BH.xls]B____20"/>
      <sheetName val="[Spt-BH.xls][Spt-BH.xls]B____21"/>
      <sheetName val="[Spt-BH.xls][Spt-BH.xls]_Spt__4"/>
      <sheetName val="[Spt-BH.xls][Spt-BH.xls]B____28"/>
      <sheetName val="[Spt-BH.xls][Spt-BH.xls]B____29"/>
      <sheetName val="[Spt-BH.xls][Spt-BH.xls]B____30"/>
      <sheetName val="[Spt-BH.xls][Spt-BH.xls]_Spt__8"/>
      <sheetName val="[Spt-BH.xls][Spt-BH.xls]B____31"/>
      <sheetName val="[Spt-BH.xls]B____x005f_x0004________5"/>
      <sheetName val="[Spt-BH.xls]B___x005f_x0000__x005f_x0004__5"/>
      <sheetName val="[Spt-BH.xls][Spt-BH.xls]B____32"/>
      <sheetName val="[Spt-BH.xls][Spt-BH.xls]B____33"/>
      <sheetName val="[Spt-BH.xls][Spt-BH.xls]B____22"/>
      <sheetName val="[Spt-BH.xls][Spt-BH.xls]B____23"/>
      <sheetName val="[Spt-BH.xls][Spt-BH.xls]B____24"/>
      <sheetName val="[Spt-BH.xls][Spt-BH.xls]_Spt__7"/>
      <sheetName val="[Spt-BH.xls][Spt-BH.xls]B____25"/>
      <sheetName val="[Spt-BH.xls][Spt-BH.xls]B____26"/>
      <sheetName val="[Spt-BH.xls][Spt-BH.xls]B____27"/>
      <sheetName val="[Spt-BH.xls][Spt-BH.xls]B____34"/>
      <sheetName val="[Spt-BH.xls][Spt-BH.xls]B____35"/>
      <sheetName val="[Spt-BH.xls][Spt-BH.xls]B____36"/>
      <sheetName val="[Spt-BH.xls][Spt-BH.xls]_Spt_11"/>
      <sheetName val="[Spt-BH.xls][Spt-BH.xls]B____37"/>
      <sheetName val="[Spt-BH.xls][Spt-BH.xls]B____38"/>
      <sheetName val="[Spt-BH.xls][Spt-BH.xls]B____39"/>
      <sheetName val="[Spt-BH.xls][Spt-BH.xls]_Spt__9"/>
      <sheetName val="[Spt-BH.xls]B____x005f_x0004________6"/>
      <sheetName val="[Spt-BH.xls]B___x005f_x0000__x005f_x0004__6"/>
      <sheetName val="[Spt-BH.xls][Spt-BH.xls]B____40"/>
      <sheetName val="[Spt-BH.xls][Spt-BH.xls]B____41"/>
      <sheetName val="[Spt-BH.xls][Spt-BH.xls]B____42"/>
      <sheetName val="[Spt-BH.xls][Spt-BH.xls]_Spt_10"/>
      <sheetName val="[Spt-BH.xls][Spt-BH.xls]B____43"/>
      <sheetName val="[Spt-BH.xls]B____x005f_x0004________8"/>
      <sheetName val="[Spt-BH.xls]B___x005f_x0000__x005f_x0004__8"/>
      <sheetName val="[Spt-BH.xls][Spt-BH.xls]B____44"/>
      <sheetName val="[Spt-BH.xls][Spt-BH.xls]B____45"/>
      <sheetName val="[Spt-BH.xls]B____x005f_x0004________7"/>
      <sheetName val="[Spt-BH.xls]B___x005f_x0000__x005f_x0004__7"/>
      <sheetName val="[Spt-BH.xls][Spt-BH.xls]_Spt_13"/>
      <sheetName val="[Spt-BH.xls][Spt-BH.xls]B____46"/>
      <sheetName val="[Spt-BH.xls][Spt-BH.xls]B____47"/>
      <sheetName val="[Spt-BH.xls][Spt-BH.xls]_Spt_12"/>
      <sheetName val="[Spt-BH.xls][Spt-BH.xls]_Spt_14"/>
      <sheetName val="[Spt-BH.xls][Spt-BH.xls]_Spt_15"/>
      <sheetName val="[Spt-BH.xls][Spt-BH.xls]_Spt_17"/>
      <sheetName val="[Spt-BH.xls][Spt-BH.xls]_Spt_16"/>
      <sheetName val="[Spt-BH.xls][Spt-BH.xls]_Spt_18"/>
      <sheetName val="[Spt-BH.xls][Spt-BH.xls]_Spt_20"/>
      <sheetName val="[Spt-BH.xls][Spt-BH.xls]_Spt_19"/>
      <sheetName val="[Spt-BH.xls][Spt-BH.xls]_Spt_21"/>
      <sheetName val="[Spt-BH.xls][Spt-BH.xls]B____50"/>
      <sheetName val="[Spt-BH.xls][Spt-BH.xls]B____51"/>
      <sheetName val="[Spt-BH.xls][Spt-BH.xls]B____52"/>
      <sheetName val="[Spt-BH.xls][Spt-BH.xls]_Spt_22"/>
      <sheetName val="[Spt-BH.xls][Spt-BH.xls]B____53"/>
      <sheetName val="[Spt-BH.xls]B____x005f_x0004________9"/>
      <sheetName val="[Spt-BH.xls]B___x005f_x0000__x005f_x0004__9"/>
      <sheetName val="[Spt-BH.xls][Spt-BH.xls]B____54"/>
      <sheetName val="[Spt-BH.xls][Spt-BH.xls]B____48"/>
      <sheetName val="[Spt-BH.xls][Spt-BH.xls]B____49"/>
      <sheetName val="[Spt-BH.xls][Spt-BH.xls]B____55"/>
      <sheetName val="[Spt-BH.xls][Spt-BH.xls]B____70"/>
      <sheetName val="[Spt-BH.xls][Spt-BH.xls]B____71"/>
      <sheetName val="[Spt-BH.xls][Spt-BH.xls]B____72"/>
      <sheetName val="[Spt-BH.xls][Spt-BH.xls]_Spt_25"/>
      <sheetName val="[Spt-BH.xls][Spt-BH.xls]B____73"/>
      <sheetName val="[Spt-BH.xls]B____x005f_x0004_______13"/>
      <sheetName val="[Spt-BH.xls]B___x005f_x0000__x005f_x0004_13"/>
      <sheetName val="[Spt-BH.xls][Spt-BH.xls]B____74"/>
      <sheetName val="[Spt-BH.xls][Spt-BH.xls]B____75"/>
      <sheetName val="[Spt-BH.xls][Spt-BH.xls]B____60"/>
      <sheetName val="[Spt-BH.xls][Spt-BH.xls]B____61"/>
      <sheetName val="[Spt-BH.xls][Spt-BH.xls]B____62"/>
      <sheetName val="[Spt-BH.xls][Spt-BH.xls]B____63"/>
      <sheetName val="[Spt-BH.xls][Spt-BH.xls]B____64"/>
      <sheetName val="[Spt-BH.xls][Spt-BH.xls]B____56"/>
      <sheetName val="[Spt-BH.xls][Spt-BH.xls]B____57"/>
      <sheetName val="[Spt-BH.xls][Spt-BH.xls]B____58"/>
      <sheetName val="[Spt-BH.xls][Spt-BH.xls]B____59"/>
      <sheetName val="[Spt-BH.xls]B____x005f_x0004_______11"/>
      <sheetName val="[Spt-BH.xls]B___x005f_x0000__x005f_x0004_11"/>
      <sheetName val="[Spt-BH.xls]B____x005f_x0004_______10"/>
      <sheetName val="[Spt-BH.xls]B___x005f_x0000__x005f_x0004_10"/>
      <sheetName val="[Spt-BH.xls][Spt-BH.xls]B____65"/>
      <sheetName val="[Spt-BH.xls][Spt-BH.xls]B____66"/>
      <sheetName val="[Spt-BH.xls][Spt-BH.xls]B____67"/>
      <sheetName val="[Spt-BH.xls][Spt-BH.xls]B____68"/>
      <sheetName val="[Spt-BH.xls]B____x005f_x0004_______12"/>
      <sheetName val="[Spt-BH.xls]B___x005f_x0000__x005f_x0004_12"/>
      <sheetName val="[Spt-BH.xls][Spt-BH.xls]B____69"/>
      <sheetName val="[Spt-BH.xls][Spt-BH.xls]_Spt_24"/>
      <sheetName val="[Spt-BH.xls][Spt-BH.xls]_Spt_23"/>
      <sheetName val="[Spt-BH.xls][Spt-BH.xls]_Spt_29"/>
      <sheetName val="[Spt-BH.xls][Spt-BH.xls]B____80"/>
      <sheetName val="[Spt-BH.xls][Spt-BH.xls]B____81"/>
      <sheetName val="[Spt-BH.xls][Spt-BH.xls]B____82"/>
      <sheetName val="[Spt-BH.xls][Spt-BH.xls]_Spt_26"/>
      <sheetName val="[Spt-BH.xls][Spt-BH.xls]B____83"/>
      <sheetName val="[Spt-BH.xls][Spt-BH.xls]B____84"/>
      <sheetName val="[Spt-BH.xls][Spt-BH.xls]B____85"/>
      <sheetName val="[Spt-BH.xls][Spt-BH.xls]B____76"/>
      <sheetName val="[Spt-BH.xls][Spt-BH.xls]B____77"/>
      <sheetName val="[Spt-BH.xls][Spt-BH.xls]B____78"/>
      <sheetName val="[Spt-BH.xls][Spt-BH.xls]B____79"/>
      <sheetName val="[Spt-BH.xls][Spt-BH.xls]B____94"/>
      <sheetName val="[Spt-BH.xls][Spt-BH.xls]B____95"/>
      <sheetName val="[Spt-BH.xls][Spt-BH.xls]B____96"/>
      <sheetName val="[Spt-BH.xls][Spt-BH.xls]B____97"/>
      <sheetName val="[Spt-BH.xls]B____x005f_x0004_______14"/>
      <sheetName val="[Spt-BH.xls]B___x005f_x0000__x005f_x0004_14"/>
      <sheetName val="[Spt-BH.xls][Spt-BH.xls]B____98"/>
      <sheetName val="[Spt-BH.xls][Spt-BH.xls]B____88"/>
      <sheetName val="[Spt-BH.xls][Spt-BH.xls]B____89"/>
      <sheetName val="[Spt-BH.xls][Spt-BH.xls]B____99"/>
      <sheetName val="[Spt-BH.xls][Spt-BH.xls]B____90"/>
      <sheetName val="[Spt-BH.xls][Spt-BH.xls]_Spt_27"/>
      <sheetName val="[Spt-BH.xls][Spt-BH.xls]B____91"/>
      <sheetName val="[Spt-BH.xls][Spt-BH.xls]B____92"/>
      <sheetName val="[Spt-BH.xls][Spt-BH.xls]B____86"/>
      <sheetName val="[Spt-BH.xls][Spt-BH.xls]B____87"/>
      <sheetName val="[Spt-BH.xls][Spt-BH.xls]B____93"/>
      <sheetName val="[Spt-BH.xls][Spt-BH.xls]_Spt_28"/>
      <sheetName val="[Spt-BH.xls][Spt-BH.xls]_Spt_30"/>
      <sheetName val="[Spt-BH.xls][Spt-BH.xls]B___100"/>
      <sheetName val="[Spt-BH.xls][Spt-BH.xls]B___101"/>
      <sheetName val="[Spt-BH.xls][Spt-BH.xls]B___104"/>
      <sheetName val="[Spt-BH.xls][Spt-BH.xls]B___105"/>
      <sheetName val="[Spt-BH.xls][Spt-BH.xls]B___102"/>
      <sheetName val="[Spt-BH.xls][Spt-BH.xls]B___103"/>
      <sheetName val="[Spt-BH.xls][Spt-BH.xls]_Spt_31"/>
      <sheetName val="[Spt-BH.xls][Spt-BH.xls]_Spt_32"/>
      <sheetName val="[Spt-BH.xls][Spt-BH.xls]B___106"/>
      <sheetName val="[Spt-BH.xls][Spt-BH.xls]B___107"/>
      <sheetName val="[Spt-BH.xls][Spt-BH.xls]B___108"/>
      <sheetName val="[Spt-BH.xls][Spt-BH.xls]_Spt_33"/>
      <sheetName val="[Spt-BH.xls][Spt-BH.xls]B___109"/>
      <sheetName val="[Spt-BH.xls][Spt-BH.xls]B___110"/>
      <sheetName val="[Spt-BH.xls][Spt-BH.xls]B___111"/>
      <sheetName val="[Spt-BH.xls][Spt-BH.xls]B___112"/>
      <sheetName val="[Spt-BH.xls][Spt-BH.xls]B___113"/>
      <sheetName val="[Spt-BH.xls][Spt-BH.xls]_Spt_34"/>
      <sheetName val="[Spt-BH.xls][Spt-BH.xls]B___114"/>
      <sheetName val="[Spt-BH.xls]B____x005f_x0004_______15"/>
      <sheetName val="[Spt-BH.xls]B___x005f_x0000__x005f_x0004_15"/>
      <sheetName val="[Spt-BH.xls][Spt-BH.xls]B___115"/>
      <sheetName val="[Spt-BH.xls][Spt-BH.xls]B___116"/>
      <sheetName val="[Spt-BH.xls][Spt-BH.xls]_Spt_35"/>
      <sheetName val="[Spt-BH.xls][Spt-BH.xls]B___117"/>
      <sheetName val="[Spt-BH.xls][Spt-BH.xls]B___118"/>
      <sheetName val="[Spt-BH.xls][Spt-BH.xls]B___119"/>
      <sheetName val="[Spt-BH.xls][Spt-BH.xls]_Spt_36"/>
      <sheetName val="[Spt-BH.xls][Spt-BH.xls]B___120"/>
      <sheetName val="[Spt-BH.xls]B____x005f_x0004_______16"/>
      <sheetName val="[Spt-BH.xls]B___x005f_x0000__x005f_x0004_16"/>
      <sheetName val="[Spt-BH.xls][Spt-BH.xls]B___121"/>
      <sheetName val="[Spt-BH.xls][Spt-BH.xls]B___122"/>
      <sheetName val="[Spt-BH.xls][Spt-BH.xls]B___123"/>
      <sheetName val="[Spt-BH.xls][Spt-BH.xls]B___124"/>
      <sheetName val="[Spt-BH.xls][Spt-BH.xls]B___125"/>
      <sheetName val="[Spt-BH.xls][Spt-BH.xls]_Spt_38"/>
      <sheetName val="[Spt-BH.xls][Spt-BH.xls]B___126"/>
      <sheetName val="[Spt-BH.xls]B____x005f_x0004_______17"/>
      <sheetName val="[Spt-BH.xls]B___x005f_x0000__x005f_x0004_17"/>
      <sheetName val="[Spt-BH.xls][Spt-BH.xls]B___127"/>
      <sheetName val="[Spt-BH.xls][Spt-BH.xls]B___128"/>
      <sheetName val="[Spt-BH.xls][Spt-BH.xls]_Spt_39"/>
      <sheetName val="[Spt-BH.xls][Spt-BH.xls]B___129"/>
      <sheetName val="[Spt-BH.xls]B____x005f_x0004_______18"/>
      <sheetName val="[Spt-BH.xls]B___x005f_x0000__x005f_x0004_18"/>
      <sheetName val="[Spt-BH.xls][Spt-BH.xls]B___130"/>
      <sheetName val="[Spt-BH.xls][Spt-BH.xls]B___131"/>
      <sheetName val="매크로"/>
      <sheetName val="見積書"/>
      <sheetName val="[Spt-BH.xls][Spt-BH.xls]_Spt_37"/>
      <sheetName val="CABLERET"/>
      <sheetName val="[Spt-BH.xls][Spt-BH.xls]B___132"/>
      <sheetName val="[Spt-BH.xls][Spt-BH.xls]B___133"/>
      <sheetName val="[Spt-BH.xls][Spt-BH.xls]B___134"/>
      <sheetName val="[Spt-BH.xls][Spt-BH.xls]_Spt_40"/>
      <sheetName val="[Spt-BH.xls][Spt-BH.xls]B___135"/>
      <sheetName val="[Spt-BH.xls][Spt-BH.xls]B___136"/>
      <sheetName val="[Spt-BH.xls]B____x005f_x0004_______19"/>
      <sheetName val="[Spt-BH.xls]B___x005f_x0000__x005f_x0004_19"/>
      <sheetName val="[Spt-BH.xls][Spt-BH.xls]B___137"/>
      <sheetName val="[Spt-BH.xls][Spt-BH.xls]B___138"/>
      <sheetName val="[Spt-BH.xls][Spt-BH.xls]_Spt_41"/>
      <sheetName val="[Spt-BH.xls][Spt-BH.xls]B___139"/>
      <sheetName val="[Spt-BH.xls][Spt-BH.xls]B___140"/>
      <sheetName val="[Spt-BH.xls][Spt-BH.xls]B___141"/>
      <sheetName val="[Spt-BH.xls][Spt-BH.xls]B___142"/>
      <sheetName val="[Spt-BH.xls][Spt-BH.xls]B___143"/>
      <sheetName val="[Spt-BH.xls][Spt-BH.xls]B___144"/>
      <sheetName val="[Spt-BH.xls][Spt-BH.xls]_Spt_42"/>
      <sheetName val="[Spt-BH.xls][Spt-BH.xls]B___145"/>
      <sheetName val="[Spt-BH.xls]B____x005f_x0004_______20"/>
      <sheetName val="[Spt-BH.xls]B___x005f_x0000__x005f_x0004_20"/>
      <sheetName val="[Spt-BH.xls][Spt-BH.xls]B___146"/>
      <sheetName val="[Spt-BH.xls][Spt-BH.xls]B___147"/>
      <sheetName val="[Spt-BH.xls][Spt-BH.xls]B___148"/>
      <sheetName val="[Spt-BH.xls][Spt-BH.xls]B___149"/>
      <sheetName val="[Spt-BH.xls][Spt-BH.xls]_Spt_43"/>
      <sheetName val="[Spt-BH.xls][Spt-BH.xls]B___150"/>
      <sheetName val="[Spt-BH.xls]B____x005f_x0004_______21"/>
      <sheetName val="[Spt-BH.xls]B___x005f_x0000__x005f_x0004_21"/>
      <sheetName val="[Spt-BH.xls][Spt-BH.xls]B___151"/>
      <sheetName val="[Spt-BH.xls][Spt-BH.xls]B___152"/>
      <sheetName val="[Spt-BH.xls][Spt-BH.xls]B___428"/>
      <sheetName val="[Spt-BH.xls][Spt-BH.xls]B___429"/>
      <sheetName val="[Spt-BH.xls][Spt-BH.xls]_Spt_84"/>
      <sheetName val="[Spt-BH.xls][Spt-BH.xls]B___430"/>
      <sheetName val="[Spt-BH.xls][Spt-BH.xls]B___431"/>
      <sheetName val="[Spt-BH.xls]B____x005f_x0004_______45"/>
      <sheetName val="[Spt-BH.xls]B___x005f_x0000__x005f_x0004_45"/>
      <sheetName val="[Spt-BH.xls][Spt-BH.xls]B___432"/>
      <sheetName val="[Spt-BH.xls][Spt-BH.xls]B___433"/>
      <sheetName val="[Spt-BH.xls][Spt-BH.xls]B___422"/>
      <sheetName val="[Spt-BH.xls][Spt-BH.xls]B___423"/>
      <sheetName val="[Spt-BH.xls][Spt-BH.xls]_Spt_83"/>
      <sheetName val="[Spt-BH.xls][Spt-BH.xls]B___424"/>
      <sheetName val="[Spt-BH.xls][Spt-BH.xls]B___425"/>
      <sheetName val="[Spt-BH.xls][Spt-BH.xls]B___426"/>
      <sheetName val="[Spt-BH.xls][Spt-BH.xls]B___427"/>
      <sheetName val="[Spt-BH.xls][Spt-BH.xls]_Spt_82"/>
      <sheetName val="GR.slab-reinft"/>
      <sheetName val="B@___x005f_x005f_x005f_x0004_@_"/>
      <sheetName val="B@__x005f_x005f_x005f_x005f_x00"/>
      <sheetName val="LANGUAGE"/>
      <sheetName val="Labour Rate "/>
      <sheetName val="(M+L)"/>
      <sheetName val="電気設備表"/>
      <sheetName val="BTB"/>
      <sheetName val="cf"/>
      <sheetName val="orders"/>
      <sheetName val="Vind - BtB"/>
      <sheetName val="R2"/>
      <sheetName val="[Spt-BH.xls][Spt-BH.xls]B___320"/>
      <sheetName val="[Spt-BH.xls][Spt-BH.xls]B___321"/>
      <sheetName val="[Spt-BH.xls][Spt-BH.xls]B___322"/>
      <sheetName val="[Spt-BH.xls][Spt-BH.xls]B___323"/>
      <sheetName val="[Spt-BH.xls]B____x005f_x0004_______33"/>
      <sheetName val="[Spt-BH.xls]B___x005f_x0000__x005f_x0004_33"/>
      <sheetName val="[Spt-BH.xls][Spt-BH.xls]B___324"/>
      <sheetName val="[Spt-BH.xls][Spt-BH.xls]B___325"/>
      <sheetName val="[Spt-BH.xls][Spt-BH.xls]B___314"/>
      <sheetName val="[Spt-BH.xls][Spt-BH.xls]B___315"/>
      <sheetName val="[Spt-BH.xls][Spt-BH.xls]_Spt_64"/>
      <sheetName val="[Spt-BH.xls][Spt-BH.xls]B___316"/>
      <sheetName val="[Spt-BH.xls][Spt-BH.xls]B___317"/>
      <sheetName val="[Spt-BH.xls][Spt-BH.xls]B___318"/>
      <sheetName val="[Spt-BH.xls][Spt-BH.xls]B___319"/>
      <sheetName val="[Spt-BH.xls][Spt-BH.xls]_Spt_63"/>
      <sheetName val="[Spt-BH.xls][Spt-BH.xls]B___272"/>
      <sheetName val="[Spt-BH.xls][Spt-BH.xls]B___273"/>
      <sheetName val="[Spt-BH.xls][Spt-BH.xls]_Spt_57"/>
      <sheetName val="[Spt-BH.xls][Spt-BH.xls]B___274"/>
      <sheetName val="[Spt-BH.xls][Spt-BH.xls]B___275"/>
      <sheetName val="[Spt-BH.xls][Spt-BH.xls]B___276"/>
      <sheetName val="[Spt-BH.xls][Spt-BH.xls]B___277"/>
      <sheetName val="[Spt-BH.xls][Spt-BH.xls]_Spt_54"/>
      <sheetName val="_Spt-BH.xls__Spt-BH.xls_B_____2"/>
      <sheetName val="_Spt-BH.xls__Spt-BH.xls_B_____3"/>
      <sheetName val="_Spt-BH.xls__Spt-BH.xls_B_____4"/>
      <sheetName val="_Spt-BH.xls__Spt-BH.xls__Spt__2"/>
      <sheetName val="_Spt-BH.xls__Spt-BH.xls_B_____5"/>
      <sheetName val="[Spt-BH.xls][Spt-BH.xls]B___290"/>
      <sheetName val="[Spt-BH.xls][Spt-BH.xls]B___291"/>
      <sheetName val="[Spt-BH.xls][Spt-BH.xls]_Spt_58"/>
      <sheetName val="[Spt-BH.xls][Spt-BH.xls]B___292"/>
      <sheetName val="[Spt-BH.xls][Spt-BH.xls]B___293"/>
      <sheetName val="[Spt-BH.xls]B____x005f_x0004_______29"/>
      <sheetName val="[Spt-BH.xls]B___x005f_x0000__x005f_x0004_29"/>
      <sheetName val="[Spt-BH.xls][Spt-BH.xls]B___294"/>
      <sheetName val="[Spt-BH.xls][Spt-BH.xls]B___295"/>
      <sheetName val="[Spt-BH.xls][Spt-BH.xls]B___158"/>
      <sheetName val="[Spt-BH.xls][Spt-BH.xls]B___159"/>
      <sheetName val="[Spt-BH.xls][Spt-BH.xls]B___160"/>
      <sheetName val="[Spt-BH.xls][Spt-BH.xls]B___161"/>
      <sheetName val="[Spt-BH.xls][Spt-BH.xls]B___162"/>
      <sheetName val="[Spt-BH.xls][Spt-BH.xls]B___153"/>
      <sheetName val="[Spt-BH.xls][Spt-BH.xls]B___154"/>
      <sheetName val="[Spt-BH.xls][Spt-BH.xls]B___155"/>
      <sheetName val="[Spt-BH.xls][Spt-BH.xls]B___156"/>
      <sheetName val="[Spt-BH.xls][Spt-BH.xls]B___157"/>
      <sheetName val="[Spt-BH.xls][Spt-BH.xls]B___163"/>
      <sheetName val="[Spt-BH.xls][Spt-BH.xls]B___200"/>
      <sheetName val="[Spt-BH.xls][Spt-BH.xls]B___201"/>
      <sheetName val="[Spt-BH.xls][Spt-BH.xls]B___202"/>
      <sheetName val="[Spt-BH.xls][Spt-BH.xls]B___203"/>
      <sheetName val="[Spt-BH.xls][Spt-BH.xls]B___204"/>
      <sheetName val="[Spt-BH.xls][Spt-BH.xls]B___205"/>
      <sheetName val="[Spt-BH.xls][Spt-BH.xls]B___188"/>
      <sheetName val="[Spt-BH.xls][Spt-BH.xls]B___189"/>
      <sheetName val="[Spt-BH.xls][Spt-BH.xls]B___190"/>
      <sheetName val="[Spt-BH.xls][Spt-BH.xls]B___191"/>
      <sheetName val="[Spt-BH.xls][Spt-BH.xls]B___192"/>
      <sheetName val="[Spt-BH.xls][Spt-BH.xls]B___193"/>
      <sheetName val="[Spt-BH.xls][Spt-BH.xls]B___182"/>
      <sheetName val="[Spt-BH.xls][Spt-BH.xls]B___183"/>
      <sheetName val="[Spt-BH.xls][Spt-BH.xls]B___184"/>
      <sheetName val="[Spt-BH.xls][Spt-BH.xls]B___185"/>
      <sheetName val="[Spt-BH.xls][Spt-BH.xls]B___186"/>
      <sheetName val="[Spt-BH.xls][Spt-BH.xls]B___187"/>
      <sheetName val="[Spt-BH.xls][Spt-BH.xls]B___176"/>
      <sheetName val="[Spt-BH.xls][Spt-BH.xls]B___177"/>
      <sheetName val="[Spt-BH.xls][Spt-BH.xls]B___178"/>
      <sheetName val="[Spt-BH.xls][Spt-BH.xls]B___179"/>
      <sheetName val="[Spt-BH.xls][Spt-BH.xls]B___180"/>
      <sheetName val="[Spt-BH.xls][Spt-BH.xls]B___181"/>
      <sheetName val="[Spt-BH.xls][Spt-BH.xls]B___164"/>
      <sheetName val="[Spt-BH.xls][Spt-BH.xls]B___165"/>
      <sheetName val="[Spt-BH.xls][Spt-BH.xls]B___166"/>
      <sheetName val="[Spt-BH.xls][Spt-BH.xls]B___167"/>
      <sheetName val="[Spt-BH.xls][Spt-BH.xls]B___168"/>
      <sheetName val="[Spt-BH.xls][Spt-BH.xls]B___169"/>
      <sheetName val="[Spt-BH.xls][Spt-BH.xls]B___170"/>
      <sheetName val="[Spt-BH.xls][Spt-BH.xls]B___171"/>
      <sheetName val="[Spt-BH.xls][Spt-BH.xls]B___172"/>
      <sheetName val="[Spt-BH.xls][Spt-BH.xls]B___173"/>
      <sheetName val="[Spt-BH.xls][Spt-BH.xls]B___174"/>
      <sheetName val="[Spt-BH.xls][Spt-BH.xls]B___175"/>
      <sheetName val="[Spt-BH.xls][Spt-BH.xls]B___212"/>
      <sheetName val="[Spt-BH.xls][Spt-BH.xls]B___213"/>
      <sheetName val="[Spt-BH.xls][Spt-BH.xls]B___214"/>
      <sheetName val="[Spt-BH.xls][Spt-BH.xls]B___215"/>
      <sheetName val="[Spt-BH.xls]B____x005f_x0004_______22"/>
      <sheetName val="[Spt-BH.xls]B___x005f_x0000__x005f_x0004_22"/>
      <sheetName val="[Spt-BH.xls][Spt-BH.xls]B___216"/>
      <sheetName val="[Spt-BH.xls][Spt-BH.xls]B___217"/>
      <sheetName val="[Spt-BH.xls][Spt-BH.xls]B___194"/>
      <sheetName val="[Spt-BH.xls][Spt-BH.xls]B___195"/>
      <sheetName val="[Spt-BH.xls][Spt-BH.xls]B___196"/>
      <sheetName val="[Spt-BH.xls][Spt-BH.xls]B___197"/>
      <sheetName val="[Spt-BH.xls][Spt-BH.xls]B___198"/>
      <sheetName val="[Spt-BH.xls][Spt-BH.xls]B___199"/>
      <sheetName val="[Spt-BH.xls][Spt-BH.xls]B___218"/>
      <sheetName val="[Spt-BH.xls][Spt-BH.xls]B___219"/>
      <sheetName val="[Spt-BH.xls][Spt-BH.xls]B___220"/>
      <sheetName val="[Spt-BH.xls][Spt-BH.xls]B___221"/>
      <sheetName val="[Spt-BH.xls]B____x005f_x0004_______24"/>
      <sheetName val="[Spt-BH.xls]B___x005f_x0000__x005f_x0004_24"/>
      <sheetName val="[Spt-BH.xls][Spt-BH.xls]B___222"/>
      <sheetName val="[Spt-BH.xls][Spt-BH.xls]B___223"/>
      <sheetName val="[Spt-BH.xls][Spt-BH.xls]B___206"/>
      <sheetName val="[Spt-BH.xls][Spt-BH.xls]B___207"/>
      <sheetName val="[Spt-BH.xls][Spt-BH.xls]B___208"/>
      <sheetName val="[Spt-BH.xls][Spt-BH.xls]B___209"/>
      <sheetName val="[Spt-BH.xls][Spt-BH.xls]B___210"/>
      <sheetName val="[Spt-BH.xls][Spt-BH.xls]B___211"/>
      <sheetName val="[Spt-BH.xls]B____x005f_x0004_______23"/>
      <sheetName val="[Spt-BH.xls]B___x005f_x0000__x005f_x0004_23"/>
      <sheetName val="[Spt-BH.xls][Spt-BH.xls]B___236"/>
      <sheetName val="[Spt-BH.xls][Spt-BH.xls]B___237"/>
      <sheetName val="[Spt-BH.xls][Spt-BH.xls]_Spt_46"/>
      <sheetName val="[Spt-BH.xls][Spt-BH.xls]B___238"/>
      <sheetName val="[Spt-BH.xls][Spt-BH.xls]B___239"/>
      <sheetName val="[Spt-BH.xls]B____x005f_x0004_______26"/>
      <sheetName val="[Spt-BH.xls]B___x005f_x0000__x005f_x0004_26"/>
      <sheetName val="[Spt-BH.xls][Spt-BH.xls]B___240"/>
      <sheetName val="[Spt-BH.xls][Spt-BH.xls]B___241"/>
      <sheetName val="[Spt-BH.xls][Spt-BH.xls]B___230"/>
      <sheetName val="[Spt-BH.xls][Spt-BH.xls]B___231"/>
      <sheetName val="[Spt-BH.xls][Spt-BH.xls]_Spt_45"/>
      <sheetName val="[Spt-BH.xls][Spt-BH.xls]B___232"/>
      <sheetName val="[Spt-BH.xls][Spt-BH.xls]B___233"/>
      <sheetName val="[Spt-BH.xls][Spt-BH.xls]B___234"/>
      <sheetName val="[Spt-BH.xls][Spt-BH.xls]B___235"/>
      <sheetName val="[Spt-BH.xls][Spt-BH.xls]_Spt_44"/>
      <sheetName val="[Spt-BH.xls]B____x005f_x0004_______25"/>
      <sheetName val="[Spt-BH.xls]B___x005f_x0000__x005f_x0004_25"/>
      <sheetName val="[Spt-BH.xls][Spt-BH.xls]B___224"/>
      <sheetName val="[Spt-BH.xls][Spt-BH.xls]B___225"/>
      <sheetName val="[Spt-BH.xls][Spt-BH.xls]B___226"/>
      <sheetName val="[Spt-BH.xls][Spt-BH.xls]B___227"/>
      <sheetName val="[Spt-BH.xls][Spt-BH.xls]B___228"/>
      <sheetName val="[Spt-BH.xls][Spt-BH.xls]B___229"/>
      <sheetName val="[Spt-BH.xls][Spt-BH.xls]B___248"/>
      <sheetName val="[Spt-BH.xls][Spt-BH.xls]B___249"/>
      <sheetName val="[Spt-BH.xls][Spt-BH.xls]_Spt_49"/>
      <sheetName val="[Spt-BH.xls][Spt-BH.xls]B___250"/>
      <sheetName val="[Spt-BH.xls][Spt-BH.xls]B___251"/>
      <sheetName val="[Spt-BH.xls]B____x005f_x0004_______27"/>
      <sheetName val="[Spt-BH.xls]B___x005f_x0000__x005f_x0004_27"/>
      <sheetName val="[Spt-BH.xls][Spt-BH.xls]B___252"/>
      <sheetName val="[Spt-BH.xls][Spt-BH.xls]B___253"/>
      <sheetName val="[Spt-BH.xls][Spt-BH.xls]B___242"/>
      <sheetName val="[Spt-BH.xls][Spt-BH.xls]B___243"/>
      <sheetName val="[Spt-BH.xls][Spt-BH.xls]_Spt_48"/>
      <sheetName val="[Spt-BH.xls][Spt-BH.xls]B___244"/>
      <sheetName val="[Spt-BH.xls][Spt-BH.xls]B___245"/>
      <sheetName val="[Spt-BH.xls][Spt-BH.xls]B___246"/>
      <sheetName val="[Spt-BH.xls][Spt-BH.xls]B___247"/>
      <sheetName val="[Spt-BH.xls][Spt-BH.xls]_Spt_47"/>
      <sheetName val="[Spt-BH.xls][Spt-BH.xls]B___266"/>
      <sheetName val="[Spt-BH.xls][Spt-BH.xls]B___267"/>
      <sheetName val="[Spt-BH.xls][Spt-BH.xls]_Spt_53"/>
      <sheetName val="[Spt-BH.xls][Spt-BH.xls]B___268"/>
      <sheetName val="[Spt-BH.xls][Spt-BH.xls]B___269"/>
      <sheetName val="[Spt-BH.xls]B____x005f_x0004_______28"/>
      <sheetName val="[Spt-BH.xls]B___x005f_x0000__x005f_x0004_28"/>
      <sheetName val="[Spt-BH.xls][Spt-BH.xls]B___270"/>
      <sheetName val="[Spt-BH.xls][Spt-BH.xls]B___271"/>
      <sheetName val="[Spt-BH.xls][Spt-BH.xls]B___254"/>
      <sheetName val="[Spt-BH.xls][Spt-BH.xls]B___255"/>
      <sheetName val="[Spt-BH.xls][Spt-BH.xls]_Spt_52"/>
      <sheetName val="[Spt-BH.xls][Spt-BH.xls]B___256"/>
      <sheetName val="[Spt-BH.xls][Spt-BH.xls]B___257"/>
      <sheetName val="[Spt-BH.xls][Spt-BH.xls]B___258"/>
      <sheetName val="[Spt-BH.xls][Spt-BH.xls]B___259"/>
      <sheetName val="[Spt-BH.xls][Spt-BH.xls]_Spt_50"/>
      <sheetName val="[Spt-BH.xls][Spt-BH.xls]B___260"/>
      <sheetName val="[Spt-BH.xls][Spt-BH.xls]B___261"/>
      <sheetName val="[Spt-BH.xls][Spt-BH.xls]B___262"/>
      <sheetName val="[Spt-BH.xls][Spt-BH.xls]B___263"/>
      <sheetName val="[Spt-BH.xls][Spt-BH.xls]B___264"/>
      <sheetName val="[Spt-BH.xls][Spt-BH.xls]B___265"/>
      <sheetName val="[Spt-BH.xls][Spt-BH.xls]_Spt_51"/>
      <sheetName val="[Spt-BH.xls][Spt-BH.xls]B___296"/>
      <sheetName val="[Spt-BH.xls][Spt-BH.xls]B___297"/>
      <sheetName val="[Spt-BH.xls][Spt-BH.xls]_Spt_59"/>
      <sheetName val="[Spt-BH.xls][Spt-BH.xls]B___298"/>
      <sheetName val="[Spt-BH.xls][Spt-BH.xls]B___299"/>
      <sheetName val="[Spt-BH.xls]B____x005f_x0004_______31"/>
      <sheetName val="[Spt-BH.xls]B___x005f_x0000__x005f_x0004_31"/>
      <sheetName val="[Spt-BH.xls][Spt-BH.xls]B___300"/>
      <sheetName val="[Spt-BH.xls][Spt-BH.xls]B___301"/>
      <sheetName val="[Spt-BH.xls][Spt-BH.xls]_Spt_55"/>
      <sheetName val="[Spt-BH.xls][Spt-BH.xls]B___278"/>
      <sheetName val="[Spt-BH.xls][Spt-BH.xls]B___279"/>
      <sheetName val="[Spt-BH.xls][Spt-BH.xls]B___280"/>
      <sheetName val="[Spt-BH.xls][Spt-BH.xls]B___281"/>
      <sheetName val="[Spt-BH.xls][Spt-BH.xls]B___282"/>
      <sheetName val="[Spt-BH.xls][Spt-BH.xls]B___283"/>
      <sheetName val="[Spt-BH.xls][Spt-BH.xls]_Spt_56"/>
      <sheetName val="[Spt-BH.xls][Spt-BH.xls]B___284"/>
      <sheetName val="[Spt-BH.xls][Spt-BH.xls]B___285"/>
      <sheetName val="[Spt-BH.xls][Spt-BH.xls]B___286"/>
      <sheetName val="[Spt-BH.xls][Spt-BH.xls]B___287"/>
      <sheetName val="[Spt-BH.xls][Spt-BH.xls]B___288"/>
      <sheetName val="[Spt-BH.xls][Spt-BH.xls]B___289"/>
      <sheetName val="[Spt-BH.xls]B____x005f_x0004_______30"/>
      <sheetName val="[Spt-BH.xls]B___x005f_x0000__x005f_x0004_30"/>
      <sheetName val="[Spt-BH.xls][Spt-BH.xls]_Spt_60"/>
      <sheetName val="[Spt-BH.xls][Spt-BH.xls]B___302"/>
      <sheetName val="[Spt-BH.xls][Spt-BH.xls]B___303"/>
      <sheetName val="[Spt-BH.xls][Spt-BH.xls]_Spt_61"/>
      <sheetName val="[Spt-BH.xls][Spt-BH.xls]B___304"/>
      <sheetName val="[Spt-BH.xls][Spt-BH.xls]B___305"/>
      <sheetName val="[Spt-BH.xls][Spt-BH.xls]B___306"/>
      <sheetName val="[Spt-BH.xls][Spt-BH.xls]B___307"/>
      <sheetName val="[Spt-BH.xls]B____x005f_x0004_______32"/>
      <sheetName val="[Spt-BH.xls]B___x005f_x0000__x005f_x0004_32"/>
      <sheetName val="[Spt-BH.xls][Spt-BH.xls]B___308"/>
      <sheetName val="[Spt-BH.xls][Spt-BH.xls]B___309"/>
      <sheetName val="[Spt-BH.xls][Spt-BH.xls]B___310"/>
      <sheetName val="[Spt-BH.xls][Spt-BH.xls]B___311"/>
      <sheetName val="[Spt-BH.xls][Spt-BH.xls]B___312"/>
      <sheetName val="[Spt-BH.xls][Spt-BH.xls]B___313"/>
      <sheetName val="[Spt-BH.xls][Spt-BH.xls]_Spt_62"/>
      <sheetName val="[Spt-BH.xls]B____x005f_x0004_______35"/>
      <sheetName val="[Spt-BH.xls]B___x005f_x0000__x005f_x0004_35"/>
      <sheetName val="[Spt-BH.xls]B____x005f_x0004_______34"/>
      <sheetName val="[Spt-BH.xls]B___x005f_x0000__x005f_x0004_34"/>
      <sheetName val="[Spt-BH.xls][Spt-BH.xls]B___326"/>
      <sheetName val="[Spt-BH.xls][Spt-BH.xls]B___327"/>
      <sheetName val="[Spt-BH.xls][Spt-BH.xls]_Spt_65"/>
      <sheetName val="[Spt-BH.xls][Spt-BH.xls]B___328"/>
      <sheetName val="[Spt-BH.xls][Spt-BH.xls]B___329"/>
      <sheetName val="[Spt-BH.xls][Spt-BH.xls]B___330"/>
      <sheetName val="[Spt-BH.xls][Spt-BH.xls]B___331"/>
      <sheetName val="[Spt-BH.xls][Spt-BH.xls]B___338"/>
      <sheetName val="[Spt-BH.xls][Spt-BH.xls]B___339"/>
      <sheetName val="[Spt-BH.xls][Spt-BH.xls]_Spt_67"/>
      <sheetName val="[Spt-BH.xls][Spt-BH.xls]B___340"/>
      <sheetName val="[Spt-BH.xls][Spt-BH.xls]B___341"/>
      <sheetName val="[Spt-BH.xls][Spt-BH.xls]B___342"/>
      <sheetName val="[Spt-BH.xls][Spt-BH.xls]B___343"/>
      <sheetName val="[Spt-BH.xls][Spt-BH.xls]B___332"/>
      <sheetName val="[Spt-BH.xls][Spt-BH.xls]B___333"/>
      <sheetName val="[Spt-BH.xls][Spt-BH.xls]_Spt_66"/>
      <sheetName val="[Spt-BH.xls][Spt-BH.xls]B___334"/>
      <sheetName val="[Spt-BH.xls][Spt-BH.xls]B___335"/>
      <sheetName val="[Spt-BH.xls][Spt-BH.xls]B___336"/>
      <sheetName val="[Spt-BH.xls][Spt-BH.xls]B___337"/>
      <sheetName val="[Spt-BH.xls][Spt-BH.xls]B___344"/>
      <sheetName val="[Spt-BH.xls][Spt-BH.xls]B___345"/>
      <sheetName val="[Spt-BH.xls][Spt-BH.xls]_Spt_68"/>
      <sheetName val="[Spt-BH.xls][Spt-BH.xls]B___346"/>
      <sheetName val="[Spt-BH.xls][Spt-BH.xls]B___347"/>
      <sheetName val="[Spt-BH.xls][Spt-BH.xls]B___348"/>
      <sheetName val="[Spt-BH.xls][Spt-BH.xls]B___349"/>
      <sheetName val="[Spt-BH.xls][Spt-BH.xls]B___350"/>
      <sheetName val="[Spt-BH.xls][Spt-BH.xls]B___351"/>
      <sheetName val="[Spt-BH.xls][Spt-BH.xls]_Spt_69"/>
      <sheetName val="[Spt-BH.xls][Spt-BH.xls]B___352"/>
      <sheetName val="[Spt-BH.xls][Spt-BH.xls]B___353"/>
      <sheetName val="[Spt-BH.xls][Spt-BH.xls]B___354"/>
      <sheetName val="[Spt-BH.xls][Spt-BH.xls]B___355"/>
      <sheetName val="[Spt-BH.xls][Spt-BH.xls]B___356"/>
      <sheetName val="[Spt-BH.xls][Spt-BH.xls]B___357"/>
      <sheetName val="[Spt-BH.xls][Spt-BH.xls]_Spt_71"/>
      <sheetName val="[Spt-BH.xls][Spt-BH.xls]B___358"/>
      <sheetName val="[Spt-BH.xls][Spt-BH.xls]B___359"/>
      <sheetName val="[Spt-BH.xls]B____x005f_x0004_______36"/>
      <sheetName val="[Spt-BH.xls]B___x005f_x0000__x005f_x0004_36"/>
      <sheetName val="[Spt-BH.xls][Spt-BH.xls]B___360"/>
      <sheetName val="[Spt-BH.xls][Spt-BH.xls]B___361"/>
      <sheetName val="[Spt-BH.xls][Spt-BH.xls]B___368"/>
      <sheetName val="[Spt-BH.xls][Spt-BH.xls]B___369"/>
      <sheetName val="[Spt-BH.xls][Spt-BH.xls]_Spt_72"/>
      <sheetName val="[Spt-BH.xls][Spt-BH.xls]B___370"/>
      <sheetName val="[Spt-BH.xls][Spt-BH.xls]B___371"/>
      <sheetName val="[Spt-BH.xls][Spt-BH.xls]B___372"/>
      <sheetName val="[Spt-BH.xls][Spt-BH.xls]B___373"/>
      <sheetName val="[Spt-BH.xls][Spt-BH.xls]B___374"/>
      <sheetName val="[Spt-BH.xls][Spt-BH.xls]B___375"/>
      <sheetName val="[Spt-BH.xls][Spt-BH.xls]B___376"/>
      <sheetName val="[Spt-BH.xls][Spt-BH.xls]B___377"/>
      <sheetName val="[Spt-BH.xls]B____x005f_x0004_______38"/>
      <sheetName val="[Spt-BH.xls]B___x005f_x0000__x005f_x0004_38"/>
      <sheetName val="[Spt-BH.xls][Spt-BH.xls]B___378"/>
      <sheetName val="[Spt-BH.xls][Spt-BH.xls]B___379"/>
      <sheetName val="[Spt-BH.xls][Spt-BH.xls]B___362"/>
      <sheetName val="[Spt-BH.xls][Spt-BH.xls]B___363"/>
      <sheetName val="[Spt-BH.xls][Spt-BH.xls]B___364"/>
      <sheetName val="[Spt-BH.xls][Spt-BH.xls]B___365"/>
      <sheetName val="[Spt-BH.xls][Spt-BH.xls]B___366"/>
      <sheetName val="[Spt-BH.xls][Spt-BH.xls]B___367"/>
      <sheetName val="[Spt-BH.xls][Spt-BH.xls]_Spt_70"/>
      <sheetName val="[Spt-BH.xls]B____x005f_x0004_______37"/>
      <sheetName val="[Spt-BH.xls]B___x005f_x0000__x005f_x0004_37"/>
      <sheetName val="[Spt-BH.xls]B____x005f_x0004_______44"/>
      <sheetName val="[Spt-BH.xls]B___x005f_x0000__x005f_x0004_44"/>
      <sheetName val="[Spt-BH.xls][Spt-BH.xls]B___416"/>
      <sheetName val="[Spt-BH.xls][Spt-BH.xls]B___417"/>
      <sheetName val="[Spt-BH.xls][Spt-BH.xls]B___418"/>
      <sheetName val="[Spt-BH.xls][Spt-BH.xls]B___419"/>
      <sheetName val="[Spt-BH.xls][Spt-BH.xls]B___420"/>
      <sheetName val="[Spt-BH.xls][Spt-BH.xls]B___421"/>
      <sheetName val="[Spt-BH.xls][Spt-BH.xls]_Spt_81"/>
      <sheetName val="B@__x005f_x005f_x005F"/>
      <sheetName val="B@[_x005f_x0000__x005f_x0004_@_"/>
      <sheetName val="B@__x005f_x005F_x00"/>
      <sheetName val="B@___x005f_x005F_x0"/>
      <sheetName val="B@__x005f_x0000__x0"/>
      <sheetName val="B@___x005f_x0004_@_"/>
      <sheetName val="OVERHD -PAYROLL"/>
      <sheetName val="BKC"/>
      <sheetName val="CAPEX"/>
      <sheetName val="SOLIDAIRE"/>
      <sheetName val="GHATKOPAR"/>
      <sheetName val="KESAR"/>
      <sheetName val="NGE "/>
      <sheetName val="POLYCHEM"/>
      <sheetName val="TARDEO"/>
      <sheetName val="B@___x005f_x005f_x005f_x005F_x0"/>
      <sheetName val="AutoOpen Stub Data"/>
      <sheetName val="Index_"/>
      <sheetName val="Email_Approval_Template"/>
      <sheetName val="1_Executive_Summary"/>
      <sheetName val="2_Risk_Assessment_Analysis"/>
      <sheetName val="3_Pre-Approval"/>
      <sheetName val="4_CIS"/>
      <sheetName val="5_Change_Order"/>
      <sheetName val="5_1__Re-book_De-book_order"/>
      <sheetName val="6_Contract_Re-estimates"/>
      <sheetName val="7a_BG_Approval_Form"/>
      <sheetName val="7b_BG_Email_Approval_Template"/>
      <sheetName val="8_LAD_Approval_Form"/>
      <sheetName val="9_LOI_Checklist"/>
      <sheetName val="10_RPS_Information_Form"/>
      <sheetName val="11_Proj_Cashflow_"/>
      <sheetName val="11_1_Cash-flow_Chart"/>
      <sheetName val="Threshold_Calculator"/>
      <sheetName val="Version_Control"/>
      <sheetName val="Prebid_Review"/>
      <sheetName val="DJC_Parameters"/>
      <sheetName val="Selling_Summary"/>
      <sheetName val="1-BAS_(cost)"/>
      <sheetName val="Controller_Configuration"/>
      <sheetName val="IO_Summary"/>
      <sheetName val="2-FAS_(cost)"/>
      <sheetName val="Cost_Summary"/>
      <sheetName val="3-PA_(cost)"/>
      <sheetName val="Approved_Make"/>
      <sheetName val="Basis_of_offer"/>
      <sheetName val="High_Level_Summary"/>
      <sheetName val="4-ACS__(cost)"/>
      <sheetName val="5-CCTV__(cost)"/>
      <sheetName val="6-FFT__(cost)"/>
      <sheetName val="7-_Service_Retrofit__(cost)"/>
      <sheetName val="8-Service_PSA,O&amp;M__(cost)"/>
      <sheetName val="9-_Service_L&amp;M__(cost)"/>
      <sheetName val="non_fixed_DJC_"/>
      <sheetName val="10-UPG_(cost)"/>
      <sheetName val="11-ESG__(cost)"/>
      <sheetName val="12-Products_(cost)"/>
      <sheetName val="13-VAV__(cost)"/>
      <sheetName val="14-REF_(cost)"/>
      <sheetName val="15_-_Local_Chiller_(cost)"/>
      <sheetName val="Selling-Local_Chiller"/>
      <sheetName val="Material_Cost_JCS"/>
      <sheetName val="Costing_USD_Chiller"/>
      <sheetName val="Selling-USD_Chiller"/>
      <sheetName val="PRICE_MATRIX_-JCIPL"/>
      <sheetName val="COST_SUMMARY-_JCIPL"/>
      <sheetName val="6_-FFT-JCIPL"/>
      <sheetName val="Rate analysis civil"/>
      <sheetName val="[Spt-BH.xls][Spt-BH.xls]B___392"/>
      <sheetName val="[Spt-BH.xls][Spt-BH.xls]B___393"/>
      <sheetName val="[Spt-BH.xls][Spt-BH.xls]_Spt_76"/>
      <sheetName val="[Spt-BH.xls][Spt-BH.xls]B___394"/>
      <sheetName val="[Spt-BH.xls][Spt-BH.xls]B___395"/>
      <sheetName val="[Spt-BH.xls]B____x005f_x0004_______40"/>
      <sheetName val="[Spt-BH.xls]B___x005f_x0000__x005f_x0004_40"/>
      <sheetName val="[Spt-BH.xls][Spt-BH.xls]B___396"/>
      <sheetName val="[Spt-BH.xls][Spt-BH.xls]B___397"/>
      <sheetName val="[Spt-BH.xls][Spt-BH.xls]B___386"/>
      <sheetName val="[Spt-BH.xls][Spt-BH.xls]B___387"/>
      <sheetName val="[Spt-BH.xls][Spt-BH.xls]_Spt_75"/>
      <sheetName val="[Spt-BH.xls][Spt-BH.xls]B___388"/>
      <sheetName val="[Spt-BH.xls][Spt-BH.xls]B___389"/>
      <sheetName val="[Spt-BH.xls][Spt-BH.xls]B___390"/>
      <sheetName val="[Spt-BH.xls][Spt-BH.xls]B___391"/>
      <sheetName val="[Spt-BH.xls][Spt-BH.xls]_Spt_74"/>
      <sheetName val="[Spt-BH.xls]B____x005f_x0004_______39"/>
      <sheetName val="[Spt-BH.xls]B___x005f_x0000__x005f_x0004_39"/>
      <sheetName val="[Spt-BH.xls][Spt-BH.xls]B___380"/>
      <sheetName val="[Spt-BH.xls][Spt-BH.xls]B___381"/>
      <sheetName val="[Spt-BH.xls][Spt-BH.xls]B___382"/>
      <sheetName val="[Spt-BH.xls][Spt-BH.xls]B___383"/>
      <sheetName val="[Spt-BH.xls][Spt-BH.xls]B___384"/>
      <sheetName val="[Spt-BH.xls][Spt-BH.xls]B___385"/>
      <sheetName val="[Spt-BH.xls][Spt-BH.xls]_Spt_73"/>
      <sheetName val="[Spt-BH.xls]B____x005f_x0004_______42"/>
      <sheetName val="[Spt-BH.xls]B___x005f_x0000__x005f_x0004_42"/>
      <sheetName val="[Spt-BH.xls][Spt-BH.xls]B___404"/>
      <sheetName val="[Spt-BH.xls][Spt-BH.xls]B___405"/>
      <sheetName val="[Spt-BH.xls][Spt-BH.xls]B___406"/>
      <sheetName val="[Spt-BH.xls][Spt-BH.xls]B___407"/>
      <sheetName val="[Spt-BH.xls][Spt-BH.xls]B___408"/>
      <sheetName val="[Spt-BH.xls][Spt-BH.xls]B___409"/>
      <sheetName val="[Spt-BH.xls][Spt-BH.xls]_Spt_78"/>
      <sheetName val="[Spt-BH.xls]B____x005f_x0004_______41"/>
      <sheetName val="[Spt-BH.xls]B___x005f_x0000__x005f_x0004_41"/>
      <sheetName val="[Spt-BH.xls][Spt-BH.xls]B___398"/>
      <sheetName val="[Spt-BH.xls][Spt-BH.xls]B___399"/>
      <sheetName val="[Spt-BH.xls][Spt-BH.xls]B___400"/>
      <sheetName val="[Spt-BH.xls][Spt-BH.xls]B___401"/>
      <sheetName val="[Spt-BH.xls][Spt-BH.xls]B___402"/>
      <sheetName val="[Spt-BH.xls][Spt-BH.xls]B___403"/>
      <sheetName val="[Spt-BH.xls][Spt-BH.xls]_Spt_77"/>
      <sheetName val="[Spt-BH.xls][Spt-BH.xls]B___410"/>
      <sheetName val="[Spt-BH.xls][Spt-BH.xls]B___411"/>
      <sheetName val="[Spt-BH.xls][Spt-BH.xls]_Spt_80"/>
      <sheetName val="[Spt-BH.xls][Spt-BH.xls]B___412"/>
      <sheetName val="[Spt-BH.xls][Spt-BH.xls]B___413"/>
      <sheetName val="[Spt-BH.xls][Spt-BH.xls]B___414"/>
      <sheetName val="[Spt-BH.xls][Spt-BH.xls]B___415"/>
      <sheetName val="[Spt-BH.xls][Spt-BH.xls]_Spt_79"/>
      <sheetName val="[Spt-BH.xls]B____x005f_x0004_______43"/>
      <sheetName val="[Spt-BH.xls]B___x005f_x0000__x005f_x0004_43"/>
      <sheetName val="[Spt-BH.xls][Spt-BH.xls]B___434"/>
      <sheetName val="[Spt-BH.xls][Spt-BH.xls]B___435"/>
      <sheetName val="[Spt-BH.xls][Spt-BH.xls]_Spt_85"/>
      <sheetName val="[Spt-BH.xls][Spt-BH.xls]B___436"/>
      <sheetName val="[Spt-BH.xls][Spt-BH.xls]B___437"/>
      <sheetName val="[Spt-BH.xls]B____x005f_x0004_______46"/>
      <sheetName val="[Spt-BH.xls]B___x005f_x0000__x005f_x0004_46"/>
      <sheetName val="[Spt-BH.xls][Spt-BH.xls]B___438"/>
      <sheetName val="[Spt-BH.xls][Spt-BH.xls]B___439"/>
      <sheetName val="[Spt-BH.xls][Spt-BH.xls]B___440"/>
      <sheetName val="[Spt-BH.xls][Spt-BH.xls]B___441"/>
      <sheetName val="[Spt-BH.xls][Spt-BH.xls]_Spt_87"/>
      <sheetName val="[Spt-BH.xls][Spt-BH.xls]B___442"/>
      <sheetName val="[Spt-BH.xls][Spt-BH.xls]B___443"/>
      <sheetName val="[Spt-BH.xls]B____x005f_x0004_______47"/>
      <sheetName val="[Spt-BH.xls]B___x005f_x0000__x005f_x0004_47"/>
      <sheetName val="[Spt-BH.xls][Spt-BH.xls]B___444"/>
      <sheetName val="[Spt-BH.xls][Spt-BH.xls]B___445"/>
      <sheetName val="[Spt-BH.xls][Spt-BH.xls]_Spt_86"/>
      <sheetName val="[Spt-BH.xls]B____x005f_x0004_______51"/>
      <sheetName val="[Spt-BH.xls]B___x005f_x0000__x005f_x0004_51"/>
      <sheetName val="[Spt-BH.xls][Spt-BH.xls]B___473"/>
      <sheetName val="[Spt-BH.xls][Spt-BH.xls]B___474"/>
      <sheetName val="[Spt-BH.xls][Spt-BH.xls]B___475"/>
      <sheetName val="[Spt-BH.xls][Spt-BH.xls]B___476"/>
      <sheetName val="[Spt-BH.xls][Spt-BH.xls]B___477"/>
      <sheetName val="[Spt-BH.xls][Spt-BH.xls]B___478"/>
      <sheetName val="[Spt-BH.xls][Spt-BH.xls]_Spt_93"/>
      <sheetName val="[Spt-BH.xls][Spt-BH.xls]B___479"/>
      <sheetName val="[Spt-BH.xls][Spt-BH.xls]B___467"/>
      <sheetName val="[Spt-BH.xls][Spt-BH.xls]B___468"/>
      <sheetName val="[Spt-BH.xls][Spt-BH.xls]B___469"/>
      <sheetName val="[Spt-BH.xls][Spt-BH.xls]_Spt_92"/>
      <sheetName val="[Spt-BH.xls][Spt-BH.xls]B___470"/>
      <sheetName val="[Spt-BH.xls]B____x005f_x0004_______50"/>
      <sheetName val="[Spt-BH.xls]B___x005f_x0000__x005f_x0004_50"/>
      <sheetName val="[Spt-BH.xls][Spt-BH.xls]B___471"/>
      <sheetName val="[Spt-BH.xls][Spt-BH.xls]B___472"/>
      <sheetName val="[Spt-BH.xls][Spt-BH.xls]B___460"/>
      <sheetName val="[Spt-BH.xls][Spt-BH.xls]B___461"/>
      <sheetName val="[Spt-BH.xls][Spt-BH.xls]B___462"/>
      <sheetName val="[Spt-BH.xls][Spt-BH.xls]_Spt_91"/>
      <sheetName val="[Spt-BH.xls][Spt-BH.xls]B___463"/>
      <sheetName val="[Spt-BH.xls][Spt-BH.xls]B___464"/>
      <sheetName val="[Spt-BH.xls][Spt-BH.xls]B___465"/>
      <sheetName val="[Spt-BH.xls][Spt-BH.xls]_Spt_90"/>
      <sheetName val="[Spt-BH.xls][Spt-BH.xls]B___466"/>
      <sheetName val="[Spt-BH.xls]B____x005f_x0004_______48"/>
      <sheetName val="[Spt-BH.xls]B___x005f_x0000__x005f_x0004_48"/>
      <sheetName val="[Spt-BH.xls][Spt-BH.xls]B___446"/>
      <sheetName val="[Spt-BH.xls][Spt-BH.xls]B___447"/>
      <sheetName val="[Spt-BH.xls][Spt-BH.xls]B___448"/>
      <sheetName val="[Spt-BH.xls][Spt-BH.xls]B___449"/>
      <sheetName val="[Spt-BH.xls][Spt-BH.xls]B___450"/>
      <sheetName val="[Spt-BH.xls][Spt-BH.xls]B___451"/>
      <sheetName val="[Spt-BH.xls][Spt-BH.xls]_Spt_88"/>
      <sheetName val="[Spt-BH.xls][Spt-BH.xls]B___452"/>
      <sheetName val="[Spt-BH.xls]B____x005f_x0004_______49"/>
      <sheetName val="[Spt-BH.xls]B___x005f_x0000__x005f_x0004_49"/>
      <sheetName val="[Spt-BH.xls][Spt-BH.xls]B___453"/>
      <sheetName val="[Spt-BH.xls][Spt-BH.xls]B___454"/>
      <sheetName val="[Spt-BH.xls][Spt-BH.xls]B___455"/>
      <sheetName val="[Spt-BH.xls][Spt-BH.xls]B___456"/>
      <sheetName val="[Spt-BH.xls][Spt-BH.xls]B___457"/>
      <sheetName val="[Spt-BH.xls][Spt-BH.xls]B___458"/>
      <sheetName val="[Spt-BH.xls][Spt-BH.xls]_Spt_89"/>
      <sheetName val="[Spt-BH.xls][Spt-BH.xls]B___459"/>
      <sheetName val="[Spt-BH.xls][Spt-BH.xls]B___500"/>
      <sheetName val="[Spt-BH.xls][Spt-BH.xls]B___501"/>
      <sheetName val="[Spt-BH.xls][Spt-BH.xls]B___502"/>
      <sheetName val="[Spt-BH.xls][Spt-BH.xls]_Sp_103"/>
      <sheetName val="[Spt-BH.xls][Spt-BH.xls]B___503"/>
      <sheetName val="[Spt-BH.xls]B____x005f_x0004_______53"/>
      <sheetName val="[Spt-BH.xls]B___x005f_x0000__x005f_x0004_53"/>
      <sheetName val="[Spt-BH.xls][Spt-BH.xls]B___504"/>
      <sheetName val="[Spt-BH.xls][Spt-BH.xls]B___505"/>
      <sheetName val="[Spt-BH.xls][Spt-BH.xls]B___499"/>
      <sheetName val="[Spt-BH.xls][Spt-BH.xls]B___487"/>
      <sheetName val="[Spt-BH.xls][Spt-BH.xls]B___488"/>
      <sheetName val="[Spt-BH.xls][Spt-BH.xls]B___489"/>
      <sheetName val="[Spt-BH.xls][Spt-BH.xls]B___490"/>
      <sheetName val="[Spt-BH.xls][Spt-BH.xls]B___491"/>
      <sheetName val="[Spt-BH.xls][Spt-BH.xls]B___492"/>
      <sheetName val="[Spt-BH.xls][Spt-BH.xls]_Spt_95"/>
      <sheetName val="[Spt-BH.xls][Spt-BH.xls]_Spt_98"/>
      <sheetName val="[Spt-BH.xls][Spt-BH.xls]B___507"/>
      <sheetName val="[Spt-BH.xls][Spt-BH.xls]B___508"/>
      <sheetName val="[Spt-BH.xls][Spt-BH.xls]B___509"/>
      <sheetName val="[Spt-BH.xls][Spt-BH.xls]_Spt_99"/>
      <sheetName val="[Spt-BH.xls][Spt-BH.xls]B___510"/>
      <sheetName val="[Spt-BH.xls]B____x005f_x0004_______54"/>
      <sheetName val="[Spt-BH.xls]B___x005f_x0000__x005f_x0004_54"/>
      <sheetName val="[Spt-BH.xls][Spt-BH.xls]B___511"/>
      <sheetName val="[Spt-BH.xls][Spt-BH.xls]B___512"/>
      <sheetName val="[Spt-BH.xls][Spt-BH.xls]B___506"/>
      <sheetName val="[Spt-BH.xls][Spt-BH.xls]B___520"/>
      <sheetName val="[Spt-BH.xls][Spt-BH.xls]B___521"/>
      <sheetName val="[Spt-BH.xls][Spt-BH.xls]B___522"/>
      <sheetName val="[Spt-BH.xls][Spt-BH.xls]_Sp_101"/>
      <sheetName val="[Spt-BH.xls][Spt-BH.xls]B___523"/>
      <sheetName val="[Spt-BH.xls]B____x005f_x0004_______55"/>
      <sheetName val="[Spt-BH.xls]B___x005f_x0000__x005f_x0004_55"/>
      <sheetName val="[Spt-BH.xls][Spt-BH.xls]B___524"/>
      <sheetName val="[Spt-BH.xls][Spt-BH.xls]B___525"/>
      <sheetName val="[Spt-BH.xls][Spt-BH.xls]B___513"/>
      <sheetName val="[Spt-BH.xls][Spt-BH.xls]B___514"/>
      <sheetName val="[Spt-BH.xls][Spt-BH.xls]B___515"/>
      <sheetName val="[Spt-BH.xls][Spt-BH.xls]_Sp_100"/>
      <sheetName val="[Spt-BH.xls][Spt-BH.xls]B___516"/>
      <sheetName val="[Spt-BH.xls][Spt-BH.xls]B___517"/>
      <sheetName val="[Spt-BH.xls][Spt-BH.xls]B___518"/>
      <sheetName val="[Spt-BH.xls][Spt-BH.xls]B___519"/>
      <sheetName val="[Spt-BH.xls][Spt-BH.xls]_Sp_102"/>
      <sheetName val="[Spt-BH.xls]B____x005f_x0004_______56"/>
      <sheetName val="[Spt-BH.xls]B___x005f_x0000__x005f_x0004_56"/>
      <sheetName val="[Spt-BH.xls][Spt-BH.xls]B___526"/>
      <sheetName val="[Spt-BH.xls][Spt-BH.xls]B___527"/>
      <sheetName val="[Spt-BH.xls][Spt-BH.xls]B___528"/>
      <sheetName val="[Spt-BH.xls][Spt-BH.xls]B___529"/>
      <sheetName val="[Spt-BH.xls][Spt-BH.xls]_Sp_105"/>
      <sheetName val="[Spt-BH.xls][Spt-BH.xls]B___530"/>
      <sheetName val="[Spt-BH.xls][Spt-BH.xls]B___531"/>
      <sheetName val="[Spt-BH.xls][Spt-BH.xls]B___532"/>
      <sheetName val="[Spt-BH.xls][Spt-BH.xls]_Sp_104"/>
      <sheetName val="[Spt-BH.xls][Spt-BH.xls]_Sp_106"/>
      <sheetName val="[Spt-BH.xls][Spt-BH.xls]B___555"/>
      <sheetName val="[Spt-BH.xls][Spt-BH.xls]B___556"/>
      <sheetName val="[Spt-BH.xls][Spt-BH.xls]B___557"/>
      <sheetName val="[Spt-BH.xls][Spt-BH.xls]_Sp_107"/>
      <sheetName val="[Spt-BH.xls][Spt-BH.xls]B___558"/>
      <sheetName val="[Spt-BH.xls][Spt-BH.xls]B___559"/>
      <sheetName val="[Spt-BH.xls][Spt-BH.xls]B___560"/>
      <sheetName val="[Spt-BH.xls]B____x005f_x0004_______57"/>
      <sheetName val="[Spt-BH.xls]B___x005f_x0000__x005f_x0004_57"/>
      <sheetName val="[Spt-BH.xls][Spt-BH.xls]B___533"/>
      <sheetName val="[Spt-BH.xls][Spt-BH.xls]B___535"/>
      <sheetName val="[Spt-BH.xls][Spt-BH.xls]B___536"/>
      <sheetName val="[Spt-BH.xls][Spt-BH.xls]B___537"/>
      <sheetName val="[Spt-BH.xls][Spt-BH.xls]B___538"/>
      <sheetName val="[Spt-BH.xls]B____x005f_x0004_______58"/>
      <sheetName val="[Spt-BH.xls]B___x005f_x0000__x005f_x0004_58"/>
      <sheetName val="[Spt-BH.xls][Spt-BH.xls]B___539"/>
      <sheetName val="[Spt-BH.xls][Spt-BH.xls]B___540"/>
      <sheetName val="[Spt-BH.xls][Spt-BH.xls]B___534"/>
      <sheetName val="[Spt-BH.xls][Spt-BH.xls]B___568"/>
      <sheetName val="[Spt-BH.xls][Spt-BH.xls]B___569"/>
      <sheetName val="[Spt-BH.xls][Spt-BH.xls]B___570"/>
      <sheetName val="[Spt-BH.xls][Spt-BH.xls]_Sp_110"/>
      <sheetName val="[Spt-BH.xls][Spt-BH.xls]B___571"/>
      <sheetName val="[Spt-BH.xls]B____x005f_x0004_______61"/>
      <sheetName val="[Spt-BH.xls]B___x005f_x0000__x005f_x0004_61"/>
      <sheetName val="[Spt-BH.xls][Spt-BH.xls]B___572"/>
      <sheetName val="[Spt-BH.xls][Spt-BH.xls]B___573"/>
      <sheetName val="[Spt-BH.xls][Spt-BH.xls]B___561"/>
      <sheetName val="[Spt-BH.xls][Spt-BH.xls]B___541"/>
      <sheetName val="[Spt-BH.xls][Spt-BH.xls]B___542"/>
      <sheetName val="[Spt-BH.xls][Spt-BH.xls]B___543"/>
      <sheetName val="[Spt-BH.xls][Spt-BH.xls]B___544"/>
      <sheetName val="[Spt-BH.xls][Spt-BH.xls]B___545"/>
      <sheetName val="[Spt-BH.xls][Spt-BH.xls]B___546"/>
      <sheetName val="[Spt-BH.xls]B____x005f_x0004_______59"/>
      <sheetName val="[Spt-BH.xls]B___x005f_x0000__x005f_x0004_59"/>
      <sheetName val="[Spt-BH.xls][Spt-BH.xls]B___547"/>
      <sheetName val="[Spt-BH.xls][Spt-BH.xls]B___548"/>
      <sheetName val="[Spt-BH.xls][Spt-BH.xls]B___549"/>
      <sheetName val="[Spt-BH.xls][Spt-BH.xls]B___550"/>
      <sheetName val="[Spt-BH.xls][Spt-BH.xls]B___551"/>
      <sheetName val="[Spt-BH.xls][Spt-BH.xls]B___552"/>
      <sheetName val="[Spt-BH.xls][Spt-BH.xls]B___553"/>
      <sheetName val="[Spt-BH.xls]B____x005f_x0004_______60"/>
      <sheetName val="[Spt-BH.xls]B___x005f_x0000__x005f_x0004_60"/>
      <sheetName val="[Spt-BH.xls][Spt-BH.xls]B___554"/>
      <sheetName val="[Spt-BH.xls][Spt-BH.xls]B___589"/>
      <sheetName val="[Spt-BH.xls][Spt-BH.xls]B___590"/>
      <sheetName val="[Spt-BH.xls][Spt-BH.xls]B___591"/>
      <sheetName val="[Spt-BH.xls][Spt-BH.xls]_Sp_111"/>
      <sheetName val="[Spt-BH.xls][Spt-BH.xls]B___592"/>
      <sheetName val="[Spt-BH.xls]B____x005f_x0004_______62"/>
      <sheetName val="[Spt-BH.xls]B___x005f_x0000__x005f_x0004_62"/>
      <sheetName val="[Spt-BH.xls][Spt-BH.xls]B___593"/>
      <sheetName val="[Spt-BH.xls][Spt-BH.xls]B___594"/>
      <sheetName val="[Spt-BH.xls][Spt-BH.xls]B___574"/>
      <sheetName val="[Spt-BH.xls][Spt-BH.xls]B___562"/>
      <sheetName val="[Spt-BH.xls][Spt-BH.xls]B___563"/>
      <sheetName val="[Spt-BH.xls][Spt-BH.xls]B___564"/>
      <sheetName val="[Spt-BH.xls][Spt-BH.xls]B___565"/>
      <sheetName val="[Spt-BH.xls][Spt-BH.xls]B___566"/>
      <sheetName val="[Spt-BH.xls][Spt-BH.xls]B___567"/>
      <sheetName val="[Spt-BH.xls][Spt-BH.xls]B___596"/>
      <sheetName val="[Spt-BH.xls][Spt-BH.xls]B___597"/>
      <sheetName val="[Spt-BH.xls][Spt-BH.xls]B___598"/>
      <sheetName val="[Spt-BH.xls][Spt-BH.xls]_Sp_112"/>
      <sheetName val="[Spt-BH.xls][Spt-BH.xls]B___599"/>
      <sheetName val="[Spt-BH.xls]B____x005f_x0004_______65"/>
      <sheetName val="[Spt-BH.xls]B___x005f_x0000__x005f_x0004_65"/>
      <sheetName val="[Spt-BH.xls][Spt-BH.xls]B___600"/>
      <sheetName val="[Spt-BH.xls][Spt-BH.xls]B___601"/>
      <sheetName val="[Spt-BH.xls][Spt-BH.xls]B___595"/>
      <sheetName val="[Spt-BH.xls][Spt-BH.xls]_Sp_108"/>
      <sheetName val="[Spt-BH.xls][Spt-BH.xls]B___575"/>
      <sheetName val="[Spt-BH.xls][Spt-BH.xls]B___576"/>
      <sheetName val="[Spt-BH.xls][Spt-BH.xls]B___577"/>
      <sheetName val="[Spt-BH.xls][Spt-BH.xls]B___578"/>
      <sheetName val="[Spt-BH.xls][Spt-BH.xls]B___579"/>
      <sheetName val="[Spt-BH.xls][Spt-BH.xls]B___580"/>
      <sheetName val="[Spt-BH.xls]B____x005f_x0004_______63"/>
      <sheetName val="[Spt-BH.xls]B___x005f_x0000__x005f_x0004_63"/>
      <sheetName val="[Spt-BH.xls][Spt-BH.xls]B___581"/>
      <sheetName val="[Spt-BH.xls][Spt-BH.xls]_Sp_109"/>
      <sheetName val="[Spt-BH.xls][Spt-BH.xls]B___582"/>
      <sheetName val="[Spt-BH.xls][Spt-BH.xls]B___583"/>
      <sheetName val="[Spt-BH.xls][Spt-BH.xls]B___584"/>
      <sheetName val="[Spt-BH.xls][Spt-BH.xls]B___585"/>
      <sheetName val="[Spt-BH.xls][Spt-BH.xls]B___586"/>
      <sheetName val="[Spt-BH.xls][Spt-BH.xls]B___587"/>
      <sheetName val="[Spt-BH.xls]B____x005f_x0004_______64"/>
      <sheetName val="[Spt-BH.xls]B___x005f_x0000__x005f_x0004_64"/>
      <sheetName val="[Spt-BH.xls][Spt-BH.xls]B___588"/>
      <sheetName val="[Spt-BH.xls][Spt-BH.xls]B___602"/>
      <sheetName val="[Spt-BH.xls][Spt-BH.xls]B___603"/>
      <sheetName val="[Spt-BH.xls][Spt-BH.xls]B___604"/>
      <sheetName val="[Spt-BH.xls][Spt-BH.xls]_Sp_113"/>
      <sheetName val="[Spt-BH.xls][Spt-BH.xls]B___605"/>
      <sheetName val="[Spt-BH.xls][Spt-BH.xls]B___606"/>
      <sheetName val="[Spt-BH.xls][Spt-BH.xls]B___607"/>
      <sheetName val="[Spt-BH.xls][Spt-BH.xls]B___608"/>
      <sheetName val="[Spt-BH.xls][Spt-BH.xls]B___609"/>
      <sheetName val="[Spt-BH.xls][Spt-BH.xls]B___610"/>
      <sheetName val="[Spt-BH.xls][Spt-BH.xls]_Sp_115"/>
      <sheetName val="[Spt-BH.xls][Spt-BH.xls]B___611"/>
      <sheetName val="[Spt-BH.xls][Spt-BH.xls]B___612"/>
      <sheetName val="[Spt-BH.xls][Spt-BH.xls]B___613"/>
      <sheetName val="[Spt-BH.xls][Spt-BH.xls]_Sp_114"/>
      <sheetName val="[Spt-BH.xls][Spt-BH.xls]_Sp_116"/>
      <sheetName val="[Spt-BH.xls][Spt-BH.xls]B___614"/>
      <sheetName val="[Spt-BH.xls][Spt-BH.xls]B___615"/>
      <sheetName val="[Spt-BH.xls][Spt-BH.xls]B___616"/>
      <sheetName val="[Spt-BH.xls][Spt-BH.xls]_Sp_117"/>
      <sheetName val="[Spt-BH.xls][Spt-BH.xls]B___617"/>
      <sheetName val="[Spt-BH.xls][Spt-BH.xls]B___618"/>
      <sheetName val="[Spt-BH.xls][Spt-BH.xls]B___619"/>
      <sheetName val="[Spt-BH.xls][Spt-BH.xls]B___634"/>
      <sheetName val="[Spt-BH.xls][Spt-BH.xls]B___635"/>
      <sheetName val="[Spt-BH.xls][Spt-BH.xls]B___636"/>
      <sheetName val="[Spt-BH.xls][Spt-BH.xls]_Sp_120"/>
      <sheetName val="[Spt-BH.xls][Spt-BH.xls]B___637"/>
      <sheetName val="[Spt-BH.xls][Spt-BH.xls]B___638"/>
      <sheetName val="[Spt-BH.xls][Spt-BH.xls]B___639"/>
      <sheetName val="[Spt-BH.xls][Spt-BH.xls]B___620"/>
      <sheetName val="[Spt-BH.xls][Spt-BH.xls]B___621"/>
      <sheetName val="[Spt-BH.xls][Spt-BH.xls]B___622"/>
      <sheetName val="[Spt-BH.xls][Spt-BH.xls]B___623"/>
      <sheetName val="[Spt-BH.xls][Spt-BH.xls]B___624"/>
      <sheetName val="[Spt-BH.xls][Spt-BH.xls]B___625"/>
      <sheetName val="[Spt-BH.xls][Spt-BH.xls]B___626"/>
      <sheetName val="[Spt-BH.xls][Spt-BH.xls]B___628"/>
      <sheetName val="[Spt-BH.xls][Spt-BH.xls]B___629"/>
      <sheetName val="[Spt-BH.xls][Spt-BH.xls]B___630"/>
      <sheetName val="[Spt-BH.xls][Spt-BH.xls]B___631"/>
      <sheetName val="[Spt-BH.xls]B____x005f_x0004_______67"/>
      <sheetName val="[Spt-BH.xls]B___x005f_x0000__x005f_x0004_67"/>
      <sheetName val="[Spt-BH.xls][Spt-BH.xls]B___632"/>
      <sheetName val="[Spt-BH.xls][Spt-BH.xls]B___633"/>
      <sheetName val="[Spt-BH.xls][Spt-BH.xls]B___627"/>
      <sheetName val="[Spt-BH.xls]B____x005f_x0004_______66"/>
      <sheetName val="[Spt-BH.xls]B___x005f_x0000__x005f_x0004_66"/>
      <sheetName val="[Spt-BH.xls][Spt-BH.xls]B___653"/>
      <sheetName val="[Spt-BH.xls][Spt-BH.xls]B___654"/>
      <sheetName val="[Spt-BH.xls][Spt-BH.xls]B___655"/>
      <sheetName val="[Spt-BH.xls][Spt-BH.xls]_Sp_121"/>
      <sheetName val="[Spt-BH.xls][Spt-BH.xls]B___656"/>
      <sheetName val="[Spt-BH.xls][Spt-BH.xls]B___657"/>
      <sheetName val="[Spt-BH.xls][Spt-BH.xls]B___658"/>
      <sheetName val="[Spt-BH.xls][Spt-BH.xls]B___660"/>
      <sheetName val="[Spt-BH.xls][Spt-BH.xls]B___661"/>
      <sheetName val="[Spt-BH.xls][Spt-BH.xls]B___662"/>
      <sheetName val="[Spt-BH.xls][Spt-BH.xls]_Sp_122"/>
      <sheetName val="[Spt-BH.xls][Spt-BH.xls]B___663"/>
      <sheetName val="[Spt-BH.xls]B____x005f_x0004_______69"/>
      <sheetName val="[Spt-BH.xls]B___x005f_x0000__x005f_x0004_69"/>
      <sheetName val="[Spt-BH.xls][Spt-BH.xls]B___664"/>
      <sheetName val="[Spt-BH.xls][Spt-BH.xls]B___665"/>
      <sheetName val="[Spt-BH.xls][Spt-BH.xls]B___659"/>
      <sheetName val="[Spt-BH.xls][Spt-BH.xls]_Sp_118"/>
      <sheetName val="[Spt-BH.xls][Spt-BH.xls]B___640"/>
      <sheetName val="[Spt-BH.xls][Spt-BH.xls]B___641"/>
      <sheetName val="[Spt-BH.xls][Spt-BH.xls]B___642"/>
      <sheetName val="[Spt-BH.xls][Spt-BH.xls]B___643"/>
      <sheetName val="[Spt-BH.xls][Spt-BH.xls]B___644"/>
      <sheetName val="[Spt-BH.xls][Spt-BH.xls]B___645"/>
      <sheetName val="[Spt-BH.xls][Spt-BH.xls]_Sp_119"/>
      <sheetName val="[Spt-BH.xls][Spt-BH.xls]B___646"/>
      <sheetName val="[Spt-BH.xls][Spt-BH.xls]B___647"/>
      <sheetName val="[Spt-BH.xls][Spt-BH.xls]B___648"/>
      <sheetName val="[Spt-BH.xls][Spt-BH.xls]B___649"/>
      <sheetName val="[Spt-BH.xls][Spt-BH.xls]B___650"/>
      <sheetName val="[Spt-BH.xls][Spt-BH.xls]B___651"/>
      <sheetName val="[Spt-BH.xls]B____x005f_x0004_______68"/>
      <sheetName val="[Spt-BH.xls]B___x005f_x0000__x005f_x0004_68"/>
      <sheetName val="[Spt-BH.xls][Spt-BH.xls]B___652"/>
      <sheetName val="[Spt-BH.xls][Spt-BH.xls]B___802"/>
      <sheetName val="[Spt-BH.xls][Spt-BH.xls]B___803"/>
      <sheetName val="[Spt-BH.xls][Spt-BH.xls]B___804"/>
      <sheetName val="[Spt-BH.xls][Spt-BH.xls]_Sp_166"/>
      <sheetName val="[Spt-BH.xls][Spt-BH.xls]B___805"/>
      <sheetName val="[Spt-BH.xls]B____x005f_x0004_______80"/>
      <sheetName val="[Spt-BH.xls]B___x005f_x0000__x005f_x0004_79"/>
      <sheetName val="[Spt-BH.xls][Spt-BH.xls]B___806"/>
      <sheetName val="[Spt-BH.xls][Spt-BH.xls]B___807"/>
      <sheetName val="[Spt-BH.xls][Spt-BH.xls]B___795"/>
      <sheetName val="[Spt-BH.xls][Spt-BH.xls]B___796"/>
      <sheetName val="[Spt-BH.xls][Spt-BH.xls]B___797"/>
      <sheetName val="[Spt-BH.xls][Spt-BH.xls]_Sp_160"/>
      <sheetName val="[Spt-BH.xls][Spt-BH.xls]B___798"/>
      <sheetName val="[Spt-BH.xls][Spt-BH.xls]B___799"/>
      <sheetName val="[Spt-BH.xls][Spt-BH.xls]B___800"/>
      <sheetName val="[Spt-BH.xls][Spt-BH.xls]_Sp_159"/>
      <sheetName val="[Spt-BH.xls][Spt-BH.xls]B___801"/>
      <sheetName val="[Spt-BH.xls][Spt-BH.xls]_Sp_158"/>
      <sheetName val="[Spt-BH.xls][Spt-BH.xls]_Sp_124"/>
      <sheetName val="[Spt-BH.xls][Spt-BH.xls]B___680"/>
      <sheetName val="[Spt-BH.xls][Spt-BH.xls]B___681"/>
      <sheetName val="[Spt-BH.xls][Spt-BH.xls]B___682"/>
      <sheetName val="[Spt-BH.xls][Spt-BH.xls]_Sp_125"/>
      <sheetName val="[Spt-BH.xls][Spt-BH.xls]B___683"/>
      <sheetName val="[Spt-BH.xls][Spt-BH.xls]B___684"/>
      <sheetName val="[Spt-BH.xls][Spt-BH.xls]B___685"/>
      <sheetName val="[Spt-BH.xls][Spt-BH.xls]B___687"/>
      <sheetName val="[Spt-BH.xls][Spt-BH.xls]B___688"/>
      <sheetName val="[Spt-BH.xls][Spt-BH.xls]B___689"/>
      <sheetName val="[Spt-BH.xls][Spt-BH.xls]_Sp_129"/>
      <sheetName val="[Spt-BH.xls][Spt-BH.xls]B___690"/>
      <sheetName val="[Spt-BH.xls]B____x005f_x0004_______72"/>
      <sheetName val="[Spt-BH.xls]B___x005f_x0000__x005f_x0004_72"/>
      <sheetName val="[Spt-BH.xls][Spt-BH.xls]B___691"/>
      <sheetName val="[Spt-BH.xls][Spt-BH.xls]B___692"/>
      <sheetName val="[Spt-BH.xls][Spt-BH.xls]B___686"/>
      <sheetName val="[Spt-BH.xls][Spt-BH.xls]B___666"/>
      <sheetName val="[Spt-BH.xls][Spt-BH.xls]B___667"/>
      <sheetName val="[Spt-BH.xls][Spt-BH.xls]B___668"/>
      <sheetName val="[Spt-BH.xls][Spt-BH.xls]B___669"/>
      <sheetName val="[Spt-BH.xls][Spt-BH.xls]B___670"/>
      <sheetName val="[Spt-BH.xls][Spt-BH.xls]B___671"/>
      <sheetName val="[Spt-BH.xls]B____x005f_x0004_______70"/>
      <sheetName val="[Spt-BH.xls]B___x005f_x0000__x005f_x0004_70"/>
      <sheetName val="[Spt-BH.xls][Spt-BH.xls]B___672"/>
      <sheetName val="[Spt-BH.xls][Spt-BH.xls]_Sp_123"/>
      <sheetName val="[Spt-BH.xls][Spt-BH.xls]B___673"/>
      <sheetName val="[Spt-BH.xls][Spt-BH.xls]B___674"/>
      <sheetName val="[Spt-BH.xls][Spt-BH.xls]B___675"/>
      <sheetName val="[Spt-BH.xls][Spt-BH.xls]B___676"/>
      <sheetName val="[Spt-BH.xls][Spt-BH.xls]B___677"/>
      <sheetName val="[Spt-BH.xls][Spt-BH.xls]B___678"/>
      <sheetName val="[Spt-BH.xls]B____x005f_x0004_______71"/>
      <sheetName val="[Spt-BH.xls]B___x005f_x0000__x005f_x0004_71"/>
      <sheetName val="[Spt-BH.xls][Spt-BH.xls]B___679"/>
      <sheetName val="[Spt-BH.xls][Spt-BH.xls]_Sp_126"/>
      <sheetName val="[Spt-BH.xls][Spt-BH.xls]B___699"/>
      <sheetName val="[Spt-BH.xls][Spt-BH.xls]B___700"/>
      <sheetName val="[Spt-BH.xls][Spt-BH.xls]B___701"/>
      <sheetName val="[Spt-BH.xls][Spt-BH.xls]_Sp_130"/>
      <sheetName val="[Spt-BH.xls][Spt-BH.xls]B___702"/>
      <sheetName val="[Spt-BH.xls][Spt-BH.xls]B___703"/>
      <sheetName val="[Spt-BH.xls][Spt-BH.xls]B___704"/>
      <sheetName val="[Spt-BH.xls][Spt-BH.xls]_Sp_127"/>
      <sheetName val="[Spt-BH.xls][Spt-BH.xls]B___693"/>
      <sheetName val="[Spt-BH.xls][Spt-BH.xls]B___694"/>
      <sheetName val="[Spt-BH.xls][Spt-BH.xls]B___695"/>
      <sheetName val="[Spt-BH.xls][Spt-BH.xls]B___696"/>
      <sheetName val="[Spt-BH.xls][Spt-BH.xls]B___697"/>
      <sheetName val="[Spt-BH.xls][Spt-BH.xls]B___698"/>
      <sheetName val="[Spt-BH.xls][Spt-BH.xls]_Sp_128"/>
      <sheetName val="[Spt-BH.xls][Spt-BH.xls]_Sp_131"/>
      <sheetName val="[Spt-BH.xls][Spt-BH.xls]_Sp_133"/>
      <sheetName val="[Spt-BH.xls][Spt-BH.xls]_Sp_132"/>
      <sheetName val="[Spt-BH.xls][Spt-BH.xls]_Sp_134"/>
      <sheetName val="[Spt-BH.xls][Spt-BH.xls]B___705"/>
      <sheetName val="[Spt-BH.xls][Spt-BH.xls]B___706"/>
      <sheetName val="[Spt-BH.xls][Spt-BH.xls]B___707"/>
      <sheetName val="[Spt-BH.xls][Spt-BH.xls]_Sp_135"/>
      <sheetName val="[Spt-BH.xls][Spt-BH.xls]B___708"/>
      <sheetName val="[Spt-BH.xls][Spt-BH.xls]B___709"/>
      <sheetName val="[Spt-BH.xls][Spt-BH.xls]B___710"/>
      <sheetName val="[Spt-BH.xls][Spt-BH.xls]_Sp_137"/>
      <sheetName val="[Spt-BH.xls][Spt-BH.xls]B___717"/>
      <sheetName val="[Spt-BH.xls][Spt-BH.xls]B___718"/>
      <sheetName val="[Spt-BH.xls][Spt-BH.xls]B___719"/>
      <sheetName val="[Spt-BH.xls][Spt-BH.xls]_Sp_138"/>
      <sheetName val="[Spt-BH.xls][Spt-BH.xls]B___720"/>
      <sheetName val="[Spt-BH.xls][Spt-BH.xls]B___721"/>
      <sheetName val="[Spt-BH.xls][Spt-BH.xls]B___722"/>
      <sheetName val="[Spt-BH.xls][Spt-BH.xls]_Sp_136"/>
      <sheetName val="[Spt-BH.xls][Spt-BH.xls]B___711"/>
      <sheetName val="[Spt-BH.xls][Spt-BH.xls]B___712"/>
      <sheetName val="[Spt-BH.xls][Spt-BH.xls]B___713"/>
      <sheetName val="[Spt-BH.xls][Spt-BH.xls]B___714"/>
      <sheetName val="[Spt-BH.xls][Spt-BH.xls]B___715"/>
      <sheetName val="[Spt-BH.xls][Spt-BH.xls]B___716"/>
      <sheetName val="[Spt-BH.xls]B____x005f_x0004_______73"/>
      <sheetName val="[Spt-BH.xls]B___x005f_x0000__x005f_x0004_73"/>
      <sheetName val="[Spt-BH.xls][Spt-BH.xls]B___723"/>
      <sheetName val="[Spt-BH.xls][Spt-BH.xls]_Sp_139"/>
      <sheetName val="[Spt-BH.xls][Spt-BH.xls]B___724"/>
      <sheetName val="[Spt-BH.xls][Spt-BH.xls]B___725"/>
      <sheetName val="[Spt-BH.xls][Spt-BH.xls]B___726"/>
      <sheetName val="[Spt-BH.xls][Spt-BH.xls]_Sp_140"/>
      <sheetName val="[Spt-BH.xls][Spt-BH.xls]B___727"/>
      <sheetName val="[Spt-BH.xls][Spt-BH.xls]B___728"/>
      <sheetName val="[Spt-BH.xls][Spt-BH.xls]B___729"/>
      <sheetName val="[Spt-BH.xls][Spt-BH.xls]_Sp_142"/>
      <sheetName val="[Spt-BH.xls][Spt-BH.xls]_Sp_141"/>
      <sheetName val="[Spt-BH.xls][Spt-BH.xls]B___750"/>
      <sheetName val="[Spt-BH.xls][Spt-BH.xls]B___751"/>
      <sheetName val="[Spt-BH.xls][Spt-BH.xls]B___752"/>
      <sheetName val="[Spt-BH.xls][Spt-BH.xls]_Sp_147"/>
      <sheetName val="[Spt-BH.xls][Spt-BH.xls]B___753"/>
      <sheetName val="[Spt-BH.xls]B____x005f_x0004_______75"/>
      <sheetName val="[Spt-BH.xls]B___x005f_x0000__x005f_x0004_75"/>
      <sheetName val="[Spt-BH.xls][Spt-BH.xls]B___754"/>
      <sheetName val="[Spt-BH.xls][Spt-BH.xls]B___755"/>
      <sheetName val="[Spt-BH.xls][Spt-BH.xls]B___737"/>
      <sheetName val="[Spt-BH.xls][Spt-BH.xls]B___738"/>
      <sheetName val="[Spt-BH.xls][Spt-BH.xls]B___739"/>
      <sheetName val="[Spt-BH.xls][Spt-BH.xls]_Sp_146"/>
      <sheetName val="[Spt-BH.xls][Spt-BH.xls]B___740"/>
      <sheetName val="[Spt-BH.xls][Spt-BH.xls]B___741"/>
      <sheetName val="[Spt-BH.xls][Spt-BH.xls]B___742"/>
      <sheetName val="[Spt-BH.xls][Spt-BH.xls]B___743"/>
      <sheetName val="[Spt-BH.xls][Spt-BH.xls]B___730"/>
      <sheetName val="[Spt-BH.xls]B____x005f_x0004_______74"/>
      <sheetName val="[Spt-BH.xls]B___x005f_x0000__x005f_x0004_74"/>
      <sheetName val="[Spt-BH.xls][Spt-BH.xls]B___731"/>
      <sheetName val="[Spt-BH.xls][Spt-BH.xls]B___732"/>
      <sheetName val="[Spt-BH.xls][Spt-BH.xls]B___733"/>
      <sheetName val="[Spt-BH.xls][Spt-BH.xls]B___734"/>
      <sheetName val="[Spt-BH.xls][Spt-BH.xls]B___735"/>
      <sheetName val="[Spt-BH.xls][Spt-BH.xls]B___736"/>
      <sheetName val="[Spt-BH.xls][Spt-BH.xls]B___744"/>
      <sheetName val="[Spt-BH.xls][Spt-BH.xls]B___745"/>
      <sheetName val="[Spt-BH.xls][Spt-BH.xls]B___746"/>
      <sheetName val="[Spt-BH.xls][Spt-BH.xls]B___747"/>
      <sheetName val="[Spt-BH.xls][Spt-BH.xls]B___748"/>
      <sheetName val="[Spt-BH.xls][Spt-BH.xls]B___749"/>
      <sheetName val="[Spt-BH.xls][Spt-BH.xls]_Sp_143"/>
      <sheetName val="[Spt-BH.xls][Spt-BH.xls]_Sp_145"/>
      <sheetName val="[Spt-BH.xls][Spt-BH.xls]_Sp_144"/>
      <sheetName val="[Spt-BH.xls][Spt-BH.xls]B___756"/>
      <sheetName val="[Spt-BH.xls][Spt-BH.xls]B___757"/>
      <sheetName val="[Spt-BH.xls][Spt-BH.xls]B___758"/>
      <sheetName val="[Spt-BH.xls][Spt-BH.xls]_Sp_148"/>
      <sheetName val="[Spt-BH.xls][Spt-BH.xls]B___759"/>
      <sheetName val="[Spt-BH.xls]B____x005f_x0004_______76"/>
      <sheetName val="[Spt-BH.xls][Spt-BH.xls]B___760"/>
      <sheetName val="[Spt-BH.xls][Spt-BH.xls]B___761"/>
      <sheetName val="[Spt-BH.xls][Spt-BH.xls]B___783"/>
      <sheetName val="[Spt-BH.xls][Spt-BH.xls]B___784"/>
      <sheetName val="[Spt-BH.xls][Spt-BH.xls]B___785"/>
      <sheetName val="[Spt-BH.xls][Spt-BH.xls]_Sp_153"/>
      <sheetName val="[Spt-BH.xls][Spt-BH.xls]B___786"/>
      <sheetName val="[Spt-BH.xls]B____x005f_x0004_______79"/>
      <sheetName val="[Spt-BH.xls]B___x005f_x0000__x005f_x0004_78"/>
      <sheetName val="[Spt-BH.xls][Spt-BH.xls]B___787"/>
      <sheetName val="[Spt-BH.xls][Spt-BH.xls]B___788"/>
      <sheetName val="[Spt-BH.xls][Spt-BH.xls]B___776"/>
      <sheetName val="[Spt-BH.xls][Spt-BH.xls]B___777"/>
      <sheetName val="[Spt-BH.xls][Spt-BH.xls]B___778"/>
      <sheetName val="[Spt-BH.xls][Spt-BH.xls]_Sp_152"/>
      <sheetName val="[Spt-BH.xls][Spt-BH.xls]B___779"/>
      <sheetName val="[Spt-BH.xls][Spt-BH.xls]B___780"/>
      <sheetName val="[Spt-BH.xls][Spt-BH.xls]B___781"/>
      <sheetName val="[Spt-BH.xls][Spt-BH.xls]_Sp_151"/>
      <sheetName val="[Spt-BH.xls][Spt-BH.xls]B___782"/>
      <sheetName val="[Spt-BH.xls]B____x005f_x0004_______77"/>
      <sheetName val="[Spt-BH.xls]B___x005f_x0000__x005f_x0004_76"/>
      <sheetName val="[Spt-BH.xls][Spt-BH.xls]B___762"/>
      <sheetName val="[Spt-BH.xls][Spt-BH.xls]B___763"/>
      <sheetName val="[Spt-BH.xls][Spt-BH.xls]B___764"/>
      <sheetName val="[Spt-BH.xls][Spt-BH.xls]B___765"/>
      <sheetName val="[Spt-BH.xls][Spt-BH.xls]B___766"/>
      <sheetName val="[Spt-BH.xls][Spt-BH.xls]B___767"/>
      <sheetName val="[Spt-BH.xls][Spt-BH.xls]_Sp_149"/>
      <sheetName val="[Spt-BH.xls][Spt-BH.xls]B___768"/>
      <sheetName val="[Spt-BH.xls]B____x005f_x0004_______78"/>
      <sheetName val="[Spt-BH.xls]B___x005f_x0000__x005f_x0004_77"/>
      <sheetName val="[Spt-BH.xls][Spt-BH.xls]B___769"/>
      <sheetName val="[Spt-BH.xls][Spt-BH.xls]B___770"/>
      <sheetName val="[Spt-BH.xls][Spt-BH.xls]B___771"/>
      <sheetName val="[Spt-BH.xls][Spt-BH.xls]B___772"/>
      <sheetName val="[Spt-BH.xls][Spt-BH.xls]B___773"/>
      <sheetName val="[Spt-BH.xls][Spt-BH.xls]B___774"/>
      <sheetName val="[Spt-BH.xls][Spt-BH.xls]_Sp_150"/>
      <sheetName val="[Spt-BH.xls][Spt-BH.xls]B___775"/>
      <sheetName val="[Spt-BH.xls][Spt-BH.xls]_Sp_154"/>
      <sheetName val="[Spt-BH.xls][Spt-BH.xls]_Sp_155"/>
      <sheetName val="[Spt-BH.xls][Spt-BH.xls]B___789"/>
      <sheetName val="[Spt-BH.xls][Spt-BH.xls]B___790"/>
      <sheetName val="[Spt-BH.xls][Spt-BH.xls]B___791"/>
      <sheetName val="[Spt-BH.xls][Spt-BH.xls]_Sp_157"/>
      <sheetName val="[Spt-BH.xls][Spt-BH.xls]B___792"/>
      <sheetName val="[Spt-BH.xls][Spt-BH.xls]B___793"/>
      <sheetName val="[Spt-BH.xls][Spt-BH.xls]B___794"/>
      <sheetName val="[Spt-BH.xls][Spt-BH.xls]_Sp_156"/>
      <sheetName val="[Spt-BH.xls][Spt-BH.xls]_Sp_163"/>
      <sheetName val="[Spt-BH.xls][Spt-BH.xls]_Sp_162"/>
      <sheetName val="[Spt-BH.xls][Spt-BH.xls]_Sp_161"/>
      <sheetName val="[Spt-BH.xls][Spt-BH.xls]_Sp_164"/>
      <sheetName val="[Spt-BH.xls][Spt-BH.xls]B___808"/>
      <sheetName val="[Spt-BH.xls][Spt-BH.xls]B___809"/>
      <sheetName val="[Spt-BH.xls][Spt-BH.xls]B___810"/>
      <sheetName val="[Spt-BH.xls][Spt-BH.xls]_Sp_165"/>
      <sheetName val="[Spt-BH.xls][Spt-BH.xls]B___811"/>
      <sheetName val="[Spt-BH.xls][Spt-BH.xls]B___812"/>
      <sheetName val="[Spt-BH.xls][Spt-BH.xls]B___813"/>
      <sheetName val="[Spt-BH.xls][Spt-BH.xls]B___814"/>
      <sheetName val="[Spt-BH.xls][Spt-BH.xls]B___815"/>
      <sheetName val="[Spt-BH.xls][Spt-BH.xls]B___816"/>
      <sheetName val="[Spt-BH.xls][Spt-BH.xls]_Sp_168"/>
      <sheetName val="[Spt-BH.xls][Spt-BH.xls]B___817"/>
      <sheetName val="[Spt-BH.xls][Spt-BH.xls]B___818"/>
      <sheetName val="[Spt-BH.xls][Spt-BH.xls]B___819"/>
      <sheetName val="[Spt-BH.xls][Spt-BH.xls]_Sp_167"/>
      <sheetName val="[Spt-BH.xls][Spt-BH.xls]B___820"/>
      <sheetName val="[Spt-BH.xls][Spt-BH.xls]B___821"/>
      <sheetName val="[Spt-BH.xls][Spt-BH.xls]B___822"/>
      <sheetName val="[Spt-BH.xls][Spt-BH.xls]_Sp_169"/>
      <sheetName val="[Spt-BH.xls][Spt-BH.xls]B___823"/>
      <sheetName val="[Spt-BH.xls][Spt-BH.xls]B___824"/>
      <sheetName val="[Spt-BH.xls][Spt-BH.xls]B___825"/>
      <sheetName val="[Spt-BH.xls][Spt-BH.xls]_Sp_170"/>
      <sheetName val="[Spt-BH.xls][Spt-BH.xls]B___840"/>
      <sheetName val="[Spt-BH.xls][Spt-BH.xls]B___841"/>
      <sheetName val="[Spt-BH.xls][Spt-BH.xls]B___842"/>
      <sheetName val="[Spt-BH.xls][Spt-BH.xls]_Sp_182"/>
      <sheetName val="[Spt-BH.xls][Spt-BH.xls]B___843"/>
      <sheetName val="[Spt-BH.xls]B____x005f_x0004_______82"/>
      <sheetName val="[Spt-BH.xls]B___x005f_x0000__x005f_x0004_81"/>
      <sheetName val="[Spt-BH.xls][Spt-BH.xls]B___844"/>
      <sheetName val="[Spt-BH.xls][Spt-BH.xls]B___845"/>
      <sheetName val="[Spt-BH.xls][Spt-BH.xls]B___833"/>
      <sheetName val="[Spt-BH.xls][Spt-BH.xls]B___834"/>
      <sheetName val="[Spt-BH.xls][Spt-BH.xls]B___835"/>
      <sheetName val="[Spt-BH.xls][Spt-BH.xls]_Sp_173"/>
      <sheetName val="[Spt-BH.xls][Spt-BH.xls]B___836"/>
      <sheetName val="[Spt-BH.xls][Spt-BH.xls]B___837"/>
      <sheetName val="[Spt-BH.xls][Spt-BH.xls]B___838"/>
      <sheetName val="[Spt-BH.xls][Spt-BH.xls]_Sp_172"/>
      <sheetName val="[Spt-BH.xls][Spt-BH.xls]B___839"/>
      <sheetName val="[Spt-BH.xls]B____x005f_x0004_______81"/>
      <sheetName val="[Spt-BH.xls]B___x005f_x0000__x005f_x0004_80"/>
      <sheetName val="[Spt-BH.xls][Spt-BH.xls]B___826"/>
      <sheetName val="[Spt-BH.xls][Spt-BH.xls]B___827"/>
      <sheetName val="[Spt-BH.xls][Spt-BH.xls]B___828"/>
      <sheetName val="[Spt-BH.xls][Spt-BH.xls]B___829"/>
      <sheetName val="[Spt-BH.xls][Spt-BH.xls]B___830"/>
      <sheetName val="[Spt-BH.xls][Spt-BH.xls]B___831"/>
      <sheetName val="[Spt-BH.xls][Spt-BH.xls]_Sp_171"/>
      <sheetName val="[Spt-BH.xls][Spt-BH.xls]B___832"/>
      <sheetName val="[Spt-BH.xls][Spt-BH.xls]_Sp_174"/>
      <sheetName val="[Spt-BH.xls][Spt-BH.xls]_Sp_179"/>
      <sheetName val="[Spt-BH.xls][Spt-BH.xls]B___873"/>
      <sheetName val="[Spt-BH.xls][Spt-BH.xls]B___874"/>
      <sheetName val="[Spt-BH.xls][Spt-BH.xls]B___875"/>
      <sheetName val="[Spt-BH.xls][Spt-BH.xls]B___876"/>
      <sheetName val="[Spt-BH.xls][Spt-BH.xls]B___877"/>
      <sheetName val="[Spt-BH.xls][Spt-BH.xls]B___878"/>
      <sheetName val="[Spt-BH.xls][Spt-BH.xls]_Sp_175"/>
      <sheetName val="[Spt-BH.xls][Spt-BH.xls]B___846"/>
      <sheetName val="[Spt-BH.xls][Spt-BH.xls]B___847"/>
      <sheetName val="[Spt-BH.xls][Spt-BH.xls]B___848"/>
      <sheetName val="[Spt-BH.xls][Spt-BH.xls]B___849"/>
      <sheetName val="[Spt-BH.xls][Spt-BH.xls]B___850"/>
      <sheetName val="[Spt-BH.xls][Spt-BH.xls]B___851"/>
      <sheetName val="[Spt-BH.xls][Spt-BH.xls]B___892"/>
      <sheetName val="[Spt-BH.xls][Spt-BH.xls]B___893"/>
      <sheetName val="[Spt-BH.xls][Spt-BH.xls]B___894"/>
      <sheetName val="[Spt-BH.xls][Spt-BH.xls]_Sp_183"/>
      <sheetName val="[Spt-BH.xls][Spt-BH.xls]B___895"/>
      <sheetName val="[Spt-BH.xls]B____x005f_x0004_______86"/>
      <sheetName val="[Spt-BH.xls]B___x005f_x0000__x005f_x0004_85"/>
      <sheetName val="[Spt-BH.xls][Spt-BH.xls]B___896"/>
      <sheetName val="[Spt-BH.xls][Spt-BH.xls]B___897"/>
      <sheetName val="[Spt-BH.xls][Spt-BH.xls]B___879"/>
      <sheetName val="[Spt-BH.xls][Spt-BH.xls]_Sp_176"/>
      <sheetName val="[Spt-BH.xls][Spt-BH.xls]B___852"/>
      <sheetName val="[Spt-BH.xls][Spt-BH.xls]B___853"/>
      <sheetName val="[Spt-BH.xls][Spt-BH.xls]B___854"/>
      <sheetName val="[Spt-BH.xls][Spt-BH.xls]B___855"/>
      <sheetName val="[Spt-BH.xls][Spt-BH.xls]B___856"/>
      <sheetName val="[Spt-BH.xls][Spt-BH.xls]B___857"/>
      <sheetName val="[Spt-BH.xls]B____x005f_x0004_______83"/>
      <sheetName val="[Spt-BH.xls]B___x005f_x0000__x005f_x0004_82"/>
      <sheetName val="[Spt-BH.xls][Spt-BH.xls]B___858"/>
      <sheetName val="[Spt-BH.xls][Spt-BH.xls]_Sp_177"/>
      <sheetName val="[Spt-BH.xls][Spt-BH.xls]B___859"/>
      <sheetName val="[Spt-BH.xls][Spt-BH.xls]B___860"/>
      <sheetName val="[Spt-BH.xls][Spt-BH.xls]B___861"/>
      <sheetName val="[Spt-BH.xls][Spt-BH.xls]B___862"/>
      <sheetName val="[Spt-BH.xls][Spt-BH.xls]B___863"/>
      <sheetName val="[Spt-BH.xls][Spt-BH.xls]B___864"/>
      <sheetName val="[Spt-BH.xls]B____x005f_x0004_______84"/>
      <sheetName val="[Spt-BH.xls]B___x005f_x0000__x005f_x0004_83"/>
      <sheetName val="[Spt-BH.xls][Spt-BH.xls]B___865"/>
      <sheetName val="[Spt-BH.xls][Spt-BH.xls]_Sp_178"/>
      <sheetName val="[Spt-BH.xls][Spt-BH.xls]B___866"/>
      <sheetName val="[Spt-BH.xls][Spt-BH.xls]B___867"/>
      <sheetName val="[Spt-BH.xls][Spt-BH.xls]B___868"/>
      <sheetName val="[Spt-BH.xls][Spt-BH.xls]B___869"/>
      <sheetName val="[Spt-BH.xls][Spt-BH.xls]B___870"/>
      <sheetName val="[Spt-BH.xls][Spt-BH.xls]B___871"/>
      <sheetName val="[Spt-BH.xls]B____x005f_x0004_______85"/>
      <sheetName val="[Spt-BH.xls]B___x005f_x0000__x005f_x0004_84"/>
      <sheetName val="[Spt-BH.xls][Spt-BH.xls]B___872"/>
      <sheetName val="[Spt-BH.xls][Spt-BH.xls]_Sp_180"/>
      <sheetName val="[Spt-BH.xls][Spt-BH.xls]B___880"/>
      <sheetName val="[Spt-BH.xls][Spt-BH.xls]B___881"/>
      <sheetName val="[Spt-BH.xls][Spt-BH.xls]B___882"/>
      <sheetName val="[Spt-BH.xls][Spt-BH.xls]B___883"/>
      <sheetName val="[Spt-BH.xls][Spt-BH.xls]B___884"/>
      <sheetName val="[Spt-BH.xls][Spt-BH.xls]B___885"/>
      <sheetName val="[Spt-BH.xls][Spt-BH.xls]_Sp_181"/>
      <sheetName val="[Spt-BH.xls][Spt-BH.xls]B___886"/>
      <sheetName val="[Spt-BH.xls][Spt-BH.xls]B___887"/>
      <sheetName val="[Spt-BH.xls][Spt-BH.xls]B___888"/>
      <sheetName val="[Spt-BH.xls][Spt-BH.xls]B___889"/>
      <sheetName val="[Spt-BH.xls][Spt-BH.xls]B___890"/>
      <sheetName val="[Spt-BH.xls][Spt-BH.xls]B___891"/>
      <sheetName val="[Spt-BH.xls][Spt-BH.xls]_Sp_185"/>
      <sheetName val="[Spt-BH.xls][Spt-BH.xls]_Sp_184"/>
      <sheetName val="[Spt-BH.xls][Spt-BH.xls]B___898"/>
      <sheetName val="[Spt-BH.xls][Spt-BH.xls]B___899"/>
      <sheetName val="[Spt-BH.xls][Spt-BH.xls]B___900"/>
      <sheetName val="[Spt-BH.xls][Spt-BH.xls]_Sp_187"/>
      <sheetName val="[Spt-BH.xls][Spt-BH.xls]B___901"/>
      <sheetName val="[Spt-BH.xls][Spt-BH.xls]B___902"/>
      <sheetName val="[Spt-BH.xls][Spt-BH.xls]B___903"/>
      <sheetName val="[Spt-BH.xls][Spt-BH.xls]_Sp_186"/>
      <sheetName val="[Spt-BH.xls][Spt-BH.xls]B___905"/>
      <sheetName val="[Spt-BH.xls][Spt-BH.xls]B___906"/>
      <sheetName val="[Spt-BH.xls][Spt-BH.xls]B___907"/>
      <sheetName val="[Spt-BH.xls][Spt-BH.xls]_Sp_188"/>
      <sheetName val="[Spt-BH.xls][Spt-BH.xls]B___908"/>
      <sheetName val="[Spt-BH.xls]B____x005f_x0004_______87"/>
      <sheetName val="[Spt-BH.xls]B___x005f_x0000__x005f_x0004_86"/>
      <sheetName val="[Spt-BH.xls][Spt-BH.xls]B___909"/>
      <sheetName val="[Spt-BH.xls][Spt-BH.xls]B___910"/>
      <sheetName val="[Spt-BH.xls][Spt-BH.xls]B___904"/>
      <sheetName val="[Spt-BH.xls][Spt-BH.xls]_Sp_190"/>
      <sheetName val="[Spt-BH.xls][Spt-BH.xls]B___931"/>
      <sheetName val="[Spt-BH.xls][Spt-BH.xls]B___932"/>
      <sheetName val="[Spt-BH.xls][Spt-BH.xls]B___933"/>
      <sheetName val="[Spt-BH.xls][Spt-BH.xls]_Sp_193"/>
      <sheetName val="[Spt-BH.xls][Spt-BH.xls]B___934"/>
      <sheetName val="[Spt-BH.xls]B____x005f_x0004_______89"/>
      <sheetName val="[Spt-BH.xls]B___x005f_x0000__x005f_x0004_88"/>
      <sheetName val="[Spt-BH.xls][Spt-BH.xls]B___935"/>
      <sheetName val="[Spt-BH.xls][Spt-BH.xls]B___936"/>
      <sheetName val="[Spt-BH.xls][Spt-BH.xls]B___918"/>
      <sheetName val="[Spt-BH.xls][Spt-BH.xls]B___919"/>
      <sheetName val="[Spt-BH.xls][Spt-BH.xls]B___920"/>
      <sheetName val="[Spt-BH.xls][Spt-BH.xls]_Sp_192"/>
      <sheetName val="[Spt-BH.xls][Spt-BH.xls]B___921"/>
      <sheetName val="[Spt-BH.xls][Spt-BH.xls]B___922"/>
      <sheetName val="[Spt-BH.xls][Spt-BH.xls]B___923"/>
      <sheetName val="[Spt-BH.xls][Spt-BH.xls]B___924"/>
      <sheetName val="[Spt-BH.xls][Spt-BH.xls]_Sp_189"/>
      <sheetName val="[Spt-BH.xls]B____x005f_x0004_______88"/>
      <sheetName val="[Spt-BH.xls]B___x005f_x0000__x005f_x0004_87"/>
      <sheetName val="[Spt-BH.xls][Spt-BH.xls]B___911"/>
      <sheetName val="[Spt-BH.xls][Spt-BH.xls]B___912"/>
      <sheetName val="[Spt-BH.xls][Spt-BH.xls]B___913"/>
      <sheetName val="[Spt-BH.xls][Spt-BH.xls]B___914"/>
      <sheetName val="[Spt-BH.xls][Spt-BH.xls]B___915"/>
      <sheetName val="[Spt-BH.xls][Spt-BH.xls]B___916"/>
      <sheetName val="[Spt-BH.xls][Spt-BH.xls]B___917"/>
      <sheetName val="[Spt-BH.xls][Spt-BH.xls]B___925"/>
      <sheetName val="[Spt-BH.xls][Spt-BH.xls]B___926"/>
      <sheetName val="[Spt-BH.xls][Spt-BH.xls]B___927"/>
      <sheetName val="[Spt-BH.xls][Spt-BH.xls]B___928"/>
      <sheetName val="[Spt-BH.xls][Spt-BH.xls]B___929"/>
      <sheetName val="[Spt-BH.xls][Spt-BH.xls]B___930"/>
      <sheetName val="[Spt-BH.xls][Spt-BH.xls]_Sp_191"/>
      <sheetName val="[Spt-BH.xls][Spt-BH.xls]_Sp_194"/>
      <sheetName val="[Spt-BH.xls][Spt-BH.xls]B___956"/>
      <sheetName val="[Spt-BH.xls][Spt-BH.xls]B___957"/>
      <sheetName val="[Spt-BH.xls][Spt-BH.xls]B___958"/>
      <sheetName val="[Spt-BH.xls][Spt-BH.xls]_Sp_214"/>
      <sheetName val="[Spt-BH.xls][Spt-BH.xls]B___959"/>
      <sheetName val="[Spt-BH.xls][Spt-BH.xls]B___960"/>
      <sheetName val="[Spt-BH.xls][Spt-BH.xls]B___961"/>
      <sheetName val="[Spt-BH.xls][Spt-BH.xls]_Sp_206"/>
      <sheetName val="[Spt-BH.xls][Spt-BH.xls]_Sp_205"/>
      <sheetName val="[Spt-BH.xls][Spt-BH.xls]B___950"/>
      <sheetName val="[Spt-BH.xls][Spt-BH.xls]B___951"/>
      <sheetName val="[Spt-BH.xls][Spt-BH.xls]B___952"/>
      <sheetName val="[Spt-BH.xls][Spt-BH.xls]B___953"/>
      <sheetName val="[Spt-BH.xls]B____x005f_x0004_______90"/>
      <sheetName val="[Spt-BH.xls]B___x005f_x0000__x005f_x0004_89"/>
      <sheetName val="[Spt-BH.xls][Spt-BH.xls]B___954"/>
      <sheetName val="[Spt-BH.xls][Spt-BH.xls]B___955"/>
      <sheetName val="[Spt-BH.xls][Spt-BH.xls]B___943"/>
      <sheetName val="[Spt-BH.xls][Spt-BH.xls]B___944"/>
      <sheetName val="[Spt-BH.xls][Spt-BH.xls]B___945"/>
      <sheetName val="[Spt-BH.xls][Spt-BH.xls]B___946"/>
      <sheetName val="[Spt-BH.xls][Spt-BH.xls]B___947"/>
      <sheetName val="[Spt-BH.xls][Spt-BH.xls]B___948"/>
      <sheetName val="[Spt-BH.xls][Spt-BH.xls]_Sp_204"/>
      <sheetName val="[Spt-BH.xls][Spt-BH.xls]B___949"/>
      <sheetName val="[Spt-BH.xls][Spt-BH.xls]_Sp_195"/>
      <sheetName val="[Spt-BH.xls][Spt-BH.xls]_Sp_196"/>
      <sheetName val="[Spt-BH.xls][Spt-BH.xls]_Sp_197"/>
      <sheetName val="[Spt-BH.xls][Spt-BH.xls]_Sp_198"/>
      <sheetName val="[Spt-BH.xls][Spt-BH.xls]_Sp_199"/>
      <sheetName val="[Spt-BH.xls][Spt-BH.xls]B___937"/>
      <sheetName val="[Spt-BH.xls][Spt-BH.xls]B___938"/>
      <sheetName val="[Spt-BH.xls][Spt-BH.xls]B___939"/>
      <sheetName val="[Spt-BH.xls][Spt-BH.xls]_Sp_200"/>
      <sheetName val="[Spt-BH.xls][Spt-BH.xls]B___940"/>
      <sheetName val="[Spt-BH.xls][Spt-BH.xls]B___941"/>
      <sheetName val="[Spt-BH.xls][Spt-BH.xls]B___942"/>
      <sheetName val="[Spt-BH.xls][Spt-BH.xls]_Sp_203"/>
      <sheetName val="[Spt-BH.xls][Spt-BH.xls]_Sp_201"/>
      <sheetName val="[Spt-BH.xls][Spt-BH.xls]_Sp_202"/>
      <sheetName val="[Spt-BH.xls][Spt-BH.xls]_Sp_207"/>
      <sheetName val="[Spt-BH.xls][Spt-BH.xls]_Sp_210"/>
      <sheetName val="[Spt-BH.xls]B____x005f_x0004_______91"/>
      <sheetName val="[Spt-BH.xls][Spt-BH.xls]_Sp_208"/>
      <sheetName val="[Spt-BH.xls][Spt-BH.xls]B___962"/>
      <sheetName val="[Spt-BH.xls][Spt-BH.xls]B___963"/>
      <sheetName val="[Spt-BH.xls][Spt-BH.xls]_Sp_211"/>
      <sheetName val="[Spt-BH.xls][Spt-BH.xls]B___964"/>
      <sheetName val="[Spt-BH.xls][Spt-BH.xls]_Sp_209"/>
      <sheetName val="[Spt-BH.xls][Spt-BH.xls]_Sp_212"/>
      <sheetName val="[Spt-BH.xls][Spt-BH.xls]_Sp_213"/>
      <sheetName val="[Spt-BH.xls][Spt-BH.xls]B__1208"/>
      <sheetName val="[Spt-BH.xls][Spt-BH.xls]B__1209"/>
      <sheetName val="[Spt-BH.xls][Spt-BH.xls]B__1210"/>
      <sheetName val="[Spt-BH.xls][Spt-BH.xls]_Sp_289"/>
      <sheetName val="[Spt-BH.xls][Spt-BH.xls]B__1211"/>
      <sheetName val="[Spt-BH.xls][Spt-BH.xls]B__1212"/>
      <sheetName val="[Spt-BH.xls][Spt-BH.xls]B__1213"/>
      <sheetName val="[Spt-BH.xls][Spt-BH.xls]_Sp_287"/>
      <sheetName val="[Spt-BH.xls][Spt-BH.xls]B__1050"/>
      <sheetName val="[Spt-BH.xls][Spt-BH.xls]B__1051"/>
      <sheetName val="[Spt-BH.xls][Spt-BH.xls]B__1052"/>
      <sheetName val="[Spt-BH.xls][Spt-BH.xls]_Sp_241"/>
      <sheetName val="[Spt-BH.xls][Spt-BH.xls]B__1053"/>
      <sheetName val="[Spt-BH.xls][Spt-BH.xls]B__1054"/>
      <sheetName val="[Spt-BH.xls][Spt-BH.xls]B__1055"/>
      <sheetName val="[Spt-BH.xls][Spt-BH.xls]_Sp_240"/>
      <sheetName val="[Spt-BH.xls][Spt-BH.xls]B__1037"/>
      <sheetName val="[Spt-BH.xls][Spt-BH.xls]B__1038"/>
      <sheetName val="[Spt-BH.xls][Spt-BH.xls]B__1039"/>
      <sheetName val="[Spt-BH.xls][Spt-BH.xls]_Sp_238"/>
      <sheetName val="[Spt-BH.xls][Spt-BH.xls]B__1040"/>
      <sheetName val="[Spt-BH.xls]B____x005f_x0004_______97"/>
      <sheetName val="[Spt-BH.xls]B___x005f_x0000__x005f_x0004_95"/>
      <sheetName val="[Spt-BH.xls][Spt-BH.xls]B__1041"/>
      <sheetName val="[Spt-BH.xls][Spt-BH.xls]B__1042"/>
      <sheetName val="[Spt-BH.xls][Spt-BH.xls]B__1024"/>
      <sheetName val="[Spt-BH.xls][Spt-BH.xls]B__1025"/>
      <sheetName val="[Spt-BH.xls][Spt-BH.xls]B__1026"/>
      <sheetName val="[Spt-BH.xls][Spt-BH.xls]_Sp_237"/>
      <sheetName val="[Spt-BH.xls][Spt-BH.xls]B__1027"/>
      <sheetName val="[Spt-BH.xls][Spt-BH.xls]B__1028"/>
      <sheetName val="[Spt-BH.xls][Spt-BH.xls]B__1029"/>
      <sheetName val="[Spt-BH.xls][Spt-BH.xls]_Sp_235"/>
      <sheetName val="[Spt-BH.xls][Spt-BH.xls]B__1030"/>
      <sheetName val="[Spt-BH.xls][Spt-BH.xls]B___993"/>
      <sheetName val="[Spt-BH.xls][Spt-BH.xls]B___994"/>
      <sheetName val="[Spt-BH.xls][Spt-BH.xls]B___995"/>
      <sheetName val="[Spt-BH.xls][Spt-BH.xls]_Sp_222"/>
      <sheetName val="[Spt-BH.xls][Spt-BH.xls]B___996"/>
      <sheetName val="[Spt-BH.xls][Spt-BH.xls]B___997"/>
      <sheetName val="[Spt-BH.xls][Spt-BH.xls]B___998"/>
      <sheetName val="[Spt-BH.xls][Spt-BH.xls]_Sp_220"/>
      <sheetName val="[Spt-BH.xls][Spt-BH.xls]B__1006"/>
      <sheetName val="[Spt-BH.xls][Spt-BH.xls]B__1007"/>
      <sheetName val="[Spt-BH.xls][Spt-BH.xls]B__1008"/>
      <sheetName val="[Spt-BH.xls][Spt-BH.xls]_Sp_223"/>
      <sheetName val="[Spt-BH.xls][Spt-BH.xls]B__1009"/>
      <sheetName val="[Spt-BH.xls]B____x005f_x0004_______96"/>
      <sheetName val="[Spt-BH.xls]B___x005f_x0000__x005f_x0004_94"/>
      <sheetName val="[Spt-BH.xls][Spt-BH.xls]B__1010"/>
      <sheetName val="[Spt-BH.xls][Spt-BH.xls]B__1011"/>
      <sheetName val="[Spt-BH.xls][Spt-BH.xls]B___999"/>
      <sheetName val="[Spt-BH.xls][Spt-BH.xls]B___965"/>
      <sheetName val="[Spt-BH.xls][Spt-BH.xls]B___966"/>
      <sheetName val="[Spt-BH.xls][Spt-BH.xls]B___967"/>
      <sheetName val="[Spt-BH.xls][Spt-BH.xls]B___968"/>
      <sheetName val="[Spt-BH.xls][Spt-BH.xls]B___969"/>
      <sheetName val="[Spt-BH.xls][Spt-BH.xls]B___970"/>
      <sheetName val="[Spt-BH.xls]B____x005f_x0004_______92"/>
      <sheetName val="[Spt-BH.xls]B___x005f_x0000__x005f_x0004_90"/>
      <sheetName val="[Spt-BH.xls][Spt-BH.xls]B___971"/>
      <sheetName val="[Spt-BH.xls][Spt-BH.xls]B___972"/>
      <sheetName val="[Spt-BH.xls][Spt-BH.xls]B___973"/>
      <sheetName val="[Spt-BH.xls][Spt-BH.xls]B___974"/>
      <sheetName val="[Spt-BH.xls][Spt-BH.xls]B___975"/>
      <sheetName val="[Spt-BH.xls][Spt-BH.xls]B___976"/>
      <sheetName val="[Spt-BH.xls][Spt-BH.xls]B___977"/>
      <sheetName val="[Spt-BH.xls]B____x005f_x0004_______93"/>
      <sheetName val="[Spt-BH.xls]B___x005f_x0000__x005f_x0004_91"/>
      <sheetName val="[Spt-BH.xls][Spt-BH.xls]B___978"/>
      <sheetName val="[Spt-BH.xls][Spt-BH.xls]_Sp_217"/>
      <sheetName val="[Spt-BH.xls][Spt-BH.xls]_Sp_216"/>
      <sheetName val="[Spt-BH.xls][Spt-BH.xls]_Sp_215"/>
      <sheetName val="[Spt-BH.xls][Spt-BH.xls]B___979"/>
      <sheetName val="[Spt-BH.xls][Spt-BH.xls]B___980"/>
      <sheetName val="[Spt-BH.xls][Spt-BH.xls]B___981"/>
      <sheetName val="[Spt-BH.xls][Spt-BH.xls]B___982"/>
      <sheetName val="[Spt-BH.xls][Spt-BH.xls]B___983"/>
      <sheetName val="[Spt-BH.xls][Spt-BH.xls]B___984"/>
      <sheetName val="[Spt-BH.xls][Spt-BH.xls]_Sp_218"/>
      <sheetName val="[Spt-BH.xls]B____x005f_x0004_______94"/>
      <sheetName val="[Spt-BH.xls]B___x005f_x0000__x005f_x0004_92"/>
      <sheetName val="[Spt-BH.xls][Spt-BH.xls]B___985"/>
      <sheetName val="[Spt-BH.xls][Spt-BH.xls]B___986"/>
      <sheetName val="[Spt-BH.xls][Spt-BH.xls]B___987"/>
      <sheetName val="[Spt-BH.xls][Spt-BH.xls]B___988"/>
      <sheetName val="[Spt-BH.xls][Spt-BH.xls]B___989"/>
      <sheetName val="[Spt-BH.xls][Spt-BH.xls]B___990"/>
      <sheetName val="[Spt-BH.xls][Spt-BH.xls]B___991"/>
      <sheetName val="[Spt-BH.xls][Spt-BH.xls]_Sp_219"/>
      <sheetName val="[Spt-BH.xls]B____x005f_x0004_______95"/>
      <sheetName val="[Spt-BH.xls]B___x005f_x0000__x005f_x0004_93"/>
      <sheetName val="[Spt-BH.xls][Spt-BH.xls]B___992"/>
      <sheetName val="[Spt-BH.xls][Spt-BH.xls]_Sp_221"/>
      <sheetName val="[Spt-BH.xls][Spt-BH.xls]B__1000"/>
      <sheetName val="[Spt-BH.xls][Spt-BH.xls]B__1001"/>
      <sheetName val="[Spt-BH.xls][Spt-BH.xls]B__1002"/>
      <sheetName val="[Spt-BH.xls][Spt-BH.xls]B__1003"/>
      <sheetName val="[Spt-BH.xls][Spt-BH.xls]B__1004"/>
      <sheetName val="[Spt-BH.xls][Spt-BH.xls]B__1005"/>
      <sheetName val="[Spt-BH.xls][Spt-BH.xls]_Sp_224"/>
      <sheetName val="[Spt-BH.xls][Spt-BH.xls]B__1012"/>
      <sheetName val="[Spt-BH.xls][Spt-BH.xls]B__1013"/>
      <sheetName val="[Spt-BH.xls][Spt-BH.xls]B__1014"/>
      <sheetName val="[Spt-BH.xls][Spt-BH.xls]_Sp_226"/>
      <sheetName val="[Spt-BH.xls][Spt-BH.xls]B__1015"/>
      <sheetName val="[Spt-BH.xls][Spt-BH.xls]B__1016"/>
      <sheetName val="[Spt-BH.xls][Spt-BH.xls]B__1017"/>
      <sheetName val="[Spt-BH.xls][Spt-BH.xls]B__1018"/>
      <sheetName val="[Spt-BH.xls][Spt-BH.xls]B__1019"/>
      <sheetName val="[Spt-BH.xls][Spt-BH.xls]B__1020"/>
      <sheetName val="[Spt-BH.xls][Spt-BH.xls]_Sp_227"/>
      <sheetName val="[Spt-BH.xls][Spt-BH.xls]B__1021"/>
      <sheetName val="[Spt-BH.xls][Spt-BH.xls]B__1022"/>
      <sheetName val="[Spt-BH.xls][Spt-BH.xls]B__1023"/>
      <sheetName val="[Spt-BH.xls][Spt-BH.xls]_Sp_225"/>
      <sheetName val="[Spt-BH.xls][Spt-BH.xls]_Sp_229"/>
      <sheetName val="[Spt-BH.xls][Spt-BH.xls]_Sp_228"/>
      <sheetName val="[Spt-BH.xls][Spt-BH.xls]_Sp_234"/>
      <sheetName val="[Spt-BH.xls][Spt-BH.xls]_Sp_230"/>
      <sheetName val="[Spt-BH.xls][Spt-BH.xls]_Sp_231"/>
      <sheetName val="[Spt-BH.xls][Spt-BH.xls]_Sp_232"/>
      <sheetName val="[Spt-BH.xls][Spt-BH.xls]_Sp_233"/>
      <sheetName val="[Spt-BH.xls][Spt-BH.xls]B__1031"/>
      <sheetName val="[Spt-BH.xls][Spt-BH.xls]B__1032"/>
      <sheetName val="[Spt-BH.xls][Spt-BH.xls]B__1033"/>
      <sheetName val="[Spt-BH.xls][Spt-BH.xls]B__1034"/>
      <sheetName val="[Spt-BH.xls][Spt-BH.xls]B__1035"/>
      <sheetName val="[Spt-BH.xls][Spt-BH.xls]B__1036"/>
      <sheetName val="[Spt-BH.xls][Spt-BH.xls]_Sp_236"/>
      <sheetName val="[Spt-BH.xls][Spt-BH.xls]B__1044"/>
      <sheetName val="[Spt-BH.xls][Spt-BH.xls]B__1045"/>
      <sheetName val="[Spt-BH.xls][Spt-BH.xls]B__1046"/>
      <sheetName val="[Spt-BH.xls][Spt-BH.xls]_Sp_239"/>
      <sheetName val="[Spt-BH.xls][Spt-BH.xls]B__1047"/>
      <sheetName val="[Spt-BH.xls]B____x005f_x0004_______98"/>
      <sheetName val="[Spt-BH.xls]B___x005f_x0000__x005f_x0004_96"/>
      <sheetName val="[Spt-BH.xls][Spt-BH.xls]B__1048"/>
      <sheetName val="[Spt-BH.xls][Spt-BH.xls]B__1049"/>
      <sheetName val="[Spt-BH.xls][Spt-BH.xls]B__1043"/>
      <sheetName val="[Spt-BH.xls][Spt-BH.xls]_Sp_242"/>
      <sheetName val="[Spt-BH.xls][Spt-BH.xls]B__1063"/>
      <sheetName val="[Spt-BH.xls][Spt-BH.xls]B__1064"/>
      <sheetName val="[Spt-BH.xls][Spt-BH.xls]B__1065"/>
      <sheetName val="[Spt-BH.xls][Spt-BH.xls]_Sp_246"/>
      <sheetName val="[Spt-BH.xls][Spt-BH.xls]B__1066"/>
      <sheetName val="[Spt-BH.xls]B____x005f_x0004_______99"/>
      <sheetName val="[Spt-BH.xls]B___x005f_x0000__x005f_x0004_97"/>
      <sheetName val="[Spt-BH.xls][Spt-BH.xls]B__1067"/>
      <sheetName val="[Spt-BH.xls][Spt-BH.xls]B__1068"/>
      <sheetName val="[Spt-BH.xls][Spt-BH.xls]B__1056"/>
      <sheetName val="[Spt-BH.xls][Spt-BH.xls]B__1057"/>
      <sheetName val="[Spt-BH.xls][Spt-BH.xls]B__1058"/>
      <sheetName val="[Spt-BH.xls][Spt-BH.xls]_Sp_244"/>
      <sheetName val="[Spt-BH.xls][Spt-BH.xls]B__1059"/>
      <sheetName val="[Spt-BH.xls][Spt-BH.xls]B__1060"/>
      <sheetName val="[Spt-BH.xls][Spt-BH.xls]B__1061"/>
      <sheetName val="[Spt-BH.xls][Spt-BH.xls]_Sp_243"/>
      <sheetName val="[Spt-BH.xls][Spt-BH.xls]B__1062"/>
      <sheetName val="[Spt-BH.xls][Spt-BH.xls]B__1075"/>
      <sheetName val="[Spt-BH.xls][Spt-BH.xls]B__1076"/>
      <sheetName val="[Spt-BH.xls][Spt-BH.xls]B__1077"/>
      <sheetName val="[Spt-BH.xls][Spt-BH.xls]_Sp_248"/>
      <sheetName val="[Spt-BH.xls][Spt-BH.xls]B__1078"/>
      <sheetName val="[Spt-BH.xls][Spt-BH.xls]B__1079"/>
      <sheetName val="[Spt-BH.xls][Spt-BH.xls]B__1080"/>
      <sheetName val="[Spt-BH.xls][Spt-BH.xls]_Sp_245"/>
      <sheetName val="[Spt-BH.xls][Spt-BH.xls]B__1069"/>
      <sheetName val="[Spt-BH.xls][Spt-BH.xls]B__1070"/>
      <sheetName val="[Spt-BH.xls][Spt-BH.xls]B__1071"/>
      <sheetName val="[Spt-BH.xls][Spt-BH.xls]B__1072"/>
      <sheetName val="[Spt-BH.xls][Spt-BH.xls]B__1073"/>
      <sheetName val="[Spt-BH.xls][Spt-BH.xls]B__1074"/>
      <sheetName val="[Spt-BH.xls][Spt-BH.xls]_Sp_247"/>
      <sheetName val="[Spt-BH.xls][Spt-BH.xls]_Sp_249"/>
      <sheetName val="[Spt-BH.xls][Spt-BH.xls]B__1099"/>
      <sheetName val="[Spt-BH.xls][Spt-BH.xls]B__1100"/>
      <sheetName val="[Spt-BH.xls][Spt-BH.xls]B__1101"/>
      <sheetName val="[Spt-BH.xls][Spt-BH.xls]_Sp_255"/>
      <sheetName val="[Spt-BH.xls][Spt-BH.xls]B__1102"/>
      <sheetName val="[Spt-BH.xls][Spt-BH.xls]B__1103"/>
      <sheetName val="[Spt-BH.xls][Spt-BH.xls]B__1104"/>
      <sheetName val="[Spt-BH.xls][Spt-BH.xls]_Sp_254"/>
      <sheetName val="[Spt-BH.xls][Spt-BH.xls]_Sp_250"/>
      <sheetName val="[Spt-BH.xls][Spt-BH.xls]B__1081"/>
      <sheetName val="[Spt-BH.xls][Spt-BH.xls]B__1082"/>
      <sheetName val="[Spt-BH.xls][Spt-BH.xls]B__1083"/>
      <sheetName val="[Spt-BH.xls][Spt-BH.xls]_Sp_251"/>
      <sheetName val="[Spt-BH.xls][Spt-BH.xls]B__1084"/>
      <sheetName val="[Spt-BH.xls][Spt-BH.xls]B__1085"/>
      <sheetName val="[Spt-BH.xls][Spt-BH.xls]B__1086"/>
      <sheetName val="[Spt-BH.xls][Spt-BH.xls]B__1087"/>
      <sheetName val="[Spt-BH.xls][Spt-BH.xls]B__1088"/>
      <sheetName val="[Spt-BH.xls][Spt-BH.xls]B__1089"/>
      <sheetName val="[Spt-BH.xls][Spt-BH.xls]B__1090"/>
      <sheetName val="[Spt-BH.xls][Spt-BH.xls]B__1091"/>
      <sheetName val="[Spt-BH.xls][Spt-BH.xls]B__1092"/>
      <sheetName val="[Spt-BH.xls][Spt-BH.xls]_Sp_252"/>
      <sheetName val="[Spt-BH.xls][Spt-BH.xls]B__1093"/>
      <sheetName val="[Spt-BH.xls][Spt-BH.xls]B__1094"/>
      <sheetName val="[Spt-BH.xls][Spt-BH.xls]B__1095"/>
      <sheetName val="[Spt-BH.xls][Spt-BH.xls]B__1096"/>
      <sheetName val="[Spt-BH.xls][Spt-BH.xls]B__1097"/>
      <sheetName val="[Spt-BH.xls][Spt-BH.xls]B__1098"/>
      <sheetName val="[Spt-BH.xls][Spt-BH.xls]_Sp_253"/>
      <sheetName val="[Spt-BH.xls][Spt-BH.xls]_Sp_256"/>
      <sheetName val="[Spt-BH.xls][Spt-BH.xls]_Sp_257"/>
      <sheetName val="[Spt-BH.xls][Spt-BH.xls]B__1119"/>
      <sheetName val="[Spt-BH.xls][Spt-BH.xls]B__1120"/>
      <sheetName val="[Spt-BH.xls][Spt-BH.xls]B__1121"/>
      <sheetName val="[Spt-BH.xls][Spt-BH.xls]_Sp_267"/>
      <sheetName val="[Spt-BH.xls][Spt-BH.xls]B__1122"/>
      <sheetName val="[Spt-BH.xls]B____x005f_x0004______101"/>
      <sheetName val="[Spt-BH.xls]B___x005f_x0000__x005f_x0004_99"/>
      <sheetName val="[Spt-BH.xls][Spt-BH.xls]B__1123"/>
      <sheetName val="[Spt-BH.xls][Spt-BH.xls]B__1124"/>
      <sheetName val="[Spt-BH.xls][Spt-BH.xls]B__1112"/>
      <sheetName val="[Spt-BH.xls][Spt-BH.xls]B__1113"/>
      <sheetName val="[Spt-BH.xls][Spt-BH.xls]B__1114"/>
      <sheetName val="[Spt-BH.xls][Spt-BH.xls]_Sp_260"/>
      <sheetName val="[Spt-BH.xls][Spt-BH.xls]B__1115"/>
      <sheetName val="[Spt-BH.xls][Spt-BH.xls]B__1116"/>
      <sheetName val="[Spt-BH.xls][Spt-BH.xls]B__1117"/>
      <sheetName val="[Spt-BH.xls][Spt-BH.xls]_Sp_259"/>
      <sheetName val="[Spt-BH.xls][Spt-BH.xls]B__1118"/>
      <sheetName val="[Spt-BH.xls]B____x005f_x0004______100"/>
      <sheetName val="[Spt-BH.xls]B___x005f_x0000__x005f_x0004_98"/>
      <sheetName val="[Spt-BH.xls][Spt-BH.xls]B__1105"/>
      <sheetName val="[Spt-BH.xls][Spt-BH.xls]B__1106"/>
      <sheetName val="[Spt-BH.xls][Spt-BH.xls]B__1107"/>
      <sheetName val="[Spt-BH.xls][Spt-BH.xls]B__1108"/>
      <sheetName val="[Spt-BH.xls][Spt-BH.xls]B__1109"/>
      <sheetName val="[Spt-BH.xls][Spt-BH.xls]B__1110"/>
      <sheetName val="[Spt-BH.xls][Spt-BH.xls]_Sp_258"/>
      <sheetName val="[Spt-BH.xls][Spt-BH.xls]B__1111"/>
      <sheetName val="[Spt-BH.xls][Spt-BH.xls]B__1161"/>
      <sheetName val="[Spt-BH.xls][Spt-BH.xls]B__1162"/>
      <sheetName val="[Spt-BH.xls][Spt-BH.xls]B__1163"/>
      <sheetName val="[Spt-BH.xls][Spt-BH.xls]_Sp_268"/>
      <sheetName val="[Spt-BH.xls][Spt-BH.xls]B__1164"/>
      <sheetName val="[Spt-BH.xls][Spt-BH.xls]B__1165"/>
      <sheetName val="[Spt-BH.xls][Spt-BH.xls]B__1166"/>
      <sheetName val="[Spt-BH.xls][Spt-BH.xls]_Sp_261"/>
      <sheetName val="[Spt-BH.xls][Spt-BH.xls]B__1125"/>
      <sheetName val="[Spt-BH.xls][Spt-BH.xls]B__1126"/>
      <sheetName val="[Spt-BH.xls][Spt-BH.xls]B__1127"/>
      <sheetName val="[Spt-BH.xls][Spt-BH.xls]B__1128"/>
      <sheetName val="[Spt-BH.xls][Spt-BH.xls]B__1129"/>
      <sheetName val="[Spt-BH.xls][Spt-BH.xls]B__1130"/>
      <sheetName val="[Spt-BH.xls][Spt-BH.xls]_Sp_262"/>
      <sheetName val="[Spt-BH.xls][Spt-BH.xls]B__1131"/>
      <sheetName val="[Spt-BH.xls][Spt-BH.xls]B__1132"/>
      <sheetName val="[Spt-BH.xls][Spt-BH.xls]B__1133"/>
      <sheetName val="[Spt-BH.xls][Spt-BH.xls]B__1134"/>
      <sheetName val="[Spt-BH.xls][Spt-BH.xls]B__1135"/>
      <sheetName val="[Spt-BH.xls][Spt-BH.xls]B__1136"/>
      <sheetName val="[Spt-BH.xls][Spt-BH.xls]_Sp_263"/>
      <sheetName val="[Spt-BH.xls][Spt-BH.xls]B__1137"/>
      <sheetName val="[Spt-BH.xls][Spt-BH.xls]B__1138"/>
      <sheetName val="[Spt-BH.xls][Spt-BH.xls]B__1139"/>
      <sheetName val="[Spt-BH.xls][Spt-BH.xls]B__1140"/>
      <sheetName val="[Spt-BH.xls][Spt-BH.xls]B__1141"/>
      <sheetName val="[Spt-BH.xls][Spt-BH.xls]B__1142"/>
      <sheetName val="[Spt-BH.xls][Spt-BH.xls]_Sp_264"/>
      <sheetName val="[Spt-BH.xls][Spt-BH.xls]B__1143"/>
      <sheetName val="[Spt-BH.xls][Spt-BH.xls]B__1144"/>
      <sheetName val="[Spt-BH.xls][Spt-BH.xls]B__1145"/>
      <sheetName val="[Spt-BH.xls][Spt-BH.xls]B__1146"/>
      <sheetName val="[Spt-BH.xls][Spt-BH.xls]B__1147"/>
      <sheetName val="[Spt-BH.xls][Spt-BH.xls]B__1148"/>
      <sheetName val="[Spt-BH.xls][Spt-BH.xls]_Sp_265"/>
      <sheetName val="[Spt-BH.xls][Spt-BH.xls]B__1149"/>
      <sheetName val="[Spt-BH.xls][Spt-BH.xls]B__1150"/>
      <sheetName val="[Spt-BH.xls][Spt-BH.xls]B__1151"/>
      <sheetName val="[Spt-BH.xls][Spt-BH.xls]B__1152"/>
      <sheetName val="[Spt-BH.xls][Spt-BH.xls]B__1153"/>
      <sheetName val="[Spt-BH.xls][Spt-BH.xls]B__1154"/>
      <sheetName val="[Spt-BH.xls][Spt-BH.xls]_Sp_266"/>
      <sheetName val="[Spt-BH.xls][Spt-BH.xls]B__1155"/>
      <sheetName val="[Spt-BH.xls][Spt-BH.xls]B__1156"/>
      <sheetName val="[Spt-BH.xls][Spt-BH.xls]B__1157"/>
      <sheetName val="[Spt-BH.xls][Spt-BH.xls]B__1158"/>
      <sheetName val="[Spt-BH.xls][Spt-BH.xls]B__1159"/>
      <sheetName val="[Spt-BH.xls][Spt-BH.xls]B__1160"/>
      <sheetName val="[Spt-BH.xls][Spt-BH.xls]_Sp_270"/>
      <sheetName val="[Spt-BH.xls][Spt-BH.xls]B__1167"/>
      <sheetName val="[Spt-BH.xls][Spt-BH.xls]B__1168"/>
      <sheetName val="[Spt-BH.xls][Spt-BH.xls]B__1169"/>
      <sheetName val="[Spt-BH.xls][Spt-BH.xls]_Sp_271"/>
      <sheetName val="[Spt-BH.xls][Spt-BH.xls]B__1170"/>
      <sheetName val="[Spt-BH.xls][Spt-BH.xls]B__1171"/>
      <sheetName val="[Spt-BH.xls][Spt-BH.xls]B__1172"/>
      <sheetName val="[Spt-BH.xls][Spt-BH.xls]_Sp_269"/>
      <sheetName val="[Spt-BH.xls][Spt-BH.xls]B__1173"/>
      <sheetName val="[Spt-BH.xls][Spt-BH.xls]B__1174"/>
      <sheetName val="[Spt-BH.xls][Spt-BH.xls]B__1175"/>
      <sheetName val="[Spt-BH.xls][Spt-BH.xls]_Sp_272"/>
      <sheetName val="[Spt-BH.xls][Spt-BH.xls]B__1176"/>
      <sheetName val="[Spt-BH.xls][Spt-BH.xls]B__1177"/>
      <sheetName val="[Spt-BH.xls][Spt-BH.xls]B__1178"/>
      <sheetName val="[Spt-BH.xls][Spt-BH.xls]_Sp_275"/>
      <sheetName val="[Spt-BH.xls][Spt-BH.xls]_Sp_273"/>
      <sheetName val="[Spt-BH.xls][Spt-BH.xls]_Sp_274"/>
      <sheetName val="[Spt-BH.xls][Spt-BH.xls]B__1179"/>
      <sheetName val="[Spt-BH.xls][Spt-BH.xls]B__1180"/>
      <sheetName val="[Spt-BH.xls][Spt-BH.xls]B__1181"/>
      <sheetName val="[Spt-BH.xls][Spt-BH.xls]_Sp_277"/>
      <sheetName val="[Spt-BH.xls][Spt-BH.xls]B__1182"/>
      <sheetName val="[Spt-BH.xls][Spt-BH.xls]B__1183"/>
      <sheetName val="[Spt-BH.xls][Spt-BH.xls]B__1184"/>
      <sheetName val="[Spt-BH.xls][Spt-BH.xls]B__1186"/>
      <sheetName val="[Spt-BH.xls][Spt-BH.xls]B__1187"/>
      <sheetName val="[Spt-BH.xls][Spt-BH.xls]B__1188"/>
      <sheetName val="[Spt-BH.xls][Spt-BH.xls]_Sp_278"/>
      <sheetName val="[Spt-BH.xls][Spt-BH.xls]B__1189"/>
      <sheetName val="[Spt-BH.xls]B____x005f_x0004______102"/>
      <sheetName val="[Spt-BH.xls]B___x005f_x0000__x000_100"/>
      <sheetName val="[Spt-BH.xls][Spt-BH.xls]B__1190"/>
      <sheetName val="[Spt-BH.xls][Spt-BH.xls]B__1191"/>
      <sheetName val="[Spt-BH.xls][Spt-BH.xls]_Sp_276"/>
      <sheetName val="[Spt-BH.xls][Spt-BH.xls]B__1185"/>
      <sheetName val="[Spt-BH.xls][Spt-BH.xls]B__1192"/>
      <sheetName val="[Spt-BH.xls][Spt-BH.xls]B__1193"/>
      <sheetName val="[Spt-BH.xls][Spt-BH.xls]B__1194"/>
      <sheetName val="[Spt-BH.xls][Spt-BH.xls]_Sp_279"/>
      <sheetName val="[Spt-BH.xls][Spt-BH.xls]B__1195"/>
      <sheetName val="[Spt-BH.xls][Spt-BH.xls]B__1196"/>
      <sheetName val="[Spt-BH.xls][Spt-BH.xls]B__1197"/>
      <sheetName val="[Spt-BH.xls][Spt-BH.xls]B__1198"/>
      <sheetName val="[Spt-BH.xls][Spt-BH.xls]B__1199"/>
      <sheetName val="[Spt-BH.xls][Spt-BH.xls]B__1200"/>
      <sheetName val="[Spt-BH.xls][Spt-BH.xls]_Sp_280"/>
      <sheetName val="[Spt-BH.xls][Spt-BH.xls]B__1201"/>
      <sheetName val="[Spt-BH.xls]B____x005f_x0004______103"/>
      <sheetName val="[Spt-BH.xls][Spt-BH.xls]_Sp_281"/>
      <sheetName val="[Spt-BH.xls][Spt-BH.xls]_Sp_282"/>
      <sheetName val="[Spt-BH.xls][Spt-BH.xls]_Sp_283"/>
      <sheetName val="[Spt-BH.xls][Spt-BH.xls]_Sp_284"/>
      <sheetName val="[Spt-BH.xls][Spt-BH.xls]B__1202"/>
      <sheetName val="[Spt-BH.xls][Spt-BH.xls]B__1203"/>
      <sheetName val="[Spt-BH.xls][Spt-BH.xls]B__1204"/>
      <sheetName val="[Spt-BH.xls][Spt-BH.xls]_Sp_285"/>
      <sheetName val="[Spt-BH.xls][Spt-BH.xls]B__1205"/>
      <sheetName val="[Spt-BH.xls][Spt-BH.xls]B__1206"/>
      <sheetName val="[Spt-BH.xls][Spt-BH.xls]B__1207"/>
      <sheetName val="[Spt-BH.xls][Spt-BH.xls]_Sp_286"/>
      <sheetName val="[Spt-BH.xls][Spt-BH.xls]_Sp_288"/>
      <sheetName val="[Spt-BH.xls][Spt-BH.xls]B__1215"/>
      <sheetName val="[Spt-BH.xls][Spt-BH.xls]B__1216"/>
      <sheetName val="[Spt-BH.xls][Spt-BH.xls]B__1217"/>
      <sheetName val="[Spt-BH.xls][Spt-BH.xls]B__1218"/>
      <sheetName val="[Spt-BH.xls]B____x005f_x0004______104"/>
      <sheetName val="[Spt-BH.xls]B___x005f_x0000__x000_101"/>
      <sheetName val="[Spt-BH.xls][Spt-BH.xls]B__1219"/>
      <sheetName val="[Spt-BH.xls][Spt-BH.xls]B__1220"/>
      <sheetName val="[Spt-BH.xls][Spt-BH.xls]B__1214"/>
      <sheetName val="[Spt-BH.xls][Spt-BH.xls]B__1232"/>
      <sheetName val="[Spt-BH.xls][Spt-BH.xls]B__1233"/>
      <sheetName val="[Spt-BH.xls][Spt-BH.xls]_Sp_293"/>
      <sheetName val="[Spt-BH.xls][Spt-BH.xls]B__1234"/>
      <sheetName val="[Spt-BH.xls][Spt-BH.xls]B__1235"/>
      <sheetName val="[Spt-BH.xls][Spt-BH.xls]B__1236"/>
      <sheetName val="[Spt-BH.xls]B____x005f_x0004______106"/>
      <sheetName val="[Spt-BH.xls]B___x005f_x0000__x000_103"/>
      <sheetName val="[Spt-BH.xls][Spt-BH.xls]B__1237"/>
      <sheetName val="[Spt-BH.xls][Spt-BH.xls]B__1221"/>
      <sheetName val="[Spt-BH.xls][Spt-BH.xls]_Sp_291"/>
      <sheetName val="[Spt-BH.xls][Spt-BH.xls]B__1222"/>
      <sheetName val="[Spt-BH.xls][Spt-BH.xls]B__1223"/>
      <sheetName val="[Spt-BH.xls][Spt-BH.xls]B__1224"/>
      <sheetName val="[Spt-BH.xls][Spt-BH.xls]B__1225"/>
      <sheetName val="[Spt-BH.xls][Spt-BH.xls]B__1226"/>
      <sheetName val="[Spt-BH.xls][Spt-BH.xls]B__1227"/>
      <sheetName val="[Spt-BH.xls][Spt-BH.xls]_Sp_292"/>
      <sheetName val="[Spt-BH.xls][Spt-BH.xls]B__1228"/>
      <sheetName val="[Spt-BH.xls][Spt-BH.xls]B__1229"/>
      <sheetName val="[Spt-BH.xls][Spt-BH.xls]B__1230"/>
      <sheetName val="[Spt-BH.xls]B____x005f_x0004______105"/>
      <sheetName val="[Spt-BH.xls]B___x005f_x0000__x000_102"/>
      <sheetName val="[Spt-BH.xls][Spt-BH.xls]B__1231"/>
      <sheetName val="[Spt-BH.xls][Spt-BH.xls]_Sp_290"/>
      <sheetName val="[Spt-BH.xls][Spt-BH.xls]B__1274"/>
      <sheetName val="[Spt-BH.xls][Spt-BH.xls]B__1275"/>
      <sheetName val="[Spt-BH.xls][Spt-BH.xls]_Sp_304"/>
      <sheetName val="[Spt-BH.xls][Spt-BH.xls]B__1276"/>
      <sheetName val="[Spt-BH.xls][Spt-BH.xls]B__1277"/>
      <sheetName val="[Spt-BH.xls][Spt-BH.xls]B__1278"/>
      <sheetName val="[Spt-BH.xls][Spt-BH.xls]B__1279"/>
      <sheetName val="[Spt-BH.xls]B____x005f_x0004______107"/>
      <sheetName val="[Spt-BH.xls]B___x005f_x0000__x000_104"/>
      <sheetName val="[Spt-BH.xls][Spt-BH.xls]_Sp_294"/>
      <sheetName val="[Spt-BH.xls][Spt-BH.xls]B__1238"/>
      <sheetName val="[Spt-BH.xls][Spt-BH.xls]B__1239"/>
      <sheetName val="[Spt-BH.xls][Spt-BH.xls]_Sp_303"/>
      <sheetName val="[Spt-BH.xls][Spt-BH.xls]B__1240"/>
      <sheetName val="[Spt-BH.xls][Spt-BH.xls]B__1241"/>
      <sheetName val="[Spt-BH.xls][Spt-BH.xls]B__1242"/>
      <sheetName val="[Spt-BH.xls][Spt-BH.xls]B__1243"/>
      <sheetName val="[Spt-BH.xls][Spt-BH.xls]_Sp_295"/>
      <sheetName val="[Spt-BH.xls][Spt-BH.xls]B__1244"/>
      <sheetName val="[Spt-BH.xls][Spt-BH.xls]B__1245"/>
      <sheetName val="[Spt-BH.xls][Spt-BH.xls]_Sp_296"/>
      <sheetName val="[Spt-BH.xls][Spt-BH.xls]B__1246"/>
      <sheetName val="[Spt-BH.xls][Spt-BH.xls]B__1247"/>
      <sheetName val="[Spt-BH.xls][Spt-BH.xls]B__1248"/>
      <sheetName val="[Spt-BH.xls][Spt-BH.xls]B__1249"/>
      <sheetName val="[Spt-BH.xls][Spt-BH.xls]_Sp_302"/>
      <sheetName val="[Spt-BH.xls][Spt-BH.xls]B__1268"/>
      <sheetName val="[Spt-BH.xls][Spt-BH.xls]B__1269"/>
      <sheetName val="[Spt-BH.xls][Spt-BH.xls]B__1270"/>
      <sheetName val="[Spt-BH.xls][Spt-BH.xls]B__1271"/>
      <sheetName val="[Spt-BH.xls][Spt-BH.xls]B__1272"/>
      <sheetName val="[Spt-BH.xls][Spt-BH.xls]B__1273"/>
      <sheetName val="[Spt-BH.xls][Spt-BH.xls]B__1262"/>
      <sheetName val="[Spt-BH.xls][Spt-BH.xls]B__1263"/>
      <sheetName val="[Spt-BH.xls][Spt-BH.xls]_Sp_301"/>
      <sheetName val="[Spt-BH.xls][Spt-BH.xls]B__1264"/>
      <sheetName val="[Spt-BH.xls][Spt-BH.xls]B__1265"/>
      <sheetName val="[Spt-BH.xls][Spt-BH.xls]B__1266"/>
      <sheetName val="[Spt-BH.xls][Spt-BH.xls]B__1267"/>
      <sheetName val="[Spt-BH.xls][Spt-BH.xls]_Sp_300"/>
      <sheetName val="[Spt-BH.xls][Spt-BH.xls]B__1256"/>
      <sheetName val="[Spt-BH.xls][Spt-BH.xls]B__1257"/>
      <sheetName val="[Spt-BH.xls][Spt-BH.xls]_Sp_299"/>
      <sheetName val="[Spt-BH.xls][Spt-BH.xls]B__1258"/>
      <sheetName val="[Spt-BH.xls][Spt-BH.xls]B__1259"/>
      <sheetName val="[Spt-BH.xls][Spt-BH.xls]B__1260"/>
      <sheetName val="[Spt-BH.xls][Spt-BH.xls]B__1261"/>
      <sheetName val="[Spt-BH.xls][Spt-BH.xls]_Sp_298"/>
      <sheetName val="[Spt-BH.xls][Spt-BH.xls]B__1250"/>
      <sheetName val="[Spt-BH.xls][Spt-BH.xls]B__1251"/>
      <sheetName val="[Spt-BH.xls][Spt-BH.xls]B__1252"/>
      <sheetName val="[Spt-BH.xls][Spt-BH.xls]B__1253"/>
      <sheetName val="[Spt-BH.xls][Spt-BH.xls]B__1254"/>
      <sheetName val="[Spt-BH.xls][Spt-BH.xls]B__1255"/>
      <sheetName val="[Spt-BH.xls][Spt-BH.xls]_Sp_297"/>
      <sheetName val="[Spt-BH.xls][Spt-BH.xls]B__1280"/>
      <sheetName val="[Spt-BH.xls][Spt-BH.xls]B__1281"/>
      <sheetName val="[Spt-BH.xls][Spt-BH.xls]_Sp_307"/>
      <sheetName val="[Spt-BH.xls][Spt-BH.xls]B__1282"/>
      <sheetName val="[Spt-BH.xls][Spt-BH.xls]B__1283"/>
      <sheetName val="[Spt-BH.xls][Spt-BH.xls]B__1284"/>
      <sheetName val="[Spt-BH.xls][Spt-BH.xls]B__1285"/>
      <sheetName val="[Spt-BH.xls][Spt-BH.xls]_Sp_305"/>
      <sheetName val="[Spt-BH.xls][Spt-BH.xls]B__1286"/>
      <sheetName val="[Spt-BH.xls][Spt-BH.xls]B__1287"/>
      <sheetName val="[Spt-BH.xls][Spt-BH.xls]_Sp_306"/>
      <sheetName val="[Spt-BH.xls][Spt-BH.xls]B__1288"/>
      <sheetName val="[Spt-BH.xls][Spt-BH.xls]B__1289"/>
      <sheetName val="[Spt-BH.xls][Spt-BH.xls]B__1290"/>
      <sheetName val="[Spt-BH.xls][Spt-BH.xls]B__1291"/>
      <sheetName val="[Spt-BH.xls][Spt-BH.xls]B__1298"/>
      <sheetName val="[Spt-BH.xls][Spt-BH.xls]B__1299"/>
      <sheetName val="[Spt-BH.xls][Spt-BH.xls]_Sp_309"/>
      <sheetName val="[Spt-BH.xls][Spt-BH.xls]B__1300"/>
      <sheetName val="[Spt-BH.xls][Spt-BH.xls]B__1301"/>
      <sheetName val="[Spt-BH.xls][Spt-BH.xls]B__1302"/>
      <sheetName val="[Spt-BH.xls][Spt-BH.xls]B__1303"/>
      <sheetName val="[Spt-BH.xls][Spt-BH.xls]B__1292"/>
      <sheetName val="[Spt-BH.xls][Spt-BH.xls]B__1293"/>
      <sheetName val="[Spt-BH.xls][Spt-BH.xls]_Sp_308"/>
      <sheetName val="[Spt-BH.xls][Spt-BH.xls]B__1294"/>
      <sheetName val="[Spt-BH.xls][Spt-BH.xls]B__1295"/>
      <sheetName val="[Spt-BH.xls][Spt-BH.xls]B__1296"/>
      <sheetName val="[Spt-BH.xls][Spt-BH.xls]B__1297"/>
      <sheetName val="[Spt-BH.xls][Spt-BH.xls]B__1304"/>
      <sheetName val="[Spt-BH.xls][Spt-BH.xls]B__1305"/>
      <sheetName val="[Spt-BH.xls][Spt-BH.xls]_Sp_312"/>
      <sheetName val="[Spt-BH.xls][Spt-BH.xls]B__1306"/>
      <sheetName val="[Spt-BH.xls][Spt-BH.xls]B__1307"/>
      <sheetName val="[Spt-BH.xls][Spt-BH.xls]B__1308"/>
      <sheetName val="[Spt-BH.xls][Spt-BH.xls]B__1309"/>
      <sheetName val="[Spt-BH.xls][Spt-BH.xls]_Sp_311"/>
      <sheetName val="[Spt-BH.xls][Spt-BH.xls]_Sp_310"/>
      <sheetName val="[Spt-BH.xls][Spt-BH.xls]_Sp_316"/>
      <sheetName val="[Spt-BH.xls][Spt-BH.xls]_Sp_313"/>
      <sheetName val="[Spt-BH.xls][Spt-BH.xls]_Sp_314"/>
      <sheetName val="[Spt-BH.xls][Spt-BH.xls]_Sp_315"/>
      <sheetName val="3bpa00132-5-3 w plan hvpnl"/>
      <sheetName val="Data sheet"/>
      <sheetName val="DB_ET200(R. A)"/>
      <sheetName val="石炭性状"/>
      <sheetName val="SP&amp;ST 제출가"/>
      <sheetName val="산업"/>
      <sheetName val="제출계산서"/>
      <sheetName val="공사내역"/>
      <sheetName val="eq_data"/>
      <sheetName val="가격분석@1100(990104)"/>
      <sheetName val="Escalation"/>
      <sheetName val="예가표"/>
      <sheetName val="TASKRSRC"/>
      <sheetName val="[Spt-BH.xls][Spt-BH.xls]_Sp_317"/>
      <sheetName val="MASTER_RATE ANALYSIS"/>
      <sheetName val="[Spt-BH.xls][Spt-BH.xls]_Sp_318"/>
      <sheetName val="[Spt-BH.xls][Spt-BH.xls]B__1310"/>
      <sheetName val="[Spt-BH.xls][Spt-BH.xls]B__1311"/>
      <sheetName val="[Spt-BH.xls][Spt-BH.xls]B__1312"/>
      <sheetName val="[Spt-BH.xls][Spt-BH.xls]B__1313"/>
      <sheetName val="[Spt-BH.xls][Spt-BH.xls]B__1314"/>
      <sheetName val="[Spt-BH.xls][Spt-BH.xls]B__1315"/>
      <sheetName val="[Spt-BH.xls][Spt-BH.xls]_Sp_319"/>
      <sheetName val="[Spt-BH.xls][Spt-BH.xls]_Sp_320"/>
      <sheetName val="[Spt-BH.xls][Spt-BH.xls]_Sp_321"/>
      <sheetName val="[Spt-BH.xls][Spt-BH.xls]B__1323"/>
      <sheetName val="[Spt-BH.xls][Spt-BH.xls]B__1324"/>
      <sheetName val="[Spt-BH.xls][Spt-BH.xls]B__1325"/>
      <sheetName val="[Spt-BH.xls][Spt-BH.xls]_Sp_326"/>
      <sheetName val="[Spt-BH.xls][Spt-BH.xls]B__1326"/>
      <sheetName val="[Spt-BH.xls]B____x005f_x0004______108"/>
      <sheetName val="[Spt-BH.xls]B___x005f_x0000__x000_105"/>
      <sheetName val="[Spt-BH.xls][Spt-BH.xls]B__1327"/>
      <sheetName val="[Spt-BH.xls][Spt-BH.xls]B__1328"/>
      <sheetName val="[Spt-BH.xls][Spt-BH.xls]B__1316"/>
      <sheetName val="[Spt-BH.xls][Spt-BH.xls]B__1317"/>
      <sheetName val="[Spt-BH.xls][Spt-BH.xls]B__1318"/>
      <sheetName val="[Spt-BH.xls][Spt-BH.xls]_Sp_323"/>
      <sheetName val="[Spt-BH.xls][Spt-BH.xls]B__1319"/>
      <sheetName val="[Spt-BH.xls][Spt-BH.xls]B__1320"/>
      <sheetName val="[Spt-BH.xls][Spt-BH.xls]B__1321"/>
      <sheetName val="[Spt-BH.xls][Spt-BH.xls]_Sp_322"/>
      <sheetName val="[Spt-BH.xls][Spt-BH.xls]B__1322"/>
      <sheetName val="[Spt-BH.xls][Spt-BH.xls]_Sp_324"/>
      <sheetName val="[Spt-BH.xls][Spt-BH.xls]B__1329"/>
      <sheetName val="[Spt-BH.xls][Spt-BH.xls]B__1330"/>
      <sheetName val="[Spt-BH.xls][Spt-BH.xls]_Sp_325"/>
      <sheetName val="[Spt-BH.xls][Spt-BH.xls]_Sp_327"/>
      <sheetName val="[Spt-BH.xls][Spt-BH.xls]_Sp_330"/>
      <sheetName val="[Spt-BH.xls][Spt-BH.xls]_Sp_328"/>
      <sheetName val="[Spt-BH.xls][Spt-BH.xls]_Sp_329"/>
      <sheetName val="[Spt-BH.xls][Spt-BH.xls]_Sp_334"/>
      <sheetName val="[Spt-BH.xls][Spt-BH.xls]_Sp_331"/>
      <sheetName val="[Spt-BH.xls][Spt-BH.xls]_Sp_332"/>
      <sheetName val="[Spt-BH.xls][Spt-BH.xls]_Sp_333"/>
      <sheetName val="[Spt-BH.xls][Spt-BH.xls]_Sp_335"/>
      <sheetName val="[Spt-BH.xls][Spt-BH.xls]_Sp_336"/>
      <sheetName val="B@__x0000__x0004_@_x0000__x0000"/>
      <sheetName val="FT-05-02Is-_x0000_5y"/>
      <sheetName val="B@__x0000__x0004_@_x0000___$_x0"/>
      <sheetName val="[Spt-BH.xls][Spt-BH.xls]B@[_x0000__x0004_@_x0000_"/>
      <sheetName val="[Spt-BH.xls][Spt-BH.xls]_Sp_337"/>
      <sheetName val="[Spt-BH.xls][Spt-BH.xls]_Sp_339"/>
      <sheetName val="[Spt-BH.xls][Spt-BH.xls]_Sp_338"/>
      <sheetName val="[Spt-BH.xls][Spt-BH.xls]_Sp_340"/>
      <sheetName val="[Spt-BH.xls][Spt-BH.xls]_Sp_342"/>
      <sheetName val="[Spt-BH.xls][Spt-BH.xls]_Sp_341"/>
      <sheetName val="[Spt-BH.xls][Spt-BH.xls]_Sp_343"/>
      <sheetName val="[Spt-BH.xls][Spt-BH.xls]_Sp_344"/>
      <sheetName val="[Spt-BH.xls][Spt-BH.xls]_Sp_345"/>
      <sheetName val="[Spt-BH.xls][Spt-BH.xls]_Sp_346"/>
      <sheetName val="[Spt-BH.xls][Spt-BH.xls]_Sp_347"/>
      <sheetName val="[Spt-BH.xls][Spt-BH.xls]_Sp_352"/>
      <sheetName val="[Spt-BH.xls][Spt-BH.xls]_Sp_348"/>
      <sheetName val="[Spt-BH.xls][Spt-BH.xls]_Sp_350"/>
      <sheetName val="[Spt-BH.xls][Spt-BH.xls]_Sp_349"/>
      <sheetName val="[Spt-BH.xls][Spt-BH.xls]_Sp_351"/>
      <sheetName val="[Spt-BH.xls][Spt-BH.xls]_Sp_354"/>
      <sheetName val="[Spt-BH.xls][Spt-BH.xls]_Sp_353"/>
      <sheetName val="[Spt-BH.xls][Spt-BH.xls]_Sp_355"/>
      <sheetName val="[Spt-BH.xls][Spt-BH.xls]_Sp_356"/>
      <sheetName val="[Spt-BH.xls][Spt-BH.xls]_Sp_357"/>
      <sheetName val="[Spt-BH.xls][Spt-BH.xls]_Sp_358"/>
      <sheetName val="[Spt-BH.xls][Spt-BH.xls]_Sp_407"/>
      <sheetName val="[Spt-BH.xls][Spt-BH.xls]_Sp_359"/>
      <sheetName val="[Spt-BH.xls][Spt-BH.xls]_Sp_360"/>
      <sheetName val="[Spt-BH.xls][Spt-BH.xls]_Sp_370"/>
      <sheetName val="[Spt-BH.xls][Spt-BH.xls]_Sp_361"/>
      <sheetName val="[Spt-BH.xls][Spt-BH.xls]B__1338"/>
      <sheetName val="[Spt-BH.xls][Spt-BH.xls]B__1339"/>
      <sheetName val="[Spt-BH.xls][Spt-BH.xls]B__1340"/>
      <sheetName val="[Spt-BH.xls][Spt-BH.xls]B__1341"/>
      <sheetName val="[Spt-BH.xls]B____x005f_x0004______109"/>
      <sheetName val="[Spt-BH.xls]B___x005f_x0000__x000_106"/>
      <sheetName val="[Spt-BH.xls][Spt-BH.xls]B__1342"/>
      <sheetName val="[Spt-BH.xls][Spt-BH.xls]B__1343"/>
      <sheetName val="[Spt-BH.xls][Spt-BH.xls]B__1331"/>
      <sheetName val="[Spt-BH.xls][Spt-BH.xls]B__1332"/>
      <sheetName val="[Spt-BH.xls][Spt-BH.xls]B__1333"/>
      <sheetName val="[Spt-BH.xls][Spt-BH.xls]B__1334"/>
      <sheetName val="[Spt-BH.xls][Spt-BH.xls]B__1335"/>
      <sheetName val="[Spt-BH.xls][Spt-BH.xls]B__1336"/>
      <sheetName val="[Spt-BH.xls][Spt-BH.xls]B__1337"/>
      <sheetName val="[Spt-BH.xls][Spt-BH.xls]_Sp_362"/>
      <sheetName val="[Spt-BH.xls][Spt-BH.xls]_Sp_365"/>
      <sheetName val="[Spt-BH.xls][Spt-BH.xls]_Sp_364"/>
      <sheetName val="[Spt-BH.xls][Spt-BH.xls]_Sp_363"/>
      <sheetName val="[Spt-BH.xls][Spt-BH.xls]_Sp_366"/>
      <sheetName val="[Spt-BH.xls][Spt-BH.xls]_Sp_368"/>
      <sheetName val="[Spt-BH.xls][Spt-BH.xls]_Sp_367"/>
      <sheetName val="[Spt-BH.xls][Spt-BH.xls]_Sp_369"/>
      <sheetName val="[Spt-BH.xls][Spt-BH.xls]_Sp_371"/>
      <sheetName val="[Spt-BH.xls][Spt-BH.xls]_Sp_372"/>
      <sheetName val="[Spt-BH.xls][Spt-BH.xls]_Sp_373"/>
      <sheetName val="[Spt-BH.xls][Spt-BH.xls]_Sp_374"/>
      <sheetName val="[Spt-BH.xls][Spt-BH.xls]_Sp_375"/>
      <sheetName val="[Spt-BH.xls][Spt-BH.xls]_Sp_406"/>
      <sheetName val="[Spt-BH.xls][Spt-BH.xls]_Sp_376"/>
      <sheetName val="[Spt-BH.xls][Spt-BH.xls]_Sp_377"/>
      <sheetName val="[Spt-BH.xls][Spt-BH.xls]_Sp_378"/>
      <sheetName val="[Spt-BH.xls][Spt-BH.xls]_Sp_382"/>
      <sheetName val="[Spt-BH.xls][Spt-BH.xls]_Sp_379"/>
      <sheetName val="[Spt-BH.xls][Spt-BH.xls]_Sp_380"/>
      <sheetName val="[Spt-BH.xls][Spt-BH.xls]_Sp_381"/>
      <sheetName val="[Spt-BH.xls][Spt-BH.xls]_Sp_384"/>
      <sheetName val="[Spt-BH.xls][Spt-BH.xls]_Sp_383"/>
      <sheetName val="[Spt-BH.xls][Spt-BH.xls]_Sp_387"/>
      <sheetName val="[Spt-BH.xls][Spt-BH.xls]_Sp_385"/>
      <sheetName val="[Spt-BH.xls][Spt-BH.xls]_Sp_386"/>
      <sheetName val="[Spt-BH.xls][Spt-BH.xls]_Sp_388"/>
      <sheetName val="[Spt-BH.xls][Spt-BH.xls]_Sp_390"/>
      <sheetName val="[Spt-BH.xls][Spt-BH.xls]_Sp_389"/>
      <sheetName val="[Spt-BH.xls][Spt-BH.xls]_Sp_391"/>
      <sheetName val="[Spt-BH.xls][Spt-BH.xls]_Sp_393"/>
      <sheetName val="[Spt-BH.xls][Spt-BH.xls]_Sp_392"/>
      <sheetName val="[Spt-BH.xls][Spt-BH.xls]_Sp_394"/>
      <sheetName val="[Spt-BH.xls][Spt-BH.xls]_Sp_395"/>
      <sheetName val="[Spt-BH.xls][Spt-BH.xls]_Sp_396"/>
      <sheetName val="[Spt-BH.xls][Spt-BH.xls]_Sp_397"/>
      <sheetName val="[Spt-BH.xls][Spt-BH.xls]_Sp_398"/>
      <sheetName val="[Spt-BH.xls][Spt-BH.xls]_Sp_399"/>
      <sheetName val="[Spt-BH.xls][Spt-BH.xls]_Sp_400"/>
      <sheetName val="[Spt-BH.xls][Spt-BH.xls]_Sp_402"/>
      <sheetName val="[Spt-BH.xls][Spt-BH.xls]_Sp_401"/>
      <sheetName val="[Spt-BH.xls][Spt-BH.xls]_Sp_403"/>
      <sheetName val="[Spt-BH.xls][Spt-BH.xls]_Sp_404"/>
      <sheetName val="[Spt-BH.xls][Spt-BH.xls]_Sp_405"/>
      <sheetName val="[Spt-BH.xls][Spt-BH.xls]_Sp_408"/>
      <sheetName val="[Spt-BH.xls][Spt-BH.xls]_Sp_409"/>
      <sheetName val="[Spt-BH.xls][Spt-BH.xls]_Sp_410"/>
      <sheetName val="[Spt-BH.xls][Spt-BH.xls]_Sp_411"/>
      <sheetName val="[Spt-BH.xls][Spt-BH.xls]_Sp_412"/>
      <sheetName val="[Spt-BH.xls][Spt-BH.xls]_Sp_413"/>
    </sheetNames>
    <sheetDataSet>
      <sheetData sheetId="0" refreshError="1"/>
      <sheetData sheetId="1" refreshError="1"/>
      <sheetData sheetId="2" refreshError="1"/>
      <sheetData sheetId="3" refreshError="1">
        <row r="1">
          <cell r="J1">
            <v>1.7453292519943295E-2</v>
          </cell>
        </row>
        <row r="2">
          <cell r="B2">
            <v>1</v>
          </cell>
          <cell r="C2">
            <v>25</v>
          </cell>
          <cell r="E2">
            <v>1</v>
          </cell>
          <cell r="F2">
            <v>1.72</v>
          </cell>
        </row>
        <row r="3">
          <cell r="B3">
            <v>2</v>
          </cell>
          <cell r="C3">
            <v>25</v>
          </cell>
          <cell r="E3">
            <v>2</v>
          </cell>
          <cell r="F3">
            <v>1.55</v>
          </cell>
        </row>
        <row r="4">
          <cell r="B4">
            <v>3</v>
          </cell>
          <cell r="C4">
            <v>25</v>
          </cell>
          <cell r="E4">
            <v>3</v>
          </cell>
          <cell r="F4">
            <v>1.4</v>
          </cell>
        </row>
        <row r="5">
          <cell r="B5">
            <v>4</v>
          </cell>
          <cell r="C5">
            <v>25</v>
          </cell>
          <cell r="E5">
            <v>4</v>
          </cell>
          <cell r="F5">
            <v>1.28</v>
          </cell>
        </row>
        <row r="6">
          <cell r="B6">
            <v>5</v>
          </cell>
          <cell r="C6">
            <v>28</v>
          </cell>
          <cell r="E6">
            <v>5</v>
          </cell>
          <cell r="F6">
            <v>1.2</v>
          </cell>
        </row>
        <row r="7">
          <cell r="B7">
            <v>6</v>
          </cell>
          <cell r="C7">
            <v>28.5</v>
          </cell>
          <cell r="E7">
            <v>6</v>
          </cell>
          <cell r="F7">
            <v>1.1200000000000001</v>
          </cell>
        </row>
        <row r="8">
          <cell r="B8">
            <v>7</v>
          </cell>
          <cell r="C8">
            <v>29</v>
          </cell>
          <cell r="E8">
            <v>7</v>
          </cell>
          <cell r="F8">
            <v>1.0900000000000001</v>
          </cell>
        </row>
        <row r="9">
          <cell r="B9">
            <v>8</v>
          </cell>
          <cell r="C9">
            <v>29</v>
          </cell>
          <cell r="E9">
            <v>8</v>
          </cell>
          <cell r="F9">
            <v>1.05</v>
          </cell>
        </row>
        <row r="10">
          <cell r="B10">
            <v>9</v>
          </cell>
          <cell r="C10">
            <v>30</v>
          </cell>
          <cell r="E10">
            <v>9</v>
          </cell>
          <cell r="F10">
            <v>1.02</v>
          </cell>
        </row>
        <row r="11">
          <cell r="B11">
            <v>10</v>
          </cell>
          <cell r="C11">
            <v>30</v>
          </cell>
          <cell r="E11">
            <v>10</v>
          </cell>
          <cell r="F11">
            <v>1</v>
          </cell>
        </row>
        <row r="12">
          <cell r="B12">
            <v>11</v>
          </cell>
          <cell r="C12">
            <v>30</v>
          </cell>
          <cell r="E12">
            <v>11</v>
          </cell>
          <cell r="F12">
            <v>0.98</v>
          </cell>
        </row>
        <row r="13">
          <cell r="B13">
            <v>12</v>
          </cell>
          <cell r="C13">
            <v>31</v>
          </cell>
          <cell r="E13">
            <v>12</v>
          </cell>
          <cell r="F13">
            <v>0.95</v>
          </cell>
        </row>
        <row r="14">
          <cell r="B14">
            <v>13</v>
          </cell>
          <cell r="C14">
            <v>31</v>
          </cell>
          <cell r="E14">
            <v>13</v>
          </cell>
          <cell r="F14">
            <v>0.91</v>
          </cell>
        </row>
        <row r="15">
          <cell r="B15">
            <v>14</v>
          </cell>
          <cell r="C15">
            <v>31</v>
          </cell>
          <cell r="E15">
            <v>14</v>
          </cell>
          <cell r="F15">
            <v>0.9</v>
          </cell>
        </row>
        <row r="16">
          <cell r="B16">
            <v>15</v>
          </cell>
          <cell r="C16">
            <v>32</v>
          </cell>
          <cell r="E16">
            <v>15</v>
          </cell>
          <cell r="F16">
            <v>0.88</v>
          </cell>
        </row>
        <row r="17">
          <cell r="B17">
            <v>16</v>
          </cell>
          <cell r="C17">
            <v>32</v>
          </cell>
          <cell r="E17">
            <v>16</v>
          </cell>
          <cell r="F17">
            <v>0.85</v>
          </cell>
        </row>
        <row r="18">
          <cell r="B18">
            <v>17</v>
          </cell>
          <cell r="C18">
            <v>32</v>
          </cell>
          <cell r="E18">
            <v>17</v>
          </cell>
          <cell r="F18">
            <v>0.83</v>
          </cell>
        </row>
        <row r="19">
          <cell r="B19">
            <v>18</v>
          </cell>
          <cell r="C19">
            <v>33</v>
          </cell>
          <cell r="E19">
            <v>18</v>
          </cell>
          <cell r="F19">
            <v>0.81</v>
          </cell>
        </row>
        <row r="20">
          <cell r="B20">
            <v>19</v>
          </cell>
          <cell r="C20">
            <v>33</v>
          </cell>
          <cell r="E20">
            <v>19</v>
          </cell>
          <cell r="F20">
            <v>0.8</v>
          </cell>
        </row>
        <row r="21">
          <cell r="B21">
            <v>20</v>
          </cell>
          <cell r="C21">
            <v>33</v>
          </cell>
          <cell r="E21">
            <v>20</v>
          </cell>
          <cell r="F21">
            <v>0.78</v>
          </cell>
        </row>
        <row r="22">
          <cell r="B22">
            <v>21</v>
          </cell>
          <cell r="C22">
            <v>33</v>
          </cell>
          <cell r="E22">
            <v>21</v>
          </cell>
          <cell r="F22">
            <v>0.76</v>
          </cell>
        </row>
        <row r="23">
          <cell r="B23">
            <v>22</v>
          </cell>
          <cell r="C23">
            <v>34</v>
          </cell>
          <cell r="E23">
            <v>22</v>
          </cell>
          <cell r="F23">
            <v>0.75</v>
          </cell>
        </row>
        <row r="24">
          <cell r="B24">
            <v>23</v>
          </cell>
          <cell r="C24">
            <v>34</v>
          </cell>
          <cell r="E24">
            <v>23</v>
          </cell>
          <cell r="F24">
            <v>0.73</v>
          </cell>
        </row>
        <row r="25">
          <cell r="B25">
            <v>24</v>
          </cell>
          <cell r="C25">
            <v>35</v>
          </cell>
          <cell r="E25">
            <v>24</v>
          </cell>
          <cell r="F25">
            <v>0.72</v>
          </cell>
        </row>
        <row r="26">
          <cell r="B26">
            <v>25</v>
          </cell>
          <cell r="C26">
            <v>35</v>
          </cell>
          <cell r="E26">
            <v>25</v>
          </cell>
          <cell r="F26">
            <v>0.71</v>
          </cell>
        </row>
        <row r="27">
          <cell r="B27">
            <v>26</v>
          </cell>
          <cell r="C27">
            <v>35</v>
          </cell>
          <cell r="E27">
            <v>26</v>
          </cell>
          <cell r="F27">
            <v>0.69799999999999995</v>
          </cell>
        </row>
        <row r="28">
          <cell r="B28">
            <v>27</v>
          </cell>
          <cell r="C28">
            <v>35</v>
          </cell>
          <cell r="E28">
            <v>27</v>
          </cell>
          <cell r="F28">
            <v>0.68600000000000005</v>
          </cell>
        </row>
        <row r="29">
          <cell r="B29">
            <v>28</v>
          </cell>
          <cell r="C29">
            <v>36</v>
          </cell>
          <cell r="E29">
            <v>28</v>
          </cell>
          <cell r="F29">
            <v>0.67400000000000004</v>
          </cell>
        </row>
        <row r="30">
          <cell r="B30">
            <v>29</v>
          </cell>
          <cell r="C30">
            <v>36</v>
          </cell>
          <cell r="E30">
            <v>29</v>
          </cell>
          <cell r="F30">
            <v>0.66200000000000003</v>
          </cell>
        </row>
        <row r="31">
          <cell r="B31">
            <v>30</v>
          </cell>
          <cell r="C31">
            <v>36</v>
          </cell>
          <cell r="E31">
            <v>30</v>
          </cell>
          <cell r="F31">
            <v>0.65</v>
          </cell>
        </row>
        <row r="32">
          <cell r="B32">
            <v>31</v>
          </cell>
          <cell r="C32">
            <v>36</v>
          </cell>
          <cell r="E32">
            <v>31</v>
          </cell>
          <cell r="F32">
            <v>0.64</v>
          </cell>
        </row>
        <row r="33">
          <cell r="B33">
            <v>32</v>
          </cell>
          <cell r="C33">
            <v>37</v>
          </cell>
          <cell r="E33">
            <v>32</v>
          </cell>
          <cell r="F33">
            <v>0.63</v>
          </cell>
        </row>
        <row r="34">
          <cell r="B34">
            <v>33</v>
          </cell>
          <cell r="C34">
            <v>36</v>
          </cell>
          <cell r="E34">
            <v>33</v>
          </cell>
          <cell r="F34">
            <v>0.62</v>
          </cell>
        </row>
        <row r="35">
          <cell r="B35">
            <v>34</v>
          </cell>
          <cell r="C35">
            <v>37</v>
          </cell>
          <cell r="E35">
            <v>34</v>
          </cell>
          <cell r="F35">
            <v>0.61</v>
          </cell>
        </row>
        <row r="36">
          <cell r="B36">
            <v>35</v>
          </cell>
          <cell r="C36">
            <v>37</v>
          </cell>
          <cell r="E36">
            <v>35</v>
          </cell>
          <cell r="F36">
            <v>0.6</v>
          </cell>
        </row>
        <row r="37">
          <cell r="B37">
            <v>36</v>
          </cell>
          <cell r="C37">
            <v>38</v>
          </cell>
          <cell r="E37">
            <v>36</v>
          </cell>
          <cell r="F37">
            <v>0.59</v>
          </cell>
        </row>
        <row r="38">
          <cell r="B38">
            <v>37</v>
          </cell>
          <cell r="C38">
            <v>38</v>
          </cell>
          <cell r="E38">
            <v>37</v>
          </cell>
          <cell r="F38">
            <v>0.57999999999999996</v>
          </cell>
        </row>
        <row r="39">
          <cell r="B39">
            <v>38</v>
          </cell>
          <cell r="C39">
            <v>38</v>
          </cell>
          <cell r="E39">
            <v>38</v>
          </cell>
          <cell r="F39">
            <v>0.56999999999999995</v>
          </cell>
        </row>
        <row r="40">
          <cell r="B40">
            <v>39</v>
          </cell>
          <cell r="C40">
            <v>38</v>
          </cell>
          <cell r="E40">
            <v>39</v>
          </cell>
          <cell r="F40">
            <v>0.56000000000000005</v>
          </cell>
        </row>
        <row r="41">
          <cell r="B41">
            <v>40</v>
          </cell>
          <cell r="C41">
            <v>39</v>
          </cell>
          <cell r="E41">
            <v>40</v>
          </cell>
          <cell r="F41">
            <v>0.55000000000000004</v>
          </cell>
        </row>
        <row r="42">
          <cell r="B42">
            <v>41</v>
          </cell>
          <cell r="C42">
            <v>39</v>
          </cell>
          <cell r="E42">
            <v>41</v>
          </cell>
          <cell r="F42">
            <v>0.54</v>
          </cell>
        </row>
        <row r="43">
          <cell r="B43">
            <v>42</v>
          </cell>
          <cell r="C43">
            <v>39</v>
          </cell>
          <cell r="E43">
            <v>42</v>
          </cell>
          <cell r="F43">
            <v>0.53</v>
          </cell>
        </row>
        <row r="44">
          <cell r="B44">
            <v>43</v>
          </cell>
          <cell r="C44">
            <v>39</v>
          </cell>
          <cell r="E44">
            <v>43</v>
          </cell>
          <cell r="F44">
            <v>0.52</v>
          </cell>
        </row>
        <row r="45">
          <cell r="B45">
            <v>44</v>
          </cell>
          <cell r="C45">
            <v>39</v>
          </cell>
          <cell r="E45">
            <v>44</v>
          </cell>
          <cell r="F45">
            <v>0.51</v>
          </cell>
        </row>
        <row r="46">
          <cell r="B46">
            <v>45</v>
          </cell>
          <cell r="C46">
            <v>39</v>
          </cell>
          <cell r="E46">
            <v>45</v>
          </cell>
          <cell r="F46">
            <v>0.5</v>
          </cell>
        </row>
        <row r="47">
          <cell r="B47">
            <v>46</v>
          </cell>
          <cell r="C47">
            <v>39</v>
          </cell>
          <cell r="E47">
            <v>50</v>
          </cell>
          <cell r="F47">
            <v>0.46</v>
          </cell>
        </row>
        <row r="48">
          <cell r="B48">
            <v>47</v>
          </cell>
          <cell r="C48">
            <v>40</v>
          </cell>
        </row>
        <row r="49">
          <cell r="B49">
            <v>48</v>
          </cell>
          <cell r="C49">
            <v>40</v>
          </cell>
        </row>
        <row r="50">
          <cell r="B50">
            <v>49</v>
          </cell>
          <cell r="C50">
            <v>40</v>
          </cell>
        </row>
        <row r="51">
          <cell r="B51">
            <v>50</v>
          </cell>
          <cell r="C51">
            <v>40</v>
          </cell>
        </row>
        <row r="52">
          <cell r="B52">
            <v>51</v>
          </cell>
          <cell r="C52">
            <v>41</v>
          </cell>
        </row>
        <row r="53">
          <cell r="B53">
            <v>52</v>
          </cell>
          <cell r="C53">
            <v>41</v>
          </cell>
        </row>
        <row r="54">
          <cell r="B54">
            <v>53</v>
          </cell>
          <cell r="C54">
            <v>41</v>
          </cell>
        </row>
        <row r="55">
          <cell r="B55">
            <v>54</v>
          </cell>
          <cell r="C55">
            <v>41</v>
          </cell>
        </row>
        <row r="56">
          <cell r="B56">
            <v>55</v>
          </cell>
          <cell r="C56">
            <v>42</v>
          </cell>
        </row>
        <row r="57">
          <cell r="B57">
            <v>56</v>
          </cell>
          <cell r="C57">
            <v>42</v>
          </cell>
        </row>
        <row r="58">
          <cell r="B58">
            <v>57</v>
          </cell>
          <cell r="C58">
            <v>42</v>
          </cell>
        </row>
        <row r="59">
          <cell r="B59">
            <v>58</v>
          </cell>
          <cell r="C59">
            <v>42</v>
          </cell>
        </row>
        <row r="60">
          <cell r="B60">
            <v>59</v>
          </cell>
          <cell r="C60">
            <v>42</v>
          </cell>
        </row>
        <row r="61">
          <cell r="B61">
            <v>60</v>
          </cell>
          <cell r="C61">
            <v>42</v>
          </cell>
        </row>
        <row r="62">
          <cell r="B62">
            <v>61</v>
          </cell>
          <cell r="C62">
            <v>42</v>
          </cell>
        </row>
        <row r="63">
          <cell r="B63">
            <v>62</v>
          </cell>
          <cell r="C63">
            <v>43</v>
          </cell>
        </row>
        <row r="64">
          <cell r="B64">
            <v>63</v>
          </cell>
          <cell r="C64">
            <v>43</v>
          </cell>
        </row>
        <row r="65">
          <cell r="B65">
            <v>64</v>
          </cell>
          <cell r="C65">
            <v>43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 refreshError="1"/>
      <sheetData sheetId="1491" refreshError="1"/>
      <sheetData sheetId="1492" refreshError="1"/>
      <sheetData sheetId="1493" refreshError="1"/>
      <sheetData sheetId="1494" refreshError="1"/>
      <sheetData sheetId="1495" refreshError="1"/>
      <sheetData sheetId="1496" refreshError="1"/>
      <sheetData sheetId="1497" refreshError="1"/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 refreshError="1"/>
      <sheetData sheetId="1509" refreshError="1"/>
      <sheetData sheetId="1510" refreshError="1"/>
      <sheetData sheetId="1511" refreshError="1"/>
      <sheetData sheetId="1512" refreshError="1"/>
      <sheetData sheetId="1513" refreshError="1"/>
      <sheetData sheetId="1514" refreshError="1"/>
      <sheetData sheetId="1515" refreshError="1"/>
      <sheetData sheetId="1516" refreshError="1"/>
      <sheetData sheetId="1517" refreshError="1"/>
      <sheetData sheetId="1518" refreshError="1"/>
      <sheetData sheetId="1519" refreshError="1"/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 refreshError="1"/>
      <sheetData sheetId="1556" refreshError="1"/>
      <sheetData sheetId="1557" refreshError="1"/>
      <sheetData sheetId="1558" refreshError="1"/>
      <sheetData sheetId="1559" refreshError="1"/>
      <sheetData sheetId="1560" refreshError="1"/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 refreshError="1"/>
      <sheetData sheetId="1568" refreshError="1"/>
      <sheetData sheetId="1569" refreshError="1"/>
      <sheetData sheetId="1570" refreshError="1"/>
      <sheetData sheetId="1571" refreshError="1"/>
      <sheetData sheetId="1572" refreshError="1"/>
      <sheetData sheetId="1573" refreshError="1"/>
      <sheetData sheetId="1574" refreshError="1"/>
      <sheetData sheetId="1575" refreshError="1"/>
      <sheetData sheetId="1576" refreshError="1"/>
      <sheetData sheetId="1577" refreshError="1"/>
      <sheetData sheetId="1578" refreshError="1"/>
      <sheetData sheetId="1579" refreshError="1"/>
      <sheetData sheetId="1580" refreshError="1"/>
      <sheetData sheetId="1581" refreshError="1"/>
      <sheetData sheetId="1582" refreshError="1"/>
      <sheetData sheetId="1583" refreshError="1"/>
      <sheetData sheetId="1584" refreshError="1"/>
      <sheetData sheetId="1585" refreshError="1"/>
      <sheetData sheetId="1586" refreshError="1"/>
      <sheetData sheetId="1587" refreshError="1"/>
      <sheetData sheetId="1588" refreshError="1"/>
      <sheetData sheetId="1589" refreshError="1"/>
      <sheetData sheetId="1590" refreshError="1"/>
      <sheetData sheetId="1591" refreshError="1"/>
      <sheetData sheetId="1592" refreshError="1"/>
      <sheetData sheetId="1593" refreshError="1"/>
      <sheetData sheetId="1594" refreshError="1"/>
      <sheetData sheetId="1595" refreshError="1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 refreshError="1"/>
      <sheetData sheetId="1603" refreshError="1"/>
      <sheetData sheetId="1604" refreshError="1"/>
      <sheetData sheetId="1605" refreshError="1"/>
      <sheetData sheetId="1606" refreshError="1"/>
      <sheetData sheetId="1607" refreshError="1"/>
      <sheetData sheetId="1608" refreshError="1"/>
      <sheetData sheetId="1609" refreshError="1"/>
      <sheetData sheetId="1610" refreshError="1"/>
      <sheetData sheetId="1611" refreshError="1"/>
      <sheetData sheetId="1612" refreshError="1"/>
      <sheetData sheetId="1613" refreshError="1"/>
      <sheetData sheetId="1614" refreshError="1"/>
      <sheetData sheetId="1615" refreshError="1"/>
      <sheetData sheetId="1616" refreshError="1"/>
      <sheetData sheetId="1617" refreshError="1"/>
      <sheetData sheetId="1618" refreshError="1"/>
      <sheetData sheetId="1619" refreshError="1"/>
      <sheetData sheetId="1620" refreshError="1"/>
      <sheetData sheetId="1621" refreshError="1"/>
      <sheetData sheetId="1622" refreshError="1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 refreshError="1"/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 refreshError="1"/>
      <sheetData sheetId="1653" refreshError="1"/>
      <sheetData sheetId="1654" refreshError="1"/>
      <sheetData sheetId="1655" refreshError="1"/>
      <sheetData sheetId="1656" refreshError="1"/>
      <sheetData sheetId="1657" refreshError="1"/>
      <sheetData sheetId="1658" refreshError="1"/>
      <sheetData sheetId="1659" refreshError="1"/>
      <sheetData sheetId="1660" refreshError="1"/>
      <sheetData sheetId="1661" refreshError="1"/>
      <sheetData sheetId="1662" refreshError="1"/>
      <sheetData sheetId="1663" refreshError="1"/>
      <sheetData sheetId="1664" refreshError="1"/>
      <sheetData sheetId="1665" refreshError="1"/>
      <sheetData sheetId="1666" refreshError="1"/>
      <sheetData sheetId="1667" refreshError="1"/>
      <sheetData sheetId="1668" refreshError="1"/>
      <sheetData sheetId="1669" refreshError="1"/>
      <sheetData sheetId="1670" refreshError="1"/>
      <sheetData sheetId="1671" refreshError="1"/>
      <sheetData sheetId="1672" refreshError="1"/>
      <sheetData sheetId="1673" refreshError="1"/>
      <sheetData sheetId="1674" refreshError="1"/>
      <sheetData sheetId="1675" refreshError="1"/>
      <sheetData sheetId="1676" refreshError="1"/>
      <sheetData sheetId="1677" refreshError="1"/>
      <sheetData sheetId="1678" refreshError="1"/>
      <sheetData sheetId="1679" refreshError="1"/>
      <sheetData sheetId="1680" refreshError="1"/>
      <sheetData sheetId="1681" refreshError="1"/>
      <sheetData sheetId="1682" refreshError="1"/>
      <sheetData sheetId="1683" refreshError="1"/>
      <sheetData sheetId="1684" refreshError="1"/>
      <sheetData sheetId="1685" refreshError="1"/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 refreshError="1"/>
      <sheetData sheetId="1694" refreshError="1"/>
      <sheetData sheetId="1695" refreshError="1"/>
      <sheetData sheetId="1696" refreshError="1"/>
      <sheetData sheetId="1697" refreshError="1"/>
      <sheetData sheetId="1698" refreshError="1"/>
      <sheetData sheetId="1699" refreshError="1"/>
      <sheetData sheetId="1700" refreshError="1"/>
      <sheetData sheetId="1701" refreshError="1"/>
      <sheetData sheetId="1702" refreshError="1"/>
      <sheetData sheetId="1703" refreshError="1"/>
      <sheetData sheetId="1704" refreshError="1"/>
      <sheetData sheetId="1705" refreshError="1"/>
      <sheetData sheetId="1706" refreshError="1"/>
      <sheetData sheetId="1707" refreshError="1"/>
      <sheetData sheetId="1708" refreshError="1"/>
      <sheetData sheetId="1709" refreshError="1"/>
      <sheetData sheetId="1710" refreshError="1"/>
      <sheetData sheetId="1711" refreshError="1"/>
      <sheetData sheetId="1712" refreshError="1"/>
      <sheetData sheetId="1713" refreshError="1"/>
      <sheetData sheetId="1714" refreshError="1"/>
      <sheetData sheetId="1715" refreshError="1"/>
      <sheetData sheetId="1716" refreshError="1"/>
      <sheetData sheetId="1717" refreshError="1"/>
      <sheetData sheetId="1718" refreshError="1"/>
      <sheetData sheetId="1719" refreshError="1"/>
      <sheetData sheetId="1720" refreshError="1"/>
      <sheetData sheetId="1721" refreshError="1"/>
      <sheetData sheetId="1722" refreshError="1"/>
      <sheetData sheetId="1723" refreshError="1"/>
      <sheetData sheetId="1724" refreshError="1"/>
      <sheetData sheetId="1725" refreshError="1"/>
      <sheetData sheetId="1726" refreshError="1"/>
      <sheetData sheetId="1727" refreshError="1"/>
      <sheetData sheetId="1728" refreshError="1"/>
      <sheetData sheetId="1729" refreshError="1"/>
      <sheetData sheetId="1730" refreshError="1"/>
      <sheetData sheetId="1731" refreshError="1"/>
      <sheetData sheetId="1732" refreshError="1"/>
      <sheetData sheetId="1733" refreshError="1"/>
      <sheetData sheetId="1734" refreshError="1"/>
      <sheetData sheetId="1735" refreshError="1"/>
      <sheetData sheetId="1736" refreshError="1"/>
      <sheetData sheetId="1737" refreshError="1"/>
      <sheetData sheetId="1738" refreshError="1"/>
      <sheetData sheetId="1739" refreshError="1"/>
      <sheetData sheetId="1740" refreshError="1"/>
      <sheetData sheetId="1741" refreshError="1"/>
      <sheetData sheetId="1742" refreshError="1"/>
      <sheetData sheetId="1743" refreshError="1"/>
      <sheetData sheetId="1744" refreshError="1"/>
      <sheetData sheetId="1745" refreshError="1"/>
      <sheetData sheetId="1746" refreshError="1"/>
      <sheetData sheetId="1747" refreshError="1"/>
      <sheetData sheetId="1748" refreshError="1"/>
      <sheetData sheetId="1749" refreshError="1"/>
      <sheetData sheetId="1750" refreshError="1"/>
      <sheetData sheetId="1751" refreshError="1"/>
      <sheetData sheetId="1752" refreshError="1"/>
      <sheetData sheetId="1753" refreshError="1"/>
      <sheetData sheetId="1754" refreshError="1"/>
      <sheetData sheetId="1755" refreshError="1"/>
      <sheetData sheetId="1756" refreshError="1"/>
      <sheetData sheetId="1757" refreshError="1"/>
      <sheetData sheetId="1758" refreshError="1"/>
      <sheetData sheetId="1759" refreshError="1"/>
      <sheetData sheetId="1760" refreshError="1"/>
      <sheetData sheetId="1761" refreshError="1"/>
      <sheetData sheetId="1762" refreshError="1"/>
      <sheetData sheetId="1763" refreshError="1"/>
      <sheetData sheetId="1764" refreshError="1"/>
      <sheetData sheetId="1765" refreshError="1"/>
      <sheetData sheetId="1766" refreshError="1"/>
      <sheetData sheetId="1767" refreshError="1"/>
      <sheetData sheetId="1768" refreshError="1"/>
      <sheetData sheetId="1769" refreshError="1"/>
      <sheetData sheetId="1770" refreshError="1"/>
      <sheetData sheetId="1771" refreshError="1"/>
      <sheetData sheetId="1772" refreshError="1"/>
      <sheetData sheetId="1773" refreshError="1"/>
      <sheetData sheetId="1774" refreshError="1"/>
      <sheetData sheetId="1775" refreshError="1"/>
      <sheetData sheetId="1776" refreshError="1"/>
      <sheetData sheetId="1777" refreshError="1"/>
      <sheetData sheetId="1778" refreshError="1"/>
      <sheetData sheetId="1779" refreshError="1"/>
      <sheetData sheetId="1780" refreshError="1"/>
      <sheetData sheetId="1781" refreshError="1"/>
      <sheetData sheetId="1782" refreshError="1"/>
      <sheetData sheetId="1783" refreshError="1"/>
      <sheetData sheetId="1784" refreshError="1"/>
      <sheetData sheetId="1785" refreshError="1"/>
      <sheetData sheetId="1786" refreshError="1"/>
      <sheetData sheetId="1787" refreshError="1"/>
      <sheetData sheetId="1788" refreshError="1"/>
      <sheetData sheetId="1789" refreshError="1"/>
      <sheetData sheetId="1790" refreshError="1"/>
      <sheetData sheetId="1791" refreshError="1"/>
      <sheetData sheetId="1792" refreshError="1"/>
      <sheetData sheetId="1793" refreshError="1"/>
      <sheetData sheetId="1794" refreshError="1"/>
      <sheetData sheetId="1795" refreshError="1"/>
      <sheetData sheetId="1796" refreshError="1"/>
      <sheetData sheetId="1797" refreshError="1"/>
      <sheetData sheetId="1798" refreshError="1"/>
      <sheetData sheetId="1799" refreshError="1"/>
      <sheetData sheetId="1800" refreshError="1"/>
      <sheetData sheetId="1801" refreshError="1"/>
      <sheetData sheetId="1802" refreshError="1"/>
      <sheetData sheetId="1803" refreshError="1"/>
      <sheetData sheetId="1804" refreshError="1"/>
      <sheetData sheetId="1805" refreshError="1"/>
      <sheetData sheetId="1806" refreshError="1"/>
      <sheetData sheetId="1807" refreshError="1"/>
      <sheetData sheetId="1808" refreshError="1"/>
      <sheetData sheetId="1809" refreshError="1"/>
      <sheetData sheetId="1810" refreshError="1"/>
      <sheetData sheetId="1811" refreshError="1"/>
      <sheetData sheetId="1812" refreshError="1"/>
      <sheetData sheetId="1813" refreshError="1"/>
      <sheetData sheetId="1814" refreshError="1"/>
      <sheetData sheetId="1815" refreshError="1"/>
      <sheetData sheetId="1816" refreshError="1"/>
      <sheetData sheetId="1817" refreshError="1"/>
      <sheetData sheetId="1818" refreshError="1"/>
      <sheetData sheetId="1819" refreshError="1"/>
      <sheetData sheetId="1820" refreshError="1"/>
      <sheetData sheetId="1821" refreshError="1"/>
      <sheetData sheetId="1822" refreshError="1"/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 refreshError="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 refreshError="1"/>
      <sheetData sheetId="1842" refreshError="1"/>
      <sheetData sheetId="1843" refreshError="1"/>
      <sheetData sheetId="1844" refreshError="1"/>
      <sheetData sheetId="1845" refreshError="1"/>
      <sheetData sheetId="1846" refreshError="1"/>
      <sheetData sheetId="1847" refreshError="1"/>
      <sheetData sheetId="1848" refreshError="1"/>
      <sheetData sheetId="1849" refreshError="1"/>
      <sheetData sheetId="1850" refreshError="1"/>
      <sheetData sheetId="1851" refreshError="1"/>
      <sheetData sheetId="1852" refreshError="1"/>
      <sheetData sheetId="1853" refreshError="1"/>
      <sheetData sheetId="1854" refreshError="1"/>
      <sheetData sheetId="1855" refreshError="1"/>
      <sheetData sheetId="1856" refreshError="1"/>
      <sheetData sheetId="1857" refreshError="1"/>
      <sheetData sheetId="1858" refreshError="1"/>
      <sheetData sheetId="1859" refreshError="1"/>
      <sheetData sheetId="1860" refreshError="1"/>
      <sheetData sheetId="1861" refreshError="1"/>
      <sheetData sheetId="1862" refreshError="1"/>
      <sheetData sheetId="1863" refreshError="1"/>
      <sheetData sheetId="1864" refreshError="1"/>
      <sheetData sheetId="1865" refreshError="1"/>
      <sheetData sheetId="1866" refreshError="1"/>
      <sheetData sheetId="1867" refreshError="1"/>
      <sheetData sheetId="1868" refreshError="1"/>
      <sheetData sheetId="1869" refreshError="1"/>
      <sheetData sheetId="1870" refreshError="1"/>
      <sheetData sheetId="1871" refreshError="1"/>
      <sheetData sheetId="1872" refreshError="1"/>
      <sheetData sheetId="1873" refreshError="1"/>
      <sheetData sheetId="1874" refreshError="1"/>
      <sheetData sheetId="1875" refreshError="1"/>
      <sheetData sheetId="1876" refreshError="1"/>
      <sheetData sheetId="1877" refreshError="1"/>
      <sheetData sheetId="1878" refreshError="1"/>
      <sheetData sheetId="1879" refreshError="1"/>
      <sheetData sheetId="1880" refreshError="1"/>
      <sheetData sheetId="1881" refreshError="1"/>
      <sheetData sheetId="1882" refreshError="1"/>
      <sheetData sheetId="1883" refreshError="1"/>
      <sheetData sheetId="1884" refreshError="1"/>
      <sheetData sheetId="1885" refreshError="1"/>
      <sheetData sheetId="1886" refreshError="1"/>
      <sheetData sheetId="1887" refreshError="1"/>
      <sheetData sheetId="1888" refreshError="1"/>
      <sheetData sheetId="1889" refreshError="1"/>
      <sheetData sheetId="1890" refreshError="1"/>
      <sheetData sheetId="1891" refreshError="1"/>
      <sheetData sheetId="1892" refreshError="1"/>
      <sheetData sheetId="1893" refreshError="1"/>
      <sheetData sheetId="1894" refreshError="1"/>
      <sheetData sheetId="1895" refreshError="1"/>
      <sheetData sheetId="1896" refreshError="1"/>
      <sheetData sheetId="1897" refreshError="1"/>
      <sheetData sheetId="1898" refreshError="1"/>
      <sheetData sheetId="1899" refreshError="1"/>
      <sheetData sheetId="1900" refreshError="1"/>
      <sheetData sheetId="1901" refreshError="1"/>
      <sheetData sheetId="1902" refreshError="1"/>
      <sheetData sheetId="1903" refreshError="1"/>
      <sheetData sheetId="1904" refreshError="1"/>
      <sheetData sheetId="1905" refreshError="1"/>
      <sheetData sheetId="1906" refreshError="1"/>
      <sheetData sheetId="1907" refreshError="1"/>
      <sheetData sheetId="1908" refreshError="1"/>
      <sheetData sheetId="1909" refreshError="1"/>
      <sheetData sheetId="1910" refreshError="1"/>
      <sheetData sheetId="1911" refreshError="1"/>
      <sheetData sheetId="1912" refreshError="1"/>
      <sheetData sheetId="1913" refreshError="1"/>
      <sheetData sheetId="1914" refreshError="1"/>
      <sheetData sheetId="1915" refreshError="1"/>
      <sheetData sheetId="1916" refreshError="1"/>
      <sheetData sheetId="1917" refreshError="1"/>
      <sheetData sheetId="1918" refreshError="1"/>
      <sheetData sheetId="1919" refreshError="1"/>
      <sheetData sheetId="1920" refreshError="1"/>
      <sheetData sheetId="1921" refreshError="1"/>
      <sheetData sheetId="1922" refreshError="1"/>
      <sheetData sheetId="1923" refreshError="1"/>
      <sheetData sheetId="1924" refreshError="1"/>
      <sheetData sheetId="1925" refreshError="1"/>
      <sheetData sheetId="1926" refreshError="1"/>
      <sheetData sheetId="1927" refreshError="1"/>
      <sheetData sheetId="1928" refreshError="1"/>
      <sheetData sheetId="1929" refreshError="1"/>
      <sheetData sheetId="1930" refreshError="1"/>
      <sheetData sheetId="1931" refreshError="1"/>
      <sheetData sheetId="1932" refreshError="1"/>
      <sheetData sheetId="1933" refreshError="1"/>
      <sheetData sheetId="1934" refreshError="1"/>
      <sheetData sheetId="1935" refreshError="1"/>
      <sheetData sheetId="1936" refreshError="1"/>
      <sheetData sheetId="1937" refreshError="1"/>
      <sheetData sheetId="1938" refreshError="1"/>
      <sheetData sheetId="1939" refreshError="1"/>
      <sheetData sheetId="1940" refreshError="1"/>
      <sheetData sheetId="1941" refreshError="1"/>
      <sheetData sheetId="1942" refreshError="1"/>
      <sheetData sheetId="1943" refreshError="1"/>
      <sheetData sheetId="1944" refreshError="1"/>
      <sheetData sheetId="1945" refreshError="1"/>
      <sheetData sheetId="1946" refreshError="1"/>
      <sheetData sheetId="1947" refreshError="1"/>
      <sheetData sheetId="1948" refreshError="1"/>
      <sheetData sheetId="1949" refreshError="1"/>
      <sheetData sheetId="1950" refreshError="1"/>
      <sheetData sheetId="1951" refreshError="1"/>
      <sheetData sheetId="1952" refreshError="1"/>
      <sheetData sheetId="1953" refreshError="1"/>
      <sheetData sheetId="1954" refreshError="1"/>
      <sheetData sheetId="1955" refreshError="1"/>
      <sheetData sheetId="1956" refreshError="1"/>
      <sheetData sheetId="1957" refreshError="1"/>
      <sheetData sheetId="1958" refreshError="1"/>
      <sheetData sheetId="1959" refreshError="1"/>
      <sheetData sheetId="1960" refreshError="1"/>
      <sheetData sheetId="1961" refreshError="1"/>
      <sheetData sheetId="1962" refreshError="1"/>
      <sheetData sheetId="1963" refreshError="1"/>
      <sheetData sheetId="1964" refreshError="1"/>
      <sheetData sheetId="1965" refreshError="1"/>
      <sheetData sheetId="1966" refreshError="1"/>
      <sheetData sheetId="1967" refreshError="1"/>
      <sheetData sheetId="1968" refreshError="1"/>
      <sheetData sheetId="1969" refreshError="1"/>
      <sheetData sheetId="1970" refreshError="1"/>
      <sheetData sheetId="1971" refreshError="1"/>
      <sheetData sheetId="1972" refreshError="1"/>
      <sheetData sheetId="1973" refreshError="1"/>
      <sheetData sheetId="1974" refreshError="1"/>
      <sheetData sheetId="1975" refreshError="1"/>
      <sheetData sheetId="1976" refreshError="1"/>
      <sheetData sheetId="1977" refreshError="1"/>
      <sheetData sheetId="1978" refreshError="1"/>
      <sheetData sheetId="1979" refreshError="1"/>
      <sheetData sheetId="1980" refreshError="1"/>
      <sheetData sheetId="1981" refreshError="1"/>
      <sheetData sheetId="1982" refreshError="1"/>
      <sheetData sheetId="1983" refreshError="1"/>
      <sheetData sheetId="1984" refreshError="1"/>
      <sheetData sheetId="1985" refreshError="1"/>
      <sheetData sheetId="1986" refreshError="1"/>
      <sheetData sheetId="1987" refreshError="1"/>
      <sheetData sheetId="1988" refreshError="1"/>
      <sheetData sheetId="1989" refreshError="1"/>
      <sheetData sheetId="1990" refreshError="1"/>
      <sheetData sheetId="1991" refreshError="1"/>
      <sheetData sheetId="1992" refreshError="1"/>
      <sheetData sheetId="1993" refreshError="1"/>
      <sheetData sheetId="1994" refreshError="1"/>
      <sheetData sheetId="1995" refreshError="1"/>
      <sheetData sheetId="1996" refreshError="1"/>
      <sheetData sheetId="1997" refreshError="1"/>
      <sheetData sheetId="1998" refreshError="1"/>
      <sheetData sheetId="1999" refreshError="1"/>
      <sheetData sheetId="2000" refreshError="1"/>
      <sheetData sheetId="2001" refreshError="1"/>
      <sheetData sheetId="2002" refreshError="1"/>
      <sheetData sheetId="2003" refreshError="1"/>
      <sheetData sheetId="2004" refreshError="1"/>
      <sheetData sheetId="2005" refreshError="1"/>
      <sheetData sheetId="2006" refreshError="1"/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 refreshError="1"/>
      <sheetData sheetId="2039" refreshError="1"/>
      <sheetData sheetId="2040" refreshError="1"/>
      <sheetData sheetId="2041" refreshError="1"/>
      <sheetData sheetId="2042" refreshError="1"/>
      <sheetData sheetId="2043" refreshError="1"/>
      <sheetData sheetId="2044" refreshError="1"/>
      <sheetData sheetId="2045" refreshError="1"/>
      <sheetData sheetId="2046" refreshError="1"/>
      <sheetData sheetId="2047" refreshError="1"/>
      <sheetData sheetId="2048" refreshError="1"/>
      <sheetData sheetId="2049" refreshError="1"/>
      <sheetData sheetId="2050" refreshError="1"/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 refreshError="1"/>
      <sheetData sheetId="2057" refreshError="1"/>
      <sheetData sheetId="2058" refreshError="1"/>
      <sheetData sheetId="2059" refreshError="1"/>
      <sheetData sheetId="2060" refreshError="1"/>
      <sheetData sheetId="2061" refreshError="1"/>
      <sheetData sheetId="2062" refreshError="1"/>
      <sheetData sheetId="2063" refreshError="1"/>
      <sheetData sheetId="2064" refreshError="1"/>
      <sheetData sheetId="2065" refreshError="1"/>
      <sheetData sheetId="2066" refreshError="1"/>
      <sheetData sheetId="2067" refreshError="1"/>
      <sheetData sheetId="2068" refreshError="1"/>
      <sheetData sheetId="2069" refreshError="1"/>
      <sheetData sheetId="2070" refreshError="1"/>
      <sheetData sheetId="2071" refreshError="1"/>
      <sheetData sheetId="2072" refreshError="1"/>
      <sheetData sheetId="2073" refreshError="1"/>
      <sheetData sheetId="2074" refreshError="1"/>
      <sheetData sheetId="2075" refreshError="1"/>
      <sheetData sheetId="2076" refreshError="1"/>
      <sheetData sheetId="2077" refreshError="1"/>
      <sheetData sheetId="2078" refreshError="1"/>
      <sheetData sheetId="2079" refreshError="1"/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  <sheetData sheetId="2086" refreshError="1"/>
      <sheetData sheetId="2087" refreshError="1"/>
      <sheetData sheetId="2088" refreshError="1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 refreshError="1"/>
      <sheetData sheetId="2095" refreshError="1"/>
      <sheetData sheetId="2096" refreshError="1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 refreshError="1"/>
      <sheetData sheetId="2110" refreshError="1"/>
      <sheetData sheetId="2111" refreshError="1"/>
      <sheetData sheetId="2112" refreshError="1"/>
      <sheetData sheetId="2113" refreshError="1"/>
      <sheetData sheetId="2114" refreshError="1"/>
      <sheetData sheetId="2115" refreshError="1"/>
      <sheetData sheetId="2116" refreshError="1"/>
      <sheetData sheetId="2117" refreshError="1"/>
      <sheetData sheetId="2118" refreshError="1"/>
      <sheetData sheetId="2119" refreshError="1"/>
      <sheetData sheetId="2120" refreshError="1"/>
      <sheetData sheetId="2121" refreshError="1"/>
      <sheetData sheetId="2122" refreshError="1"/>
      <sheetData sheetId="2123" refreshError="1"/>
      <sheetData sheetId="2124" refreshError="1"/>
      <sheetData sheetId="2125" refreshError="1"/>
      <sheetData sheetId="2126" refreshError="1"/>
      <sheetData sheetId="2127" refreshError="1"/>
      <sheetData sheetId="2128" refreshError="1"/>
      <sheetData sheetId="2129" refreshError="1"/>
      <sheetData sheetId="2130" refreshError="1"/>
      <sheetData sheetId="2131" refreshError="1"/>
      <sheetData sheetId="2132" refreshError="1"/>
      <sheetData sheetId="2133" refreshError="1"/>
      <sheetData sheetId="2134" refreshError="1"/>
      <sheetData sheetId="2135" refreshError="1"/>
      <sheetData sheetId="2136" refreshError="1"/>
      <sheetData sheetId="2137" refreshError="1"/>
      <sheetData sheetId="2138" refreshError="1"/>
      <sheetData sheetId="2139" refreshError="1"/>
      <sheetData sheetId="2140" refreshError="1"/>
      <sheetData sheetId="2141" refreshError="1"/>
      <sheetData sheetId="2142" refreshError="1"/>
      <sheetData sheetId="2143" refreshError="1"/>
      <sheetData sheetId="2144" refreshError="1"/>
      <sheetData sheetId="2145" refreshError="1"/>
      <sheetData sheetId="2146" refreshError="1"/>
      <sheetData sheetId="2147" refreshError="1"/>
      <sheetData sheetId="2148" refreshError="1"/>
      <sheetData sheetId="2149" refreshError="1"/>
      <sheetData sheetId="2150" refreshError="1"/>
      <sheetData sheetId="2151" refreshError="1"/>
      <sheetData sheetId="2152" refreshError="1"/>
      <sheetData sheetId="2153" refreshError="1"/>
      <sheetData sheetId="2154" refreshError="1"/>
      <sheetData sheetId="2155" refreshError="1"/>
      <sheetData sheetId="2156" refreshError="1"/>
      <sheetData sheetId="2157" refreshError="1"/>
      <sheetData sheetId="2158" refreshError="1"/>
      <sheetData sheetId="2159" refreshError="1"/>
      <sheetData sheetId="2160" refreshError="1"/>
      <sheetData sheetId="2161" refreshError="1"/>
      <sheetData sheetId="2162" refreshError="1"/>
      <sheetData sheetId="2163" refreshError="1"/>
      <sheetData sheetId="2164" refreshError="1"/>
      <sheetData sheetId="2165" refreshError="1"/>
      <sheetData sheetId="2166" refreshError="1"/>
      <sheetData sheetId="2167" refreshError="1"/>
      <sheetData sheetId="2168" refreshError="1"/>
      <sheetData sheetId="2169" refreshError="1"/>
      <sheetData sheetId="2170" refreshError="1"/>
      <sheetData sheetId="2171" refreshError="1"/>
      <sheetData sheetId="2172" refreshError="1"/>
      <sheetData sheetId="2173" refreshError="1"/>
      <sheetData sheetId="2174" refreshError="1"/>
      <sheetData sheetId="2175" refreshError="1"/>
      <sheetData sheetId="2176" refreshError="1"/>
      <sheetData sheetId="2177" refreshError="1"/>
      <sheetData sheetId="2178" refreshError="1"/>
      <sheetData sheetId="2179" refreshError="1"/>
      <sheetData sheetId="2180" refreshError="1"/>
      <sheetData sheetId="2181" refreshError="1"/>
      <sheetData sheetId="2182" refreshError="1"/>
      <sheetData sheetId="2183" refreshError="1"/>
      <sheetData sheetId="2184" refreshError="1"/>
      <sheetData sheetId="2185" refreshError="1"/>
      <sheetData sheetId="2186" refreshError="1"/>
      <sheetData sheetId="2187" refreshError="1"/>
      <sheetData sheetId="2188" refreshError="1"/>
      <sheetData sheetId="2189" refreshError="1"/>
      <sheetData sheetId="2190" refreshError="1"/>
      <sheetData sheetId="2191" refreshError="1"/>
      <sheetData sheetId="2192" refreshError="1"/>
      <sheetData sheetId="2193" refreshError="1"/>
      <sheetData sheetId="2194" refreshError="1"/>
      <sheetData sheetId="2195" refreshError="1"/>
      <sheetData sheetId="2196" refreshError="1"/>
      <sheetData sheetId="2197" refreshError="1"/>
      <sheetData sheetId="2198" refreshError="1"/>
      <sheetData sheetId="2199" refreshError="1"/>
      <sheetData sheetId="2200" refreshError="1"/>
      <sheetData sheetId="2201" refreshError="1"/>
      <sheetData sheetId="2202" refreshError="1"/>
      <sheetData sheetId="2203" refreshError="1"/>
      <sheetData sheetId="2204" refreshError="1"/>
      <sheetData sheetId="2205" refreshError="1"/>
      <sheetData sheetId="2206" refreshError="1"/>
      <sheetData sheetId="2207" refreshError="1"/>
      <sheetData sheetId="2208" refreshError="1"/>
      <sheetData sheetId="2209" refreshError="1"/>
      <sheetData sheetId="2210" refreshError="1"/>
      <sheetData sheetId="2211" refreshError="1"/>
      <sheetData sheetId="2212" refreshError="1"/>
      <sheetData sheetId="2213" refreshError="1"/>
      <sheetData sheetId="2214" refreshError="1"/>
      <sheetData sheetId="2215" refreshError="1"/>
      <sheetData sheetId="2216" refreshError="1"/>
      <sheetData sheetId="2217" refreshError="1"/>
      <sheetData sheetId="2218" refreshError="1"/>
      <sheetData sheetId="2219" refreshError="1"/>
      <sheetData sheetId="2220" refreshError="1"/>
      <sheetData sheetId="2221" refreshError="1"/>
      <sheetData sheetId="2222" refreshError="1"/>
      <sheetData sheetId="2223" refreshError="1"/>
      <sheetData sheetId="2224" refreshError="1"/>
      <sheetData sheetId="2225" refreshError="1"/>
      <sheetData sheetId="2226" refreshError="1"/>
      <sheetData sheetId="2227" refreshError="1"/>
      <sheetData sheetId="2228" refreshError="1"/>
      <sheetData sheetId="2229" refreshError="1"/>
      <sheetData sheetId="2230" refreshError="1"/>
      <sheetData sheetId="2231" refreshError="1"/>
      <sheetData sheetId="2232" refreshError="1"/>
      <sheetData sheetId="2233" refreshError="1"/>
      <sheetData sheetId="2234" refreshError="1"/>
      <sheetData sheetId="2235" refreshError="1"/>
      <sheetData sheetId="2236" refreshError="1"/>
      <sheetData sheetId="2237" refreshError="1"/>
      <sheetData sheetId="2238" refreshError="1"/>
      <sheetData sheetId="2239" refreshError="1"/>
      <sheetData sheetId="2240" refreshError="1"/>
      <sheetData sheetId="2241" refreshError="1"/>
      <sheetData sheetId="2242" refreshError="1"/>
      <sheetData sheetId="2243" refreshError="1"/>
      <sheetData sheetId="2244" refreshError="1"/>
      <sheetData sheetId="2245" refreshError="1"/>
      <sheetData sheetId="2246" refreshError="1"/>
      <sheetData sheetId="2247" refreshError="1"/>
      <sheetData sheetId="2248" refreshError="1"/>
      <sheetData sheetId="2249" refreshError="1"/>
      <sheetData sheetId="2250" refreshError="1"/>
      <sheetData sheetId="2251" refreshError="1"/>
      <sheetData sheetId="2252" refreshError="1"/>
      <sheetData sheetId="2253" refreshError="1"/>
      <sheetData sheetId="2254" refreshError="1"/>
      <sheetData sheetId="2255" refreshError="1"/>
      <sheetData sheetId="2256" refreshError="1"/>
      <sheetData sheetId="2257" refreshError="1"/>
      <sheetData sheetId="2258" refreshError="1"/>
      <sheetData sheetId="2259" refreshError="1"/>
      <sheetData sheetId="2260" refreshError="1"/>
      <sheetData sheetId="2261" refreshError="1"/>
      <sheetData sheetId="2262" refreshError="1"/>
      <sheetData sheetId="2263" refreshError="1"/>
      <sheetData sheetId="2264" refreshError="1"/>
      <sheetData sheetId="2265" refreshError="1"/>
      <sheetData sheetId="2266" refreshError="1"/>
      <sheetData sheetId="2267" refreshError="1"/>
      <sheetData sheetId="2268" refreshError="1"/>
      <sheetData sheetId="2269" refreshError="1"/>
      <sheetData sheetId="2270" refreshError="1"/>
      <sheetData sheetId="2271" refreshError="1"/>
      <sheetData sheetId="2272" refreshError="1"/>
      <sheetData sheetId="2273" refreshError="1"/>
      <sheetData sheetId="2274" refreshError="1"/>
      <sheetData sheetId="2275" refreshError="1"/>
      <sheetData sheetId="2276" refreshError="1"/>
      <sheetData sheetId="2277" refreshError="1"/>
      <sheetData sheetId="2278" refreshError="1"/>
      <sheetData sheetId="2279" refreshError="1"/>
      <sheetData sheetId="2280" refreshError="1"/>
      <sheetData sheetId="2281" refreshError="1"/>
      <sheetData sheetId="2282" refreshError="1"/>
      <sheetData sheetId="2283" refreshError="1"/>
      <sheetData sheetId="2284" refreshError="1"/>
      <sheetData sheetId="2285" refreshError="1"/>
      <sheetData sheetId="2286" refreshError="1"/>
      <sheetData sheetId="2287" refreshError="1"/>
      <sheetData sheetId="2288" refreshError="1"/>
      <sheetData sheetId="2289" refreshError="1"/>
      <sheetData sheetId="2290" refreshError="1"/>
      <sheetData sheetId="2291" refreshError="1"/>
      <sheetData sheetId="2292" refreshError="1"/>
      <sheetData sheetId="2293" refreshError="1"/>
      <sheetData sheetId="2294" refreshError="1"/>
      <sheetData sheetId="2295" refreshError="1"/>
      <sheetData sheetId="2296" refreshError="1"/>
      <sheetData sheetId="2297" refreshError="1"/>
      <sheetData sheetId="2298" refreshError="1"/>
      <sheetData sheetId="2299" refreshError="1"/>
      <sheetData sheetId="2300" refreshError="1"/>
      <sheetData sheetId="2301" refreshError="1"/>
      <sheetData sheetId="2302" refreshError="1"/>
      <sheetData sheetId="2303" refreshError="1"/>
      <sheetData sheetId="2304" refreshError="1"/>
      <sheetData sheetId="2305" refreshError="1"/>
      <sheetData sheetId="2306" refreshError="1"/>
      <sheetData sheetId="2307" refreshError="1"/>
      <sheetData sheetId="2308" refreshError="1"/>
      <sheetData sheetId="2309" refreshError="1"/>
      <sheetData sheetId="2310" refreshError="1"/>
      <sheetData sheetId="2311" refreshError="1"/>
      <sheetData sheetId="2312" refreshError="1"/>
      <sheetData sheetId="2313" refreshError="1"/>
      <sheetData sheetId="2314" refreshError="1"/>
      <sheetData sheetId="2315" refreshError="1"/>
      <sheetData sheetId="2316" refreshError="1"/>
      <sheetData sheetId="2317" refreshError="1"/>
      <sheetData sheetId="2318" refreshError="1"/>
      <sheetData sheetId="2319" refreshError="1"/>
      <sheetData sheetId="2320" refreshError="1"/>
      <sheetData sheetId="2321" refreshError="1"/>
      <sheetData sheetId="2322" refreshError="1"/>
      <sheetData sheetId="2323" refreshError="1"/>
      <sheetData sheetId="2324" refreshError="1"/>
      <sheetData sheetId="2325" refreshError="1"/>
      <sheetData sheetId="2326" refreshError="1"/>
      <sheetData sheetId="2327" refreshError="1"/>
      <sheetData sheetId="2328" refreshError="1"/>
      <sheetData sheetId="2329" refreshError="1"/>
      <sheetData sheetId="2330" refreshError="1"/>
      <sheetData sheetId="2331" refreshError="1"/>
      <sheetData sheetId="2332" refreshError="1"/>
      <sheetData sheetId="2333" refreshError="1"/>
      <sheetData sheetId="2334" refreshError="1"/>
      <sheetData sheetId="2335" refreshError="1"/>
      <sheetData sheetId="2336" refreshError="1"/>
      <sheetData sheetId="2337" refreshError="1"/>
      <sheetData sheetId="2338" refreshError="1"/>
      <sheetData sheetId="2339" refreshError="1"/>
      <sheetData sheetId="2340" refreshError="1"/>
      <sheetData sheetId="2341" refreshError="1"/>
      <sheetData sheetId="2342" refreshError="1"/>
      <sheetData sheetId="2343" refreshError="1"/>
      <sheetData sheetId="2344" refreshError="1"/>
      <sheetData sheetId="2345" refreshError="1"/>
      <sheetData sheetId="2346" refreshError="1"/>
      <sheetData sheetId="2347" refreshError="1"/>
      <sheetData sheetId="2348" refreshError="1"/>
      <sheetData sheetId="2349" refreshError="1"/>
      <sheetData sheetId="2350" refreshError="1"/>
      <sheetData sheetId="2351" refreshError="1"/>
      <sheetData sheetId="2352" refreshError="1"/>
      <sheetData sheetId="2353" refreshError="1"/>
      <sheetData sheetId="2354" refreshError="1"/>
      <sheetData sheetId="2355" refreshError="1"/>
      <sheetData sheetId="2356" refreshError="1"/>
      <sheetData sheetId="2357" refreshError="1"/>
      <sheetData sheetId="2358" refreshError="1"/>
      <sheetData sheetId="2359" refreshError="1"/>
      <sheetData sheetId="2360" refreshError="1"/>
      <sheetData sheetId="2361" refreshError="1"/>
      <sheetData sheetId="2362" refreshError="1"/>
      <sheetData sheetId="2363" refreshError="1"/>
      <sheetData sheetId="2364" refreshError="1"/>
      <sheetData sheetId="2365" refreshError="1"/>
      <sheetData sheetId="2366" refreshError="1"/>
      <sheetData sheetId="2367" refreshError="1"/>
      <sheetData sheetId="2368" refreshError="1"/>
      <sheetData sheetId="2369" refreshError="1"/>
      <sheetData sheetId="2370" refreshError="1"/>
      <sheetData sheetId="2371" refreshError="1"/>
      <sheetData sheetId="2372" refreshError="1"/>
      <sheetData sheetId="2373" refreshError="1"/>
      <sheetData sheetId="2374" refreshError="1"/>
      <sheetData sheetId="2375" refreshError="1"/>
      <sheetData sheetId="2376" refreshError="1"/>
      <sheetData sheetId="2377" refreshError="1"/>
      <sheetData sheetId="2378" refreshError="1"/>
      <sheetData sheetId="2379" refreshError="1"/>
      <sheetData sheetId="2380" refreshError="1"/>
      <sheetData sheetId="2381" refreshError="1"/>
      <sheetData sheetId="2382" refreshError="1"/>
      <sheetData sheetId="2383" refreshError="1"/>
      <sheetData sheetId="2384" refreshError="1"/>
      <sheetData sheetId="2385" refreshError="1"/>
      <sheetData sheetId="2386" refreshError="1"/>
      <sheetData sheetId="2387" refreshError="1"/>
      <sheetData sheetId="2388" refreshError="1"/>
      <sheetData sheetId="2389" refreshError="1"/>
      <sheetData sheetId="2390" refreshError="1"/>
      <sheetData sheetId="2391" refreshError="1"/>
      <sheetData sheetId="2392" refreshError="1"/>
      <sheetData sheetId="2393" refreshError="1"/>
      <sheetData sheetId="2394" refreshError="1"/>
      <sheetData sheetId="2395" refreshError="1"/>
      <sheetData sheetId="2396" refreshError="1"/>
      <sheetData sheetId="2397" refreshError="1"/>
      <sheetData sheetId="2398" refreshError="1"/>
      <sheetData sheetId="2399" refreshError="1"/>
      <sheetData sheetId="2400" refreshError="1"/>
      <sheetData sheetId="2401" refreshError="1"/>
      <sheetData sheetId="2402" refreshError="1"/>
      <sheetData sheetId="2403" refreshError="1"/>
      <sheetData sheetId="2404" refreshError="1"/>
      <sheetData sheetId="2405" refreshError="1"/>
      <sheetData sheetId="2406" refreshError="1"/>
      <sheetData sheetId="2407" refreshError="1"/>
      <sheetData sheetId="2408" refreshError="1"/>
      <sheetData sheetId="2409" refreshError="1"/>
      <sheetData sheetId="2410" refreshError="1"/>
      <sheetData sheetId="2411" refreshError="1"/>
      <sheetData sheetId="2412" refreshError="1"/>
      <sheetData sheetId="2413" refreshError="1"/>
      <sheetData sheetId="2414" refreshError="1"/>
      <sheetData sheetId="2415" refreshError="1"/>
      <sheetData sheetId="2416" refreshError="1"/>
      <sheetData sheetId="2417" refreshError="1"/>
      <sheetData sheetId="2418" refreshError="1"/>
      <sheetData sheetId="2419" refreshError="1"/>
      <sheetData sheetId="2420" refreshError="1"/>
      <sheetData sheetId="2421" refreshError="1"/>
      <sheetData sheetId="2422" refreshError="1"/>
      <sheetData sheetId="2423" refreshError="1"/>
      <sheetData sheetId="2424" refreshError="1"/>
      <sheetData sheetId="2425" refreshError="1"/>
      <sheetData sheetId="2426" refreshError="1"/>
      <sheetData sheetId="2427" refreshError="1"/>
      <sheetData sheetId="2428" refreshError="1"/>
      <sheetData sheetId="2429" refreshError="1"/>
      <sheetData sheetId="2430" refreshError="1"/>
      <sheetData sheetId="2431" refreshError="1"/>
      <sheetData sheetId="2432" refreshError="1"/>
      <sheetData sheetId="2433" refreshError="1"/>
      <sheetData sheetId="2434" refreshError="1"/>
      <sheetData sheetId="2435" refreshError="1"/>
      <sheetData sheetId="2436" refreshError="1"/>
      <sheetData sheetId="2437" refreshError="1"/>
      <sheetData sheetId="2438" refreshError="1"/>
      <sheetData sheetId="2439" refreshError="1"/>
      <sheetData sheetId="2440" refreshError="1"/>
      <sheetData sheetId="2441" refreshError="1"/>
      <sheetData sheetId="2442" refreshError="1"/>
      <sheetData sheetId="2443" refreshError="1"/>
      <sheetData sheetId="2444" refreshError="1"/>
      <sheetData sheetId="2445" refreshError="1"/>
      <sheetData sheetId="2446" refreshError="1"/>
      <sheetData sheetId="2447" refreshError="1"/>
      <sheetData sheetId="2448" refreshError="1"/>
      <sheetData sheetId="2449" refreshError="1"/>
      <sheetData sheetId="2450" refreshError="1"/>
      <sheetData sheetId="2451" refreshError="1"/>
      <sheetData sheetId="2452" refreshError="1"/>
      <sheetData sheetId="2453" refreshError="1"/>
      <sheetData sheetId="2454" refreshError="1"/>
      <sheetData sheetId="2455" refreshError="1"/>
      <sheetData sheetId="2456" refreshError="1"/>
      <sheetData sheetId="2457" refreshError="1"/>
      <sheetData sheetId="2458" refreshError="1"/>
      <sheetData sheetId="2459" refreshError="1"/>
      <sheetData sheetId="2460" refreshError="1"/>
      <sheetData sheetId="2461" refreshError="1"/>
      <sheetData sheetId="2462" refreshError="1"/>
      <sheetData sheetId="2463" refreshError="1"/>
      <sheetData sheetId="2464" refreshError="1"/>
      <sheetData sheetId="2465" refreshError="1"/>
      <sheetData sheetId="2466" refreshError="1"/>
      <sheetData sheetId="2467" refreshError="1"/>
      <sheetData sheetId="2468" refreshError="1"/>
      <sheetData sheetId="2469" refreshError="1"/>
      <sheetData sheetId="2470" refreshError="1"/>
      <sheetData sheetId="2471" refreshError="1"/>
      <sheetData sheetId="2472" refreshError="1"/>
      <sheetData sheetId="2473" refreshError="1"/>
      <sheetData sheetId="2474" refreshError="1"/>
      <sheetData sheetId="2475" refreshError="1"/>
      <sheetData sheetId="2476" refreshError="1"/>
      <sheetData sheetId="2477" refreshError="1"/>
      <sheetData sheetId="2478" refreshError="1"/>
      <sheetData sheetId="2479" refreshError="1"/>
      <sheetData sheetId="2480" refreshError="1"/>
      <sheetData sheetId="2481" refreshError="1"/>
      <sheetData sheetId="2482" refreshError="1"/>
      <sheetData sheetId="2483" refreshError="1"/>
      <sheetData sheetId="2484" refreshError="1"/>
      <sheetData sheetId="2485" refreshError="1"/>
      <sheetData sheetId="2486" refreshError="1"/>
      <sheetData sheetId="2487" refreshError="1"/>
      <sheetData sheetId="2488" refreshError="1"/>
      <sheetData sheetId="2489" refreshError="1"/>
      <sheetData sheetId="2490" refreshError="1"/>
      <sheetData sheetId="2491" refreshError="1"/>
      <sheetData sheetId="2492" refreshError="1"/>
      <sheetData sheetId="2493" refreshError="1"/>
      <sheetData sheetId="2494" refreshError="1"/>
      <sheetData sheetId="2495" refreshError="1"/>
      <sheetData sheetId="2496" refreshError="1"/>
      <sheetData sheetId="2497" refreshError="1"/>
      <sheetData sheetId="2498" refreshError="1"/>
      <sheetData sheetId="2499" refreshError="1"/>
      <sheetData sheetId="2500" refreshError="1"/>
      <sheetData sheetId="2501" refreshError="1"/>
      <sheetData sheetId="2502" refreshError="1"/>
      <sheetData sheetId="2503" refreshError="1"/>
      <sheetData sheetId="2504" refreshError="1"/>
      <sheetData sheetId="2505" refreshError="1"/>
      <sheetData sheetId="2506" refreshError="1"/>
      <sheetData sheetId="2507" refreshError="1"/>
      <sheetData sheetId="2508" refreshError="1"/>
      <sheetData sheetId="2509" refreshError="1"/>
      <sheetData sheetId="2510" refreshError="1"/>
      <sheetData sheetId="2511" refreshError="1"/>
      <sheetData sheetId="2512" refreshError="1"/>
      <sheetData sheetId="2513" refreshError="1"/>
      <sheetData sheetId="2514" refreshError="1"/>
      <sheetData sheetId="2515" refreshError="1"/>
      <sheetData sheetId="2516" refreshError="1"/>
      <sheetData sheetId="2517" refreshError="1"/>
      <sheetData sheetId="2518" refreshError="1"/>
      <sheetData sheetId="2519" refreshError="1"/>
      <sheetData sheetId="2520" refreshError="1"/>
      <sheetData sheetId="2521" refreshError="1"/>
      <sheetData sheetId="2522" refreshError="1"/>
      <sheetData sheetId="2523" refreshError="1"/>
      <sheetData sheetId="2524" refreshError="1"/>
      <sheetData sheetId="2525" refreshError="1"/>
      <sheetData sheetId="2526" refreshError="1"/>
      <sheetData sheetId="2527" refreshError="1"/>
      <sheetData sheetId="2528" refreshError="1"/>
      <sheetData sheetId="2529" refreshError="1"/>
      <sheetData sheetId="2530" refreshError="1"/>
      <sheetData sheetId="2531" refreshError="1"/>
      <sheetData sheetId="2532" refreshError="1"/>
      <sheetData sheetId="2533" refreshError="1"/>
      <sheetData sheetId="2534" refreshError="1"/>
      <sheetData sheetId="2535" refreshError="1"/>
      <sheetData sheetId="2536" refreshError="1"/>
      <sheetData sheetId="2537" refreshError="1"/>
      <sheetData sheetId="2538" refreshError="1"/>
      <sheetData sheetId="2539" refreshError="1"/>
      <sheetData sheetId="2540" refreshError="1"/>
      <sheetData sheetId="2541" refreshError="1"/>
      <sheetData sheetId="2542" refreshError="1"/>
      <sheetData sheetId="2543" refreshError="1"/>
      <sheetData sheetId="2544" refreshError="1"/>
      <sheetData sheetId="2545" refreshError="1"/>
      <sheetData sheetId="2546" refreshError="1"/>
      <sheetData sheetId="2547" refreshError="1"/>
      <sheetData sheetId="2548" refreshError="1"/>
      <sheetData sheetId="2549" refreshError="1"/>
      <sheetData sheetId="2550" refreshError="1"/>
      <sheetData sheetId="2551" refreshError="1"/>
      <sheetData sheetId="2552" refreshError="1"/>
      <sheetData sheetId="2553" refreshError="1"/>
      <sheetData sheetId="2554" refreshError="1"/>
      <sheetData sheetId="2555" refreshError="1"/>
      <sheetData sheetId="2556" refreshError="1"/>
      <sheetData sheetId="2557" refreshError="1"/>
      <sheetData sheetId="2558" refreshError="1"/>
      <sheetData sheetId="2559" refreshError="1"/>
      <sheetData sheetId="2560" refreshError="1"/>
      <sheetData sheetId="2561" refreshError="1"/>
      <sheetData sheetId="2562" refreshError="1"/>
      <sheetData sheetId="2563" refreshError="1"/>
      <sheetData sheetId="2564" refreshError="1"/>
      <sheetData sheetId="2565" refreshError="1"/>
      <sheetData sheetId="2566" refreshError="1"/>
      <sheetData sheetId="2567" refreshError="1"/>
      <sheetData sheetId="2568" refreshError="1"/>
      <sheetData sheetId="2569" refreshError="1"/>
      <sheetData sheetId="2570" refreshError="1"/>
      <sheetData sheetId="2571" refreshError="1"/>
      <sheetData sheetId="2572" refreshError="1"/>
      <sheetData sheetId="2573" refreshError="1"/>
      <sheetData sheetId="2574" refreshError="1"/>
      <sheetData sheetId="2575" refreshError="1"/>
      <sheetData sheetId="2576" refreshError="1"/>
      <sheetData sheetId="2577" refreshError="1"/>
      <sheetData sheetId="2578" refreshError="1"/>
      <sheetData sheetId="2579" refreshError="1"/>
      <sheetData sheetId="2580" refreshError="1"/>
      <sheetData sheetId="2581" refreshError="1"/>
      <sheetData sheetId="2582" refreshError="1"/>
      <sheetData sheetId="2583" refreshError="1"/>
      <sheetData sheetId="2584" refreshError="1"/>
      <sheetData sheetId="2585" refreshError="1"/>
      <sheetData sheetId="2586" refreshError="1"/>
      <sheetData sheetId="2587" refreshError="1"/>
      <sheetData sheetId="2588" refreshError="1"/>
      <sheetData sheetId="2589" refreshError="1"/>
      <sheetData sheetId="2590" refreshError="1"/>
      <sheetData sheetId="2591" refreshError="1"/>
      <sheetData sheetId="2592" refreshError="1"/>
      <sheetData sheetId="2593" refreshError="1"/>
      <sheetData sheetId="2594" refreshError="1"/>
      <sheetData sheetId="2595" refreshError="1"/>
      <sheetData sheetId="2596" refreshError="1"/>
      <sheetData sheetId="2597" refreshError="1"/>
      <sheetData sheetId="2598" refreshError="1"/>
      <sheetData sheetId="2599" refreshError="1"/>
      <sheetData sheetId="2600" refreshError="1"/>
      <sheetData sheetId="2601" refreshError="1"/>
      <sheetData sheetId="2602" refreshError="1"/>
      <sheetData sheetId="2603" refreshError="1"/>
      <sheetData sheetId="2604" refreshError="1"/>
      <sheetData sheetId="2605" refreshError="1"/>
      <sheetData sheetId="2606" refreshError="1"/>
      <sheetData sheetId="2607" refreshError="1"/>
      <sheetData sheetId="2608" refreshError="1"/>
      <sheetData sheetId="2609" refreshError="1"/>
      <sheetData sheetId="2610" refreshError="1"/>
      <sheetData sheetId="2611" refreshError="1"/>
      <sheetData sheetId="2612" refreshError="1"/>
      <sheetData sheetId="2613" refreshError="1"/>
      <sheetData sheetId="2614" refreshError="1"/>
      <sheetData sheetId="2615" refreshError="1"/>
      <sheetData sheetId="2616" refreshError="1"/>
      <sheetData sheetId="2617" refreshError="1"/>
      <sheetData sheetId="2618" refreshError="1"/>
      <sheetData sheetId="2619" refreshError="1"/>
      <sheetData sheetId="2620" refreshError="1"/>
      <sheetData sheetId="2621" refreshError="1"/>
      <sheetData sheetId="2622" refreshError="1"/>
      <sheetData sheetId="2623" refreshError="1"/>
      <sheetData sheetId="2624" refreshError="1"/>
      <sheetData sheetId="2625" refreshError="1"/>
      <sheetData sheetId="2626" refreshError="1"/>
      <sheetData sheetId="2627" refreshError="1"/>
      <sheetData sheetId="2628" refreshError="1"/>
      <sheetData sheetId="2629" refreshError="1"/>
      <sheetData sheetId="2630" refreshError="1"/>
      <sheetData sheetId="2631" refreshError="1"/>
      <sheetData sheetId="2632" refreshError="1"/>
      <sheetData sheetId="2633" refreshError="1"/>
      <sheetData sheetId="2634" refreshError="1"/>
      <sheetData sheetId="2635" refreshError="1"/>
      <sheetData sheetId="2636" refreshError="1"/>
      <sheetData sheetId="2637" refreshError="1"/>
      <sheetData sheetId="2638" refreshError="1"/>
      <sheetData sheetId="2639" refreshError="1"/>
      <sheetData sheetId="2640" refreshError="1"/>
      <sheetData sheetId="2641" refreshError="1"/>
      <sheetData sheetId="2642" refreshError="1"/>
      <sheetData sheetId="2643" refreshError="1"/>
      <sheetData sheetId="2644" refreshError="1"/>
      <sheetData sheetId="2645" refreshError="1"/>
      <sheetData sheetId="2646" refreshError="1"/>
      <sheetData sheetId="2647" refreshError="1"/>
      <sheetData sheetId="2648" refreshError="1"/>
      <sheetData sheetId="2649" refreshError="1"/>
      <sheetData sheetId="2650" refreshError="1"/>
      <sheetData sheetId="2651" refreshError="1"/>
      <sheetData sheetId="2652" refreshError="1"/>
      <sheetData sheetId="2653" refreshError="1"/>
      <sheetData sheetId="2654" refreshError="1"/>
      <sheetData sheetId="2655" refreshError="1"/>
      <sheetData sheetId="2656" refreshError="1"/>
      <sheetData sheetId="2657" refreshError="1"/>
      <sheetData sheetId="2658" refreshError="1"/>
      <sheetData sheetId="2659" refreshError="1"/>
      <sheetData sheetId="2660" refreshError="1"/>
      <sheetData sheetId="2661" refreshError="1"/>
      <sheetData sheetId="2662" refreshError="1"/>
      <sheetData sheetId="2663" refreshError="1"/>
      <sheetData sheetId="2664" refreshError="1"/>
      <sheetData sheetId="2665" refreshError="1"/>
      <sheetData sheetId="2666" refreshError="1"/>
      <sheetData sheetId="2667" refreshError="1"/>
      <sheetData sheetId="2668" refreshError="1"/>
      <sheetData sheetId="2669" refreshError="1"/>
      <sheetData sheetId="2670" refreshError="1"/>
      <sheetData sheetId="2671" refreshError="1"/>
      <sheetData sheetId="2672" refreshError="1"/>
      <sheetData sheetId="2673" refreshError="1"/>
      <sheetData sheetId="2674" refreshError="1"/>
      <sheetData sheetId="2675" refreshError="1"/>
      <sheetData sheetId="2676" refreshError="1"/>
      <sheetData sheetId="2677" refreshError="1"/>
      <sheetData sheetId="2678" refreshError="1"/>
      <sheetData sheetId="2679" refreshError="1"/>
      <sheetData sheetId="2680" refreshError="1"/>
      <sheetData sheetId="2681" refreshError="1"/>
      <sheetData sheetId="2682" refreshError="1"/>
      <sheetData sheetId="2683" refreshError="1"/>
      <sheetData sheetId="2684" refreshError="1"/>
      <sheetData sheetId="2685" refreshError="1"/>
      <sheetData sheetId="2686" refreshError="1"/>
      <sheetData sheetId="2687" refreshError="1"/>
      <sheetData sheetId="2688" refreshError="1"/>
      <sheetData sheetId="2689" refreshError="1"/>
      <sheetData sheetId="2690" refreshError="1"/>
      <sheetData sheetId="2691" refreshError="1"/>
      <sheetData sheetId="2692" refreshError="1"/>
      <sheetData sheetId="2693" refreshError="1"/>
      <sheetData sheetId="2694" refreshError="1"/>
      <sheetData sheetId="2695" refreshError="1"/>
      <sheetData sheetId="2696" refreshError="1"/>
      <sheetData sheetId="2697" refreshError="1"/>
      <sheetData sheetId="2698" refreshError="1"/>
      <sheetData sheetId="2699" refreshError="1"/>
      <sheetData sheetId="2700" refreshError="1"/>
      <sheetData sheetId="2701" refreshError="1"/>
      <sheetData sheetId="2702" refreshError="1"/>
      <sheetData sheetId="2703" refreshError="1"/>
      <sheetData sheetId="2704" refreshError="1"/>
      <sheetData sheetId="2705" refreshError="1"/>
      <sheetData sheetId="2706" refreshError="1"/>
      <sheetData sheetId="2707" refreshError="1"/>
      <sheetData sheetId="2708" refreshError="1"/>
      <sheetData sheetId="2709" refreshError="1"/>
      <sheetData sheetId="2710" refreshError="1"/>
      <sheetData sheetId="2711" refreshError="1"/>
      <sheetData sheetId="2712" refreshError="1"/>
      <sheetData sheetId="2713" refreshError="1"/>
      <sheetData sheetId="2714" refreshError="1"/>
      <sheetData sheetId="2715" refreshError="1"/>
      <sheetData sheetId="2716" refreshError="1"/>
      <sheetData sheetId="2717" refreshError="1"/>
      <sheetData sheetId="2718" refreshError="1"/>
      <sheetData sheetId="2719" refreshError="1"/>
      <sheetData sheetId="2720" refreshError="1"/>
      <sheetData sheetId="2721" refreshError="1"/>
      <sheetData sheetId="2722" refreshError="1"/>
      <sheetData sheetId="2723" refreshError="1"/>
      <sheetData sheetId="2724" refreshError="1"/>
      <sheetData sheetId="2725" refreshError="1"/>
      <sheetData sheetId="2726" refreshError="1"/>
      <sheetData sheetId="2727" refreshError="1"/>
      <sheetData sheetId="2728" refreshError="1"/>
      <sheetData sheetId="2729" refreshError="1"/>
      <sheetData sheetId="2730" refreshError="1"/>
      <sheetData sheetId="2731" refreshError="1"/>
      <sheetData sheetId="2732" refreshError="1"/>
      <sheetData sheetId="2733" refreshError="1"/>
      <sheetData sheetId="2734" refreshError="1"/>
      <sheetData sheetId="2735" refreshError="1"/>
      <sheetData sheetId="2736" refreshError="1"/>
      <sheetData sheetId="2737" refreshError="1"/>
      <sheetData sheetId="2738" refreshError="1"/>
      <sheetData sheetId="2739" refreshError="1"/>
      <sheetData sheetId="2740" refreshError="1"/>
      <sheetData sheetId="2741" refreshError="1"/>
      <sheetData sheetId="2742" refreshError="1"/>
      <sheetData sheetId="2743" refreshError="1"/>
      <sheetData sheetId="2744" refreshError="1"/>
      <sheetData sheetId="2745" refreshError="1"/>
      <sheetData sheetId="2746" refreshError="1"/>
      <sheetData sheetId="2747" refreshError="1"/>
      <sheetData sheetId="2748" refreshError="1"/>
      <sheetData sheetId="2749" refreshError="1"/>
      <sheetData sheetId="2750" refreshError="1"/>
      <sheetData sheetId="2751" refreshError="1"/>
      <sheetData sheetId="2752" refreshError="1"/>
      <sheetData sheetId="2753" refreshError="1"/>
      <sheetData sheetId="2754" refreshError="1"/>
      <sheetData sheetId="2755" refreshError="1"/>
      <sheetData sheetId="2756" refreshError="1"/>
      <sheetData sheetId="2757" refreshError="1"/>
      <sheetData sheetId="2758" refreshError="1"/>
      <sheetData sheetId="2759" refreshError="1"/>
      <sheetData sheetId="2760" refreshError="1"/>
      <sheetData sheetId="2761" refreshError="1"/>
      <sheetData sheetId="2762" refreshError="1"/>
      <sheetData sheetId="2763" refreshError="1"/>
      <sheetData sheetId="2764" refreshError="1"/>
      <sheetData sheetId="2765" refreshError="1"/>
      <sheetData sheetId="2766" refreshError="1"/>
      <sheetData sheetId="2767" refreshError="1"/>
      <sheetData sheetId="2768" refreshError="1"/>
      <sheetData sheetId="2769" refreshError="1"/>
      <sheetData sheetId="2770" refreshError="1"/>
      <sheetData sheetId="2771" refreshError="1"/>
      <sheetData sheetId="2772" refreshError="1"/>
      <sheetData sheetId="2773" refreshError="1"/>
      <sheetData sheetId="2774" refreshError="1"/>
      <sheetData sheetId="2775" refreshError="1"/>
      <sheetData sheetId="2776" refreshError="1"/>
      <sheetData sheetId="2777" refreshError="1"/>
      <sheetData sheetId="2778" refreshError="1"/>
      <sheetData sheetId="2779" refreshError="1"/>
      <sheetData sheetId="2780" refreshError="1"/>
      <sheetData sheetId="2781" refreshError="1"/>
      <sheetData sheetId="2782" refreshError="1"/>
      <sheetData sheetId="2783" refreshError="1"/>
      <sheetData sheetId="2784" refreshError="1"/>
      <sheetData sheetId="2785" refreshError="1"/>
      <sheetData sheetId="2786" refreshError="1"/>
      <sheetData sheetId="2787" refreshError="1"/>
      <sheetData sheetId="2788" refreshError="1"/>
      <sheetData sheetId="2789" refreshError="1"/>
      <sheetData sheetId="2790" refreshError="1"/>
      <sheetData sheetId="2791" refreshError="1"/>
      <sheetData sheetId="2792" refreshError="1"/>
      <sheetData sheetId="2793" refreshError="1"/>
      <sheetData sheetId="2794" refreshError="1"/>
      <sheetData sheetId="2795" refreshError="1"/>
      <sheetData sheetId="2796" refreshError="1"/>
      <sheetData sheetId="2797" refreshError="1"/>
      <sheetData sheetId="2798" refreshError="1"/>
      <sheetData sheetId="2799" refreshError="1"/>
      <sheetData sheetId="2800" refreshError="1"/>
      <sheetData sheetId="2801" refreshError="1"/>
      <sheetData sheetId="2802" refreshError="1"/>
      <sheetData sheetId="2803" refreshError="1"/>
      <sheetData sheetId="2804" refreshError="1"/>
      <sheetData sheetId="2805" refreshError="1"/>
      <sheetData sheetId="2806" refreshError="1"/>
      <sheetData sheetId="2807" refreshError="1"/>
      <sheetData sheetId="2808" refreshError="1"/>
      <sheetData sheetId="2809" refreshError="1"/>
      <sheetData sheetId="2810" refreshError="1"/>
      <sheetData sheetId="2811" refreshError="1"/>
      <sheetData sheetId="2812" refreshError="1"/>
      <sheetData sheetId="2813" refreshError="1"/>
      <sheetData sheetId="2814" refreshError="1"/>
      <sheetData sheetId="2815" refreshError="1"/>
      <sheetData sheetId="2816" refreshError="1"/>
      <sheetData sheetId="2817" refreshError="1"/>
      <sheetData sheetId="2818" refreshError="1"/>
      <sheetData sheetId="2819" refreshError="1"/>
      <sheetData sheetId="2820" refreshError="1"/>
      <sheetData sheetId="2821" refreshError="1"/>
      <sheetData sheetId="2822" refreshError="1"/>
      <sheetData sheetId="2823" refreshError="1"/>
      <sheetData sheetId="2824" refreshError="1"/>
      <sheetData sheetId="2825" refreshError="1"/>
      <sheetData sheetId="2826" refreshError="1"/>
      <sheetData sheetId="2827" refreshError="1"/>
      <sheetData sheetId="2828" refreshError="1"/>
      <sheetData sheetId="2829" refreshError="1"/>
      <sheetData sheetId="2830" refreshError="1"/>
      <sheetData sheetId="2831" refreshError="1"/>
      <sheetData sheetId="2832" refreshError="1"/>
      <sheetData sheetId="2833" refreshError="1"/>
      <sheetData sheetId="2834" refreshError="1"/>
      <sheetData sheetId="2835" refreshError="1"/>
      <sheetData sheetId="2836" refreshError="1"/>
      <sheetData sheetId="2837" refreshError="1"/>
      <sheetData sheetId="2838" refreshError="1"/>
      <sheetData sheetId="2839" refreshError="1"/>
      <sheetData sheetId="2840" refreshError="1"/>
      <sheetData sheetId="2841" refreshError="1"/>
      <sheetData sheetId="2842" refreshError="1"/>
      <sheetData sheetId="2843" refreshError="1"/>
      <sheetData sheetId="2844" refreshError="1"/>
      <sheetData sheetId="2845" refreshError="1"/>
      <sheetData sheetId="2846" refreshError="1"/>
      <sheetData sheetId="2847" refreshError="1"/>
      <sheetData sheetId="2848" refreshError="1"/>
      <sheetData sheetId="2849" refreshError="1"/>
      <sheetData sheetId="2850" refreshError="1"/>
      <sheetData sheetId="2851" refreshError="1"/>
      <sheetData sheetId="2852" refreshError="1"/>
      <sheetData sheetId="2853" refreshError="1"/>
      <sheetData sheetId="2854" refreshError="1"/>
      <sheetData sheetId="2855" refreshError="1"/>
      <sheetData sheetId="2856" refreshError="1"/>
      <sheetData sheetId="2857" refreshError="1"/>
      <sheetData sheetId="2858" refreshError="1"/>
      <sheetData sheetId="2859" refreshError="1"/>
      <sheetData sheetId="2860" refreshError="1"/>
      <sheetData sheetId="2861" refreshError="1"/>
      <sheetData sheetId="2862" refreshError="1"/>
      <sheetData sheetId="2863" refreshError="1"/>
      <sheetData sheetId="2864" refreshError="1"/>
      <sheetData sheetId="2865" refreshError="1"/>
      <sheetData sheetId="2866" refreshError="1"/>
      <sheetData sheetId="2867" refreshError="1"/>
      <sheetData sheetId="2868" refreshError="1"/>
      <sheetData sheetId="2869" refreshError="1"/>
      <sheetData sheetId="2870" refreshError="1"/>
      <sheetData sheetId="2871" refreshError="1"/>
      <sheetData sheetId="2872" refreshError="1"/>
      <sheetData sheetId="2873" refreshError="1"/>
      <sheetData sheetId="2874" refreshError="1"/>
      <sheetData sheetId="2875" refreshError="1"/>
      <sheetData sheetId="2876" refreshError="1"/>
      <sheetData sheetId="2877" refreshError="1"/>
      <sheetData sheetId="2878" refreshError="1"/>
      <sheetData sheetId="2879" refreshError="1"/>
      <sheetData sheetId="2880" refreshError="1"/>
      <sheetData sheetId="2881" refreshError="1"/>
      <sheetData sheetId="2882" refreshError="1"/>
      <sheetData sheetId="2883" refreshError="1"/>
      <sheetData sheetId="2884" refreshError="1"/>
      <sheetData sheetId="2885" refreshError="1"/>
      <sheetData sheetId="2886" refreshError="1"/>
      <sheetData sheetId="2887" refreshError="1"/>
      <sheetData sheetId="2888" refreshError="1"/>
      <sheetData sheetId="2889" refreshError="1"/>
      <sheetData sheetId="2890" refreshError="1"/>
      <sheetData sheetId="2891" refreshError="1"/>
      <sheetData sheetId="2892" refreshError="1"/>
      <sheetData sheetId="2893" refreshError="1"/>
      <sheetData sheetId="2894" refreshError="1"/>
      <sheetData sheetId="2895" refreshError="1"/>
      <sheetData sheetId="2896" refreshError="1"/>
      <sheetData sheetId="2897" refreshError="1"/>
      <sheetData sheetId="2898" refreshError="1"/>
      <sheetData sheetId="2899" refreshError="1"/>
      <sheetData sheetId="2900" refreshError="1"/>
      <sheetData sheetId="2901" refreshError="1"/>
      <sheetData sheetId="2902" refreshError="1"/>
      <sheetData sheetId="2903" refreshError="1"/>
      <sheetData sheetId="2904" refreshError="1"/>
      <sheetData sheetId="2905" refreshError="1"/>
      <sheetData sheetId="2906" refreshError="1"/>
      <sheetData sheetId="2907" refreshError="1"/>
      <sheetData sheetId="2908" refreshError="1"/>
      <sheetData sheetId="2909" refreshError="1"/>
      <sheetData sheetId="2910" refreshError="1"/>
      <sheetData sheetId="2911" refreshError="1"/>
      <sheetData sheetId="2912" refreshError="1"/>
      <sheetData sheetId="2913" refreshError="1"/>
      <sheetData sheetId="2914" refreshError="1"/>
      <sheetData sheetId="2915" refreshError="1"/>
      <sheetData sheetId="2916" refreshError="1"/>
      <sheetData sheetId="2917" refreshError="1"/>
      <sheetData sheetId="2918" refreshError="1"/>
      <sheetData sheetId="2919" refreshError="1"/>
      <sheetData sheetId="2920" refreshError="1"/>
      <sheetData sheetId="2921" refreshError="1"/>
      <sheetData sheetId="2922" refreshError="1"/>
      <sheetData sheetId="2923" refreshError="1"/>
      <sheetData sheetId="2924" refreshError="1"/>
      <sheetData sheetId="2925" refreshError="1"/>
      <sheetData sheetId="2926" refreshError="1"/>
      <sheetData sheetId="2927" refreshError="1"/>
      <sheetData sheetId="2928" refreshError="1"/>
      <sheetData sheetId="2929" refreshError="1"/>
      <sheetData sheetId="2930" refreshError="1"/>
      <sheetData sheetId="2931" refreshError="1"/>
      <sheetData sheetId="2932" refreshError="1"/>
      <sheetData sheetId="2933" refreshError="1"/>
      <sheetData sheetId="2934" refreshError="1"/>
      <sheetData sheetId="2935" refreshError="1"/>
      <sheetData sheetId="2936" refreshError="1"/>
      <sheetData sheetId="2937" refreshError="1"/>
      <sheetData sheetId="2938" refreshError="1"/>
      <sheetData sheetId="2939" refreshError="1"/>
      <sheetData sheetId="2940" refreshError="1"/>
      <sheetData sheetId="2941" refreshError="1"/>
      <sheetData sheetId="2942" refreshError="1"/>
      <sheetData sheetId="2943" refreshError="1"/>
      <sheetData sheetId="2944" refreshError="1"/>
      <sheetData sheetId="2945" refreshError="1"/>
      <sheetData sheetId="2946" refreshError="1"/>
      <sheetData sheetId="2947" refreshError="1"/>
      <sheetData sheetId="2948" refreshError="1"/>
      <sheetData sheetId="2949" refreshError="1"/>
      <sheetData sheetId="2950" refreshError="1"/>
      <sheetData sheetId="2951" refreshError="1"/>
      <sheetData sheetId="2952" refreshError="1"/>
      <sheetData sheetId="2953" refreshError="1"/>
      <sheetData sheetId="2954" refreshError="1"/>
      <sheetData sheetId="2955" refreshError="1"/>
      <sheetData sheetId="2956" refreshError="1"/>
      <sheetData sheetId="2957" refreshError="1"/>
      <sheetData sheetId="2958" refreshError="1"/>
      <sheetData sheetId="2959" refreshError="1"/>
      <sheetData sheetId="2960" refreshError="1"/>
      <sheetData sheetId="2961" refreshError="1"/>
      <sheetData sheetId="2962" refreshError="1"/>
      <sheetData sheetId="2963" refreshError="1"/>
      <sheetData sheetId="2964" refreshError="1"/>
      <sheetData sheetId="2965" refreshError="1"/>
      <sheetData sheetId="2966" refreshError="1"/>
      <sheetData sheetId="2967" refreshError="1"/>
      <sheetData sheetId="2968" refreshError="1"/>
      <sheetData sheetId="2969" refreshError="1"/>
      <sheetData sheetId="2970" refreshError="1"/>
      <sheetData sheetId="2971" refreshError="1"/>
      <sheetData sheetId="2972" refreshError="1"/>
      <sheetData sheetId="2973" refreshError="1"/>
      <sheetData sheetId="2974" refreshError="1"/>
      <sheetData sheetId="2975" refreshError="1"/>
      <sheetData sheetId="2976" refreshError="1"/>
      <sheetData sheetId="2977" refreshError="1"/>
      <sheetData sheetId="2978" refreshError="1"/>
      <sheetData sheetId="2979" refreshError="1"/>
      <sheetData sheetId="2980" refreshError="1"/>
      <sheetData sheetId="2981" refreshError="1"/>
      <sheetData sheetId="2982" refreshError="1"/>
      <sheetData sheetId="2983" refreshError="1"/>
      <sheetData sheetId="2984" refreshError="1"/>
      <sheetData sheetId="2985" refreshError="1"/>
      <sheetData sheetId="2986" refreshError="1"/>
      <sheetData sheetId="2987" refreshError="1"/>
      <sheetData sheetId="2988" refreshError="1"/>
      <sheetData sheetId="2989" refreshError="1"/>
      <sheetData sheetId="2990" refreshError="1"/>
      <sheetData sheetId="2991" refreshError="1"/>
      <sheetData sheetId="2992" refreshError="1"/>
      <sheetData sheetId="2993" refreshError="1"/>
      <sheetData sheetId="2994" refreshError="1"/>
      <sheetData sheetId="2995" refreshError="1"/>
      <sheetData sheetId="2996" refreshError="1"/>
      <sheetData sheetId="2997" refreshError="1"/>
      <sheetData sheetId="2998" refreshError="1"/>
      <sheetData sheetId="2999" refreshError="1"/>
      <sheetData sheetId="3000" refreshError="1"/>
      <sheetData sheetId="3001" refreshError="1"/>
      <sheetData sheetId="3002" refreshError="1"/>
      <sheetData sheetId="3003" refreshError="1"/>
      <sheetData sheetId="3004" refreshError="1"/>
      <sheetData sheetId="3005" refreshError="1"/>
      <sheetData sheetId="3006" refreshError="1"/>
      <sheetData sheetId="3007" refreshError="1"/>
      <sheetData sheetId="3008" refreshError="1"/>
      <sheetData sheetId="3009" refreshError="1"/>
      <sheetData sheetId="3010" refreshError="1"/>
      <sheetData sheetId="3011" refreshError="1"/>
      <sheetData sheetId="3012" refreshError="1"/>
      <sheetData sheetId="3013" refreshError="1"/>
      <sheetData sheetId="3014" refreshError="1"/>
      <sheetData sheetId="3015" refreshError="1"/>
      <sheetData sheetId="3016" refreshError="1"/>
      <sheetData sheetId="3017" refreshError="1"/>
      <sheetData sheetId="3018" refreshError="1"/>
      <sheetData sheetId="3019" refreshError="1"/>
      <sheetData sheetId="3020" refreshError="1"/>
      <sheetData sheetId="3021" refreshError="1"/>
      <sheetData sheetId="3022" refreshError="1"/>
      <sheetData sheetId="3023" refreshError="1"/>
      <sheetData sheetId="3024" refreshError="1"/>
      <sheetData sheetId="3025" refreshError="1"/>
      <sheetData sheetId="3026" refreshError="1"/>
      <sheetData sheetId="3027" refreshError="1"/>
      <sheetData sheetId="3028" refreshError="1"/>
      <sheetData sheetId="3029" refreshError="1"/>
      <sheetData sheetId="3030" refreshError="1"/>
      <sheetData sheetId="3031" refreshError="1"/>
      <sheetData sheetId="3032" refreshError="1"/>
      <sheetData sheetId="3033" refreshError="1"/>
      <sheetData sheetId="3034" refreshError="1"/>
      <sheetData sheetId="3035" refreshError="1"/>
      <sheetData sheetId="3036" refreshError="1"/>
      <sheetData sheetId="3037" refreshError="1"/>
      <sheetData sheetId="3038" refreshError="1"/>
      <sheetData sheetId="3039" refreshError="1"/>
      <sheetData sheetId="3040" refreshError="1"/>
      <sheetData sheetId="3041" refreshError="1"/>
      <sheetData sheetId="3042" refreshError="1"/>
      <sheetData sheetId="3043" refreshError="1"/>
      <sheetData sheetId="3044" refreshError="1"/>
      <sheetData sheetId="3045" refreshError="1"/>
      <sheetData sheetId="3046" refreshError="1"/>
      <sheetData sheetId="3047" refreshError="1"/>
      <sheetData sheetId="3048" refreshError="1"/>
      <sheetData sheetId="3049" refreshError="1"/>
      <sheetData sheetId="3050" refreshError="1"/>
      <sheetData sheetId="3051" refreshError="1"/>
      <sheetData sheetId="3052" refreshError="1"/>
      <sheetData sheetId="3053" refreshError="1"/>
      <sheetData sheetId="3054" refreshError="1"/>
      <sheetData sheetId="3055" refreshError="1"/>
      <sheetData sheetId="3056" refreshError="1"/>
      <sheetData sheetId="3057" refreshError="1"/>
      <sheetData sheetId="3058" refreshError="1"/>
      <sheetData sheetId="3059" refreshError="1"/>
      <sheetData sheetId="3060" refreshError="1"/>
      <sheetData sheetId="3061" refreshError="1"/>
      <sheetData sheetId="3062" refreshError="1"/>
      <sheetData sheetId="3063" refreshError="1"/>
      <sheetData sheetId="3064" refreshError="1"/>
      <sheetData sheetId="3065" refreshError="1"/>
      <sheetData sheetId="3066" refreshError="1"/>
      <sheetData sheetId="3067" refreshError="1"/>
      <sheetData sheetId="3068" refreshError="1"/>
      <sheetData sheetId="3069" refreshError="1"/>
      <sheetData sheetId="3070" refreshError="1"/>
      <sheetData sheetId="3071" refreshError="1"/>
      <sheetData sheetId="3072" refreshError="1"/>
      <sheetData sheetId="3073" refreshError="1"/>
      <sheetData sheetId="3074" refreshError="1"/>
      <sheetData sheetId="3075" refreshError="1"/>
      <sheetData sheetId="3076" refreshError="1"/>
      <sheetData sheetId="3077" refreshError="1"/>
      <sheetData sheetId="3078" refreshError="1"/>
      <sheetData sheetId="3079" refreshError="1"/>
      <sheetData sheetId="3080" refreshError="1"/>
      <sheetData sheetId="3081" refreshError="1"/>
      <sheetData sheetId="3082" refreshError="1"/>
      <sheetData sheetId="3083" refreshError="1"/>
      <sheetData sheetId="3084" refreshError="1"/>
      <sheetData sheetId="3085" refreshError="1"/>
      <sheetData sheetId="3086" refreshError="1"/>
      <sheetData sheetId="3087" refreshError="1"/>
      <sheetData sheetId="3088" refreshError="1"/>
      <sheetData sheetId="3089" refreshError="1"/>
      <sheetData sheetId="3090" refreshError="1"/>
      <sheetData sheetId="3091" refreshError="1"/>
      <sheetData sheetId="3092" refreshError="1"/>
      <sheetData sheetId="3093" refreshError="1"/>
      <sheetData sheetId="3094" refreshError="1"/>
      <sheetData sheetId="3095" refreshError="1"/>
      <sheetData sheetId="3096" refreshError="1"/>
      <sheetData sheetId="3097" refreshError="1"/>
      <sheetData sheetId="3098" refreshError="1"/>
      <sheetData sheetId="3099" refreshError="1"/>
      <sheetData sheetId="3100" refreshError="1"/>
      <sheetData sheetId="3101" refreshError="1"/>
      <sheetData sheetId="3102" refreshError="1"/>
      <sheetData sheetId="3103" refreshError="1"/>
      <sheetData sheetId="3104" refreshError="1"/>
      <sheetData sheetId="3105" refreshError="1"/>
      <sheetData sheetId="3106" refreshError="1"/>
      <sheetData sheetId="3107" refreshError="1"/>
      <sheetData sheetId="3108" refreshError="1"/>
      <sheetData sheetId="3109" refreshError="1"/>
      <sheetData sheetId="3110" refreshError="1"/>
      <sheetData sheetId="3111" refreshError="1"/>
      <sheetData sheetId="3112" refreshError="1"/>
      <sheetData sheetId="3113" refreshError="1"/>
      <sheetData sheetId="3114" refreshError="1"/>
      <sheetData sheetId="3115" refreshError="1"/>
      <sheetData sheetId="3116" refreshError="1"/>
      <sheetData sheetId="3117" refreshError="1"/>
      <sheetData sheetId="3118" refreshError="1"/>
      <sheetData sheetId="3119" refreshError="1"/>
      <sheetData sheetId="3120" refreshError="1"/>
      <sheetData sheetId="3121" refreshError="1"/>
      <sheetData sheetId="3122" refreshError="1"/>
      <sheetData sheetId="3123" refreshError="1"/>
      <sheetData sheetId="3124" refreshError="1"/>
      <sheetData sheetId="3125" refreshError="1"/>
      <sheetData sheetId="3126" refreshError="1"/>
      <sheetData sheetId="3127" refreshError="1"/>
      <sheetData sheetId="3128" refreshError="1"/>
      <sheetData sheetId="3129" refreshError="1"/>
      <sheetData sheetId="3130" refreshError="1"/>
      <sheetData sheetId="3131" refreshError="1"/>
      <sheetData sheetId="3132" refreshError="1"/>
      <sheetData sheetId="3133" refreshError="1"/>
      <sheetData sheetId="3134" refreshError="1"/>
      <sheetData sheetId="3135" refreshError="1"/>
      <sheetData sheetId="3136" refreshError="1"/>
      <sheetData sheetId="3137" refreshError="1"/>
      <sheetData sheetId="3138" refreshError="1"/>
      <sheetData sheetId="3139" refreshError="1"/>
      <sheetData sheetId="3140" refreshError="1"/>
      <sheetData sheetId="3141" refreshError="1"/>
      <sheetData sheetId="3142" refreshError="1"/>
      <sheetData sheetId="3143" refreshError="1"/>
      <sheetData sheetId="3144" refreshError="1"/>
      <sheetData sheetId="3145" refreshError="1"/>
      <sheetData sheetId="3146" refreshError="1"/>
      <sheetData sheetId="3147" refreshError="1"/>
      <sheetData sheetId="3148" refreshError="1"/>
      <sheetData sheetId="3149" refreshError="1"/>
      <sheetData sheetId="3150" refreshError="1"/>
      <sheetData sheetId="3151" refreshError="1"/>
      <sheetData sheetId="3152" refreshError="1"/>
      <sheetData sheetId="3153" refreshError="1"/>
      <sheetData sheetId="3154" refreshError="1"/>
      <sheetData sheetId="3155" refreshError="1"/>
      <sheetData sheetId="3156" refreshError="1"/>
      <sheetData sheetId="3157" refreshError="1"/>
      <sheetData sheetId="3158" refreshError="1"/>
      <sheetData sheetId="3159" refreshError="1"/>
      <sheetData sheetId="3160" refreshError="1"/>
      <sheetData sheetId="3161" refreshError="1"/>
      <sheetData sheetId="3162" refreshError="1"/>
      <sheetData sheetId="3163" refreshError="1"/>
      <sheetData sheetId="3164" refreshError="1"/>
      <sheetData sheetId="3165" refreshError="1"/>
      <sheetData sheetId="3166" refreshError="1"/>
      <sheetData sheetId="3167" refreshError="1"/>
      <sheetData sheetId="3168" refreshError="1"/>
      <sheetData sheetId="3169" refreshError="1"/>
      <sheetData sheetId="3170" refreshError="1"/>
      <sheetData sheetId="3171" refreshError="1"/>
      <sheetData sheetId="3172" refreshError="1"/>
      <sheetData sheetId="3173" refreshError="1"/>
      <sheetData sheetId="3174" refreshError="1"/>
      <sheetData sheetId="3175" refreshError="1"/>
      <sheetData sheetId="3176" refreshError="1"/>
      <sheetData sheetId="3177" refreshError="1"/>
      <sheetData sheetId="3178" refreshError="1"/>
      <sheetData sheetId="3179" refreshError="1"/>
      <sheetData sheetId="3180" refreshError="1"/>
      <sheetData sheetId="3181" refreshError="1"/>
      <sheetData sheetId="3182" refreshError="1"/>
      <sheetData sheetId="3183" refreshError="1"/>
      <sheetData sheetId="3184" refreshError="1"/>
      <sheetData sheetId="3185" refreshError="1"/>
      <sheetData sheetId="3186" refreshError="1"/>
      <sheetData sheetId="3187" refreshError="1"/>
      <sheetData sheetId="3188" refreshError="1"/>
      <sheetData sheetId="3189" refreshError="1"/>
      <sheetData sheetId="3190" refreshError="1"/>
      <sheetData sheetId="3191" refreshError="1"/>
      <sheetData sheetId="3192" refreshError="1"/>
      <sheetData sheetId="3193" refreshError="1"/>
      <sheetData sheetId="3194" refreshError="1"/>
      <sheetData sheetId="3195" refreshError="1"/>
      <sheetData sheetId="3196" refreshError="1"/>
      <sheetData sheetId="3197" refreshError="1"/>
      <sheetData sheetId="3198" refreshError="1"/>
      <sheetData sheetId="3199" refreshError="1"/>
      <sheetData sheetId="3200" refreshError="1"/>
      <sheetData sheetId="3201" refreshError="1"/>
      <sheetData sheetId="3202" refreshError="1"/>
      <sheetData sheetId="3203" refreshError="1"/>
      <sheetData sheetId="3204" refreshError="1"/>
      <sheetData sheetId="3205" refreshError="1"/>
      <sheetData sheetId="3206" refreshError="1"/>
      <sheetData sheetId="3207" refreshError="1"/>
      <sheetData sheetId="3208" refreshError="1"/>
      <sheetData sheetId="3209" refreshError="1"/>
      <sheetData sheetId="3210" refreshError="1"/>
      <sheetData sheetId="3211" refreshError="1"/>
      <sheetData sheetId="3212" refreshError="1"/>
      <sheetData sheetId="3213" refreshError="1"/>
      <sheetData sheetId="3214" refreshError="1"/>
      <sheetData sheetId="3215" refreshError="1"/>
      <sheetData sheetId="3216" refreshError="1"/>
      <sheetData sheetId="3217" refreshError="1"/>
      <sheetData sheetId="3218" refreshError="1"/>
      <sheetData sheetId="3219" refreshError="1"/>
      <sheetData sheetId="3220" refreshError="1"/>
      <sheetData sheetId="3221" refreshError="1"/>
      <sheetData sheetId="3222" refreshError="1"/>
      <sheetData sheetId="3223" refreshError="1"/>
      <sheetData sheetId="3224" refreshError="1"/>
      <sheetData sheetId="3225" refreshError="1"/>
      <sheetData sheetId="3226" refreshError="1"/>
      <sheetData sheetId="3227" refreshError="1"/>
      <sheetData sheetId="3228" refreshError="1"/>
      <sheetData sheetId="3229" refreshError="1"/>
      <sheetData sheetId="3230" refreshError="1"/>
      <sheetData sheetId="3231" refreshError="1"/>
      <sheetData sheetId="3232" refreshError="1"/>
      <sheetData sheetId="3233" refreshError="1"/>
      <sheetData sheetId="3234" refreshError="1"/>
      <sheetData sheetId="3235" refreshError="1"/>
      <sheetData sheetId="3236" refreshError="1"/>
      <sheetData sheetId="3237" refreshError="1"/>
      <sheetData sheetId="3238" refreshError="1"/>
      <sheetData sheetId="3239" refreshError="1"/>
      <sheetData sheetId="3240" refreshError="1"/>
      <sheetData sheetId="3241" refreshError="1"/>
      <sheetData sheetId="3242" refreshError="1"/>
      <sheetData sheetId="3243" refreshError="1"/>
      <sheetData sheetId="3244" refreshError="1"/>
      <sheetData sheetId="3245" refreshError="1"/>
      <sheetData sheetId="3246" refreshError="1"/>
      <sheetData sheetId="3247" refreshError="1"/>
      <sheetData sheetId="3248" refreshError="1"/>
      <sheetData sheetId="3249" refreshError="1"/>
      <sheetData sheetId="3250" refreshError="1"/>
      <sheetData sheetId="3251" refreshError="1"/>
      <sheetData sheetId="3252" refreshError="1"/>
      <sheetData sheetId="3253" refreshError="1"/>
      <sheetData sheetId="3254" refreshError="1"/>
      <sheetData sheetId="3255" refreshError="1"/>
      <sheetData sheetId="3256" refreshError="1"/>
      <sheetData sheetId="3257" refreshError="1"/>
      <sheetData sheetId="3258" refreshError="1"/>
      <sheetData sheetId="3259" refreshError="1"/>
      <sheetData sheetId="3260" refreshError="1"/>
      <sheetData sheetId="3261" refreshError="1"/>
      <sheetData sheetId="3262" refreshError="1"/>
      <sheetData sheetId="3263" refreshError="1"/>
      <sheetData sheetId="3264" refreshError="1"/>
      <sheetData sheetId="3265" refreshError="1"/>
      <sheetData sheetId="3266" refreshError="1"/>
      <sheetData sheetId="3267" refreshError="1"/>
      <sheetData sheetId="3268" refreshError="1"/>
      <sheetData sheetId="3269" refreshError="1"/>
      <sheetData sheetId="3270" refreshError="1"/>
      <sheetData sheetId="3271" refreshError="1"/>
      <sheetData sheetId="3272" refreshError="1"/>
      <sheetData sheetId="3273" refreshError="1"/>
      <sheetData sheetId="3274" refreshError="1"/>
      <sheetData sheetId="3275" refreshError="1"/>
      <sheetData sheetId="3276" refreshError="1"/>
      <sheetData sheetId="3277" refreshError="1"/>
      <sheetData sheetId="3278" refreshError="1"/>
      <sheetData sheetId="3279" refreshError="1"/>
      <sheetData sheetId="3280" refreshError="1"/>
      <sheetData sheetId="3281" refreshError="1"/>
      <sheetData sheetId="3282" refreshError="1"/>
      <sheetData sheetId="3283" refreshError="1"/>
      <sheetData sheetId="3284" refreshError="1"/>
      <sheetData sheetId="3285" refreshError="1"/>
      <sheetData sheetId="3286" refreshError="1"/>
      <sheetData sheetId="3287" refreshError="1"/>
      <sheetData sheetId="3288" refreshError="1"/>
      <sheetData sheetId="3289" refreshError="1"/>
      <sheetData sheetId="3290" refreshError="1"/>
      <sheetData sheetId="3291" refreshError="1"/>
      <sheetData sheetId="3292" refreshError="1"/>
      <sheetData sheetId="3293" refreshError="1"/>
      <sheetData sheetId="3294" refreshError="1"/>
      <sheetData sheetId="3295" refreshError="1"/>
      <sheetData sheetId="3296" refreshError="1"/>
      <sheetData sheetId="3297" refreshError="1"/>
      <sheetData sheetId="3298" refreshError="1"/>
      <sheetData sheetId="3299" refreshError="1"/>
      <sheetData sheetId="3300" refreshError="1"/>
      <sheetData sheetId="3301" refreshError="1"/>
      <sheetData sheetId="3302" refreshError="1"/>
      <sheetData sheetId="3303" refreshError="1"/>
      <sheetData sheetId="3304" refreshError="1"/>
      <sheetData sheetId="3305" refreshError="1"/>
      <sheetData sheetId="3306" refreshError="1"/>
      <sheetData sheetId="3307" refreshError="1"/>
      <sheetData sheetId="3308" refreshError="1"/>
      <sheetData sheetId="3309" refreshError="1"/>
      <sheetData sheetId="3310" refreshError="1"/>
      <sheetData sheetId="3311" refreshError="1"/>
      <sheetData sheetId="3312" refreshError="1"/>
      <sheetData sheetId="3313" refreshError="1"/>
      <sheetData sheetId="3314" refreshError="1"/>
      <sheetData sheetId="3315" refreshError="1"/>
      <sheetData sheetId="3316" refreshError="1"/>
      <sheetData sheetId="3317" refreshError="1"/>
      <sheetData sheetId="3318" refreshError="1"/>
      <sheetData sheetId="3319" refreshError="1"/>
      <sheetData sheetId="3320" refreshError="1"/>
      <sheetData sheetId="3321" refreshError="1"/>
      <sheetData sheetId="3322" refreshError="1"/>
      <sheetData sheetId="3323" refreshError="1"/>
      <sheetData sheetId="3324" refreshError="1"/>
      <sheetData sheetId="3325" refreshError="1"/>
      <sheetData sheetId="3326" refreshError="1"/>
      <sheetData sheetId="3327" refreshError="1"/>
      <sheetData sheetId="3328" refreshError="1"/>
      <sheetData sheetId="3329" refreshError="1"/>
      <sheetData sheetId="3330" refreshError="1"/>
      <sheetData sheetId="3331" refreshError="1"/>
      <sheetData sheetId="3332" refreshError="1"/>
      <sheetData sheetId="3333" refreshError="1"/>
      <sheetData sheetId="3334" refreshError="1"/>
      <sheetData sheetId="3335" refreshError="1"/>
      <sheetData sheetId="3336" refreshError="1"/>
      <sheetData sheetId="3337" refreshError="1"/>
      <sheetData sheetId="3338" refreshError="1"/>
      <sheetData sheetId="3339" refreshError="1"/>
      <sheetData sheetId="3340" refreshError="1"/>
      <sheetData sheetId="3341" refreshError="1"/>
      <sheetData sheetId="3342" refreshError="1"/>
      <sheetData sheetId="3343" refreshError="1"/>
      <sheetData sheetId="3344" refreshError="1"/>
      <sheetData sheetId="3345" refreshError="1"/>
      <sheetData sheetId="3346" refreshError="1"/>
      <sheetData sheetId="3347" refreshError="1"/>
      <sheetData sheetId="3348" refreshError="1"/>
      <sheetData sheetId="3349" refreshError="1"/>
      <sheetData sheetId="3350" refreshError="1"/>
      <sheetData sheetId="3351" refreshError="1"/>
      <sheetData sheetId="3352" refreshError="1"/>
      <sheetData sheetId="3353" refreshError="1"/>
      <sheetData sheetId="3354" refreshError="1"/>
      <sheetData sheetId="3355" refreshError="1"/>
      <sheetData sheetId="3356" refreshError="1"/>
      <sheetData sheetId="3357" refreshError="1"/>
      <sheetData sheetId="3358" refreshError="1"/>
      <sheetData sheetId="3359" refreshError="1"/>
      <sheetData sheetId="3360" refreshError="1"/>
      <sheetData sheetId="3361" refreshError="1"/>
      <sheetData sheetId="3362" refreshError="1"/>
      <sheetData sheetId="3363" refreshError="1"/>
      <sheetData sheetId="3364" refreshError="1"/>
      <sheetData sheetId="3365" refreshError="1"/>
      <sheetData sheetId="3366" refreshError="1"/>
      <sheetData sheetId="3367" refreshError="1"/>
      <sheetData sheetId="3368" refreshError="1"/>
      <sheetData sheetId="3369" refreshError="1"/>
      <sheetData sheetId="3370" refreshError="1"/>
      <sheetData sheetId="3371" refreshError="1"/>
      <sheetData sheetId="3372" refreshError="1"/>
      <sheetData sheetId="3373" refreshError="1"/>
      <sheetData sheetId="3374" refreshError="1"/>
      <sheetData sheetId="3375" refreshError="1"/>
      <sheetData sheetId="3376" refreshError="1"/>
      <sheetData sheetId="3377" refreshError="1"/>
      <sheetData sheetId="3378" refreshError="1"/>
      <sheetData sheetId="3379" refreshError="1"/>
      <sheetData sheetId="3380" refreshError="1"/>
      <sheetData sheetId="3381" refreshError="1"/>
      <sheetData sheetId="3382" refreshError="1"/>
      <sheetData sheetId="3383" refreshError="1"/>
      <sheetData sheetId="3384" refreshError="1"/>
      <sheetData sheetId="3385" refreshError="1"/>
      <sheetData sheetId="3386" refreshError="1"/>
      <sheetData sheetId="3387" refreshError="1"/>
      <sheetData sheetId="3388" refreshError="1"/>
      <sheetData sheetId="3389" refreshError="1"/>
      <sheetData sheetId="3390" refreshError="1"/>
      <sheetData sheetId="3391" refreshError="1"/>
      <sheetData sheetId="3392" refreshError="1"/>
      <sheetData sheetId="3393" refreshError="1"/>
      <sheetData sheetId="3394" refreshError="1"/>
      <sheetData sheetId="3395" refreshError="1"/>
      <sheetData sheetId="3396" refreshError="1"/>
      <sheetData sheetId="3397" refreshError="1"/>
      <sheetData sheetId="3398" refreshError="1"/>
      <sheetData sheetId="3399" refreshError="1"/>
      <sheetData sheetId="3400" refreshError="1"/>
      <sheetData sheetId="3401" refreshError="1"/>
      <sheetData sheetId="3402" refreshError="1"/>
      <sheetData sheetId="3403" refreshError="1"/>
      <sheetData sheetId="3404" refreshError="1"/>
      <sheetData sheetId="3405" refreshError="1"/>
      <sheetData sheetId="3406" refreshError="1"/>
      <sheetData sheetId="3407" refreshError="1"/>
      <sheetData sheetId="3408" refreshError="1"/>
      <sheetData sheetId="3409" refreshError="1"/>
      <sheetData sheetId="3410" refreshError="1"/>
      <sheetData sheetId="3411" refreshError="1"/>
      <sheetData sheetId="3412" refreshError="1"/>
      <sheetData sheetId="3413" refreshError="1"/>
      <sheetData sheetId="3414" refreshError="1"/>
      <sheetData sheetId="3415" refreshError="1"/>
      <sheetData sheetId="3416" refreshError="1"/>
      <sheetData sheetId="3417" refreshError="1"/>
      <sheetData sheetId="3418" refreshError="1"/>
      <sheetData sheetId="3419" refreshError="1"/>
      <sheetData sheetId="3420" refreshError="1"/>
      <sheetData sheetId="3421" refreshError="1"/>
      <sheetData sheetId="3422" refreshError="1"/>
      <sheetData sheetId="3423" refreshError="1"/>
      <sheetData sheetId="3424" refreshError="1"/>
      <sheetData sheetId="3425" refreshError="1"/>
      <sheetData sheetId="3426" refreshError="1"/>
      <sheetData sheetId="3427" refreshError="1"/>
      <sheetData sheetId="3428" refreshError="1"/>
      <sheetData sheetId="3429" refreshError="1"/>
      <sheetData sheetId="3430" refreshError="1"/>
      <sheetData sheetId="3431" refreshError="1"/>
      <sheetData sheetId="3432" refreshError="1"/>
      <sheetData sheetId="3433" refreshError="1"/>
      <sheetData sheetId="3434" refreshError="1"/>
      <sheetData sheetId="3435" refreshError="1"/>
      <sheetData sheetId="3436" refreshError="1"/>
      <sheetData sheetId="3437" refreshError="1"/>
      <sheetData sheetId="3438" refreshError="1"/>
      <sheetData sheetId="3439" refreshError="1"/>
      <sheetData sheetId="3440" refreshError="1"/>
      <sheetData sheetId="3441" refreshError="1"/>
      <sheetData sheetId="3442" refreshError="1"/>
      <sheetData sheetId="3443" refreshError="1"/>
      <sheetData sheetId="3444" refreshError="1"/>
      <sheetData sheetId="3445" refreshError="1"/>
      <sheetData sheetId="3446" refreshError="1"/>
      <sheetData sheetId="3447" refreshError="1"/>
      <sheetData sheetId="3448" refreshError="1"/>
      <sheetData sheetId="3449" refreshError="1"/>
      <sheetData sheetId="3450" refreshError="1"/>
      <sheetData sheetId="3451" refreshError="1"/>
      <sheetData sheetId="3452" refreshError="1"/>
      <sheetData sheetId="3453" refreshError="1"/>
      <sheetData sheetId="3454" refreshError="1"/>
      <sheetData sheetId="3455" refreshError="1"/>
      <sheetData sheetId="3456" refreshError="1"/>
      <sheetData sheetId="3457" refreshError="1"/>
      <sheetData sheetId="3458" refreshError="1"/>
      <sheetData sheetId="3459" refreshError="1"/>
      <sheetData sheetId="3460" refreshError="1"/>
      <sheetData sheetId="3461" refreshError="1"/>
      <sheetData sheetId="3462" refreshError="1"/>
      <sheetData sheetId="3463" refreshError="1"/>
      <sheetData sheetId="3464" refreshError="1"/>
      <sheetData sheetId="3465" refreshError="1"/>
      <sheetData sheetId="3466" refreshError="1"/>
      <sheetData sheetId="3467" refreshError="1"/>
      <sheetData sheetId="3468" refreshError="1"/>
      <sheetData sheetId="3469" refreshError="1"/>
      <sheetData sheetId="3470" refreshError="1"/>
      <sheetData sheetId="3471" refreshError="1"/>
      <sheetData sheetId="3472" refreshError="1"/>
      <sheetData sheetId="3473" refreshError="1"/>
      <sheetData sheetId="3474" refreshError="1"/>
      <sheetData sheetId="3475" refreshError="1"/>
      <sheetData sheetId="3476" refreshError="1"/>
      <sheetData sheetId="3477" refreshError="1"/>
      <sheetData sheetId="3478" refreshError="1"/>
      <sheetData sheetId="3479" refreshError="1"/>
      <sheetData sheetId="3480" refreshError="1"/>
      <sheetData sheetId="3481" refreshError="1"/>
      <sheetData sheetId="3482" refreshError="1"/>
      <sheetData sheetId="3483" refreshError="1"/>
      <sheetData sheetId="3484" refreshError="1"/>
      <sheetData sheetId="3485" refreshError="1"/>
      <sheetData sheetId="3486" refreshError="1"/>
      <sheetData sheetId="3487" refreshError="1"/>
      <sheetData sheetId="3488" refreshError="1"/>
      <sheetData sheetId="3489" refreshError="1"/>
      <sheetData sheetId="3490" refreshError="1"/>
      <sheetData sheetId="3491" refreshError="1"/>
      <sheetData sheetId="3492" refreshError="1"/>
      <sheetData sheetId="3493" refreshError="1"/>
      <sheetData sheetId="3494" refreshError="1"/>
      <sheetData sheetId="3495" refreshError="1"/>
      <sheetData sheetId="3496" refreshError="1"/>
      <sheetData sheetId="3497" refreshError="1"/>
      <sheetData sheetId="3498" refreshError="1"/>
      <sheetData sheetId="3499" refreshError="1"/>
      <sheetData sheetId="3500" refreshError="1"/>
      <sheetData sheetId="3501" refreshError="1"/>
      <sheetData sheetId="3502" refreshError="1"/>
      <sheetData sheetId="3503" refreshError="1"/>
      <sheetData sheetId="3504" refreshError="1"/>
      <sheetData sheetId="3505" refreshError="1"/>
      <sheetData sheetId="3506" refreshError="1"/>
      <sheetData sheetId="3507" refreshError="1"/>
      <sheetData sheetId="3508" refreshError="1"/>
      <sheetData sheetId="3509" refreshError="1"/>
      <sheetData sheetId="3510" refreshError="1"/>
      <sheetData sheetId="3511" refreshError="1"/>
      <sheetData sheetId="3512" refreshError="1"/>
      <sheetData sheetId="3513" refreshError="1"/>
      <sheetData sheetId="3514" refreshError="1"/>
      <sheetData sheetId="3515" refreshError="1"/>
      <sheetData sheetId="3516" refreshError="1"/>
      <sheetData sheetId="3517" refreshError="1"/>
      <sheetData sheetId="3518" refreshError="1"/>
      <sheetData sheetId="3519" refreshError="1"/>
      <sheetData sheetId="3520" refreshError="1"/>
      <sheetData sheetId="3521" refreshError="1"/>
      <sheetData sheetId="3522" refreshError="1"/>
      <sheetData sheetId="3523" refreshError="1"/>
      <sheetData sheetId="3524" refreshError="1"/>
      <sheetData sheetId="3525" refreshError="1"/>
      <sheetData sheetId="3526" refreshError="1"/>
      <sheetData sheetId="3527" refreshError="1"/>
      <sheetData sheetId="3528" refreshError="1"/>
      <sheetData sheetId="3529" refreshError="1"/>
      <sheetData sheetId="3530" refreshError="1"/>
      <sheetData sheetId="3531" refreshError="1"/>
      <sheetData sheetId="3532" refreshError="1"/>
      <sheetData sheetId="3533" refreshError="1"/>
      <sheetData sheetId="3534" refreshError="1"/>
      <sheetData sheetId="3535" refreshError="1"/>
      <sheetData sheetId="3536" refreshError="1"/>
      <sheetData sheetId="3537" refreshError="1"/>
      <sheetData sheetId="3538" refreshError="1"/>
      <sheetData sheetId="3539" refreshError="1"/>
      <sheetData sheetId="3540" refreshError="1"/>
      <sheetData sheetId="3541" refreshError="1"/>
      <sheetData sheetId="3542" refreshError="1"/>
      <sheetData sheetId="3543" refreshError="1"/>
      <sheetData sheetId="3544" refreshError="1"/>
      <sheetData sheetId="3545" refreshError="1"/>
      <sheetData sheetId="3546" refreshError="1"/>
      <sheetData sheetId="3547" refreshError="1"/>
      <sheetData sheetId="3548" refreshError="1"/>
      <sheetData sheetId="3549" refreshError="1"/>
      <sheetData sheetId="3550" refreshError="1"/>
      <sheetData sheetId="3551" refreshError="1"/>
      <sheetData sheetId="3552" refreshError="1"/>
      <sheetData sheetId="3553" refreshError="1"/>
      <sheetData sheetId="3554" refreshError="1"/>
      <sheetData sheetId="3555" refreshError="1"/>
      <sheetData sheetId="3556" refreshError="1"/>
      <sheetData sheetId="3557" refreshError="1"/>
      <sheetData sheetId="3558" refreshError="1"/>
      <sheetData sheetId="3559" refreshError="1"/>
      <sheetData sheetId="3560" refreshError="1"/>
      <sheetData sheetId="3561" refreshError="1"/>
      <sheetData sheetId="3562" refreshError="1"/>
      <sheetData sheetId="3563" refreshError="1"/>
      <sheetData sheetId="3564" refreshError="1"/>
      <sheetData sheetId="3565" refreshError="1"/>
      <sheetData sheetId="3566" refreshError="1"/>
      <sheetData sheetId="3567" refreshError="1"/>
      <sheetData sheetId="3568" refreshError="1"/>
      <sheetData sheetId="3569" refreshError="1"/>
      <sheetData sheetId="3570" refreshError="1"/>
      <sheetData sheetId="3571" refreshError="1"/>
      <sheetData sheetId="3572" refreshError="1"/>
      <sheetData sheetId="3573" refreshError="1"/>
      <sheetData sheetId="3574" refreshError="1"/>
      <sheetData sheetId="3575" refreshError="1"/>
      <sheetData sheetId="3576" refreshError="1"/>
      <sheetData sheetId="3577" refreshError="1"/>
      <sheetData sheetId="3578" refreshError="1"/>
      <sheetData sheetId="3579" refreshError="1"/>
      <sheetData sheetId="3580" refreshError="1"/>
      <sheetData sheetId="3581" refreshError="1"/>
      <sheetData sheetId="3582" refreshError="1"/>
      <sheetData sheetId="3583" refreshError="1"/>
      <sheetData sheetId="3584" refreshError="1"/>
      <sheetData sheetId="3585" refreshError="1"/>
      <sheetData sheetId="3586" refreshError="1"/>
      <sheetData sheetId="3587" refreshError="1"/>
      <sheetData sheetId="3588" refreshError="1"/>
      <sheetData sheetId="3589" refreshError="1"/>
      <sheetData sheetId="3590" refreshError="1"/>
      <sheetData sheetId="3591" refreshError="1"/>
      <sheetData sheetId="3592" refreshError="1"/>
      <sheetData sheetId="3593" refreshError="1"/>
      <sheetData sheetId="3594" refreshError="1"/>
      <sheetData sheetId="3595" refreshError="1"/>
      <sheetData sheetId="3596" refreshError="1"/>
      <sheetData sheetId="3597" refreshError="1"/>
      <sheetData sheetId="3598" refreshError="1"/>
      <sheetData sheetId="3599" refreshError="1"/>
      <sheetData sheetId="3600" refreshError="1"/>
      <sheetData sheetId="3601" refreshError="1"/>
      <sheetData sheetId="3602" refreshError="1"/>
      <sheetData sheetId="3603" refreshError="1"/>
      <sheetData sheetId="3604" refreshError="1"/>
      <sheetData sheetId="3605" refreshError="1"/>
      <sheetData sheetId="3606" refreshError="1"/>
      <sheetData sheetId="3607" refreshError="1"/>
      <sheetData sheetId="3608" refreshError="1"/>
      <sheetData sheetId="3609" refreshError="1"/>
      <sheetData sheetId="3610" refreshError="1"/>
      <sheetData sheetId="3611" refreshError="1"/>
      <sheetData sheetId="3612" refreshError="1"/>
      <sheetData sheetId="3613" refreshError="1"/>
      <sheetData sheetId="3614" refreshError="1"/>
      <sheetData sheetId="3615" refreshError="1"/>
      <sheetData sheetId="3616" refreshError="1"/>
      <sheetData sheetId="3617" refreshError="1"/>
      <sheetData sheetId="3618" refreshError="1"/>
      <sheetData sheetId="3619" refreshError="1"/>
      <sheetData sheetId="3620" refreshError="1"/>
      <sheetData sheetId="3621" refreshError="1"/>
      <sheetData sheetId="3622" refreshError="1"/>
      <sheetData sheetId="3623" refreshError="1"/>
      <sheetData sheetId="3624" refreshError="1"/>
      <sheetData sheetId="3625" refreshError="1"/>
      <sheetData sheetId="3626" refreshError="1"/>
      <sheetData sheetId="3627" refreshError="1"/>
      <sheetData sheetId="3628" refreshError="1"/>
      <sheetData sheetId="3629" refreshError="1"/>
      <sheetData sheetId="3630" refreshError="1"/>
      <sheetData sheetId="3631" refreshError="1"/>
      <sheetData sheetId="3632" refreshError="1"/>
      <sheetData sheetId="3633" refreshError="1"/>
      <sheetData sheetId="3634" refreshError="1"/>
      <sheetData sheetId="3635" refreshError="1"/>
      <sheetData sheetId="3636" refreshError="1"/>
      <sheetData sheetId="3637" refreshError="1"/>
      <sheetData sheetId="3638" refreshError="1"/>
      <sheetData sheetId="3639" refreshError="1"/>
      <sheetData sheetId="3640" refreshError="1"/>
      <sheetData sheetId="3641" refreshError="1"/>
      <sheetData sheetId="3642" refreshError="1"/>
      <sheetData sheetId="3643" refreshError="1"/>
      <sheetData sheetId="3644" refreshError="1"/>
      <sheetData sheetId="3645" refreshError="1"/>
      <sheetData sheetId="3646" refreshError="1"/>
      <sheetData sheetId="3647" refreshError="1"/>
      <sheetData sheetId="3648" refreshError="1"/>
      <sheetData sheetId="3649" refreshError="1"/>
      <sheetData sheetId="3650" refreshError="1"/>
      <sheetData sheetId="3651" refreshError="1"/>
      <sheetData sheetId="3652" refreshError="1"/>
      <sheetData sheetId="3653" refreshError="1"/>
      <sheetData sheetId="3654" refreshError="1"/>
      <sheetData sheetId="3655" refreshError="1"/>
      <sheetData sheetId="3656" refreshError="1"/>
      <sheetData sheetId="3657" refreshError="1"/>
      <sheetData sheetId="3658" refreshError="1"/>
      <sheetData sheetId="3659" refreshError="1"/>
      <sheetData sheetId="3660" refreshError="1"/>
      <sheetData sheetId="3661" refreshError="1"/>
      <sheetData sheetId="3662" refreshError="1"/>
      <sheetData sheetId="3663" refreshError="1"/>
      <sheetData sheetId="3664" refreshError="1"/>
      <sheetData sheetId="3665" refreshError="1"/>
      <sheetData sheetId="3666" refreshError="1"/>
      <sheetData sheetId="3667" refreshError="1"/>
      <sheetData sheetId="3668" refreshError="1"/>
      <sheetData sheetId="3669" refreshError="1"/>
      <sheetData sheetId="3670" refreshError="1"/>
      <sheetData sheetId="3671" refreshError="1"/>
      <sheetData sheetId="3672" refreshError="1"/>
      <sheetData sheetId="3673" refreshError="1"/>
      <sheetData sheetId="3674" refreshError="1"/>
      <sheetData sheetId="3675" refreshError="1"/>
      <sheetData sheetId="3676" refreshError="1"/>
      <sheetData sheetId="3677" refreshError="1"/>
      <sheetData sheetId="3678" refreshError="1"/>
      <sheetData sheetId="3679" refreshError="1"/>
      <sheetData sheetId="3680" refreshError="1"/>
      <sheetData sheetId="3681" refreshError="1"/>
      <sheetData sheetId="3682" refreshError="1"/>
      <sheetData sheetId="3683" refreshError="1"/>
      <sheetData sheetId="3684" refreshError="1"/>
      <sheetData sheetId="3685" refreshError="1"/>
      <sheetData sheetId="3686" refreshError="1"/>
      <sheetData sheetId="3687" refreshError="1"/>
      <sheetData sheetId="3688" refreshError="1"/>
      <sheetData sheetId="3689" refreshError="1"/>
      <sheetData sheetId="3690" refreshError="1"/>
      <sheetData sheetId="3691" refreshError="1"/>
      <sheetData sheetId="3692" refreshError="1"/>
      <sheetData sheetId="3693" refreshError="1"/>
      <sheetData sheetId="3694" refreshError="1"/>
      <sheetData sheetId="3695" refreshError="1"/>
      <sheetData sheetId="3696" refreshError="1"/>
      <sheetData sheetId="3697" refreshError="1"/>
      <sheetData sheetId="3698" refreshError="1"/>
      <sheetData sheetId="3699" refreshError="1"/>
      <sheetData sheetId="3700" refreshError="1"/>
      <sheetData sheetId="3701" refreshError="1"/>
      <sheetData sheetId="3702" refreshError="1"/>
      <sheetData sheetId="3703" refreshError="1"/>
      <sheetData sheetId="3704" refreshError="1"/>
      <sheetData sheetId="3705" refreshError="1"/>
      <sheetData sheetId="3706" refreshError="1"/>
      <sheetData sheetId="3707" refreshError="1"/>
      <sheetData sheetId="3708" refreshError="1"/>
      <sheetData sheetId="3709" refreshError="1"/>
      <sheetData sheetId="3710" refreshError="1"/>
      <sheetData sheetId="3711" refreshError="1"/>
      <sheetData sheetId="3712" refreshError="1"/>
      <sheetData sheetId="3713" refreshError="1"/>
      <sheetData sheetId="3714" refreshError="1"/>
      <sheetData sheetId="3715" refreshError="1"/>
      <sheetData sheetId="3716" refreshError="1"/>
      <sheetData sheetId="3717" refreshError="1"/>
      <sheetData sheetId="3718" refreshError="1"/>
      <sheetData sheetId="3719" refreshError="1"/>
      <sheetData sheetId="3720" refreshError="1"/>
      <sheetData sheetId="3721" refreshError="1"/>
      <sheetData sheetId="3722" refreshError="1"/>
      <sheetData sheetId="3723" refreshError="1"/>
      <sheetData sheetId="3724" refreshError="1"/>
      <sheetData sheetId="3725" refreshError="1"/>
      <sheetData sheetId="3726" refreshError="1"/>
      <sheetData sheetId="3727" refreshError="1"/>
      <sheetData sheetId="3728" refreshError="1"/>
      <sheetData sheetId="3729" refreshError="1"/>
      <sheetData sheetId="3730" refreshError="1"/>
      <sheetData sheetId="3731" refreshError="1"/>
      <sheetData sheetId="3732" refreshError="1"/>
      <sheetData sheetId="3733" refreshError="1"/>
      <sheetData sheetId="3734" refreshError="1"/>
      <sheetData sheetId="3735" refreshError="1"/>
      <sheetData sheetId="3736" refreshError="1"/>
      <sheetData sheetId="3737" refreshError="1"/>
      <sheetData sheetId="3738" refreshError="1"/>
      <sheetData sheetId="3739" refreshError="1"/>
      <sheetData sheetId="3740" refreshError="1"/>
      <sheetData sheetId="3741" refreshError="1"/>
      <sheetData sheetId="3742" refreshError="1"/>
      <sheetData sheetId="3743" refreshError="1"/>
      <sheetData sheetId="3744" refreshError="1"/>
      <sheetData sheetId="3745" refreshError="1"/>
      <sheetData sheetId="3746" refreshError="1"/>
      <sheetData sheetId="3747" refreshError="1"/>
      <sheetData sheetId="3748" refreshError="1"/>
      <sheetData sheetId="3749" refreshError="1"/>
      <sheetData sheetId="3750" refreshError="1"/>
      <sheetData sheetId="3751" refreshError="1"/>
      <sheetData sheetId="3752" refreshError="1"/>
      <sheetData sheetId="3753" refreshError="1"/>
      <sheetData sheetId="3754" refreshError="1"/>
      <sheetData sheetId="3755" refreshError="1"/>
      <sheetData sheetId="3756" refreshError="1"/>
      <sheetData sheetId="3757" refreshError="1"/>
      <sheetData sheetId="3758" refreshError="1"/>
      <sheetData sheetId="3759" refreshError="1"/>
      <sheetData sheetId="3760" refreshError="1"/>
      <sheetData sheetId="3761" refreshError="1"/>
      <sheetData sheetId="3762" refreshError="1"/>
      <sheetData sheetId="3763" refreshError="1"/>
      <sheetData sheetId="3764" refreshError="1"/>
      <sheetData sheetId="3765" refreshError="1"/>
      <sheetData sheetId="3766" refreshError="1"/>
      <sheetData sheetId="3767" refreshError="1"/>
      <sheetData sheetId="3768" refreshError="1"/>
      <sheetData sheetId="3769" refreshError="1"/>
      <sheetData sheetId="3770" refreshError="1"/>
      <sheetData sheetId="3771" refreshError="1"/>
      <sheetData sheetId="3772" refreshError="1"/>
      <sheetData sheetId="3773" refreshError="1"/>
      <sheetData sheetId="3774" refreshError="1"/>
      <sheetData sheetId="3775" refreshError="1"/>
      <sheetData sheetId="3776" refreshError="1"/>
      <sheetData sheetId="3777" refreshError="1"/>
      <sheetData sheetId="3778" refreshError="1"/>
      <sheetData sheetId="3779" refreshError="1"/>
      <sheetData sheetId="3780" refreshError="1"/>
      <sheetData sheetId="3781" refreshError="1"/>
      <sheetData sheetId="3782" refreshError="1"/>
      <sheetData sheetId="3783" refreshError="1"/>
      <sheetData sheetId="3784" refreshError="1"/>
      <sheetData sheetId="3785" refreshError="1"/>
      <sheetData sheetId="3786" refreshError="1"/>
      <sheetData sheetId="3787" refreshError="1"/>
      <sheetData sheetId="3788" refreshError="1"/>
      <sheetData sheetId="3789" refreshError="1"/>
      <sheetData sheetId="3790" refreshError="1"/>
      <sheetData sheetId="3791" refreshError="1"/>
      <sheetData sheetId="3792" refreshError="1"/>
      <sheetData sheetId="3793" refreshError="1"/>
      <sheetData sheetId="3794" refreshError="1"/>
      <sheetData sheetId="3795" refreshError="1"/>
      <sheetData sheetId="3796" refreshError="1"/>
      <sheetData sheetId="3797" refreshError="1"/>
      <sheetData sheetId="3798" refreshError="1"/>
      <sheetData sheetId="3799" refreshError="1"/>
      <sheetData sheetId="3800" refreshError="1"/>
      <sheetData sheetId="3801" refreshError="1"/>
      <sheetData sheetId="3802" refreshError="1"/>
      <sheetData sheetId="3803" refreshError="1"/>
      <sheetData sheetId="3804" refreshError="1"/>
      <sheetData sheetId="3805" refreshError="1"/>
      <sheetData sheetId="3806" refreshError="1"/>
      <sheetData sheetId="3807" refreshError="1"/>
      <sheetData sheetId="3808" refreshError="1"/>
      <sheetData sheetId="3809" refreshError="1"/>
      <sheetData sheetId="3810" refreshError="1"/>
      <sheetData sheetId="3811" refreshError="1"/>
      <sheetData sheetId="3812" refreshError="1"/>
      <sheetData sheetId="3813" refreshError="1"/>
      <sheetData sheetId="3814" refreshError="1"/>
      <sheetData sheetId="3815" refreshError="1"/>
      <sheetData sheetId="3816" refreshError="1"/>
      <sheetData sheetId="3817" refreshError="1"/>
      <sheetData sheetId="3818" refreshError="1"/>
      <sheetData sheetId="3819" refreshError="1"/>
      <sheetData sheetId="3820" refreshError="1"/>
      <sheetData sheetId="3821" refreshError="1"/>
      <sheetData sheetId="3822" refreshError="1"/>
      <sheetData sheetId="3823" refreshError="1"/>
      <sheetData sheetId="3824" refreshError="1"/>
      <sheetData sheetId="3825" refreshError="1"/>
      <sheetData sheetId="3826" refreshError="1"/>
      <sheetData sheetId="3827" refreshError="1"/>
      <sheetData sheetId="3828" refreshError="1"/>
      <sheetData sheetId="3829" refreshError="1"/>
      <sheetData sheetId="3830" refreshError="1"/>
      <sheetData sheetId="3831" refreshError="1"/>
      <sheetData sheetId="3832" refreshError="1"/>
      <sheetData sheetId="3833" refreshError="1"/>
      <sheetData sheetId="3834" refreshError="1"/>
      <sheetData sheetId="3835" refreshError="1"/>
      <sheetData sheetId="3836" refreshError="1"/>
      <sheetData sheetId="3837" refreshError="1"/>
      <sheetData sheetId="3838" refreshError="1"/>
      <sheetData sheetId="3839" refreshError="1"/>
      <sheetData sheetId="3840" refreshError="1"/>
      <sheetData sheetId="3841" refreshError="1"/>
      <sheetData sheetId="3842" refreshError="1"/>
      <sheetData sheetId="3843" refreshError="1"/>
      <sheetData sheetId="3844" refreshError="1"/>
      <sheetData sheetId="3845" refreshError="1"/>
      <sheetData sheetId="3846" refreshError="1"/>
      <sheetData sheetId="3847" refreshError="1"/>
      <sheetData sheetId="3848" refreshError="1"/>
      <sheetData sheetId="3849" refreshError="1"/>
      <sheetData sheetId="3850" refreshError="1"/>
      <sheetData sheetId="3851" refreshError="1"/>
      <sheetData sheetId="3852" refreshError="1"/>
      <sheetData sheetId="3853" refreshError="1"/>
      <sheetData sheetId="3854" refreshError="1"/>
      <sheetData sheetId="3855" refreshError="1"/>
      <sheetData sheetId="3856" refreshError="1"/>
      <sheetData sheetId="3857" refreshError="1"/>
      <sheetData sheetId="3858" refreshError="1"/>
      <sheetData sheetId="3859" refreshError="1"/>
      <sheetData sheetId="3860" refreshError="1"/>
      <sheetData sheetId="3861" refreshError="1"/>
      <sheetData sheetId="3862" refreshError="1"/>
      <sheetData sheetId="3863" refreshError="1"/>
      <sheetData sheetId="3864" refreshError="1"/>
      <sheetData sheetId="3865" refreshError="1"/>
      <sheetData sheetId="3866" refreshError="1"/>
      <sheetData sheetId="3867" refreshError="1"/>
      <sheetData sheetId="3868" refreshError="1"/>
      <sheetData sheetId="3869" refreshError="1"/>
      <sheetData sheetId="3870" refreshError="1"/>
      <sheetData sheetId="3871" refreshError="1"/>
      <sheetData sheetId="3872" refreshError="1"/>
      <sheetData sheetId="3873" refreshError="1"/>
      <sheetData sheetId="3874" refreshError="1"/>
      <sheetData sheetId="3875" refreshError="1"/>
      <sheetData sheetId="3876" refreshError="1"/>
      <sheetData sheetId="3877" refreshError="1"/>
      <sheetData sheetId="3878" refreshError="1"/>
      <sheetData sheetId="3879" refreshError="1"/>
      <sheetData sheetId="3880" refreshError="1"/>
      <sheetData sheetId="3881" refreshError="1"/>
      <sheetData sheetId="3882" refreshError="1"/>
      <sheetData sheetId="3883" refreshError="1"/>
      <sheetData sheetId="3884" refreshError="1"/>
      <sheetData sheetId="3885" refreshError="1"/>
      <sheetData sheetId="3886" refreshError="1"/>
      <sheetData sheetId="3887" refreshError="1"/>
      <sheetData sheetId="3888" refreshError="1"/>
      <sheetData sheetId="3889" refreshError="1"/>
      <sheetData sheetId="3890" refreshError="1"/>
      <sheetData sheetId="3891" refreshError="1"/>
      <sheetData sheetId="3892" refreshError="1"/>
      <sheetData sheetId="3893" refreshError="1"/>
      <sheetData sheetId="3894" refreshError="1"/>
      <sheetData sheetId="3895" refreshError="1"/>
      <sheetData sheetId="3896" refreshError="1"/>
      <sheetData sheetId="3897" refreshError="1"/>
      <sheetData sheetId="3898" refreshError="1"/>
      <sheetData sheetId="3899" refreshError="1"/>
      <sheetData sheetId="3900" refreshError="1"/>
      <sheetData sheetId="3901" refreshError="1"/>
      <sheetData sheetId="3902" refreshError="1"/>
      <sheetData sheetId="3903" refreshError="1"/>
      <sheetData sheetId="3904" refreshError="1"/>
      <sheetData sheetId="3905" refreshError="1"/>
      <sheetData sheetId="3906" refreshError="1"/>
      <sheetData sheetId="3907" refreshError="1"/>
      <sheetData sheetId="3908" refreshError="1"/>
      <sheetData sheetId="3909" refreshError="1"/>
      <sheetData sheetId="3910" refreshError="1"/>
      <sheetData sheetId="3911" refreshError="1"/>
      <sheetData sheetId="3912" refreshError="1"/>
      <sheetData sheetId="3913" refreshError="1"/>
      <sheetData sheetId="3914" refreshError="1"/>
      <sheetData sheetId="3915" refreshError="1"/>
      <sheetData sheetId="3916" refreshError="1"/>
      <sheetData sheetId="3917" refreshError="1"/>
      <sheetData sheetId="3918" refreshError="1"/>
      <sheetData sheetId="3919" refreshError="1"/>
      <sheetData sheetId="3920" refreshError="1"/>
      <sheetData sheetId="3921" refreshError="1"/>
      <sheetData sheetId="3922" refreshError="1"/>
      <sheetData sheetId="3923" refreshError="1"/>
      <sheetData sheetId="3924" refreshError="1"/>
      <sheetData sheetId="3925" refreshError="1"/>
      <sheetData sheetId="3926" refreshError="1"/>
      <sheetData sheetId="3927" refreshError="1"/>
      <sheetData sheetId="3928" refreshError="1"/>
      <sheetData sheetId="3929" refreshError="1"/>
      <sheetData sheetId="3930" refreshError="1"/>
      <sheetData sheetId="3931" refreshError="1"/>
      <sheetData sheetId="3932" refreshError="1"/>
      <sheetData sheetId="3933" refreshError="1"/>
      <sheetData sheetId="3934" refreshError="1"/>
      <sheetData sheetId="3935" refreshError="1"/>
      <sheetData sheetId="3936" refreshError="1"/>
      <sheetData sheetId="3937" refreshError="1"/>
      <sheetData sheetId="3938" refreshError="1"/>
      <sheetData sheetId="3939" refreshError="1"/>
      <sheetData sheetId="3940" refreshError="1"/>
      <sheetData sheetId="3941" refreshError="1"/>
      <sheetData sheetId="3942" refreshError="1"/>
      <sheetData sheetId="3943" refreshError="1"/>
      <sheetData sheetId="3944" refreshError="1"/>
      <sheetData sheetId="3945" refreshError="1"/>
      <sheetData sheetId="3946" refreshError="1"/>
      <sheetData sheetId="3947" refreshError="1"/>
      <sheetData sheetId="3948" refreshError="1"/>
      <sheetData sheetId="3949" refreshError="1"/>
      <sheetData sheetId="3950" refreshError="1"/>
      <sheetData sheetId="3951" refreshError="1"/>
      <sheetData sheetId="3952" refreshError="1"/>
      <sheetData sheetId="3953" refreshError="1"/>
      <sheetData sheetId="3954" refreshError="1"/>
      <sheetData sheetId="3955" refreshError="1"/>
      <sheetData sheetId="3956" refreshError="1"/>
      <sheetData sheetId="3957" refreshError="1"/>
      <sheetData sheetId="3958" refreshError="1"/>
      <sheetData sheetId="3959" refreshError="1"/>
      <sheetData sheetId="3960" refreshError="1"/>
      <sheetData sheetId="3961" refreshError="1"/>
      <sheetData sheetId="3962" refreshError="1"/>
      <sheetData sheetId="3963" refreshError="1"/>
      <sheetData sheetId="3964" refreshError="1"/>
      <sheetData sheetId="3965" refreshError="1"/>
      <sheetData sheetId="3966" refreshError="1"/>
      <sheetData sheetId="3967" refreshError="1"/>
      <sheetData sheetId="3968" refreshError="1"/>
      <sheetData sheetId="3969" refreshError="1"/>
      <sheetData sheetId="3970" refreshError="1"/>
      <sheetData sheetId="3971" refreshError="1"/>
      <sheetData sheetId="3972" refreshError="1"/>
      <sheetData sheetId="3973" refreshError="1"/>
      <sheetData sheetId="3974" refreshError="1"/>
      <sheetData sheetId="3975" refreshError="1"/>
      <sheetData sheetId="3976" refreshError="1"/>
      <sheetData sheetId="3977" refreshError="1"/>
      <sheetData sheetId="3978" refreshError="1"/>
      <sheetData sheetId="3979" refreshError="1"/>
      <sheetData sheetId="3980" refreshError="1"/>
      <sheetData sheetId="3981" refreshError="1"/>
      <sheetData sheetId="3982" refreshError="1"/>
      <sheetData sheetId="3983" refreshError="1"/>
      <sheetData sheetId="3984" refreshError="1"/>
      <sheetData sheetId="3985" refreshError="1"/>
      <sheetData sheetId="3986" refreshError="1"/>
      <sheetData sheetId="3987" refreshError="1"/>
      <sheetData sheetId="3988" refreshError="1"/>
      <sheetData sheetId="3989" refreshError="1"/>
      <sheetData sheetId="3990" refreshError="1"/>
      <sheetData sheetId="3991" refreshError="1"/>
      <sheetData sheetId="3992" refreshError="1"/>
      <sheetData sheetId="3993" refreshError="1"/>
      <sheetData sheetId="3994" refreshError="1"/>
      <sheetData sheetId="3995" refreshError="1"/>
      <sheetData sheetId="3996" refreshError="1"/>
      <sheetData sheetId="3997" refreshError="1"/>
      <sheetData sheetId="3998" refreshError="1"/>
      <sheetData sheetId="3999" refreshError="1"/>
      <sheetData sheetId="4000" refreshError="1"/>
      <sheetData sheetId="4001" refreshError="1"/>
      <sheetData sheetId="4002" refreshError="1"/>
      <sheetData sheetId="4003" refreshError="1"/>
      <sheetData sheetId="4004" refreshError="1"/>
      <sheetData sheetId="4005" refreshError="1"/>
      <sheetData sheetId="4006" refreshError="1"/>
      <sheetData sheetId="4007" refreshError="1"/>
      <sheetData sheetId="4008" refreshError="1"/>
      <sheetData sheetId="4009" refreshError="1"/>
      <sheetData sheetId="4010" refreshError="1"/>
      <sheetData sheetId="4011" refreshError="1"/>
      <sheetData sheetId="4012" refreshError="1"/>
      <sheetData sheetId="4013" refreshError="1"/>
      <sheetData sheetId="4014" refreshError="1"/>
      <sheetData sheetId="4015" refreshError="1"/>
      <sheetData sheetId="4016" refreshError="1"/>
      <sheetData sheetId="4017" refreshError="1"/>
      <sheetData sheetId="4018" refreshError="1"/>
      <sheetData sheetId="4019" refreshError="1"/>
      <sheetData sheetId="4020" refreshError="1"/>
      <sheetData sheetId="4021" refreshError="1"/>
      <sheetData sheetId="4022" refreshError="1"/>
      <sheetData sheetId="4023" refreshError="1"/>
      <sheetData sheetId="4024" refreshError="1"/>
      <sheetData sheetId="4025" refreshError="1"/>
      <sheetData sheetId="4026" refreshError="1"/>
      <sheetData sheetId="4027" refreshError="1"/>
      <sheetData sheetId="4028" refreshError="1"/>
      <sheetData sheetId="4029" refreshError="1"/>
      <sheetData sheetId="4030" refreshError="1"/>
      <sheetData sheetId="4031" refreshError="1"/>
      <sheetData sheetId="4032" refreshError="1"/>
      <sheetData sheetId="4033" refreshError="1"/>
      <sheetData sheetId="4034" refreshError="1"/>
      <sheetData sheetId="4035" refreshError="1"/>
      <sheetData sheetId="4036" refreshError="1"/>
      <sheetData sheetId="4037" refreshError="1"/>
      <sheetData sheetId="4038" refreshError="1"/>
      <sheetData sheetId="4039" refreshError="1"/>
      <sheetData sheetId="4040" refreshError="1"/>
      <sheetData sheetId="4041" refreshError="1"/>
      <sheetData sheetId="4042" refreshError="1"/>
      <sheetData sheetId="4043" refreshError="1"/>
      <sheetData sheetId="4044" refreshError="1"/>
      <sheetData sheetId="4045" refreshError="1"/>
      <sheetData sheetId="4046" refreshError="1"/>
      <sheetData sheetId="4047" refreshError="1"/>
      <sheetData sheetId="4048" refreshError="1"/>
      <sheetData sheetId="4049" refreshError="1"/>
      <sheetData sheetId="4050" refreshError="1"/>
      <sheetData sheetId="4051" refreshError="1"/>
      <sheetData sheetId="4052" refreshError="1"/>
      <sheetData sheetId="4053" refreshError="1"/>
      <sheetData sheetId="4054" refreshError="1"/>
      <sheetData sheetId="4055" refreshError="1"/>
      <sheetData sheetId="4056" refreshError="1"/>
      <sheetData sheetId="4057" refreshError="1"/>
      <sheetData sheetId="4058" refreshError="1"/>
      <sheetData sheetId="4059" refreshError="1"/>
      <sheetData sheetId="4060" refreshError="1"/>
      <sheetData sheetId="4061" refreshError="1"/>
      <sheetData sheetId="4062" refreshError="1"/>
      <sheetData sheetId="4063" refreshError="1"/>
      <sheetData sheetId="4064" refreshError="1"/>
      <sheetData sheetId="4065" refreshError="1"/>
      <sheetData sheetId="4066" refreshError="1"/>
      <sheetData sheetId="4067" refreshError="1"/>
      <sheetData sheetId="4068" refreshError="1"/>
      <sheetData sheetId="4069" refreshError="1"/>
      <sheetData sheetId="4070" refreshError="1"/>
      <sheetData sheetId="4071" refreshError="1"/>
      <sheetData sheetId="4072" refreshError="1"/>
      <sheetData sheetId="4073" refreshError="1"/>
      <sheetData sheetId="4074" refreshError="1"/>
      <sheetData sheetId="4075" refreshError="1"/>
      <sheetData sheetId="4076" refreshError="1"/>
      <sheetData sheetId="4077" refreshError="1"/>
      <sheetData sheetId="4078" refreshError="1"/>
      <sheetData sheetId="4079" refreshError="1"/>
      <sheetData sheetId="4080" refreshError="1"/>
      <sheetData sheetId="4081" refreshError="1"/>
      <sheetData sheetId="4082" refreshError="1"/>
      <sheetData sheetId="4083" refreshError="1"/>
      <sheetData sheetId="4084" refreshError="1"/>
      <sheetData sheetId="4085" refreshError="1"/>
      <sheetData sheetId="4086" refreshError="1"/>
      <sheetData sheetId="4087" refreshError="1"/>
      <sheetData sheetId="4088" refreshError="1"/>
      <sheetData sheetId="4089" refreshError="1"/>
      <sheetData sheetId="4090" refreshError="1"/>
      <sheetData sheetId="4091" refreshError="1"/>
      <sheetData sheetId="4092" refreshError="1"/>
      <sheetData sheetId="4093" refreshError="1"/>
      <sheetData sheetId="4094" refreshError="1"/>
      <sheetData sheetId="4095" refreshError="1"/>
      <sheetData sheetId="4096" refreshError="1"/>
      <sheetData sheetId="4097" refreshError="1"/>
      <sheetData sheetId="4098" refreshError="1"/>
      <sheetData sheetId="4099" refreshError="1"/>
      <sheetData sheetId="4100" refreshError="1"/>
      <sheetData sheetId="4101" refreshError="1"/>
      <sheetData sheetId="4102" refreshError="1"/>
      <sheetData sheetId="4103" refreshError="1"/>
      <sheetData sheetId="4104" refreshError="1"/>
      <sheetData sheetId="4105" refreshError="1"/>
      <sheetData sheetId="4106" refreshError="1"/>
      <sheetData sheetId="4107" refreshError="1"/>
      <sheetData sheetId="4108" refreshError="1"/>
      <sheetData sheetId="4109" refreshError="1"/>
      <sheetData sheetId="4110" refreshError="1"/>
      <sheetData sheetId="4111" refreshError="1"/>
      <sheetData sheetId="4112" refreshError="1"/>
      <sheetData sheetId="4113" refreshError="1"/>
      <sheetData sheetId="4114" refreshError="1"/>
      <sheetData sheetId="4115" refreshError="1"/>
      <sheetData sheetId="4116" refreshError="1"/>
      <sheetData sheetId="4117" refreshError="1"/>
      <sheetData sheetId="4118" refreshError="1"/>
      <sheetData sheetId="4119" refreshError="1"/>
      <sheetData sheetId="4120" refreshError="1"/>
      <sheetData sheetId="4121" refreshError="1"/>
      <sheetData sheetId="4122" refreshError="1"/>
      <sheetData sheetId="4123" refreshError="1"/>
      <sheetData sheetId="4124" refreshError="1"/>
      <sheetData sheetId="4125" refreshError="1"/>
      <sheetData sheetId="4126" refreshError="1"/>
      <sheetData sheetId="4127" refreshError="1"/>
      <sheetData sheetId="4128" refreshError="1"/>
      <sheetData sheetId="4129" refreshError="1"/>
      <sheetData sheetId="4130" refreshError="1"/>
      <sheetData sheetId="4131" refreshError="1"/>
      <sheetData sheetId="4132" refreshError="1"/>
      <sheetData sheetId="4133" refreshError="1"/>
      <sheetData sheetId="4134" refreshError="1"/>
      <sheetData sheetId="4135" refreshError="1"/>
      <sheetData sheetId="4136" refreshError="1"/>
      <sheetData sheetId="4137" refreshError="1"/>
      <sheetData sheetId="4138" refreshError="1"/>
      <sheetData sheetId="4139" refreshError="1"/>
      <sheetData sheetId="4140" refreshError="1"/>
      <sheetData sheetId="4141" refreshError="1"/>
      <sheetData sheetId="4142" refreshError="1"/>
      <sheetData sheetId="4143" refreshError="1"/>
      <sheetData sheetId="4144" refreshError="1"/>
      <sheetData sheetId="4145" refreshError="1"/>
      <sheetData sheetId="4146" refreshError="1"/>
      <sheetData sheetId="4147" refreshError="1"/>
      <sheetData sheetId="4148" refreshError="1"/>
      <sheetData sheetId="4149" refreshError="1"/>
      <sheetData sheetId="4150" refreshError="1"/>
      <sheetData sheetId="4151" refreshError="1"/>
      <sheetData sheetId="4152" refreshError="1"/>
      <sheetData sheetId="4153" refreshError="1"/>
      <sheetData sheetId="4154" refreshError="1"/>
      <sheetData sheetId="4155" refreshError="1"/>
      <sheetData sheetId="4156" refreshError="1"/>
      <sheetData sheetId="4157" refreshError="1"/>
      <sheetData sheetId="4158" refreshError="1"/>
      <sheetData sheetId="4159" refreshError="1"/>
      <sheetData sheetId="4160" refreshError="1"/>
      <sheetData sheetId="4161" refreshError="1"/>
      <sheetData sheetId="4162" refreshError="1"/>
      <sheetData sheetId="4163" refreshError="1"/>
      <sheetData sheetId="4164" refreshError="1"/>
      <sheetData sheetId="4165" refreshError="1"/>
      <sheetData sheetId="4166" refreshError="1"/>
      <sheetData sheetId="4167" refreshError="1"/>
      <sheetData sheetId="4168" refreshError="1"/>
      <sheetData sheetId="4169" refreshError="1"/>
      <sheetData sheetId="4170" refreshError="1"/>
      <sheetData sheetId="4171" refreshError="1"/>
      <sheetData sheetId="4172" refreshError="1"/>
      <sheetData sheetId="4173" refreshError="1"/>
      <sheetData sheetId="4174" refreshError="1"/>
      <sheetData sheetId="4175" refreshError="1"/>
      <sheetData sheetId="4176" refreshError="1"/>
      <sheetData sheetId="4177" refreshError="1"/>
      <sheetData sheetId="4178" refreshError="1"/>
      <sheetData sheetId="4179" refreshError="1"/>
      <sheetData sheetId="4180" refreshError="1"/>
      <sheetData sheetId="4181" refreshError="1"/>
      <sheetData sheetId="4182" refreshError="1"/>
      <sheetData sheetId="4183" refreshError="1"/>
      <sheetData sheetId="4184" refreshError="1"/>
      <sheetData sheetId="4185" refreshError="1"/>
      <sheetData sheetId="4186" refreshError="1"/>
      <sheetData sheetId="4187" refreshError="1"/>
      <sheetData sheetId="4188" refreshError="1"/>
      <sheetData sheetId="4189" refreshError="1"/>
      <sheetData sheetId="4190" refreshError="1"/>
      <sheetData sheetId="4191" refreshError="1"/>
      <sheetData sheetId="4192" refreshError="1"/>
      <sheetData sheetId="4193" refreshError="1"/>
      <sheetData sheetId="4194" refreshError="1"/>
      <sheetData sheetId="4195" refreshError="1"/>
      <sheetData sheetId="4196" refreshError="1"/>
      <sheetData sheetId="4197" refreshError="1"/>
      <sheetData sheetId="4198" refreshError="1"/>
      <sheetData sheetId="4199" refreshError="1"/>
      <sheetData sheetId="4200" refreshError="1"/>
      <sheetData sheetId="4201" refreshError="1"/>
      <sheetData sheetId="4202" refreshError="1"/>
      <sheetData sheetId="4203" refreshError="1"/>
      <sheetData sheetId="4204" refreshError="1"/>
      <sheetData sheetId="4205" refreshError="1"/>
      <sheetData sheetId="4206" refreshError="1"/>
      <sheetData sheetId="4207" refreshError="1"/>
      <sheetData sheetId="4208" refreshError="1"/>
      <sheetData sheetId="4209" refreshError="1"/>
      <sheetData sheetId="4210" refreshError="1"/>
      <sheetData sheetId="4211" refreshError="1"/>
      <sheetData sheetId="4212" refreshError="1"/>
      <sheetData sheetId="4213" refreshError="1"/>
      <sheetData sheetId="4214" refreshError="1"/>
      <sheetData sheetId="4215" refreshError="1"/>
      <sheetData sheetId="4216" refreshError="1"/>
      <sheetData sheetId="4217" refreshError="1"/>
      <sheetData sheetId="4218" refreshError="1"/>
      <sheetData sheetId="4219" refreshError="1"/>
      <sheetData sheetId="4220" refreshError="1"/>
      <sheetData sheetId="4221" refreshError="1"/>
      <sheetData sheetId="4222" refreshError="1"/>
      <sheetData sheetId="4223" refreshError="1"/>
      <sheetData sheetId="4224" refreshError="1"/>
      <sheetData sheetId="4225" refreshError="1"/>
      <sheetData sheetId="4226" refreshError="1"/>
      <sheetData sheetId="4227" refreshError="1"/>
      <sheetData sheetId="4228" refreshError="1"/>
      <sheetData sheetId="4229" refreshError="1"/>
      <sheetData sheetId="4230" refreshError="1"/>
      <sheetData sheetId="4231" refreshError="1"/>
      <sheetData sheetId="4232" refreshError="1"/>
      <sheetData sheetId="4233" refreshError="1"/>
      <sheetData sheetId="4234" refreshError="1"/>
      <sheetData sheetId="4235" refreshError="1"/>
      <sheetData sheetId="4236" refreshError="1"/>
      <sheetData sheetId="4237" refreshError="1"/>
      <sheetData sheetId="4238" refreshError="1"/>
      <sheetData sheetId="4239" refreshError="1"/>
      <sheetData sheetId="4240" refreshError="1"/>
      <sheetData sheetId="4241" refreshError="1"/>
      <sheetData sheetId="4242" refreshError="1"/>
      <sheetData sheetId="4243" refreshError="1"/>
      <sheetData sheetId="4244" refreshError="1"/>
      <sheetData sheetId="4245" refreshError="1"/>
      <sheetData sheetId="4246" refreshError="1"/>
      <sheetData sheetId="4247" refreshError="1"/>
      <sheetData sheetId="4248" refreshError="1"/>
      <sheetData sheetId="4249" refreshError="1"/>
      <sheetData sheetId="4250" refreshError="1"/>
      <sheetData sheetId="4251" refreshError="1"/>
      <sheetData sheetId="4252" refreshError="1"/>
      <sheetData sheetId="4253" refreshError="1"/>
      <sheetData sheetId="4254" refreshError="1"/>
      <sheetData sheetId="4255" refreshError="1"/>
      <sheetData sheetId="4256" refreshError="1"/>
      <sheetData sheetId="4257" refreshError="1"/>
      <sheetData sheetId="4258" refreshError="1"/>
      <sheetData sheetId="4259" refreshError="1"/>
      <sheetData sheetId="4260" refreshError="1"/>
      <sheetData sheetId="4261" refreshError="1"/>
      <sheetData sheetId="4262" refreshError="1"/>
      <sheetData sheetId="4263" refreshError="1"/>
      <sheetData sheetId="4264" refreshError="1"/>
      <sheetData sheetId="4265" refreshError="1"/>
      <sheetData sheetId="4266" refreshError="1"/>
      <sheetData sheetId="4267" refreshError="1"/>
      <sheetData sheetId="4268" refreshError="1"/>
      <sheetData sheetId="4269" refreshError="1"/>
      <sheetData sheetId="4270" refreshError="1"/>
      <sheetData sheetId="4271" refreshError="1"/>
      <sheetData sheetId="4272" refreshError="1"/>
      <sheetData sheetId="4273" refreshError="1"/>
      <sheetData sheetId="4274" refreshError="1"/>
      <sheetData sheetId="4275" refreshError="1"/>
      <sheetData sheetId="4276" refreshError="1"/>
      <sheetData sheetId="4277" refreshError="1"/>
      <sheetData sheetId="4278" refreshError="1"/>
      <sheetData sheetId="4279" refreshError="1"/>
      <sheetData sheetId="4280" refreshError="1"/>
      <sheetData sheetId="4281" refreshError="1"/>
      <sheetData sheetId="4282" refreshError="1"/>
      <sheetData sheetId="4283" refreshError="1"/>
      <sheetData sheetId="4284" refreshError="1"/>
      <sheetData sheetId="4285" refreshError="1"/>
      <sheetData sheetId="4286" refreshError="1"/>
      <sheetData sheetId="4287" refreshError="1"/>
      <sheetData sheetId="4288" refreshError="1"/>
      <sheetData sheetId="4289" refreshError="1"/>
      <sheetData sheetId="4290" refreshError="1"/>
      <sheetData sheetId="4291" refreshError="1"/>
      <sheetData sheetId="4292" refreshError="1"/>
      <sheetData sheetId="4293" refreshError="1"/>
      <sheetData sheetId="4294" refreshError="1"/>
      <sheetData sheetId="4295" refreshError="1"/>
      <sheetData sheetId="4296" refreshError="1"/>
      <sheetData sheetId="4297" refreshError="1"/>
      <sheetData sheetId="4298" refreshError="1"/>
      <sheetData sheetId="4299" refreshError="1"/>
      <sheetData sheetId="4300" refreshError="1"/>
      <sheetData sheetId="4301" refreshError="1"/>
      <sheetData sheetId="4302" refreshError="1"/>
      <sheetData sheetId="4303" refreshError="1"/>
      <sheetData sheetId="4304" refreshError="1"/>
      <sheetData sheetId="4305" refreshError="1"/>
      <sheetData sheetId="4306" refreshError="1"/>
      <sheetData sheetId="4307" refreshError="1"/>
      <sheetData sheetId="4308" refreshError="1"/>
      <sheetData sheetId="4309" refreshError="1"/>
      <sheetData sheetId="4310" refreshError="1"/>
      <sheetData sheetId="4311" refreshError="1"/>
      <sheetData sheetId="4312" refreshError="1"/>
      <sheetData sheetId="4313" refreshError="1"/>
      <sheetData sheetId="4314" refreshError="1"/>
      <sheetData sheetId="4315" refreshError="1"/>
      <sheetData sheetId="4316" refreshError="1"/>
      <sheetData sheetId="4317" refreshError="1"/>
      <sheetData sheetId="4318" refreshError="1"/>
      <sheetData sheetId="4319" refreshError="1"/>
      <sheetData sheetId="4320" refreshError="1"/>
      <sheetData sheetId="4321" refreshError="1"/>
      <sheetData sheetId="4322" refreshError="1"/>
      <sheetData sheetId="4323" refreshError="1"/>
      <sheetData sheetId="4324" refreshError="1"/>
      <sheetData sheetId="4325" refreshError="1"/>
      <sheetData sheetId="4326" refreshError="1"/>
      <sheetData sheetId="4327" refreshError="1"/>
      <sheetData sheetId="4328" refreshError="1"/>
      <sheetData sheetId="4329" refreshError="1"/>
      <sheetData sheetId="4330" refreshError="1"/>
      <sheetData sheetId="4331" refreshError="1"/>
      <sheetData sheetId="4332" refreshError="1"/>
      <sheetData sheetId="4333" refreshError="1"/>
      <sheetData sheetId="4334" refreshError="1"/>
      <sheetData sheetId="4335" refreshError="1"/>
      <sheetData sheetId="4336" refreshError="1"/>
      <sheetData sheetId="4337" refreshError="1"/>
      <sheetData sheetId="4338" refreshError="1"/>
      <sheetData sheetId="4339" refreshError="1"/>
      <sheetData sheetId="4340" refreshError="1"/>
      <sheetData sheetId="4341" refreshError="1"/>
      <sheetData sheetId="4342" refreshError="1"/>
      <sheetData sheetId="4343" refreshError="1"/>
      <sheetData sheetId="4344" refreshError="1"/>
      <sheetData sheetId="4345" refreshError="1"/>
      <sheetData sheetId="4346" refreshError="1"/>
      <sheetData sheetId="4347" refreshError="1"/>
      <sheetData sheetId="4348" refreshError="1"/>
      <sheetData sheetId="4349" refreshError="1"/>
      <sheetData sheetId="4350" refreshError="1"/>
      <sheetData sheetId="4351" refreshError="1"/>
      <sheetData sheetId="4352" refreshError="1"/>
      <sheetData sheetId="4353" refreshError="1"/>
      <sheetData sheetId="4354" refreshError="1"/>
      <sheetData sheetId="4355" refreshError="1"/>
      <sheetData sheetId="4356" refreshError="1"/>
      <sheetData sheetId="4357" refreshError="1"/>
      <sheetData sheetId="4358" refreshError="1"/>
      <sheetData sheetId="4359" refreshError="1"/>
      <sheetData sheetId="4360" refreshError="1"/>
      <sheetData sheetId="4361" refreshError="1"/>
      <sheetData sheetId="4362" refreshError="1"/>
      <sheetData sheetId="4363" refreshError="1"/>
      <sheetData sheetId="4364" refreshError="1"/>
      <sheetData sheetId="4365" refreshError="1"/>
      <sheetData sheetId="4366" refreshError="1"/>
      <sheetData sheetId="4367" refreshError="1"/>
      <sheetData sheetId="4368" refreshError="1"/>
      <sheetData sheetId="4369" refreshError="1"/>
      <sheetData sheetId="4370" refreshError="1"/>
      <sheetData sheetId="4371" refreshError="1"/>
      <sheetData sheetId="4372" refreshError="1"/>
      <sheetData sheetId="4373" refreshError="1"/>
      <sheetData sheetId="4374" refreshError="1"/>
      <sheetData sheetId="4375" refreshError="1"/>
      <sheetData sheetId="4376" refreshError="1"/>
      <sheetData sheetId="4377" refreshError="1"/>
      <sheetData sheetId="4378" refreshError="1"/>
      <sheetData sheetId="4379" refreshError="1"/>
      <sheetData sheetId="4380" refreshError="1"/>
      <sheetData sheetId="4381" refreshError="1"/>
      <sheetData sheetId="4382" refreshError="1"/>
      <sheetData sheetId="4383" refreshError="1"/>
      <sheetData sheetId="4384" refreshError="1"/>
      <sheetData sheetId="4385" refreshError="1"/>
      <sheetData sheetId="4386" refreshError="1"/>
      <sheetData sheetId="4387" refreshError="1"/>
      <sheetData sheetId="4388" refreshError="1"/>
      <sheetData sheetId="4389" refreshError="1"/>
      <sheetData sheetId="4390" refreshError="1"/>
      <sheetData sheetId="4391" refreshError="1"/>
      <sheetData sheetId="4392" refreshError="1"/>
      <sheetData sheetId="4393" refreshError="1"/>
      <sheetData sheetId="4394" refreshError="1"/>
      <sheetData sheetId="4395" refreshError="1"/>
      <sheetData sheetId="4396" refreshError="1"/>
      <sheetData sheetId="4397" refreshError="1"/>
      <sheetData sheetId="4398" refreshError="1"/>
      <sheetData sheetId="4399" refreshError="1"/>
      <sheetData sheetId="4400" refreshError="1"/>
      <sheetData sheetId="4401" refreshError="1"/>
      <sheetData sheetId="4402" refreshError="1"/>
      <sheetData sheetId="4403" refreshError="1"/>
      <sheetData sheetId="4404" refreshError="1"/>
      <sheetData sheetId="4405" refreshError="1"/>
      <sheetData sheetId="4406" refreshError="1"/>
      <sheetData sheetId="4407" refreshError="1"/>
      <sheetData sheetId="4408" refreshError="1"/>
      <sheetData sheetId="4409" refreshError="1"/>
      <sheetData sheetId="4410" refreshError="1"/>
      <sheetData sheetId="4411" refreshError="1"/>
      <sheetData sheetId="4412" refreshError="1"/>
      <sheetData sheetId="4413" refreshError="1"/>
      <sheetData sheetId="4414" refreshError="1"/>
      <sheetData sheetId="4415" refreshError="1"/>
      <sheetData sheetId="4416" refreshError="1"/>
      <sheetData sheetId="4417" refreshError="1"/>
      <sheetData sheetId="4418" refreshError="1"/>
      <sheetData sheetId="4419" refreshError="1"/>
      <sheetData sheetId="4420" refreshError="1"/>
      <sheetData sheetId="4421" refreshError="1"/>
      <sheetData sheetId="4422" refreshError="1"/>
      <sheetData sheetId="4423" refreshError="1"/>
      <sheetData sheetId="4424" refreshError="1"/>
      <sheetData sheetId="4425" refreshError="1"/>
      <sheetData sheetId="4426" refreshError="1"/>
      <sheetData sheetId="4427" refreshError="1"/>
      <sheetData sheetId="4428" refreshError="1"/>
      <sheetData sheetId="4429" refreshError="1"/>
      <sheetData sheetId="4430" refreshError="1"/>
      <sheetData sheetId="4431" refreshError="1"/>
      <sheetData sheetId="4432" refreshError="1"/>
      <sheetData sheetId="4433" refreshError="1"/>
      <sheetData sheetId="4434" refreshError="1"/>
      <sheetData sheetId="4435" refreshError="1"/>
      <sheetData sheetId="4436" refreshError="1"/>
      <sheetData sheetId="4437" refreshError="1"/>
      <sheetData sheetId="4438" refreshError="1"/>
      <sheetData sheetId="4439" refreshError="1"/>
      <sheetData sheetId="4440" refreshError="1"/>
      <sheetData sheetId="4441" refreshError="1"/>
      <sheetData sheetId="4442" refreshError="1"/>
      <sheetData sheetId="4443" refreshError="1"/>
      <sheetData sheetId="4444" refreshError="1"/>
      <sheetData sheetId="4445" refreshError="1"/>
      <sheetData sheetId="4446" refreshError="1"/>
      <sheetData sheetId="4447" refreshError="1"/>
      <sheetData sheetId="4448" refreshError="1"/>
      <sheetData sheetId="4449" refreshError="1"/>
      <sheetData sheetId="4450" refreshError="1"/>
      <sheetData sheetId="4451" refreshError="1"/>
      <sheetData sheetId="4452" refreshError="1"/>
      <sheetData sheetId="4453" refreshError="1"/>
      <sheetData sheetId="4454" refreshError="1"/>
      <sheetData sheetId="4455" refreshError="1"/>
      <sheetData sheetId="4456" refreshError="1"/>
      <sheetData sheetId="4457" refreshError="1"/>
      <sheetData sheetId="4458" refreshError="1"/>
      <sheetData sheetId="4459" refreshError="1"/>
      <sheetData sheetId="4460" refreshError="1"/>
      <sheetData sheetId="4461" refreshError="1"/>
      <sheetData sheetId="4462" refreshError="1"/>
      <sheetData sheetId="4463" refreshError="1"/>
      <sheetData sheetId="4464" refreshError="1"/>
      <sheetData sheetId="4465" refreshError="1"/>
      <sheetData sheetId="4466" refreshError="1"/>
      <sheetData sheetId="4467" refreshError="1"/>
      <sheetData sheetId="4468" refreshError="1"/>
      <sheetData sheetId="4469" refreshError="1"/>
      <sheetData sheetId="4470" refreshError="1"/>
      <sheetData sheetId="4471" refreshError="1"/>
      <sheetData sheetId="4472" refreshError="1"/>
      <sheetData sheetId="4473" refreshError="1"/>
      <sheetData sheetId="4474" refreshError="1"/>
      <sheetData sheetId="4475" refreshError="1"/>
      <sheetData sheetId="4476" refreshError="1"/>
      <sheetData sheetId="4477" refreshError="1"/>
      <sheetData sheetId="4478" refreshError="1"/>
      <sheetData sheetId="4479" refreshError="1"/>
      <sheetData sheetId="4480" refreshError="1"/>
      <sheetData sheetId="4481" refreshError="1"/>
      <sheetData sheetId="4482" refreshError="1"/>
      <sheetData sheetId="4483" refreshError="1"/>
      <sheetData sheetId="4484" refreshError="1"/>
      <sheetData sheetId="4485" refreshError="1"/>
      <sheetData sheetId="4486" refreshError="1"/>
      <sheetData sheetId="4487" refreshError="1"/>
      <sheetData sheetId="4488" refreshError="1"/>
      <sheetData sheetId="4489" refreshError="1"/>
      <sheetData sheetId="4490" refreshError="1"/>
      <sheetData sheetId="4491" refreshError="1"/>
      <sheetData sheetId="4492" refreshError="1"/>
      <sheetData sheetId="4493" refreshError="1"/>
      <sheetData sheetId="4494" refreshError="1"/>
      <sheetData sheetId="4495" refreshError="1"/>
      <sheetData sheetId="4496" refreshError="1"/>
      <sheetData sheetId="4497" refreshError="1"/>
      <sheetData sheetId="4498" refreshError="1"/>
      <sheetData sheetId="4499" refreshError="1"/>
      <sheetData sheetId="4500" refreshError="1"/>
      <sheetData sheetId="4501" refreshError="1"/>
      <sheetData sheetId="4502" refreshError="1"/>
      <sheetData sheetId="4503" refreshError="1"/>
      <sheetData sheetId="4504" refreshError="1"/>
      <sheetData sheetId="4505" refreshError="1"/>
      <sheetData sheetId="4506" refreshError="1"/>
      <sheetData sheetId="4507" refreshError="1"/>
      <sheetData sheetId="4508" refreshError="1"/>
      <sheetData sheetId="4509" refreshError="1"/>
      <sheetData sheetId="4510" refreshError="1"/>
      <sheetData sheetId="4511" refreshError="1"/>
      <sheetData sheetId="4512" refreshError="1"/>
      <sheetData sheetId="4513" refreshError="1"/>
      <sheetData sheetId="4514" refreshError="1"/>
      <sheetData sheetId="4515" refreshError="1"/>
      <sheetData sheetId="4516" refreshError="1"/>
      <sheetData sheetId="4517" refreshError="1"/>
      <sheetData sheetId="4518" refreshError="1"/>
      <sheetData sheetId="4519" refreshError="1"/>
      <sheetData sheetId="4520" refreshError="1"/>
      <sheetData sheetId="4521" refreshError="1"/>
      <sheetData sheetId="4522" refreshError="1"/>
      <sheetData sheetId="4523" refreshError="1"/>
      <sheetData sheetId="4524" refreshError="1"/>
      <sheetData sheetId="4525" refreshError="1"/>
      <sheetData sheetId="4526" refreshError="1"/>
      <sheetData sheetId="4527" refreshError="1"/>
      <sheetData sheetId="4528" refreshError="1"/>
      <sheetData sheetId="4529" refreshError="1"/>
      <sheetData sheetId="4530" refreshError="1"/>
      <sheetData sheetId="4531" refreshError="1"/>
      <sheetData sheetId="4532" refreshError="1"/>
      <sheetData sheetId="4533" refreshError="1"/>
      <sheetData sheetId="4534" refreshError="1"/>
      <sheetData sheetId="4535" refreshError="1"/>
      <sheetData sheetId="4536" refreshError="1"/>
      <sheetData sheetId="4537" refreshError="1"/>
      <sheetData sheetId="4538" refreshError="1"/>
      <sheetData sheetId="4539" refreshError="1"/>
      <sheetData sheetId="4540" refreshError="1"/>
      <sheetData sheetId="4541" refreshError="1"/>
      <sheetData sheetId="4542" refreshError="1"/>
      <sheetData sheetId="4543" refreshError="1"/>
      <sheetData sheetId="4544" refreshError="1"/>
      <sheetData sheetId="4545" refreshError="1"/>
      <sheetData sheetId="4546" refreshError="1"/>
      <sheetData sheetId="4547" refreshError="1"/>
      <sheetData sheetId="4548" refreshError="1"/>
      <sheetData sheetId="4549" refreshError="1"/>
      <sheetData sheetId="4550" refreshError="1"/>
      <sheetData sheetId="4551" refreshError="1"/>
      <sheetData sheetId="4552" refreshError="1"/>
      <sheetData sheetId="4553" refreshError="1"/>
      <sheetData sheetId="4554" refreshError="1"/>
      <sheetData sheetId="4555" refreshError="1"/>
      <sheetData sheetId="4556" refreshError="1"/>
      <sheetData sheetId="4557" refreshError="1"/>
      <sheetData sheetId="4558" refreshError="1"/>
      <sheetData sheetId="4559" refreshError="1"/>
      <sheetData sheetId="4560" refreshError="1"/>
      <sheetData sheetId="4561" refreshError="1"/>
      <sheetData sheetId="4562" refreshError="1"/>
      <sheetData sheetId="4563" refreshError="1"/>
      <sheetData sheetId="4564" refreshError="1"/>
      <sheetData sheetId="4565" refreshError="1"/>
      <sheetData sheetId="4566" refreshError="1"/>
      <sheetData sheetId="4567" refreshError="1"/>
      <sheetData sheetId="4568" refreshError="1"/>
      <sheetData sheetId="4569" refreshError="1"/>
      <sheetData sheetId="4570" refreshError="1"/>
      <sheetData sheetId="4571" refreshError="1"/>
      <sheetData sheetId="4572" refreshError="1"/>
      <sheetData sheetId="4573" refreshError="1"/>
      <sheetData sheetId="4574" refreshError="1"/>
      <sheetData sheetId="4575" refreshError="1"/>
      <sheetData sheetId="4576" refreshError="1"/>
      <sheetData sheetId="4577" refreshError="1"/>
      <sheetData sheetId="4578" refreshError="1"/>
      <sheetData sheetId="4579" refreshError="1"/>
      <sheetData sheetId="4580" refreshError="1"/>
      <sheetData sheetId="4581" refreshError="1"/>
      <sheetData sheetId="4582" refreshError="1"/>
      <sheetData sheetId="4583" refreshError="1"/>
      <sheetData sheetId="4584" refreshError="1"/>
      <sheetData sheetId="4585" refreshError="1"/>
      <sheetData sheetId="4586" refreshError="1"/>
      <sheetData sheetId="4587" refreshError="1"/>
      <sheetData sheetId="4588" refreshError="1"/>
      <sheetData sheetId="4589" refreshError="1"/>
      <sheetData sheetId="4590" refreshError="1"/>
      <sheetData sheetId="4591" refreshError="1"/>
      <sheetData sheetId="4592" refreshError="1"/>
      <sheetData sheetId="4593" refreshError="1"/>
      <sheetData sheetId="4594" refreshError="1"/>
      <sheetData sheetId="4595" refreshError="1"/>
      <sheetData sheetId="4596" refreshError="1"/>
      <sheetData sheetId="4597" refreshError="1"/>
      <sheetData sheetId="4598" refreshError="1"/>
      <sheetData sheetId="4599" refreshError="1"/>
      <sheetData sheetId="4600" refreshError="1"/>
      <sheetData sheetId="4601" refreshError="1"/>
      <sheetData sheetId="4602" refreshError="1"/>
      <sheetData sheetId="4603" refreshError="1"/>
      <sheetData sheetId="4604" refreshError="1"/>
      <sheetData sheetId="4605" refreshError="1"/>
      <sheetData sheetId="4606" refreshError="1"/>
      <sheetData sheetId="4607" refreshError="1"/>
      <sheetData sheetId="4608" refreshError="1"/>
      <sheetData sheetId="4609" refreshError="1"/>
      <sheetData sheetId="4610" refreshError="1"/>
      <sheetData sheetId="4611" refreshError="1"/>
      <sheetData sheetId="4612" refreshError="1"/>
      <sheetData sheetId="4613" refreshError="1"/>
      <sheetData sheetId="4614" refreshError="1"/>
      <sheetData sheetId="4615" refreshError="1"/>
      <sheetData sheetId="4616" refreshError="1"/>
      <sheetData sheetId="4617" refreshError="1"/>
      <sheetData sheetId="4618" refreshError="1"/>
      <sheetData sheetId="4619" refreshError="1"/>
      <sheetData sheetId="4620" refreshError="1"/>
      <sheetData sheetId="4621" refreshError="1"/>
      <sheetData sheetId="4622" refreshError="1"/>
      <sheetData sheetId="4623" refreshError="1"/>
      <sheetData sheetId="4624" refreshError="1"/>
      <sheetData sheetId="4625" refreshError="1"/>
      <sheetData sheetId="4626" refreshError="1"/>
      <sheetData sheetId="4627" refreshError="1"/>
      <sheetData sheetId="4628" refreshError="1"/>
      <sheetData sheetId="4629" refreshError="1"/>
      <sheetData sheetId="4630" refreshError="1"/>
      <sheetData sheetId="4631" refreshError="1"/>
      <sheetData sheetId="4632" refreshError="1"/>
      <sheetData sheetId="4633" refreshError="1"/>
      <sheetData sheetId="4634" refreshError="1"/>
      <sheetData sheetId="4635" refreshError="1"/>
      <sheetData sheetId="4636" refreshError="1"/>
      <sheetData sheetId="4637" refreshError="1"/>
      <sheetData sheetId="4638" refreshError="1"/>
      <sheetData sheetId="4639" refreshError="1"/>
      <sheetData sheetId="4640" refreshError="1"/>
      <sheetData sheetId="4641" refreshError="1"/>
      <sheetData sheetId="4642" refreshError="1"/>
      <sheetData sheetId="4643" refreshError="1"/>
      <sheetData sheetId="4644" refreshError="1"/>
      <sheetData sheetId="4645" refreshError="1"/>
      <sheetData sheetId="4646" refreshError="1"/>
      <sheetData sheetId="4647" refreshError="1"/>
      <sheetData sheetId="4648" refreshError="1"/>
      <sheetData sheetId="4649" refreshError="1"/>
      <sheetData sheetId="4650" refreshError="1"/>
      <sheetData sheetId="4651" refreshError="1"/>
      <sheetData sheetId="4652" refreshError="1"/>
      <sheetData sheetId="4653" refreshError="1"/>
      <sheetData sheetId="4654" refreshError="1"/>
      <sheetData sheetId="4655" refreshError="1"/>
      <sheetData sheetId="4656" refreshError="1"/>
      <sheetData sheetId="4657" refreshError="1"/>
      <sheetData sheetId="4658" refreshError="1"/>
      <sheetData sheetId="4659" refreshError="1"/>
      <sheetData sheetId="4660" refreshError="1"/>
      <sheetData sheetId="4661" refreshError="1"/>
      <sheetData sheetId="4662" refreshError="1"/>
      <sheetData sheetId="4663" refreshError="1"/>
      <sheetData sheetId="4664" refreshError="1"/>
      <sheetData sheetId="4665" refreshError="1"/>
      <sheetData sheetId="4666" refreshError="1"/>
      <sheetData sheetId="4667" refreshError="1"/>
      <sheetData sheetId="4668" refreshError="1"/>
      <sheetData sheetId="4669" refreshError="1"/>
      <sheetData sheetId="4670" refreshError="1"/>
      <sheetData sheetId="4671" refreshError="1"/>
      <sheetData sheetId="4672" refreshError="1"/>
      <sheetData sheetId="4673" refreshError="1"/>
      <sheetData sheetId="4674" refreshError="1"/>
      <sheetData sheetId="4675" refreshError="1"/>
      <sheetData sheetId="4676" refreshError="1"/>
      <sheetData sheetId="4677" refreshError="1"/>
      <sheetData sheetId="4678" refreshError="1"/>
      <sheetData sheetId="4679" refreshError="1"/>
      <sheetData sheetId="4680" refreshError="1"/>
      <sheetData sheetId="4681" refreshError="1"/>
      <sheetData sheetId="4682" refreshError="1"/>
      <sheetData sheetId="4683" refreshError="1"/>
      <sheetData sheetId="4684" refreshError="1"/>
      <sheetData sheetId="4685" refreshError="1"/>
      <sheetData sheetId="4686" refreshError="1"/>
      <sheetData sheetId="4687" refreshError="1"/>
      <sheetData sheetId="4688" refreshError="1"/>
      <sheetData sheetId="4689" refreshError="1"/>
      <sheetData sheetId="4690" refreshError="1"/>
      <sheetData sheetId="4691" refreshError="1"/>
      <sheetData sheetId="4692" refreshError="1"/>
      <sheetData sheetId="4693" refreshError="1"/>
      <sheetData sheetId="4694" refreshError="1"/>
      <sheetData sheetId="4695" refreshError="1"/>
      <sheetData sheetId="4696" refreshError="1"/>
      <sheetData sheetId="4697" refreshError="1"/>
      <sheetData sheetId="4698" refreshError="1"/>
      <sheetData sheetId="4699" refreshError="1"/>
      <sheetData sheetId="4700" refreshError="1"/>
      <sheetData sheetId="4701" refreshError="1"/>
      <sheetData sheetId="4702" refreshError="1"/>
      <sheetData sheetId="4703" refreshError="1"/>
      <sheetData sheetId="4704" refreshError="1"/>
      <sheetData sheetId="4705" refreshError="1"/>
      <sheetData sheetId="4706" refreshError="1"/>
      <sheetData sheetId="4707" refreshError="1"/>
      <sheetData sheetId="4708" refreshError="1"/>
      <sheetData sheetId="4709" refreshError="1"/>
      <sheetData sheetId="4710" refreshError="1"/>
      <sheetData sheetId="4711" refreshError="1"/>
      <sheetData sheetId="4712" refreshError="1"/>
      <sheetData sheetId="4713" refreshError="1"/>
      <sheetData sheetId="4714" refreshError="1"/>
      <sheetData sheetId="4715" refreshError="1"/>
      <sheetData sheetId="4716" refreshError="1"/>
      <sheetData sheetId="4717" refreshError="1"/>
      <sheetData sheetId="4718" refreshError="1"/>
      <sheetData sheetId="4719" refreshError="1"/>
      <sheetData sheetId="4720" refreshError="1"/>
      <sheetData sheetId="4721" refreshError="1"/>
      <sheetData sheetId="4722" refreshError="1"/>
      <sheetData sheetId="4723" refreshError="1"/>
      <sheetData sheetId="4724" refreshError="1"/>
      <sheetData sheetId="4725" refreshError="1"/>
      <sheetData sheetId="4726" refreshError="1"/>
      <sheetData sheetId="4727" refreshError="1"/>
      <sheetData sheetId="4728" refreshError="1"/>
      <sheetData sheetId="4729" refreshError="1"/>
      <sheetData sheetId="4730" refreshError="1"/>
      <sheetData sheetId="4731" refreshError="1"/>
      <sheetData sheetId="4732" refreshError="1"/>
      <sheetData sheetId="4733" refreshError="1"/>
      <sheetData sheetId="4734" refreshError="1"/>
      <sheetData sheetId="4735" refreshError="1"/>
      <sheetData sheetId="4736" refreshError="1"/>
      <sheetData sheetId="4737" refreshError="1"/>
      <sheetData sheetId="4738" refreshError="1"/>
      <sheetData sheetId="4739" refreshError="1"/>
      <sheetData sheetId="4740" refreshError="1"/>
      <sheetData sheetId="4741" refreshError="1"/>
      <sheetData sheetId="4742" refreshError="1"/>
      <sheetData sheetId="4743" refreshError="1"/>
      <sheetData sheetId="4744" refreshError="1"/>
      <sheetData sheetId="4745" refreshError="1"/>
      <sheetData sheetId="4746" refreshError="1"/>
      <sheetData sheetId="4747" refreshError="1"/>
      <sheetData sheetId="4748" refreshError="1"/>
      <sheetData sheetId="4749" refreshError="1"/>
      <sheetData sheetId="4750" refreshError="1"/>
      <sheetData sheetId="4751" refreshError="1"/>
      <sheetData sheetId="4752" refreshError="1"/>
      <sheetData sheetId="4753" refreshError="1"/>
      <sheetData sheetId="4754" refreshError="1"/>
      <sheetData sheetId="4755" refreshError="1"/>
      <sheetData sheetId="4756" refreshError="1"/>
      <sheetData sheetId="4757" refreshError="1"/>
      <sheetData sheetId="4758" refreshError="1"/>
      <sheetData sheetId="4759" refreshError="1"/>
      <sheetData sheetId="4760" refreshError="1"/>
      <sheetData sheetId="4761" refreshError="1"/>
      <sheetData sheetId="4762" refreshError="1"/>
      <sheetData sheetId="4763" refreshError="1"/>
      <sheetData sheetId="4764" refreshError="1"/>
      <sheetData sheetId="4765" refreshError="1"/>
      <sheetData sheetId="4766" refreshError="1"/>
      <sheetData sheetId="4767" refreshError="1"/>
      <sheetData sheetId="4768" refreshError="1"/>
      <sheetData sheetId="4769" refreshError="1"/>
      <sheetData sheetId="4770" refreshError="1"/>
      <sheetData sheetId="4771" refreshError="1"/>
      <sheetData sheetId="4772" refreshError="1"/>
      <sheetData sheetId="4773" refreshError="1"/>
      <sheetData sheetId="4774" refreshError="1"/>
      <sheetData sheetId="4775" refreshError="1"/>
      <sheetData sheetId="4776" refreshError="1"/>
      <sheetData sheetId="4777" refreshError="1"/>
      <sheetData sheetId="4778" refreshError="1"/>
      <sheetData sheetId="4779" refreshError="1"/>
      <sheetData sheetId="4780" refreshError="1"/>
      <sheetData sheetId="4781" refreshError="1"/>
      <sheetData sheetId="4782" refreshError="1"/>
      <sheetData sheetId="4783" refreshError="1"/>
      <sheetData sheetId="4784" refreshError="1"/>
      <sheetData sheetId="4785" refreshError="1"/>
      <sheetData sheetId="4786" refreshError="1"/>
      <sheetData sheetId="4787" refreshError="1"/>
      <sheetData sheetId="4788" refreshError="1"/>
      <sheetData sheetId="4789" refreshError="1"/>
      <sheetData sheetId="4790" refreshError="1"/>
      <sheetData sheetId="4791" refreshError="1"/>
      <sheetData sheetId="4792" refreshError="1"/>
      <sheetData sheetId="4793" refreshError="1"/>
      <sheetData sheetId="4794" refreshError="1"/>
      <sheetData sheetId="4795" refreshError="1"/>
      <sheetData sheetId="4796" refreshError="1"/>
      <sheetData sheetId="4797" refreshError="1"/>
      <sheetData sheetId="4798" refreshError="1"/>
      <sheetData sheetId="4799" refreshError="1"/>
      <sheetData sheetId="4800" refreshError="1"/>
      <sheetData sheetId="4801" refreshError="1"/>
      <sheetData sheetId="4802" refreshError="1"/>
      <sheetData sheetId="4803" refreshError="1"/>
      <sheetData sheetId="4804" refreshError="1"/>
      <sheetData sheetId="4805" refreshError="1"/>
      <sheetData sheetId="4806" refreshError="1"/>
      <sheetData sheetId="4807" refreshError="1"/>
      <sheetData sheetId="4808" refreshError="1"/>
      <sheetData sheetId="4809" refreshError="1"/>
      <sheetData sheetId="4810" refreshError="1"/>
      <sheetData sheetId="4811" refreshError="1"/>
      <sheetData sheetId="4812" refreshError="1"/>
      <sheetData sheetId="4813" refreshError="1"/>
      <sheetData sheetId="4814" refreshError="1"/>
      <sheetData sheetId="4815" refreshError="1"/>
      <sheetData sheetId="4816" refreshError="1"/>
      <sheetData sheetId="4817" refreshError="1"/>
      <sheetData sheetId="4818" refreshError="1"/>
      <sheetData sheetId="4819" refreshError="1"/>
      <sheetData sheetId="4820" refreshError="1"/>
      <sheetData sheetId="4821" refreshError="1"/>
      <sheetData sheetId="4822" refreshError="1"/>
      <sheetData sheetId="4823" refreshError="1"/>
      <sheetData sheetId="4824" refreshError="1"/>
      <sheetData sheetId="4825" refreshError="1"/>
      <sheetData sheetId="4826" refreshError="1"/>
      <sheetData sheetId="4827" refreshError="1"/>
      <sheetData sheetId="4828" refreshError="1"/>
      <sheetData sheetId="4829" refreshError="1"/>
      <sheetData sheetId="4830" refreshError="1"/>
      <sheetData sheetId="4831" refreshError="1"/>
      <sheetData sheetId="4832" refreshError="1"/>
      <sheetData sheetId="4833" refreshError="1"/>
      <sheetData sheetId="4834" refreshError="1"/>
      <sheetData sheetId="4835" refreshError="1"/>
      <sheetData sheetId="4836" refreshError="1"/>
      <sheetData sheetId="4837" refreshError="1"/>
      <sheetData sheetId="4838" refreshError="1"/>
      <sheetData sheetId="4839" refreshError="1"/>
      <sheetData sheetId="4840" refreshError="1"/>
      <sheetData sheetId="4841" refreshError="1"/>
      <sheetData sheetId="4842" refreshError="1"/>
      <sheetData sheetId="4843" refreshError="1"/>
      <sheetData sheetId="4844" refreshError="1"/>
      <sheetData sheetId="4845" refreshError="1"/>
      <sheetData sheetId="4846" refreshError="1"/>
      <sheetData sheetId="4847" refreshError="1"/>
      <sheetData sheetId="4848" refreshError="1"/>
      <sheetData sheetId="4849" refreshError="1"/>
      <sheetData sheetId="4850" refreshError="1"/>
      <sheetData sheetId="4851" refreshError="1"/>
      <sheetData sheetId="4852" refreshError="1"/>
      <sheetData sheetId="4853" refreshError="1"/>
      <sheetData sheetId="4854" refreshError="1"/>
      <sheetData sheetId="4855" refreshError="1"/>
      <sheetData sheetId="4856" refreshError="1"/>
      <sheetData sheetId="4857">
        <row r="1">
          <cell r="J1">
            <v>1.7453292519943295E-2</v>
          </cell>
        </row>
      </sheetData>
      <sheetData sheetId="4858">
        <row r="1">
          <cell r="J1">
            <v>1.7453292519943295E-2</v>
          </cell>
        </row>
      </sheetData>
      <sheetData sheetId="4859" refreshError="1"/>
      <sheetData sheetId="4860" refreshError="1"/>
      <sheetData sheetId="4861" refreshError="1"/>
      <sheetData sheetId="4862"/>
      <sheetData sheetId="4863"/>
      <sheetData sheetId="4864">
        <row r="1">
          <cell r="J1">
            <v>1.7453292519943295E-2</v>
          </cell>
        </row>
      </sheetData>
      <sheetData sheetId="4865" refreshError="1"/>
      <sheetData sheetId="4866" refreshError="1"/>
      <sheetData sheetId="4867">
        <row r="1">
          <cell r="J1">
            <v>1.7453292519943295E-2</v>
          </cell>
        </row>
      </sheetData>
      <sheetData sheetId="4868">
        <row r="1">
          <cell r="J1">
            <v>1.7453292519943295E-2</v>
          </cell>
        </row>
      </sheetData>
      <sheetData sheetId="4869" refreshError="1"/>
      <sheetData sheetId="4870" refreshError="1"/>
      <sheetData sheetId="4871" refreshError="1"/>
      <sheetData sheetId="4872">
        <row r="1">
          <cell r="J1">
            <v>1.7453292519943295E-2</v>
          </cell>
        </row>
      </sheetData>
      <sheetData sheetId="4873" refreshError="1"/>
      <sheetData sheetId="4874" refreshError="1"/>
      <sheetData sheetId="4875">
        <row r="1">
          <cell r="J1">
            <v>1.7453292519943295E-2</v>
          </cell>
        </row>
      </sheetData>
      <sheetData sheetId="4876">
        <row r="1">
          <cell r="J1">
            <v>1.7453292519943295E-2</v>
          </cell>
        </row>
      </sheetData>
      <sheetData sheetId="4877" refreshError="1"/>
      <sheetData sheetId="4878" refreshError="1"/>
      <sheetData sheetId="4879" refreshError="1"/>
      <sheetData sheetId="4880">
        <row r="1">
          <cell r="J1">
            <v>1.7453292519943295E-2</v>
          </cell>
        </row>
      </sheetData>
      <sheetData sheetId="4881" refreshError="1"/>
      <sheetData sheetId="4882" refreshError="1"/>
      <sheetData sheetId="4883">
        <row r="1">
          <cell r="J1">
            <v>1.7453292519943295E-2</v>
          </cell>
        </row>
      </sheetData>
      <sheetData sheetId="4884" refreshError="1"/>
      <sheetData sheetId="4885" refreshError="1"/>
      <sheetData sheetId="4886" refreshError="1"/>
      <sheetData sheetId="4887" refreshError="1"/>
      <sheetData sheetId="4888" refreshError="1"/>
      <sheetData sheetId="4889">
        <row r="1">
          <cell r="J1">
            <v>1.7453292519943295E-2</v>
          </cell>
        </row>
      </sheetData>
      <sheetData sheetId="4890">
        <row r="1">
          <cell r="J1">
            <v>1.7453292519943295E-2</v>
          </cell>
        </row>
      </sheetData>
      <sheetData sheetId="4891" refreshError="1"/>
      <sheetData sheetId="4892" refreshError="1"/>
      <sheetData sheetId="4893" refreshError="1"/>
      <sheetData sheetId="4894">
        <row r="1">
          <cell r="J1">
            <v>1.7453292519943295E-2</v>
          </cell>
        </row>
      </sheetData>
      <sheetData sheetId="4895" refreshError="1"/>
      <sheetData sheetId="4896" refreshError="1"/>
      <sheetData sheetId="4897">
        <row r="1">
          <cell r="J1">
            <v>1.7453292519943295E-2</v>
          </cell>
        </row>
      </sheetData>
      <sheetData sheetId="4898">
        <row r="1">
          <cell r="J1">
            <v>1.7453292519943295E-2</v>
          </cell>
        </row>
      </sheetData>
      <sheetData sheetId="4899" refreshError="1"/>
      <sheetData sheetId="4900" refreshError="1"/>
      <sheetData sheetId="4901" refreshError="1"/>
      <sheetData sheetId="4902">
        <row r="1">
          <cell r="J1">
            <v>1.7453292519943295E-2</v>
          </cell>
        </row>
      </sheetData>
      <sheetData sheetId="4903" refreshError="1"/>
      <sheetData sheetId="4904" refreshError="1"/>
      <sheetData sheetId="4905">
        <row r="1">
          <cell r="J1">
            <v>1.7453292519943295E-2</v>
          </cell>
        </row>
      </sheetData>
      <sheetData sheetId="4906" refreshError="1"/>
      <sheetData sheetId="4907" refreshError="1"/>
      <sheetData sheetId="4908" refreshError="1"/>
      <sheetData sheetId="4909">
        <row r="1">
          <cell r="J1">
            <v>1.7453292519943295E-2</v>
          </cell>
        </row>
      </sheetData>
      <sheetData sheetId="4910" refreshError="1"/>
      <sheetData sheetId="4911" refreshError="1"/>
      <sheetData sheetId="4912">
        <row r="1">
          <cell r="J1">
            <v>1.7453292519943295E-2</v>
          </cell>
        </row>
      </sheetData>
      <sheetData sheetId="4913">
        <row r="1">
          <cell r="J1">
            <v>1.7453292519943295E-2</v>
          </cell>
        </row>
      </sheetData>
      <sheetData sheetId="4914" refreshError="1"/>
      <sheetData sheetId="4915" refreshError="1"/>
      <sheetData sheetId="4916" refreshError="1"/>
      <sheetData sheetId="4917">
        <row r="1">
          <cell r="J1">
            <v>1.7453292519943295E-2</v>
          </cell>
        </row>
      </sheetData>
      <sheetData sheetId="4918" refreshError="1"/>
      <sheetData sheetId="4919" refreshError="1"/>
      <sheetData sheetId="4920">
        <row r="1">
          <cell r="J1">
            <v>1.7453292519943295E-2</v>
          </cell>
        </row>
      </sheetData>
      <sheetData sheetId="4921">
        <row r="1">
          <cell r="J1">
            <v>1.7453292519943295E-2</v>
          </cell>
        </row>
      </sheetData>
      <sheetData sheetId="4922" refreshError="1"/>
      <sheetData sheetId="4923" refreshError="1"/>
      <sheetData sheetId="4924" refreshError="1"/>
      <sheetData sheetId="4925" refreshError="1"/>
      <sheetData sheetId="4926" refreshError="1"/>
      <sheetData sheetId="4927">
        <row r="1">
          <cell r="J1">
            <v>1.7453292519943295E-2</v>
          </cell>
        </row>
      </sheetData>
      <sheetData sheetId="4928">
        <row r="1">
          <cell r="J1">
            <v>1.7453292519943295E-2</v>
          </cell>
        </row>
      </sheetData>
      <sheetData sheetId="4929" refreshError="1"/>
      <sheetData sheetId="4930" refreshError="1"/>
      <sheetData sheetId="4931" refreshError="1"/>
      <sheetData sheetId="4932" refreshError="1"/>
      <sheetData sheetId="4933" refreshError="1"/>
      <sheetData sheetId="4934">
        <row r="1">
          <cell r="J1">
            <v>1.7453292519943295E-2</v>
          </cell>
        </row>
      </sheetData>
      <sheetData sheetId="4935">
        <row r="1">
          <cell r="J1">
            <v>1.7453292519943295E-2</v>
          </cell>
        </row>
      </sheetData>
      <sheetData sheetId="4936" refreshError="1"/>
      <sheetData sheetId="4937" refreshError="1"/>
      <sheetData sheetId="4938" refreshError="1"/>
      <sheetData sheetId="4939" refreshError="1"/>
      <sheetData sheetId="4940" refreshError="1"/>
      <sheetData sheetId="4941">
        <row r="1">
          <cell r="J1">
            <v>1.7453292519943295E-2</v>
          </cell>
        </row>
      </sheetData>
      <sheetData sheetId="4942">
        <row r="1">
          <cell r="J1">
            <v>1.7453292519943295E-2</v>
          </cell>
        </row>
      </sheetData>
      <sheetData sheetId="4943" refreshError="1"/>
      <sheetData sheetId="4944" refreshError="1"/>
      <sheetData sheetId="4945" refreshError="1"/>
      <sheetData sheetId="4946">
        <row r="1">
          <cell r="J1">
            <v>1.7453292519943295E-2</v>
          </cell>
        </row>
      </sheetData>
      <sheetData sheetId="4947">
        <row r="1">
          <cell r="J1">
            <v>1.7453292519943295E-2</v>
          </cell>
        </row>
      </sheetData>
      <sheetData sheetId="4948">
        <row r="1">
          <cell r="J1">
            <v>1.7453292519943295E-2</v>
          </cell>
        </row>
      </sheetData>
      <sheetData sheetId="4949">
        <row r="1">
          <cell r="J1">
            <v>1.7453292519943295E-2</v>
          </cell>
        </row>
      </sheetData>
      <sheetData sheetId="4950">
        <row r="1">
          <cell r="J1">
            <v>1.7453292519943295E-2</v>
          </cell>
        </row>
      </sheetData>
      <sheetData sheetId="4951">
        <row r="1">
          <cell r="J1">
            <v>1.7453292519943295E-2</v>
          </cell>
        </row>
      </sheetData>
      <sheetData sheetId="4952" refreshError="1"/>
      <sheetData sheetId="4953" refreshError="1"/>
      <sheetData sheetId="4954" refreshError="1"/>
      <sheetData sheetId="4955" refreshError="1"/>
      <sheetData sheetId="4956" refreshError="1"/>
      <sheetData sheetId="4957" refreshError="1"/>
      <sheetData sheetId="4958" refreshError="1"/>
      <sheetData sheetId="4959" refreshError="1"/>
      <sheetData sheetId="4960" refreshError="1"/>
      <sheetData sheetId="4961" refreshError="1"/>
      <sheetData sheetId="4962" refreshError="1"/>
      <sheetData sheetId="4963" refreshError="1"/>
      <sheetData sheetId="4964" refreshError="1"/>
      <sheetData sheetId="4965">
        <row r="1">
          <cell r="J1">
            <v>1.7453292519943295E-2</v>
          </cell>
        </row>
      </sheetData>
      <sheetData sheetId="4966" refreshError="1"/>
      <sheetData sheetId="4967">
        <row r="1">
          <cell r="J1">
            <v>1.7453292519943295E-2</v>
          </cell>
        </row>
      </sheetData>
      <sheetData sheetId="4968" refreshError="1"/>
      <sheetData sheetId="4969" refreshError="1"/>
      <sheetData sheetId="4970">
        <row r="1">
          <cell r="J1">
            <v>1.7453292519943295E-2</v>
          </cell>
        </row>
      </sheetData>
      <sheetData sheetId="4971" refreshError="1"/>
      <sheetData sheetId="4972" refreshError="1"/>
      <sheetData sheetId="4973" refreshError="1"/>
      <sheetData sheetId="4974">
        <row r="1">
          <cell r="J1">
            <v>1.7453292519943295E-2</v>
          </cell>
        </row>
      </sheetData>
      <sheetData sheetId="4975" refreshError="1"/>
      <sheetData sheetId="4976" refreshError="1"/>
      <sheetData sheetId="4977" refreshError="1"/>
      <sheetData sheetId="4978" refreshError="1"/>
      <sheetData sheetId="4979" refreshError="1"/>
      <sheetData sheetId="4980" refreshError="1"/>
      <sheetData sheetId="4981" refreshError="1"/>
      <sheetData sheetId="4982" refreshError="1"/>
      <sheetData sheetId="4983" refreshError="1"/>
      <sheetData sheetId="4984" refreshError="1"/>
      <sheetData sheetId="4985" refreshError="1"/>
      <sheetData sheetId="4986" refreshError="1"/>
      <sheetData sheetId="4987" refreshError="1"/>
      <sheetData sheetId="4988" refreshError="1"/>
      <sheetData sheetId="4989" refreshError="1"/>
      <sheetData sheetId="4990" refreshError="1"/>
      <sheetData sheetId="4991" refreshError="1"/>
      <sheetData sheetId="4992" refreshError="1"/>
      <sheetData sheetId="4993" refreshError="1"/>
      <sheetData sheetId="4994" refreshError="1"/>
      <sheetData sheetId="4995" refreshError="1"/>
      <sheetData sheetId="4996" refreshError="1"/>
      <sheetData sheetId="4997" refreshError="1"/>
      <sheetData sheetId="4998" refreshError="1"/>
      <sheetData sheetId="4999" refreshError="1"/>
      <sheetData sheetId="5000" refreshError="1"/>
      <sheetData sheetId="5001" refreshError="1"/>
      <sheetData sheetId="5002" refreshError="1"/>
      <sheetData sheetId="5003" refreshError="1"/>
      <sheetData sheetId="5004" refreshError="1"/>
      <sheetData sheetId="5005" refreshError="1"/>
      <sheetData sheetId="5006" refreshError="1"/>
      <sheetData sheetId="5007">
        <row r="1">
          <cell r="J1">
            <v>1.7453292519943295E-2</v>
          </cell>
        </row>
      </sheetData>
      <sheetData sheetId="5008">
        <row r="1">
          <cell r="J1">
            <v>1.7453292519943295E-2</v>
          </cell>
        </row>
      </sheetData>
      <sheetData sheetId="5009" refreshError="1"/>
      <sheetData sheetId="5010" refreshError="1"/>
      <sheetData sheetId="5011" refreshError="1"/>
      <sheetData sheetId="5012" refreshError="1"/>
      <sheetData sheetId="5013">
        <row r="1">
          <cell r="J1">
            <v>1.7453292519943295E-2</v>
          </cell>
        </row>
      </sheetData>
      <sheetData sheetId="5014">
        <row r="1">
          <cell r="J1">
            <v>1.7453292519943295E-2</v>
          </cell>
        </row>
      </sheetData>
      <sheetData sheetId="5015">
        <row r="1">
          <cell r="J1">
            <v>1.7453292519943295E-2</v>
          </cell>
        </row>
      </sheetData>
      <sheetData sheetId="5016">
        <row r="1">
          <cell r="J1">
            <v>1.7453292519943295E-2</v>
          </cell>
        </row>
      </sheetData>
      <sheetData sheetId="5017">
        <row r="1">
          <cell r="J1">
            <v>1.7453292519943295E-2</v>
          </cell>
        </row>
      </sheetData>
      <sheetData sheetId="5018">
        <row r="1">
          <cell r="J1">
            <v>1.7453292519943295E-2</v>
          </cell>
        </row>
      </sheetData>
      <sheetData sheetId="5019" refreshError="1"/>
      <sheetData sheetId="5020">
        <row r="1">
          <cell r="J1">
            <v>1.7453292519943295E-2</v>
          </cell>
        </row>
      </sheetData>
      <sheetData sheetId="5021">
        <row r="1">
          <cell r="J1">
            <v>1.7453292519943295E-2</v>
          </cell>
        </row>
      </sheetData>
      <sheetData sheetId="5022">
        <row r="1">
          <cell r="J1">
            <v>1.7453292519943295E-2</v>
          </cell>
        </row>
      </sheetData>
      <sheetData sheetId="5023">
        <row r="1">
          <cell r="J1">
            <v>1.7453292519943295E-2</v>
          </cell>
        </row>
      </sheetData>
      <sheetData sheetId="5024" refreshError="1"/>
      <sheetData sheetId="5025">
        <row r="1">
          <cell r="J1">
            <v>1.7453292519943295E-2</v>
          </cell>
        </row>
      </sheetData>
      <sheetData sheetId="5026">
        <row r="1">
          <cell r="J1">
            <v>1.7453292519943295E-2</v>
          </cell>
        </row>
      </sheetData>
      <sheetData sheetId="5027">
        <row r="1">
          <cell r="J1">
            <v>1.7453292519943295E-2</v>
          </cell>
        </row>
      </sheetData>
      <sheetData sheetId="5028" refreshError="1"/>
      <sheetData sheetId="5029">
        <row r="1">
          <cell r="J1">
            <v>1.7453292519943295E-2</v>
          </cell>
        </row>
      </sheetData>
      <sheetData sheetId="5030">
        <row r="1">
          <cell r="J1">
            <v>1.7453292519943295E-2</v>
          </cell>
        </row>
      </sheetData>
      <sheetData sheetId="5031">
        <row r="1">
          <cell r="J1">
            <v>1.7453292519943295E-2</v>
          </cell>
        </row>
      </sheetData>
      <sheetData sheetId="5032">
        <row r="1">
          <cell r="J1">
            <v>1.7453292519943295E-2</v>
          </cell>
        </row>
      </sheetData>
      <sheetData sheetId="5033">
        <row r="1">
          <cell r="J1">
            <v>1.7453292519943295E-2</v>
          </cell>
        </row>
      </sheetData>
      <sheetData sheetId="5034">
        <row r="1">
          <cell r="J1">
            <v>1.7453292519943295E-2</v>
          </cell>
        </row>
      </sheetData>
      <sheetData sheetId="5035">
        <row r="1">
          <cell r="J1">
            <v>1.7453292519943295E-2</v>
          </cell>
        </row>
      </sheetData>
      <sheetData sheetId="5036">
        <row r="1">
          <cell r="J1">
            <v>1.7453292519943295E-2</v>
          </cell>
        </row>
      </sheetData>
      <sheetData sheetId="5037">
        <row r="1">
          <cell r="J1">
            <v>1.7453292519943295E-2</v>
          </cell>
        </row>
      </sheetData>
      <sheetData sheetId="5038">
        <row r="1">
          <cell r="J1">
            <v>1.7453292519943295E-2</v>
          </cell>
        </row>
      </sheetData>
      <sheetData sheetId="5039">
        <row r="1">
          <cell r="J1">
            <v>1.7453292519943295E-2</v>
          </cell>
        </row>
      </sheetData>
      <sheetData sheetId="5040" refreshError="1"/>
      <sheetData sheetId="5041" refreshError="1"/>
      <sheetData sheetId="5042" refreshError="1"/>
      <sheetData sheetId="5043" refreshError="1"/>
      <sheetData sheetId="5044" refreshError="1"/>
      <sheetData sheetId="5045" refreshError="1"/>
      <sheetData sheetId="5046" refreshError="1"/>
      <sheetData sheetId="5047" refreshError="1"/>
      <sheetData sheetId="5048" refreshError="1"/>
      <sheetData sheetId="5049" refreshError="1"/>
      <sheetData sheetId="5050" refreshError="1"/>
      <sheetData sheetId="5051" refreshError="1"/>
      <sheetData sheetId="5052" refreshError="1"/>
      <sheetData sheetId="5053" refreshError="1"/>
      <sheetData sheetId="5054" refreshError="1"/>
      <sheetData sheetId="5055">
        <row r="1">
          <cell r="J1">
            <v>1.7453292519943295E-2</v>
          </cell>
        </row>
      </sheetData>
      <sheetData sheetId="5056">
        <row r="1">
          <cell r="J1">
            <v>1.7453292519943295E-2</v>
          </cell>
        </row>
      </sheetData>
      <sheetData sheetId="5057">
        <row r="1">
          <cell r="J1">
            <v>1.7453292519943295E-2</v>
          </cell>
        </row>
      </sheetData>
      <sheetData sheetId="5058">
        <row r="1">
          <cell r="J1">
            <v>1.7453292519943295E-2</v>
          </cell>
        </row>
      </sheetData>
      <sheetData sheetId="5059">
        <row r="1">
          <cell r="J1">
            <v>1.7453292519943295E-2</v>
          </cell>
        </row>
      </sheetData>
      <sheetData sheetId="5060">
        <row r="1">
          <cell r="J1">
            <v>1.7453292519943295E-2</v>
          </cell>
        </row>
      </sheetData>
      <sheetData sheetId="5061">
        <row r="1">
          <cell r="J1">
            <v>1.7453292519943295E-2</v>
          </cell>
        </row>
      </sheetData>
      <sheetData sheetId="5062">
        <row r="1">
          <cell r="J1">
            <v>1.7453292519943295E-2</v>
          </cell>
        </row>
      </sheetData>
      <sheetData sheetId="5063">
        <row r="1">
          <cell r="J1">
            <v>1.7453292519943295E-2</v>
          </cell>
        </row>
      </sheetData>
      <sheetData sheetId="5064">
        <row r="1">
          <cell r="J1">
            <v>1.7453292519943295E-2</v>
          </cell>
        </row>
      </sheetData>
      <sheetData sheetId="5065">
        <row r="1">
          <cell r="J1">
            <v>1.7453292519943295E-2</v>
          </cell>
        </row>
      </sheetData>
      <sheetData sheetId="5066">
        <row r="1">
          <cell r="J1">
            <v>1.7453292519943295E-2</v>
          </cell>
        </row>
      </sheetData>
      <sheetData sheetId="5067">
        <row r="1">
          <cell r="J1">
            <v>1.7453292519943295E-2</v>
          </cell>
        </row>
      </sheetData>
      <sheetData sheetId="5068">
        <row r="1">
          <cell r="J1">
            <v>1.7453292519943295E-2</v>
          </cell>
        </row>
      </sheetData>
      <sheetData sheetId="5069">
        <row r="1">
          <cell r="J1">
            <v>1.7453292519943295E-2</v>
          </cell>
        </row>
      </sheetData>
      <sheetData sheetId="5070">
        <row r="1">
          <cell r="J1">
            <v>1.7453292519943295E-2</v>
          </cell>
        </row>
      </sheetData>
      <sheetData sheetId="5071">
        <row r="1">
          <cell r="J1">
            <v>1.7453292519943295E-2</v>
          </cell>
        </row>
      </sheetData>
      <sheetData sheetId="5072">
        <row r="1">
          <cell r="J1">
            <v>1.7453292519943295E-2</v>
          </cell>
        </row>
      </sheetData>
      <sheetData sheetId="5073">
        <row r="1">
          <cell r="J1">
            <v>1.7453292519943295E-2</v>
          </cell>
        </row>
      </sheetData>
      <sheetData sheetId="5074">
        <row r="1">
          <cell r="J1">
            <v>1.7453292519943295E-2</v>
          </cell>
        </row>
      </sheetData>
      <sheetData sheetId="5075">
        <row r="1">
          <cell r="J1">
            <v>1.7453292519943295E-2</v>
          </cell>
        </row>
      </sheetData>
      <sheetData sheetId="5076">
        <row r="1">
          <cell r="J1">
            <v>1.7453292519943295E-2</v>
          </cell>
        </row>
      </sheetData>
      <sheetData sheetId="5077">
        <row r="1">
          <cell r="J1">
            <v>1.7453292519943295E-2</v>
          </cell>
        </row>
      </sheetData>
      <sheetData sheetId="5078">
        <row r="1">
          <cell r="J1">
            <v>1.7453292519943295E-2</v>
          </cell>
        </row>
      </sheetData>
      <sheetData sheetId="5079">
        <row r="1">
          <cell r="J1">
            <v>1.7453292519943295E-2</v>
          </cell>
        </row>
      </sheetData>
      <sheetData sheetId="5080">
        <row r="1">
          <cell r="J1">
            <v>1.7453292519943295E-2</v>
          </cell>
        </row>
      </sheetData>
      <sheetData sheetId="5081">
        <row r="1">
          <cell r="J1">
            <v>1.7453292519943295E-2</v>
          </cell>
        </row>
      </sheetData>
      <sheetData sheetId="5082">
        <row r="1">
          <cell r="J1">
            <v>1.7453292519943295E-2</v>
          </cell>
        </row>
      </sheetData>
      <sheetData sheetId="5083">
        <row r="1">
          <cell r="J1">
            <v>1.7453292519943295E-2</v>
          </cell>
        </row>
      </sheetData>
      <sheetData sheetId="5084">
        <row r="1">
          <cell r="J1">
            <v>1.7453292519943295E-2</v>
          </cell>
        </row>
      </sheetData>
      <sheetData sheetId="5085">
        <row r="1">
          <cell r="J1">
            <v>1.7453292519943295E-2</v>
          </cell>
        </row>
      </sheetData>
      <sheetData sheetId="5086">
        <row r="1">
          <cell r="J1">
            <v>1.7453292519943295E-2</v>
          </cell>
        </row>
      </sheetData>
      <sheetData sheetId="5087">
        <row r="1">
          <cell r="J1">
            <v>1.7453292519943295E-2</v>
          </cell>
        </row>
      </sheetData>
      <sheetData sheetId="5088">
        <row r="1">
          <cell r="J1">
            <v>1.7453292519943295E-2</v>
          </cell>
        </row>
      </sheetData>
      <sheetData sheetId="5089">
        <row r="1">
          <cell r="J1">
            <v>1.7453292519943295E-2</v>
          </cell>
        </row>
      </sheetData>
      <sheetData sheetId="5090">
        <row r="1">
          <cell r="J1">
            <v>1.7453292519943295E-2</v>
          </cell>
        </row>
      </sheetData>
      <sheetData sheetId="5091">
        <row r="1">
          <cell r="J1">
            <v>1.7453292519943295E-2</v>
          </cell>
        </row>
      </sheetData>
      <sheetData sheetId="5092">
        <row r="1">
          <cell r="J1">
            <v>1.7453292519943295E-2</v>
          </cell>
        </row>
      </sheetData>
      <sheetData sheetId="5093">
        <row r="1">
          <cell r="J1">
            <v>1.7453292519943295E-2</v>
          </cell>
        </row>
      </sheetData>
      <sheetData sheetId="5094">
        <row r="1">
          <cell r="J1">
            <v>1.7453292519943295E-2</v>
          </cell>
        </row>
      </sheetData>
      <sheetData sheetId="5095">
        <row r="1">
          <cell r="J1">
            <v>1.7453292519943295E-2</v>
          </cell>
        </row>
      </sheetData>
      <sheetData sheetId="5096">
        <row r="1">
          <cell r="J1">
            <v>1.7453292519943295E-2</v>
          </cell>
        </row>
      </sheetData>
      <sheetData sheetId="5097">
        <row r="1">
          <cell r="J1">
            <v>1.7453292519943295E-2</v>
          </cell>
        </row>
      </sheetData>
      <sheetData sheetId="5098">
        <row r="1">
          <cell r="J1">
            <v>1.7453292519943295E-2</v>
          </cell>
        </row>
      </sheetData>
      <sheetData sheetId="5099">
        <row r="1">
          <cell r="J1">
            <v>1.7453292519943295E-2</v>
          </cell>
        </row>
      </sheetData>
      <sheetData sheetId="5100">
        <row r="1">
          <cell r="J1">
            <v>1.7453292519943295E-2</v>
          </cell>
        </row>
      </sheetData>
      <sheetData sheetId="5101">
        <row r="1">
          <cell r="J1">
            <v>1.7453292519943295E-2</v>
          </cell>
        </row>
      </sheetData>
      <sheetData sheetId="5102">
        <row r="1">
          <cell r="J1">
            <v>1.7453292519943295E-2</v>
          </cell>
        </row>
      </sheetData>
      <sheetData sheetId="5103">
        <row r="1">
          <cell r="J1">
            <v>1.7453292519943295E-2</v>
          </cell>
        </row>
      </sheetData>
      <sheetData sheetId="5104">
        <row r="1">
          <cell r="J1">
            <v>1.7453292519943295E-2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 In Door Stad"/>
      <sheetName val="Lead (SSR06-07)"/>
      <sheetName val="Datas(SSR06-07)"/>
      <sheetName val="Sheet1"/>
      <sheetName val="Gen Abstract"/>
      <sheetName val="Det of Lawn Develp (Det)"/>
      <sheetName val="Det of side drain (Det)"/>
      <sheetName val="Details of site Develp (Dets)"/>
      <sheetName val="Lawn Devlp (Abstr)"/>
      <sheetName val="Side drain (Abstr)"/>
      <sheetName val="Site Develp (Abstr)"/>
      <sheetName val="Electrical BOQ (Exter)"/>
      <sheetName val="Electrical BOQ (Inter)"/>
      <sheetName val="Roads (ABST)"/>
      <sheetName val="Roads(Dets)"/>
      <sheetName val="Compound wall (2nd final)"/>
      <sheetName val="Compound wall (Abstract)"/>
      <sheetName val="Det Est tank sump"/>
      <sheetName val="Tanks Abst Est"/>
      <sheetName val="Datas WS &amp; S"/>
      <sheetName val="Plumbing (External)"/>
      <sheetName val="Plumbing (Internal)"/>
      <sheetName val="leads Roads"/>
      <sheetName val="Date for roads"/>
      <sheetName val="Tennis courtDetailed Est"/>
      <sheetName val="Tennis court Abstract"/>
      <sheetName val="Detl Courts"/>
      <sheetName val="Abstract Courts"/>
      <sheetName val="Abstarct In door"/>
      <sheetName val="Voucher"/>
      <sheetName val="Data"/>
      <sheetName val="Stress Calculation"/>
      <sheetName val="Copy Est HUDA Sports complex"/>
      <sheetName val="Boq"/>
      <sheetName val="BLOCK-A (MEA.SHEET)"/>
      <sheetName val="IO List"/>
      <sheetName val="Sheet7"/>
      <sheetName val="B1"/>
      <sheetName val="PA- Consutant "/>
      <sheetName val="Detail"/>
      <sheetName val="Costing"/>
      <sheetName val="Design"/>
      <sheetName val="BLK2"/>
      <sheetName val="BLK3"/>
      <sheetName val="E &amp; R"/>
      <sheetName val="radar"/>
      <sheetName val="UG"/>
      <sheetName val="Material Rates"/>
      <sheetName val="#REF"/>
      <sheetName val="Sheet3"/>
      <sheetName val="PRECAST lightconc-II"/>
      <sheetName val="LEVEL SHEET"/>
      <sheetName val="Lead"/>
      <sheetName val="Assumption Inputs"/>
      <sheetName val="Fill this out first..."/>
      <sheetName val="SOR"/>
      <sheetName val="Control"/>
      <sheetName val="405"/>
      <sheetName val="427"/>
      <sheetName val="403"/>
      <sheetName val="Basic"/>
      <sheetName val="SCHEDULE (3)"/>
      <sheetName val="Database"/>
      <sheetName val="schedule nos"/>
      <sheetName val="Structure Bills Qty"/>
      <sheetName val="FORM7"/>
      <sheetName val="Rate Lookup Page"/>
      <sheetName val="Vlookups"/>
      <sheetName val="WACC Calculation"/>
      <sheetName val="INPUT"/>
      <sheetName val="Sheet2"/>
      <sheetName val="KSt - Analysis "/>
      <sheetName val="2gii"/>
      <sheetName val="MASTER_RATE ANALYSIS"/>
      <sheetName val="DSLP"/>
      <sheetName val="Load Details(B2)"/>
      <sheetName val="Fee Rate Summary"/>
      <sheetName val="Analysis"/>
      <sheetName val="CABLERET"/>
      <sheetName val="PointNo.5"/>
      <sheetName val="JACKWELL"/>
      <sheetName val="AoR Finishing"/>
      <sheetName val="RAFT"/>
      <sheetName val="FA BOQ"/>
      <sheetName val="Cum value"/>
      <sheetName val="Package-2"/>
      <sheetName val="25-1"/>
      <sheetName val="Site Dev BOQ"/>
      <sheetName val="Lead_(SSR06-07)"/>
      <sheetName val="Gen_Abstract"/>
      <sheetName val="Det_of_Lawn_Develp_(Det)"/>
      <sheetName val="Det_of_side_drain_(Det)"/>
      <sheetName val="Details_of_site_Develp_(Dets)"/>
      <sheetName val="Lawn_Devlp_(Abstr)"/>
      <sheetName val="Side_drain_(Abstr)"/>
      <sheetName val="Site_Develp_(Abstr)"/>
      <sheetName val="Electrical_BOQ_(Exter)"/>
      <sheetName val="Electrical_BOQ_(Inter)"/>
      <sheetName val="Roads_(ABST)"/>
      <sheetName val="Compound_wall_(2nd_final)"/>
      <sheetName val="Compound_wall_(Abstract)"/>
      <sheetName val="Det_Est_tank_sump"/>
      <sheetName val="Tanks_Abst_Est"/>
      <sheetName val="Datas_WS_&amp;_S"/>
      <sheetName val="Plumbing_(External)"/>
      <sheetName val="Plumbing_(Internal)"/>
      <sheetName val="leads_Roads"/>
      <sheetName val="Date_for_roads"/>
      <sheetName val="Tennis_courtDetailed_Est"/>
      <sheetName val="Tennis_court_Abstract"/>
      <sheetName val="Detl_Courts"/>
      <sheetName val="Abstract_Courts"/>
      <sheetName val="Detail_In_Door_Stad"/>
      <sheetName val="Abstarct_In_door"/>
      <sheetName val="Stress_Calculation"/>
      <sheetName val="Copy_Est_HUDA_Sports_complex"/>
      <sheetName val="BLOCK-A_(MEA_SHEET)"/>
      <sheetName val="PA-_Consutant_"/>
      <sheetName val="IO_List"/>
      <sheetName val="E_&amp;_R"/>
      <sheetName val="Material_Rates"/>
      <sheetName val="LEVEL_SHEET"/>
      <sheetName val="Assumption_Inputs"/>
      <sheetName val="Fill_this_out_first___"/>
      <sheetName val="Load_Details(B2)"/>
      <sheetName val="MASTER_RATE_ANALYSIS"/>
      <sheetName val="Fee_Rate_Summary"/>
      <sheetName val="PRECAST_lightconc-II"/>
      <sheetName val="Lead_(SSR06-07)1"/>
      <sheetName val="Gen_Abstract1"/>
      <sheetName val="Det_of_Lawn_Develp_(Det)1"/>
      <sheetName val="Det_of_side_drain_(Det)1"/>
      <sheetName val="Details_of_site_Develp_(Dets)1"/>
      <sheetName val="Lawn_Devlp_(Abstr)1"/>
      <sheetName val="Side_drain_(Abstr)1"/>
      <sheetName val="Site_Develp_(Abstr)1"/>
      <sheetName val="Electrical_BOQ_(Exter)1"/>
      <sheetName val="Electrical_BOQ_(Inter)1"/>
      <sheetName val="Roads_(ABST)1"/>
      <sheetName val="Compound_wall_(2nd_final)1"/>
      <sheetName val="Compound_wall_(Abstract)1"/>
      <sheetName val="Det_Est_tank_sump1"/>
      <sheetName val="Tanks_Abst_Est1"/>
      <sheetName val="Datas_WS_&amp;_S1"/>
      <sheetName val="Plumbing_(External)1"/>
      <sheetName val="Plumbing_(Internal)1"/>
      <sheetName val="leads_Roads1"/>
      <sheetName val="Date_for_roads1"/>
      <sheetName val="Tennis_courtDetailed_Est1"/>
      <sheetName val="Tennis_court_Abstract1"/>
      <sheetName val="Detl_Courts1"/>
      <sheetName val="Abstract_Courts1"/>
      <sheetName val="Detail_In_Door_Stad1"/>
      <sheetName val="Abstarct_In_door1"/>
      <sheetName val="Stress_Calculation1"/>
      <sheetName val="Copy_Est_HUDA_Sports_complex1"/>
      <sheetName val="BLOCK-A_(MEA_SHEET)1"/>
      <sheetName val="PA-_Consutant_1"/>
      <sheetName val="IO_List1"/>
      <sheetName val="E_&amp;_R1"/>
      <sheetName val="Material_Rates1"/>
      <sheetName val="LEVEL_SHEET1"/>
      <sheetName val="Assumption_Inputs1"/>
      <sheetName val="Fill_this_out_first___1"/>
      <sheetName val="Load_Details(B2)1"/>
      <sheetName val="MASTER_RATE_ANALYSIS1"/>
      <sheetName val="Fee_Rate_Summary1"/>
      <sheetName val="PRECAST_lightconc-II1"/>
      <sheetName val="Lead_(SSR06-07)2"/>
      <sheetName val="Gen_Abstract2"/>
      <sheetName val="Det_of_Lawn_Develp_(Det)2"/>
      <sheetName val="Det_of_side_drain_(Det)2"/>
      <sheetName val="Details_of_site_Develp_(Dets)2"/>
      <sheetName val="Lawn_Devlp_(Abstr)2"/>
      <sheetName val="Side_drain_(Abstr)2"/>
      <sheetName val="Site_Develp_(Abstr)2"/>
      <sheetName val="Electrical_BOQ_(Exter)2"/>
      <sheetName val="Electrical_BOQ_(Inter)2"/>
      <sheetName val="Roads_(ABST)2"/>
      <sheetName val="Compound_wall_(2nd_final)2"/>
      <sheetName val="Compound_wall_(Abstract)2"/>
      <sheetName val="Det_Est_tank_sump2"/>
      <sheetName val="Tanks_Abst_Est2"/>
      <sheetName val="Datas_WS_&amp;_S2"/>
      <sheetName val="Plumbing_(External)2"/>
      <sheetName val="Plumbing_(Internal)2"/>
      <sheetName val="leads_Roads2"/>
      <sheetName val="Date_for_roads2"/>
      <sheetName val="Tennis_courtDetailed_Est2"/>
      <sheetName val="Tennis_court_Abstract2"/>
      <sheetName val="Detl_Courts2"/>
      <sheetName val="Abstract_Courts2"/>
      <sheetName val="Detail_In_Door_Stad2"/>
      <sheetName val="Abstarct_In_door2"/>
      <sheetName val="Stress_Calculation2"/>
      <sheetName val="Copy_Est_HUDA_Sports_complex2"/>
      <sheetName val="BLOCK-A_(MEA_SHEET)2"/>
      <sheetName val="PA-_Consutant_2"/>
      <sheetName val="IO_List2"/>
      <sheetName val="E_&amp;_R2"/>
      <sheetName val="Material_Rates2"/>
      <sheetName val="LEVEL_SHEET2"/>
      <sheetName val="Assumption_Inputs2"/>
      <sheetName val="Fill_this_out_first___2"/>
      <sheetName val="Load_Details(B2)2"/>
      <sheetName val="MASTER_RATE_ANALYSIS2"/>
      <sheetName val="Fee_Rate_Summary2"/>
      <sheetName val="PRECAST_lightconc-II2"/>
      <sheetName val="Lead_(SSR06-07)3"/>
      <sheetName val="Gen_Abstract3"/>
      <sheetName val="Det_of_Lawn_Develp_(Det)3"/>
      <sheetName val="Det_of_side_drain_(Det)3"/>
      <sheetName val="Details_of_site_Develp_(Dets)3"/>
      <sheetName val="Lawn_Devlp_(Abstr)3"/>
      <sheetName val="Side_drain_(Abstr)3"/>
      <sheetName val="Site_Develp_(Abstr)3"/>
      <sheetName val="Electrical_BOQ_(Exter)3"/>
      <sheetName val="Electrical_BOQ_(Inter)3"/>
      <sheetName val="Roads_(ABST)3"/>
      <sheetName val="Compound_wall_(2nd_final)3"/>
      <sheetName val="Compound_wall_(Abstract)3"/>
      <sheetName val="Det_Est_tank_sump3"/>
      <sheetName val="Tanks_Abst_Est3"/>
      <sheetName val="Datas_WS_&amp;_S3"/>
      <sheetName val="Plumbing_(External)3"/>
      <sheetName val="Plumbing_(Internal)3"/>
      <sheetName val="leads_Roads3"/>
      <sheetName val="Date_for_roads3"/>
      <sheetName val="Tennis_courtDetailed_Est3"/>
      <sheetName val="Tennis_court_Abstract3"/>
      <sheetName val="Detl_Courts3"/>
      <sheetName val="Abstract_Courts3"/>
      <sheetName val="Detail_In_Door_Stad3"/>
      <sheetName val="Abstarct_In_door3"/>
      <sheetName val="Stress_Calculation3"/>
      <sheetName val="Copy_Est_HUDA_Sports_complex3"/>
      <sheetName val="BLOCK-A_(MEA_SHEET)3"/>
      <sheetName val="PA-_Consutant_3"/>
      <sheetName val="IO_List3"/>
      <sheetName val="E_&amp;_R3"/>
      <sheetName val="Material_Rates3"/>
      <sheetName val="LEVEL_SHEET3"/>
      <sheetName val="Assumption_Inputs3"/>
      <sheetName val="Fill_this_out_first___3"/>
      <sheetName val="Load_Details(B2)3"/>
      <sheetName val="MASTER_RATE_ANALYSIS3"/>
      <sheetName val="Fee_Rate_Summary3"/>
      <sheetName val="PRECAST_lightconc-II3"/>
      <sheetName val="3cd Annexure"/>
      <sheetName val="Lead_(SSR06-07)4"/>
      <sheetName val="Gen_Abstract4"/>
      <sheetName val="Det_of_Lawn_Develp_(Det)4"/>
      <sheetName val="Det_of_side_drain_(Det)4"/>
      <sheetName val="Details_of_site_Develp_(Dets)4"/>
      <sheetName val="Lawn_Devlp_(Abstr)4"/>
      <sheetName val="Side_drain_(Abstr)4"/>
      <sheetName val="Site_Develp_(Abstr)4"/>
      <sheetName val="Electrical_BOQ_(Exter)4"/>
      <sheetName val="Electrical_BOQ_(Inter)4"/>
      <sheetName val="Roads_(ABST)4"/>
      <sheetName val="Compound_wall_(2nd_final)4"/>
      <sheetName val="Compound_wall_(Abstract)4"/>
      <sheetName val="Det_Est_tank_sump4"/>
      <sheetName val="Tanks_Abst_Est4"/>
      <sheetName val="Datas_WS_&amp;_S4"/>
      <sheetName val="Plumbing_(External)4"/>
      <sheetName val="Plumbing_(Internal)4"/>
      <sheetName val="leads_Roads4"/>
      <sheetName val="Date_for_roads4"/>
      <sheetName val="Tennis_courtDetailed_Est4"/>
      <sheetName val="Tennis_court_Abstract4"/>
      <sheetName val="Detl_Courts4"/>
      <sheetName val="Abstract_Courts4"/>
      <sheetName val="Detail_In_Door_Stad4"/>
      <sheetName val="Abstarct_In_door4"/>
      <sheetName val="Stress_Calculation4"/>
      <sheetName val="Copy_Est_HUDA_Sports_complex4"/>
      <sheetName val="BLOCK-A_(MEA_SHEET)4"/>
      <sheetName val="PA-_Consutant_4"/>
      <sheetName val="IO_List4"/>
      <sheetName val="E_&amp;_R4"/>
      <sheetName val="Material_Rates4"/>
      <sheetName val="LEVEL_SHEET4"/>
      <sheetName val="Assumption_Inputs4"/>
      <sheetName val="Fill_this_out_first___4"/>
      <sheetName val="Load_Details(B2)4"/>
      <sheetName val="MASTER_RATE_ANALYSIS4"/>
      <sheetName val="Fee_Rate_Summary4"/>
      <sheetName val="PRECAST_lightconc-II4"/>
      <sheetName val="Lead_(SSR06-07)5"/>
      <sheetName val="Gen_Abstract5"/>
      <sheetName val="Det_of_Lawn_Develp_(Det)5"/>
      <sheetName val="Det_of_side_drain_(Det)5"/>
      <sheetName val="Details_of_site_Develp_(Dets)5"/>
      <sheetName val="Lawn_Devlp_(Abstr)5"/>
      <sheetName val="Side_drain_(Abstr)5"/>
      <sheetName val="Site_Develp_(Abstr)5"/>
      <sheetName val="Electrical_BOQ_(Exter)5"/>
      <sheetName val="Electrical_BOQ_(Inter)5"/>
      <sheetName val="Roads_(ABST)5"/>
      <sheetName val="Compound_wall_(2nd_final)5"/>
      <sheetName val="Compound_wall_(Abstract)5"/>
      <sheetName val="Det_Est_tank_sump5"/>
      <sheetName val="Tanks_Abst_Est5"/>
      <sheetName val="Datas_WS_&amp;_S5"/>
      <sheetName val="Plumbing_(External)5"/>
      <sheetName val="Plumbing_(Internal)5"/>
      <sheetName val="leads_Roads5"/>
      <sheetName val="Date_for_roads5"/>
      <sheetName val="Tennis_courtDetailed_Est5"/>
      <sheetName val="Tennis_court_Abstract5"/>
      <sheetName val="Detl_Courts5"/>
      <sheetName val="Abstract_Courts5"/>
      <sheetName val="Detail_In_Door_Stad5"/>
      <sheetName val="Abstarct_In_door5"/>
      <sheetName val="Stress_Calculation5"/>
      <sheetName val="Copy_Est_HUDA_Sports_complex5"/>
      <sheetName val="BLOCK-A_(MEA_SHEET)5"/>
      <sheetName val="PA-_Consutant_5"/>
      <sheetName val="IO_List5"/>
      <sheetName val="E_&amp;_R5"/>
      <sheetName val="Material_Rates5"/>
      <sheetName val="LEVEL_SHEET5"/>
      <sheetName val="Assumption_Inputs5"/>
      <sheetName val="Fill_this_out_first___5"/>
      <sheetName val="Load_Details(B2)5"/>
      <sheetName val="MASTER_RATE_ANALYSIS5"/>
      <sheetName val="Fee_Rate_Summary5"/>
      <sheetName val="PRECAST_lightconc-II5"/>
      <sheetName val="Lead_(SSR06-07)6"/>
      <sheetName val="Gen_Abstract6"/>
      <sheetName val="Det_of_Lawn_Develp_(Det)6"/>
      <sheetName val="Det_of_side_drain_(Det)6"/>
      <sheetName val="Details_of_site_Develp_(Dets)6"/>
      <sheetName val="Lawn_Devlp_(Abstr)6"/>
      <sheetName val="Side_drain_(Abstr)6"/>
      <sheetName val="Site_Develp_(Abstr)6"/>
      <sheetName val="Electrical_BOQ_(Exter)6"/>
      <sheetName val="Electrical_BOQ_(Inter)6"/>
      <sheetName val="Roads_(ABST)6"/>
      <sheetName val="Compound_wall_(2nd_final)6"/>
      <sheetName val="Compound_wall_(Abstract)6"/>
      <sheetName val="Det_Est_tank_sump6"/>
      <sheetName val="Tanks_Abst_Est6"/>
      <sheetName val="Datas_WS_&amp;_S6"/>
      <sheetName val="Plumbing_(External)6"/>
      <sheetName val="Plumbing_(Internal)6"/>
      <sheetName val="leads_Roads6"/>
      <sheetName val="Date_for_roads6"/>
      <sheetName val="Tennis_courtDetailed_Est6"/>
      <sheetName val="Tennis_court_Abstract6"/>
      <sheetName val="Detl_Courts6"/>
      <sheetName val="Abstract_Courts6"/>
      <sheetName val="Detail_In_Door_Stad6"/>
      <sheetName val="Abstarct_In_door6"/>
      <sheetName val="Stress_Calculation6"/>
      <sheetName val="Copy_Est_HUDA_Sports_complex6"/>
      <sheetName val="BLOCK-A_(MEA_SHEET)6"/>
      <sheetName val="PA-_Consutant_6"/>
      <sheetName val="IO_List6"/>
      <sheetName val="E_&amp;_R6"/>
      <sheetName val="Material_Rates6"/>
      <sheetName val="LEVEL_SHEET6"/>
      <sheetName val="Assumption_Inputs6"/>
      <sheetName val="Fill_this_out_first___6"/>
      <sheetName val="Load_Details(B2)6"/>
      <sheetName val="MASTER_RATE_ANALYSIS6"/>
      <sheetName val="Fee_Rate_Summary6"/>
      <sheetName val="PRECAST_lightconc-II6"/>
      <sheetName val="p&amp;m"/>
      <sheetName val="TBEAM"/>
      <sheetName val="jobhist"/>
      <sheetName val="INPUT SHEET"/>
      <sheetName val="1.00"/>
      <sheetName val="Basis"/>
      <sheetName val="Legend"/>
      <sheetName val="Staff Acco."/>
      <sheetName val="Administrative Prices"/>
      <sheetName val="Summary"/>
      <sheetName val="Actuals_by_Job"/>
      <sheetName val="Heads_Equiv_QI"/>
      <sheetName val="PT_Heads_SD"/>
      <sheetName val="Month"/>
      <sheetName val="Outlook"/>
      <sheetName val="CFForecast detail"/>
      <sheetName val="PCC"/>
      <sheetName val="Project Details.."/>
      <sheetName val="compare"/>
      <sheetName val="Labour Rate "/>
      <sheetName val="Material List "/>
      <sheetName val="(M+L)"/>
      <sheetName val="Assumptions"/>
      <sheetName val="Income Statement-OCPL Projects"/>
      <sheetName val="girder"/>
      <sheetName val="Rocker"/>
      <sheetName val="Cost_any"/>
      <sheetName val="MG"/>
      <sheetName val="TBAL9697 -group wise  sdpl"/>
      <sheetName val="para"/>
      <sheetName val="kppl pl"/>
      <sheetName val="Cost of O &amp; O"/>
      <sheetName val="Tender Summary"/>
      <sheetName val="RSM and Distributors"/>
      <sheetName val="FORM-16"/>
      <sheetName val="Basic Rates"/>
      <sheetName val="CCTV_EST1"/>
      <sheetName val="SUMMARY-client"/>
      <sheetName val="Citrix"/>
      <sheetName val="Insurance Ext"/>
      <sheetName val="Prelims"/>
      <sheetName val="water prop."/>
      <sheetName val="Process"/>
      <sheetName val="Load Details-220kV"/>
      <sheetName val="Headings"/>
      <sheetName val="02"/>
      <sheetName val="03"/>
      <sheetName val="04"/>
      <sheetName val="01"/>
      <sheetName val="ABB"/>
      <sheetName val="precast RC element"/>
      <sheetName val="Grouping"/>
      <sheetName val="Sheet1 (2)"/>
      <sheetName val="usage Post Old"/>
      <sheetName val="BUDGET"/>
      <sheetName val="GR.slab-reinft"/>
      <sheetName val="Legal Risk Analysis"/>
      <sheetName val="labour coeff"/>
      <sheetName val="Lead_(SSR06-07)7"/>
      <sheetName val="Gen_Abstract7"/>
      <sheetName val="Det_of_Lawn_Develp_(Det)7"/>
      <sheetName val="Det_of_side_drain_(Det)7"/>
      <sheetName val="Details_of_site_Develp_(Dets)7"/>
      <sheetName val="Lawn_Devlp_(Abstr)7"/>
      <sheetName val="Side_drain_(Abstr)7"/>
      <sheetName val="Site_Develp_(Abstr)7"/>
      <sheetName val="Electrical_BOQ_(Exter)7"/>
      <sheetName val="Electrical_BOQ_(Inter)7"/>
      <sheetName val="Roads_(ABST)7"/>
      <sheetName val="Compound_wall_(2nd_final)7"/>
      <sheetName val="Compound_wall_(Abstract)7"/>
      <sheetName val="Det_Est_tank_sump7"/>
      <sheetName val="Tanks_Abst_Est7"/>
      <sheetName val="Datas_WS_&amp;_S7"/>
      <sheetName val="Plumbing_(External)7"/>
      <sheetName val="Plumbing_(Internal)7"/>
      <sheetName val="leads_Roads7"/>
      <sheetName val="Date_for_roads7"/>
      <sheetName val="Tennis_courtDetailed_Est7"/>
      <sheetName val="Tennis_court_Abstract7"/>
      <sheetName val="Detl_Courts7"/>
      <sheetName val="Abstract_Courts7"/>
      <sheetName val="Detail_In_Door_Stad7"/>
      <sheetName val="Abstarct_In_door7"/>
      <sheetName val="Stress_Calculation7"/>
      <sheetName val="Copy_Est_HUDA_Sports_complex7"/>
      <sheetName val="BLOCK-A_(MEA_SHEET)7"/>
      <sheetName val="IO_List7"/>
      <sheetName val="E_&amp;_R7"/>
      <sheetName val="Material_Rates7"/>
      <sheetName val="PA-_Consutant_7"/>
      <sheetName val="PRECAST_lightconc-II7"/>
      <sheetName val="LEVEL_SHEET7"/>
      <sheetName val="Assumption_Inputs7"/>
      <sheetName val="Fill_this_out_first___7"/>
      <sheetName val="SCHEDULE_(3)"/>
      <sheetName val="schedule_nos"/>
      <sheetName val="Structure_Bills_Qty"/>
      <sheetName val="Rate_Lookup_Page"/>
      <sheetName val="WACC_Calculation"/>
      <sheetName val="MASTER_RATE_ANALYSIS7"/>
      <sheetName val="Load_Details(B2)7"/>
      <sheetName val="Fee_Rate_Summary7"/>
      <sheetName val="Site_Dev_BOQ"/>
      <sheetName val="3cd_Annexure"/>
      <sheetName val="PointNo_5"/>
      <sheetName val="KSt_-_Analysis_"/>
      <sheetName val="Income_Statement-OCPL_Projects"/>
      <sheetName val="ABSTRACT"/>
      <sheetName val="Intro"/>
      <sheetName val="concrete"/>
      <sheetName val="beam-reinft-IIInd floor"/>
      <sheetName val="Inter Co Balances"/>
      <sheetName val="Abs PMRL"/>
      <sheetName val="Material"/>
      <sheetName val="SPT vs PHI"/>
      <sheetName val="Estimate"/>
      <sheetName val="15"/>
      <sheetName val="Story Drift-Part 2"/>
      <sheetName val="기계내역서"/>
      <sheetName val="Ra  stair"/>
      <sheetName val="SEW4"/>
      <sheetName val="Balustrade"/>
      <sheetName val="Rate analysis"/>
      <sheetName val="NW RTU"/>
      <sheetName val="CASH-FLOW"/>
      <sheetName val="DetEst"/>
      <sheetName val="labour"/>
      <sheetName val="Internal Plaster-FTP-Block D4"/>
      <sheetName val="FINOLEX"/>
      <sheetName val="A.O.R r1Str"/>
      <sheetName val="A.O.R."/>
      <sheetName val="A.O.R r1"/>
      <sheetName val="A.O.R (2)"/>
      <sheetName val="CONNECT"/>
      <sheetName val="Name List"/>
      <sheetName val="factors"/>
      <sheetName val="sheeet7"/>
      <sheetName val="Basement Budget"/>
      <sheetName val="switch"/>
      <sheetName val="shuttering"/>
      <sheetName val="Makro1"/>
      <sheetName val="UNP-NCW "/>
      <sheetName val="pri-com"/>
      <sheetName val="upa"/>
      <sheetName val="col-reinft1"/>
      <sheetName val="Internet"/>
      <sheetName val="key dates"/>
      <sheetName val="Actuals"/>
      <sheetName val="KP1590_E"/>
      <sheetName val="Price Comparison"/>
      <sheetName val="RA-markate"/>
      <sheetName val="P&amp;LSum"/>
      <sheetName val="S1BOQ"/>
      <sheetName val="INDIGINEOUS ITEMS "/>
      <sheetName val=" "/>
      <sheetName val="EST-CIVIL"/>
      <sheetName val="Debit_Transit"/>
      <sheetName val="Costs"/>
      <sheetName val="NN"/>
      <sheetName val="RCC Rates"/>
      <sheetName val="OK"/>
      <sheetName val="M- Rate"/>
      <sheetName val="D1_CO"/>
      <sheetName val="ecc_res"/>
      <sheetName val="Mezzanine Floor Beam"/>
      <sheetName val="Rate analysis 1"/>
      <sheetName val="A"/>
      <sheetName val="cost Sft F Wing"/>
      <sheetName val="Project Budget Worksheet"/>
      <sheetName val="ord-lost_98&amp;99"/>
      <sheetName val="REVENUES &amp; BS"/>
      <sheetName val="Sheet3 (2)"/>
      <sheetName val="Set"/>
      <sheetName val="Shuttering costing-Annex-IV"/>
      <sheetName val="RCC,Ret. Wall"/>
      <sheetName val="main"/>
      <sheetName val="hist&amp;proj"/>
      <sheetName val="SCHEDULE"/>
      <sheetName val="SILICATE"/>
      <sheetName val="PLAN_FEB97"/>
      <sheetName val="Civil Boq"/>
      <sheetName val="int. pla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 In Door Stad"/>
      <sheetName val="Design"/>
      <sheetName val="AoR Finishing"/>
      <sheetName val="JACKWELL"/>
      <sheetName val="Data"/>
      <sheetName val="Lead"/>
      <sheetName val="CABLER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t"/>
      <sheetName val="hitention"/>
      <sheetName val="frlshalfree"/>
      <sheetName val="CABLERET"/>
      <sheetName val="xlpe"/>
      <sheetName val="pvcxlpe2"/>
      <sheetName val="pvcxlpe"/>
      <sheetName val="cableselect"/>
      <sheetName val="Detail"/>
      <sheetName val="Design"/>
      <sheetName val="Detail In Door Stad"/>
      <sheetName val="BLOCK-A (MEA.SHEET)"/>
      <sheetName val="Detail_In_Door_Stad"/>
      <sheetName val="Detail_In_Door_Stad1"/>
      <sheetName val="Detail_In_Door_Stad3"/>
      <sheetName val="Detail_In_Door_Stad2"/>
      <sheetName val="Detail_In_Door_Stad4"/>
      <sheetName val="Detail_In_Door_Stad6"/>
      <sheetName val="Detail_In_Door_Stad5"/>
      <sheetName val="Detail_In_Door_Stad7"/>
      <sheetName val="Detail_In_Door_Stad8"/>
      <sheetName val="Detail_In_Door_Stad9"/>
      <sheetName val="Detail_In_Door_Stad10"/>
      <sheetName val="Detail_In_Door_Stad12"/>
      <sheetName val="Detail_In_Door_Stad11"/>
      <sheetName val="Sheet1"/>
      <sheetName val="PCC"/>
      <sheetName val="JACKWELL"/>
      <sheetName val="FINOLEX"/>
      <sheetName val="Structure Bills Qty"/>
      <sheetName val="Makro1"/>
      <sheetName val="25-1"/>
      <sheetName val="KEY FIG"/>
      <sheetName val="Rate analysis"/>
      <sheetName val="#REF"/>
      <sheetName val="BASIC RATES"/>
      <sheetName val="girder"/>
      <sheetName val="B1"/>
      <sheetName val="para"/>
      <sheetName val="kppl pl"/>
      <sheetName val="Assumption Inputs"/>
      <sheetName val="DSLP"/>
      <sheetName val="Parameter"/>
      <sheetName val="PA- Consutant "/>
      <sheetName val="Assumptions"/>
      <sheetName val="UK"/>
      <sheetName val="basic rate"/>
      <sheetName val="Sheet1 (2)"/>
      <sheetName val="SILICATE"/>
      <sheetName val="도"/>
      <sheetName val="concrete"/>
      <sheetName val="SB_SCH_A3"/>
      <sheetName val="SB SCH_A7"/>
      <sheetName val="Hypothèses"/>
      <sheetName val="Basis"/>
      <sheetName val="MASTER_RATE ANALYSIS"/>
      <sheetName val="Fee Rate Summary"/>
      <sheetName val="CONNECT"/>
      <sheetName val="switch"/>
      <sheetName val="M- Rate"/>
      <sheetName val="Boq"/>
      <sheetName val="PLINTH BEAM"/>
      <sheetName val="Master sheet-input data"/>
      <sheetName val="PRECAST lightconc-II"/>
      <sheetName val="合成単価作成表-BLDG"/>
      <sheetName val="AOR"/>
      <sheetName val="factors"/>
      <sheetName val="sumary"/>
      <sheetName val="3-Retaining wall"/>
      <sheetName val="Labour rates"/>
      <sheetName val="2-Earthwork"/>
      <sheetName val="4-Bituminous"/>
      <sheetName val="Sch-3"/>
      <sheetName val="RAFT"/>
      <sheetName val="CASH-FLOW"/>
      <sheetName val="Meas.-Hotel Part"/>
      <sheetName val="upa"/>
      <sheetName val="10"/>
      <sheetName val="11A"/>
      <sheetName val="11B "/>
      <sheetName val="12A"/>
      <sheetName val="12B"/>
      <sheetName val="2A"/>
      <sheetName val="2B"/>
      <sheetName val="2C"/>
      <sheetName val="2D"/>
      <sheetName val="2E"/>
      <sheetName val="2F"/>
      <sheetName val="2G"/>
      <sheetName val="2H"/>
      <sheetName val="3A"/>
      <sheetName val="3B"/>
      <sheetName val="4"/>
      <sheetName val="6A"/>
      <sheetName val="6B"/>
      <sheetName val="7A"/>
      <sheetName val="7B"/>
      <sheetName val="8A"/>
      <sheetName val="8B"/>
      <sheetName val="9A"/>
      <sheetName val="9B"/>
      <sheetName val="9C"/>
      <sheetName val="9D"/>
      <sheetName val="9E"/>
      <sheetName val="9F"/>
      <sheetName val="9G"/>
      <sheetName val="9H"/>
      <sheetName val="9I"/>
      <sheetName val="9J"/>
      <sheetName val="9K"/>
      <sheetName val="5"/>
      <sheetName val="13"/>
      <sheetName val="1"/>
      <sheetName val="14"/>
      <sheetName val="Internal Plaster-FTP-Block D4"/>
    </sheetNames>
    <sheetDataSet>
      <sheetData sheetId="0" refreshError="1"/>
      <sheetData sheetId="1" refreshError="1"/>
      <sheetData sheetId="2" refreshError="1"/>
      <sheetData sheetId="3" refreshError="1">
        <row r="2">
          <cell r="D2">
            <v>0.16</v>
          </cell>
        </row>
        <row r="10">
          <cell r="B10">
            <v>2.7000000000000001E-3</v>
          </cell>
        </row>
        <row r="13">
          <cell r="B13">
            <v>2.5</v>
          </cell>
          <cell r="D13">
            <v>0</v>
          </cell>
        </row>
        <row r="14">
          <cell r="B14">
            <v>2.5</v>
          </cell>
          <cell r="D14">
            <v>21</v>
          </cell>
        </row>
        <row r="15">
          <cell r="B15">
            <v>2.5</v>
          </cell>
          <cell r="D15">
            <v>21</v>
          </cell>
        </row>
        <row r="16">
          <cell r="B16">
            <v>4</v>
          </cell>
          <cell r="D16">
            <v>28</v>
          </cell>
        </row>
        <row r="17">
          <cell r="B17">
            <v>4</v>
          </cell>
          <cell r="D17">
            <v>28</v>
          </cell>
        </row>
        <row r="18">
          <cell r="B18">
            <v>4</v>
          </cell>
          <cell r="D18">
            <v>28</v>
          </cell>
        </row>
        <row r="19">
          <cell r="B19">
            <v>6</v>
          </cell>
          <cell r="D19">
            <v>35</v>
          </cell>
        </row>
        <row r="20">
          <cell r="B20">
            <v>6</v>
          </cell>
          <cell r="D20">
            <v>35</v>
          </cell>
        </row>
        <row r="21">
          <cell r="B21">
            <v>6</v>
          </cell>
          <cell r="D21">
            <v>35</v>
          </cell>
        </row>
        <row r="22">
          <cell r="B22">
            <v>10</v>
          </cell>
          <cell r="D22">
            <v>46</v>
          </cell>
        </row>
        <row r="23">
          <cell r="B23">
            <v>10</v>
          </cell>
          <cell r="D23">
            <v>46</v>
          </cell>
        </row>
        <row r="24">
          <cell r="B24">
            <v>10</v>
          </cell>
          <cell r="D24">
            <v>46</v>
          </cell>
        </row>
        <row r="25">
          <cell r="B25">
            <v>16</v>
          </cell>
          <cell r="D25">
            <v>60</v>
          </cell>
        </row>
        <row r="26">
          <cell r="B26">
            <v>16</v>
          </cell>
          <cell r="D26">
            <v>60</v>
          </cell>
        </row>
        <row r="27">
          <cell r="B27">
            <v>16</v>
          </cell>
          <cell r="D27">
            <v>60</v>
          </cell>
        </row>
        <row r="28">
          <cell r="B28">
            <v>25</v>
          </cell>
          <cell r="D28">
            <v>76</v>
          </cell>
        </row>
        <row r="29">
          <cell r="B29">
            <v>25</v>
          </cell>
          <cell r="D29">
            <v>76</v>
          </cell>
        </row>
        <row r="30">
          <cell r="B30">
            <v>25</v>
          </cell>
          <cell r="D30">
            <v>76</v>
          </cell>
        </row>
        <row r="31">
          <cell r="B31">
            <v>25</v>
          </cell>
          <cell r="D31">
            <v>76</v>
          </cell>
        </row>
        <row r="32">
          <cell r="B32">
            <v>35</v>
          </cell>
          <cell r="D32">
            <v>92</v>
          </cell>
        </row>
        <row r="33">
          <cell r="B33">
            <v>35</v>
          </cell>
          <cell r="D33">
            <v>92</v>
          </cell>
        </row>
        <row r="34">
          <cell r="B34">
            <v>35</v>
          </cell>
          <cell r="D34">
            <v>92</v>
          </cell>
        </row>
        <row r="35">
          <cell r="B35">
            <v>50</v>
          </cell>
          <cell r="D35">
            <v>110</v>
          </cell>
        </row>
        <row r="36">
          <cell r="B36">
            <v>50</v>
          </cell>
          <cell r="D36">
            <v>110</v>
          </cell>
        </row>
        <row r="37">
          <cell r="B37">
            <v>50</v>
          </cell>
          <cell r="D37">
            <v>110</v>
          </cell>
        </row>
        <row r="38">
          <cell r="B38">
            <v>70</v>
          </cell>
          <cell r="D38">
            <v>135</v>
          </cell>
        </row>
        <row r="39">
          <cell r="B39">
            <v>70</v>
          </cell>
          <cell r="D39">
            <v>135</v>
          </cell>
        </row>
        <row r="40">
          <cell r="B40">
            <v>95</v>
          </cell>
          <cell r="D40">
            <v>165</v>
          </cell>
        </row>
        <row r="41">
          <cell r="B41">
            <v>95</v>
          </cell>
          <cell r="D41">
            <v>165</v>
          </cell>
        </row>
        <row r="42">
          <cell r="B42">
            <v>120</v>
          </cell>
          <cell r="D42">
            <v>185</v>
          </cell>
        </row>
        <row r="43">
          <cell r="B43">
            <v>120</v>
          </cell>
          <cell r="D43">
            <v>185</v>
          </cell>
        </row>
        <row r="44">
          <cell r="B44">
            <v>150</v>
          </cell>
          <cell r="D44">
            <v>210</v>
          </cell>
        </row>
        <row r="45">
          <cell r="B45">
            <v>150</v>
          </cell>
          <cell r="D45">
            <v>210</v>
          </cell>
        </row>
        <row r="46">
          <cell r="B46">
            <v>185</v>
          </cell>
          <cell r="D46">
            <v>235</v>
          </cell>
        </row>
        <row r="47">
          <cell r="B47">
            <v>185</v>
          </cell>
          <cell r="D47">
            <v>235</v>
          </cell>
        </row>
        <row r="48">
          <cell r="B48">
            <v>240</v>
          </cell>
          <cell r="D48">
            <v>275</v>
          </cell>
        </row>
        <row r="49">
          <cell r="B49">
            <v>240</v>
          </cell>
          <cell r="D49">
            <v>275</v>
          </cell>
        </row>
        <row r="50">
          <cell r="B50">
            <v>300</v>
          </cell>
          <cell r="D50">
            <v>305</v>
          </cell>
        </row>
        <row r="51">
          <cell r="B51">
            <v>300</v>
          </cell>
          <cell r="D51">
            <v>305</v>
          </cell>
        </row>
        <row r="52">
          <cell r="B52">
            <v>400</v>
          </cell>
          <cell r="D52">
            <v>335</v>
          </cell>
        </row>
        <row r="53">
          <cell r="B53">
            <v>400</v>
          </cell>
          <cell r="D53">
            <v>335</v>
          </cell>
        </row>
        <row r="54">
          <cell r="B54">
            <v>500</v>
          </cell>
          <cell r="D54">
            <v>355</v>
          </cell>
        </row>
        <row r="55">
          <cell r="B55">
            <v>500</v>
          </cell>
          <cell r="D55">
            <v>355</v>
          </cell>
        </row>
        <row r="56">
          <cell r="B56">
            <v>600</v>
          </cell>
          <cell r="D56">
            <v>400</v>
          </cell>
        </row>
        <row r="57">
          <cell r="B57">
            <v>800</v>
          </cell>
          <cell r="D57">
            <v>625</v>
          </cell>
        </row>
        <row r="58">
          <cell r="B58">
            <v>1000</v>
          </cell>
          <cell r="D58">
            <v>690</v>
          </cell>
        </row>
        <row r="59">
          <cell r="D59">
            <v>0</v>
          </cell>
        </row>
        <row r="60">
          <cell r="B60" t="str">
            <v>Size</v>
          </cell>
          <cell r="D60">
            <v>0</v>
          </cell>
        </row>
        <row r="61">
          <cell r="B61">
            <v>2.5</v>
          </cell>
          <cell r="D61">
            <v>0</v>
          </cell>
        </row>
        <row r="62">
          <cell r="B62">
            <v>2.5</v>
          </cell>
        </row>
        <row r="63">
          <cell r="B63">
            <v>2.5</v>
          </cell>
        </row>
        <row r="64">
          <cell r="B64">
            <v>2.5</v>
          </cell>
        </row>
        <row r="65">
          <cell r="B65">
            <v>2.5</v>
          </cell>
        </row>
        <row r="66">
          <cell r="B66">
            <v>2.5</v>
          </cell>
        </row>
        <row r="67">
          <cell r="B67">
            <v>2.5</v>
          </cell>
        </row>
        <row r="68">
          <cell r="B68">
            <v>2.5</v>
          </cell>
        </row>
        <row r="69">
          <cell r="B69">
            <v>2.5</v>
          </cell>
        </row>
        <row r="70">
          <cell r="B70">
            <v>2.5</v>
          </cell>
        </row>
        <row r="71">
          <cell r="B71">
            <v>2.5</v>
          </cell>
        </row>
        <row r="72">
          <cell r="B72">
            <v>2.5</v>
          </cell>
        </row>
        <row r="73">
          <cell r="B73">
            <v>2.5</v>
          </cell>
        </row>
        <row r="74">
          <cell r="B74">
            <v>2.5</v>
          </cell>
        </row>
        <row r="75">
          <cell r="B75">
            <v>2.5</v>
          </cell>
        </row>
        <row r="76">
          <cell r="B76">
            <v>2.5</v>
          </cell>
        </row>
        <row r="77">
          <cell r="B77">
            <v>2.5</v>
          </cell>
        </row>
        <row r="78">
          <cell r="B78">
            <v>2.5</v>
          </cell>
        </row>
        <row r="79">
          <cell r="B79">
            <v>2.5</v>
          </cell>
        </row>
        <row r="80">
          <cell r="B80">
            <v>2.5</v>
          </cell>
        </row>
        <row r="81">
          <cell r="B81">
            <v>2.5</v>
          </cell>
        </row>
        <row r="82">
          <cell r="B82">
            <v>2.5</v>
          </cell>
        </row>
        <row r="83">
          <cell r="B83">
            <v>2.5</v>
          </cell>
        </row>
        <row r="84">
          <cell r="B84">
            <v>2.5</v>
          </cell>
        </row>
        <row r="85">
          <cell r="B85">
            <v>2.5</v>
          </cell>
        </row>
        <row r="86">
          <cell r="B86">
            <v>2.5</v>
          </cell>
        </row>
        <row r="87">
          <cell r="B87">
            <v>2.5</v>
          </cell>
        </row>
        <row r="88">
          <cell r="B88">
            <v>2.5</v>
          </cell>
        </row>
        <row r="89">
          <cell r="B89">
            <v>2.5</v>
          </cell>
        </row>
        <row r="90">
          <cell r="B90">
            <v>2.5</v>
          </cell>
        </row>
        <row r="91">
          <cell r="B91">
            <v>2.5</v>
          </cell>
        </row>
        <row r="92">
          <cell r="B92">
            <v>2.5</v>
          </cell>
        </row>
        <row r="93">
          <cell r="B93">
            <v>2.5</v>
          </cell>
        </row>
        <row r="94">
          <cell r="B94">
            <v>4</v>
          </cell>
        </row>
        <row r="95">
          <cell r="B95">
            <v>4</v>
          </cell>
        </row>
        <row r="96">
          <cell r="B96">
            <v>4</v>
          </cell>
        </row>
        <row r="97">
          <cell r="B97">
            <v>6</v>
          </cell>
        </row>
        <row r="98">
          <cell r="B98">
            <v>6</v>
          </cell>
        </row>
        <row r="99">
          <cell r="B99">
            <v>6</v>
          </cell>
        </row>
        <row r="100">
          <cell r="B100">
            <v>10</v>
          </cell>
        </row>
        <row r="101">
          <cell r="B101">
            <v>10</v>
          </cell>
        </row>
        <row r="102">
          <cell r="B102">
            <v>10</v>
          </cell>
        </row>
        <row r="103">
          <cell r="B103">
            <v>16</v>
          </cell>
        </row>
        <row r="104">
          <cell r="B104">
            <v>16</v>
          </cell>
        </row>
        <row r="105">
          <cell r="B105">
            <v>16</v>
          </cell>
        </row>
        <row r="106">
          <cell r="B106">
            <v>25</v>
          </cell>
        </row>
        <row r="107">
          <cell r="B107">
            <v>25</v>
          </cell>
        </row>
        <row r="108">
          <cell r="B108">
            <v>25</v>
          </cell>
        </row>
        <row r="109">
          <cell r="B109">
            <v>35</v>
          </cell>
        </row>
        <row r="110">
          <cell r="B110">
            <v>35</v>
          </cell>
        </row>
        <row r="111">
          <cell r="B111">
            <v>35</v>
          </cell>
        </row>
        <row r="112">
          <cell r="B112">
            <v>50</v>
          </cell>
        </row>
        <row r="113">
          <cell r="B113">
            <v>50</v>
          </cell>
        </row>
        <row r="114">
          <cell r="B114">
            <v>50</v>
          </cell>
        </row>
        <row r="115">
          <cell r="B115">
            <v>70</v>
          </cell>
        </row>
        <row r="116">
          <cell r="B116">
            <v>70</v>
          </cell>
        </row>
        <row r="117">
          <cell r="B117">
            <v>95</v>
          </cell>
        </row>
        <row r="118">
          <cell r="B118">
            <v>95</v>
          </cell>
        </row>
        <row r="119">
          <cell r="B119">
            <v>120</v>
          </cell>
        </row>
        <row r="120">
          <cell r="B120">
            <v>120</v>
          </cell>
        </row>
        <row r="121">
          <cell r="B121">
            <v>150</v>
          </cell>
        </row>
        <row r="122">
          <cell r="B122">
            <v>150</v>
          </cell>
        </row>
        <row r="123">
          <cell r="B123">
            <v>185</v>
          </cell>
        </row>
        <row r="124">
          <cell r="B124">
            <v>185</v>
          </cell>
        </row>
        <row r="125">
          <cell r="B125">
            <v>240</v>
          </cell>
        </row>
        <row r="126">
          <cell r="B126">
            <v>300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t"/>
      <sheetName val="hitention"/>
      <sheetName val="frlshalfree"/>
      <sheetName val="CABLERET"/>
      <sheetName val="xlpe"/>
      <sheetName val="pvcxlpe2"/>
      <sheetName val="pvcxlpe"/>
      <sheetName val="cableselect"/>
      <sheetName val="Detail"/>
      <sheetName val="SILICATE"/>
      <sheetName val="Rate analysis"/>
      <sheetName val="Load Details(B2)"/>
      <sheetName val="DSLP"/>
      <sheetName val="Cashflow projection"/>
      <sheetName val="Detail In Door Stad"/>
      <sheetName val="temp - raina"/>
      <sheetName val="Makro1"/>
      <sheetName val="dBase"/>
      <sheetName val="labour coeff"/>
      <sheetName val="jobhist"/>
      <sheetName val="Meas.-Hotel Part"/>
      <sheetName val="Design"/>
      <sheetName val="CONNECT"/>
      <sheetName val="PLINTH BEAM"/>
      <sheetName val="p&amp;m"/>
      <sheetName val="final abstract"/>
      <sheetName val="UK"/>
      <sheetName val="2gii"/>
      <sheetName val="LABOUR"/>
      <sheetName val="sheeet7"/>
      <sheetName val="grid"/>
      <sheetName val="int. pla."/>
      <sheetName val="activit-graph  "/>
      <sheetName val="Recovered_Sheet1"/>
      <sheetName val="Allocation"/>
      <sheetName val="Exp - Input"/>
      <sheetName val="HC by Div"/>
      <sheetName val="TBAL9697 -group wise  sdpl"/>
      <sheetName val="JACKWELL"/>
      <sheetName val="Material Library"/>
      <sheetName val="작성방법"/>
      <sheetName val="BuildUp"/>
      <sheetName val="LIST"/>
      <sheetName val="KEY FIG"/>
      <sheetName val="Estimate"/>
      <sheetName val="FINOLEX"/>
      <sheetName val="10"/>
      <sheetName val="11A"/>
      <sheetName val="11B "/>
      <sheetName val="12A"/>
      <sheetName val="12B"/>
      <sheetName val="2A"/>
      <sheetName val="2B"/>
      <sheetName val="2C"/>
      <sheetName val="2D"/>
      <sheetName val="2E"/>
      <sheetName val="2F"/>
      <sheetName val="2G"/>
      <sheetName val="2H"/>
      <sheetName val="3A"/>
      <sheetName val="3B"/>
      <sheetName val="4"/>
      <sheetName val="6A"/>
      <sheetName val="6B"/>
      <sheetName val="7A"/>
      <sheetName val="7B"/>
      <sheetName val="8A"/>
      <sheetName val="8B"/>
      <sheetName val="9A"/>
      <sheetName val="9B"/>
      <sheetName val="9C"/>
      <sheetName val="9D"/>
      <sheetName val="9E"/>
      <sheetName val="9F"/>
      <sheetName val="9G"/>
      <sheetName val="9H"/>
      <sheetName val="9I"/>
      <sheetName val="9J"/>
      <sheetName val="9K"/>
      <sheetName val="5"/>
      <sheetName val="13"/>
      <sheetName val="1"/>
      <sheetName val="14"/>
      <sheetName val="PROG_DATA"/>
      <sheetName val="BLOCK-A (MEA.SHEET)"/>
      <sheetName val="A"/>
      <sheetName val="INDIGINEOUS ITEMS "/>
      <sheetName val="Sheet1"/>
      <sheetName val="BTB"/>
      <sheetName val="cf"/>
      <sheetName val="orders"/>
      <sheetName val="switch"/>
      <sheetName val=" "/>
      <sheetName val="BOQ"/>
      <sheetName val="Name List"/>
      <sheetName val="Staff Acco."/>
      <sheetName val="SLAB  SCH "/>
      <sheetName val="SPT vs PHI"/>
      <sheetName val="MASTER_RATE ANALYSIS"/>
      <sheetName val="Internal Plaster-FTP-Block D4"/>
      <sheetName val="AoR Finishing"/>
      <sheetName val="Code"/>
      <sheetName val="BHANDUP"/>
      <sheetName val="Data"/>
      <sheetName val="BLK2"/>
      <sheetName val="BLK3"/>
      <sheetName val="E &amp; R"/>
      <sheetName val="radar"/>
      <sheetName val="UG"/>
      <sheetName val="PRECAST lightconc-II"/>
      <sheetName val="factors"/>
      <sheetName val="banilad"/>
      <sheetName val="Mactan"/>
      <sheetName val="Mandaue"/>
      <sheetName val="Amort"/>
      <sheetName val="AmortRef"/>
      <sheetName val="ord-lost_98&amp;99"/>
      <sheetName val="Fill this out first..."/>
      <sheetName val="Cash Flows &amp; IRR"/>
      <sheetName val="REVENUES &amp; BS"/>
      <sheetName val="concrete"/>
      <sheetName val="Beam at Ground flr lvl(Steel)"/>
      <sheetName val="KALK"/>
      <sheetName val="DOOR-WIND"/>
      <sheetName val="IO List"/>
      <sheetName val="beam-reinft-IIInd floor"/>
      <sheetName val="Set"/>
      <sheetName val="RCC Rates"/>
      <sheetName val="PLAN_FEB97"/>
      <sheetName val="Database"/>
      <sheetName val="SCHEDULE"/>
      <sheetName val="schedule nos"/>
      <sheetName val="Qty-UG"/>
      <sheetName val="main"/>
      <sheetName val="bs BP 04 SA"/>
      <sheetName val="Sheet3 (2)"/>
      <sheetName val="Mix Design"/>
      <sheetName val="std-rates"/>
      <sheetName val="Headings"/>
      <sheetName val="Fin Sum"/>
      <sheetName val="20"/>
      <sheetName val="C"/>
      <sheetName val="30"/>
      <sheetName val="15"/>
      <sheetName val="UV"/>
      <sheetName val="NN"/>
      <sheetName val="Area Statement"/>
      <sheetName val="Risk Analysis"/>
      <sheetName val="Data Input"/>
      <sheetName val="sheet6"/>
      <sheetName val="India F&amp;S Template"/>
      <sheetName val="SP Break Up"/>
      <sheetName val="lookup"/>
      <sheetName val="CASHFLOWS"/>
      <sheetName val="Rec &amp; Pay"/>
      <sheetName val="Structure Bills Qty"/>
      <sheetName val="Sheet1 (2)"/>
      <sheetName val="合成単価作成表-BLDG"/>
      <sheetName val="공사비내역서"/>
    </sheetNames>
    <sheetDataSet>
      <sheetData sheetId="0" refreshError="1"/>
      <sheetData sheetId="1" refreshError="1"/>
      <sheetData sheetId="2" refreshError="1"/>
      <sheetData sheetId="3" refreshError="1">
        <row r="2">
          <cell r="D2">
            <v>0.16</v>
          </cell>
          <cell r="E2">
            <v>0.16</v>
          </cell>
        </row>
        <row r="3">
          <cell r="D3">
            <v>0.3</v>
          </cell>
          <cell r="E3">
            <v>0.42</v>
          </cell>
          <cell r="I3">
            <v>96.6</v>
          </cell>
        </row>
        <row r="5">
          <cell r="D5">
            <v>0.03</v>
          </cell>
        </row>
        <row r="6">
          <cell r="D6">
            <v>0.188</v>
          </cell>
        </row>
        <row r="7">
          <cell r="D7">
            <v>0.2</v>
          </cell>
          <cell r="E7">
            <v>0.15</v>
          </cell>
        </row>
        <row r="9">
          <cell r="B9">
            <v>8.9999999999999993E-3</v>
          </cell>
        </row>
        <row r="13">
          <cell r="D13">
            <v>0</v>
          </cell>
        </row>
        <row r="14">
          <cell r="D14">
            <v>21</v>
          </cell>
        </row>
        <row r="15">
          <cell r="D15">
            <v>21</v>
          </cell>
        </row>
        <row r="16">
          <cell r="D16">
            <v>28</v>
          </cell>
        </row>
        <row r="17">
          <cell r="D17">
            <v>28</v>
          </cell>
        </row>
        <row r="18">
          <cell r="D18">
            <v>28</v>
          </cell>
        </row>
        <row r="19">
          <cell r="D19">
            <v>35</v>
          </cell>
        </row>
        <row r="20">
          <cell r="D20">
            <v>35</v>
          </cell>
        </row>
        <row r="21">
          <cell r="D21">
            <v>35</v>
          </cell>
        </row>
        <row r="22">
          <cell r="D22">
            <v>46</v>
          </cell>
        </row>
        <row r="23">
          <cell r="D23">
            <v>46</v>
          </cell>
        </row>
        <row r="24">
          <cell r="D24">
            <v>46</v>
          </cell>
        </row>
        <row r="25">
          <cell r="D25">
            <v>60</v>
          </cell>
        </row>
        <row r="26">
          <cell r="D26">
            <v>60</v>
          </cell>
        </row>
        <row r="27">
          <cell r="D27">
            <v>60</v>
          </cell>
        </row>
        <row r="28">
          <cell r="D28">
            <v>76</v>
          </cell>
        </row>
        <row r="29">
          <cell r="D29">
            <v>76</v>
          </cell>
        </row>
        <row r="30">
          <cell r="D30">
            <v>76</v>
          </cell>
        </row>
        <row r="31">
          <cell r="D31">
            <v>76</v>
          </cell>
        </row>
        <row r="32">
          <cell r="D32">
            <v>92</v>
          </cell>
        </row>
        <row r="33">
          <cell r="D33">
            <v>92</v>
          </cell>
        </row>
        <row r="34">
          <cell r="D34">
            <v>92</v>
          </cell>
        </row>
        <row r="35">
          <cell r="D35">
            <v>110</v>
          </cell>
        </row>
        <row r="36">
          <cell r="D36">
            <v>110</v>
          </cell>
        </row>
        <row r="37">
          <cell r="D37">
            <v>110</v>
          </cell>
        </row>
        <row r="38">
          <cell r="D38">
            <v>135</v>
          </cell>
        </row>
        <row r="39">
          <cell r="D39">
            <v>135</v>
          </cell>
        </row>
        <row r="40">
          <cell r="D40">
            <v>165</v>
          </cell>
        </row>
        <row r="41">
          <cell r="D41">
            <v>165</v>
          </cell>
        </row>
        <row r="42">
          <cell r="D42">
            <v>185</v>
          </cell>
        </row>
        <row r="43">
          <cell r="D43">
            <v>185</v>
          </cell>
        </row>
        <row r="44">
          <cell r="D44">
            <v>210</v>
          </cell>
        </row>
        <row r="45">
          <cell r="D45">
            <v>210</v>
          </cell>
        </row>
        <row r="46">
          <cell r="D46">
            <v>235</v>
          </cell>
        </row>
        <row r="47">
          <cell r="D47">
            <v>235</v>
          </cell>
        </row>
        <row r="48">
          <cell r="D48">
            <v>275</v>
          </cell>
        </row>
        <row r="49">
          <cell r="D49">
            <v>275</v>
          </cell>
        </row>
        <row r="50">
          <cell r="D50">
            <v>305</v>
          </cell>
        </row>
        <row r="51">
          <cell r="D51">
            <v>305</v>
          </cell>
        </row>
        <row r="52">
          <cell r="D52">
            <v>335</v>
          </cell>
        </row>
        <row r="53">
          <cell r="D53">
            <v>335</v>
          </cell>
        </row>
        <row r="54">
          <cell r="D54">
            <v>355</v>
          </cell>
        </row>
        <row r="55">
          <cell r="D55">
            <v>355</v>
          </cell>
        </row>
        <row r="56">
          <cell r="D56">
            <v>400</v>
          </cell>
        </row>
        <row r="57">
          <cell r="D57">
            <v>625</v>
          </cell>
        </row>
        <row r="58">
          <cell r="D58">
            <v>690</v>
          </cell>
        </row>
        <row r="59">
          <cell r="D59">
            <v>0</v>
          </cell>
        </row>
        <row r="60">
          <cell r="D60">
            <v>0</v>
          </cell>
        </row>
        <row r="61">
          <cell r="D61">
            <v>0</v>
          </cell>
          <cell r="E61">
            <v>0</v>
          </cell>
        </row>
        <row r="63">
          <cell r="E63">
            <v>0</v>
          </cell>
        </row>
        <row r="64">
          <cell r="E64">
            <v>20</v>
          </cell>
        </row>
        <row r="65">
          <cell r="E65">
            <v>20</v>
          </cell>
        </row>
        <row r="66">
          <cell r="E66">
            <v>20</v>
          </cell>
        </row>
        <row r="67">
          <cell r="E67">
            <v>20</v>
          </cell>
        </row>
        <row r="68">
          <cell r="E68">
            <v>20</v>
          </cell>
        </row>
        <row r="69">
          <cell r="E69">
            <v>20</v>
          </cell>
        </row>
        <row r="70">
          <cell r="E70">
            <v>20</v>
          </cell>
        </row>
        <row r="71">
          <cell r="E71">
            <v>20</v>
          </cell>
        </row>
        <row r="72">
          <cell r="E72">
            <v>20</v>
          </cell>
        </row>
        <row r="73">
          <cell r="E73">
            <v>20</v>
          </cell>
        </row>
        <row r="74">
          <cell r="E74">
            <v>20</v>
          </cell>
        </row>
        <row r="75">
          <cell r="E75">
            <v>20</v>
          </cell>
        </row>
        <row r="76">
          <cell r="E76">
            <v>20</v>
          </cell>
        </row>
        <row r="77">
          <cell r="E77">
            <v>20</v>
          </cell>
        </row>
        <row r="78">
          <cell r="E78">
            <v>20</v>
          </cell>
        </row>
        <row r="79">
          <cell r="E79">
            <v>20</v>
          </cell>
        </row>
        <row r="80">
          <cell r="E80">
            <v>27</v>
          </cell>
        </row>
        <row r="81">
          <cell r="E81">
            <v>27</v>
          </cell>
        </row>
        <row r="82">
          <cell r="E82">
            <v>27</v>
          </cell>
        </row>
        <row r="83">
          <cell r="E83">
            <v>27</v>
          </cell>
        </row>
        <row r="84">
          <cell r="E84">
            <v>27</v>
          </cell>
        </row>
        <row r="85">
          <cell r="E85">
            <v>27</v>
          </cell>
        </row>
        <row r="86">
          <cell r="E86">
            <v>27</v>
          </cell>
        </row>
        <row r="87">
          <cell r="E87">
            <v>27</v>
          </cell>
        </row>
        <row r="88">
          <cell r="E88">
            <v>27</v>
          </cell>
        </row>
        <row r="89">
          <cell r="E89">
            <v>27</v>
          </cell>
        </row>
        <row r="90">
          <cell r="E90">
            <v>27</v>
          </cell>
        </row>
        <row r="91">
          <cell r="E91">
            <v>27</v>
          </cell>
        </row>
        <row r="92">
          <cell r="E92">
            <v>27</v>
          </cell>
        </row>
        <row r="93">
          <cell r="E93">
            <v>27</v>
          </cell>
        </row>
        <row r="94">
          <cell r="E94">
            <v>27</v>
          </cell>
        </row>
        <row r="95">
          <cell r="E95">
            <v>27</v>
          </cell>
        </row>
        <row r="96">
          <cell r="E96">
            <v>35</v>
          </cell>
        </row>
        <row r="97">
          <cell r="E97">
            <v>35</v>
          </cell>
        </row>
        <row r="98">
          <cell r="E98">
            <v>35</v>
          </cell>
        </row>
        <row r="99">
          <cell r="E99">
            <v>45</v>
          </cell>
        </row>
        <row r="100">
          <cell r="E100">
            <v>45</v>
          </cell>
        </row>
        <row r="101">
          <cell r="E101">
            <v>45</v>
          </cell>
        </row>
        <row r="102">
          <cell r="E102">
            <v>60</v>
          </cell>
        </row>
        <row r="103">
          <cell r="E103">
            <v>60</v>
          </cell>
        </row>
        <row r="104">
          <cell r="E104">
            <v>60</v>
          </cell>
        </row>
        <row r="105">
          <cell r="E105">
            <v>75</v>
          </cell>
        </row>
        <row r="106">
          <cell r="E106">
            <v>75</v>
          </cell>
        </row>
        <row r="107">
          <cell r="E107">
            <v>75</v>
          </cell>
        </row>
        <row r="108">
          <cell r="E108">
            <v>95</v>
          </cell>
        </row>
        <row r="109">
          <cell r="E109">
            <v>95</v>
          </cell>
        </row>
        <row r="110">
          <cell r="E110">
            <v>95</v>
          </cell>
        </row>
        <row r="111">
          <cell r="E111">
            <v>115</v>
          </cell>
        </row>
        <row r="112">
          <cell r="E112">
            <v>115</v>
          </cell>
        </row>
        <row r="113">
          <cell r="E113">
            <v>115</v>
          </cell>
        </row>
        <row r="114">
          <cell r="E114">
            <v>140</v>
          </cell>
        </row>
        <row r="115">
          <cell r="E115">
            <v>140</v>
          </cell>
        </row>
        <row r="116">
          <cell r="E116">
            <v>140</v>
          </cell>
        </row>
        <row r="117">
          <cell r="E117">
            <v>170</v>
          </cell>
        </row>
        <row r="118">
          <cell r="E118">
            <v>170</v>
          </cell>
        </row>
        <row r="119">
          <cell r="E119">
            <v>200</v>
          </cell>
        </row>
        <row r="120">
          <cell r="E120">
            <v>200</v>
          </cell>
        </row>
        <row r="121">
          <cell r="E121">
            <v>257</v>
          </cell>
        </row>
        <row r="122">
          <cell r="E122">
            <v>257</v>
          </cell>
        </row>
        <row r="123">
          <cell r="E123">
            <v>295</v>
          </cell>
        </row>
        <row r="124">
          <cell r="E124">
            <v>295</v>
          </cell>
        </row>
        <row r="125">
          <cell r="E125">
            <v>333</v>
          </cell>
        </row>
        <row r="126">
          <cell r="E126">
            <v>333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s"/>
      <sheetName val="AoR Finishing"/>
      <sheetName val="Revised BoQ Str"/>
      <sheetName val="oH(Str+finishing)"/>
      <sheetName val="oHS+F Ex Alu.+actual staff"/>
      <sheetName val="oHS+F Ex Alu. (trial)"/>
      <sheetName val="Ex aluminium"/>
      <sheetName val="oH(mc purchase)"/>
      <sheetName val="Sheet2"/>
      <sheetName val="Plang.1pour"/>
      <sheetName val="Plang.3pour"/>
      <sheetName val="Manpower"/>
      <sheetName val="Machine Schedule "/>
      <sheetName val="Sheet3"/>
      <sheetName val="Staff Schedule"/>
      <sheetName val="Sheet1"/>
      <sheetName val="A.O.R r1Str"/>
      <sheetName val="A.O.R r1"/>
      <sheetName val="A.O.R (2)"/>
      <sheetName val="oH(Str+finhrhing)"/>
      <sheetName val="Manpnwer"/>
      <sheetName val="sheeet7"/>
      <sheetName val="INTSHEET"/>
      <sheetName val="INTSHEET3"/>
      <sheetName val="AOR"/>
      <sheetName val="Measurment"/>
      <sheetName val="abst-of -cost"/>
      <sheetName val="A.O.R."/>
      <sheetName val="A.O.R"/>
      <sheetName val="CABLERET"/>
      <sheetName val="Design"/>
      <sheetName val="SCHEDULE"/>
      <sheetName val="Database"/>
      <sheetName val="schedule nos"/>
      <sheetName val="banilad"/>
      <sheetName val="Mactan"/>
      <sheetName val="Mandaue"/>
      <sheetName val="Internal Plaster-FTP-Block D4"/>
      <sheetName val="Headings"/>
      <sheetName val="int. pla."/>
      <sheetName val="Fee Rate Summary"/>
      <sheetName val="BHANDUP"/>
      <sheetName val="Detail In Door Stad"/>
      <sheetName val="CONC. &amp; STEEL - PI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cost"/>
      <sheetName val="all"/>
      <sheetName val="Sheet1"/>
      <sheetName val="RPG"/>
      <sheetName val="FINNOR"/>
      <sheetName val="FINOLEX"/>
      <sheetName val="POLYNOR"/>
      <sheetName val="POLYCAB"/>
      <sheetName val="Sheet3"/>
      <sheetName val="pointrate"/>
      <sheetName val="CABLERET"/>
      <sheetName val="Design"/>
      <sheetName val="Labels"/>
      <sheetName val="PRECAST lightconc-II"/>
      <sheetName val="p&amp;m"/>
      <sheetName val="boq"/>
      <sheetName val="Detail"/>
      <sheetName val="factors"/>
      <sheetName val="Assmpns"/>
      <sheetName val="A-General"/>
      <sheetName val="banilad"/>
      <sheetName val="Mactan"/>
      <sheetName val="Mandaue"/>
      <sheetName val="TBAL9697 -group wise  sdpl"/>
      <sheetName val="Labour"/>
      <sheetName val="GBW"/>
      <sheetName val="Build-up"/>
      <sheetName val="3BPA00132-5-3 W plan HVPNL"/>
      <sheetName val="A"/>
      <sheetName val="I-BEAM-BASE-SLAB(0-1)"/>
      <sheetName val="I-BEAM-(PLINTH)"/>
      <sheetName val="A.O.R r1Str"/>
      <sheetName val="A.O.R r1"/>
      <sheetName val="A.O.R (2)"/>
      <sheetName val="Chartsheet"/>
      <sheetName val="Datasheet"/>
      <sheetName val="SCHEDULE"/>
      <sheetName val="switch"/>
      <sheetName val="合成単価作成表-BLDG"/>
      <sheetName val="SILICATE"/>
      <sheetName val="Detail In Door Stad"/>
      <sheetName val="GR.slab-reinft"/>
      <sheetName val="Ave.wtd.rates"/>
      <sheetName val="Material "/>
      <sheetName val="Labour &amp; Plant"/>
      <sheetName val="detail'02"/>
      <sheetName val="Database"/>
      <sheetName val="schedule nos"/>
      <sheetName val="s"/>
      <sheetName val="Detail 1A"/>
      <sheetName val="Rate"/>
      <sheetName val="10"/>
      <sheetName val="11A"/>
      <sheetName val="11B "/>
      <sheetName val="12A"/>
      <sheetName val="12B"/>
      <sheetName val="2A"/>
      <sheetName val="2B"/>
      <sheetName val="2C"/>
      <sheetName val="2D"/>
      <sheetName val="2E"/>
      <sheetName val="2F"/>
      <sheetName val="2G"/>
      <sheetName val="2H"/>
      <sheetName val="3A"/>
      <sheetName val="3B"/>
      <sheetName val="4"/>
      <sheetName val="6A"/>
      <sheetName val="6B"/>
      <sheetName val="7A"/>
      <sheetName val="7B"/>
      <sheetName val="8A"/>
      <sheetName val="8B"/>
      <sheetName val="9A"/>
      <sheetName val="9B"/>
      <sheetName val="9C"/>
      <sheetName val="9D"/>
      <sheetName val="9E"/>
      <sheetName val="9F"/>
      <sheetName val="9G"/>
      <sheetName val="9H"/>
      <sheetName val="9I"/>
      <sheetName val="9J"/>
      <sheetName val="9K"/>
      <sheetName val="5"/>
      <sheetName val="13"/>
      <sheetName val="1"/>
      <sheetName val="14"/>
      <sheetName val="DETAILED  BOQ"/>
      <sheetName val="strain"/>
      <sheetName val="Codes"/>
      <sheetName val="Bill 3 - Site Works"/>
      <sheetName val="Mechanical"/>
      <sheetName val="CSA"/>
      <sheetName val="Indirects "/>
      <sheetName val="I&amp;C"/>
      <sheetName val="LSS"/>
      <sheetName val="LIST"/>
      <sheetName val="IT-Fri Base"/>
      <sheetName val="CMISFA"/>
      <sheetName val="00acttbl"/>
      <sheetName val="PSrpt25"/>
      <sheetName val="00budtbl"/>
      <sheetName val="Debits as on 12.04.08"/>
      <sheetName val="Basis"/>
      <sheetName val="GUT (2)"/>
      <sheetName val="ACE-OUT"/>
      <sheetName val="PLINTH BEAM"/>
      <sheetName val="15"/>
      <sheetName val="JACKWELL"/>
      <sheetName val="Amort"/>
      <sheetName val="AmortRef"/>
      <sheetName val="Timesheet"/>
      <sheetName val="Assumptions"/>
      <sheetName val="Lintel Beam 104.70 (GF)  "/>
      <sheetName val="Analy"/>
      <sheetName val="Hypothèses"/>
      <sheetName val="Load Details(B2)"/>
      <sheetName val="Fee Rate Summary"/>
      <sheetName val="BHANDUP"/>
      <sheetName val="Staff Acco."/>
      <sheetName val="shuttering"/>
      <sheetName val="M- Rate"/>
      <sheetName val="SB_SCH_A3"/>
      <sheetName val="RA"/>
      <sheetName val="SubAnlysis"/>
      <sheetName val="Mix Design"/>
      <sheetName val="std-rates"/>
      <sheetName val="RA-markate"/>
      <sheetName val="Tender Summary"/>
      <sheetName val="Name List"/>
      <sheetName val="PL-Area &amp; Perimeter"/>
      <sheetName val="Internal Plaster-FTP-Block D4"/>
      <sheetName val="Code"/>
      <sheetName val="office"/>
      <sheetName val="Lab"/>
      <sheetName val="Material&amp;equipment"/>
      <sheetName val="UK"/>
      <sheetName val="MASTER_RATE ANALYSIS"/>
      <sheetName val="Data"/>
      <sheetName val="SAW"/>
      <sheetName val="R.A"/>
      <sheetName val="Mt STBT"/>
      <sheetName val="cash-flow"/>
      <sheetName val="Fill this out first..."/>
      <sheetName val="RCC work"/>
      <sheetName val="main"/>
      <sheetName val="RFP002"/>
      <sheetName val="Headings"/>
      <sheetName val="meas-wp"/>
      <sheetName val="KALK"/>
      <sheetName val="PROG_DATA"/>
      <sheetName val="beam-reinft"/>
      <sheetName val="Story Drift-Part 2"/>
      <sheetName val="Area"/>
      <sheetName val="ACCOUNT SUMMARY"/>
      <sheetName val="Abstract"/>
      <sheetName val="GF Columns"/>
      <sheetName val="concrete"/>
      <sheetName val="Beam at Ground flr lvl(Steel)"/>
      <sheetName val="Estimates"/>
      <sheetName val="APPENDIX 4.1a"/>
      <sheetName val="master"/>
      <sheetName val="Main-Material"/>
      <sheetName val="IO List"/>
      <sheetName val="SB SCH_A7"/>
      <sheetName val="col-reinft1"/>
      <sheetName val="discounts_XP140"/>
      <sheetName val="macros"/>
      <sheetName val="Material Library"/>
      <sheetName val="BEND LOSS"/>
      <sheetName val="Basic Material Rates(7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7">
          <cell r="W17">
            <v>90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nder Summary"/>
      <sheetName val="Markup"/>
      <sheetName val="CCS"/>
      <sheetName val="Non-Rec"/>
      <sheetName val="Data"/>
      <sheetName val="Prelims"/>
      <sheetName val="Bill1"/>
      <sheetName val="1.1 Staff"/>
      <sheetName val="3.1 Labour"/>
      <sheetName val="4.1 Site_Offices"/>
      <sheetName val="6.1 Plant"/>
      <sheetName val="6.5.1 Ext Scaffold"/>
      <sheetName val="6.5.2 Int Scaffold"/>
      <sheetName val="AoR Finishing"/>
      <sheetName val="FINOLEX"/>
      <sheetName val="A.O.R r1Str"/>
      <sheetName val="A.O.R r1"/>
      <sheetName val="A.O.R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NECT"/>
      <sheetName val="AoR Finishing"/>
      <sheetName val="FINOLEX"/>
      <sheetName val="switch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&amp;d"/>
      <sheetName val="key data"/>
      <sheetName val="orders"/>
      <sheetName val="revenue"/>
      <sheetName val="oead"/>
      <sheetName val="ibt"/>
      <sheetName val="cf"/>
      <sheetName val="empl"/>
      <sheetName val="b'log"/>
      <sheetName val="BTB"/>
      <sheetName val="coe"/>
      <sheetName val="oe"/>
      <sheetName val="Rev fc analysis"/>
      <sheetName val="TBAL9697 -group wise  sdpl"/>
      <sheetName val="CONNECT"/>
      <sheetName val="Data"/>
      <sheetName val="SILICATE"/>
      <sheetName val="Sheet1"/>
      <sheetName val="A.O.R."/>
      <sheetName val="analysis"/>
      <sheetName val="GR.slab-reinft"/>
      <sheetName val="M.R.List (2)"/>
      <sheetName val="01"/>
      <sheetName val="FINOLEX"/>
      <sheetName val="A.O.R r1Str"/>
      <sheetName val="A.O.R r1"/>
      <sheetName val="A.O.R (2)"/>
      <sheetName val="Beam-Schedule-1"/>
      <sheetName val="Name List"/>
      <sheetName val="Detail In Door Stad"/>
      <sheetName val="p&amp;m"/>
      <sheetName val="CABLERET"/>
      <sheetName val="SB SCH_A7"/>
      <sheetName val="UK"/>
      <sheetName val="MASTER_RATE ANALYSIS"/>
      <sheetName val="Mezzanine Floor Beam"/>
      <sheetName val="Ground Floor Slab"/>
      <sheetName val="final abstract"/>
      <sheetName val="master"/>
      <sheetName val="RCC work"/>
      <sheetName val="COLUMN"/>
      <sheetName val="Register"/>
      <sheetName val="Headings"/>
      <sheetName val="Timesheet"/>
      <sheetName val="NPV"/>
      <sheetName val="AoR Finishing"/>
      <sheetName val="Story Drift-Part 2"/>
      <sheetName val="Design"/>
      <sheetName val="Civil Works"/>
      <sheetName val="int. pla."/>
      <sheetName val="Internal Plaster-FTP-Block D4"/>
      <sheetName val="SCHEDULE"/>
      <sheetName val="Amort"/>
      <sheetName val="AmortRef"/>
      <sheetName val="KALK"/>
      <sheetName val="PROG_DATA"/>
      <sheetName val="beam-reinft"/>
      <sheetName val="St.co.91.5lvl"/>
      <sheetName val="Civil Boq"/>
      <sheetName val="BOQ"/>
      <sheetName val="RA-markate"/>
      <sheetName val="PLINTH BEAM"/>
      <sheetName val="S1BO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STRACT (Final)"/>
      <sheetName val="ABSTRACT (A to F)"/>
      <sheetName val="ABSTRACT (C)"/>
      <sheetName val="ABSTRACT (F ) (2)"/>
      <sheetName val="MB (F) "/>
      <sheetName val="ABSTRACT (D)"/>
      <sheetName val="ABSTRACT (E)"/>
      <sheetName val="ABSTRACT (F)"/>
      <sheetName val="A.O.R."/>
      <sheetName val="AoR Finishing"/>
      <sheetName val="Data"/>
      <sheetName val="CONNECT"/>
      <sheetName val="BTB"/>
      <sheetName val="cf"/>
      <sheetName val="orders"/>
      <sheetName val="IO LIST"/>
      <sheetName val="TBAL9697 -group wise  sdpl"/>
      <sheetName val="I-BEAM-BASE-SLAB(0-1)"/>
      <sheetName val="I-BEAM-(PLINTH)"/>
      <sheetName val="BHANDUP"/>
      <sheetName val="UK"/>
      <sheetName val="FINOLEX"/>
      <sheetName val="office"/>
      <sheetName val="Lab"/>
      <sheetName val="Material&amp;equipment"/>
      <sheetName val="STAFFSCHED "/>
      <sheetName val="Design"/>
      <sheetName val="Fee Rate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ets"/>
      <sheetName val="Mix Design"/>
      <sheetName val="std-rates"/>
      <sheetName val="sum-sum"/>
      <sheetName val="sumary"/>
      <sheetName val="Abstract "/>
      <sheetName val="WATERTANK "/>
      <sheetName val="concrete"/>
      <sheetName val="Door &amp; Win Qty"/>
      <sheetName val="Conc Beam"/>
      <sheetName val="Conc Slab"/>
      <sheetName val="conc-shutter-col "/>
      <sheetName val="railing "/>
      <sheetName val="Stair case-floor "/>
      <sheetName val="Assumption"/>
      <sheetName val="Inputs"/>
      <sheetName val="1st -vpd"/>
      <sheetName val="2nd -vpd "/>
      <sheetName val="Brick-POP-1st-vpd"/>
      <sheetName val="Brick-POP-2nd-vpd "/>
      <sheetName val="Brick work&amp; pop  (2)"/>
      <sheetName val="shuttering"/>
      <sheetName val="Rcc"/>
      <sheetName val="Door &amp; kitchota Analysis "/>
      <sheetName val="excavtion "/>
      <sheetName val="Reception &amp; Tank "/>
      <sheetName val="Sheet1"/>
      <sheetName val="Sheet4"/>
      <sheetName val="Sheet5"/>
      <sheetName val="Sheet2"/>
      <sheetName val="Sheet3"/>
      <sheetName val="SPT vs PHI"/>
      <sheetName val="BHANDUP"/>
      <sheetName val="Stub Col"/>
      <sheetName val="FF SlabBeam"/>
      <sheetName val="F.Slab"/>
      <sheetName val="Plinth Beam1"/>
      <sheetName val="合成単価作成表-BLDG"/>
      <sheetName val=" "/>
      <sheetName val="FINOLEX"/>
      <sheetName val="grid"/>
      <sheetName val="Rate Analysis "/>
      <sheetName val="Rate Analysis"/>
      <sheetName val="DESIGN"/>
      <sheetName val="DOOR-WIND"/>
      <sheetName val="2nd "/>
      <sheetName val="1st Slab"/>
      <sheetName val="tie beam"/>
      <sheetName val="St.co.91.5lvl"/>
      <sheetName val="Masonry"/>
      <sheetName val="Footings"/>
      <sheetName val="Footing"/>
      <sheetName val="Xenon(R2)"/>
      <sheetName val="Mat.-Rates"/>
      <sheetName val="Qty-ESTIMATE-Ivy Glen-vpd-revis"/>
      <sheetName val="precast RC element"/>
      <sheetName val="p&amp;m"/>
      <sheetName val="11-hsd"/>
      <sheetName val="13-septic"/>
      <sheetName val="7-ug"/>
      <sheetName val="2-utility"/>
      <sheetName val="18-misc"/>
      <sheetName val="5-pipe"/>
      <sheetName val="INDIGINEOUS ITEMS "/>
      <sheetName val="CASH-FLOW"/>
      <sheetName val="final abstract"/>
      <sheetName val="FORM5"/>
      <sheetName val="CONC. &amp; STEEL - PILES"/>
      <sheetName val="Boq"/>
      <sheetName val="BLK2"/>
      <sheetName val="BLK3"/>
      <sheetName val="E &amp; R"/>
      <sheetName val="radar"/>
      <sheetName val="UG"/>
      <sheetName val="20"/>
      <sheetName val="C"/>
      <sheetName val="30"/>
      <sheetName val="15"/>
      <sheetName val="UV"/>
      <sheetName val="Headings"/>
      <sheetName val="LTG-STG"/>
      <sheetName val="BTB"/>
      <sheetName val="TBAL9697 -group wise  sdpl"/>
      <sheetName val="cf"/>
      <sheetName val="orders"/>
      <sheetName val="CABLERET"/>
      <sheetName val="A"/>
      <sheetName val="Ring Details"/>
      <sheetName val="sheet6"/>
      <sheetName val="BOQ BBM"/>
      <sheetName val="INDEX"/>
      <sheetName val="AREAS"/>
      <sheetName val="Material List "/>
      <sheetName val="Labour Rate "/>
      <sheetName val="(M+L)"/>
      <sheetName val="Area Statement"/>
      <sheetName val="Risk Analysis"/>
      <sheetName val="RCC Rates"/>
      <sheetName val="RSM and Distributors"/>
      <sheetName val="Sheet3 (2)"/>
      <sheetName val="Building A to K"/>
      <sheetName val="Parameter"/>
      <sheetName val="1_Project_Profile"/>
      <sheetName val="factors"/>
      <sheetName val="Staff Acco."/>
      <sheetName val="data"/>
      <sheetName val="master"/>
      <sheetName val="KALK"/>
      <sheetName val="meas-wp"/>
      <sheetName val="RA"/>
      <sheetName val="Estimates"/>
      <sheetName val="APPENDIX 4.1a"/>
      <sheetName val="cost Sft"/>
      <sheetName val="SILICATE"/>
      <sheetName val="Detail In Door Stad"/>
      <sheetName val="int. pla."/>
      <sheetName val="Col up to plinth (RL)"/>
      <sheetName val="Mat &amp; Lab Rate"/>
      <sheetName val="RFP002"/>
      <sheetName val="RA-markate"/>
      <sheetName val="SCHEDULE"/>
      <sheetName val="ASS"/>
      <sheetName val="Cases"/>
    </sheetNames>
    <sheetDataSet>
      <sheetData sheetId="0" refreshError="1"/>
      <sheetData sheetId="1" refreshError="1">
        <row r="7">
          <cell r="X7">
            <v>781</v>
          </cell>
        </row>
        <row r="9">
          <cell r="X9">
            <v>1115</v>
          </cell>
        </row>
        <row r="14">
          <cell r="Y14">
            <v>1469.5</v>
          </cell>
        </row>
        <row r="18">
          <cell r="Y18">
            <v>1547</v>
          </cell>
        </row>
        <row r="22">
          <cell r="Y22">
            <v>1566</v>
          </cell>
        </row>
        <row r="25">
          <cell r="X25">
            <v>1545</v>
          </cell>
        </row>
      </sheetData>
      <sheetData sheetId="2" refreshError="1">
        <row r="5">
          <cell r="D5">
            <v>29803</v>
          </cell>
        </row>
        <row r="17">
          <cell r="D17">
            <v>123.48</v>
          </cell>
        </row>
        <row r="18">
          <cell r="D18">
            <v>25</v>
          </cell>
        </row>
        <row r="20">
          <cell r="D20">
            <v>130</v>
          </cell>
        </row>
        <row r="22">
          <cell r="D22">
            <v>130</v>
          </cell>
        </row>
        <row r="24">
          <cell r="D24">
            <v>130</v>
          </cell>
        </row>
        <row r="25">
          <cell r="D25">
            <v>150</v>
          </cell>
        </row>
        <row r="26">
          <cell r="D26">
            <v>170</v>
          </cell>
        </row>
        <row r="27">
          <cell r="D27">
            <v>190</v>
          </cell>
        </row>
        <row r="28">
          <cell r="D28">
            <v>210</v>
          </cell>
        </row>
        <row r="29">
          <cell r="D29">
            <v>1850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ctors"/>
      <sheetName val="IO list"/>
      <sheetName val="BMS-Pri"/>
      <sheetName val="BTB"/>
      <sheetName val="cf"/>
      <sheetName val="orders"/>
      <sheetName val="A.O.R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HT"/>
      <sheetName val="Staff Acco."/>
      <sheetName val="Tel  "/>
      <sheetName val="Ext.light"/>
      <sheetName val="Staff Acco_"/>
      <sheetName val="Control"/>
      <sheetName val="DETAILED  BOQ"/>
      <sheetName val="4 Annex 1 Basic rate"/>
      <sheetName val="Design"/>
      <sheetName val="FT-05-02IsoBOM"/>
      <sheetName val="TBAL9697 -group wise  sdpl"/>
      <sheetName val="Detail In Door Stad"/>
      <sheetName val="Project Details.."/>
      <sheetName val="p&amp;m"/>
      <sheetName val="Build-up"/>
      <sheetName val="strain"/>
      <sheetName val="factors"/>
      <sheetName val="refer"/>
      <sheetName val="RCC,Ret. Wall"/>
      <sheetName val="Load Details(B2)"/>
      <sheetName val="scurve calc (2)"/>
      <sheetName val="Detail P&amp;L"/>
      <sheetName val="Assumption Sheet"/>
      <sheetName val="COLUMN"/>
      <sheetName val="APPENDIX B-1"/>
      <sheetName val="Bill 3.1"/>
      <sheetName val="Legal Risk Analysis"/>
      <sheetName val="PRECAST lightconc-II"/>
      <sheetName val="SCHEDULE OF RATES"/>
      <sheetName val="CFLOW"/>
      <sheetName val="Gujrat"/>
      <sheetName val="Bill 3 - Site Works"/>
      <sheetName val="CABLE"/>
      <sheetName val="number"/>
      <sheetName val="GR.slab-reinft"/>
      <sheetName val="schedule1"/>
      <sheetName val="Precalculation"/>
      <sheetName val="Boq Block A"/>
      <sheetName val="sumary"/>
      <sheetName val="Rate Analysis"/>
      <sheetName val="Xenon(R2)"/>
      <sheetName val="BOQ"/>
      <sheetName val="2gii"/>
      <sheetName val="analysis"/>
      <sheetName val="Fill this out first..."/>
      <sheetName val="Cable data"/>
      <sheetName val="Table"/>
      <sheetName val="ANAL"/>
      <sheetName val="Staff_Acco_"/>
      <sheetName val="Tel__"/>
      <sheetName val="Ext_light"/>
      <sheetName val="Staff_Acco_1"/>
      <sheetName val="Civil Works"/>
      <sheetName val="Material "/>
      <sheetName val="basic-data"/>
      <sheetName val="mem-property"/>
      <sheetName val="FORM7"/>
      <sheetName val="SPT vs PHI"/>
      <sheetName val="SITE OVERHEADS"/>
      <sheetName val="Sheet3"/>
      <sheetName val="3MLKQ"/>
      <sheetName val="SCHEDULE (3)"/>
      <sheetName val="Database"/>
      <sheetName val="schedule nos"/>
      <sheetName val="estimate"/>
      <sheetName val="4_Annex_1_Basic_rate"/>
      <sheetName val="DETAILED__BOQ"/>
      <sheetName val="TBAL9697_-group_wise__sdpl"/>
      <sheetName val="Detail_In_Door_Stad"/>
      <sheetName val="Project_Details__"/>
      <sheetName val="RCC,Ret__Wall"/>
      <sheetName val="Legal_Risk_Analysis"/>
      <sheetName val="Load_Details(B2)"/>
      <sheetName val="Detail_P&amp;L"/>
      <sheetName val="Assumption_Sheet"/>
      <sheetName val="scurve_calc_(2)"/>
      <sheetName val="APPENDIX_B-1"/>
      <sheetName val="Bill_3_1"/>
      <sheetName val="PRECAST_lightconc-II"/>
      <sheetName val="SCHEDULE_OF_RATES"/>
      <sheetName val="Cable_data"/>
      <sheetName val="BLK2"/>
      <sheetName val="BLK3"/>
      <sheetName val="E &amp; R"/>
      <sheetName val="radar"/>
      <sheetName val="UG"/>
      <sheetName val="Pile cap"/>
      <sheetName val="ABB"/>
      <sheetName val="GE"/>
      <sheetName val="IO List"/>
      <sheetName val="S1BOQ"/>
      <sheetName val="Input"/>
      <sheetName val="Activity"/>
      <sheetName val="Crew"/>
      <sheetName val="Piping"/>
      <sheetName val="Pipe Supports"/>
      <sheetName val="BOQ (2)"/>
      <sheetName val="#REF"/>
      <sheetName val="RA-markate"/>
      <sheetName val="Costing"/>
      <sheetName val="INDIGINEOUS ITEMS "/>
      <sheetName val="INPUT-DATA"/>
      <sheetName val="Basement Budget"/>
      <sheetName val="BLOCK-A (MEA.SHEET)"/>
      <sheetName val="4-Int- ele(RA)"/>
      <sheetName val="Sqn_Abs_G_6_ "/>
      <sheetName val="WO_Abs _G_2_ 6 DUs"/>
      <sheetName val="Air_Abs_G_6_ 23 DUs"/>
      <sheetName val="Asia Revised 10-1-07"/>
      <sheetName val="All Capital Plan P+L 10-1-07"/>
      <sheetName val="CP08 (2)"/>
      <sheetName val="Planning File 10-1-07"/>
      <sheetName val="std"/>
      <sheetName val="Box- Girder"/>
      <sheetName val="DLC lookups"/>
      <sheetName val="CCTV_EST1"/>
      <sheetName val="Quote Sheet"/>
      <sheetName val="labour coeff"/>
      <sheetName val="Works - Quote Sheet"/>
      <sheetName val="Break up Sheet"/>
      <sheetName val="BTB"/>
      <sheetName val="cf"/>
      <sheetName val="orders"/>
      <sheetName val="Lease rents"/>
      <sheetName val="Gen Info"/>
      <sheetName val="Indirect expenses"/>
      <sheetName val="Mat_Cost"/>
      <sheetName val="Cost_Any."/>
      <sheetName val="LIST OF MAKES"/>
      <sheetName val="Parameter"/>
      <sheetName val="1_Project_Profile"/>
      <sheetName val="Detail 1A"/>
      <sheetName val="2004"/>
      <sheetName val="banilad"/>
      <sheetName val="Mactan"/>
      <sheetName val="Mandaue"/>
      <sheetName val="Sheet2"/>
      <sheetName val="Detail"/>
      <sheetName val="Headings"/>
      <sheetName val="Bed Class"/>
      <sheetName val="Cd"/>
      <sheetName val="Cover"/>
      <sheetName val="DATA"/>
      <sheetName val="DTF Summary"/>
      <sheetName val="SPILL OVER"/>
      <sheetName val="s"/>
      <sheetName val="Loads"/>
      <sheetName val="GF Columns"/>
      <sheetName val="Cable-data"/>
      <sheetName val="Summary"/>
      <sheetName val="ACS(1)"/>
      <sheetName val="FAS-C(4)"/>
      <sheetName val="Mat.Cost"/>
      <sheetName val="Form 6"/>
      <sheetName val="BOQ_Direct_selling cost"/>
      <sheetName val="#REF!"/>
      <sheetName val="VCH-SLC"/>
      <sheetName val="Supplier"/>
      <sheetName val="WWR"/>
      <sheetName val="jobhist"/>
      <sheetName val="UNP-NCW "/>
      <sheetName val="Brand"/>
      <sheetName val="PackSize"/>
      <sheetName val="PackagingType"/>
      <sheetName val="Plant"/>
      <sheetName val="ProductHierarchy"/>
      <sheetName val="PurchGroup"/>
      <sheetName val="Sub-brand"/>
      <sheetName val="UOM"/>
      <sheetName val="Variant"/>
      <sheetName val="사진"/>
      <sheetName val="Intro."/>
      <sheetName val="Rate"/>
      <sheetName val="Codes"/>
      <sheetName val="BHANDUP"/>
      <sheetName val="macros"/>
      <sheetName val="MASTER_RATE ANALYSIS"/>
      <sheetName val="BULook"/>
      <sheetName val="Assumptions"/>
      <sheetName val="specification options"/>
      <sheetName val="key dates"/>
      <sheetName val="Actuals"/>
      <sheetName val="Inventory"/>
      <sheetName val="Material"/>
      <sheetName val="Elite 1 - MBCL"/>
      <sheetName val="Staff_Acco_2"/>
      <sheetName val="Tel__1"/>
      <sheetName val="Ext_light1"/>
      <sheetName val="Staff_Acco_3"/>
      <sheetName val="DETAILED__BOQ1"/>
      <sheetName val="4_Annex_1_Basic_rate1"/>
      <sheetName val="Detail_In_Door_Stad1"/>
      <sheetName val="Project_Details__1"/>
      <sheetName val="TBAL9697_-group_wise__sdpl1"/>
      <sheetName val="RCC,Ret__Wall1"/>
      <sheetName val="Load_Details(B2)1"/>
      <sheetName val="Detail_P&amp;L1"/>
      <sheetName val="Assumption_Sheet1"/>
      <sheetName val="Legal_Risk_Analysis1"/>
      <sheetName val="scurve_calc_(2)1"/>
      <sheetName val="Cable_data1"/>
      <sheetName val="PRECAST_lightconc-II1"/>
      <sheetName val="APPENDIX_B-11"/>
      <sheetName val="Bill_3_11"/>
      <sheetName val="Bill_3_-_Site_Works"/>
      <sheetName val="SCHEDULE_OF_RATES1"/>
      <sheetName val="GR_slab-reinft"/>
      <sheetName val="Material_"/>
      <sheetName val="SPT_vs_PHI"/>
      <sheetName val="Civil_Works"/>
      <sheetName val="4-Int-_ele(RA)"/>
      <sheetName val="INDIGINEOUS_ITEMS_"/>
      <sheetName val="Fill_this_out_first___"/>
      <sheetName val="SCHEDULE_(3)"/>
      <sheetName val="schedule_nos"/>
      <sheetName val="Boq_Block_A"/>
      <sheetName val="Rate_Analysis"/>
      <sheetName val="IO_List"/>
      <sheetName val="Pipe_Supports"/>
      <sheetName val="BOQ_(2)"/>
      <sheetName val="Box-_Girder"/>
      <sheetName val="Sqn_Abs_G_6__"/>
      <sheetName val="WO_Abs__G_2__6_DUs"/>
      <sheetName val="Air_Abs_G_6__23_DUs"/>
      <sheetName val="Lease_rents"/>
      <sheetName val="BLOCK-A_(MEA_SHEET)"/>
      <sheetName val="DLC_lookups"/>
      <sheetName val="Quote_Sheet"/>
      <sheetName val="labour_coeff"/>
      <sheetName val="Works_-_Quote_Sheet"/>
      <sheetName val="Gen_Info"/>
      <sheetName val="Indirect_expenses"/>
      <sheetName val="Cost_Any_"/>
      <sheetName val="LIST_OF_MAKES"/>
      <sheetName val="SITE_OVERHEADS"/>
      <sheetName val="Asia_Revised_10-1-07"/>
      <sheetName val="All_Capital_Plan_P+L_10-1-07"/>
      <sheetName val="CP08_(2)"/>
      <sheetName val="Planning_File_10-1-07"/>
      <sheetName val="Basement_Budget"/>
      <sheetName val="Detail_1A"/>
      <sheetName val="E_&amp;_R"/>
      <sheetName val="Break_up_Sheet"/>
      <sheetName val="SPILL_OVER"/>
      <sheetName val="Estimation"/>
      <sheetName val="Cost summary"/>
      <sheetName val="concrete"/>
      <sheetName val="beam-reinft-IIInd floor"/>
      <sheetName val="Zone"/>
      <sheetName val="Vendor"/>
      <sheetName val="Intro"/>
      <sheetName val="Direct cost shed A-2 "/>
      <sheetName val=" Resource list"/>
      <sheetName val="Labour"/>
      <sheetName val="THANE SITE"/>
      <sheetName val="BOQ Distribution"/>
      <sheetName val="01"/>
      <sheetName val="Annex"/>
      <sheetName val="C-1"/>
      <sheetName val="C-10"/>
      <sheetName val="C-11"/>
      <sheetName val="C-12"/>
      <sheetName val="C-2"/>
      <sheetName val="C-3"/>
      <sheetName val="C-4"/>
      <sheetName val="C-5"/>
      <sheetName val="C-5A"/>
      <sheetName val="C-6"/>
      <sheetName val="C-6A"/>
      <sheetName val="C-7"/>
      <sheetName val="C-8"/>
      <sheetName val="C-9"/>
      <sheetName val="beam-reinft-machine rm"/>
      <sheetName val="M.R.List (2)"/>
      <sheetName val="Aseet1998"/>
      <sheetName val="Balance Sheet "/>
      <sheetName val="A.O.R."/>
      <sheetName val="Staff_Acco_4"/>
      <sheetName val="Tel__2"/>
      <sheetName val="Ext_light2"/>
      <sheetName val="Staff_Acco_5"/>
      <sheetName val="4_Annex_1_Basic_rate2"/>
      <sheetName val="DETAILED__BOQ2"/>
      <sheetName val="Detail_In_Door_Stad2"/>
      <sheetName val="Project_Details__2"/>
      <sheetName val="scurve_calc_(2)2"/>
      <sheetName val="Detail_P&amp;L2"/>
      <sheetName val="Assumption_Sheet2"/>
      <sheetName val="TBAL9697_-group_wise__sdpl2"/>
      <sheetName val="SCHEDULE_OF_RATES2"/>
      <sheetName val="Bill_3_-_Site_Works1"/>
      <sheetName val="Legal_Risk_Analysis2"/>
      <sheetName val="RCC,Ret__Wall2"/>
      <sheetName val="Load_Details(B2)2"/>
      <sheetName val="GR_slab-reinft1"/>
      <sheetName val="PRECAST_lightconc-II2"/>
      <sheetName val="Boq_Block_A1"/>
      <sheetName val="Rate_Analysis1"/>
      <sheetName val="APPENDIX_B-12"/>
      <sheetName val="Bill_3_12"/>
      <sheetName val="Fill_this_out_first___1"/>
      <sheetName val="Cable_data2"/>
      <sheetName val="Civil_Works1"/>
      <sheetName val="SCHEDULE_(3)1"/>
      <sheetName val="schedule_nos1"/>
      <sheetName val="Material_1"/>
      <sheetName val="SPT_vs_PHI1"/>
      <sheetName val="IO_List1"/>
      <sheetName val="Pipe_Supports1"/>
      <sheetName val="BOQ_(2)1"/>
      <sheetName val="Box-_Girder1"/>
      <sheetName val="INDIGINEOUS_ITEMS_1"/>
      <sheetName val="Basement_Budget1"/>
      <sheetName val="SITE_OVERHEADS1"/>
      <sheetName val="BLOCK-A_(MEA_SHEET)1"/>
      <sheetName val="Sqn_Abs_G_6__1"/>
      <sheetName val="WO_Abs__G_2__6_DUs1"/>
      <sheetName val="Air_Abs_G_6__23_DUs1"/>
      <sheetName val="4-Int-_ele(RA)1"/>
      <sheetName val="Detail_1A1"/>
      <sheetName val="Asia_Revised_10-1-071"/>
      <sheetName val="All_Capital_Plan_P+L_10-1-071"/>
      <sheetName val="CP08_(2)1"/>
      <sheetName val="Planning_File_10-1-071"/>
      <sheetName val="Break_up_Sheet1"/>
      <sheetName val="E_&amp;_R1"/>
      <sheetName val="Lease_rents1"/>
      <sheetName val="DLC_lookups1"/>
      <sheetName val="Quote_Sheet1"/>
      <sheetName val="labour_coeff1"/>
      <sheetName val="Works_-_Quote_Sheet1"/>
      <sheetName val="Gen_Info1"/>
      <sheetName val="Indirect_expenses1"/>
      <sheetName val="Cost_Any_1"/>
      <sheetName val="LIST_OF_MAKES1"/>
      <sheetName val="SPILL_OVER1"/>
      <sheetName val="Bed_Class"/>
      <sheetName val="Pile_cap"/>
      <sheetName val="DTF_Summary"/>
      <sheetName val="Mat_Cost1"/>
      <sheetName val="GF_Columns"/>
      <sheetName val="Form_6"/>
      <sheetName val="BOQ_Direct_selling_cost"/>
      <sheetName val="UNP-NCW_"/>
      <sheetName val="MASTER_RATE_ANALYSIS"/>
      <sheetName val="Transfer"/>
      <sheetName val="Contract BOQ"/>
      <sheetName val="Cost Index"/>
      <sheetName val="FF Inst RA 08 Inst 03"/>
      <sheetName val="calcul"/>
      <sheetName val="Bidform"/>
      <sheetName val="M+MC"/>
      <sheetName val="Maint"/>
      <sheetName val="Housek"/>
      <sheetName val="T1 WO"/>
      <sheetName val="外気負荷"/>
      <sheetName val="REf"/>
      <sheetName val="saihous.ele"/>
      <sheetName val="SCHEDULE"/>
      <sheetName val="GBW"/>
      <sheetName val="STAFFSCHED "/>
      <sheetName val="Labels"/>
      <sheetName val=" IO List"/>
      <sheetName val="SSR _ NSSR Market final"/>
      <sheetName val="Legend"/>
      <sheetName val="Indirect_x0005_쌳ᎈ駜/"/>
      <sheetName val="procurement"/>
      <sheetName val="col-reinft1"/>
      <sheetName val="bs BP 04 SA"/>
      <sheetName val="1-Pop Proj"/>
      <sheetName val="Basic"/>
      <sheetName val="Staff_Acco_6"/>
      <sheetName val="Tel__3"/>
      <sheetName val="Ext_light3"/>
      <sheetName val="Staff_Acco_7"/>
      <sheetName val="4_Annex_1_Basic_rate3"/>
      <sheetName val="DETAILED__BOQ3"/>
      <sheetName val="Detail_In_Door_Stad3"/>
      <sheetName val="Project_Details__3"/>
      <sheetName val="Load_Details(B2)3"/>
      <sheetName val="RCC,Ret__Wall3"/>
      <sheetName val="TBAL9697_-group_wise__sdpl3"/>
      <sheetName val="Legal_Risk_Analysis3"/>
      <sheetName val="GR_slab-reinft2"/>
      <sheetName val="scurve_calc_(2)3"/>
      <sheetName val="PRECAST_lightconc-II3"/>
      <sheetName val="Detail_P&amp;L3"/>
      <sheetName val="Assumption_Sheet3"/>
      <sheetName val="APPENDIX_B-13"/>
      <sheetName val="Bill_3_13"/>
      <sheetName val="SCHEDULE_OF_RATES3"/>
      <sheetName val="Fill_this_out_first___2"/>
      <sheetName val="Bill_3_-_Site_Works2"/>
      <sheetName val="SCHEDULE_(3)2"/>
      <sheetName val="schedule_nos2"/>
      <sheetName val="Cable_data3"/>
      <sheetName val="Civil_Works2"/>
      <sheetName val="Material_2"/>
      <sheetName val="SPT_vs_PHI2"/>
      <sheetName val="INDIGINEOUS_ITEMS_2"/>
      <sheetName val="Rate_Analysis2"/>
      <sheetName val="Basement_Budget2"/>
      <sheetName val="Boq_Block_A2"/>
      <sheetName val="SITE_OVERHEADS2"/>
      <sheetName val="IO_List2"/>
      <sheetName val="Pipe_Supports2"/>
      <sheetName val="BOQ_(2)2"/>
      <sheetName val="Box-_Girder2"/>
      <sheetName val="BLOCK-A_(MEA_SHEET)2"/>
      <sheetName val="Sqn_Abs_G_6__2"/>
      <sheetName val="WO_Abs__G_2__6_DUs2"/>
      <sheetName val="Air_Abs_G_6__23_DUs2"/>
      <sheetName val="4-Int-_ele(RA)2"/>
      <sheetName val="Detail_1A2"/>
      <sheetName val="Asia_Revised_10-1-072"/>
      <sheetName val="All_Capital_Plan_P+L_10-1-072"/>
      <sheetName val="CP08_(2)2"/>
      <sheetName val="Planning_File_10-1-072"/>
      <sheetName val="Break_up_Sheet2"/>
      <sheetName val="E_&amp;_R2"/>
      <sheetName val="Lease_rents2"/>
      <sheetName val="DLC_lookups2"/>
      <sheetName val="Quote_Sheet2"/>
      <sheetName val="labour_coeff2"/>
      <sheetName val="Works_-_Quote_Sheet2"/>
      <sheetName val="Gen_Info2"/>
      <sheetName val="Indirect_expenses2"/>
      <sheetName val="Cost_Any_2"/>
      <sheetName val="LIST_OF_MAKES2"/>
      <sheetName val="SPILL_OVER2"/>
      <sheetName val="Bed_Class1"/>
      <sheetName val="Pile_cap1"/>
      <sheetName val="DTF_Summary1"/>
      <sheetName val="UNP-NCW_1"/>
      <sheetName val="Mat_Cost2"/>
      <sheetName val="GF_Columns1"/>
      <sheetName val="Form_61"/>
      <sheetName val="BOQ_Direct_selling_cost1"/>
      <sheetName val="MASTER_RATE_ANALYSIS1"/>
      <sheetName val="Intro_"/>
      <sheetName val="Elite_1_-_MBCL"/>
      <sheetName val="specification_options"/>
      <sheetName val="key_dates"/>
      <sheetName val="Cost_summary"/>
      <sheetName val="Contract_BOQ"/>
      <sheetName val="beam-reinft-machine_rm"/>
      <sheetName val="T1_WO"/>
      <sheetName val="Basic Rates"/>
      <sheetName val="VIWSCo1"/>
      <sheetName val="Direct_cost_shed_A-2_"/>
      <sheetName val="_Resource_list"/>
      <sheetName val="THANE_SITE"/>
      <sheetName val="BOQ_Distribution"/>
      <sheetName val="FF_Inst_RA_08_Inst_03"/>
      <sheetName val="Staff_Acco_8"/>
      <sheetName val="Tel__4"/>
      <sheetName val="Ext_light4"/>
      <sheetName val="Staff_Acco_9"/>
      <sheetName val="4_Annex_1_Basic_rate4"/>
      <sheetName val="DETAILED__BOQ4"/>
      <sheetName val="Detail_In_Door_Stad4"/>
      <sheetName val="Project_Details__4"/>
      <sheetName val="scurve_calc_(2)4"/>
      <sheetName val="Detail_P&amp;L4"/>
      <sheetName val="Assumption_Sheet4"/>
      <sheetName val="TBAL9697_-group_wise__sdpl4"/>
      <sheetName val="Bill_3_-_Site_Works3"/>
      <sheetName val="RCC,Ret__Wall4"/>
      <sheetName val="Load_Details(B2)4"/>
      <sheetName val="SCHEDULE_OF_RATES4"/>
      <sheetName val="APPENDIX_B-14"/>
      <sheetName val="Bill_3_14"/>
      <sheetName val="Legal_Risk_Analysis4"/>
      <sheetName val="PRECAST_lightconc-II4"/>
      <sheetName val="GR_slab-reinft3"/>
      <sheetName val="Fill_this_out_first___3"/>
      <sheetName val="Boq_Block_A3"/>
      <sheetName val="Rate_Analysis3"/>
      <sheetName val="Cable_data4"/>
      <sheetName val="Civil_Works3"/>
      <sheetName val="SCHEDULE_(3)3"/>
      <sheetName val="schedule_nos3"/>
      <sheetName val="Material_3"/>
      <sheetName val="SPT_vs_PHI3"/>
      <sheetName val="IO_List3"/>
      <sheetName val="Pipe_Supports3"/>
      <sheetName val="BOQ_(2)3"/>
      <sheetName val="Box-_Girder3"/>
      <sheetName val="INDIGINEOUS_ITEMS_3"/>
      <sheetName val="Basement_Budget3"/>
      <sheetName val="SITE_OVERHEADS3"/>
      <sheetName val="BLOCK-A_(MEA_SHEET)3"/>
      <sheetName val="Sqn_Abs_G_6__3"/>
      <sheetName val="WO_Abs__G_2__6_DUs3"/>
      <sheetName val="Air_Abs_G_6__23_DUs3"/>
      <sheetName val="4-Int-_ele(RA)3"/>
      <sheetName val="Detail_1A3"/>
      <sheetName val="Asia_Revised_10-1-073"/>
      <sheetName val="All_Capital_Plan_P+L_10-1-073"/>
      <sheetName val="CP08_(2)3"/>
      <sheetName val="Planning_File_10-1-073"/>
      <sheetName val="Break_up_Sheet3"/>
      <sheetName val="E_&amp;_R3"/>
      <sheetName val="Lease_rents3"/>
      <sheetName val="DLC_lookups3"/>
      <sheetName val="Quote_Sheet3"/>
      <sheetName val="labour_coeff3"/>
      <sheetName val="Works_-_Quote_Sheet3"/>
      <sheetName val="Gen_Info3"/>
      <sheetName val="Indirect_expenses3"/>
      <sheetName val="Cost_Any_3"/>
      <sheetName val="LIST_OF_MAKES3"/>
      <sheetName val="SPILL_OVER3"/>
      <sheetName val="Bed_Class2"/>
      <sheetName val="Pile_cap2"/>
      <sheetName val="DTF_Summary2"/>
      <sheetName val="Mat_Cost3"/>
      <sheetName val="GF_Columns2"/>
      <sheetName val="Form_62"/>
      <sheetName val="BOQ_Direct_selling_cost2"/>
      <sheetName val="UNP-NCW_2"/>
      <sheetName val="Intro_1"/>
      <sheetName val="MASTER_RATE_ANALYSIS2"/>
      <sheetName val="Contract_BOQ1"/>
      <sheetName val="Elite_1_-_MBCL1"/>
      <sheetName val="Cost_summary1"/>
      <sheetName val="Direct_cost_shed_A-2_1"/>
      <sheetName val="_Resource_list1"/>
      <sheetName val="THANE_SITE1"/>
      <sheetName val="BOQ_Distribution1"/>
      <sheetName val="key_dates1"/>
      <sheetName val="specification_options1"/>
      <sheetName val="FF_Inst_RA_08_Inst_031"/>
      <sheetName val="beam-reinft-machine_rm1"/>
      <sheetName val="T1_WO1"/>
      <sheetName val="Staff_Acco_10"/>
      <sheetName val="Tel__5"/>
      <sheetName val="Project_Brief"/>
      <sheetName val="ecc_res"/>
      <sheetName val="SUMMARY-client"/>
      <sheetName val="RA"/>
      <sheetName val="Blr hire"/>
      <sheetName val="doq"/>
      <sheetName val="Lowside"/>
      <sheetName val="DG Works (Supply)"/>
      <sheetName val="A-General"/>
      <sheetName val="MG"/>
      <sheetName val="Ext_light5"/>
      <sheetName val="Staff_Acco_11"/>
      <sheetName val="4_Annex_1_Basic_rate5"/>
      <sheetName val="DETAILED__BOQ5"/>
      <sheetName val="Detail_In_Door_Stad5"/>
      <sheetName val="Project_Details__5"/>
      <sheetName val="scurve_calc_(2)5"/>
      <sheetName val="Detail_P&amp;L5"/>
      <sheetName val="Assumption_Sheet5"/>
      <sheetName val="TBAL9697_-group_wise__sdpl5"/>
      <sheetName val="Bill_3_-_Site_Works4"/>
      <sheetName val="RCC,Ret__Wall5"/>
      <sheetName val="Load_Details(B2)5"/>
      <sheetName val="SCHEDULE_OF_RATES5"/>
      <sheetName val="APPENDIX_B-15"/>
      <sheetName val="Bill_3_15"/>
      <sheetName val="Legal_Risk_Analysis5"/>
      <sheetName val="PRECAST_lightconc-II5"/>
      <sheetName val="GR_slab-reinft4"/>
      <sheetName val="Fill_this_out_first___4"/>
      <sheetName val="Boq_Block_A4"/>
      <sheetName val="Rate_Analysis4"/>
      <sheetName val="Cable_data5"/>
      <sheetName val="Civil_Works4"/>
      <sheetName val="SCHEDULE_(3)4"/>
      <sheetName val="schedule_nos4"/>
      <sheetName val="Material_4"/>
      <sheetName val="SPT_vs_PHI4"/>
      <sheetName val="IO_List4"/>
      <sheetName val="Pipe_Supports4"/>
      <sheetName val="BOQ_(2)4"/>
      <sheetName val="Box-_Girder4"/>
      <sheetName val="INDIGINEOUS_ITEMS_4"/>
      <sheetName val="Basement_Budget4"/>
      <sheetName val="SITE_OVERHEADS4"/>
      <sheetName val="BLOCK-A_(MEA_SHEET)4"/>
      <sheetName val="Sqn_Abs_G_6__4"/>
      <sheetName val="WO_Abs__G_2__6_DUs4"/>
      <sheetName val="Air_Abs_G_6__23_DUs4"/>
      <sheetName val="4-Int-_ele(RA)4"/>
      <sheetName val="Detail_1A4"/>
      <sheetName val="Asia_Revised_10-1-074"/>
      <sheetName val="All_Capital_Plan_P+L_10-1-074"/>
      <sheetName val="CP08_(2)4"/>
      <sheetName val="Planning_File_10-1-074"/>
      <sheetName val="Break_up_Sheet4"/>
      <sheetName val="E_&amp;_R4"/>
      <sheetName val="Lease_rents4"/>
      <sheetName val="DLC_lookups4"/>
      <sheetName val="Quote_Sheet4"/>
      <sheetName val="labour_coeff4"/>
      <sheetName val="Works_-_Quote_Sheet4"/>
      <sheetName val="Gen_Info4"/>
      <sheetName val="Indirect_expenses4"/>
      <sheetName val="Cost_Any_4"/>
      <sheetName val="LIST_OF_MAKES4"/>
      <sheetName val="SPILL_OVER4"/>
      <sheetName val="Bed_Class3"/>
      <sheetName val="Pile_cap3"/>
      <sheetName val="DTF_Summary3"/>
      <sheetName val="Mat_Cost4"/>
      <sheetName val="GF_Columns3"/>
      <sheetName val="Form_63"/>
      <sheetName val="BOQ_Direct_selling_cost3"/>
      <sheetName val="UNP-NCW_3"/>
      <sheetName val="Intro_2"/>
      <sheetName val="MASTER_RATE_ANALYSIS3"/>
      <sheetName val="Contract_BOQ2"/>
      <sheetName val="Elite_1_-_MBCL2"/>
      <sheetName val="Cost_summary2"/>
      <sheetName val="Direct_cost_shed_A-2_2"/>
      <sheetName val="_Resource_list2"/>
      <sheetName val="THANE_SITE2"/>
      <sheetName val="BOQ_Distribution2"/>
      <sheetName val="key_dates2"/>
      <sheetName val="specification_options2"/>
      <sheetName val="FF_Inst_RA_08_Inst_032"/>
      <sheetName val="beam-reinft-machine_rm2"/>
      <sheetName val="T1_WO2"/>
      <sheetName val="Staff_Acco_12"/>
      <sheetName val="Tel__6"/>
      <sheetName val="Ext_light6"/>
      <sheetName val="Staff_Acco_13"/>
      <sheetName val="4_Annex_1_Basic_rate6"/>
      <sheetName val="DETAILED__BOQ6"/>
      <sheetName val="Detail_In_Door_Stad6"/>
      <sheetName val="Project_Details__6"/>
      <sheetName val="scurve_calc_(2)6"/>
      <sheetName val="Detail_P&amp;L6"/>
      <sheetName val="Assumption_Sheet6"/>
      <sheetName val="TBAL9697_-group_wise__sdpl6"/>
      <sheetName val="Bill_3_-_Site_Works5"/>
      <sheetName val="RCC,Ret__Wall6"/>
      <sheetName val="Load_Details(B2)6"/>
      <sheetName val="SCHEDULE_OF_RATES6"/>
      <sheetName val="APPENDIX_B-16"/>
      <sheetName val="Bill_3_16"/>
      <sheetName val="Legal_Risk_Analysis6"/>
      <sheetName val="PRECAST_lightconc-II6"/>
      <sheetName val="GR_slab-reinft5"/>
      <sheetName val="Fill_this_out_first___5"/>
      <sheetName val="Boq_Block_A5"/>
      <sheetName val="Rate_Analysis5"/>
      <sheetName val="Cable_data6"/>
      <sheetName val="Civil_Works5"/>
      <sheetName val="SCHEDULE_(3)5"/>
      <sheetName val="schedule_nos5"/>
      <sheetName val="Material_5"/>
      <sheetName val="SPT_vs_PHI5"/>
      <sheetName val="IO_List5"/>
      <sheetName val="Pipe_Supports5"/>
      <sheetName val="BOQ_(2)5"/>
      <sheetName val="Box-_Girder5"/>
      <sheetName val="INDIGINEOUS_ITEMS_5"/>
      <sheetName val="Basement_Budget5"/>
      <sheetName val="SITE_OVERHEADS5"/>
      <sheetName val="BLOCK-A_(MEA_SHEET)5"/>
      <sheetName val="Sqn_Abs_G_6__5"/>
      <sheetName val="WO_Abs__G_2__6_DUs5"/>
      <sheetName val="Air_Abs_G_6__23_DUs5"/>
      <sheetName val="4-Int-_ele(RA)5"/>
      <sheetName val="Detail_1A5"/>
      <sheetName val="Asia_Revised_10-1-075"/>
      <sheetName val="All_Capital_Plan_P+L_10-1-075"/>
      <sheetName val="CP08_(2)5"/>
      <sheetName val="Planning_File_10-1-075"/>
      <sheetName val="Break_up_Sheet5"/>
      <sheetName val="E_&amp;_R5"/>
      <sheetName val="Lease_rents5"/>
      <sheetName val="DLC_lookups5"/>
      <sheetName val="Quote_Sheet5"/>
      <sheetName val="labour_coeff5"/>
      <sheetName val="Works_-_Quote_Sheet5"/>
      <sheetName val="Gen_Info5"/>
      <sheetName val="Indirect_expenses5"/>
      <sheetName val="Cost_Any_5"/>
      <sheetName val="LIST_OF_MAKES5"/>
      <sheetName val="SPILL_OVER5"/>
      <sheetName val="Bed_Class4"/>
      <sheetName val="Pile_cap4"/>
      <sheetName val="DTF_Summary4"/>
      <sheetName val="Mat_Cost5"/>
      <sheetName val="GF_Columns4"/>
      <sheetName val="Form_64"/>
      <sheetName val="BOQ_Direct_selling_cost4"/>
      <sheetName val="UNP-NCW_4"/>
      <sheetName val="Intro_3"/>
      <sheetName val="MASTER_RATE_ANALYSIS4"/>
      <sheetName val="Contract_BOQ3"/>
      <sheetName val="Elite_1_-_MBCL3"/>
      <sheetName val="Cost_summary3"/>
      <sheetName val="Direct_cost_shed_A-2_3"/>
      <sheetName val="_Resource_list3"/>
      <sheetName val="THANE_SITE3"/>
      <sheetName val="BOQ_Distribution3"/>
      <sheetName val="key_dates3"/>
      <sheetName val="specification_options3"/>
      <sheetName val="FF_Inst_RA_08_Inst_033"/>
      <sheetName val="beam-reinft-machine_rm3"/>
      <sheetName val="T1_WO3"/>
      <sheetName val="Staff_Acco_14"/>
      <sheetName val="Tel__7"/>
      <sheetName val="Ext_light7"/>
      <sheetName val="Staff_Acco_15"/>
      <sheetName val="4_Annex_1_Basic_rate7"/>
      <sheetName val="DETAILED__BOQ7"/>
      <sheetName val="Detail_In_Door_Stad7"/>
      <sheetName val="Project_Details__7"/>
      <sheetName val="scurve_calc_(2)7"/>
      <sheetName val="Detail_P&amp;L7"/>
      <sheetName val="Assumption_Sheet7"/>
      <sheetName val="TBAL9697_-group_wise__sdpl7"/>
      <sheetName val="Bill_3_-_Site_Works6"/>
      <sheetName val="RCC,Ret__Wall7"/>
      <sheetName val="Load_Details(B2)7"/>
      <sheetName val="SCHEDULE_OF_RATES7"/>
      <sheetName val="APPENDIX_B-17"/>
      <sheetName val="Bill_3_17"/>
      <sheetName val="Legal_Risk_Analysis7"/>
      <sheetName val="PRECAST_lightconc-II7"/>
      <sheetName val="GR_slab-reinft6"/>
      <sheetName val="Fill_this_out_first___6"/>
      <sheetName val="Boq_Block_A6"/>
      <sheetName val="Rate_Analysis6"/>
      <sheetName val="Cable_data7"/>
      <sheetName val="Civil_Works6"/>
      <sheetName val="SCHEDULE_(3)6"/>
      <sheetName val="schedule_nos6"/>
      <sheetName val="Material_6"/>
      <sheetName val="SPT_vs_PHI6"/>
      <sheetName val="IO_List6"/>
      <sheetName val="Pipe_Supports6"/>
      <sheetName val="BOQ_(2)6"/>
      <sheetName val="Box-_Girder6"/>
      <sheetName val="INDIGINEOUS_ITEMS_6"/>
      <sheetName val="Basement_Budget6"/>
      <sheetName val="SITE_OVERHEADS6"/>
      <sheetName val="BLOCK-A_(MEA_SHEET)6"/>
      <sheetName val="Sqn_Abs_G_6__6"/>
      <sheetName val="WO_Abs__G_2__6_DUs6"/>
      <sheetName val="Air_Abs_G_6__23_DUs6"/>
      <sheetName val="4-Int-_ele(RA)6"/>
      <sheetName val="Detail_1A6"/>
      <sheetName val="Asia_Revised_10-1-076"/>
      <sheetName val="All_Capital_Plan_P+L_10-1-076"/>
      <sheetName val="CP08_(2)6"/>
      <sheetName val="Planning_File_10-1-076"/>
      <sheetName val="Break_up_Sheet6"/>
      <sheetName val="E_&amp;_R6"/>
      <sheetName val="Lease_rents6"/>
      <sheetName val="DLC_lookups6"/>
      <sheetName val="Quote_Sheet6"/>
      <sheetName val="labour_coeff6"/>
      <sheetName val="Works_-_Quote_Sheet6"/>
      <sheetName val="Gen_Info6"/>
      <sheetName val="Indirect_expenses6"/>
      <sheetName val="Cost_Any_6"/>
      <sheetName val="LIST_OF_MAKES6"/>
      <sheetName val="SPILL_OVER6"/>
      <sheetName val="Bed_Class5"/>
      <sheetName val="Pile_cap5"/>
      <sheetName val="DTF_Summary5"/>
      <sheetName val="Mat_Cost6"/>
      <sheetName val="GF_Columns5"/>
      <sheetName val="Form_65"/>
      <sheetName val="BOQ_Direct_selling_cost5"/>
      <sheetName val="UNP-NCW_5"/>
      <sheetName val="Intro_4"/>
      <sheetName val="MASTER_RATE_ANALYSIS5"/>
      <sheetName val="Contract_BOQ4"/>
      <sheetName val="Elite_1_-_MBCL4"/>
      <sheetName val="Cost_summary4"/>
      <sheetName val="Direct_cost_shed_A-2_4"/>
      <sheetName val="_Resource_list4"/>
      <sheetName val="THANE_SITE4"/>
      <sheetName val="BOQ_Distribution4"/>
      <sheetName val="key_dates4"/>
      <sheetName val="specification_options4"/>
      <sheetName val="FF_Inst_RA_08_Inst_034"/>
      <sheetName val="beam-reinft-machine_rm4"/>
      <sheetName val="T1_WO4"/>
      <sheetName val="A_O_R_"/>
      <sheetName val="beam-reinft-IIInd_floor"/>
      <sheetName val="M_R_List_(2)"/>
      <sheetName val="Balance_Sheet_"/>
      <sheetName val="Staff_Acco_16"/>
      <sheetName val="Tel__8"/>
      <sheetName val="Ext_light8"/>
      <sheetName val="Staff_Acco_17"/>
      <sheetName val="4_Annex_1_Basic_rate8"/>
      <sheetName val="DETAILED__BOQ8"/>
      <sheetName val="Detail_In_Door_Stad8"/>
      <sheetName val="Project_Details__8"/>
      <sheetName val="scurve_calc_(2)8"/>
      <sheetName val="Detail_P&amp;L8"/>
      <sheetName val="Assumption_Sheet8"/>
      <sheetName val="TBAL9697_-group_wise__sdpl8"/>
      <sheetName val="Bill_3_-_Site_Works7"/>
      <sheetName val="RCC,Ret__Wall8"/>
      <sheetName val="Load_Details(B2)8"/>
      <sheetName val="SCHEDULE_OF_RATES8"/>
      <sheetName val="APPENDIX_B-18"/>
      <sheetName val="Bill_3_18"/>
      <sheetName val="Legal_Risk_Analysis8"/>
      <sheetName val="PRECAST_lightconc-II8"/>
      <sheetName val="GR_slab-reinft7"/>
      <sheetName val="Fill_this_out_first___7"/>
      <sheetName val="Boq_Block_A7"/>
      <sheetName val="Rate_Analysis7"/>
      <sheetName val="Cable_data8"/>
      <sheetName val="Civil_Works7"/>
      <sheetName val="SCHEDULE_(3)7"/>
      <sheetName val="schedule_nos7"/>
      <sheetName val="Material_7"/>
      <sheetName val="SPT_vs_PHI7"/>
      <sheetName val="IO_List7"/>
      <sheetName val="Pipe_Supports7"/>
      <sheetName val="BOQ_(2)7"/>
      <sheetName val="Box-_Girder7"/>
      <sheetName val="INDIGINEOUS_ITEMS_7"/>
      <sheetName val="Basement_Budget7"/>
      <sheetName val="SITE_OVERHEADS7"/>
      <sheetName val="BLOCK-A_(MEA_SHEET)7"/>
      <sheetName val="Sqn_Abs_G_6__7"/>
      <sheetName val="WO_Abs__G_2__6_DUs7"/>
      <sheetName val="Air_Abs_G_6__23_DUs7"/>
      <sheetName val="4-Int-_ele(RA)7"/>
      <sheetName val="Detail_1A7"/>
      <sheetName val="Asia_Revised_10-1-077"/>
      <sheetName val="All_Capital_Plan_P+L_10-1-077"/>
      <sheetName val="CP08_(2)7"/>
      <sheetName val="Planning_File_10-1-077"/>
      <sheetName val="Break_up_Sheet7"/>
      <sheetName val="E_&amp;_R7"/>
      <sheetName val="Lease_rents7"/>
      <sheetName val="DLC_lookups7"/>
      <sheetName val="Quote_Sheet7"/>
      <sheetName val="labour_coeff7"/>
      <sheetName val="Works_-_Quote_Sheet7"/>
      <sheetName val="Gen_Info7"/>
      <sheetName val="Indirect_expenses7"/>
      <sheetName val="Cost_Any_7"/>
      <sheetName val="LIST_OF_MAKES7"/>
      <sheetName val="SPILL_OVER7"/>
      <sheetName val="Bed_Class6"/>
      <sheetName val="Pile_cap6"/>
      <sheetName val="DTF_Summary6"/>
      <sheetName val="Mat_Cost7"/>
      <sheetName val="GF_Columns6"/>
      <sheetName val="Form_66"/>
      <sheetName val="BOQ_Direct_selling_cost6"/>
      <sheetName val="UNP-NCW_6"/>
      <sheetName val="Intro_5"/>
      <sheetName val="MASTER_RATE_ANALYSIS6"/>
      <sheetName val="Contract_BOQ5"/>
      <sheetName val="Elite_1_-_MBCL5"/>
      <sheetName val="Cost_summary5"/>
      <sheetName val="Direct_cost_shed_A-2_5"/>
      <sheetName val="_Resource_list5"/>
      <sheetName val="THANE_SITE5"/>
      <sheetName val="BOQ_Distribution5"/>
      <sheetName val="key_dates5"/>
      <sheetName val="specification_options5"/>
      <sheetName val="FF_Inst_RA_08_Inst_035"/>
      <sheetName val="beam-reinft-machine_rm5"/>
      <sheetName val="T1_WO5"/>
      <sheetName val="A_O_R_1"/>
      <sheetName val="beam-reinft-IIInd_floor1"/>
      <sheetName val="M_R_List_(2)1"/>
      <sheetName val="Balance_Sheet_1"/>
      <sheetName val="Staff_Acco_18"/>
      <sheetName val="Tel__9"/>
      <sheetName val="Ext_light9"/>
      <sheetName val="Staff_Acco_19"/>
      <sheetName val="4_Annex_1_Basic_rate9"/>
      <sheetName val="DETAILED__BOQ9"/>
      <sheetName val="Detail_In_Door_Stad9"/>
      <sheetName val="Project_Details__9"/>
      <sheetName val="scurve_calc_(2)9"/>
      <sheetName val="Detail_P&amp;L9"/>
      <sheetName val="Assumption_Sheet9"/>
      <sheetName val="TBAL9697_-group_wise__sdpl9"/>
      <sheetName val="Bill_3_-_Site_Works8"/>
      <sheetName val="RCC,Ret__Wall9"/>
      <sheetName val="Load_Details(B2)9"/>
      <sheetName val="SCHEDULE_OF_RATES9"/>
      <sheetName val="APPENDIX_B-19"/>
      <sheetName val="Bill_3_19"/>
      <sheetName val="Legal_Risk_Analysis9"/>
      <sheetName val="PRECAST_lightconc-II9"/>
      <sheetName val="GR_slab-reinft8"/>
      <sheetName val="Fill_this_out_first___8"/>
      <sheetName val="Boq_Block_A8"/>
      <sheetName val="Rate_Analysis8"/>
      <sheetName val="Cable_data9"/>
      <sheetName val="Civil_Works8"/>
      <sheetName val="SCHEDULE_(3)8"/>
      <sheetName val="schedule_nos8"/>
      <sheetName val="Material_8"/>
      <sheetName val="SPT_vs_PHI8"/>
      <sheetName val="IO_List8"/>
      <sheetName val="Pipe_Supports8"/>
      <sheetName val="BOQ_(2)8"/>
      <sheetName val="Box-_Girder8"/>
      <sheetName val="INDIGINEOUS_ITEMS_8"/>
      <sheetName val="Basement_Budget8"/>
      <sheetName val="SITE_OVERHEADS8"/>
      <sheetName val="BLOCK-A_(MEA_SHEET)8"/>
      <sheetName val="Sqn_Abs_G_6__8"/>
      <sheetName val="WO_Abs__G_2__6_DUs8"/>
      <sheetName val="Air_Abs_G_6__23_DUs8"/>
      <sheetName val="4-Int-_ele(RA)8"/>
      <sheetName val="Detail_1A8"/>
      <sheetName val="Asia_Revised_10-1-078"/>
      <sheetName val="All_Capital_Plan_P+L_10-1-078"/>
      <sheetName val="CP08_(2)8"/>
      <sheetName val="Planning_File_10-1-078"/>
      <sheetName val="Break_up_Sheet8"/>
      <sheetName val="E_&amp;_R8"/>
      <sheetName val="Lease_rents8"/>
      <sheetName val="DLC_lookups8"/>
      <sheetName val="Quote_Sheet8"/>
      <sheetName val="labour_coeff8"/>
      <sheetName val="Works_-_Quote_Sheet8"/>
      <sheetName val="Gen_Info8"/>
      <sheetName val="Indirect_expenses8"/>
      <sheetName val="Cost_Any_8"/>
      <sheetName val="LIST_OF_MAKES8"/>
      <sheetName val="SPILL_OVER8"/>
      <sheetName val="Bed_Class7"/>
      <sheetName val="Pile_cap7"/>
      <sheetName val="DTF_Summary7"/>
      <sheetName val="Mat_Cost8"/>
      <sheetName val="GF_Columns7"/>
      <sheetName val="Form_67"/>
      <sheetName val="BOQ_Direct_selling_cost7"/>
      <sheetName val="UNP-NCW_7"/>
      <sheetName val="Intro_6"/>
      <sheetName val="MASTER_RATE_ANALYSIS7"/>
      <sheetName val="Contract_BOQ6"/>
      <sheetName val="Elite_1_-_MBCL6"/>
      <sheetName val="Cost_summary6"/>
      <sheetName val="Direct_cost_shed_A-2_6"/>
      <sheetName val="_Resource_list6"/>
      <sheetName val="THANE_SITE6"/>
      <sheetName val="BOQ_Distribution6"/>
      <sheetName val="key_dates6"/>
      <sheetName val="specification_options6"/>
      <sheetName val="FF_Inst_RA_08_Inst_036"/>
      <sheetName val="beam-reinft-machine_rm6"/>
      <sheetName val="T1_WO6"/>
      <sheetName val="A_O_R_2"/>
      <sheetName val="beam-reinft-IIInd_floor2"/>
      <sheetName val="M_R_List_(2)2"/>
      <sheetName val="Balance_Sheet_2"/>
      <sheetName val="Location"/>
      <sheetName val="1.00"/>
      <sheetName val="Indirect_x0005_????쌳ᎈ駜/"/>
      <sheetName val="Indirect_x0005_"/>
      <sheetName val="Elect."/>
      <sheetName val="Chennai"/>
      <sheetName val="Rollup"/>
      <sheetName val="220 11  BS "/>
      <sheetName val="PCC"/>
      <sheetName val="Indirect_x0005_쌳ᎈ駜_"/>
      <sheetName val="Introduction"/>
      <sheetName val="Old"/>
      <sheetName val="Operating Statistics"/>
      <sheetName val="Financials"/>
      <sheetName val="FitOutConfCentre"/>
      <sheetName val="SCH"/>
      <sheetName val=" B3"/>
      <sheetName val=" B1"/>
      <sheetName val="Annexue B"/>
      <sheetName val="Names&amp;Cases"/>
      <sheetName val="Boq (Main Building)"/>
      <sheetName val="Lab"/>
      <sheetName val="Material&amp;equipment"/>
      <sheetName val="office"/>
      <sheetName val="inquiry"/>
      <sheetName val="Sheet5"/>
      <sheetName val="ITEMS"/>
      <sheetName val="OCM&amp;PROF"/>
      <sheetName val="detailed"/>
      <sheetName val="Code"/>
      <sheetName val="Index"/>
      <sheetName val="Sch-1A"/>
      <sheetName val="Sch-2A"/>
      <sheetName val="Sch-5A"/>
      <sheetName val="Sch-6A"/>
      <sheetName val="Sch-7A-I"/>
      <sheetName val="Sch-7A-II"/>
      <sheetName val="Sch-8A"/>
      <sheetName val="Sch-9A"/>
      <sheetName val="Sch-10A"/>
      <sheetName val="Sch-11A"/>
      <sheetName val="Sch-12A"/>
      <sheetName val="Sch-13A"/>
      <sheetName val="Sch-14A"/>
      <sheetName val="Sch-15A"/>
      <sheetName val="grid"/>
      <sheetName val="basdat"/>
      <sheetName val="Civil BOQ"/>
      <sheetName val="PA- Consutant "/>
      <sheetName val="Lead"/>
      <sheetName val="Desgn(zone I)"/>
      <sheetName val="주관사업"/>
      <sheetName val="upa"/>
      <sheetName val="Indirect_x0005__"/>
      <sheetName val="Lstsub"/>
      <sheetName val="$ KURLARI"/>
      <sheetName val="Basement  Works"/>
      <sheetName val="EMLWorkstations"/>
      <sheetName val="EMLLaptops"/>
      <sheetName val="EMLServers"/>
      <sheetName val="11-hsd"/>
      <sheetName val="2-utility"/>
      <sheetName val="Cover sheet"/>
      <sheetName val="AOQ-new "/>
      <sheetName val="water prop."/>
      <sheetName val="P&amp;LSum"/>
      <sheetName val="149"/>
      <sheetName val="D2_CO"/>
      <sheetName val="10. &amp; 11. Rate Code &amp; BQ"/>
      <sheetName val="BM"/>
      <sheetName val="BS1"/>
      <sheetName val="RMes"/>
      <sheetName val="AOR"/>
      <sheetName val="AoR Finishing"/>
      <sheetName val="CONNECT"/>
      <sheetName val="Staff_Acco_20"/>
      <sheetName val="Tel__10"/>
      <sheetName val="Ext_light10"/>
      <sheetName val="Staff_Acco_21"/>
      <sheetName val="4_Annex_1_Basic_rate10"/>
      <sheetName val="DETAILED__BOQ10"/>
      <sheetName val="Detail_In_Door_Stad10"/>
      <sheetName val="Project_Details__10"/>
      <sheetName val="RCC,Ret__Wall10"/>
      <sheetName val="Load_Details(B2)10"/>
      <sheetName val="TBAL9697_-group_wise__sdpl10"/>
      <sheetName val="scurve_calc_(2)10"/>
      <sheetName val="Rate_Analysis9"/>
      <sheetName val="Bill_3_-_Site_Works9"/>
      <sheetName val="GR_slab-reinft9"/>
      <sheetName val="Staff_Acco_22"/>
      <sheetName val="Tel__11"/>
      <sheetName val="Ext_light11"/>
      <sheetName val="Staff_Acco_23"/>
      <sheetName val="4_Annex_1_Basic_rate11"/>
      <sheetName val="DETAILED__BOQ11"/>
      <sheetName val="Detail_In_Door_Stad11"/>
      <sheetName val="Project_Details__11"/>
      <sheetName val="RCC,Ret__Wall11"/>
      <sheetName val="Load_Details(B2)11"/>
      <sheetName val="TBAL9697_-group_wise__sdpl11"/>
      <sheetName val="scurve_calc_(2)11"/>
      <sheetName val="SCHEDULE_OF_RATES10"/>
      <sheetName val="Rate_Analysis10"/>
      <sheetName val="Detail_P&amp;L10"/>
      <sheetName val="Assumption_Sheet10"/>
      <sheetName val="Legal_Risk_Analysis10"/>
      <sheetName val="Bill_3_-_Site_Works10"/>
      <sheetName val="GR_slab-reinft10"/>
      <sheetName val="Staff_Acco_30"/>
      <sheetName val="Tel__15"/>
      <sheetName val="Ext_light15"/>
      <sheetName val="Staff_Acco_31"/>
      <sheetName val="4_Annex_1_Basic_rate15"/>
      <sheetName val="DETAILED__BOQ15"/>
      <sheetName val="Detail_In_Door_Stad15"/>
      <sheetName val="Project_Details__15"/>
      <sheetName val="RCC,Ret__Wall15"/>
      <sheetName val="Load_Details(B2)15"/>
      <sheetName val="TBAL9697_-group_wise__sdpl15"/>
      <sheetName val="scurve_calc_(2)15"/>
      <sheetName val="SCHEDULE_OF_RATES14"/>
      <sheetName val="Rate_Analysis14"/>
      <sheetName val="Detail_P&amp;L14"/>
      <sheetName val="Assumption_Sheet14"/>
      <sheetName val="Legal_Risk_Analysis14"/>
      <sheetName val="Bill_3_-_Site_Works14"/>
      <sheetName val="GR_slab-reinft14"/>
      <sheetName val="Staff_Acco_24"/>
      <sheetName val="Tel__12"/>
      <sheetName val="Ext_light12"/>
      <sheetName val="Staff_Acco_25"/>
      <sheetName val="4_Annex_1_Basic_rate12"/>
      <sheetName val="DETAILED__BOQ12"/>
      <sheetName val="Detail_In_Door_Stad12"/>
      <sheetName val="Project_Details__12"/>
      <sheetName val="RCC,Ret__Wall12"/>
      <sheetName val="Load_Details(B2)12"/>
      <sheetName val="TBAL9697_-group_wise__sdpl12"/>
      <sheetName val="scurve_calc_(2)12"/>
      <sheetName val="SCHEDULE_OF_RATES11"/>
      <sheetName val="Rate_Analysis11"/>
      <sheetName val="Detail_P&amp;L11"/>
      <sheetName val="Assumption_Sheet11"/>
      <sheetName val="Legal_Risk_Analysis11"/>
      <sheetName val="Bill_3_-_Site_Works11"/>
      <sheetName val="GR_slab-reinft11"/>
      <sheetName val="Staff_Acco_26"/>
      <sheetName val="Tel__13"/>
      <sheetName val="Ext_light13"/>
      <sheetName val="Staff_Acco_27"/>
      <sheetName val="4_Annex_1_Basic_rate13"/>
      <sheetName val="DETAILED__BOQ13"/>
      <sheetName val="Detail_In_Door_Stad13"/>
      <sheetName val="Project_Details__13"/>
      <sheetName val="RCC,Ret__Wall13"/>
      <sheetName val="Load_Details(B2)13"/>
      <sheetName val="TBAL9697_-group_wise__sdpl13"/>
      <sheetName val="scurve_calc_(2)13"/>
      <sheetName val="SCHEDULE_OF_RATES12"/>
      <sheetName val="Rate_Analysis12"/>
      <sheetName val="Detail_P&amp;L12"/>
      <sheetName val="Assumption_Sheet12"/>
      <sheetName val="Legal_Risk_Analysis12"/>
      <sheetName val="Bill_3_-_Site_Works12"/>
      <sheetName val="GR_slab-reinft12"/>
      <sheetName val="Staff_Acco_28"/>
      <sheetName val="Tel__14"/>
      <sheetName val="Ext_light14"/>
      <sheetName val="Staff_Acco_29"/>
      <sheetName val="4_Annex_1_Basic_rate14"/>
      <sheetName val="DETAILED__BOQ14"/>
      <sheetName val="Detail_In_Door_Stad14"/>
      <sheetName val="Project_Details__14"/>
      <sheetName val="RCC,Ret__Wall14"/>
      <sheetName val="Load_Details(B2)14"/>
      <sheetName val="TBAL9697_-group_wise__sdpl14"/>
      <sheetName val="scurve_calc_(2)14"/>
      <sheetName val="SCHEDULE_OF_RATES13"/>
      <sheetName val="Rate_Analysis13"/>
      <sheetName val="Detail_P&amp;L13"/>
      <sheetName val="Assumption_Sheet13"/>
      <sheetName val="Legal_Risk_Analysis13"/>
      <sheetName val="Bill_3_-_Site_Works13"/>
      <sheetName val="GR_slab-reinft13"/>
      <sheetName val="Staff_Acco_32"/>
      <sheetName val="Tel__16"/>
      <sheetName val="Ext_light16"/>
      <sheetName val="Staff_Acco_33"/>
      <sheetName val="4_Annex_1_Basic_rate16"/>
      <sheetName val="DETAILED__BOQ16"/>
      <sheetName val="Detail_In_Door_Stad16"/>
      <sheetName val="Project_Details__16"/>
      <sheetName val="RCC,Ret__Wall16"/>
      <sheetName val="Load_Details(B2)16"/>
      <sheetName val="TBAL9697_-group_wise__sdpl16"/>
      <sheetName val="scurve_calc_(2)16"/>
      <sheetName val="SCHEDULE_OF_RATES15"/>
      <sheetName val="Rate_Analysis15"/>
      <sheetName val="Detail_P&amp;L15"/>
      <sheetName val="Assumption_Sheet15"/>
      <sheetName val="Legal_Risk_Analysis15"/>
      <sheetName val="Bill_3_-_Site_Works15"/>
      <sheetName val="GR_slab-reinft15"/>
      <sheetName val="Staff_Acco_34"/>
      <sheetName val="Tel__17"/>
      <sheetName val="Ext_light17"/>
      <sheetName val="Staff_Acco_35"/>
      <sheetName val="4_Annex_1_Basic_rate17"/>
      <sheetName val="DETAILED__BOQ17"/>
      <sheetName val="Detail_In_Door_Stad17"/>
      <sheetName val="Project_Details__17"/>
      <sheetName val="RCC,Ret__Wall17"/>
      <sheetName val="Load_Details(B2)17"/>
      <sheetName val="TBAL9697_-group_wise__sdpl17"/>
      <sheetName val="scurve_calc_(2)17"/>
      <sheetName val="SCHEDULE_OF_RATES16"/>
      <sheetName val="Rate_Analysis16"/>
      <sheetName val="Detail_P&amp;L16"/>
      <sheetName val="Assumption_Sheet16"/>
      <sheetName val="Legal_Risk_Analysis16"/>
      <sheetName val="Bill_3_-_Site_Works16"/>
      <sheetName val="GR_slab-reinft16"/>
      <sheetName val="Staff_Acco_36"/>
      <sheetName val="Tel__18"/>
      <sheetName val="Ext_light18"/>
      <sheetName val="Staff_Acco_37"/>
      <sheetName val="4_Annex_1_Basic_rate18"/>
      <sheetName val="DETAILED__BOQ18"/>
      <sheetName val="Detail_In_Door_Stad18"/>
      <sheetName val="Project_Details__18"/>
      <sheetName val="RCC,Ret__Wall18"/>
      <sheetName val="Load_Details(B2)18"/>
      <sheetName val="TBAL9697_-group_wise__sdpl18"/>
      <sheetName val="scurve_calc_(2)18"/>
      <sheetName val="SCHEDULE_OF_RATES17"/>
      <sheetName val="Rate_Analysis17"/>
      <sheetName val="Detail_P&amp;L17"/>
      <sheetName val="Assumption_Sheet17"/>
      <sheetName val="Legal_Risk_Analysis17"/>
      <sheetName val="Bill_3_-_Site_Works17"/>
      <sheetName val="GR_slab-reinft17"/>
      <sheetName val="Staff_Acco_40"/>
      <sheetName val="Tel__20"/>
      <sheetName val="Ext_light20"/>
      <sheetName val="Staff_Acco_41"/>
      <sheetName val="4_Annex_1_Basic_rate20"/>
      <sheetName val="DETAILED__BOQ20"/>
      <sheetName val="Detail_In_Door_Stad20"/>
      <sheetName val="Project_Details__20"/>
      <sheetName val="RCC,Ret__Wall20"/>
      <sheetName val="Load_Details(B2)20"/>
      <sheetName val="TBAL9697_-group_wise__sdpl20"/>
      <sheetName val="scurve_calc_(2)20"/>
      <sheetName val="SCHEDULE_OF_RATES19"/>
      <sheetName val="Rate_Analysis19"/>
      <sheetName val="Detail_P&amp;L19"/>
      <sheetName val="Assumption_Sheet19"/>
      <sheetName val="Legal_Risk_Analysis19"/>
      <sheetName val="Bill_3_-_Site_Works19"/>
      <sheetName val="GR_slab-reinft19"/>
      <sheetName val="Staff_Acco_38"/>
      <sheetName val="Tel__19"/>
      <sheetName val="Ext_light19"/>
      <sheetName val="Staff_Acco_39"/>
      <sheetName val="4_Annex_1_Basic_rate19"/>
      <sheetName val="DETAILED__BOQ19"/>
      <sheetName val="Detail_In_Door_Stad19"/>
      <sheetName val="Project_Details__19"/>
      <sheetName val="RCC,Ret__Wall19"/>
      <sheetName val="Load_Details(B2)19"/>
      <sheetName val="TBAL9697_-group_wise__sdpl19"/>
      <sheetName val="scurve_calc_(2)19"/>
      <sheetName val="SCHEDULE_OF_RATES18"/>
      <sheetName val="Rate_Analysis18"/>
      <sheetName val="Detail_P&amp;L18"/>
      <sheetName val="Assumption_Sheet18"/>
      <sheetName val="Legal_Risk_Analysis18"/>
      <sheetName val="Bill_3_-_Site_Works18"/>
      <sheetName val="GR_slab-reinft18"/>
      <sheetName val="Staff_Acco_42"/>
      <sheetName val="Tel__21"/>
      <sheetName val="Ext_light21"/>
      <sheetName val="Staff_Acco_43"/>
      <sheetName val="4_Annex_1_Basic_rate21"/>
      <sheetName val="DETAILED__BOQ21"/>
      <sheetName val="Detail_In_Door_Stad21"/>
      <sheetName val="Project_Details__21"/>
      <sheetName val="RCC,Ret__Wall21"/>
      <sheetName val="Load_Details(B2)21"/>
      <sheetName val="TBAL9697_-group_wise__sdpl21"/>
      <sheetName val="scurve_calc_(2)21"/>
      <sheetName val="SCHEDULE_OF_RATES20"/>
      <sheetName val="Rate_Analysis20"/>
      <sheetName val="Detail_P&amp;L20"/>
      <sheetName val="Assumption_Sheet20"/>
      <sheetName val="Legal_Risk_Analysis20"/>
      <sheetName val="Bill_3_-_Site_Works20"/>
      <sheetName val="GR_slab-reinft20"/>
      <sheetName val="Staff_Acco_44"/>
      <sheetName val="Tel__22"/>
      <sheetName val="Ext_light22"/>
      <sheetName val="Staff_Acco_45"/>
      <sheetName val="4_Annex_1_Basic_rate22"/>
      <sheetName val="DETAILED__BOQ22"/>
      <sheetName val="Detail_In_Door_Stad22"/>
      <sheetName val="Project_Details__22"/>
      <sheetName val="RCC,Ret__Wall22"/>
      <sheetName val="Load_Details(B2)22"/>
      <sheetName val="TBAL9697_-group_wise__sdpl22"/>
      <sheetName val="scurve_calc_(2)22"/>
      <sheetName val="SCHEDULE_OF_RATES21"/>
      <sheetName val="Rate_Analysis21"/>
      <sheetName val="Detail_P&amp;L21"/>
      <sheetName val="Assumption_Sheet21"/>
      <sheetName val="Legal_Risk_Analysis21"/>
      <sheetName val="Bill_3_-_Site_Works21"/>
      <sheetName val="GR_slab-reinft21"/>
      <sheetName val="Staff_Acco_46"/>
      <sheetName val="Tel__23"/>
      <sheetName val="Ext_light23"/>
      <sheetName val="Staff_Acco_47"/>
      <sheetName val="4_Annex_1_Basic_rate23"/>
      <sheetName val="DETAILED__BOQ23"/>
      <sheetName val="Detail_In_Door_Stad23"/>
      <sheetName val="Project_Details__23"/>
      <sheetName val="RCC,Ret__Wall23"/>
      <sheetName val="Load_Details(B2)23"/>
      <sheetName val="TBAL9697_-group_wise__sdpl23"/>
      <sheetName val="scurve_calc_(2)23"/>
      <sheetName val="SCHEDULE_OF_RATES22"/>
      <sheetName val="Rate_Analysis22"/>
      <sheetName val="Detail_P&amp;L22"/>
      <sheetName val="Assumption_Sheet22"/>
      <sheetName val="Legal_Risk_Analysis22"/>
      <sheetName val="Bill_3_-_Site_Works22"/>
      <sheetName val="GR_slab-reinft22"/>
      <sheetName val="Angebot18.7."/>
      <sheetName val="lists"/>
      <sheetName val="#3E1_GCR"/>
      <sheetName val=" GULF"/>
      <sheetName val="Calculations"/>
      <sheetName val="[saihous.ele.xls]Indirect_x0005_"/>
      <sheetName val="Summary Transformers"/>
      <sheetName val="Total  Amount"/>
      <sheetName val="SPILL OVER PROJECTIONS"/>
      <sheetName val="_IO_List"/>
      <sheetName val="Cost_Index"/>
      <sheetName val="saihous_ele"/>
      <sheetName val="Indirect쌳ᎈ駜/"/>
      <sheetName val="SSR___NSSR_Market_final"/>
      <sheetName val="bs_BP_04_SA"/>
      <sheetName val="STAFFSCHED_"/>
      <sheetName val="DG_Works_(Supply)"/>
      <sheetName val="Basic_Rates"/>
      <sheetName val=""/>
      <sheetName val="[saihous.ele.xls]Indirect_x0005_????"/>
      <sheetName val="Indirect_x0005_____쌳ᎈ駜_"/>
      <sheetName val="CERTIFICATE"/>
      <sheetName val="Config"/>
      <sheetName val="PRECAST_lightconc-II10"/>
      <sheetName val="APPENDIX_B-110"/>
      <sheetName val="Bill_3_110"/>
      <sheetName val="Fill_this_out_first___9"/>
      <sheetName val="Cable_data10"/>
      <sheetName val="Civil_Works9"/>
      <sheetName val="E_&amp;_R9"/>
      <sheetName val="Boq_Block_A9"/>
      <sheetName val="Material_9"/>
      <sheetName val="SPT_vs_PHI9"/>
      <sheetName val="SCHEDULE_(3)9"/>
      <sheetName val="schedule_nos9"/>
      <sheetName val="SITE_OVERHEADS9"/>
      <sheetName val="Asia_Revised_10-1-079"/>
      <sheetName val="All_Capital_Plan_P+L_10-1-079"/>
      <sheetName val="CP08_(2)9"/>
      <sheetName val="Planning_File_10-1-079"/>
      <sheetName val="IO_List9"/>
      <sheetName val="Pipe_Supports9"/>
      <sheetName val="BOQ_(2)9"/>
      <sheetName val="INDIGINEOUS_ITEMS_9"/>
      <sheetName val="Box-_Girder9"/>
      <sheetName val="Sqn_Abs_G_6__9"/>
      <sheetName val="WO_Abs__G_2__6_DUs9"/>
      <sheetName val="Air_Abs_G_6__23_DUs9"/>
      <sheetName val="4-Int-_ele(RA)9"/>
      <sheetName val="Detail_1A9"/>
      <sheetName val="BLOCK-A_(MEA_SHEET)9"/>
      <sheetName val="Basement_Budget9"/>
      <sheetName val="Lease_rents9"/>
      <sheetName val="DLC_lookups9"/>
      <sheetName val="Quote_Sheet9"/>
      <sheetName val="labour_coeff9"/>
      <sheetName val="Works_-_Quote_Sheet9"/>
      <sheetName val="Gen_Info9"/>
      <sheetName val="Indirect_expenses9"/>
      <sheetName val="Cost_Any_9"/>
      <sheetName val="LIST_OF_MAKES9"/>
      <sheetName val="Break_up_Sheet9"/>
      <sheetName val="SPILL_OVER9"/>
      <sheetName val="Mat_Cost9"/>
      <sheetName val="Bed_Class8"/>
      <sheetName val="Pile_cap8"/>
      <sheetName val="DTF_Summary8"/>
      <sheetName val="Form_68"/>
      <sheetName val="BOQ_Direct_selling_cost8"/>
      <sheetName val="GF_Columns8"/>
      <sheetName val="UNP-NCW_8"/>
      <sheetName val="MASTER_RATE_ANALYSIS8"/>
      <sheetName val="Intro_7"/>
      <sheetName val="Elite_1_-_MBCL7"/>
      <sheetName val="Cost_summary7"/>
      <sheetName val="Contract_BOQ7"/>
      <sheetName val="specification_options7"/>
      <sheetName val="key_dates7"/>
      <sheetName val="beam-reinft-machine_rm7"/>
      <sheetName val="T1_WO7"/>
      <sheetName val="Direct_cost_shed_A-2_7"/>
      <sheetName val="_Resource_list7"/>
      <sheetName val="THANE_SITE7"/>
      <sheetName val="BOQ_Distribution7"/>
      <sheetName val="M_R_List_(2)3"/>
      <sheetName val="Balance_Sheet_3"/>
      <sheetName val="beam-reinft-IIInd_floor3"/>
      <sheetName val="A_O_R_3"/>
      <sheetName val="FF_Inst_RA_08_Inst_037"/>
      <sheetName val="BC &amp; MNB "/>
      <sheetName val="MAIN FILE 9-24-07"/>
      <sheetName val="Basic Resources"/>
      <sheetName val="Set"/>
      <sheetName val="FINOLEX"/>
      <sheetName val="Detail-Singly"/>
      <sheetName val="Lead (Final)"/>
      <sheetName val="TORRENT CEMENT"/>
      <sheetName val="A"/>
      <sheetName val="final abstract"/>
      <sheetName val="Material List "/>
      <sheetName val="AutoOpen Stub Data"/>
      <sheetName val="IM_Assumptions"/>
      <sheetName val="IM_SUMMARY"/>
      <sheetName val="IM_Flows"/>
      <sheetName val="Annexue_B"/>
      <sheetName val="Blr_hire"/>
      <sheetName val="Boq_(Main_Building)"/>
      <sheetName val="Annexue_B1"/>
      <sheetName val="STAFFSCHED_1"/>
      <sheetName val="Blr_hire1"/>
      <sheetName val="_IO_List1"/>
      <sheetName val="Cost_Index1"/>
      <sheetName val="saihous_ele1"/>
      <sheetName val="SSR___NSSR_Market_final1"/>
      <sheetName val="Boq_(Main_Building)1"/>
      <sheetName val="Enquire"/>
      <sheetName val="10"/>
      <sheetName val="11A"/>
      <sheetName val="11B "/>
      <sheetName val="12A"/>
      <sheetName val="12B"/>
      <sheetName val="2A"/>
      <sheetName val="2B"/>
      <sheetName val="2C"/>
      <sheetName val="2D"/>
      <sheetName val="2E"/>
      <sheetName val="2F"/>
      <sheetName val="2G"/>
      <sheetName val="2H"/>
      <sheetName val="3A"/>
      <sheetName val="3B"/>
      <sheetName val="4"/>
      <sheetName val="6A"/>
      <sheetName val="6B"/>
      <sheetName val="7A"/>
      <sheetName val="7B"/>
      <sheetName val="8A"/>
      <sheetName val="8B"/>
      <sheetName val="9A"/>
      <sheetName val="9B"/>
      <sheetName val="9C"/>
      <sheetName val="9D"/>
      <sheetName val="9E"/>
      <sheetName val="9F"/>
      <sheetName val="9G"/>
      <sheetName val="9H"/>
      <sheetName val="9I"/>
      <sheetName val="9J"/>
      <sheetName val="9K"/>
      <sheetName val="5"/>
      <sheetName val="13"/>
      <sheetName val="1"/>
      <sheetName val="14"/>
      <sheetName val="DG "/>
      <sheetName val="[saihous.ele.xls]Indirect_x0005_⽼؃ᅜ"/>
      <sheetName val="Indirect쌳ᎈ駜_"/>
      <sheetName val="Labour &amp; Plant"/>
      <sheetName val="BALAN1"/>
      <sheetName val="Summary_Bank"/>
      <sheetName val="MTO REV.0"/>
      <sheetName val="Material Rate"/>
      <sheetName val="Column BBS-Block9"/>
      <sheetName val="wordsdata"/>
      <sheetName val="Structure Bills Qty"/>
      <sheetName val="Citrix"/>
      <sheetName val="Setting"/>
      <sheetName val="SC Cost MAR 02"/>
      <sheetName val="[saihous.ele.xls]Indirect퀀《혂൧_x0001_"/>
      <sheetName val="2nd "/>
      <sheetName val="shuttering"/>
      <sheetName val="[saihous.ele.xls]Indirect쌳ᎈ駜/"/>
      <sheetName val="Filter"/>
      <sheetName val="Linked Lead"/>
      <sheetName val="1_00"/>
      <sheetName val="Indirect"/>
      <sheetName val="_B3"/>
      <sheetName val="_B1"/>
      <sheetName val="1-Pop_Proj"/>
      <sheetName val="Operating_Statistics"/>
      <sheetName val="Indirect????쌳ᎈ駜/"/>
      <sheetName val="APPENDIX_B-111"/>
      <sheetName val="Bill_3_111"/>
      <sheetName val="PRECAST_lightconc-II11"/>
      <sheetName val="INDIGINEOUS_ITEMS_10"/>
      <sheetName val="Fill_this_out_first___10"/>
      <sheetName val="IO_List10"/>
      <sheetName val="Pipe_Supports10"/>
      <sheetName val="BOQ_(2)10"/>
      <sheetName val="SPT_vs_PHI10"/>
      <sheetName val="SCHEDULE_(3)10"/>
      <sheetName val="schedule_nos10"/>
      <sheetName val="Cable_data11"/>
      <sheetName val="Civil_Works10"/>
      <sheetName val="Material_10"/>
      <sheetName val="Boq_Block_A10"/>
      <sheetName val="Basement_Budget10"/>
      <sheetName val="Sqn_Abs_G_6__10"/>
      <sheetName val="WO_Abs__G_2__6_DUs10"/>
      <sheetName val="Air_Abs_G_6__23_DUs10"/>
      <sheetName val="4-Int-_ele(RA)10"/>
      <sheetName val="E_&amp;_R10"/>
      <sheetName val="Box-_Girder10"/>
      <sheetName val="BLOCK-A_(MEA_SHEET)10"/>
      <sheetName val="SITE_OVERHEADS10"/>
      <sheetName val="Detail_1A10"/>
      <sheetName val="Lease_rents10"/>
      <sheetName val="DLC_lookups10"/>
      <sheetName val="Quote_Sheet10"/>
      <sheetName val="labour_coeff10"/>
      <sheetName val="Works_-_Quote_Sheet10"/>
      <sheetName val="Gen_Info10"/>
      <sheetName val="Indirect_expenses10"/>
      <sheetName val="Cost_Any_10"/>
      <sheetName val="LIST_OF_MAKES10"/>
      <sheetName val="Asia_Revised_10-1-0710"/>
      <sheetName val="All_Capital_Plan_P+L_10-1-0710"/>
      <sheetName val="CP08_(2)10"/>
      <sheetName val="Planning_File_10-1-0710"/>
      <sheetName val="Break_up_Sheet10"/>
      <sheetName val="SPILL_OVER10"/>
      <sheetName val="MASTER_RATE_ANALYSIS9"/>
      <sheetName val="Mat_Cost10"/>
      <sheetName val="Pile_cap9"/>
      <sheetName val="GF_Columns9"/>
      <sheetName val="Bed_Class9"/>
      <sheetName val="DTF_Summary9"/>
      <sheetName val="Form_69"/>
      <sheetName val="BOQ_Direct_selling_cost9"/>
      <sheetName val="UNP-NCW_9"/>
      <sheetName val="Intro_8"/>
      <sheetName val="Elite_1_-_MBCL8"/>
      <sheetName val="beam-reinft-machine_rm8"/>
      <sheetName val="T1_WO8"/>
      <sheetName val="Cost_summary8"/>
      <sheetName val="Contract_BOQ8"/>
      <sheetName val="beam-reinft-IIInd_floor4"/>
      <sheetName val="key_dates8"/>
      <sheetName val="specification_options8"/>
      <sheetName val="Direct_cost_shed_A-2_8"/>
      <sheetName val="_Resource_list8"/>
      <sheetName val="THANE_SITE8"/>
      <sheetName val="BOQ_Distribution8"/>
      <sheetName val="A_O_R_4"/>
      <sheetName val="FF_Inst_RA_08_Inst_038"/>
      <sheetName val="M_R_List_(2)4"/>
      <sheetName val="Balance_Sheet_4"/>
      <sheetName val="Basic_Rates1"/>
      <sheetName val="bs_BP_04_SA1"/>
      <sheetName val="DG_Works_(Supply)1"/>
      <sheetName val="1_001"/>
      <sheetName val="_B31"/>
      <sheetName val="_B11"/>
      <sheetName val="1-Pop_Proj1"/>
      <sheetName val="Operating_Statistics1"/>
      <sheetName val="Cable_data12"/>
      <sheetName val="Material_11"/>
      <sheetName val="SPT_vs_PHI11"/>
      <sheetName val="PRECAST_lightconc-II12"/>
      <sheetName val="APPENDIX_B-112"/>
      <sheetName val="Bill_3_112"/>
      <sheetName val="Civil_Works11"/>
      <sheetName val="4-Int-_ele(RA)11"/>
      <sheetName val="Fill_this_out_first___11"/>
      <sheetName val="INDIGINEOUS_ITEMS_11"/>
      <sheetName val="Boq_Block_A11"/>
      <sheetName val="SCHEDULE_(3)11"/>
      <sheetName val="schedule_nos11"/>
      <sheetName val="Basement_Budget11"/>
      <sheetName val="IO_List11"/>
      <sheetName val="Pipe_Supports11"/>
      <sheetName val="BOQ_(2)11"/>
      <sheetName val="Box-_Girder11"/>
      <sheetName val="DLC_lookups11"/>
      <sheetName val="Gen_Info11"/>
      <sheetName val="Indirect_expenses11"/>
      <sheetName val="Quote_Sheet11"/>
      <sheetName val="labour_coeff11"/>
      <sheetName val="Works_-_Quote_Sheet11"/>
      <sheetName val="Cost_Any_11"/>
      <sheetName val="LIST_OF_MAKES11"/>
      <sheetName val="SITE_OVERHEADS11"/>
      <sheetName val="Asia_Revised_10-1-0711"/>
      <sheetName val="All_Capital_Plan_P+L_10-1-0711"/>
      <sheetName val="CP08_(2)11"/>
      <sheetName val="Planning_File_10-1-0711"/>
      <sheetName val="Bed_Class10"/>
      <sheetName val="BLOCK-A_(MEA_SHEET)11"/>
      <sheetName val="Sqn_Abs_G_6__11"/>
      <sheetName val="WO_Abs__G_2__6_DUs11"/>
      <sheetName val="Air_Abs_G_6__23_DUs11"/>
      <sheetName val="Lease_rents11"/>
      <sheetName val="Break_up_Sheet11"/>
      <sheetName val="Detail_1A11"/>
      <sheetName val="E_&amp;_R11"/>
      <sheetName val="Pile_cap10"/>
      <sheetName val="DTF_Summary10"/>
      <sheetName val="UNP-NCW_10"/>
      <sheetName val="SPILL_OVER11"/>
      <sheetName val="GF_Columns10"/>
      <sheetName val="Intro_9"/>
      <sheetName val="Mat_Cost11"/>
      <sheetName val="Form_610"/>
      <sheetName val="BOQ_Direct_selling_cost10"/>
      <sheetName val="MASTER_RATE_ANALYSIS10"/>
      <sheetName val="specification_options9"/>
      <sheetName val="key_dates9"/>
      <sheetName val="Elite_1_-_MBCL9"/>
      <sheetName val="Cost_summary9"/>
      <sheetName val="beam-reinft-IIInd_floor5"/>
      <sheetName val="Contract_BOQ9"/>
      <sheetName val="beam-reinft-machine_rm9"/>
      <sheetName val="T1_WO9"/>
      <sheetName val="Direct_cost_shed_A-2_9"/>
      <sheetName val="_Resource_list9"/>
      <sheetName val="THANE_SITE9"/>
      <sheetName val="BOQ_Distribution9"/>
      <sheetName val="_IO_List2"/>
      <sheetName val="A_O_R_5"/>
      <sheetName val="Cost_Index2"/>
      <sheetName val="saihous_ele2"/>
      <sheetName val="FF_Inst_RA_08_Inst_039"/>
      <sheetName val="M_R_List_(2)5"/>
      <sheetName val="Balance_Sheet_5"/>
      <sheetName val="STAFFSCHED_2"/>
      <sheetName val="SSR___NSSR_Market_final2"/>
      <sheetName val="DG_Works_(Supply)2"/>
      <sheetName val="Blr_hire2"/>
      <sheetName val="Basic_Rates2"/>
      <sheetName val="1_002"/>
      <sheetName val="_B32"/>
      <sheetName val="_B12"/>
      <sheetName val="bs_BP_04_SA2"/>
      <sheetName val="1-Pop_Proj2"/>
      <sheetName val="Operating_Statistics2"/>
      <sheetName val="Abstract Sheet"/>
      <sheetName val="TBM-T6+5S(Alt1)"/>
      <sheetName val="conc-foot-gradeslab"/>
      <sheetName val="p-table"/>
      <sheetName val="YTD_Rpt_June"/>
      <sheetName val="MTD_Rpt_June"/>
      <sheetName val="inWords"/>
      <sheetName val="April Analysts"/>
      <sheetName val="Process"/>
      <sheetName val="M.S."/>
      <sheetName val="BUDGET"/>
      <sheetName val="Cover_sheet"/>
      <sheetName val="AOQ-new_"/>
      <sheetName val="water_prop_"/>
      <sheetName val="220_11__BS_"/>
      <sheetName val="BC_&amp;_MNB_"/>
      <sheetName val="Elect_"/>
      <sheetName val="Resource"/>
      <sheetName val="288-1"/>
      <sheetName val="Timesheet"/>
      <sheetName val="Analysis-NH-Roads"/>
      <sheetName val="Materials "/>
      <sheetName val="ONE TIME"/>
      <sheetName val="Indirect_"/>
      <sheetName val="Desgn(zone_I)"/>
      <sheetName val="$_KURLARI"/>
      <sheetName val="220_11__BS_1"/>
      <sheetName val="Elect_1"/>
      <sheetName val="Desgn(zone_I)1"/>
      <sheetName val="$_KURLARI1"/>
      <sheetName val="Civil_BOQ"/>
      <sheetName val="_IO_List3"/>
      <sheetName val="Cost_Index3"/>
      <sheetName val="saihous_ele3"/>
      <sheetName val="SSR___NSSR_Market_final3"/>
      <sheetName val="STAFFSCHED_3"/>
      <sheetName val="Basic_Rates3"/>
      <sheetName val="220_11__BS_2"/>
      <sheetName val="Annexue_B2"/>
      <sheetName val="Elect_2"/>
      <sheetName val="Desgn(zone_I)2"/>
      <sheetName val="$_KURLARI2"/>
      <sheetName val="Boq_(Main_Building)2"/>
      <sheetName val="Civil_BOQ1"/>
      <sheetName val="APPENDIX_B-113"/>
      <sheetName val="Bill_3_113"/>
      <sheetName val="PRECAST_lightconc-II13"/>
      <sheetName val="Fill_this_out_first___12"/>
      <sheetName val="INDIGINEOUS_ITEMS_12"/>
      <sheetName val="Cable_data13"/>
      <sheetName val="Material_12"/>
      <sheetName val="SPT_vs_PHI12"/>
      <sheetName val="Civil_Works12"/>
      <sheetName val="Basement_Budget12"/>
      <sheetName val="Asia_Revised_10-1-0712"/>
      <sheetName val="All_Capital_Plan_P+L_10-1-0712"/>
      <sheetName val="CP08_(2)12"/>
      <sheetName val="Planning_File_10-1-0712"/>
      <sheetName val="SITE_OVERHEADS12"/>
      <sheetName val="Break_up_Sheet12"/>
      <sheetName val="Boq_Block_A12"/>
      <sheetName val="IO_List12"/>
      <sheetName val="Pipe_Supports12"/>
      <sheetName val="BOQ_(2)12"/>
      <sheetName val="SCHEDULE_(3)12"/>
      <sheetName val="schedule_nos12"/>
      <sheetName val="Box-_Girder12"/>
      <sheetName val="Sqn_Abs_G_6__12"/>
      <sheetName val="WO_Abs__G_2__6_DUs12"/>
      <sheetName val="Air_Abs_G_6__23_DUs12"/>
      <sheetName val="4-Int-_ele(RA)12"/>
      <sheetName val="Detail_1A12"/>
      <sheetName val="BLOCK-A_(MEA_SHEET)12"/>
      <sheetName val="labour_coeff12"/>
      <sheetName val="Works_-_Quote_Sheet12"/>
      <sheetName val="E_&amp;_R12"/>
      <sheetName val="MASTER_RATE_ANALYSIS11"/>
      <sheetName val="Mat_Cost12"/>
      <sheetName val="DLC_lookups12"/>
      <sheetName val="Gen_Info12"/>
      <sheetName val="Indirect_expenses12"/>
      <sheetName val="Quote_Sheet12"/>
      <sheetName val="Cost_Any_12"/>
      <sheetName val="LIST_OF_MAKES12"/>
      <sheetName val="Pile_cap11"/>
      <sheetName val="Lease_rents12"/>
      <sheetName val="SPILL_OVER12"/>
      <sheetName val="Bed_Class11"/>
      <sheetName val="DTF_Summary11"/>
      <sheetName val="Form_611"/>
      <sheetName val="BOQ_Direct_selling_cost11"/>
      <sheetName val="GF_Columns11"/>
      <sheetName val="UNP-NCW_11"/>
      <sheetName val="Intro_10"/>
      <sheetName val="Elite_1_-_MBCL10"/>
      <sheetName val="Cost_summary10"/>
      <sheetName val="Contract_BOQ10"/>
      <sheetName val="beam-reinft-machine_rm10"/>
      <sheetName val="T1_WO10"/>
      <sheetName val="Direct_cost_shed_A-2_10"/>
      <sheetName val="_Resource_list10"/>
      <sheetName val="THANE_SITE10"/>
      <sheetName val="BOQ_Distribution10"/>
      <sheetName val="key_dates10"/>
      <sheetName val="specification_options10"/>
      <sheetName val="beam-reinft-IIInd_floor6"/>
      <sheetName val="A_O_R_6"/>
      <sheetName val="FF_Inst_RA_08_Inst_0310"/>
      <sheetName val="_IO_List4"/>
      <sheetName val="Cost_Index4"/>
      <sheetName val="saihous_ele4"/>
      <sheetName val="M_R_List_(2)6"/>
      <sheetName val="Balance_Sheet_6"/>
      <sheetName val="SSR___NSSR_Market_final4"/>
      <sheetName val="STAFFSCHED_4"/>
      <sheetName val="Basic_Rates4"/>
      <sheetName val="bs_BP_04_SA3"/>
      <sheetName val="Blr_hire3"/>
      <sheetName val="1-Pop_Proj3"/>
      <sheetName val="1_003"/>
      <sheetName val="DG_Works_(Supply)3"/>
      <sheetName val="220_11__BS_3"/>
      <sheetName val="_B33"/>
      <sheetName val="_B13"/>
      <sheetName val="Operating_Statistics3"/>
      <sheetName val="Annexue_B3"/>
      <sheetName val="Elect_3"/>
      <sheetName val="Desgn(zone_I)3"/>
      <sheetName val="$_KURLARI3"/>
      <sheetName val="Boq_(Main_Building)3"/>
      <sheetName val="Civil_BOQ2"/>
      <sheetName val="Basement__Works"/>
      <sheetName val="APPENDIX_B-114"/>
      <sheetName val="Bill_3_114"/>
      <sheetName val="PRECAST_lightconc-II14"/>
      <sheetName val="Fill_this_out_first___13"/>
      <sheetName val="INDIGINEOUS_ITEMS_13"/>
      <sheetName val="Cable_data14"/>
      <sheetName val="Material_13"/>
      <sheetName val="SPT_vs_PHI13"/>
      <sheetName val="Civil_Works13"/>
      <sheetName val="Basement_Budget13"/>
      <sheetName val="Asia_Revised_10-1-0713"/>
      <sheetName val="All_Capital_Plan_P+L_10-1-0713"/>
      <sheetName val="CP08_(2)13"/>
      <sheetName val="Planning_File_10-1-0713"/>
      <sheetName val="SITE_OVERHEADS13"/>
      <sheetName val="Break_up_Sheet13"/>
      <sheetName val="Boq_Block_A13"/>
      <sheetName val="IO_List13"/>
      <sheetName val="Pipe_Supports13"/>
      <sheetName val="BOQ_(2)13"/>
      <sheetName val="SCHEDULE_(3)13"/>
      <sheetName val="schedule_nos13"/>
      <sheetName val="Box-_Girder13"/>
      <sheetName val="Sqn_Abs_G_6__13"/>
      <sheetName val="WO_Abs__G_2__6_DUs13"/>
      <sheetName val="Air_Abs_G_6__23_DUs13"/>
      <sheetName val="4-Int-_ele(RA)13"/>
      <sheetName val="Detail_1A13"/>
      <sheetName val="BLOCK-A_(MEA_SHEET)13"/>
      <sheetName val="labour_coeff13"/>
      <sheetName val="Works_-_Quote_Sheet13"/>
      <sheetName val="E_&amp;_R13"/>
      <sheetName val="MASTER_RATE_ANALYSIS12"/>
      <sheetName val="Mat_Cost13"/>
      <sheetName val="DLC_lookups13"/>
      <sheetName val="Gen_Info13"/>
      <sheetName val="Indirect_expenses13"/>
      <sheetName val="Quote_Sheet13"/>
      <sheetName val="Cost_Any_13"/>
      <sheetName val="LIST_OF_MAKES13"/>
      <sheetName val="Pile_cap12"/>
      <sheetName val="Lease_rents13"/>
      <sheetName val="SPILL_OVER13"/>
      <sheetName val="Bed_Class12"/>
      <sheetName val="DTF_Summary12"/>
      <sheetName val="Form_612"/>
      <sheetName val="BOQ_Direct_selling_cost12"/>
      <sheetName val="GF_Columns12"/>
      <sheetName val="UNP-NCW_12"/>
      <sheetName val="Intro_11"/>
      <sheetName val="Elite_1_-_MBCL11"/>
      <sheetName val="Cost_summary11"/>
      <sheetName val="Contract_BOQ11"/>
      <sheetName val="beam-reinft-machine_rm11"/>
      <sheetName val="T1_WO11"/>
      <sheetName val="Direct_cost_shed_A-2_11"/>
      <sheetName val="_Resource_list11"/>
      <sheetName val="THANE_SITE11"/>
      <sheetName val="BOQ_Distribution11"/>
      <sheetName val="key_dates11"/>
      <sheetName val="specification_options11"/>
      <sheetName val="beam-reinft-IIInd_floor7"/>
      <sheetName val="A_O_R_7"/>
      <sheetName val="FF_Inst_RA_08_Inst_0311"/>
      <sheetName val="_IO_List5"/>
      <sheetName val="Cost_Index5"/>
      <sheetName val="saihous_ele5"/>
      <sheetName val="M_R_List_(2)7"/>
      <sheetName val="Balance_Sheet_7"/>
      <sheetName val="SSR___NSSR_Market_final5"/>
      <sheetName val="STAFFSCHED_5"/>
      <sheetName val="Basic_Rates5"/>
      <sheetName val="bs_BP_04_SA4"/>
      <sheetName val="Blr_hire4"/>
      <sheetName val="1-Pop_Proj4"/>
      <sheetName val="1_004"/>
      <sheetName val="DG_Works_(Supply)4"/>
      <sheetName val="220_11__BS_4"/>
      <sheetName val="_B34"/>
      <sheetName val="_B14"/>
      <sheetName val="Operating_Statistics4"/>
      <sheetName val="Annexue_B4"/>
      <sheetName val="Elect_4"/>
      <sheetName val="Desgn(zone_I)4"/>
      <sheetName val="$_KURLARI4"/>
      <sheetName val="Boq_(Main_Building)4"/>
      <sheetName val="Civil_BOQ3"/>
      <sheetName val="Basement__Works1"/>
      <sheetName val="Fin Sum"/>
      <sheetName val="Measurment"/>
      <sheetName val="IDC"/>
      <sheetName val="Sum "/>
      <sheetName val="General Interior "/>
      <sheetName val="Dismantling Works "/>
      <sheetName val="Toilet Works "/>
      <sheetName val="Sheet4"/>
      <sheetName val="Sliding folding partition"/>
      <sheetName val="Hard flr&amp;wall "/>
      <sheetName val="Modular Ceiling "/>
      <sheetName val="Blinds"/>
      <sheetName val="MS Structure Works"/>
      <sheetName val="Graphics &amp; Signage"/>
      <sheetName val="Indirect_x0005_????"/>
      <sheetName val="Indirect퀀《혂൧_x0001_"/>
      <sheetName val="L (4)"/>
      <sheetName val="PRICE-COMP"/>
      <sheetName val="Core Data"/>
      <sheetName val="gen"/>
      <sheetName val="Break_Up"/>
      <sheetName val="Monthly Budget Summary"/>
      <sheetName val="GUT (2)"/>
      <sheetName val="ACE-OUT"/>
      <sheetName val="Basis"/>
      <sheetName val="PHOTO(9)"/>
      <sheetName val="PHOTOCALL(8)"/>
      <sheetName val="DATA_PRG"/>
      <sheetName val="C&amp;S monthwise"/>
      <sheetName val="C&amp;S"/>
      <sheetName val="General"/>
      <sheetName val="Materials"/>
      <sheetName val="BWSCPlt"/>
      <sheetName val="CI"/>
      <sheetName val="DI"/>
      <sheetName val="G.R.P"/>
      <sheetName val="HDPE"/>
      <sheetName val="PSC REVISED"/>
      <sheetName val="pvc"/>
      <sheetName val="Bridge Data 2005-06"/>
      <sheetName val="Data.F8.BTR"/>
      <sheetName val="r"/>
      <sheetName val="t_prsr"/>
      <sheetName val="id"/>
      <sheetName val=" "/>
      <sheetName val="bom"/>
      <sheetName val="[saihous.ele.xls]Indirect_x0005_"/>
      <sheetName val="Final Bill"/>
      <sheetName val="BST"/>
      <sheetName val="Summary_Transformers"/>
      <sheetName val="Total__Amount"/>
      <sheetName val="_GULF"/>
      <sheetName val="Summary_Transformers1"/>
      <sheetName val="Total__Amount1"/>
      <sheetName val="_GULF1"/>
      <sheetName val="Summary_Transformers3"/>
      <sheetName val="Total__Amount3"/>
      <sheetName val="_GULF3"/>
      <sheetName val="Meas.-Hotel Part"/>
      <sheetName val="RES-PLANNING"/>
      <sheetName val="INPUT SHEET"/>
      <sheetName val="Macro1"/>
      <sheetName val="dBase"/>
      <sheetName val="beam-reinft"/>
      <sheetName val="Beam-Schedule-1"/>
      <sheetName val="Stress Calculation"/>
      <sheetName val="Labor abs-PW"/>
      <sheetName val="Labor abs-NMR"/>
      <sheetName val="Footings"/>
      <sheetName val="B1"/>
      <sheetName val="Sqn-Abs(G+6) "/>
      <sheetName val="WO-Abs (G+2) 6 DUs"/>
      <sheetName val="Air-Abs(G+6) 23 DUs"/>
      <sheetName val="CFForecast detail"/>
      <sheetName val="Staff_Acco_48"/>
      <sheetName val="Tel__24"/>
      <sheetName val="Ext_light24"/>
      <sheetName val="Staff_Acco_49"/>
      <sheetName val="4_Annex_1_Basic_rate24"/>
      <sheetName val="DETAILED__BOQ24"/>
      <sheetName val="Detail_In_Door_Stad24"/>
      <sheetName val="Project_Details__24"/>
      <sheetName val="SCHEDULE_OF_RATES23"/>
      <sheetName val="TBAL9697_-group_wise__sdpl24"/>
      <sheetName val="Detail_P&amp;L23"/>
      <sheetName val="Assumption_Sheet23"/>
      <sheetName val="scurve_calc_(2)24"/>
      <sheetName val="RCC,Ret__Wall24"/>
      <sheetName val="Load_Details(B2)24"/>
      <sheetName val="Legal_Risk_Analysis23"/>
      <sheetName val="GR_slab-reinft23"/>
      <sheetName val="Bill_3_-_Site_Works23"/>
      <sheetName val="Rate_Analysis23"/>
      <sheetName val="PA-_Consutant_"/>
      <sheetName val="[saihous_ele_xls]Indirect"/>
      <sheetName val="Indirect____쌳ᎈ駜_"/>
      <sheetName val="[saihous_ele_xls]Indirect????"/>
      <sheetName val="10__&amp;_11__Rate_Code_&amp;_BQ"/>
      <sheetName val="11B_"/>
      <sheetName val="Angebot18_7_"/>
      <sheetName val="SPILL_OVER_PROJECTIONS"/>
      <sheetName val="Z1_DATA"/>
      <sheetName val="MHNO_LEV"/>
      <sheetName val="TOS-F"/>
      <sheetName val="M-Book for FW"/>
      <sheetName val="M-Book for Conc"/>
      <sheetName val="Cover_sheet1"/>
      <sheetName val="AOQ-new_1"/>
      <sheetName val="water_prop_1"/>
      <sheetName val="Basic_Resources"/>
      <sheetName val="BC_&amp;_MNB_1"/>
      <sheetName val="MAIN_FILE_9-24-07"/>
      <sheetName val="DG_"/>
      <sheetName val="SC_Cost_MAR_02"/>
      <sheetName val="final_abstract"/>
      <sheetName val="[saihous_ele_xls]Indirect퀀《혂൧"/>
      <sheetName val="MTO_REV_0"/>
      <sheetName val="[saihous_ele_xls]Indirect⽼؃ᅜ"/>
      <sheetName val="Linked_Lead"/>
      <sheetName val="Material_Rate"/>
      <sheetName val="2nd_"/>
      <sheetName val="Material_List_"/>
      <sheetName val="Abstract_Sheet"/>
      <sheetName val="April_Analysts"/>
      <sheetName val="M_S_"/>
      <sheetName val="Column_BBS-Block9"/>
      <sheetName val="Materials_"/>
      <sheetName val="ONE_TIME"/>
      <sheetName val="Structure_Bills_Qty"/>
      <sheetName val="[saihous_ele_xls]Indirect쌳ᎈ駜/"/>
      <sheetName val="AoR_Finishing"/>
      <sheetName val="Lead_(Final)"/>
      <sheetName val="Sum_"/>
      <sheetName val="General_Interior_"/>
      <sheetName val="Dismantling_Works_"/>
      <sheetName val="Toilet_Works_"/>
      <sheetName val="Sliding_folding_partition"/>
      <sheetName val="Hard_flr&amp;wall_"/>
      <sheetName val="Modular_Ceiling_"/>
      <sheetName val="MS_Structure_Works"/>
      <sheetName val="Graphics_&amp;_Signage"/>
      <sheetName val="saihous.ele.xls"/>
      <sheetName val="GN-ST-10"/>
      <sheetName val="PRSH"/>
      <sheetName val="Indirect_x005f_x0005_"/>
      <sheetName val="Indirect_x005f_x0005__x005f_x0000__x005f_x0000__"/>
      <sheetName val="Pay_Sep06"/>
      <sheetName val="BoQ-1"/>
      <sheetName val="BoQ-2"/>
      <sheetName val="Capex-fixed"/>
      <sheetName val="NLD - Assum"/>
      <sheetName val="PRECAST lightconc_II"/>
      <sheetName val="Sensitivity"/>
      <sheetName val="CABLERET"/>
      <sheetName val="SubAnlysis"/>
      <sheetName val="Labour Rate "/>
      <sheetName val="DashboardQuestions"/>
      <sheetName val="TPL_RECEIPTS MB51"/>
      <sheetName val="Brazil-Russia-EuropeDecToMar-05"/>
      <sheetName val="ROW Orders for March 05"/>
      <sheetName val="PKG PO"/>
      <sheetName val="LLM DPRECEIPTS MB51"/>
      <sheetName val="PHS_RECEIPTS"/>
      <sheetName val="ZSEM stock (ympc038)"/>
      <sheetName val="MFG PO"/>
      <sheetName val="APRIL"/>
      <sheetName val="Aug"/>
      <sheetName val="FEB"/>
      <sheetName val="JAN"/>
      <sheetName val="July"/>
      <sheetName val="June"/>
      <sheetName val="MARCH"/>
      <sheetName val="MAY"/>
      <sheetName val="Assumption Inputs"/>
      <sheetName val="BAL SHEET"/>
      <sheetName val="foundation(V)"/>
      <sheetName val="CLAY"/>
      <sheetName val="BM-HOOP"/>
      <sheetName val="Staff_Acco_50"/>
      <sheetName val="Tel__25"/>
      <sheetName val="Ext_light25"/>
      <sheetName val="Staff_Acco_51"/>
      <sheetName val="4_Annex_1_Basic_rate25"/>
      <sheetName val="DETAILED__BOQ25"/>
      <sheetName val="TBAL9697_-group_wise__sdpl25"/>
      <sheetName val="Detail_In_Door_Stad25"/>
      <sheetName val="Project_Details__25"/>
      <sheetName val="scurve_calc_(2)25"/>
      <sheetName val="Detail_P&amp;L24"/>
      <sheetName val="Assumption_Sheet24"/>
      <sheetName val="RCC,Ret__Wall25"/>
      <sheetName val="Load_Details(B2)25"/>
      <sheetName val="Legal_Risk_Analysis24"/>
      <sheetName val="Bill_3_-_Site_Works24"/>
      <sheetName val="SCHEDULE_OF_RATES24"/>
      <sheetName val="GR_slab-reinft24"/>
      <sheetName val="Rate_Analysis24"/>
      <sheetName val="PA-_Consutant_1"/>
      <sheetName val="Basic_Resources1"/>
      <sheetName val="SPILL_OVER_PROJECTIONS1"/>
      <sheetName val="1-Excavation"/>
      <sheetName val="2-Substructure"/>
      <sheetName val="3-Concrete"/>
      <sheetName val="4-Masonry"/>
      <sheetName val="5-Thermal &amp; Moisture"/>
      <sheetName val="Col-Schedule"/>
      <sheetName val="starter"/>
      <sheetName val="Con"/>
      <sheetName val="Formulas"/>
      <sheetName val="Allg. Angaben"/>
      <sheetName val="Auswahl"/>
      <sheetName val="Quotation"/>
      <sheetName val="organi synthesis lab"/>
      <sheetName val="Format 1.9 Ph-1"/>
      <sheetName val="reference sheet "/>
      <sheetName val="Road data"/>
      <sheetName val="Road Detail Est."/>
      <sheetName val="공장별판관비배부"/>
      <sheetName val="[saihous.ele.xls]Indirect_x0005_堀와6"/>
      <sheetName val="Summary-margin calc"/>
      <sheetName val="CABLES DATA"/>
      <sheetName val="Basic Details"/>
      <sheetName val="BS Groupings"/>
      <sheetName val="PL Groupings"/>
      <sheetName val="Service Function"/>
      <sheetName val="8th  floor Beams"/>
      <sheetName val="QAQC"/>
      <sheetName val="Detailed Summary (4)"/>
      <sheetName val="MMt"/>
      <sheetName val="C Sum"/>
      <sheetName val="A Sum"/>
      <sheetName val="Jan Volume"/>
      <sheetName val="DG-YARD"/>
      <sheetName val="M.B.T-16"/>
      <sheetName val="DSLP"/>
      <sheetName val="VI Floor Beam "/>
      <sheetName val="Distribution - Qty &amp; Amount"/>
      <sheetName val="Labour before Escalation "/>
      <sheetName val="Material List"/>
      <sheetName val="keyword"/>
      <sheetName val="D1_CO"/>
      <sheetName val="1-Pop_Proj5"/>
      <sheetName val="bs_BP_04_SA5"/>
      <sheetName val="Blr_hire5"/>
      <sheetName val="Elect_5"/>
      <sheetName val="1_005"/>
      <sheetName val="DG_Works_(Supply)5"/>
      <sheetName val="FITZ MORT 94"/>
      <sheetName val="Beams "/>
      <sheetName val="switch"/>
      <sheetName val="ES-aLL"/>
      <sheetName val="Brickwork "/>
      <sheetName val="First Floor "/>
      <sheetName val="[saihous.ele.xls]Indirect_x0005__xdfa0_."/>
      <sheetName val="[saihous.ele.xls]Indirect_x0005__xdb20__x001f_"/>
      <sheetName val="loadcal"/>
      <sheetName val="REL"/>
      <sheetName val="Sweeper Machine"/>
      <sheetName val="HP(9.200)"/>
      <sheetName val="hyperstatic"/>
      <sheetName val="Stability"/>
      <sheetName val="COST"/>
      <sheetName val="Cover_sheet2"/>
      <sheetName val="AOQ-new_2"/>
      <sheetName val="water_prop_2"/>
      <sheetName val="11B_2"/>
      <sheetName val="SC_Cost_MAR_022"/>
      <sheetName val="11B_1"/>
      <sheetName val="SC_Cost_MAR_021"/>
      <sheetName val="Pier calculation"/>
      <sheetName val="horizontal"/>
      <sheetName val="Box-Detour"/>
      <sheetName val="Analisa"/>
      <sheetName val="IT-Fri Base"/>
      <sheetName val="CMISFA"/>
      <sheetName val="00acttbl"/>
      <sheetName val="PSrpt25"/>
      <sheetName val="00budtbl"/>
      <sheetName val="Manpower"/>
      <sheetName val="Print Controls"/>
      <sheetName val="Controls"/>
      <sheetName val="koersen"/>
      <sheetName val="Ring Details"/>
      <sheetName val="BOQ LT"/>
      <sheetName val="SUMMARY-GC"/>
      <sheetName val="SUMMARY - C&amp;I"/>
      <sheetName val="PREAMBLES"/>
      <sheetName val="INTERIOR WORKS"/>
      <sheetName val="Interior working"/>
      <sheetName val="FALSE CEILING"/>
      <sheetName val="FALSE CEILING working"/>
      <sheetName val="PAINTING"/>
      <sheetName val="Painting working"/>
      <sheetName val="DOORS"/>
      <sheetName val="Doors Working"/>
      <sheetName val="Blind Working"/>
      <sheetName val="LOOSE FURNITURES"/>
      <sheetName val="DISMANTLING WORKS-C&amp;I"/>
      <sheetName val="DIS C&amp;I WORKING"/>
      <sheetName val="INTERNAL SIGNAGE"/>
      <sheetName val="SIGNAGE WORKING"/>
      <sheetName val="Summary-Electrical"/>
      <sheetName val="Electrical"/>
      <sheetName val="Electrical Working"/>
      <sheetName val="Light_Fixture_Installation"/>
      <sheetName val="Decorative_Light_Fixture_Instal"/>
      <sheetName val="SUMMARY - FPS"/>
      <sheetName val="BOQ-FPS "/>
      <sheetName val="HVAC Summary"/>
      <sheetName val="HVAC"/>
      <sheetName val="SUMMARY-PHE"/>
      <sheetName val="Sanitary Fixtures"/>
      <sheetName val="Firxtures working"/>
      <sheetName val="Internal Drainage &amp; rain water"/>
      <sheetName val="Internal Drainage &amp; rain workin"/>
      <sheetName val="Internal water "/>
      <sheetName val="Dismantling works-PHE"/>
      <sheetName val="Rate Ana"/>
      <sheetName val="RIP1"/>
      <sheetName val="Beam-design exp"/>
      <sheetName val="A301 Kalk"/>
      <sheetName val="Schlüss Inh-EF"/>
      <sheetName val="VS배관내역서"/>
      <sheetName val="DATA_PILE_BG"/>
      <sheetName val="DATA_PCC"/>
      <sheetName val="DATA_PILECAP"/>
      <sheetName val="DATA_PILE_RT2"/>
      <sheetName val="DATA_PILE_RT1 "/>
      <sheetName val="DATA_PILE _SM"/>
      <sheetName val="Angebot18_7_1"/>
      <sheetName val="KALK"/>
      <sheetName val="meas-wp"/>
      <sheetName val="sheeet7"/>
      <sheetName val="DATA 2"/>
      <sheetName val="BASIC MATERIALS"/>
      <sheetName val="Indirect_x0005_??_"/>
      <sheetName val="SOR"/>
      <sheetName val="master"/>
      <sheetName val="SLAB SCH"/>
      <sheetName val="EST-CIVIL"/>
      <sheetName val="Step 1"/>
      <sheetName val="Equipment Information"/>
      <sheetName val="Equipment Block"/>
      <sheetName val="WORK TABLE"/>
      <sheetName val="SOA"/>
      <sheetName val="Podium Areas"/>
      <sheetName val="Options"/>
      <sheetName val="Break_Up (bc)"/>
      <sheetName val="Break_Up (bc1)"/>
      <sheetName val="Break_Up (bc2)"/>
      <sheetName val="Comparison"/>
      <sheetName val="LEVEL SHEET"/>
      <sheetName val="GLOBAL_REFERRENCE_SHEET"/>
      <sheetName val="SUMMARY - PART-I-BUILDING"/>
      <sheetName val="Slab"/>
      <sheetName val="STP"/>
      <sheetName val="APPENDIX_B-115"/>
      <sheetName val="Bill_3_115"/>
      <sheetName val="PRECAST_lightconc-II15"/>
      <sheetName val="Fill_this_out_first___14"/>
      <sheetName val="INDIGINEOUS_ITEMS_14"/>
      <sheetName val="Cable_data15"/>
      <sheetName val="Material_14"/>
      <sheetName val="SPT_vs_PHI14"/>
      <sheetName val="Civil_Works14"/>
      <sheetName val="Basement_Budget14"/>
      <sheetName val="Asia_Revised_10-1-0714"/>
      <sheetName val="All_Capital_Plan_P+L_10-1-0714"/>
      <sheetName val="CP08_(2)14"/>
      <sheetName val="Planning_File_10-1-0714"/>
      <sheetName val="SITE_OVERHEADS14"/>
      <sheetName val="Break_up_Sheet14"/>
      <sheetName val="Boq_Block_A14"/>
      <sheetName val="IO_List14"/>
      <sheetName val="Pipe_Supports14"/>
      <sheetName val="BOQ_(2)14"/>
      <sheetName val="SCHEDULE_(3)14"/>
      <sheetName val="schedule_nos14"/>
      <sheetName val="Box-_Girder14"/>
      <sheetName val="Sqn_Abs_G_6__14"/>
      <sheetName val="WO_Abs__G_2__6_DUs14"/>
      <sheetName val="Air_Abs_G_6__23_DUs14"/>
      <sheetName val="4-Int-_ele(RA)14"/>
      <sheetName val="Detail_1A14"/>
      <sheetName val="BLOCK-A_(MEA_SHEET)14"/>
      <sheetName val="labour_coeff14"/>
      <sheetName val="Works_-_Quote_Sheet14"/>
      <sheetName val="E_&amp;_R14"/>
      <sheetName val="MASTER_RATE_ANALYSIS13"/>
      <sheetName val="Mat_Cost14"/>
      <sheetName val="DLC_lookups14"/>
      <sheetName val="Gen_Info14"/>
      <sheetName val="Indirect_expenses14"/>
      <sheetName val="Quote_Sheet14"/>
      <sheetName val="Cost_Any_14"/>
      <sheetName val="LIST_OF_MAKES14"/>
      <sheetName val="Pile_cap13"/>
      <sheetName val="Lease_rents14"/>
      <sheetName val="SPILL_OVER14"/>
      <sheetName val="Bed_Class13"/>
      <sheetName val="DTF_Summary13"/>
      <sheetName val="Form_613"/>
      <sheetName val="BOQ_Direct_selling_cost13"/>
      <sheetName val="GF_Columns13"/>
      <sheetName val="UNP-NCW_13"/>
      <sheetName val="Intro_12"/>
      <sheetName val="Elite_1_-_MBCL12"/>
      <sheetName val="Cost_summary12"/>
      <sheetName val="Contract_BOQ12"/>
      <sheetName val="beam-reinft-machine_rm12"/>
      <sheetName val="T1_WO12"/>
      <sheetName val="Direct_cost_shed_A-2_12"/>
      <sheetName val="_Resource_list12"/>
      <sheetName val="THANE_SITE12"/>
      <sheetName val="BOQ_Distribution12"/>
      <sheetName val="key_dates12"/>
      <sheetName val="specification_options12"/>
      <sheetName val="beam-reinft-IIInd_floor8"/>
      <sheetName val="A_O_R_8"/>
      <sheetName val="FF_Inst_RA_08_Inst_0312"/>
      <sheetName val="_IO_List6"/>
      <sheetName val="Cost_Index6"/>
      <sheetName val="saihous_ele6"/>
      <sheetName val="M_R_List_(2)8"/>
      <sheetName val="Balance_Sheet_8"/>
      <sheetName val="SSR___NSSR_Market_final6"/>
      <sheetName val="STAFFSCHED_6"/>
      <sheetName val="Basic_Rates6"/>
      <sheetName val="_B35"/>
      <sheetName val="_B15"/>
      <sheetName val="Operating_Statistics5"/>
      <sheetName val="220_11__BS_5"/>
      <sheetName val="Annexue_B5"/>
      <sheetName val="$_KURLARI5"/>
      <sheetName val="Desgn(zone_I)5"/>
      <sheetName val="Boq_(Main_Building)5"/>
      <sheetName val="Civil_BOQ4"/>
      <sheetName val="Basement__Works2"/>
      <sheetName val="CBL01"/>
      <sheetName val="_saihous.ele.xls_Indirect_x0005_"/>
      <sheetName val="XL4Poppy"/>
      <sheetName val="Cut &amp; Sew"/>
      <sheetName val="Master Data"/>
      <sheetName val="Staff_Acco_60"/>
      <sheetName val="Tel__30"/>
      <sheetName val="Ext_light30"/>
      <sheetName val="Staff_Acco_61"/>
      <sheetName val="SCHEDULE_OF_RATES30"/>
      <sheetName val="4_Annex_1_Basic_rate30"/>
      <sheetName val="DETAILED__BOQ30"/>
      <sheetName val="Detail_In_Door_Stad30"/>
      <sheetName val="Project_Details__30"/>
      <sheetName val="RCC,Ret__Wall30"/>
      <sheetName val="TBAL9697_-group_wise__sdpl30"/>
      <sheetName val="Load_Details(B2)30"/>
      <sheetName val="scurve_calc_(2)30"/>
      <sheetName val="Detail_P&amp;L30"/>
      <sheetName val="Assumption_Sheet30"/>
      <sheetName val="APPENDIX_B-130"/>
      <sheetName val="Bill_3_130"/>
      <sheetName val="Legal_Risk_Analysis30"/>
      <sheetName val="Cable_data30"/>
      <sheetName val="PRECAST_lightconc-II30"/>
      <sheetName val="BLOCK-A_(MEA_SHEET)29"/>
      <sheetName val="Bill_3_-_Site_Works29"/>
      <sheetName val="Asia_Revised_10-1-0729"/>
      <sheetName val="All_Capital_Plan_P+L_10-1-0729"/>
      <sheetName val="CP08_(2)29"/>
      <sheetName val="Planning_File_10-1-0729"/>
      <sheetName val="GR_slab-reinft29"/>
      <sheetName val="SITE_OVERHEADS29"/>
      <sheetName val="Civil_Works29"/>
      <sheetName val="Material_29"/>
      <sheetName val="SPT_vs_PHI29"/>
      <sheetName val="Fill_this_out_first___29"/>
      <sheetName val="IO_List29"/>
      <sheetName val="Pipe_Supports29"/>
      <sheetName val="BOQ_(2)29"/>
      <sheetName val="SCHEDULE_(3)29"/>
      <sheetName val="schedule_nos29"/>
      <sheetName val="Rate_Analysis29"/>
      <sheetName val="Boq_Block_A29"/>
      <sheetName val="Sqn_Abs_G_6__29"/>
      <sheetName val="WO_Abs__G_2__6_DUs29"/>
      <sheetName val="Air_Abs_G_6__23_DUs29"/>
      <sheetName val="4-Int-_ele(RA)29"/>
      <sheetName val="INDIGINEOUS_ITEMS_29"/>
      <sheetName val="Box-_Girder29"/>
      <sheetName val="Lease_rents29"/>
      <sheetName val="DLC_lookups29"/>
      <sheetName val="Quote_Sheet29"/>
      <sheetName val="labour_coeff29"/>
      <sheetName val="Works_-_Quote_Sheet29"/>
      <sheetName val="Gen_Info29"/>
      <sheetName val="Indirect_expenses29"/>
      <sheetName val="Cost_Any_29"/>
      <sheetName val="LIST_OF_MAKES29"/>
      <sheetName val="Detail_1A29"/>
      <sheetName val="Basement_Budget29"/>
      <sheetName val="Break_up_Sheet29"/>
      <sheetName val="E_&amp;_R29"/>
      <sheetName val="Bed_Class28"/>
      <sheetName val="Pile_cap28"/>
      <sheetName val="Mat_Cost29"/>
      <sheetName val="SPILL_OVER29"/>
      <sheetName val="DTF_Summary28"/>
      <sheetName val="UNP-NCW_28"/>
      <sheetName val="GF_Columns28"/>
      <sheetName val="Form_628"/>
      <sheetName val="BOQ_Direct_selling_cost28"/>
      <sheetName val="MASTER_RATE_ANALYSIS28"/>
      <sheetName val="Intro_28"/>
      <sheetName val="A_O_R_28"/>
      <sheetName val="Cost_summary28"/>
      <sheetName val="Direct_cost_shed_A-2_28"/>
      <sheetName val="_Resource_list28"/>
      <sheetName val="THANE_SITE28"/>
      <sheetName val="BOQ_Distribution28"/>
      <sheetName val="key_dates28"/>
      <sheetName val="specification_options28"/>
      <sheetName val="Elite_1_-_MBCL28"/>
      <sheetName val="M_R_List_(2)28"/>
      <sheetName val="Balance_Sheet_28"/>
      <sheetName val="Intro_13"/>
      <sheetName val="A_O_R_13"/>
      <sheetName val="Cost_summary13"/>
      <sheetName val="Direct_cost_shed_A-2_13"/>
      <sheetName val="_Resource_list13"/>
      <sheetName val="THANE_SITE13"/>
      <sheetName val="BOQ_Distribution13"/>
      <sheetName val="key_dates13"/>
      <sheetName val="specification_options13"/>
      <sheetName val="Elite_1_-_MBCL13"/>
      <sheetName val="M_R_List_(2)13"/>
      <sheetName val="Balance_Sheet_13"/>
      <sheetName val="A_O_R_9"/>
      <sheetName val="M_R_List_(2)9"/>
      <sheetName val="Balance_Sheet_9"/>
      <sheetName val="A_O_R_10"/>
      <sheetName val="M_R_List_(2)10"/>
      <sheetName val="Balance_Sheet_10"/>
      <sheetName val="A_O_R_11"/>
      <sheetName val="M_R_List_(2)11"/>
      <sheetName val="Balance_Sheet_11"/>
      <sheetName val="A_O_R_12"/>
      <sheetName val="M_R_List_(2)12"/>
      <sheetName val="Balance_Sheet_12"/>
      <sheetName val="APPENDIX_B-118"/>
      <sheetName val="Bill_3_118"/>
      <sheetName val="Cable_data18"/>
      <sheetName val="PRECAST_lightconc-II18"/>
      <sheetName val="BLOCK-A_(MEA_SHEET)17"/>
      <sheetName val="Asia_Revised_10-1-0717"/>
      <sheetName val="All_Capital_Plan_P+L_10-1-0717"/>
      <sheetName val="CP08_(2)17"/>
      <sheetName val="Planning_File_10-1-0717"/>
      <sheetName val="SITE_OVERHEADS17"/>
      <sheetName val="Civil_Works17"/>
      <sheetName val="Material_17"/>
      <sheetName val="SPT_vs_PHI17"/>
      <sheetName val="Fill_this_out_first___17"/>
      <sheetName val="IO_List17"/>
      <sheetName val="Pipe_Supports17"/>
      <sheetName val="BOQ_(2)17"/>
      <sheetName val="SCHEDULE_(3)17"/>
      <sheetName val="schedule_nos17"/>
      <sheetName val="Boq_Block_A17"/>
      <sheetName val="Sqn_Abs_G_6__17"/>
      <sheetName val="WO_Abs__G_2__6_DUs17"/>
      <sheetName val="Air_Abs_G_6__23_DUs17"/>
      <sheetName val="4-Int-_ele(RA)17"/>
      <sheetName val="INDIGINEOUS_ITEMS_17"/>
      <sheetName val="Box-_Girder17"/>
      <sheetName val="Lease_rents17"/>
      <sheetName val="DLC_lookups17"/>
      <sheetName val="Quote_Sheet17"/>
      <sheetName val="labour_coeff17"/>
      <sheetName val="Works_-_Quote_Sheet17"/>
      <sheetName val="Gen_Info17"/>
      <sheetName val="Indirect_expenses17"/>
      <sheetName val="Cost_Any_17"/>
      <sheetName val="LIST_OF_MAKES17"/>
      <sheetName val="Detail_1A17"/>
      <sheetName val="Basement_Budget17"/>
      <sheetName val="Break_up_Sheet17"/>
      <sheetName val="E_&amp;_R17"/>
      <sheetName val="Bed_Class16"/>
      <sheetName val="Pile_cap16"/>
      <sheetName val="Mat_Cost17"/>
      <sheetName val="SPILL_OVER17"/>
      <sheetName val="DTF_Summary16"/>
      <sheetName val="UNP-NCW_16"/>
      <sheetName val="GF_Columns16"/>
      <sheetName val="Form_616"/>
      <sheetName val="BOQ_Direct_selling_cost16"/>
      <sheetName val="MASTER_RATE_ANALYSIS16"/>
      <sheetName val="Intro_16"/>
      <sheetName val="A_O_R_16"/>
      <sheetName val="Cost_summary16"/>
      <sheetName val="Direct_cost_shed_A-2_16"/>
      <sheetName val="_Resource_list16"/>
      <sheetName val="THANE_SITE16"/>
      <sheetName val="BOQ_Distribution16"/>
      <sheetName val="key_dates16"/>
      <sheetName val="specification_options16"/>
      <sheetName val="Elite_1_-_MBCL16"/>
      <sheetName val="M_R_List_(2)16"/>
      <sheetName val="Balance_Sheet_16"/>
      <sheetName val="APPENDIX_B-116"/>
      <sheetName val="Bill_3_116"/>
      <sheetName val="Cable_data16"/>
      <sheetName val="PRECAST_lightconc-II16"/>
      <sheetName val="BLOCK-A_(MEA_SHEET)15"/>
      <sheetName val="Asia_Revised_10-1-0715"/>
      <sheetName val="All_Capital_Plan_P+L_10-1-0715"/>
      <sheetName val="CP08_(2)15"/>
      <sheetName val="Planning_File_10-1-0715"/>
      <sheetName val="SITE_OVERHEADS15"/>
      <sheetName val="Civil_Works15"/>
      <sheetName val="Material_15"/>
      <sheetName val="SPT_vs_PHI15"/>
      <sheetName val="Fill_this_out_first___15"/>
      <sheetName val="IO_List15"/>
      <sheetName val="Pipe_Supports15"/>
      <sheetName val="BOQ_(2)15"/>
      <sheetName val="SCHEDULE_(3)15"/>
      <sheetName val="schedule_nos15"/>
      <sheetName val="Boq_Block_A15"/>
      <sheetName val="Sqn_Abs_G_6__15"/>
      <sheetName val="WO_Abs__G_2__6_DUs15"/>
      <sheetName val="Air_Abs_G_6__23_DUs15"/>
      <sheetName val="4-Int-_ele(RA)15"/>
      <sheetName val="INDIGINEOUS_ITEMS_15"/>
      <sheetName val="Box-_Girder15"/>
      <sheetName val="Lease_rents15"/>
      <sheetName val="DLC_lookups15"/>
      <sheetName val="Quote_Sheet15"/>
      <sheetName val="labour_coeff15"/>
      <sheetName val="Works_-_Quote_Sheet15"/>
      <sheetName val="Gen_Info15"/>
      <sheetName val="Indirect_expenses15"/>
      <sheetName val="Cost_Any_15"/>
      <sheetName val="LIST_OF_MAKES15"/>
      <sheetName val="Detail_1A15"/>
      <sheetName val="Basement_Budget15"/>
      <sheetName val="Break_up_Sheet15"/>
      <sheetName val="E_&amp;_R15"/>
      <sheetName val="Bed_Class14"/>
      <sheetName val="Pile_cap14"/>
      <sheetName val="Mat_Cost15"/>
      <sheetName val="SPILL_OVER15"/>
      <sheetName val="DTF_Summary14"/>
      <sheetName val="UNP-NCW_14"/>
      <sheetName val="GF_Columns14"/>
      <sheetName val="Form_614"/>
      <sheetName val="BOQ_Direct_selling_cost14"/>
      <sheetName val="MASTER_RATE_ANALYSIS14"/>
      <sheetName val="Intro_14"/>
      <sheetName val="A_O_R_14"/>
      <sheetName val="Cost_summary14"/>
      <sheetName val="Direct_cost_shed_A-2_14"/>
      <sheetName val="_Resource_list14"/>
      <sheetName val="THANE_SITE14"/>
      <sheetName val="BOQ_Distribution14"/>
      <sheetName val="key_dates14"/>
      <sheetName val="specification_options14"/>
      <sheetName val="Elite_1_-_MBCL14"/>
      <sheetName val="M_R_List_(2)14"/>
      <sheetName val="Balance_Sheet_14"/>
      <sheetName val="APPENDIX_B-117"/>
      <sheetName val="Bill_3_117"/>
      <sheetName val="Cable_data17"/>
      <sheetName val="PRECAST_lightconc-II17"/>
      <sheetName val="BLOCK-A_(MEA_SHEET)16"/>
      <sheetName val="Asia_Revised_10-1-0716"/>
      <sheetName val="All_Capital_Plan_P+L_10-1-0716"/>
      <sheetName val="CP08_(2)16"/>
      <sheetName val="Planning_File_10-1-0716"/>
      <sheetName val="SITE_OVERHEADS16"/>
      <sheetName val="Civil_Works16"/>
      <sheetName val="Material_16"/>
      <sheetName val="SPT_vs_PHI16"/>
      <sheetName val="Fill_this_out_first___16"/>
      <sheetName val="IO_List16"/>
      <sheetName val="Pipe_Supports16"/>
      <sheetName val="BOQ_(2)16"/>
      <sheetName val="SCHEDULE_(3)16"/>
      <sheetName val="schedule_nos16"/>
      <sheetName val="Boq_Block_A16"/>
      <sheetName val="Sqn_Abs_G_6__16"/>
      <sheetName val="WO_Abs__G_2__6_DUs16"/>
      <sheetName val="Air_Abs_G_6__23_DUs16"/>
      <sheetName val="4-Int-_ele(RA)16"/>
      <sheetName val="INDIGINEOUS_ITEMS_16"/>
      <sheetName val="Box-_Girder16"/>
      <sheetName val="Lease_rents16"/>
      <sheetName val="DLC_lookups16"/>
      <sheetName val="Quote_Sheet16"/>
      <sheetName val="labour_coeff16"/>
      <sheetName val="Works_-_Quote_Sheet16"/>
      <sheetName val="Gen_Info16"/>
      <sheetName val="Indirect_expenses16"/>
      <sheetName val="Cost_Any_16"/>
      <sheetName val="LIST_OF_MAKES16"/>
      <sheetName val="Detail_1A16"/>
      <sheetName val="Basement_Budget16"/>
      <sheetName val="Break_up_Sheet16"/>
      <sheetName val="E_&amp;_R16"/>
      <sheetName val="Bed_Class15"/>
      <sheetName val="Pile_cap15"/>
      <sheetName val="Mat_Cost16"/>
      <sheetName val="SPILL_OVER16"/>
      <sheetName val="DTF_Summary15"/>
      <sheetName val="UNP-NCW_15"/>
      <sheetName val="GF_Columns15"/>
      <sheetName val="Form_615"/>
      <sheetName val="BOQ_Direct_selling_cost15"/>
      <sheetName val="MASTER_RATE_ANALYSIS15"/>
      <sheetName val="Intro_15"/>
      <sheetName val="A_O_R_15"/>
      <sheetName val="Cost_summary15"/>
      <sheetName val="Direct_cost_shed_A-2_15"/>
      <sheetName val="_Resource_list15"/>
      <sheetName val="THANE_SITE15"/>
      <sheetName val="BOQ_Distribution15"/>
      <sheetName val="key_dates15"/>
      <sheetName val="specification_options15"/>
      <sheetName val="Elite_1_-_MBCL15"/>
      <sheetName val="M_R_List_(2)15"/>
      <sheetName val="Balance_Sheet_15"/>
      <sheetName val="Basic_Rates15"/>
      <sheetName val="Contract_BOQ15"/>
      <sheetName val="beam-reinft-IIInd_floor15"/>
      <sheetName val="FF_Inst_RA_08_Inst_0315"/>
      <sheetName val="beam-reinft-machine_rm15"/>
      <sheetName val="T1_WO15"/>
      <sheetName val="APPENDIX_B-119"/>
      <sheetName val="Bill_3_119"/>
      <sheetName val="PRECAST_lightconc-II19"/>
      <sheetName val="Fill_this_out_first___18"/>
      <sheetName val="SCHEDULE_(3)18"/>
      <sheetName val="schedule_nos18"/>
      <sheetName val="Cable_data19"/>
      <sheetName val="Material_18"/>
      <sheetName val="SPT_vs_PHI18"/>
      <sheetName val="Civil_Works18"/>
      <sheetName val="4-Int-_ele(RA)18"/>
      <sheetName val="SITE_OVERHEADS18"/>
      <sheetName val="Boq_Block_A18"/>
      <sheetName val="Asia_Revised_10-1-0718"/>
      <sheetName val="All_Capital_Plan_P+L_10-1-0718"/>
      <sheetName val="CP08_(2)18"/>
      <sheetName val="Planning_File_10-1-0718"/>
      <sheetName val="INDIGINEOUS_ITEMS_18"/>
      <sheetName val="BLOCK-A_(MEA_SHEET)18"/>
      <sheetName val="IO_List18"/>
      <sheetName val="Pipe_Supports18"/>
      <sheetName val="BOQ_(2)18"/>
      <sheetName val="Break_up_Sheet18"/>
      <sheetName val="Box-_Girder18"/>
      <sheetName val="Sqn_Abs_G_6__18"/>
      <sheetName val="WO_Abs__G_2__6_DUs18"/>
      <sheetName val="Air_Abs_G_6__23_DUs18"/>
      <sheetName val="Detail_1A18"/>
      <sheetName val="Basement_Budget18"/>
      <sheetName val="E_&amp;_R18"/>
      <sheetName val="Lease_rents18"/>
      <sheetName val="DLC_lookups18"/>
      <sheetName val="Quote_Sheet18"/>
      <sheetName val="labour_coeff18"/>
      <sheetName val="Works_-_Quote_Sheet18"/>
      <sheetName val="Gen_Info18"/>
      <sheetName val="Indirect_expenses18"/>
      <sheetName val="Cost_Any_18"/>
      <sheetName val="LIST_OF_MAKES18"/>
      <sheetName val="SPILL_OVER18"/>
      <sheetName val="Pile_cap17"/>
      <sheetName val="Mat_Cost18"/>
      <sheetName val="DTF_Summary17"/>
      <sheetName val="Bed_Class17"/>
      <sheetName val="key_dates17"/>
      <sheetName val="UNP-NCW_17"/>
      <sheetName val="GF_Columns17"/>
      <sheetName val="Intro_17"/>
      <sheetName val="Form_617"/>
      <sheetName val="BOQ_Direct_selling_cost17"/>
      <sheetName val="specification_options17"/>
      <sheetName val="Elite_1_-_MBCL17"/>
      <sheetName val="M_R_List_(2)17"/>
      <sheetName val="MASTER_RATE_ANALYSIS17"/>
      <sheetName val="Cost_summary17"/>
      <sheetName val="Balance_Sheet_17"/>
      <sheetName val="A_O_R_17"/>
      <sheetName val="Direct_cost_shed_A-2_17"/>
      <sheetName val="_Resource_list17"/>
      <sheetName val="THANE_SITE17"/>
      <sheetName val="BOQ_Distribution17"/>
      <sheetName val="APPENDIX_B-120"/>
      <sheetName val="Bill_3_120"/>
      <sheetName val="PRECAST_lightconc-II20"/>
      <sheetName val="Fill_this_out_first___19"/>
      <sheetName val="SCHEDULE_(3)19"/>
      <sheetName val="schedule_nos19"/>
      <sheetName val="Cable_data20"/>
      <sheetName val="Material_19"/>
      <sheetName val="SPT_vs_PHI19"/>
      <sheetName val="Civil_Works19"/>
      <sheetName val="4-Int-_ele(RA)19"/>
      <sheetName val="SITE_OVERHEADS19"/>
      <sheetName val="Boq_Block_A19"/>
      <sheetName val="Asia_Revised_10-1-0719"/>
      <sheetName val="All_Capital_Plan_P+L_10-1-0719"/>
      <sheetName val="CP08_(2)19"/>
      <sheetName val="Planning_File_10-1-0719"/>
      <sheetName val="INDIGINEOUS_ITEMS_19"/>
      <sheetName val="BLOCK-A_(MEA_SHEET)19"/>
      <sheetName val="IO_List19"/>
      <sheetName val="Pipe_Supports19"/>
      <sheetName val="BOQ_(2)19"/>
      <sheetName val="Break_up_Sheet19"/>
      <sheetName val="Box-_Girder19"/>
      <sheetName val="Sqn_Abs_G_6__19"/>
      <sheetName val="WO_Abs__G_2__6_DUs19"/>
      <sheetName val="Air_Abs_G_6__23_DUs19"/>
      <sheetName val="Detail_1A19"/>
      <sheetName val="Basement_Budget19"/>
      <sheetName val="E_&amp;_R19"/>
      <sheetName val="Lease_rents19"/>
      <sheetName val="DLC_lookups19"/>
      <sheetName val="Quote_Sheet19"/>
      <sheetName val="labour_coeff19"/>
      <sheetName val="Works_-_Quote_Sheet19"/>
      <sheetName val="Gen_Info19"/>
      <sheetName val="Indirect_expenses19"/>
      <sheetName val="Cost_Any_19"/>
      <sheetName val="LIST_OF_MAKES19"/>
      <sheetName val="SPILL_OVER19"/>
      <sheetName val="Pile_cap18"/>
      <sheetName val="Mat_Cost19"/>
      <sheetName val="DTF_Summary18"/>
      <sheetName val="Bed_Class18"/>
      <sheetName val="key_dates18"/>
      <sheetName val="UNP-NCW_18"/>
      <sheetName val="GF_Columns18"/>
      <sheetName val="Intro_18"/>
      <sheetName val="Form_618"/>
      <sheetName val="BOQ_Direct_selling_cost18"/>
      <sheetName val="specification_options18"/>
      <sheetName val="Elite_1_-_MBCL18"/>
      <sheetName val="M_R_List_(2)18"/>
      <sheetName val="MASTER_RATE_ANALYSIS18"/>
      <sheetName val="Cost_summary18"/>
      <sheetName val="Balance_Sheet_18"/>
      <sheetName val="A_O_R_18"/>
      <sheetName val="Direct_cost_shed_A-2_18"/>
      <sheetName val="_Resource_list18"/>
      <sheetName val="THANE_SITE18"/>
      <sheetName val="BOQ_Distribution18"/>
      <sheetName val="APPENDIX_B-124"/>
      <sheetName val="Bill_3_124"/>
      <sheetName val="Cable_data24"/>
      <sheetName val="PRECAST_lightconc-II24"/>
      <sheetName val="BLOCK-A_(MEA_SHEET)23"/>
      <sheetName val="Asia_Revised_10-1-0723"/>
      <sheetName val="All_Capital_Plan_P+L_10-1-0723"/>
      <sheetName val="CP08_(2)23"/>
      <sheetName val="Planning_File_10-1-0723"/>
      <sheetName val="SITE_OVERHEADS23"/>
      <sheetName val="Civil_Works23"/>
      <sheetName val="Material_23"/>
      <sheetName val="SPT_vs_PHI23"/>
      <sheetName val="Fill_this_out_first___23"/>
      <sheetName val="IO_List23"/>
      <sheetName val="Pipe_Supports23"/>
      <sheetName val="BOQ_(2)23"/>
      <sheetName val="SCHEDULE_(3)23"/>
      <sheetName val="schedule_nos23"/>
      <sheetName val="Boq_Block_A23"/>
      <sheetName val="Sqn_Abs_G_6__23"/>
      <sheetName val="WO_Abs__G_2__6_DUs23"/>
      <sheetName val="Air_Abs_G_6__23_DUs23"/>
      <sheetName val="4-Int-_ele(RA)23"/>
      <sheetName val="INDIGINEOUS_ITEMS_23"/>
      <sheetName val="Box-_Girder23"/>
      <sheetName val="Lease_rents23"/>
      <sheetName val="DLC_lookups23"/>
      <sheetName val="Quote_Sheet23"/>
      <sheetName val="labour_coeff23"/>
      <sheetName val="Works_-_Quote_Sheet23"/>
      <sheetName val="Gen_Info23"/>
      <sheetName val="Indirect_expenses23"/>
      <sheetName val="Cost_Any_23"/>
      <sheetName val="LIST_OF_MAKES23"/>
      <sheetName val="Detail_1A23"/>
      <sheetName val="Basement_Budget23"/>
      <sheetName val="Break_up_Sheet23"/>
      <sheetName val="E_&amp;_R23"/>
      <sheetName val="Bed_Class22"/>
      <sheetName val="Pile_cap22"/>
      <sheetName val="Mat_Cost23"/>
      <sheetName val="SPILL_OVER23"/>
      <sheetName val="DTF_Summary22"/>
      <sheetName val="UNP-NCW_22"/>
      <sheetName val="GF_Columns22"/>
      <sheetName val="Form_622"/>
      <sheetName val="BOQ_Direct_selling_cost22"/>
      <sheetName val="MASTER_RATE_ANALYSIS22"/>
      <sheetName val="Intro_22"/>
      <sheetName val="A_O_R_22"/>
      <sheetName val="Cost_summary22"/>
      <sheetName val="Direct_cost_shed_A-2_22"/>
      <sheetName val="_Resource_list22"/>
      <sheetName val="THANE_SITE22"/>
      <sheetName val="BOQ_Distribution22"/>
      <sheetName val="key_dates22"/>
      <sheetName val="specification_options22"/>
      <sheetName val="Elite_1_-_MBCL22"/>
      <sheetName val="M_R_List_(2)22"/>
      <sheetName val="Balance_Sheet_22"/>
      <sheetName val="APPENDIX_B-121"/>
      <sheetName val="Bill_3_121"/>
      <sheetName val="PRECAST_lightconc-II21"/>
      <sheetName val="Fill_this_out_first___20"/>
      <sheetName val="SCHEDULE_(3)20"/>
      <sheetName val="schedule_nos20"/>
      <sheetName val="Cable_data21"/>
      <sheetName val="Material_20"/>
      <sheetName val="SPT_vs_PHI20"/>
      <sheetName val="Civil_Works20"/>
      <sheetName val="4-Int-_ele(RA)20"/>
      <sheetName val="SITE_OVERHEADS20"/>
      <sheetName val="Boq_Block_A20"/>
      <sheetName val="Asia_Revised_10-1-0720"/>
      <sheetName val="All_Capital_Plan_P+L_10-1-0720"/>
      <sheetName val="CP08_(2)20"/>
      <sheetName val="Planning_File_10-1-0720"/>
      <sheetName val="INDIGINEOUS_ITEMS_20"/>
      <sheetName val="BLOCK-A_(MEA_SHEET)20"/>
      <sheetName val="IO_List20"/>
      <sheetName val="Pipe_Supports20"/>
      <sheetName val="BOQ_(2)20"/>
      <sheetName val="Break_up_Sheet20"/>
      <sheetName val="Box-_Girder20"/>
      <sheetName val="Sqn_Abs_G_6__20"/>
      <sheetName val="WO_Abs__G_2__6_DUs20"/>
      <sheetName val="Air_Abs_G_6__23_DUs20"/>
      <sheetName val="Detail_1A20"/>
      <sheetName val="Basement_Budget20"/>
      <sheetName val="E_&amp;_R20"/>
      <sheetName val="Lease_rents20"/>
      <sheetName val="DLC_lookups20"/>
      <sheetName val="Quote_Sheet20"/>
      <sheetName val="labour_coeff20"/>
      <sheetName val="Works_-_Quote_Sheet20"/>
      <sheetName val="Gen_Info20"/>
      <sheetName val="Indirect_expenses20"/>
      <sheetName val="Cost_Any_20"/>
      <sheetName val="LIST_OF_MAKES20"/>
      <sheetName val="SPILL_OVER20"/>
      <sheetName val="Pile_cap19"/>
      <sheetName val="Mat_Cost20"/>
      <sheetName val="DTF_Summary19"/>
      <sheetName val="Bed_Class19"/>
      <sheetName val="key_dates19"/>
      <sheetName val="UNP-NCW_19"/>
      <sheetName val="GF_Columns19"/>
      <sheetName val="Intro_19"/>
      <sheetName val="Form_619"/>
      <sheetName val="BOQ_Direct_selling_cost19"/>
      <sheetName val="specification_options19"/>
      <sheetName val="Elite_1_-_MBCL19"/>
      <sheetName val="M_R_List_(2)19"/>
      <sheetName val="MASTER_RATE_ANALYSIS19"/>
      <sheetName val="Cost_summary19"/>
      <sheetName val="Balance_Sheet_19"/>
      <sheetName val="A_O_R_19"/>
      <sheetName val="Direct_cost_shed_A-2_19"/>
      <sheetName val="_Resource_list19"/>
      <sheetName val="THANE_SITE19"/>
      <sheetName val="BOQ_Distribution19"/>
      <sheetName val="Basic_Rates9"/>
      <sheetName val="beam-reinft-IIInd_floor9"/>
      <sheetName val="APPENDIX_B-122"/>
      <sheetName val="Bill_3_122"/>
      <sheetName val="PRECAST_lightconc-II22"/>
      <sheetName val="Fill_this_out_first___21"/>
      <sheetName val="SCHEDULE_(3)21"/>
      <sheetName val="schedule_nos21"/>
      <sheetName val="Cable_data22"/>
      <sheetName val="Material_21"/>
      <sheetName val="SPT_vs_PHI21"/>
      <sheetName val="Civil_Works21"/>
      <sheetName val="4-Int-_ele(RA)21"/>
      <sheetName val="SITE_OVERHEADS21"/>
      <sheetName val="Boq_Block_A21"/>
      <sheetName val="Asia_Revised_10-1-0721"/>
      <sheetName val="All_Capital_Plan_P+L_10-1-0721"/>
      <sheetName val="CP08_(2)21"/>
      <sheetName val="Planning_File_10-1-0721"/>
      <sheetName val="INDIGINEOUS_ITEMS_21"/>
      <sheetName val="BLOCK-A_(MEA_SHEET)21"/>
      <sheetName val="IO_List21"/>
      <sheetName val="Pipe_Supports21"/>
      <sheetName val="BOQ_(2)21"/>
      <sheetName val="Break_up_Sheet21"/>
      <sheetName val="Box-_Girder21"/>
      <sheetName val="Sqn_Abs_G_6__21"/>
      <sheetName val="WO_Abs__G_2__6_DUs21"/>
      <sheetName val="Air_Abs_G_6__23_DUs21"/>
      <sheetName val="Detail_1A21"/>
      <sheetName val="Basement_Budget21"/>
      <sheetName val="E_&amp;_R21"/>
      <sheetName val="Lease_rents21"/>
      <sheetName val="DLC_lookups21"/>
      <sheetName val="Quote_Sheet21"/>
      <sheetName val="labour_coeff21"/>
      <sheetName val="Works_-_Quote_Sheet21"/>
      <sheetName val="Gen_Info21"/>
      <sheetName val="Indirect_expenses21"/>
      <sheetName val="Cost_Any_21"/>
      <sheetName val="LIST_OF_MAKES21"/>
      <sheetName val="SPILL_OVER21"/>
      <sheetName val="Pile_cap20"/>
      <sheetName val="Mat_Cost21"/>
      <sheetName val="DTF_Summary20"/>
      <sheetName val="Bed_Class20"/>
      <sheetName val="key_dates20"/>
      <sheetName val="UNP-NCW_20"/>
      <sheetName val="GF_Columns20"/>
      <sheetName val="Intro_20"/>
      <sheetName val="Form_620"/>
      <sheetName val="BOQ_Direct_selling_cost20"/>
      <sheetName val="specification_options20"/>
      <sheetName val="Elite_1_-_MBCL20"/>
      <sheetName val="M_R_List_(2)20"/>
      <sheetName val="MASTER_RATE_ANALYSIS20"/>
      <sheetName val="Cost_summary20"/>
      <sheetName val="Balance_Sheet_20"/>
      <sheetName val="A_O_R_20"/>
      <sheetName val="Direct_cost_shed_A-2_20"/>
      <sheetName val="_Resource_list20"/>
      <sheetName val="THANE_SITE20"/>
      <sheetName val="BOQ_Distribution20"/>
      <sheetName val="Basic_Rates7"/>
      <sheetName val="APPENDIX_B-123"/>
      <sheetName val="Bill_3_123"/>
      <sheetName val="Cable_data23"/>
      <sheetName val="PRECAST_lightconc-II23"/>
      <sheetName val="BLOCK-A_(MEA_SHEET)22"/>
      <sheetName val="Asia_Revised_10-1-0722"/>
      <sheetName val="All_Capital_Plan_P+L_10-1-0722"/>
      <sheetName val="CP08_(2)22"/>
      <sheetName val="Planning_File_10-1-0722"/>
      <sheetName val="SITE_OVERHEADS22"/>
      <sheetName val="Civil_Works22"/>
      <sheetName val="Material_22"/>
      <sheetName val="SPT_vs_PHI22"/>
      <sheetName val="Fill_this_out_first___22"/>
      <sheetName val="IO_List22"/>
      <sheetName val="Pipe_Supports22"/>
      <sheetName val="BOQ_(2)22"/>
      <sheetName val="SCHEDULE_(3)22"/>
      <sheetName val="schedule_nos22"/>
      <sheetName val="Boq_Block_A22"/>
      <sheetName val="Sqn_Abs_G_6__22"/>
      <sheetName val="WO_Abs__G_2__6_DUs22"/>
      <sheetName val="Air_Abs_G_6__23_DUs22"/>
      <sheetName val="4-Int-_ele(RA)22"/>
      <sheetName val="INDIGINEOUS_ITEMS_22"/>
      <sheetName val="Box-_Girder22"/>
      <sheetName val="Lease_rents22"/>
      <sheetName val="DLC_lookups22"/>
      <sheetName val="Quote_Sheet22"/>
      <sheetName val="labour_coeff22"/>
      <sheetName val="Works_-_Quote_Sheet22"/>
      <sheetName val="Gen_Info22"/>
      <sheetName val="Indirect_expenses22"/>
      <sheetName val="Cost_Any_22"/>
      <sheetName val="LIST_OF_MAKES22"/>
      <sheetName val="Detail_1A22"/>
      <sheetName val="Basement_Budget22"/>
      <sheetName val="Break_up_Sheet22"/>
      <sheetName val="E_&amp;_R22"/>
      <sheetName val="Bed_Class21"/>
      <sheetName val="Pile_cap21"/>
      <sheetName val="Mat_Cost22"/>
      <sheetName val="SPILL_OVER22"/>
      <sheetName val="DTF_Summary21"/>
      <sheetName val="UNP-NCW_21"/>
      <sheetName val="GF_Columns21"/>
      <sheetName val="Form_621"/>
      <sheetName val="BOQ_Direct_selling_cost21"/>
      <sheetName val="MASTER_RATE_ANALYSIS21"/>
      <sheetName val="Intro_21"/>
      <sheetName val="A_O_R_21"/>
      <sheetName val="Cost_summary21"/>
      <sheetName val="Direct_cost_shed_A-2_21"/>
      <sheetName val="_Resource_list21"/>
      <sheetName val="THANE_SITE21"/>
      <sheetName val="BOQ_Distribution21"/>
      <sheetName val="key_dates21"/>
      <sheetName val="specification_options21"/>
      <sheetName val="Elite_1_-_MBCL21"/>
      <sheetName val="M_R_List_(2)21"/>
      <sheetName val="Balance_Sheet_21"/>
      <sheetName val="Basic_Rates8"/>
      <sheetName val="SCHEDULE_OF_RATES25"/>
      <sheetName val="Detail_P&amp;L25"/>
      <sheetName val="Assumption_Sheet25"/>
      <sheetName val="APPENDIX_B-125"/>
      <sheetName val="Bill_3_125"/>
      <sheetName val="Legal_Risk_Analysis25"/>
      <sheetName val="Cable_data25"/>
      <sheetName val="PRECAST_lightconc-II25"/>
      <sheetName val="BLOCK-A_(MEA_SHEET)24"/>
      <sheetName val="Asia_Revised_10-1-0724"/>
      <sheetName val="All_Capital_Plan_P+L_10-1-0724"/>
      <sheetName val="CP08_(2)24"/>
      <sheetName val="Planning_File_10-1-0724"/>
      <sheetName val="SITE_OVERHEADS24"/>
      <sheetName val="Civil_Works24"/>
      <sheetName val="Material_24"/>
      <sheetName val="SPT_vs_PHI24"/>
      <sheetName val="Fill_this_out_first___24"/>
      <sheetName val="IO_List24"/>
      <sheetName val="Pipe_Supports24"/>
      <sheetName val="BOQ_(2)24"/>
      <sheetName val="SCHEDULE_(3)24"/>
      <sheetName val="schedule_nos24"/>
      <sheetName val="Boq_Block_A24"/>
      <sheetName val="Sqn_Abs_G_6__24"/>
      <sheetName val="WO_Abs__G_2__6_DUs24"/>
      <sheetName val="Air_Abs_G_6__23_DUs24"/>
      <sheetName val="4-Int-_ele(RA)24"/>
      <sheetName val="INDIGINEOUS_ITEMS_24"/>
      <sheetName val="Box-_Girder24"/>
      <sheetName val="Lease_rents24"/>
      <sheetName val="DLC_lookups24"/>
      <sheetName val="Quote_Sheet24"/>
      <sheetName val="labour_coeff24"/>
      <sheetName val="Works_-_Quote_Sheet24"/>
      <sheetName val="Gen_Info24"/>
      <sheetName val="Indirect_expenses24"/>
      <sheetName val="Cost_Any_24"/>
      <sheetName val="LIST_OF_MAKES24"/>
      <sheetName val="Detail_1A24"/>
      <sheetName val="Basement_Budget24"/>
      <sheetName val="Break_up_Sheet24"/>
      <sheetName val="E_&amp;_R24"/>
      <sheetName val="Bed_Class23"/>
      <sheetName val="Pile_cap23"/>
      <sheetName val="Mat_Cost24"/>
      <sheetName val="SPILL_OVER24"/>
      <sheetName val="DTF_Summary23"/>
      <sheetName val="UNP-NCW_23"/>
      <sheetName val="GF_Columns23"/>
      <sheetName val="Form_623"/>
      <sheetName val="BOQ_Direct_selling_cost23"/>
      <sheetName val="MASTER_RATE_ANALYSIS23"/>
      <sheetName val="Intro_23"/>
      <sheetName val="A_O_R_23"/>
      <sheetName val="Cost_summary23"/>
      <sheetName val="Direct_cost_shed_A-2_23"/>
      <sheetName val="_Resource_list23"/>
      <sheetName val="THANE_SITE23"/>
      <sheetName val="BOQ_Distribution23"/>
      <sheetName val="key_dates23"/>
      <sheetName val="specification_options23"/>
      <sheetName val="Elite_1_-_MBCL23"/>
      <sheetName val="M_R_List_(2)23"/>
      <sheetName val="Balance_Sheet_23"/>
      <sheetName val="Basic_Rates10"/>
      <sheetName val="beam-reinft-IIInd_floor10"/>
      <sheetName val="Staff_Acco_52"/>
      <sheetName val="Tel__26"/>
      <sheetName val="Ext_light26"/>
      <sheetName val="Staff_Acco_53"/>
      <sheetName val="SCHEDULE_OF_RATES26"/>
      <sheetName val="4_Annex_1_Basic_rate26"/>
      <sheetName val="DETAILED__BOQ26"/>
      <sheetName val="Detail_In_Door_Stad26"/>
      <sheetName val="Project_Details__26"/>
      <sheetName val="RCC,Ret__Wall26"/>
      <sheetName val="TBAL9697_-group_wise__sdpl26"/>
      <sheetName val="Load_Details(B2)26"/>
      <sheetName val="scurve_calc_(2)26"/>
      <sheetName val="Detail_P&amp;L26"/>
      <sheetName val="Assumption_Sheet26"/>
      <sheetName val="APPENDIX_B-126"/>
      <sheetName val="Bill_3_126"/>
      <sheetName val="Legal_Risk_Analysis26"/>
      <sheetName val="Cable_data26"/>
      <sheetName val="PRECAST_lightconc-II26"/>
      <sheetName val="BLOCK-A_(MEA_SHEET)25"/>
      <sheetName val="Bill_3_-_Site_Works25"/>
      <sheetName val="Asia_Revised_10-1-0725"/>
      <sheetName val="All_Capital_Plan_P+L_10-1-0725"/>
      <sheetName val="CP08_(2)25"/>
      <sheetName val="Planning_File_10-1-0725"/>
      <sheetName val="GR_slab-reinft25"/>
      <sheetName val="SITE_OVERHEADS25"/>
      <sheetName val="Civil_Works25"/>
      <sheetName val="Material_25"/>
      <sheetName val="SPT_vs_PHI25"/>
      <sheetName val="Fill_this_out_first___25"/>
      <sheetName val="IO_List25"/>
      <sheetName val="Pipe_Supports25"/>
      <sheetName val="BOQ_(2)25"/>
      <sheetName val="SCHEDULE_(3)25"/>
      <sheetName val="schedule_nos25"/>
      <sheetName val="Rate_Analysis25"/>
      <sheetName val="Boq_Block_A25"/>
      <sheetName val="Sqn_Abs_G_6__25"/>
      <sheetName val="WO_Abs__G_2__6_DUs25"/>
      <sheetName val="Air_Abs_G_6__23_DUs25"/>
      <sheetName val="4-Int-_ele(RA)25"/>
      <sheetName val="INDIGINEOUS_ITEMS_25"/>
      <sheetName val="Box-_Girder25"/>
      <sheetName val="Lease_rents25"/>
      <sheetName val="DLC_lookups25"/>
      <sheetName val="Quote_Sheet25"/>
      <sheetName val="labour_coeff25"/>
      <sheetName val="Works_-_Quote_Sheet25"/>
      <sheetName val="Gen_Info25"/>
      <sheetName val="Indirect_expenses25"/>
      <sheetName val="Cost_Any_25"/>
      <sheetName val="LIST_OF_MAKES25"/>
      <sheetName val="Detail_1A25"/>
      <sheetName val="Basement_Budget25"/>
      <sheetName val="Break_up_Sheet25"/>
      <sheetName val="E_&amp;_R25"/>
      <sheetName val="Bed_Class24"/>
      <sheetName val="Pile_cap24"/>
      <sheetName val="Mat_Cost25"/>
      <sheetName val="SPILL_OVER25"/>
      <sheetName val="DTF_Summary24"/>
      <sheetName val="UNP-NCW_24"/>
      <sheetName val="GF_Columns24"/>
      <sheetName val="Form_624"/>
      <sheetName val="BOQ_Direct_selling_cost24"/>
      <sheetName val="MASTER_RATE_ANALYSIS24"/>
      <sheetName val="Intro_24"/>
      <sheetName val="A_O_R_24"/>
      <sheetName val="Cost_summary24"/>
      <sheetName val="Direct_cost_shed_A-2_24"/>
      <sheetName val="_Resource_list24"/>
      <sheetName val="THANE_SITE24"/>
      <sheetName val="BOQ_Distribution24"/>
      <sheetName val="key_dates24"/>
      <sheetName val="specification_options24"/>
      <sheetName val="Elite_1_-_MBCL24"/>
      <sheetName val="M_R_List_(2)24"/>
      <sheetName val="Balance_Sheet_24"/>
      <sheetName val="Basic_Rates11"/>
      <sheetName val="beam-reinft-IIInd_floor11"/>
      <sheetName val="Staff_Acco_54"/>
      <sheetName val="Tel__27"/>
      <sheetName val="Ext_light27"/>
      <sheetName val="Staff_Acco_55"/>
      <sheetName val="SCHEDULE_OF_RATES27"/>
      <sheetName val="4_Annex_1_Basic_rate27"/>
      <sheetName val="DETAILED__BOQ27"/>
      <sheetName val="Detail_In_Door_Stad27"/>
      <sheetName val="Project_Details__27"/>
      <sheetName val="RCC,Ret__Wall27"/>
      <sheetName val="TBAL9697_-group_wise__sdpl27"/>
      <sheetName val="Load_Details(B2)27"/>
      <sheetName val="scurve_calc_(2)27"/>
      <sheetName val="Detail_P&amp;L27"/>
      <sheetName val="Assumption_Sheet27"/>
      <sheetName val="APPENDIX_B-127"/>
      <sheetName val="Bill_3_127"/>
      <sheetName val="Legal_Risk_Analysis27"/>
      <sheetName val="Cable_data27"/>
      <sheetName val="PRECAST_lightconc-II27"/>
      <sheetName val="BLOCK-A_(MEA_SHEET)26"/>
      <sheetName val="Bill_3_-_Site_Works26"/>
      <sheetName val="Asia_Revised_10-1-0726"/>
      <sheetName val="All_Capital_Plan_P+L_10-1-0726"/>
      <sheetName val="CP08_(2)26"/>
      <sheetName val="Planning_File_10-1-0726"/>
      <sheetName val="GR_slab-reinft26"/>
      <sheetName val="SITE_OVERHEADS26"/>
      <sheetName val="Civil_Works26"/>
      <sheetName val="Material_26"/>
      <sheetName val="SPT_vs_PHI26"/>
      <sheetName val="Fill_this_out_first___26"/>
      <sheetName val="IO_List26"/>
      <sheetName val="Pipe_Supports26"/>
      <sheetName val="BOQ_(2)26"/>
      <sheetName val="SCHEDULE_(3)26"/>
      <sheetName val="schedule_nos26"/>
      <sheetName val="Rate_Analysis26"/>
      <sheetName val="Boq_Block_A26"/>
      <sheetName val="Sqn_Abs_G_6__26"/>
      <sheetName val="WO_Abs__G_2__6_DUs26"/>
      <sheetName val="Air_Abs_G_6__23_DUs26"/>
      <sheetName val="4-Int-_ele(RA)26"/>
      <sheetName val="INDIGINEOUS_ITEMS_26"/>
      <sheetName val="Box-_Girder26"/>
      <sheetName val="Lease_rents26"/>
      <sheetName val="DLC_lookups26"/>
      <sheetName val="Quote_Sheet26"/>
      <sheetName val="labour_coeff26"/>
      <sheetName val="Works_-_Quote_Sheet26"/>
      <sheetName val="Gen_Info26"/>
      <sheetName val="Indirect_expenses26"/>
      <sheetName val="Cost_Any_26"/>
      <sheetName val="LIST_OF_MAKES26"/>
      <sheetName val="Detail_1A26"/>
      <sheetName val="Basement_Budget26"/>
      <sheetName val="Break_up_Sheet26"/>
      <sheetName val="E_&amp;_R26"/>
      <sheetName val="Bed_Class25"/>
      <sheetName val="Pile_cap25"/>
      <sheetName val="Mat_Cost26"/>
      <sheetName val="SPILL_OVER26"/>
      <sheetName val="DTF_Summary25"/>
      <sheetName val="UNP-NCW_25"/>
      <sheetName val="GF_Columns25"/>
      <sheetName val="Form_625"/>
      <sheetName val="BOQ_Direct_selling_cost25"/>
      <sheetName val="MASTER_RATE_ANALYSIS25"/>
      <sheetName val="Intro_25"/>
      <sheetName val="A_O_R_25"/>
      <sheetName val="Cost_summary25"/>
      <sheetName val="Direct_cost_shed_A-2_25"/>
      <sheetName val="_Resource_list25"/>
      <sheetName val="THANE_SITE25"/>
      <sheetName val="BOQ_Distribution25"/>
      <sheetName val="key_dates25"/>
      <sheetName val="specification_options25"/>
      <sheetName val="Elite_1_-_MBCL25"/>
      <sheetName val="M_R_List_(2)25"/>
      <sheetName val="Balance_Sheet_25"/>
      <sheetName val="Basic_Rates12"/>
      <sheetName val="beam-reinft-IIInd_floor12"/>
      <sheetName val="Staff_Acco_56"/>
      <sheetName val="Tel__28"/>
      <sheetName val="Ext_light28"/>
      <sheetName val="Staff_Acco_57"/>
      <sheetName val="SCHEDULE_OF_RATES28"/>
      <sheetName val="4_Annex_1_Basic_rate28"/>
      <sheetName val="DETAILED__BOQ28"/>
      <sheetName val="Detail_In_Door_Stad28"/>
      <sheetName val="Project_Details__28"/>
      <sheetName val="RCC,Ret__Wall28"/>
      <sheetName val="TBAL9697_-group_wise__sdpl28"/>
      <sheetName val="Load_Details(B2)28"/>
      <sheetName val="scurve_calc_(2)28"/>
      <sheetName val="Detail_P&amp;L28"/>
      <sheetName val="Assumption_Sheet28"/>
      <sheetName val="APPENDIX_B-128"/>
      <sheetName val="Bill_3_128"/>
      <sheetName val="Legal_Risk_Analysis28"/>
      <sheetName val="Cable_data28"/>
      <sheetName val="PRECAST_lightconc-II28"/>
      <sheetName val="BLOCK-A_(MEA_SHEET)27"/>
      <sheetName val="Bill_3_-_Site_Works27"/>
      <sheetName val="Asia_Revised_10-1-0727"/>
      <sheetName val="All_Capital_Plan_P+L_10-1-0727"/>
      <sheetName val="CP08_(2)27"/>
      <sheetName val="Planning_File_10-1-0727"/>
      <sheetName val="GR_slab-reinft27"/>
      <sheetName val="SITE_OVERHEADS27"/>
      <sheetName val="Civil_Works27"/>
      <sheetName val="Material_27"/>
      <sheetName val="SPT_vs_PHI27"/>
      <sheetName val="Fill_this_out_first___27"/>
      <sheetName val="IO_List27"/>
      <sheetName val="Pipe_Supports27"/>
      <sheetName val="BOQ_(2)27"/>
      <sheetName val="SCHEDULE_(3)27"/>
      <sheetName val="schedule_nos27"/>
      <sheetName val="Rate_Analysis27"/>
      <sheetName val="Boq_Block_A27"/>
      <sheetName val="Sqn_Abs_G_6__27"/>
      <sheetName val="WO_Abs__G_2__6_DUs27"/>
      <sheetName val="Air_Abs_G_6__23_DUs27"/>
      <sheetName val="4-Int-_ele(RA)27"/>
      <sheetName val="INDIGINEOUS_ITEMS_27"/>
      <sheetName val="Box-_Girder27"/>
      <sheetName val="Lease_rents27"/>
      <sheetName val="DLC_lookups27"/>
      <sheetName val="Quote_Sheet27"/>
      <sheetName val="labour_coeff27"/>
      <sheetName val="Works_-_Quote_Sheet27"/>
      <sheetName val="Gen_Info27"/>
      <sheetName val="Indirect_expenses27"/>
      <sheetName val="Cost_Any_27"/>
      <sheetName val="LIST_OF_MAKES27"/>
      <sheetName val="Detail_1A27"/>
      <sheetName val="Basement_Budget27"/>
      <sheetName val="Break_up_Sheet27"/>
      <sheetName val="E_&amp;_R27"/>
      <sheetName val="Bed_Class26"/>
      <sheetName val="Pile_cap26"/>
      <sheetName val="Mat_Cost27"/>
      <sheetName val="SPILL_OVER27"/>
      <sheetName val="DTF_Summary26"/>
      <sheetName val="UNP-NCW_26"/>
      <sheetName val="GF_Columns26"/>
      <sheetName val="Form_626"/>
      <sheetName val="BOQ_Direct_selling_cost26"/>
      <sheetName val="MASTER_RATE_ANALYSIS26"/>
      <sheetName val="Intro_26"/>
      <sheetName val="A_O_R_26"/>
      <sheetName val="Cost_summary26"/>
      <sheetName val="Direct_cost_shed_A-2_26"/>
      <sheetName val="_Resource_list26"/>
      <sheetName val="THANE_SITE26"/>
      <sheetName val="BOQ_Distribution26"/>
      <sheetName val="key_dates26"/>
      <sheetName val="specification_options26"/>
      <sheetName val="Elite_1_-_MBCL26"/>
      <sheetName val="M_R_List_(2)26"/>
      <sheetName val="Balance_Sheet_26"/>
      <sheetName val="Basic_Rates13"/>
      <sheetName val="Contract_BOQ13"/>
      <sheetName val="beam-reinft-IIInd_floor13"/>
      <sheetName val="FF_Inst_RA_08_Inst_0313"/>
      <sheetName val="beam-reinft-machine_rm13"/>
      <sheetName val="T1_WO13"/>
      <sheetName val="Staff_Acco_58"/>
      <sheetName val="Tel__29"/>
      <sheetName val="Ext_light29"/>
      <sheetName val="Staff_Acco_59"/>
      <sheetName val="SCHEDULE_OF_RATES29"/>
      <sheetName val="4_Annex_1_Basic_rate29"/>
      <sheetName val="DETAILED__BOQ29"/>
      <sheetName val="Detail_In_Door_Stad29"/>
      <sheetName val="Project_Details__29"/>
      <sheetName val="RCC,Ret__Wall29"/>
      <sheetName val="TBAL9697_-group_wise__sdpl29"/>
      <sheetName val="Load_Details(B2)29"/>
      <sheetName val="scurve_calc_(2)29"/>
      <sheetName val="Detail_P&amp;L29"/>
      <sheetName val="Assumption_Sheet29"/>
      <sheetName val="APPENDIX_B-129"/>
      <sheetName val="Bill_3_129"/>
      <sheetName val="Legal_Risk_Analysis29"/>
      <sheetName val="Cable_data29"/>
      <sheetName val="PRECAST_lightconc-II29"/>
      <sheetName val="BLOCK-A_(MEA_SHEET)28"/>
      <sheetName val="Bill_3_-_Site_Works28"/>
      <sheetName val="Asia_Revised_10-1-0728"/>
      <sheetName val="All_Capital_Plan_P+L_10-1-0728"/>
      <sheetName val="CP08_(2)28"/>
      <sheetName val="Planning_File_10-1-0728"/>
      <sheetName val="GR_slab-reinft28"/>
      <sheetName val="SITE_OVERHEADS28"/>
      <sheetName val="Civil_Works28"/>
      <sheetName val="Material_28"/>
      <sheetName val="SPT_vs_PHI28"/>
      <sheetName val="Fill_this_out_first___28"/>
      <sheetName val="IO_List28"/>
      <sheetName val="Pipe_Supports28"/>
      <sheetName val="BOQ_(2)28"/>
      <sheetName val="SCHEDULE_(3)28"/>
      <sheetName val="schedule_nos28"/>
      <sheetName val="Rate_Analysis28"/>
      <sheetName val="Boq_Block_A28"/>
      <sheetName val="Sqn_Abs_G_6__28"/>
      <sheetName val="WO_Abs__G_2__6_DUs28"/>
      <sheetName val="Air_Abs_G_6__23_DUs28"/>
      <sheetName val="4-Int-_ele(RA)28"/>
      <sheetName val="INDIGINEOUS_ITEMS_28"/>
      <sheetName val="Box-_Girder28"/>
      <sheetName val="Lease_rents28"/>
      <sheetName val="DLC_lookups28"/>
      <sheetName val="Quote_Sheet28"/>
      <sheetName val="labour_coeff28"/>
      <sheetName val="Works_-_Quote_Sheet28"/>
      <sheetName val="Gen_Info28"/>
      <sheetName val="Indirect_expenses28"/>
      <sheetName val="Cost_Any_28"/>
      <sheetName val="LIST_OF_MAKES28"/>
      <sheetName val="Detail_1A28"/>
      <sheetName val="Basement_Budget28"/>
      <sheetName val="Break_up_Sheet28"/>
      <sheetName val="E_&amp;_R28"/>
      <sheetName val="Bed_Class27"/>
      <sheetName val="Pile_cap27"/>
      <sheetName val="Mat_Cost28"/>
      <sheetName val="SPILL_OVER28"/>
      <sheetName val="DTF_Summary27"/>
      <sheetName val="UNP-NCW_27"/>
      <sheetName val="GF_Columns27"/>
      <sheetName val="Form_627"/>
      <sheetName val="BOQ_Direct_selling_cost27"/>
      <sheetName val="MASTER_RATE_ANALYSIS27"/>
      <sheetName val="Intro_27"/>
      <sheetName val="A_O_R_27"/>
      <sheetName val="Cost_summary27"/>
      <sheetName val="Direct_cost_shed_A-2_27"/>
      <sheetName val="_Resource_list27"/>
      <sheetName val="THANE_SITE27"/>
      <sheetName val="BOQ_Distribution27"/>
      <sheetName val="key_dates27"/>
      <sheetName val="specification_options27"/>
      <sheetName val="Elite_1_-_MBCL27"/>
      <sheetName val="M_R_List_(2)27"/>
      <sheetName val="Balance_Sheet_27"/>
      <sheetName val="Basic_Rates14"/>
      <sheetName val="Contract_BOQ14"/>
      <sheetName val="beam-reinft-IIInd_floor14"/>
      <sheetName val="FF_Inst_RA_08_Inst_0314"/>
      <sheetName val="beam-reinft-machine_rm14"/>
      <sheetName val="T1_WO14"/>
      <sheetName val="Staff_Acco_62"/>
      <sheetName val="Tel__31"/>
      <sheetName val="Ext_light31"/>
      <sheetName val="Staff_Acco_63"/>
      <sheetName val="SCHEDULE_OF_RATES31"/>
      <sheetName val="4_Annex_1_Basic_rate31"/>
      <sheetName val="DETAILED__BOQ31"/>
      <sheetName val="Detail_In_Door_Stad31"/>
      <sheetName val="Project_Details__31"/>
      <sheetName val="RCC,Ret__Wall31"/>
      <sheetName val="TBAL9697_-group_wise__sdpl31"/>
      <sheetName val="Load_Details(B2)31"/>
      <sheetName val="scurve_calc_(2)31"/>
      <sheetName val="Detail_P&amp;L31"/>
      <sheetName val="Assumption_Sheet31"/>
      <sheetName val="APPENDIX_B-131"/>
      <sheetName val="Bill_3_131"/>
      <sheetName val="Legal_Risk_Analysis31"/>
      <sheetName val="Cable_data31"/>
      <sheetName val="PRECAST_lightconc-II31"/>
      <sheetName val="BLOCK-A_(MEA_SHEET)30"/>
      <sheetName val="Bill_3_-_Site_Works30"/>
      <sheetName val="Asia_Revised_10-1-0730"/>
      <sheetName val="All_Capital_Plan_P+L_10-1-0730"/>
      <sheetName val="CP08_(2)30"/>
      <sheetName val="Planning_File_10-1-0730"/>
      <sheetName val="GR_slab-reinft30"/>
      <sheetName val="SITE_OVERHEADS30"/>
      <sheetName val="Civil_Works30"/>
      <sheetName val="Material_30"/>
      <sheetName val="SPT_vs_PHI30"/>
      <sheetName val="Fill_this_out_first___30"/>
      <sheetName val="IO_List30"/>
      <sheetName val="Pipe_Supports30"/>
      <sheetName val="BOQ_(2)30"/>
      <sheetName val="SCHEDULE_(3)30"/>
      <sheetName val="schedule_nos30"/>
      <sheetName val="Rate_Analysis30"/>
      <sheetName val="Boq_Block_A30"/>
      <sheetName val="Sqn_Abs_G_6__30"/>
      <sheetName val="WO_Abs__G_2__6_DUs30"/>
      <sheetName val="Air_Abs_G_6__23_DUs30"/>
      <sheetName val="4-Int-_ele(RA)30"/>
      <sheetName val="INDIGINEOUS_ITEMS_30"/>
      <sheetName val="Box-_Girder30"/>
      <sheetName val="Lease_rents30"/>
      <sheetName val="DLC_lookups30"/>
      <sheetName val="Quote_Sheet30"/>
      <sheetName val="labour_coeff30"/>
      <sheetName val="Works_-_Quote_Sheet30"/>
      <sheetName val="Gen_Info30"/>
      <sheetName val="Indirect_expenses30"/>
      <sheetName val="Cost_Any_30"/>
      <sheetName val="LIST_OF_MAKES30"/>
      <sheetName val="Detail_1A30"/>
      <sheetName val="Basement_Budget30"/>
      <sheetName val="Break_up_Sheet30"/>
      <sheetName val="E_&amp;_R30"/>
      <sheetName val="Bed_Class29"/>
      <sheetName val="Pile_cap29"/>
      <sheetName val="Mat_Cost30"/>
      <sheetName val="SPILL_OVER30"/>
      <sheetName val="DTF_Summary29"/>
      <sheetName val="UNP-NCW_29"/>
      <sheetName val="GF_Columns29"/>
      <sheetName val="Form_629"/>
      <sheetName val="BOQ_Direct_selling_cost29"/>
      <sheetName val="MASTER_RATE_ANALYSIS29"/>
      <sheetName val="Intro_29"/>
      <sheetName val="A_O_R_29"/>
      <sheetName val="Cost_summary29"/>
      <sheetName val="Direct_cost_shed_A-2_29"/>
      <sheetName val="_Resource_list29"/>
      <sheetName val="THANE_SITE29"/>
      <sheetName val="BOQ_Distribution29"/>
      <sheetName val="key_dates29"/>
      <sheetName val="specification_options29"/>
      <sheetName val="Elite_1_-_MBCL29"/>
      <sheetName val="M_R_List_(2)29"/>
      <sheetName val="Balance_Sheet_29"/>
      <sheetName val="Basic_Rates16"/>
      <sheetName val="Contract_BOQ16"/>
      <sheetName val="beam-reinft-IIInd_floor16"/>
      <sheetName val="FF_Inst_RA_08_Inst_0316"/>
      <sheetName val="beam-reinft-machine_rm16"/>
      <sheetName val="T1_WO16"/>
      <sheetName val="Staff_Acco_64"/>
      <sheetName val="Tel__32"/>
      <sheetName val="Ext_light32"/>
      <sheetName val="Staff_Acco_65"/>
      <sheetName val="SCHEDULE_OF_RATES32"/>
      <sheetName val="4_Annex_1_Basic_rate32"/>
      <sheetName val="DETAILED__BOQ32"/>
      <sheetName val="Detail_In_Door_Stad32"/>
      <sheetName val="Project_Details__32"/>
      <sheetName val="RCC,Ret__Wall32"/>
      <sheetName val="TBAL9697_-group_wise__sdpl32"/>
      <sheetName val="Load_Details(B2)32"/>
      <sheetName val="scurve_calc_(2)32"/>
      <sheetName val="Detail_P&amp;L32"/>
      <sheetName val="Assumption_Sheet32"/>
      <sheetName val="APPENDIX_B-132"/>
      <sheetName val="Bill_3_132"/>
      <sheetName val="Legal_Risk_Analysis32"/>
      <sheetName val="Cable_data32"/>
      <sheetName val="PRECAST_lightconc-II32"/>
      <sheetName val="BLOCK-A_(MEA_SHEET)31"/>
      <sheetName val="Bill_3_-_Site_Works31"/>
      <sheetName val="Asia_Revised_10-1-0731"/>
      <sheetName val="All_Capital_Plan_P+L_10-1-0731"/>
      <sheetName val="CP08_(2)31"/>
      <sheetName val="Planning_File_10-1-0731"/>
      <sheetName val="GR_slab-reinft31"/>
      <sheetName val="SITE_OVERHEADS31"/>
      <sheetName val="Civil_Works31"/>
      <sheetName val="Material_31"/>
      <sheetName val="SPT_vs_PHI31"/>
      <sheetName val="Fill_this_out_first___31"/>
      <sheetName val="IO_List31"/>
      <sheetName val="Pipe_Supports31"/>
      <sheetName val="BOQ_(2)31"/>
      <sheetName val="SCHEDULE_(3)31"/>
      <sheetName val="schedule_nos31"/>
      <sheetName val="Rate_Analysis31"/>
      <sheetName val="Boq_Block_A31"/>
      <sheetName val="Sqn_Abs_G_6__31"/>
      <sheetName val="WO_Abs__G_2__6_DUs31"/>
      <sheetName val="Air_Abs_G_6__23_DUs31"/>
      <sheetName val="4-Int-_ele(RA)31"/>
      <sheetName val="INDIGINEOUS_ITEMS_31"/>
      <sheetName val="Box-_Girder31"/>
      <sheetName val="Lease_rents31"/>
      <sheetName val="DLC_lookups31"/>
      <sheetName val="Quote_Sheet31"/>
      <sheetName val="labour_coeff31"/>
      <sheetName val="Works_-_Quote_Sheet31"/>
      <sheetName val="Gen_Info31"/>
      <sheetName val="Indirect_expenses31"/>
      <sheetName val="Cost_Any_31"/>
      <sheetName val="LIST_OF_MAKES31"/>
      <sheetName val="Detail_1A31"/>
      <sheetName val="Basement_Budget31"/>
      <sheetName val="Break_up_Sheet31"/>
      <sheetName val="E_&amp;_R31"/>
      <sheetName val="Bed_Class30"/>
      <sheetName val="Pile_cap30"/>
      <sheetName val="Mat_Cost31"/>
      <sheetName val="SPILL_OVER31"/>
      <sheetName val="DTF_Summary30"/>
      <sheetName val="UNP-NCW_30"/>
      <sheetName val="GF_Columns30"/>
      <sheetName val="Form_630"/>
      <sheetName val="BOQ_Direct_selling_cost30"/>
      <sheetName val="MASTER_RATE_ANALYSIS30"/>
      <sheetName val="Intro_30"/>
      <sheetName val="A_O_R_30"/>
      <sheetName val="Cost_summary30"/>
      <sheetName val="Direct_cost_shed_A-2_30"/>
      <sheetName val="_Resource_list30"/>
      <sheetName val="THANE_SITE30"/>
      <sheetName val="BOQ_Distribution30"/>
      <sheetName val="key_dates30"/>
      <sheetName val="specification_options30"/>
      <sheetName val="Elite_1_-_MBCL30"/>
      <sheetName val="M_R_List_(2)30"/>
      <sheetName val="Balance_Sheet_30"/>
      <sheetName val="Basic_Rates17"/>
      <sheetName val="Contract_BOQ17"/>
      <sheetName val="beam-reinft-IIInd_floor17"/>
      <sheetName val="FF_Inst_RA_08_Inst_0317"/>
      <sheetName val="beam-reinft-machine_rm17"/>
      <sheetName val="T1_WO17"/>
      <sheetName val="Staff_Acco_82"/>
      <sheetName val="Tel__41"/>
      <sheetName val="Ext_light41"/>
      <sheetName val="Staff_Acco_83"/>
      <sheetName val="SCHEDULE_OF_RATES41"/>
      <sheetName val="4_Annex_1_Basic_rate41"/>
      <sheetName val="DETAILED__BOQ41"/>
      <sheetName val="Detail_In_Door_Stad41"/>
      <sheetName val="Project_Details__41"/>
      <sheetName val="RCC,Ret__Wall41"/>
      <sheetName val="TBAL9697_-group_wise__sdpl41"/>
      <sheetName val="Load_Details(B2)41"/>
      <sheetName val="scurve_calc_(2)41"/>
      <sheetName val="Detail_P&amp;L41"/>
      <sheetName val="Assumption_Sheet41"/>
      <sheetName val="APPENDIX_B-141"/>
      <sheetName val="Bill_3_141"/>
      <sheetName val="Legal_Risk_Analysis41"/>
      <sheetName val="Cable_data41"/>
      <sheetName val="PRECAST_lightconc-II41"/>
      <sheetName val="BLOCK-A_(MEA_SHEET)40"/>
      <sheetName val="Bill_3_-_Site_Works40"/>
      <sheetName val="Asia_Revised_10-1-0740"/>
      <sheetName val="All_Capital_Plan_P+L_10-1-0740"/>
      <sheetName val="CP08_(2)40"/>
      <sheetName val="Planning_File_10-1-0740"/>
      <sheetName val="GR_slab-reinft40"/>
      <sheetName val="SITE_OVERHEADS40"/>
      <sheetName val="Civil_Works40"/>
      <sheetName val="Material_40"/>
      <sheetName val="SPT_vs_PHI40"/>
      <sheetName val="Fill_this_out_first___40"/>
      <sheetName val="IO_List40"/>
      <sheetName val="Pipe_Supports40"/>
      <sheetName val="BOQ_(2)40"/>
      <sheetName val="SCHEDULE_(3)40"/>
      <sheetName val="schedule_nos40"/>
      <sheetName val="Rate_Analysis40"/>
      <sheetName val="Boq_Block_A40"/>
      <sheetName val="Sqn_Abs_G_6__40"/>
      <sheetName val="WO_Abs__G_2__6_DUs40"/>
      <sheetName val="Air_Abs_G_6__23_DUs40"/>
      <sheetName val="4-Int-_ele(RA)40"/>
      <sheetName val="INDIGINEOUS_ITEMS_40"/>
      <sheetName val="Box-_Girder40"/>
      <sheetName val="Lease_rents40"/>
      <sheetName val="DLC_lookups40"/>
      <sheetName val="Quote_Sheet40"/>
      <sheetName val="labour_coeff40"/>
      <sheetName val="Works_-_Quote_Sheet40"/>
      <sheetName val="Gen_Info40"/>
      <sheetName val="Indirect_expenses40"/>
      <sheetName val="Cost_Any_40"/>
      <sheetName val="LIST_OF_MAKES40"/>
      <sheetName val="Detail_1A40"/>
      <sheetName val="Basement_Budget40"/>
      <sheetName val="Break_up_Sheet40"/>
      <sheetName val="E_&amp;_R40"/>
      <sheetName val="Bed_Class39"/>
      <sheetName val="Pile_cap39"/>
      <sheetName val="Mat_Cost40"/>
      <sheetName val="SPILL_OVER40"/>
      <sheetName val="DTF_Summary39"/>
      <sheetName val="UNP-NCW_39"/>
      <sheetName val="GF_Columns39"/>
      <sheetName val="Form_639"/>
      <sheetName val="BOQ_Direct_selling_cost39"/>
      <sheetName val="MASTER_RATE_ANALYSIS39"/>
      <sheetName val="Intro_39"/>
      <sheetName val="A_O_R_39"/>
      <sheetName val="Cost_summary39"/>
      <sheetName val="Direct_cost_shed_A-2_39"/>
      <sheetName val="_Resource_list39"/>
      <sheetName val="THANE_SITE39"/>
      <sheetName val="BOQ_Distribution39"/>
      <sheetName val="key_dates39"/>
      <sheetName val="specification_options39"/>
      <sheetName val="Elite_1_-_MBCL39"/>
      <sheetName val="M_R_List_(2)39"/>
      <sheetName val="Balance_Sheet_39"/>
      <sheetName val="Basic_Rates26"/>
      <sheetName val="Contract_BOQ26"/>
      <sheetName val="beam-reinft-IIInd_floor26"/>
      <sheetName val="FF_Inst_RA_08_Inst_0326"/>
      <sheetName val="beam-reinft-machine_rm26"/>
      <sheetName val="T1_WO26"/>
      <sheetName val="Staff_Acco_66"/>
      <sheetName val="Tel__33"/>
      <sheetName val="Ext_light33"/>
      <sheetName val="Staff_Acco_67"/>
      <sheetName val="SCHEDULE_OF_RATES33"/>
      <sheetName val="4_Annex_1_Basic_rate33"/>
      <sheetName val="DETAILED__BOQ33"/>
      <sheetName val="Detail_In_Door_Stad33"/>
      <sheetName val="Project_Details__33"/>
      <sheetName val="RCC,Ret__Wall33"/>
      <sheetName val="TBAL9697_-group_wise__sdpl33"/>
      <sheetName val="Load_Details(B2)33"/>
      <sheetName val="scurve_calc_(2)33"/>
      <sheetName val="Detail_P&amp;L33"/>
      <sheetName val="Assumption_Sheet33"/>
      <sheetName val="APPENDIX_B-133"/>
      <sheetName val="Bill_3_133"/>
      <sheetName val="Legal_Risk_Analysis33"/>
      <sheetName val="Cable_data33"/>
      <sheetName val="PRECAST_lightconc-II33"/>
      <sheetName val="BLOCK-A_(MEA_SHEET)32"/>
      <sheetName val="Bill_3_-_Site_Works32"/>
      <sheetName val="Asia_Revised_10-1-0732"/>
      <sheetName val="All_Capital_Plan_P+L_10-1-0732"/>
      <sheetName val="CP08_(2)32"/>
      <sheetName val="Planning_File_10-1-0732"/>
      <sheetName val="GR_slab-reinft32"/>
      <sheetName val="SITE_OVERHEADS32"/>
      <sheetName val="Civil_Works32"/>
      <sheetName val="Material_32"/>
      <sheetName val="SPT_vs_PHI32"/>
      <sheetName val="Fill_this_out_first___32"/>
      <sheetName val="IO_List32"/>
      <sheetName val="Pipe_Supports32"/>
      <sheetName val="BOQ_(2)32"/>
      <sheetName val="SCHEDULE_(3)32"/>
      <sheetName val="schedule_nos32"/>
      <sheetName val="Rate_Analysis32"/>
      <sheetName val="Boq_Block_A32"/>
      <sheetName val="Sqn_Abs_G_6__32"/>
      <sheetName val="WO_Abs__G_2__6_DUs32"/>
      <sheetName val="Air_Abs_G_6__23_DUs32"/>
      <sheetName val="4-Int-_ele(RA)32"/>
      <sheetName val="INDIGINEOUS_ITEMS_32"/>
      <sheetName val="Box-_Girder32"/>
      <sheetName val="Lease_rents32"/>
      <sheetName val="DLC_lookups32"/>
      <sheetName val="Quote_Sheet32"/>
      <sheetName val="labour_coeff32"/>
      <sheetName val="Works_-_Quote_Sheet32"/>
      <sheetName val="Gen_Info32"/>
      <sheetName val="Indirect_expenses32"/>
      <sheetName val="Cost_Any_32"/>
      <sheetName val="LIST_OF_MAKES32"/>
      <sheetName val="Detail_1A32"/>
      <sheetName val="Basement_Budget32"/>
      <sheetName val="Break_up_Sheet32"/>
      <sheetName val="E_&amp;_R32"/>
      <sheetName val="Bed_Class31"/>
      <sheetName val="Pile_cap31"/>
      <sheetName val="Mat_Cost32"/>
      <sheetName val="SPILL_OVER32"/>
      <sheetName val="DTF_Summary31"/>
      <sheetName val="UNP-NCW_31"/>
      <sheetName val="GF_Columns31"/>
      <sheetName val="Form_631"/>
      <sheetName val="BOQ_Direct_selling_cost31"/>
      <sheetName val="MASTER_RATE_ANALYSIS31"/>
      <sheetName val="Intro_31"/>
      <sheetName val="A_O_R_31"/>
      <sheetName val="Cost_summary31"/>
      <sheetName val="Direct_cost_shed_A-2_31"/>
      <sheetName val="_Resource_list31"/>
      <sheetName val="THANE_SITE31"/>
      <sheetName val="BOQ_Distribution31"/>
      <sheetName val="key_dates31"/>
      <sheetName val="specification_options31"/>
      <sheetName val="Elite_1_-_MBCL31"/>
      <sheetName val="M_R_List_(2)31"/>
      <sheetName val="Balance_Sheet_31"/>
      <sheetName val="Basic_Rates18"/>
      <sheetName val="Contract_BOQ18"/>
      <sheetName val="beam-reinft-IIInd_floor18"/>
      <sheetName val="FF_Inst_RA_08_Inst_0318"/>
      <sheetName val="beam-reinft-machine_rm18"/>
      <sheetName val="T1_WO18"/>
      <sheetName val="Staff_Acco_68"/>
      <sheetName val="Tel__34"/>
      <sheetName val="Ext_light34"/>
      <sheetName val="Staff_Acco_69"/>
      <sheetName val="SCHEDULE_OF_RATES34"/>
      <sheetName val="4_Annex_1_Basic_rate34"/>
      <sheetName val="DETAILED__BOQ34"/>
      <sheetName val="Detail_In_Door_Stad34"/>
      <sheetName val="Project_Details__34"/>
      <sheetName val="RCC,Ret__Wall34"/>
      <sheetName val="TBAL9697_-group_wise__sdpl34"/>
      <sheetName val="Load_Details(B2)34"/>
      <sheetName val="scurve_calc_(2)34"/>
      <sheetName val="Detail_P&amp;L34"/>
      <sheetName val="Assumption_Sheet34"/>
      <sheetName val="APPENDIX_B-134"/>
      <sheetName val="Bill_3_134"/>
      <sheetName val="Legal_Risk_Analysis34"/>
      <sheetName val="Cable_data34"/>
      <sheetName val="PRECAST_lightconc-II34"/>
      <sheetName val="BLOCK-A_(MEA_SHEET)33"/>
      <sheetName val="Bill_3_-_Site_Works33"/>
      <sheetName val="Asia_Revised_10-1-0733"/>
      <sheetName val="All_Capital_Plan_P+L_10-1-0733"/>
      <sheetName val="CP08_(2)33"/>
      <sheetName val="Planning_File_10-1-0733"/>
      <sheetName val="GR_slab-reinft33"/>
      <sheetName val="SITE_OVERHEADS33"/>
      <sheetName val="Civil_Works33"/>
      <sheetName val="Material_33"/>
      <sheetName val="SPT_vs_PHI33"/>
      <sheetName val="Fill_this_out_first___33"/>
      <sheetName val="IO_List33"/>
      <sheetName val="Pipe_Supports33"/>
      <sheetName val="BOQ_(2)33"/>
      <sheetName val="SCHEDULE_(3)33"/>
      <sheetName val="schedule_nos33"/>
      <sheetName val="Rate_Analysis33"/>
      <sheetName val="Boq_Block_A33"/>
      <sheetName val="Sqn_Abs_G_6__33"/>
      <sheetName val="WO_Abs__G_2__6_DUs33"/>
      <sheetName val="Air_Abs_G_6__23_DUs33"/>
      <sheetName val="4-Int-_ele(RA)33"/>
      <sheetName val="INDIGINEOUS_ITEMS_33"/>
      <sheetName val="Box-_Girder33"/>
      <sheetName val="Lease_rents33"/>
      <sheetName val="DLC_lookups33"/>
      <sheetName val="Quote_Sheet33"/>
      <sheetName val="labour_coeff33"/>
      <sheetName val="Works_-_Quote_Sheet33"/>
      <sheetName val="Gen_Info33"/>
      <sheetName val="Indirect_expenses33"/>
      <sheetName val="Cost_Any_33"/>
      <sheetName val="LIST_OF_MAKES33"/>
      <sheetName val="Detail_1A33"/>
      <sheetName val="Basement_Budget33"/>
      <sheetName val="Break_up_Sheet33"/>
      <sheetName val="E_&amp;_R33"/>
      <sheetName val="Bed_Class32"/>
      <sheetName val="Pile_cap32"/>
      <sheetName val="Mat_Cost33"/>
      <sheetName val="SPILL_OVER33"/>
      <sheetName val="DTF_Summary32"/>
      <sheetName val="UNP-NCW_32"/>
      <sheetName val="GF_Columns32"/>
      <sheetName val="Form_632"/>
      <sheetName val="BOQ_Direct_selling_cost32"/>
      <sheetName val="MASTER_RATE_ANALYSIS32"/>
      <sheetName val="Intro_32"/>
      <sheetName val="A_O_R_32"/>
      <sheetName val="Cost_summary32"/>
      <sheetName val="Direct_cost_shed_A-2_32"/>
      <sheetName val="_Resource_list32"/>
      <sheetName val="THANE_SITE32"/>
      <sheetName val="BOQ_Distribution32"/>
      <sheetName val="key_dates32"/>
      <sheetName val="specification_options32"/>
      <sheetName val="Elite_1_-_MBCL32"/>
      <sheetName val="M_R_List_(2)32"/>
      <sheetName val="Balance_Sheet_32"/>
      <sheetName val="Basic_Rates19"/>
      <sheetName val="Contract_BOQ19"/>
      <sheetName val="beam-reinft-IIInd_floor19"/>
      <sheetName val="FF_Inst_RA_08_Inst_0319"/>
      <sheetName val="beam-reinft-machine_rm19"/>
      <sheetName val="T1_WO19"/>
      <sheetName val="Staff_Acco_74"/>
      <sheetName val="Tel__37"/>
      <sheetName val="Ext_light37"/>
      <sheetName val="Staff_Acco_75"/>
      <sheetName val="SCHEDULE_OF_RATES37"/>
      <sheetName val="4_Annex_1_Basic_rate37"/>
      <sheetName val="DETAILED__BOQ37"/>
      <sheetName val="Detail_In_Door_Stad37"/>
      <sheetName val="Project_Details__37"/>
      <sheetName val="RCC,Ret__Wall37"/>
      <sheetName val="TBAL9697_-group_wise__sdpl37"/>
      <sheetName val="Load_Details(B2)37"/>
      <sheetName val="scurve_calc_(2)37"/>
      <sheetName val="Detail_P&amp;L37"/>
      <sheetName val="Assumption_Sheet37"/>
      <sheetName val="APPENDIX_B-137"/>
      <sheetName val="Bill_3_137"/>
      <sheetName val="Legal_Risk_Analysis37"/>
      <sheetName val="Cable_data37"/>
      <sheetName val="PRECAST_lightconc-II37"/>
      <sheetName val="BLOCK-A_(MEA_SHEET)36"/>
      <sheetName val="Bill_3_-_Site_Works36"/>
      <sheetName val="Asia_Revised_10-1-0736"/>
      <sheetName val="All_Capital_Plan_P+L_10-1-0736"/>
      <sheetName val="CP08_(2)36"/>
      <sheetName val="Planning_File_10-1-0736"/>
      <sheetName val="GR_slab-reinft36"/>
      <sheetName val="SITE_OVERHEADS36"/>
      <sheetName val="Civil_Works36"/>
      <sheetName val="Material_36"/>
      <sheetName val="SPT_vs_PHI36"/>
      <sheetName val="Fill_this_out_first___36"/>
      <sheetName val="IO_List36"/>
      <sheetName val="Pipe_Supports36"/>
      <sheetName val="BOQ_(2)36"/>
      <sheetName val="SCHEDULE_(3)36"/>
      <sheetName val="schedule_nos36"/>
      <sheetName val="Rate_Analysis36"/>
      <sheetName val="Boq_Block_A36"/>
      <sheetName val="Sqn_Abs_G_6__36"/>
      <sheetName val="WO_Abs__G_2__6_DUs36"/>
      <sheetName val="Air_Abs_G_6__23_DUs36"/>
      <sheetName val="4-Int-_ele(RA)36"/>
      <sheetName val="INDIGINEOUS_ITEMS_36"/>
      <sheetName val="Box-_Girder36"/>
      <sheetName val="Lease_rents36"/>
      <sheetName val="DLC_lookups36"/>
      <sheetName val="Quote_Sheet36"/>
      <sheetName val="labour_coeff36"/>
      <sheetName val="Works_-_Quote_Sheet36"/>
      <sheetName val="Gen_Info36"/>
      <sheetName val="Indirect_expenses36"/>
      <sheetName val="Cost_Any_36"/>
      <sheetName val="LIST_OF_MAKES36"/>
      <sheetName val="Detail_1A36"/>
      <sheetName val="Basement_Budget36"/>
      <sheetName val="Break_up_Sheet36"/>
      <sheetName val="E_&amp;_R36"/>
      <sheetName val="Bed_Class35"/>
      <sheetName val="Pile_cap35"/>
      <sheetName val="Mat_Cost36"/>
      <sheetName val="SPILL_OVER36"/>
      <sheetName val="DTF_Summary35"/>
      <sheetName val="UNP-NCW_35"/>
      <sheetName val="GF_Columns35"/>
      <sheetName val="Form_635"/>
      <sheetName val="BOQ_Direct_selling_cost35"/>
      <sheetName val="MASTER_RATE_ANALYSIS35"/>
      <sheetName val="Intro_35"/>
      <sheetName val="A_O_R_35"/>
      <sheetName val="Cost_summary35"/>
      <sheetName val="Direct_cost_shed_A-2_35"/>
      <sheetName val="_Resource_list35"/>
      <sheetName val="THANE_SITE35"/>
      <sheetName val="BOQ_Distribution35"/>
      <sheetName val="key_dates35"/>
      <sheetName val="specification_options35"/>
      <sheetName val="Elite_1_-_MBCL35"/>
      <sheetName val="M_R_List_(2)35"/>
      <sheetName val="Balance_Sheet_35"/>
      <sheetName val="Basic_Rates22"/>
      <sheetName val="Contract_BOQ22"/>
      <sheetName val="beam-reinft-IIInd_floor22"/>
      <sheetName val="FF_Inst_RA_08_Inst_0322"/>
      <sheetName val="beam-reinft-machine_rm22"/>
      <sheetName val="T1_WO22"/>
      <sheetName val="Staff_Acco_72"/>
      <sheetName val="Tel__36"/>
      <sheetName val="Ext_light36"/>
      <sheetName val="Staff_Acco_73"/>
      <sheetName val="SCHEDULE_OF_RATES36"/>
      <sheetName val="4_Annex_1_Basic_rate36"/>
      <sheetName val="DETAILED__BOQ36"/>
      <sheetName val="Detail_In_Door_Stad36"/>
      <sheetName val="Project_Details__36"/>
      <sheetName val="RCC,Ret__Wall36"/>
      <sheetName val="TBAL9697_-group_wise__sdpl36"/>
      <sheetName val="Load_Details(B2)36"/>
      <sheetName val="scurve_calc_(2)36"/>
      <sheetName val="Detail_P&amp;L36"/>
      <sheetName val="Assumption_Sheet36"/>
      <sheetName val="APPENDIX_B-136"/>
      <sheetName val="Bill_3_136"/>
      <sheetName val="Legal_Risk_Analysis36"/>
      <sheetName val="Cable_data36"/>
      <sheetName val="PRECAST_lightconc-II36"/>
      <sheetName val="BLOCK-A_(MEA_SHEET)35"/>
      <sheetName val="Bill_3_-_Site_Works35"/>
      <sheetName val="Asia_Revised_10-1-0735"/>
      <sheetName val="All_Capital_Plan_P+L_10-1-0735"/>
      <sheetName val="CP08_(2)35"/>
      <sheetName val="Planning_File_10-1-0735"/>
      <sheetName val="GR_slab-reinft35"/>
      <sheetName val="SITE_OVERHEADS35"/>
      <sheetName val="Civil_Works35"/>
      <sheetName val="Material_35"/>
      <sheetName val="SPT_vs_PHI35"/>
      <sheetName val="Fill_this_out_first___35"/>
      <sheetName val="IO_List35"/>
      <sheetName val="Pipe_Supports35"/>
      <sheetName val="BOQ_(2)35"/>
      <sheetName val="SCHEDULE_(3)35"/>
      <sheetName val="schedule_nos35"/>
      <sheetName val="Rate_Analysis35"/>
      <sheetName val="Boq_Block_A35"/>
      <sheetName val="Sqn_Abs_G_6__35"/>
      <sheetName val="WO_Abs__G_2__6_DUs35"/>
      <sheetName val="Air_Abs_G_6__23_DUs35"/>
      <sheetName val="4-Int-_ele(RA)35"/>
      <sheetName val="INDIGINEOUS_ITEMS_35"/>
      <sheetName val="Box-_Girder35"/>
      <sheetName val="Lease_rents35"/>
      <sheetName val="DLC_lookups35"/>
      <sheetName val="Quote_Sheet35"/>
      <sheetName val="labour_coeff35"/>
      <sheetName val="Works_-_Quote_Sheet35"/>
      <sheetName val="Gen_Info35"/>
      <sheetName val="Indirect_expenses35"/>
      <sheetName val="Cost_Any_35"/>
      <sheetName val="LIST_OF_MAKES35"/>
      <sheetName val="Detail_1A35"/>
      <sheetName val="Basement_Budget35"/>
      <sheetName val="Break_up_Sheet35"/>
      <sheetName val="E_&amp;_R35"/>
      <sheetName val="Bed_Class34"/>
      <sheetName val="Pile_cap34"/>
      <sheetName val="Mat_Cost35"/>
      <sheetName val="SPILL_OVER35"/>
      <sheetName val="DTF_Summary34"/>
      <sheetName val="UNP-NCW_34"/>
      <sheetName val="GF_Columns34"/>
      <sheetName val="Form_634"/>
      <sheetName val="BOQ_Direct_selling_cost34"/>
      <sheetName val="MASTER_RATE_ANALYSIS34"/>
      <sheetName val="Intro_34"/>
      <sheetName val="A_O_R_34"/>
      <sheetName val="Cost_summary34"/>
      <sheetName val="Direct_cost_shed_A-2_34"/>
      <sheetName val="_Resource_list34"/>
      <sheetName val="THANE_SITE34"/>
      <sheetName val="BOQ_Distribution34"/>
      <sheetName val="key_dates34"/>
      <sheetName val="specification_options34"/>
      <sheetName val="Elite_1_-_MBCL34"/>
      <sheetName val="M_R_List_(2)34"/>
      <sheetName val="Balance_Sheet_34"/>
      <sheetName val="Basic_Rates21"/>
      <sheetName val="Contract_BOQ21"/>
      <sheetName val="beam-reinft-IIInd_floor21"/>
      <sheetName val="FF_Inst_RA_08_Inst_0321"/>
      <sheetName val="beam-reinft-machine_rm21"/>
      <sheetName val="T1_WO21"/>
      <sheetName val="Staff_Acco_70"/>
      <sheetName val="Tel__35"/>
      <sheetName val="Ext_light35"/>
      <sheetName val="Staff_Acco_71"/>
      <sheetName val="SCHEDULE_OF_RATES35"/>
      <sheetName val="4_Annex_1_Basic_rate35"/>
      <sheetName val="DETAILED__BOQ35"/>
      <sheetName val="Detail_In_Door_Stad35"/>
      <sheetName val="Project_Details__35"/>
      <sheetName val="RCC,Ret__Wall35"/>
      <sheetName val="TBAL9697_-group_wise__sdpl35"/>
      <sheetName val="Load_Details(B2)35"/>
      <sheetName val="scurve_calc_(2)35"/>
      <sheetName val="Detail_P&amp;L35"/>
      <sheetName val="Assumption_Sheet35"/>
      <sheetName val="APPENDIX_B-135"/>
      <sheetName val="Bill_3_135"/>
      <sheetName val="Legal_Risk_Analysis35"/>
      <sheetName val="Cable_data35"/>
      <sheetName val="PRECAST_lightconc-II35"/>
      <sheetName val="BLOCK-A_(MEA_SHEET)34"/>
      <sheetName val="Bill_3_-_Site_Works34"/>
      <sheetName val="Asia_Revised_10-1-0734"/>
      <sheetName val="All_Capital_Plan_P+L_10-1-0734"/>
      <sheetName val="CP08_(2)34"/>
      <sheetName val="Planning_File_10-1-0734"/>
      <sheetName val="GR_slab-reinft34"/>
      <sheetName val="SITE_OVERHEADS34"/>
      <sheetName val="Civil_Works34"/>
      <sheetName val="Material_34"/>
      <sheetName val="SPT_vs_PHI34"/>
      <sheetName val="Fill_this_out_first___34"/>
      <sheetName val="IO_List34"/>
      <sheetName val="Pipe_Supports34"/>
      <sheetName val="BOQ_(2)34"/>
      <sheetName val="SCHEDULE_(3)34"/>
      <sheetName val="schedule_nos34"/>
      <sheetName val="Rate_Analysis34"/>
      <sheetName val="Boq_Block_A34"/>
      <sheetName val="Sqn_Abs_G_6__34"/>
      <sheetName val="WO_Abs__G_2__6_DUs34"/>
      <sheetName val="Air_Abs_G_6__23_DUs34"/>
      <sheetName val="4-Int-_ele(RA)34"/>
      <sheetName val="INDIGINEOUS_ITEMS_34"/>
      <sheetName val="Box-_Girder34"/>
      <sheetName val="Lease_rents34"/>
      <sheetName val="DLC_lookups34"/>
      <sheetName val="Quote_Sheet34"/>
      <sheetName val="labour_coeff34"/>
      <sheetName val="Works_-_Quote_Sheet34"/>
      <sheetName val="Gen_Info34"/>
      <sheetName val="Indirect_expenses34"/>
      <sheetName val="Cost_Any_34"/>
      <sheetName val="LIST_OF_MAKES34"/>
      <sheetName val="Detail_1A34"/>
      <sheetName val="Basement_Budget34"/>
      <sheetName val="Break_up_Sheet34"/>
      <sheetName val="E_&amp;_R34"/>
      <sheetName val="Bed_Class33"/>
      <sheetName val="Pile_cap33"/>
      <sheetName val="Mat_Cost34"/>
      <sheetName val="SPILL_OVER34"/>
      <sheetName val="DTF_Summary33"/>
      <sheetName val="UNP-NCW_33"/>
      <sheetName val="GF_Columns33"/>
      <sheetName val="Form_633"/>
      <sheetName val="BOQ_Direct_selling_cost33"/>
      <sheetName val="MASTER_RATE_ANALYSIS33"/>
      <sheetName val="Intro_33"/>
      <sheetName val="A_O_R_33"/>
      <sheetName val="Cost_summary33"/>
      <sheetName val="Direct_cost_shed_A-2_33"/>
      <sheetName val="_Resource_list33"/>
      <sheetName val="THANE_SITE33"/>
      <sheetName val="BOQ_Distribution33"/>
      <sheetName val="key_dates33"/>
      <sheetName val="specification_options33"/>
      <sheetName val="Elite_1_-_MBCL33"/>
      <sheetName val="M_R_List_(2)33"/>
      <sheetName val="Balance_Sheet_33"/>
      <sheetName val="Basic_Rates20"/>
      <sheetName val="Contract_BOQ20"/>
      <sheetName val="beam-reinft-IIInd_floor20"/>
      <sheetName val="FF_Inst_RA_08_Inst_0320"/>
      <sheetName val="beam-reinft-machine_rm20"/>
      <sheetName val="T1_WO20"/>
      <sheetName val="Staff_Acco_76"/>
      <sheetName val="Tel__38"/>
      <sheetName val="Ext_light38"/>
      <sheetName val="Staff_Acco_77"/>
      <sheetName val="SCHEDULE_OF_RATES38"/>
      <sheetName val="4_Annex_1_Basic_rate38"/>
      <sheetName val="DETAILED__BOQ38"/>
      <sheetName val="Detail_In_Door_Stad38"/>
      <sheetName val="Project_Details__38"/>
      <sheetName val="RCC,Ret__Wall38"/>
      <sheetName val="TBAL9697_-group_wise__sdpl38"/>
      <sheetName val="Load_Details(B2)38"/>
      <sheetName val="scurve_calc_(2)38"/>
      <sheetName val="Detail_P&amp;L38"/>
      <sheetName val="Assumption_Sheet38"/>
      <sheetName val="APPENDIX_B-138"/>
      <sheetName val="Bill_3_138"/>
      <sheetName val="Legal_Risk_Analysis38"/>
      <sheetName val="Cable_data38"/>
      <sheetName val="PRECAST_lightconc-II38"/>
      <sheetName val="BLOCK-A_(MEA_SHEET)37"/>
      <sheetName val="Bill_3_-_Site_Works37"/>
      <sheetName val="Asia_Revised_10-1-0737"/>
      <sheetName val="All_Capital_Plan_P+L_10-1-0737"/>
      <sheetName val="CP08_(2)37"/>
      <sheetName val="Planning_File_10-1-0737"/>
      <sheetName val="GR_slab-reinft37"/>
      <sheetName val="SITE_OVERHEADS37"/>
      <sheetName val="Civil_Works37"/>
      <sheetName val="Material_37"/>
      <sheetName val="SPT_vs_PHI37"/>
      <sheetName val="Fill_this_out_first___37"/>
      <sheetName val="IO_List37"/>
      <sheetName val="Pipe_Supports37"/>
      <sheetName val="BOQ_(2)37"/>
      <sheetName val="SCHEDULE_(3)37"/>
      <sheetName val="schedule_nos37"/>
      <sheetName val="Rate_Analysis37"/>
      <sheetName val="Boq_Block_A37"/>
      <sheetName val="Sqn_Abs_G_6__37"/>
      <sheetName val="WO_Abs__G_2__6_DUs37"/>
      <sheetName val="Air_Abs_G_6__23_DUs37"/>
      <sheetName val="4-Int-_ele(RA)37"/>
      <sheetName val="INDIGINEOUS_ITEMS_37"/>
      <sheetName val="Box-_Girder37"/>
      <sheetName val="Lease_rents37"/>
      <sheetName val="DLC_lookups37"/>
      <sheetName val="Quote_Sheet37"/>
      <sheetName val="labour_coeff37"/>
      <sheetName val="Works_-_Quote_Sheet37"/>
      <sheetName val="Gen_Info37"/>
      <sheetName val="Indirect_expenses37"/>
      <sheetName val="Cost_Any_37"/>
      <sheetName val="LIST_OF_MAKES37"/>
      <sheetName val="Detail_1A37"/>
      <sheetName val="Basement_Budget37"/>
      <sheetName val="Break_up_Sheet37"/>
      <sheetName val="E_&amp;_R37"/>
      <sheetName val="Bed_Class36"/>
      <sheetName val="Pile_cap36"/>
      <sheetName val="Mat_Cost37"/>
      <sheetName val="SPILL_OVER37"/>
      <sheetName val="DTF_Summary36"/>
      <sheetName val="UNP-NCW_36"/>
      <sheetName val="GF_Columns36"/>
      <sheetName val="Form_636"/>
      <sheetName val="BOQ_Direct_selling_cost36"/>
      <sheetName val="MASTER_RATE_ANALYSIS36"/>
      <sheetName val="Intro_36"/>
      <sheetName val="A_O_R_36"/>
      <sheetName val="Cost_summary36"/>
      <sheetName val="Direct_cost_shed_A-2_36"/>
      <sheetName val="_Resource_list36"/>
      <sheetName val="THANE_SITE36"/>
      <sheetName val="BOQ_Distribution36"/>
      <sheetName val="key_dates36"/>
      <sheetName val="specification_options36"/>
      <sheetName val="Elite_1_-_MBCL36"/>
      <sheetName val="M_R_List_(2)36"/>
      <sheetName val="Balance_Sheet_36"/>
      <sheetName val="Basic_Rates23"/>
      <sheetName val="Contract_BOQ23"/>
      <sheetName val="beam-reinft-IIInd_floor23"/>
      <sheetName val="FF_Inst_RA_08_Inst_0323"/>
      <sheetName val="beam-reinft-machine_rm23"/>
      <sheetName val="T1_WO23"/>
      <sheetName val="Staff_Acco_78"/>
      <sheetName val="Tel__39"/>
      <sheetName val="Ext_light39"/>
      <sheetName val="Staff_Acco_79"/>
      <sheetName val="SCHEDULE_OF_RATES39"/>
      <sheetName val="4_Annex_1_Basic_rate39"/>
      <sheetName val="DETAILED__BOQ39"/>
      <sheetName val="Detail_In_Door_Stad39"/>
      <sheetName val="Project_Details__39"/>
      <sheetName val="RCC,Ret__Wall39"/>
      <sheetName val="TBAL9697_-group_wise__sdpl39"/>
      <sheetName val="Load_Details(B2)39"/>
      <sheetName val="scurve_calc_(2)39"/>
      <sheetName val="Detail_P&amp;L39"/>
      <sheetName val="Assumption_Sheet39"/>
      <sheetName val="APPENDIX_B-139"/>
      <sheetName val="Bill_3_139"/>
      <sheetName val="Legal_Risk_Analysis39"/>
      <sheetName val="Cable_data39"/>
      <sheetName val="PRECAST_lightconc-II39"/>
      <sheetName val="BLOCK-A_(MEA_SHEET)38"/>
      <sheetName val="Bill_3_-_Site_Works38"/>
      <sheetName val="Asia_Revised_10-1-0738"/>
      <sheetName val="All_Capital_Plan_P+L_10-1-0738"/>
      <sheetName val="CP08_(2)38"/>
      <sheetName val="Planning_File_10-1-0738"/>
      <sheetName val="GR_slab-reinft38"/>
      <sheetName val="SITE_OVERHEADS38"/>
      <sheetName val="Civil_Works38"/>
      <sheetName val="Material_38"/>
      <sheetName val="SPT_vs_PHI38"/>
      <sheetName val="Fill_this_out_first___38"/>
      <sheetName val="IO_List38"/>
      <sheetName val="Pipe_Supports38"/>
      <sheetName val="BOQ_(2)38"/>
      <sheetName val="SCHEDULE_(3)38"/>
      <sheetName val="schedule_nos38"/>
      <sheetName val="Rate_Analysis38"/>
      <sheetName val="Boq_Block_A38"/>
      <sheetName val="Sqn_Abs_G_6__38"/>
      <sheetName val="WO_Abs__G_2__6_DUs38"/>
      <sheetName val="Air_Abs_G_6__23_DUs38"/>
      <sheetName val="4-Int-_ele(RA)38"/>
      <sheetName val="INDIGINEOUS_ITEMS_38"/>
      <sheetName val="Box-_Girder38"/>
      <sheetName val="Lease_rents38"/>
      <sheetName val="DLC_lookups38"/>
      <sheetName val="Quote_Sheet38"/>
      <sheetName val="labour_coeff38"/>
      <sheetName val="Works_-_Quote_Sheet38"/>
      <sheetName val="Gen_Info38"/>
      <sheetName val="Indirect_expenses38"/>
      <sheetName val="Cost_Any_38"/>
      <sheetName val="LIST_OF_MAKES38"/>
      <sheetName val="Detail_1A38"/>
      <sheetName val="Basement_Budget38"/>
      <sheetName val="Break_up_Sheet38"/>
      <sheetName val="E_&amp;_R38"/>
      <sheetName val="Bed_Class37"/>
      <sheetName val="Pile_cap37"/>
      <sheetName val="Mat_Cost38"/>
      <sheetName val="SPILL_OVER38"/>
      <sheetName val="DTF_Summary37"/>
      <sheetName val="UNP-NCW_37"/>
      <sheetName val="GF_Columns37"/>
      <sheetName val="Form_637"/>
      <sheetName val="BOQ_Direct_selling_cost37"/>
      <sheetName val="MASTER_RATE_ANALYSIS37"/>
      <sheetName val="Intro_37"/>
      <sheetName val="A_O_R_37"/>
      <sheetName val="Cost_summary37"/>
      <sheetName val="Direct_cost_shed_A-2_37"/>
      <sheetName val="_Resource_list37"/>
      <sheetName val="THANE_SITE37"/>
      <sheetName val="BOQ_Distribution37"/>
      <sheetName val="key_dates37"/>
      <sheetName val="specification_options37"/>
      <sheetName val="Elite_1_-_MBCL37"/>
      <sheetName val="M_R_List_(2)37"/>
      <sheetName val="Balance_Sheet_37"/>
      <sheetName val="Basic_Rates24"/>
      <sheetName val="Contract_BOQ24"/>
      <sheetName val="beam-reinft-IIInd_floor24"/>
      <sheetName val="FF_Inst_RA_08_Inst_0324"/>
      <sheetName val="beam-reinft-machine_rm24"/>
      <sheetName val="T1_WO24"/>
      <sheetName val="Staff_Acco_80"/>
      <sheetName val="Tel__40"/>
      <sheetName val="Ext_light40"/>
      <sheetName val="Staff_Acco_81"/>
      <sheetName val="SCHEDULE_OF_RATES40"/>
      <sheetName val="4_Annex_1_Basic_rate40"/>
      <sheetName val="DETAILED__BOQ40"/>
      <sheetName val="Detail_In_Door_Stad40"/>
      <sheetName val="Project_Details__40"/>
      <sheetName val="RCC,Ret__Wall40"/>
      <sheetName val="TBAL9697_-group_wise__sdpl40"/>
      <sheetName val="Load_Details(B2)40"/>
      <sheetName val="scurve_calc_(2)40"/>
      <sheetName val="Detail_P&amp;L40"/>
      <sheetName val="Assumption_Sheet40"/>
      <sheetName val="APPENDIX_B-140"/>
      <sheetName val="Bill_3_140"/>
      <sheetName val="Legal_Risk_Analysis40"/>
      <sheetName val="Cable_data40"/>
      <sheetName val="PRECAST_lightconc-II40"/>
      <sheetName val="BLOCK-A_(MEA_SHEET)39"/>
      <sheetName val="Bill_3_-_Site_Works39"/>
      <sheetName val="Asia_Revised_10-1-0739"/>
      <sheetName val="All_Capital_Plan_P+L_10-1-0739"/>
      <sheetName val="CP08_(2)39"/>
      <sheetName val="Planning_File_10-1-0739"/>
      <sheetName val="GR_slab-reinft39"/>
      <sheetName val="SITE_OVERHEADS39"/>
      <sheetName val="Civil_Works39"/>
      <sheetName val="Material_39"/>
      <sheetName val="SPT_vs_PHI39"/>
      <sheetName val="Fill_this_out_first___39"/>
      <sheetName val="IO_List39"/>
      <sheetName val="Pipe_Supports39"/>
      <sheetName val="BOQ_(2)39"/>
      <sheetName val="SCHEDULE_(3)39"/>
      <sheetName val="schedule_nos39"/>
      <sheetName val="Rate_Analysis39"/>
      <sheetName val="Boq_Block_A39"/>
      <sheetName val="Sqn_Abs_G_6__39"/>
      <sheetName val="WO_Abs__G_2__6_DUs39"/>
      <sheetName val="Air_Abs_G_6__23_DUs39"/>
      <sheetName val="4-Int-_ele(RA)39"/>
      <sheetName val="INDIGINEOUS_ITEMS_39"/>
      <sheetName val="Box-_Girder39"/>
      <sheetName val="Lease_rents39"/>
      <sheetName val="DLC_lookups39"/>
      <sheetName val="Quote_Sheet39"/>
      <sheetName val="labour_coeff39"/>
      <sheetName val="Works_-_Quote_Sheet39"/>
      <sheetName val="Gen_Info39"/>
      <sheetName val="Indirect_expenses39"/>
      <sheetName val="Cost_Any_39"/>
      <sheetName val="LIST_OF_MAKES39"/>
      <sheetName val="Detail_1A39"/>
      <sheetName val="Basement_Budget39"/>
      <sheetName val="Break_up_Sheet39"/>
      <sheetName val="E_&amp;_R39"/>
      <sheetName val="Bed_Class38"/>
      <sheetName val="Pile_cap38"/>
      <sheetName val="Mat_Cost39"/>
      <sheetName val="SPILL_OVER39"/>
      <sheetName val="DTF_Summary38"/>
      <sheetName val="UNP-NCW_38"/>
      <sheetName val="GF_Columns38"/>
      <sheetName val="Form_638"/>
      <sheetName val="BOQ_Direct_selling_cost38"/>
      <sheetName val="MASTER_RATE_ANALYSIS38"/>
      <sheetName val="Intro_38"/>
      <sheetName val="A_O_R_38"/>
      <sheetName val="Cost_summary38"/>
      <sheetName val="Direct_cost_shed_A-2_38"/>
      <sheetName val="_Resource_list38"/>
      <sheetName val="THANE_SITE38"/>
      <sheetName val="BOQ_Distribution38"/>
      <sheetName val="key_dates38"/>
      <sheetName val="specification_options38"/>
      <sheetName val="Elite_1_-_MBCL38"/>
      <sheetName val="M_R_List_(2)38"/>
      <sheetName val="Balance_Sheet_38"/>
      <sheetName val="Basic_Rates25"/>
      <sheetName val="Contract_BOQ25"/>
      <sheetName val="beam-reinft-IIInd_floor25"/>
      <sheetName val="FF_Inst_RA_08_Inst_0325"/>
      <sheetName val="beam-reinft-machine_rm25"/>
      <sheetName val="T1_WO25"/>
      <sheetName val="Staff_Acco_94"/>
      <sheetName val="Tel__47"/>
      <sheetName val="Ext_light47"/>
      <sheetName val="Staff_Acco_95"/>
      <sheetName val="SCHEDULE_OF_RATES47"/>
      <sheetName val="4_Annex_1_Basic_rate47"/>
      <sheetName val="DETAILED__BOQ47"/>
      <sheetName val="Detail_In_Door_Stad47"/>
      <sheetName val="Project_Details__47"/>
      <sheetName val="RCC,Ret__Wall47"/>
      <sheetName val="TBAL9697_-group_wise__sdpl47"/>
      <sheetName val="Load_Details(B2)47"/>
      <sheetName val="scurve_calc_(2)47"/>
      <sheetName val="Detail_P&amp;L47"/>
      <sheetName val="Assumption_Sheet47"/>
      <sheetName val="APPENDIX_B-147"/>
      <sheetName val="Bill_3_147"/>
      <sheetName val="Legal_Risk_Analysis47"/>
      <sheetName val="Cable_data47"/>
      <sheetName val="PRECAST_lightconc-II47"/>
      <sheetName val="BLOCK-A_(MEA_SHEET)46"/>
      <sheetName val="Bill_3_-_Site_Works46"/>
      <sheetName val="Asia_Revised_10-1-0746"/>
      <sheetName val="All_Capital_Plan_P+L_10-1-0746"/>
      <sheetName val="CP08_(2)46"/>
      <sheetName val="Planning_File_10-1-0746"/>
      <sheetName val="GR_slab-reinft46"/>
      <sheetName val="SITE_OVERHEADS46"/>
      <sheetName val="Civil_Works46"/>
      <sheetName val="Material_46"/>
      <sheetName val="SPT_vs_PHI46"/>
      <sheetName val="Fill_this_out_first___46"/>
      <sheetName val="IO_List46"/>
      <sheetName val="Pipe_Supports46"/>
      <sheetName val="BOQ_(2)46"/>
      <sheetName val="SCHEDULE_(3)46"/>
      <sheetName val="schedule_nos46"/>
      <sheetName val="Rate_Analysis46"/>
      <sheetName val="Boq_Block_A46"/>
      <sheetName val="Sqn_Abs_G_6__46"/>
      <sheetName val="WO_Abs__G_2__6_DUs46"/>
      <sheetName val="Air_Abs_G_6__23_DUs46"/>
      <sheetName val="4-Int-_ele(RA)46"/>
      <sheetName val="INDIGINEOUS_ITEMS_46"/>
      <sheetName val="Box-_Girder46"/>
      <sheetName val="Lease_rents46"/>
      <sheetName val="DLC_lookups46"/>
      <sheetName val="Quote_Sheet46"/>
      <sheetName val="labour_coeff46"/>
      <sheetName val="Works_-_Quote_Sheet46"/>
      <sheetName val="Gen_Info46"/>
      <sheetName val="Indirect_expenses46"/>
      <sheetName val="Cost_Any_46"/>
      <sheetName val="LIST_OF_MAKES46"/>
      <sheetName val="Detail_1A46"/>
      <sheetName val="Basement_Budget46"/>
      <sheetName val="Break_up_Sheet46"/>
      <sheetName val="E_&amp;_R46"/>
      <sheetName val="Bed_Class45"/>
      <sheetName val="Pile_cap45"/>
      <sheetName val="Mat_Cost46"/>
      <sheetName val="SPILL_OVER46"/>
      <sheetName val="DTF_Summary45"/>
      <sheetName val="UNP-NCW_45"/>
      <sheetName val="GF_Columns45"/>
      <sheetName val="Form_645"/>
      <sheetName val="BOQ_Direct_selling_cost45"/>
      <sheetName val="MASTER_RATE_ANALYSIS45"/>
      <sheetName val="Intro_45"/>
      <sheetName val="A_O_R_45"/>
      <sheetName val="Cost_summary45"/>
      <sheetName val="Direct_cost_shed_A-2_45"/>
      <sheetName val="_Resource_list45"/>
      <sheetName val="THANE_SITE45"/>
      <sheetName val="BOQ_Distribution45"/>
      <sheetName val="key_dates45"/>
      <sheetName val="specification_options45"/>
      <sheetName val="Elite_1_-_MBCL45"/>
      <sheetName val="M_R_List_(2)45"/>
      <sheetName val="Balance_Sheet_45"/>
      <sheetName val="Basic_Rates32"/>
      <sheetName val="Contract_BOQ32"/>
      <sheetName val="beam-reinft-IIInd_floor32"/>
      <sheetName val="FF_Inst_RA_08_Inst_0332"/>
      <sheetName val="beam-reinft-machine_rm32"/>
      <sheetName val="T1_WO32"/>
      <sheetName val="Staff_Acco_84"/>
      <sheetName val="Tel__42"/>
      <sheetName val="Ext_light42"/>
      <sheetName val="Staff_Acco_85"/>
      <sheetName val="SCHEDULE_OF_RATES42"/>
      <sheetName val="4_Annex_1_Basic_rate42"/>
      <sheetName val="DETAILED__BOQ42"/>
      <sheetName val="Detail_In_Door_Stad42"/>
      <sheetName val="Project_Details__42"/>
      <sheetName val="RCC,Ret__Wall42"/>
      <sheetName val="TBAL9697_-group_wise__sdpl42"/>
      <sheetName val="Load_Details(B2)42"/>
      <sheetName val="scurve_calc_(2)42"/>
      <sheetName val="Detail_P&amp;L42"/>
      <sheetName val="Assumption_Sheet42"/>
      <sheetName val="APPENDIX_B-142"/>
      <sheetName val="Bill_3_142"/>
      <sheetName val="Legal_Risk_Analysis42"/>
      <sheetName val="Cable_data42"/>
      <sheetName val="PRECAST_lightconc-II42"/>
      <sheetName val="BLOCK-A_(MEA_SHEET)41"/>
      <sheetName val="Bill_3_-_Site_Works41"/>
      <sheetName val="Asia_Revised_10-1-0741"/>
      <sheetName val="All_Capital_Plan_P+L_10-1-0741"/>
      <sheetName val="CP08_(2)41"/>
      <sheetName val="Planning_File_10-1-0741"/>
      <sheetName val="GR_slab-reinft41"/>
      <sheetName val="SITE_OVERHEADS41"/>
      <sheetName val="Civil_Works41"/>
      <sheetName val="Material_41"/>
      <sheetName val="SPT_vs_PHI41"/>
      <sheetName val="Fill_this_out_first___41"/>
      <sheetName val="IO_List41"/>
      <sheetName val="Pipe_Supports41"/>
      <sheetName val="BOQ_(2)41"/>
      <sheetName val="SCHEDULE_(3)41"/>
      <sheetName val="schedule_nos41"/>
      <sheetName val="Rate_Analysis41"/>
      <sheetName val="Boq_Block_A41"/>
      <sheetName val="Sqn_Abs_G_6__41"/>
      <sheetName val="WO_Abs__G_2__6_DUs41"/>
      <sheetName val="Air_Abs_G_6__23_DUs41"/>
      <sheetName val="4-Int-_ele(RA)41"/>
      <sheetName val="INDIGINEOUS_ITEMS_41"/>
      <sheetName val="Box-_Girder41"/>
      <sheetName val="Lease_rents41"/>
      <sheetName val="DLC_lookups41"/>
      <sheetName val="Quote_Sheet41"/>
      <sheetName val="labour_coeff41"/>
      <sheetName val="Works_-_Quote_Sheet41"/>
      <sheetName val="Gen_Info41"/>
      <sheetName val="Indirect_expenses41"/>
      <sheetName val="Cost_Any_41"/>
      <sheetName val="LIST_OF_MAKES41"/>
      <sheetName val="Detail_1A41"/>
      <sheetName val="Basement_Budget41"/>
      <sheetName val="Break_up_Sheet41"/>
      <sheetName val="E_&amp;_R41"/>
      <sheetName val="Bed_Class40"/>
      <sheetName val="Pile_cap40"/>
      <sheetName val="Mat_Cost41"/>
      <sheetName val="SPILL_OVER41"/>
      <sheetName val="DTF_Summary40"/>
      <sheetName val="UNP-NCW_40"/>
      <sheetName val="GF_Columns40"/>
      <sheetName val="Form_640"/>
      <sheetName val="BOQ_Direct_selling_cost40"/>
      <sheetName val="MASTER_RATE_ANALYSIS40"/>
      <sheetName val="Intro_40"/>
      <sheetName val="A_O_R_40"/>
      <sheetName val="Cost_summary40"/>
      <sheetName val="Direct_cost_shed_A-2_40"/>
      <sheetName val="_Resource_list40"/>
      <sheetName val="THANE_SITE40"/>
      <sheetName val="BOQ_Distribution40"/>
      <sheetName val="key_dates40"/>
      <sheetName val="specification_options40"/>
      <sheetName val="Elite_1_-_MBCL40"/>
      <sheetName val="M_R_List_(2)40"/>
      <sheetName val="Balance_Sheet_40"/>
      <sheetName val="Basic_Rates27"/>
      <sheetName val="Contract_BOQ27"/>
      <sheetName val="beam-reinft-IIInd_floor27"/>
      <sheetName val="FF_Inst_RA_08_Inst_0327"/>
      <sheetName val="beam-reinft-machine_rm27"/>
      <sheetName val="T1_WO27"/>
      <sheetName val="Staff_Acco_86"/>
      <sheetName val="Tel__43"/>
      <sheetName val="Ext_light43"/>
      <sheetName val="Staff_Acco_87"/>
      <sheetName val="SCHEDULE_OF_RATES43"/>
      <sheetName val="4_Annex_1_Basic_rate43"/>
      <sheetName val="DETAILED__BOQ43"/>
      <sheetName val="Detail_In_Door_Stad43"/>
      <sheetName val="Project_Details__43"/>
      <sheetName val="RCC,Ret__Wall43"/>
      <sheetName val="TBAL9697_-group_wise__sdpl43"/>
      <sheetName val="Load_Details(B2)43"/>
      <sheetName val="scurve_calc_(2)43"/>
      <sheetName val="Detail_P&amp;L43"/>
      <sheetName val="Assumption_Sheet43"/>
      <sheetName val="APPENDIX_B-143"/>
      <sheetName val="Bill_3_143"/>
      <sheetName val="Legal_Risk_Analysis43"/>
      <sheetName val="Cable_data43"/>
      <sheetName val="PRECAST_lightconc-II43"/>
      <sheetName val="BLOCK-A_(MEA_SHEET)42"/>
      <sheetName val="Bill_3_-_Site_Works42"/>
      <sheetName val="Asia_Revised_10-1-0742"/>
      <sheetName val="All_Capital_Plan_P+L_10-1-0742"/>
      <sheetName val="CP08_(2)42"/>
      <sheetName val="Planning_File_10-1-0742"/>
      <sheetName val="GR_slab-reinft42"/>
      <sheetName val="SITE_OVERHEADS42"/>
      <sheetName val="Civil_Works42"/>
      <sheetName val="Material_42"/>
      <sheetName val="SPT_vs_PHI42"/>
      <sheetName val="Fill_this_out_first___42"/>
      <sheetName val="IO_List42"/>
      <sheetName val="Pipe_Supports42"/>
      <sheetName val="BOQ_(2)42"/>
      <sheetName val="SCHEDULE_(3)42"/>
      <sheetName val="schedule_nos42"/>
      <sheetName val="Rate_Analysis42"/>
      <sheetName val="Boq_Block_A42"/>
      <sheetName val="Sqn_Abs_G_6__42"/>
      <sheetName val="WO_Abs__G_2__6_DUs42"/>
      <sheetName val="Air_Abs_G_6__23_DUs42"/>
      <sheetName val="4-Int-_ele(RA)42"/>
      <sheetName val="INDIGINEOUS_ITEMS_42"/>
      <sheetName val="Box-_Girder42"/>
      <sheetName val="Lease_rents42"/>
      <sheetName val="DLC_lookups42"/>
      <sheetName val="Quote_Sheet42"/>
      <sheetName val="labour_coeff42"/>
      <sheetName val="Works_-_Quote_Sheet42"/>
      <sheetName val="Gen_Info42"/>
      <sheetName val="Indirect_expenses42"/>
      <sheetName val="Cost_Any_42"/>
      <sheetName val="LIST_OF_MAKES42"/>
      <sheetName val="Detail_1A42"/>
      <sheetName val="Basement_Budget42"/>
      <sheetName val="Break_up_Sheet42"/>
      <sheetName val="E_&amp;_R42"/>
      <sheetName val="Bed_Class41"/>
      <sheetName val="Pile_cap41"/>
      <sheetName val="Mat_Cost42"/>
      <sheetName val="SPILL_OVER42"/>
      <sheetName val="DTF_Summary41"/>
      <sheetName val="UNP-NCW_41"/>
      <sheetName val="GF_Columns41"/>
      <sheetName val="Form_641"/>
      <sheetName val="BOQ_Direct_selling_cost41"/>
      <sheetName val="MASTER_RATE_ANALYSIS41"/>
      <sheetName val="Intro_41"/>
      <sheetName val="A_O_R_41"/>
      <sheetName val="Cost_summary41"/>
      <sheetName val="Direct_cost_shed_A-2_41"/>
      <sheetName val="_Resource_list41"/>
      <sheetName val="THANE_SITE41"/>
      <sheetName val="BOQ_Distribution41"/>
      <sheetName val="key_dates41"/>
      <sheetName val="specification_options41"/>
      <sheetName val="Elite_1_-_MBCL41"/>
      <sheetName val="M_R_List_(2)41"/>
      <sheetName val="Balance_Sheet_41"/>
      <sheetName val="Basic_Rates28"/>
      <sheetName val="Contract_BOQ28"/>
      <sheetName val="beam-reinft-IIInd_floor28"/>
      <sheetName val="FF_Inst_RA_08_Inst_0328"/>
      <sheetName val="beam-reinft-machine_rm28"/>
      <sheetName val="T1_WO28"/>
      <sheetName val="Staff_Acco_90"/>
      <sheetName val="Tel__45"/>
      <sheetName val="Ext_light45"/>
      <sheetName val="Staff_Acco_91"/>
      <sheetName val="SCHEDULE_OF_RATES45"/>
      <sheetName val="4_Annex_1_Basic_rate45"/>
      <sheetName val="DETAILED__BOQ45"/>
      <sheetName val="Detail_In_Door_Stad45"/>
      <sheetName val="Project_Details__45"/>
      <sheetName val="RCC,Ret__Wall45"/>
      <sheetName val="TBAL9697_-group_wise__sdpl45"/>
      <sheetName val="Load_Details(B2)45"/>
      <sheetName val="scurve_calc_(2)45"/>
      <sheetName val="Detail_P&amp;L45"/>
      <sheetName val="Assumption_Sheet45"/>
      <sheetName val="APPENDIX_B-145"/>
      <sheetName val="Bill_3_145"/>
      <sheetName val="Legal_Risk_Analysis45"/>
      <sheetName val="Cable_data45"/>
      <sheetName val="PRECAST_lightconc-II45"/>
      <sheetName val="BLOCK-A_(MEA_SHEET)44"/>
      <sheetName val="Bill_3_-_Site_Works44"/>
      <sheetName val="Asia_Revised_10-1-0744"/>
      <sheetName val="All_Capital_Plan_P+L_10-1-0744"/>
      <sheetName val="CP08_(2)44"/>
      <sheetName val="Planning_File_10-1-0744"/>
      <sheetName val="GR_slab-reinft44"/>
      <sheetName val="SITE_OVERHEADS44"/>
      <sheetName val="Civil_Works44"/>
      <sheetName val="Material_44"/>
      <sheetName val="SPT_vs_PHI44"/>
      <sheetName val="Fill_this_out_first___44"/>
      <sheetName val="IO_List44"/>
      <sheetName val="Pipe_Supports44"/>
      <sheetName val="BOQ_(2)44"/>
      <sheetName val="SCHEDULE_(3)44"/>
      <sheetName val="schedule_nos44"/>
      <sheetName val="Rate_Analysis44"/>
      <sheetName val="Boq_Block_A44"/>
      <sheetName val="Sqn_Abs_G_6__44"/>
      <sheetName val="WO_Abs__G_2__6_DUs44"/>
      <sheetName val="Air_Abs_G_6__23_DUs44"/>
      <sheetName val="4-Int-_ele(RA)44"/>
      <sheetName val="INDIGINEOUS_ITEMS_44"/>
      <sheetName val="Box-_Girder44"/>
      <sheetName val="Lease_rents44"/>
      <sheetName val="DLC_lookups44"/>
      <sheetName val="Quote_Sheet44"/>
      <sheetName val="labour_coeff44"/>
      <sheetName val="Works_-_Quote_Sheet44"/>
      <sheetName val="Gen_Info44"/>
      <sheetName val="Indirect_expenses44"/>
      <sheetName val="Cost_Any_44"/>
      <sheetName val="LIST_OF_MAKES44"/>
      <sheetName val="Detail_1A44"/>
      <sheetName val="Basement_Budget44"/>
      <sheetName val="Break_up_Sheet44"/>
      <sheetName val="E_&amp;_R44"/>
      <sheetName val="Bed_Class43"/>
      <sheetName val="Pile_cap43"/>
      <sheetName val="Mat_Cost44"/>
      <sheetName val="SPILL_OVER44"/>
      <sheetName val="DTF_Summary43"/>
      <sheetName val="UNP-NCW_43"/>
      <sheetName val="GF_Columns43"/>
      <sheetName val="Form_643"/>
      <sheetName val="BOQ_Direct_selling_cost43"/>
      <sheetName val="MASTER_RATE_ANALYSIS43"/>
      <sheetName val="Intro_43"/>
      <sheetName val="A_O_R_43"/>
      <sheetName val="Cost_summary43"/>
      <sheetName val="Direct_cost_shed_A-2_43"/>
      <sheetName val="_Resource_list43"/>
      <sheetName val="THANE_SITE43"/>
      <sheetName val="BOQ_Distribution43"/>
      <sheetName val="key_dates43"/>
      <sheetName val="specification_options43"/>
      <sheetName val="Elite_1_-_MBCL43"/>
      <sheetName val="M_R_List_(2)43"/>
      <sheetName val="Balance_Sheet_43"/>
      <sheetName val="Basic_Rates30"/>
      <sheetName val="Contract_BOQ30"/>
      <sheetName val="beam-reinft-IIInd_floor30"/>
      <sheetName val="FF_Inst_RA_08_Inst_0330"/>
      <sheetName val="beam-reinft-machine_rm30"/>
      <sheetName val="T1_WO30"/>
      <sheetName val="Staff_Acco_88"/>
      <sheetName val="Tel__44"/>
      <sheetName val="Ext_light44"/>
      <sheetName val="Staff_Acco_89"/>
      <sheetName val="SCHEDULE_OF_RATES44"/>
      <sheetName val="4_Annex_1_Basic_rate44"/>
      <sheetName val="DETAILED__BOQ44"/>
      <sheetName val="Detail_In_Door_Stad44"/>
      <sheetName val="Project_Details__44"/>
      <sheetName val="RCC,Ret__Wall44"/>
      <sheetName val="TBAL9697_-group_wise__sdpl44"/>
      <sheetName val="Load_Details(B2)44"/>
      <sheetName val="scurve_calc_(2)44"/>
      <sheetName val="Detail_P&amp;L44"/>
      <sheetName val="Assumption_Sheet44"/>
      <sheetName val="APPENDIX_B-144"/>
      <sheetName val="Bill_3_144"/>
      <sheetName val="Legal_Risk_Analysis44"/>
      <sheetName val="Cable_data44"/>
      <sheetName val="PRECAST_lightconc-II44"/>
      <sheetName val="BLOCK-A_(MEA_SHEET)43"/>
      <sheetName val="Bill_3_-_Site_Works43"/>
      <sheetName val="Asia_Revised_10-1-0743"/>
      <sheetName val="All_Capital_Plan_P+L_10-1-0743"/>
      <sheetName val="CP08_(2)43"/>
      <sheetName val="Planning_File_10-1-0743"/>
      <sheetName val="GR_slab-reinft43"/>
      <sheetName val="SITE_OVERHEADS43"/>
      <sheetName val="Civil_Works43"/>
      <sheetName val="Material_43"/>
      <sheetName val="SPT_vs_PHI43"/>
      <sheetName val="Fill_this_out_first___43"/>
      <sheetName val="IO_List43"/>
      <sheetName val="Pipe_Supports43"/>
      <sheetName val="BOQ_(2)43"/>
      <sheetName val="SCHEDULE_(3)43"/>
      <sheetName val="schedule_nos43"/>
      <sheetName val="Rate_Analysis43"/>
      <sheetName val="Boq_Block_A43"/>
      <sheetName val="Sqn_Abs_G_6__43"/>
      <sheetName val="WO_Abs__G_2__6_DUs43"/>
      <sheetName val="Air_Abs_G_6__23_DUs43"/>
      <sheetName val="4-Int-_ele(RA)43"/>
      <sheetName val="INDIGINEOUS_ITEMS_43"/>
      <sheetName val="Box-_Girder43"/>
      <sheetName val="Lease_rents43"/>
      <sheetName val="DLC_lookups43"/>
      <sheetName val="Quote_Sheet43"/>
      <sheetName val="labour_coeff43"/>
      <sheetName val="Works_-_Quote_Sheet43"/>
      <sheetName val="Gen_Info43"/>
      <sheetName val="Indirect_expenses43"/>
      <sheetName val="Cost_Any_43"/>
      <sheetName val="LIST_OF_MAKES43"/>
      <sheetName val="Detail_1A43"/>
      <sheetName val="Basement_Budget43"/>
      <sheetName val="Break_up_Sheet43"/>
      <sheetName val="E_&amp;_R43"/>
      <sheetName val="Bed_Class42"/>
      <sheetName val="Pile_cap42"/>
      <sheetName val="Mat_Cost43"/>
      <sheetName val="SPILL_OVER43"/>
      <sheetName val="DTF_Summary42"/>
      <sheetName val="UNP-NCW_42"/>
      <sheetName val="GF_Columns42"/>
      <sheetName val="Form_642"/>
      <sheetName val="BOQ_Direct_selling_cost42"/>
      <sheetName val="MASTER_RATE_ANALYSIS42"/>
      <sheetName val="Intro_42"/>
      <sheetName val="A_O_R_42"/>
      <sheetName val="Cost_summary42"/>
      <sheetName val="Direct_cost_shed_A-2_42"/>
      <sheetName val="_Resource_list42"/>
      <sheetName val="THANE_SITE42"/>
      <sheetName val="BOQ_Distribution42"/>
      <sheetName val="key_dates42"/>
      <sheetName val="specification_options42"/>
      <sheetName val="Elite_1_-_MBCL42"/>
      <sheetName val="M_R_List_(2)42"/>
      <sheetName val="Balance_Sheet_42"/>
      <sheetName val="Basic_Rates29"/>
      <sheetName val="Contract_BOQ29"/>
      <sheetName val="beam-reinft-IIInd_floor29"/>
      <sheetName val="FF_Inst_RA_08_Inst_0329"/>
      <sheetName val="beam-reinft-machine_rm29"/>
      <sheetName val="T1_WO29"/>
      <sheetName val="Staff_Acco_92"/>
      <sheetName val="Tel__46"/>
      <sheetName val="Ext_light46"/>
      <sheetName val="Staff_Acco_93"/>
      <sheetName val="SCHEDULE_OF_RATES46"/>
      <sheetName val="4_Annex_1_Basic_rate46"/>
      <sheetName val="DETAILED__BOQ46"/>
      <sheetName val="Detail_In_Door_Stad46"/>
      <sheetName val="Project_Details__46"/>
      <sheetName val="RCC,Ret__Wall46"/>
      <sheetName val="TBAL9697_-group_wise__sdpl46"/>
      <sheetName val="Load_Details(B2)46"/>
      <sheetName val="scurve_calc_(2)46"/>
      <sheetName val="Detail_P&amp;L46"/>
      <sheetName val="Assumption_Sheet46"/>
      <sheetName val="APPENDIX_B-146"/>
      <sheetName val="Bill_3_146"/>
      <sheetName val="Legal_Risk_Analysis46"/>
      <sheetName val="Cable_data46"/>
      <sheetName val="PRECAST_lightconc-II46"/>
      <sheetName val="BLOCK-A_(MEA_SHEET)45"/>
      <sheetName val="Bill_3_-_Site_Works45"/>
      <sheetName val="Asia_Revised_10-1-0745"/>
      <sheetName val="All_Capital_Plan_P+L_10-1-0745"/>
      <sheetName val="CP08_(2)45"/>
      <sheetName val="Planning_File_10-1-0745"/>
      <sheetName val="GR_slab-reinft45"/>
      <sheetName val="SITE_OVERHEADS45"/>
      <sheetName val="Civil_Works45"/>
      <sheetName val="Material_45"/>
      <sheetName val="SPT_vs_PHI45"/>
      <sheetName val="Fill_this_out_first___45"/>
      <sheetName val="IO_List45"/>
      <sheetName val="Pipe_Supports45"/>
      <sheetName val="BOQ_(2)45"/>
      <sheetName val="SCHEDULE_(3)45"/>
      <sheetName val="schedule_nos45"/>
      <sheetName val="Rate_Analysis45"/>
      <sheetName val="Boq_Block_A45"/>
      <sheetName val="Sqn_Abs_G_6__45"/>
      <sheetName val="WO_Abs__G_2__6_DUs45"/>
      <sheetName val="Air_Abs_G_6__23_DUs45"/>
      <sheetName val="4-Int-_ele(RA)45"/>
      <sheetName val="INDIGINEOUS_ITEMS_45"/>
      <sheetName val="Box-_Girder45"/>
      <sheetName val="Lease_rents45"/>
      <sheetName val="DLC_lookups45"/>
      <sheetName val="Quote_Sheet45"/>
      <sheetName val="labour_coeff45"/>
      <sheetName val="Works_-_Quote_Sheet45"/>
      <sheetName val="Gen_Info45"/>
      <sheetName val="Indirect_expenses45"/>
      <sheetName val="Cost_Any_45"/>
      <sheetName val="LIST_OF_MAKES45"/>
      <sheetName val="Detail_1A45"/>
      <sheetName val="Basement_Budget45"/>
      <sheetName val="Break_up_Sheet45"/>
      <sheetName val="E_&amp;_R45"/>
      <sheetName val="Bed_Class44"/>
      <sheetName val="Pile_cap44"/>
      <sheetName val="Mat_Cost45"/>
      <sheetName val="SPILL_OVER45"/>
      <sheetName val="DTF_Summary44"/>
      <sheetName val="UNP-NCW_44"/>
      <sheetName val="GF_Columns44"/>
      <sheetName val="Form_644"/>
      <sheetName val="BOQ_Direct_selling_cost44"/>
      <sheetName val="MASTER_RATE_ANALYSIS44"/>
      <sheetName val="Intro_44"/>
      <sheetName val="A_O_R_44"/>
      <sheetName val="Cost_summary44"/>
      <sheetName val="Direct_cost_shed_A-2_44"/>
      <sheetName val="_Resource_list44"/>
      <sheetName val="THANE_SITE44"/>
      <sheetName val="BOQ_Distribution44"/>
      <sheetName val="key_dates44"/>
      <sheetName val="specification_options44"/>
      <sheetName val="Elite_1_-_MBCL44"/>
      <sheetName val="M_R_List_(2)44"/>
      <sheetName val="Balance_Sheet_44"/>
      <sheetName val="Basic_Rates31"/>
      <sheetName val="Contract_BOQ31"/>
      <sheetName val="beam-reinft-IIInd_floor31"/>
      <sheetName val="FF_Inst_RA_08_Inst_0331"/>
      <sheetName val="beam-reinft-machine_rm31"/>
      <sheetName val="T1_WO31"/>
      <sheetName val="Staff_Acco_96"/>
      <sheetName val="Tel__48"/>
      <sheetName val="Ext_light48"/>
      <sheetName val="Staff_Acco_97"/>
      <sheetName val="SCHEDULE_OF_RATES48"/>
      <sheetName val="4_Annex_1_Basic_rate48"/>
      <sheetName val="DETAILED__BOQ48"/>
      <sheetName val="Detail_In_Door_Stad48"/>
      <sheetName val="Project_Details__48"/>
      <sheetName val="RCC,Ret__Wall48"/>
      <sheetName val="TBAL9697_-group_wise__sdpl48"/>
      <sheetName val="Load_Details(B2)48"/>
      <sheetName val="scurve_calc_(2)48"/>
      <sheetName val="Detail_P&amp;L48"/>
      <sheetName val="Assumption_Sheet48"/>
      <sheetName val="APPENDIX_B-148"/>
      <sheetName val="Bill_3_148"/>
      <sheetName val="Legal_Risk_Analysis48"/>
      <sheetName val="Cable_data48"/>
      <sheetName val="PRECAST_lightconc-II48"/>
      <sheetName val="BLOCK-A_(MEA_SHEET)47"/>
      <sheetName val="Bill_3_-_Site_Works47"/>
      <sheetName val="Asia_Revised_10-1-0747"/>
      <sheetName val="All_Capital_Plan_P+L_10-1-0747"/>
      <sheetName val="CP08_(2)47"/>
      <sheetName val="Planning_File_10-1-0747"/>
      <sheetName val="GR_slab-reinft47"/>
      <sheetName val="SITE_OVERHEADS47"/>
      <sheetName val="Civil_Works47"/>
      <sheetName val="Material_47"/>
      <sheetName val="SPT_vs_PHI47"/>
      <sheetName val="Fill_this_out_first___47"/>
      <sheetName val="IO_List47"/>
      <sheetName val="Pipe_Supports47"/>
      <sheetName val="BOQ_(2)47"/>
      <sheetName val="SCHEDULE_(3)47"/>
      <sheetName val="schedule_nos47"/>
      <sheetName val="Rate_Analysis47"/>
      <sheetName val="Boq_Block_A47"/>
      <sheetName val="Sqn_Abs_G_6__47"/>
      <sheetName val="WO_Abs__G_2__6_DUs47"/>
      <sheetName val="Air_Abs_G_6__23_DUs47"/>
      <sheetName val="4-Int-_ele(RA)47"/>
      <sheetName val="INDIGINEOUS_ITEMS_47"/>
      <sheetName val="Box-_Girder47"/>
      <sheetName val="Lease_rents47"/>
      <sheetName val="DLC_lookups47"/>
      <sheetName val="Quote_Sheet47"/>
      <sheetName val="labour_coeff47"/>
      <sheetName val="Works_-_Quote_Sheet47"/>
      <sheetName val="Gen_Info47"/>
      <sheetName val="Indirect_expenses47"/>
      <sheetName val="Cost_Any_47"/>
      <sheetName val="LIST_OF_MAKES47"/>
      <sheetName val="Detail_1A47"/>
      <sheetName val="Basement_Budget47"/>
      <sheetName val="Break_up_Sheet47"/>
      <sheetName val="E_&amp;_R47"/>
      <sheetName val="Bed_Class46"/>
      <sheetName val="Pile_cap46"/>
      <sheetName val="Mat_Cost47"/>
      <sheetName val="SPILL_OVER47"/>
      <sheetName val="DTF_Summary46"/>
      <sheetName val="UNP-NCW_46"/>
      <sheetName val="GF_Columns46"/>
      <sheetName val="Form_646"/>
      <sheetName val="BOQ_Direct_selling_cost46"/>
      <sheetName val="MASTER_RATE_ANALYSIS46"/>
      <sheetName val="Intro_46"/>
      <sheetName val="A_O_R_46"/>
      <sheetName val="Cost_summary46"/>
      <sheetName val="Direct_cost_shed_A-2_46"/>
      <sheetName val="_Resource_list46"/>
      <sheetName val="THANE_SITE46"/>
      <sheetName val="BOQ_Distribution46"/>
      <sheetName val="key_dates46"/>
      <sheetName val="specification_options46"/>
      <sheetName val="Elite_1_-_MBCL46"/>
      <sheetName val="M_R_List_(2)46"/>
      <sheetName val="Balance_Sheet_46"/>
      <sheetName val="Basic_Rates33"/>
      <sheetName val="Contract_BOQ33"/>
      <sheetName val="beam-reinft-IIInd_floor33"/>
      <sheetName val="FF_Inst_RA_08_Inst_0333"/>
      <sheetName val="beam-reinft-machine_rm33"/>
      <sheetName val="T1_WO33"/>
      <sheetName val="Staff_Acco_122"/>
      <sheetName val="Tel__61"/>
      <sheetName val="Ext_light61"/>
      <sheetName val="Staff_Acco_123"/>
      <sheetName val="SCHEDULE_OF_RATES61"/>
      <sheetName val="4_Annex_1_Basic_rate61"/>
      <sheetName val="DETAILED__BOQ61"/>
      <sheetName val="Detail_In_Door_Stad61"/>
      <sheetName val="Project_Details__61"/>
      <sheetName val="RCC,Ret__Wall61"/>
      <sheetName val="TBAL9697_-group_wise__sdpl61"/>
      <sheetName val="Load_Details(B2)61"/>
      <sheetName val="scurve_calc_(2)61"/>
      <sheetName val="Detail_P&amp;L61"/>
      <sheetName val="Assumption_Sheet61"/>
      <sheetName val="APPENDIX_B-161"/>
      <sheetName val="Bill_3_161"/>
      <sheetName val="Legal_Risk_Analysis61"/>
      <sheetName val="Cable_data61"/>
      <sheetName val="PRECAST_lightconc-II61"/>
      <sheetName val="BLOCK-A_(MEA_SHEET)60"/>
      <sheetName val="Bill_3_-_Site_Works60"/>
      <sheetName val="Asia_Revised_10-1-0760"/>
      <sheetName val="All_Capital_Plan_P+L_10-1-0760"/>
      <sheetName val="CP08_(2)60"/>
      <sheetName val="Planning_File_10-1-0760"/>
      <sheetName val="GR_slab-reinft60"/>
      <sheetName val="SITE_OVERHEADS60"/>
      <sheetName val="Civil_Works60"/>
      <sheetName val="Material_60"/>
      <sheetName val="SPT_vs_PHI60"/>
      <sheetName val="Fill_this_out_first___60"/>
      <sheetName val="IO_List60"/>
      <sheetName val="Pipe_Supports60"/>
      <sheetName val="BOQ_(2)60"/>
      <sheetName val="SCHEDULE_(3)60"/>
      <sheetName val="schedule_nos60"/>
      <sheetName val="Rate_Analysis60"/>
      <sheetName val="Boq_Block_A60"/>
      <sheetName val="Sqn_Abs_G_6__60"/>
      <sheetName val="WO_Abs__G_2__6_DUs60"/>
      <sheetName val="Air_Abs_G_6__23_DUs60"/>
      <sheetName val="4-Int-_ele(RA)60"/>
      <sheetName val="INDIGINEOUS_ITEMS_60"/>
      <sheetName val="Box-_Girder60"/>
      <sheetName val="Lease_rents60"/>
      <sheetName val="DLC_lookups60"/>
      <sheetName val="Quote_Sheet60"/>
      <sheetName val="labour_coeff60"/>
      <sheetName val="Works_-_Quote_Sheet60"/>
      <sheetName val="Gen_Info60"/>
      <sheetName val="Indirect_expenses60"/>
      <sheetName val="Cost_Any_60"/>
      <sheetName val="LIST_OF_MAKES60"/>
      <sheetName val="Detail_1A60"/>
      <sheetName val="Basement_Budget60"/>
      <sheetName val="Break_up_Sheet60"/>
      <sheetName val="E_&amp;_R60"/>
      <sheetName val="Bed_Class59"/>
      <sheetName val="Pile_cap59"/>
      <sheetName val="Mat_Cost60"/>
      <sheetName val="SPILL_OVER60"/>
      <sheetName val="DTF_Summary59"/>
      <sheetName val="UNP-NCW_59"/>
      <sheetName val="GF_Columns59"/>
      <sheetName val="Form_659"/>
      <sheetName val="BOQ_Direct_selling_cost59"/>
      <sheetName val="MASTER_RATE_ANALYSIS59"/>
      <sheetName val="Intro_59"/>
      <sheetName val="A_O_R_59"/>
      <sheetName val="Cost_summary59"/>
      <sheetName val="Direct_cost_shed_A-2_59"/>
      <sheetName val="_Resource_list59"/>
      <sheetName val="THANE_SITE59"/>
      <sheetName val="BOQ_Distribution59"/>
      <sheetName val="key_dates59"/>
      <sheetName val="specification_options59"/>
      <sheetName val="Elite_1_-_MBCL59"/>
      <sheetName val="M_R_List_(2)59"/>
      <sheetName val="Balance_Sheet_59"/>
      <sheetName val="Basic_Rates46"/>
      <sheetName val="Contract_BOQ46"/>
      <sheetName val="beam-reinft-IIInd_floor46"/>
      <sheetName val="FF_Inst_RA_08_Inst_0346"/>
      <sheetName val="beam-reinft-machine_rm46"/>
      <sheetName val="T1_WO46"/>
      <sheetName val="Staff_Acco_98"/>
      <sheetName val="Tel__49"/>
      <sheetName val="Ext_light49"/>
      <sheetName val="Staff_Acco_99"/>
      <sheetName val="SCHEDULE_OF_RATES49"/>
      <sheetName val="4_Annex_1_Basic_rate49"/>
      <sheetName val="DETAILED__BOQ49"/>
      <sheetName val="Detail_In_Door_Stad49"/>
      <sheetName val="Project_Details__49"/>
      <sheetName val="RCC,Ret__Wall49"/>
      <sheetName val="TBAL9697_-group_wise__sdpl49"/>
      <sheetName val="Load_Details(B2)49"/>
      <sheetName val="scurve_calc_(2)49"/>
      <sheetName val="Detail_P&amp;L49"/>
      <sheetName val="Assumption_Sheet49"/>
      <sheetName val="APPENDIX_B-149"/>
      <sheetName val="Bill_3_149"/>
      <sheetName val="Legal_Risk_Analysis49"/>
      <sheetName val="Cable_data49"/>
      <sheetName val="PRECAST_lightconc-II49"/>
      <sheetName val="BLOCK-A_(MEA_SHEET)48"/>
      <sheetName val="Bill_3_-_Site_Works48"/>
      <sheetName val="Asia_Revised_10-1-0748"/>
      <sheetName val="All_Capital_Plan_P+L_10-1-0748"/>
      <sheetName val="CP08_(2)48"/>
      <sheetName val="Planning_File_10-1-0748"/>
      <sheetName val="GR_slab-reinft48"/>
      <sheetName val="SITE_OVERHEADS48"/>
      <sheetName val="Civil_Works48"/>
      <sheetName val="Material_48"/>
      <sheetName val="SPT_vs_PHI48"/>
      <sheetName val="Fill_this_out_first___48"/>
      <sheetName val="IO_List48"/>
      <sheetName val="Pipe_Supports48"/>
      <sheetName val="BOQ_(2)48"/>
      <sheetName val="SCHEDULE_(3)48"/>
      <sheetName val="schedule_nos48"/>
      <sheetName val="Rate_Analysis48"/>
      <sheetName val="Boq_Block_A48"/>
      <sheetName val="Sqn_Abs_G_6__48"/>
      <sheetName val="WO_Abs__G_2__6_DUs48"/>
      <sheetName val="Air_Abs_G_6__23_DUs48"/>
      <sheetName val="4-Int-_ele(RA)48"/>
      <sheetName val="INDIGINEOUS_ITEMS_48"/>
      <sheetName val="Box-_Girder48"/>
      <sheetName val="Lease_rents48"/>
      <sheetName val="DLC_lookups48"/>
      <sheetName val="Quote_Sheet48"/>
      <sheetName val="labour_coeff48"/>
      <sheetName val="Works_-_Quote_Sheet48"/>
      <sheetName val="Gen_Info48"/>
      <sheetName val="Indirect_expenses48"/>
      <sheetName val="Cost_Any_48"/>
      <sheetName val="LIST_OF_MAKES48"/>
      <sheetName val="Detail_1A48"/>
      <sheetName val="Basement_Budget48"/>
      <sheetName val="Break_up_Sheet48"/>
      <sheetName val="E_&amp;_R48"/>
      <sheetName val="Bed_Class47"/>
      <sheetName val="Pile_cap47"/>
      <sheetName val="Mat_Cost48"/>
      <sheetName val="SPILL_OVER48"/>
      <sheetName val="DTF_Summary47"/>
      <sheetName val="UNP-NCW_47"/>
      <sheetName val="GF_Columns47"/>
      <sheetName val="Form_647"/>
      <sheetName val="BOQ_Direct_selling_cost47"/>
      <sheetName val="MASTER_RATE_ANALYSIS47"/>
      <sheetName val="Intro_47"/>
      <sheetName val="A_O_R_47"/>
      <sheetName val="Cost_summary47"/>
      <sheetName val="Direct_cost_shed_A-2_47"/>
      <sheetName val="_Resource_list47"/>
      <sheetName val="THANE_SITE47"/>
      <sheetName val="BOQ_Distribution47"/>
      <sheetName val="key_dates47"/>
      <sheetName val="specification_options47"/>
      <sheetName val="Elite_1_-_MBCL47"/>
      <sheetName val="M_R_List_(2)47"/>
      <sheetName val="Balance_Sheet_47"/>
      <sheetName val="Basic_Rates34"/>
      <sheetName val="Contract_BOQ34"/>
      <sheetName val="beam-reinft-IIInd_floor34"/>
      <sheetName val="FF_Inst_RA_08_Inst_0334"/>
      <sheetName val="beam-reinft-machine_rm34"/>
      <sheetName val="T1_WO34"/>
      <sheetName val="Staff_Acco_100"/>
      <sheetName val="Tel__50"/>
      <sheetName val="Ext_light50"/>
      <sheetName val="Staff_Acco_101"/>
      <sheetName val="SCHEDULE_OF_RATES50"/>
      <sheetName val="4_Annex_1_Basic_rate50"/>
      <sheetName val="DETAILED__BOQ50"/>
      <sheetName val="Detail_In_Door_Stad50"/>
      <sheetName val="Project_Details__50"/>
      <sheetName val="RCC,Ret__Wall50"/>
      <sheetName val="TBAL9697_-group_wise__sdpl50"/>
      <sheetName val="Load_Details(B2)50"/>
      <sheetName val="scurve_calc_(2)50"/>
      <sheetName val="Detail_P&amp;L50"/>
      <sheetName val="Assumption_Sheet50"/>
      <sheetName val="APPENDIX_B-150"/>
      <sheetName val="Bill_3_150"/>
      <sheetName val="Legal_Risk_Analysis50"/>
      <sheetName val="Cable_data50"/>
      <sheetName val="PRECAST_lightconc-II50"/>
      <sheetName val="BLOCK-A_(MEA_SHEET)49"/>
      <sheetName val="Bill_3_-_Site_Works49"/>
      <sheetName val="Asia_Revised_10-1-0749"/>
      <sheetName val="All_Capital_Plan_P+L_10-1-0749"/>
      <sheetName val="CP08_(2)49"/>
      <sheetName val="Planning_File_10-1-0749"/>
      <sheetName val="GR_slab-reinft49"/>
      <sheetName val="SITE_OVERHEADS49"/>
      <sheetName val="Civil_Works49"/>
      <sheetName val="Material_49"/>
      <sheetName val="SPT_vs_PHI49"/>
      <sheetName val="Fill_this_out_first___49"/>
      <sheetName val="IO_List49"/>
      <sheetName val="Pipe_Supports49"/>
      <sheetName val="BOQ_(2)49"/>
      <sheetName val="SCHEDULE_(3)49"/>
      <sheetName val="schedule_nos49"/>
      <sheetName val="Rate_Analysis49"/>
      <sheetName val="Boq_Block_A49"/>
      <sheetName val="Sqn_Abs_G_6__49"/>
      <sheetName val="WO_Abs__G_2__6_DUs49"/>
      <sheetName val="Air_Abs_G_6__23_DUs49"/>
      <sheetName val="4-Int-_ele(RA)49"/>
      <sheetName val="INDIGINEOUS_ITEMS_49"/>
      <sheetName val="Box-_Girder49"/>
      <sheetName val="Lease_rents49"/>
      <sheetName val="DLC_lookups49"/>
      <sheetName val="Quote_Sheet49"/>
      <sheetName val="labour_coeff49"/>
      <sheetName val="Works_-_Quote_Sheet49"/>
      <sheetName val="Gen_Info49"/>
      <sheetName val="Indirect_expenses49"/>
      <sheetName val="Cost_Any_49"/>
      <sheetName val="LIST_OF_MAKES49"/>
      <sheetName val="Detail_1A49"/>
      <sheetName val="Basement_Budget49"/>
      <sheetName val="Break_up_Sheet49"/>
      <sheetName val="E_&amp;_R49"/>
      <sheetName val="Bed_Class48"/>
      <sheetName val="Pile_cap48"/>
      <sheetName val="Mat_Cost49"/>
      <sheetName val="SPILL_OVER49"/>
      <sheetName val="DTF_Summary48"/>
      <sheetName val="UNP-NCW_48"/>
      <sheetName val="GF_Columns48"/>
      <sheetName val="Form_648"/>
      <sheetName val="BOQ_Direct_selling_cost48"/>
      <sheetName val="MASTER_RATE_ANALYSIS48"/>
      <sheetName val="Intro_48"/>
      <sheetName val="A_O_R_48"/>
      <sheetName val="Cost_summary48"/>
      <sheetName val="Direct_cost_shed_A-2_48"/>
      <sheetName val="_Resource_list48"/>
      <sheetName val="THANE_SITE48"/>
      <sheetName val="BOQ_Distribution48"/>
      <sheetName val="key_dates48"/>
      <sheetName val="specification_options48"/>
      <sheetName val="Elite_1_-_MBCL48"/>
      <sheetName val="M_R_List_(2)48"/>
      <sheetName val="Balance_Sheet_48"/>
      <sheetName val="Basic_Rates35"/>
      <sheetName val="Contract_BOQ35"/>
      <sheetName val="beam-reinft-IIInd_floor35"/>
      <sheetName val="FF_Inst_RA_08_Inst_0335"/>
      <sheetName val="beam-reinft-machine_rm35"/>
      <sheetName val="T1_WO35"/>
      <sheetName val="Staff_Acco_106"/>
      <sheetName val="Tel__53"/>
      <sheetName val="Ext_light53"/>
      <sheetName val="Staff_Acco_107"/>
      <sheetName val="SCHEDULE_OF_RATES53"/>
      <sheetName val="4_Annex_1_Basic_rate53"/>
      <sheetName val="DETAILED__BOQ53"/>
      <sheetName val="Detail_In_Door_Stad53"/>
      <sheetName val="Project_Details__53"/>
      <sheetName val="RCC,Ret__Wall53"/>
      <sheetName val="TBAL9697_-group_wise__sdpl53"/>
      <sheetName val="Load_Details(B2)53"/>
      <sheetName val="scurve_calc_(2)53"/>
      <sheetName val="Detail_P&amp;L53"/>
      <sheetName val="Assumption_Sheet53"/>
      <sheetName val="APPENDIX_B-153"/>
      <sheetName val="Bill_3_153"/>
      <sheetName val="Legal_Risk_Analysis53"/>
      <sheetName val="Cable_data53"/>
      <sheetName val="PRECAST_lightconc-II53"/>
      <sheetName val="BLOCK-A_(MEA_SHEET)52"/>
      <sheetName val="Bill_3_-_Site_Works52"/>
      <sheetName val="Asia_Revised_10-1-0752"/>
      <sheetName val="All_Capital_Plan_P+L_10-1-0752"/>
      <sheetName val="CP08_(2)52"/>
      <sheetName val="Planning_File_10-1-0752"/>
      <sheetName val="GR_slab-reinft52"/>
      <sheetName val="SITE_OVERHEADS52"/>
      <sheetName val="Civil_Works52"/>
      <sheetName val="Material_52"/>
      <sheetName val="SPT_vs_PHI52"/>
      <sheetName val="Fill_this_out_first___52"/>
      <sheetName val="IO_List52"/>
      <sheetName val="Pipe_Supports52"/>
      <sheetName val="BOQ_(2)52"/>
      <sheetName val="SCHEDULE_(3)52"/>
      <sheetName val="schedule_nos52"/>
      <sheetName val="Rate_Analysis52"/>
      <sheetName val="Boq_Block_A52"/>
      <sheetName val="Sqn_Abs_G_6__52"/>
      <sheetName val="WO_Abs__G_2__6_DUs52"/>
      <sheetName val="Air_Abs_G_6__23_DUs52"/>
      <sheetName val="4-Int-_ele(RA)52"/>
      <sheetName val="INDIGINEOUS_ITEMS_52"/>
      <sheetName val="Box-_Girder52"/>
      <sheetName val="Lease_rents52"/>
      <sheetName val="DLC_lookups52"/>
      <sheetName val="Quote_Sheet52"/>
      <sheetName val="labour_coeff52"/>
      <sheetName val="Works_-_Quote_Sheet52"/>
      <sheetName val="Gen_Info52"/>
      <sheetName val="Indirect_expenses52"/>
      <sheetName val="Cost_Any_52"/>
      <sheetName val="LIST_OF_MAKES52"/>
      <sheetName val="Detail_1A52"/>
      <sheetName val="Basement_Budget52"/>
      <sheetName val="Break_up_Sheet52"/>
      <sheetName val="E_&amp;_R52"/>
      <sheetName val="Bed_Class51"/>
      <sheetName val="Pile_cap51"/>
      <sheetName val="Mat_Cost52"/>
      <sheetName val="SPILL_OVER52"/>
      <sheetName val="DTF_Summary51"/>
      <sheetName val="UNP-NCW_51"/>
      <sheetName val="GF_Columns51"/>
      <sheetName val="Form_651"/>
      <sheetName val="BOQ_Direct_selling_cost51"/>
      <sheetName val="MASTER_RATE_ANALYSIS51"/>
      <sheetName val="Intro_51"/>
      <sheetName val="A_O_R_51"/>
      <sheetName val="Cost_summary51"/>
      <sheetName val="Direct_cost_shed_A-2_51"/>
      <sheetName val="_Resource_list51"/>
      <sheetName val="THANE_SITE51"/>
      <sheetName val="BOQ_Distribution51"/>
      <sheetName val="key_dates51"/>
      <sheetName val="specification_options51"/>
      <sheetName val="Elite_1_-_MBCL51"/>
      <sheetName val="M_R_List_(2)51"/>
      <sheetName val="Balance_Sheet_51"/>
      <sheetName val="Basic_Rates38"/>
      <sheetName val="Contract_BOQ38"/>
      <sheetName val="beam-reinft-IIInd_floor38"/>
      <sheetName val="FF_Inst_RA_08_Inst_0338"/>
      <sheetName val="beam-reinft-machine_rm38"/>
      <sheetName val="T1_WO38"/>
      <sheetName val="Staff_Acco_102"/>
      <sheetName val="Tel__51"/>
      <sheetName val="Ext_light51"/>
      <sheetName val="Staff_Acco_103"/>
      <sheetName val="SCHEDULE_OF_RATES51"/>
      <sheetName val="4_Annex_1_Basic_rate51"/>
      <sheetName val="DETAILED__BOQ51"/>
      <sheetName val="Detail_In_Door_Stad51"/>
      <sheetName val="Project_Details__51"/>
      <sheetName val="RCC,Ret__Wall51"/>
      <sheetName val="TBAL9697_-group_wise__sdpl51"/>
      <sheetName val="Load_Details(B2)51"/>
      <sheetName val="scurve_calc_(2)51"/>
      <sheetName val="Detail_P&amp;L51"/>
      <sheetName val="Assumption_Sheet51"/>
      <sheetName val="APPENDIX_B-151"/>
      <sheetName val="Bill_3_151"/>
      <sheetName val="Legal_Risk_Analysis51"/>
      <sheetName val="Cable_data51"/>
      <sheetName val="PRECAST_lightconc-II51"/>
      <sheetName val="BLOCK-A_(MEA_SHEET)50"/>
      <sheetName val="Bill_3_-_Site_Works50"/>
      <sheetName val="Asia_Revised_10-1-0750"/>
      <sheetName val="All_Capital_Plan_P+L_10-1-0750"/>
      <sheetName val="CP08_(2)50"/>
      <sheetName val="Planning_File_10-1-0750"/>
      <sheetName val="GR_slab-reinft50"/>
      <sheetName val="SITE_OVERHEADS50"/>
      <sheetName val="Civil_Works50"/>
      <sheetName val="Material_50"/>
      <sheetName val="SPT_vs_PHI50"/>
      <sheetName val="Fill_this_out_first___50"/>
      <sheetName val="IO_List50"/>
      <sheetName val="Pipe_Supports50"/>
      <sheetName val="BOQ_(2)50"/>
      <sheetName val="SCHEDULE_(3)50"/>
      <sheetName val="schedule_nos50"/>
      <sheetName val="Rate_Analysis50"/>
      <sheetName val="Boq_Block_A50"/>
      <sheetName val="Sqn_Abs_G_6__50"/>
      <sheetName val="WO_Abs__G_2__6_DUs50"/>
      <sheetName val="Air_Abs_G_6__23_DUs50"/>
      <sheetName val="4-Int-_ele(RA)50"/>
      <sheetName val="INDIGINEOUS_ITEMS_50"/>
      <sheetName val="Box-_Girder50"/>
      <sheetName val="Lease_rents50"/>
      <sheetName val="DLC_lookups50"/>
      <sheetName val="Quote_Sheet50"/>
      <sheetName val="labour_coeff50"/>
      <sheetName val="Works_-_Quote_Sheet50"/>
      <sheetName val="Gen_Info50"/>
      <sheetName val="Indirect_expenses50"/>
      <sheetName val="Cost_Any_50"/>
      <sheetName val="LIST_OF_MAKES50"/>
      <sheetName val="Detail_1A50"/>
      <sheetName val="Basement_Budget50"/>
      <sheetName val="Break_up_Sheet50"/>
      <sheetName val="E_&amp;_R50"/>
      <sheetName val="Bed_Class49"/>
      <sheetName val="Pile_cap49"/>
      <sheetName val="Mat_Cost50"/>
      <sheetName val="SPILL_OVER50"/>
      <sheetName val="DTF_Summary49"/>
      <sheetName val="UNP-NCW_49"/>
      <sheetName val="GF_Columns49"/>
      <sheetName val="Form_649"/>
      <sheetName val="BOQ_Direct_selling_cost49"/>
      <sheetName val="MASTER_RATE_ANALYSIS49"/>
      <sheetName val="Intro_49"/>
      <sheetName val="A_O_R_49"/>
      <sheetName val="Cost_summary49"/>
      <sheetName val="Direct_cost_shed_A-2_49"/>
      <sheetName val="_Resource_list49"/>
      <sheetName val="THANE_SITE49"/>
      <sheetName val="BOQ_Distribution49"/>
      <sheetName val="key_dates49"/>
      <sheetName val="specification_options49"/>
      <sheetName val="Elite_1_-_MBCL49"/>
      <sheetName val="M_R_List_(2)49"/>
      <sheetName val="Balance_Sheet_49"/>
      <sheetName val="Basic_Rates36"/>
      <sheetName val="Contract_BOQ36"/>
      <sheetName val="beam-reinft-IIInd_floor36"/>
      <sheetName val="FF_Inst_RA_08_Inst_0336"/>
      <sheetName val="beam-reinft-machine_rm36"/>
      <sheetName val="T1_WO36"/>
      <sheetName val="Staff_Acco_104"/>
      <sheetName val="Tel__52"/>
      <sheetName val="Ext_light52"/>
      <sheetName val="Staff_Acco_105"/>
      <sheetName val="SCHEDULE_OF_RATES52"/>
      <sheetName val="4_Annex_1_Basic_rate52"/>
      <sheetName val="DETAILED__BOQ52"/>
      <sheetName val="Detail_In_Door_Stad52"/>
      <sheetName val="Project_Details__52"/>
      <sheetName val="RCC,Ret__Wall52"/>
      <sheetName val="TBAL9697_-group_wise__sdpl52"/>
      <sheetName val="Load_Details(B2)52"/>
      <sheetName val="scurve_calc_(2)52"/>
      <sheetName val="Detail_P&amp;L52"/>
      <sheetName val="Assumption_Sheet52"/>
      <sheetName val="APPENDIX_B-152"/>
      <sheetName val="Bill_3_152"/>
      <sheetName val="Legal_Risk_Analysis52"/>
      <sheetName val="Cable_data52"/>
      <sheetName val="PRECAST_lightconc-II52"/>
      <sheetName val="BLOCK-A_(MEA_SHEET)51"/>
      <sheetName val="Bill_3_-_Site_Works51"/>
      <sheetName val="Asia_Revised_10-1-0751"/>
      <sheetName val="All_Capital_Plan_P+L_10-1-0751"/>
      <sheetName val="CP08_(2)51"/>
      <sheetName val="Planning_File_10-1-0751"/>
      <sheetName val="GR_slab-reinft51"/>
      <sheetName val="SITE_OVERHEADS51"/>
      <sheetName val="Civil_Works51"/>
      <sheetName val="Material_51"/>
      <sheetName val="SPT_vs_PHI51"/>
      <sheetName val="Fill_this_out_first___51"/>
      <sheetName val="IO_List51"/>
      <sheetName val="Pipe_Supports51"/>
      <sheetName val="BOQ_(2)51"/>
      <sheetName val="SCHEDULE_(3)51"/>
      <sheetName val="schedule_nos51"/>
      <sheetName val="Rate_Analysis51"/>
      <sheetName val="Boq_Block_A51"/>
      <sheetName val="Sqn_Abs_G_6__51"/>
      <sheetName val="WO_Abs__G_2__6_DUs51"/>
      <sheetName val="Air_Abs_G_6__23_DUs51"/>
      <sheetName val="4-Int-_ele(RA)51"/>
      <sheetName val="INDIGINEOUS_ITEMS_51"/>
      <sheetName val="Box-_Girder51"/>
      <sheetName val="Lease_rents51"/>
      <sheetName val="DLC_lookups51"/>
      <sheetName val="Quote_Sheet51"/>
      <sheetName val="labour_coeff51"/>
      <sheetName val="Works_-_Quote_Sheet51"/>
      <sheetName val="Gen_Info51"/>
      <sheetName val="Indirect_expenses51"/>
      <sheetName val="Cost_Any_51"/>
      <sheetName val="LIST_OF_MAKES51"/>
      <sheetName val="Detail_1A51"/>
      <sheetName val="Basement_Budget51"/>
      <sheetName val="Break_up_Sheet51"/>
      <sheetName val="E_&amp;_R51"/>
      <sheetName val="Bed_Class50"/>
      <sheetName val="Pile_cap50"/>
      <sheetName val="Mat_Cost51"/>
      <sheetName val="SPILL_OVER51"/>
      <sheetName val="DTF_Summary50"/>
      <sheetName val="UNP-NCW_50"/>
      <sheetName val="GF_Columns50"/>
      <sheetName val="Form_650"/>
      <sheetName val="BOQ_Direct_selling_cost50"/>
      <sheetName val="MASTER_RATE_ANALYSIS50"/>
      <sheetName val="Intro_50"/>
      <sheetName val="A_O_R_50"/>
      <sheetName val="Cost_summary50"/>
      <sheetName val="Direct_cost_shed_A-2_50"/>
      <sheetName val="_Resource_list50"/>
      <sheetName val="THANE_SITE50"/>
      <sheetName val="BOQ_Distribution50"/>
      <sheetName val="key_dates50"/>
      <sheetName val="specification_options50"/>
      <sheetName val="Elite_1_-_MBCL50"/>
      <sheetName val="M_R_List_(2)50"/>
      <sheetName val="Balance_Sheet_50"/>
      <sheetName val="Basic_Rates37"/>
      <sheetName val="Contract_BOQ37"/>
      <sheetName val="beam-reinft-IIInd_floor37"/>
      <sheetName val="FF_Inst_RA_08_Inst_0337"/>
      <sheetName val="beam-reinft-machine_rm37"/>
      <sheetName val="T1_WO37"/>
      <sheetName val="Staff_Acco_108"/>
      <sheetName val="Tel__54"/>
      <sheetName val="Ext_light54"/>
      <sheetName val="Staff_Acco_109"/>
      <sheetName val="SCHEDULE_OF_RATES54"/>
      <sheetName val="4_Annex_1_Basic_rate54"/>
      <sheetName val="DETAILED__BOQ54"/>
      <sheetName val="Detail_In_Door_Stad54"/>
      <sheetName val="Project_Details__54"/>
      <sheetName val="RCC,Ret__Wall54"/>
      <sheetName val="TBAL9697_-group_wise__sdpl54"/>
      <sheetName val="Load_Details(B2)54"/>
      <sheetName val="scurve_calc_(2)54"/>
      <sheetName val="Detail_P&amp;L54"/>
      <sheetName val="Assumption_Sheet54"/>
      <sheetName val="APPENDIX_B-154"/>
      <sheetName val="Bill_3_154"/>
      <sheetName val="Legal_Risk_Analysis54"/>
      <sheetName val="Cable_data54"/>
      <sheetName val="PRECAST_lightconc-II54"/>
      <sheetName val="BLOCK-A_(MEA_SHEET)53"/>
      <sheetName val="Bill_3_-_Site_Works53"/>
      <sheetName val="Asia_Revised_10-1-0753"/>
      <sheetName val="All_Capital_Plan_P+L_10-1-0753"/>
      <sheetName val="CP08_(2)53"/>
      <sheetName val="Planning_File_10-1-0753"/>
      <sheetName val="GR_slab-reinft53"/>
      <sheetName val="SITE_OVERHEADS53"/>
      <sheetName val="Civil_Works53"/>
      <sheetName val="Material_53"/>
      <sheetName val="SPT_vs_PHI53"/>
      <sheetName val="Fill_this_out_first___53"/>
      <sheetName val="IO_List53"/>
      <sheetName val="Pipe_Supports53"/>
      <sheetName val="BOQ_(2)53"/>
      <sheetName val="SCHEDULE_(3)53"/>
      <sheetName val="schedule_nos53"/>
      <sheetName val="Rate_Analysis53"/>
      <sheetName val="Boq_Block_A53"/>
      <sheetName val="Sqn_Abs_G_6__53"/>
      <sheetName val="WO_Abs__G_2__6_DUs53"/>
      <sheetName val="Air_Abs_G_6__23_DUs53"/>
      <sheetName val="4-Int-_ele(RA)53"/>
      <sheetName val="INDIGINEOUS_ITEMS_53"/>
      <sheetName val="Box-_Girder53"/>
      <sheetName val="Lease_rents53"/>
      <sheetName val="DLC_lookups53"/>
      <sheetName val="Quote_Sheet53"/>
      <sheetName val="labour_coeff53"/>
      <sheetName val="Works_-_Quote_Sheet53"/>
      <sheetName val="Gen_Info53"/>
      <sheetName val="Indirect_expenses53"/>
      <sheetName val="Cost_Any_53"/>
      <sheetName val="LIST_OF_MAKES53"/>
      <sheetName val="Detail_1A53"/>
      <sheetName val="Basement_Budget53"/>
      <sheetName val="Break_up_Sheet53"/>
      <sheetName val="E_&amp;_R53"/>
      <sheetName val="Bed_Class52"/>
      <sheetName val="Pile_cap52"/>
      <sheetName val="Mat_Cost53"/>
      <sheetName val="SPILL_OVER53"/>
      <sheetName val="DTF_Summary52"/>
      <sheetName val="UNP-NCW_52"/>
      <sheetName val="GF_Columns52"/>
      <sheetName val="Form_652"/>
      <sheetName val="BOQ_Direct_selling_cost52"/>
      <sheetName val="MASTER_RATE_ANALYSIS52"/>
      <sheetName val="Intro_52"/>
      <sheetName val="A_O_R_52"/>
      <sheetName val="Cost_summary52"/>
      <sheetName val="Direct_cost_shed_A-2_52"/>
      <sheetName val="_Resource_list52"/>
      <sheetName val="THANE_SITE52"/>
      <sheetName val="BOQ_Distribution52"/>
      <sheetName val="key_dates52"/>
      <sheetName val="specification_options52"/>
      <sheetName val="Elite_1_-_MBCL52"/>
      <sheetName val="M_R_List_(2)52"/>
      <sheetName val="Balance_Sheet_52"/>
      <sheetName val="Basic_Rates39"/>
      <sheetName val="Contract_BOQ39"/>
      <sheetName val="beam-reinft-IIInd_floor39"/>
      <sheetName val="FF_Inst_RA_08_Inst_0339"/>
      <sheetName val="beam-reinft-machine_rm39"/>
      <sheetName val="T1_WO39"/>
      <sheetName val="Staff_Acco_110"/>
      <sheetName val="Tel__55"/>
      <sheetName val="Ext_light55"/>
      <sheetName val="Staff_Acco_111"/>
      <sheetName val="SCHEDULE_OF_RATES55"/>
      <sheetName val="4_Annex_1_Basic_rate55"/>
      <sheetName val="DETAILED__BOQ55"/>
      <sheetName val="Detail_In_Door_Stad55"/>
      <sheetName val="Project_Details__55"/>
      <sheetName val="RCC,Ret__Wall55"/>
      <sheetName val="TBAL9697_-group_wise__sdpl55"/>
      <sheetName val="Load_Details(B2)55"/>
      <sheetName val="scurve_calc_(2)55"/>
      <sheetName val="Detail_P&amp;L55"/>
      <sheetName val="Assumption_Sheet55"/>
      <sheetName val="APPENDIX_B-155"/>
      <sheetName val="Bill_3_155"/>
      <sheetName val="Legal_Risk_Analysis55"/>
      <sheetName val="Cable_data55"/>
      <sheetName val="PRECAST_lightconc-II55"/>
      <sheetName val="BLOCK-A_(MEA_SHEET)54"/>
      <sheetName val="Bill_3_-_Site_Works54"/>
      <sheetName val="Asia_Revised_10-1-0754"/>
      <sheetName val="All_Capital_Plan_P+L_10-1-0754"/>
      <sheetName val="CP08_(2)54"/>
      <sheetName val="Planning_File_10-1-0754"/>
      <sheetName val="GR_slab-reinft54"/>
      <sheetName val="SITE_OVERHEADS54"/>
      <sheetName val="Civil_Works54"/>
      <sheetName val="Material_54"/>
      <sheetName val="SPT_vs_PHI54"/>
      <sheetName val="Fill_this_out_first___54"/>
      <sheetName val="IO_List54"/>
      <sheetName val="Pipe_Supports54"/>
      <sheetName val="BOQ_(2)54"/>
      <sheetName val="SCHEDULE_(3)54"/>
      <sheetName val="schedule_nos54"/>
      <sheetName val="Rate_Analysis54"/>
      <sheetName val="Boq_Block_A54"/>
      <sheetName val="Sqn_Abs_G_6__54"/>
      <sheetName val="WO_Abs__G_2__6_DUs54"/>
      <sheetName val="Air_Abs_G_6__23_DUs54"/>
      <sheetName val="4-Int-_ele(RA)54"/>
      <sheetName val="INDIGINEOUS_ITEMS_54"/>
      <sheetName val="Box-_Girder54"/>
      <sheetName val="Lease_rents54"/>
      <sheetName val="DLC_lookups54"/>
      <sheetName val="Quote_Sheet54"/>
      <sheetName val="labour_coeff54"/>
      <sheetName val="Works_-_Quote_Sheet54"/>
      <sheetName val="Gen_Info54"/>
      <sheetName val="Indirect_expenses54"/>
      <sheetName val="Cost_Any_54"/>
      <sheetName val="LIST_OF_MAKES54"/>
      <sheetName val="Detail_1A54"/>
      <sheetName val="Basement_Budget54"/>
      <sheetName val="Break_up_Sheet54"/>
      <sheetName val="E_&amp;_R54"/>
      <sheetName val="Bed_Class53"/>
      <sheetName val="Pile_cap53"/>
      <sheetName val="Mat_Cost54"/>
      <sheetName val="SPILL_OVER54"/>
      <sheetName val="DTF_Summary53"/>
      <sheetName val="UNP-NCW_53"/>
      <sheetName val="GF_Columns53"/>
      <sheetName val="Form_653"/>
      <sheetName val="BOQ_Direct_selling_cost53"/>
      <sheetName val="MASTER_RATE_ANALYSIS53"/>
      <sheetName val="Intro_53"/>
      <sheetName val="A_O_R_53"/>
      <sheetName val="Cost_summary53"/>
      <sheetName val="Direct_cost_shed_A-2_53"/>
      <sheetName val="_Resource_list53"/>
      <sheetName val="THANE_SITE53"/>
      <sheetName val="BOQ_Distribution53"/>
      <sheetName val="key_dates53"/>
      <sheetName val="specification_options53"/>
      <sheetName val="Elite_1_-_MBCL53"/>
      <sheetName val="M_R_List_(2)53"/>
      <sheetName val="Balance_Sheet_53"/>
      <sheetName val="Basic_Rates40"/>
      <sheetName val="Contract_BOQ40"/>
      <sheetName val="beam-reinft-IIInd_floor40"/>
      <sheetName val="FF_Inst_RA_08_Inst_0340"/>
      <sheetName val="beam-reinft-machine_rm40"/>
      <sheetName val="T1_WO40"/>
      <sheetName val="Staff_Acco_112"/>
      <sheetName val="Tel__56"/>
      <sheetName val="Ext_light56"/>
      <sheetName val="Staff_Acco_113"/>
      <sheetName val="SCHEDULE_OF_RATES56"/>
      <sheetName val="4_Annex_1_Basic_rate56"/>
      <sheetName val="DETAILED__BOQ56"/>
      <sheetName val="Detail_In_Door_Stad56"/>
      <sheetName val="Project_Details__56"/>
      <sheetName val="RCC,Ret__Wall56"/>
      <sheetName val="TBAL9697_-group_wise__sdpl56"/>
      <sheetName val="Load_Details(B2)56"/>
      <sheetName val="scurve_calc_(2)56"/>
      <sheetName val="Detail_P&amp;L56"/>
      <sheetName val="Assumption_Sheet56"/>
      <sheetName val="APPENDIX_B-156"/>
      <sheetName val="Bill_3_156"/>
      <sheetName val="Legal_Risk_Analysis56"/>
      <sheetName val="Cable_data56"/>
      <sheetName val="PRECAST_lightconc-II56"/>
      <sheetName val="BLOCK-A_(MEA_SHEET)55"/>
      <sheetName val="Bill_3_-_Site_Works55"/>
      <sheetName val="Asia_Revised_10-1-0755"/>
      <sheetName val="All_Capital_Plan_P+L_10-1-0755"/>
      <sheetName val="CP08_(2)55"/>
      <sheetName val="Planning_File_10-1-0755"/>
      <sheetName val="GR_slab-reinft55"/>
      <sheetName val="SITE_OVERHEADS55"/>
      <sheetName val="Civil_Works55"/>
      <sheetName val="Material_55"/>
      <sheetName val="SPT_vs_PHI55"/>
      <sheetName val="Fill_this_out_first___55"/>
      <sheetName val="IO_List55"/>
      <sheetName val="Pipe_Supports55"/>
      <sheetName val="BOQ_(2)55"/>
      <sheetName val="SCHEDULE_(3)55"/>
      <sheetName val="schedule_nos55"/>
      <sheetName val="Rate_Analysis55"/>
      <sheetName val="Boq_Block_A55"/>
      <sheetName val="Sqn_Abs_G_6__55"/>
      <sheetName val="WO_Abs__G_2__6_DUs55"/>
      <sheetName val="Air_Abs_G_6__23_DUs55"/>
      <sheetName val="4-Int-_ele(RA)55"/>
      <sheetName val="INDIGINEOUS_ITEMS_55"/>
      <sheetName val="Box-_Girder55"/>
      <sheetName val="Lease_rents55"/>
      <sheetName val="DLC_lookups55"/>
      <sheetName val="Quote_Sheet55"/>
      <sheetName val="labour_coeff55"/>
      <sheetName val="Works_-_Quote_Sheet55"/>
      <sheetName val="Gen_Info55"/>
      <sheetName val="Indirect_expenses55"/>
      <sheetName val="Cost_Any_55"/>
      <sheetName val="LIST_OF_MAKES55"/>
      <sheetName val="Detail_1A55"/>
      <sheetName val="Basement_Budget55"/>
      <sheetName val="Break_up_Sheet55"/>
      <sheetName val="E_&amp;_R55"/>
      <sheetName val="Bed_Class54"/>
      <sheetName val="Pile_cap54"/>
      <sheetName val="Mat_Cost55"/>
      <sheetName val="SPILL_OVER55"/>
      <sheetName val="DTF_Summary54"/>
      <sheetName val="UNP-NCW_54"/>
      <sheetName val="GF_Columns54"/>
      <sheetName val="Form_654"/>
      <sheetName val="BOQ_Direct_selling_cost54"/>
      <sheetName val="MASTER_RATE_ANALYSIS54"/>
      <sheetName val="Intro_54"/>
      <sheetName val="A_O_R_54"/>
      <sheetName val="Cost_summary54"/>
      <sheetName val="Direct_cost_shed_A-2_54"/>
      <sheetName val="_Resource_list54"/>
      <sheetName val="THANE_SITE54"/>
      <sheetName val="BOQ_Distribution54"/>
      <sheetName val="key_dates54"/>
      <sheetName val="specification_options54"/>
      <sheetName val="Elite_1_-_MBCL54"/>
      <sheetName val="M_R_List_(2)54"/>
      <sheetName val="Balance_Sheet_54"/>
      <sheetName val="Basic_Rates41"/>
      <sheetName val="Contract_BOQ41"/>
      <sheetName val="beam-reinft-IIInd_floor41"/>
      <sheetName val="FF_Inst_RA_08_Inst_0341"/>
      <sheetName val="beam-reinft-machine_rm41"/>
      <sheetName val="T1_WO41"/>
      <sheetName val="Staff_Acco_114"/>
      <sheetName val="Tel__57"/>
      <sheetName val="Ext_light57"/>
      <sheetName val="Staff_Acco_115"/>
      <sheetName val="SCHEDULE_OF_RATES57"/>
      <sheetName val="4_Annex_1_Basic_rate57"/>
      <sheetName val="DETAILED__BOQ57"/>
      <sheetName val="Detail_In_Door_Stad57"/>
      <sheetName val="Project_Details__57"/>
      <sheetName val="RCC,Ret__Wall57"/>
      <sheetName val="TBAL9697_-group_wise__sdpl57"/>
      <sheetName val="Load_Details(B2)57"/>
      <sheetName val="scurve_calc_(2)57"/>
      <sheetName val="Detail_P&amp;L57"/>
      <sheetName val="Assumption_Sheet57"/>
      <sheetName val="APPENDIX_B-157"/>
      <sheetName val="Bill_3_157"/>
      <sheetName val="Legal_Risk_Analysis57"/>
      <sheetName val="Cable_data57"/>
      <sheetName val="PRECAST_lightconc-II57"/>
      <sheetName val="BLOCK-A_(MEA_SHEET)56"/>
      <sheetName val="Bill_3_-_Site_Works56"/>
      <sheetName val="Asia_Revised_10-1-0756"/>
      <sheetName val="All_Capital_Plan_P+L_10-1-0756"/>
      <sheetName val="CP08_(2)56"/>
      <sheetName val="Planning_File_10-1-0756"/>
      <sheetName val="GR_slab-reinft56"/>
      <sheetName val="SITE_OVERHEADS56"/>
      <sheetName val="Civil_Works56"/>
      <sheetName val="Material_56"/>
      <sheetName val="SPT_vs_PHI56"/>
      <sheetName val="Fill_this_out_first___56"/>
      <sheetName val="IO_List56"/>
      <sheetName val="Pipe_Supports56"/>
      <sheetName val="BOQ_(2)56"/>
      <sheetName val="SCHEDULE_(3)56"/>
      <sheetName val="schedule_nos56"/>
      <sheetName val="Rate_Analysis56"/>
      <sheetName val="Boq_Block_A56"/>
      <sheetName val="Sqn_Abs_G_6__56"/>
      <sheetName val="WO_Abs__G_2__6_DUs56"/>
      <sheetName val="Air_Abs_G_6__23_DUs56"/>
      <sheetName val="4-Int-_ele(RA)56"/>
      <sheetName val="INDIGINEOUS_ITEMS_56"/>
      <sheetName val="Box-_Girder56"/>
      <sheetName val="Lease_rents56"/>
      <sheetName val="DLC_lookups56"/>
      <sheetName val="Quote_Sheet56"/>
      <sheetName val="labour_coeff56"/>
      <sheetName val="Works_-_Quote_Sheet56"/>
      <sheetName val="Gen_Info56"/>
      <sheetName val="Indirect_expenses56"/>
      <sheetName val="Cost_Any_56"/>
      <sheetName val="LIST_OF_MAKES56"/>
      <sheetName val="Detail_1A56"/>
      <sheetName val="Basement_Budget56"/>
      <sheetName val="Break_up_Sheet56"/>
      <sheetName val="E_&amp;_R56"/>
      <sheetName val="Bed_Class55"/>
      <sheetName val="Pile_cap55"/>
      <sheetName val="Mat_Cost56"/>
      <sheetName val="SPILL_OVER56"/>
      <sheetName val="DTF_Summary55"/>
      <sheetName val="UNP-NCW_55"/>
      <sheetName val="GF_Columns55"/>
      <sheetName val="Form_655"/>
      <sheetName val="BOQ_Direct_selling_cost55"/>
      <sheetName val="MASTER_RATE_ANALYSIS55"/>
      <sheetName val="Intro_55"/>
      <sheetName val="A_O_R_55"/>
      <sheetName val="Cost_summary55"/>
      <sheetName val="Direct_cost_shed_A-2_55"/>
      <sheetName val="_Resource_list55"/>
      <sheetName val="THANE_SITE55"/>
      <sheetName val="BOQ_Distribution55"/>
      <sheetName val="key_dates55"/>
      <sheetName val="specification_options55"/>
      <sheetName val="Elite_1_-_MBCL55"/>
      <sheetName val="M_R_List_(2)55"/>
      <sheetName val="Balance_Sheet_55"/>
      <sheetName val="Basic_Rates42"/>
      <sheetName val="Contract_BOQ42"/>
      <sheetName val="beam-reinft-IIInd_floor42"/>
      <sheetName val="FF_Inst_RA_08_Inst_0342"/>
      <sheetName val="beam-reinft-machine_rm42"/>
      <sheetName val="T1_WO42"/>
      <sheetName val="Staff_Acco_116"/>
      <sheetName val="Tel__58"/>
      <sheetName val="Ext_light58"/>
      <sheetName val="Staff_Acco_117"/>
      <sheetName val="SCHEDULE_OF_RATES58"/>
      <sheetName val="4_Annex_1_Basic_rate58"/>
      <sheetName val="DETAILED__BOQ58"/>
      <sheetName val="Detail_In_Door_Stad58"/>
      <sheetName val="Project_Details__58"/>
      <sheetName val="RCC,Ret__Wall58"/>
      <sheetName val="TBAL9697_-group_wise__sdpl58"/>
      <sheetName val="Load_Details(B2)58"/>
      <sheetName val="scurve_calc_(2)58"/>
      <sheetName val="Detail_P&amp;L58"/>
      <sheetName val="Assumption_Sheet58"/>
      <sheetName val="APPENDIX_B-158"/>
      <sheetName val="Bill_3_158"/>
      <sheetName val="Legal_Risk_Analysis58"/>
      <sheetName val="Cable_data58"/>
      <sheetName val="PRECAST_lightconc-II58"/>
      <sheetName val="BLOCK-A_(MEA_SHEET)57"/>
      <sheetName val="Bill_3_-_Site_Works57"/>
      <sheetName val="Asia_Revised_10-1-0757"/>
      <sheetName val="All_Capital_Plan_P+L_10-1-0757"/>
      <sheetName val="CP08_(2)57"/>
      <sheetName val="Planning_File_10-1-0757"/>
      <sheetName val="GR_slab-reinft57"/>
      <sheetName val="SITE_OVERHEADS57"/>
      <sheetName val="Civil_Works57"/>
      <sheetName val="Material_57"/>
      <sheetName val="SPT_vs_PHI57"/>
      <sheetName val="Fill_this_out_first___57"/>
      <sheetName val="IO_List57"/>
      <sheetName val="Pipe_Supports57"/>
      <sheetName val="BOQ_(2)57"/>
      <sheetName val="SCHEDULE_(3)57"/>
      <sheetName val="schedule_nos57"/>
      <sheetName val="Rate_Analysis57"/>
      <sheetName val="Boq_Block_A57"/>
      <sheetName val="Sqn_Abs_G_6__57"/>
      <sheetName val="WO_Abs__G_2__6_DUs57"/>
      <sheetName val="Air_Abs_G_6__23_DUs57"/>
      <sheetName val="4-Int-_ele(RA)57"/>
      <sheetName val="INDIGINEOUS_ITEMS_57"/>
      <sheetName val="Box-_Girder57"/>
      <sheetName val="Lease_rents57"/>
      <sheetName val="DLC_lookups57"/>
      <sheetName val="Quote_Sheet57"/>
      <sheetName val="labour_coeff57"/>
      <sheetName val="Works_-_Quote_Sheet57"/>
      <sheetName val="Gen_Info57"/>
      <sheetName val="Indirect_expenses57"/>
      <sheetName val="Cost_Any_57"/>
      <sheetName val="LIST_OF_MAKES57"/>
      <sheetName val="Detail_1A57"/>
      <sheetName val="Basement_Budget57"/>
      <sheetName val="Break_up_Sheet57"/>
      <sheetName val="E_&amp;_R57"/>
      <sheetName val="Bed_Class56"/>
      <sheetName val="Pile_cap56"/>
      <sheetName val="Mat_Cost57"/>
      <sheetName val="SPILL_OVER57"/>
      <sheetName val="DTF_Summary56"/>
      <sheetName val="UNP-NCW_56"/>
      <sheetName val="GF_Columns56"/>
      <sheetName val="Form_656"/>
      <sheetName val="BOQ_Direct_selling_cost56"/>
      <sheetName val="MASTER_RATE_ANALYSIS56"/>
      <sheetName val="Intro_56"/>
      <sheetName val="A_O_R_56"/>
      <sheetName val="Cost_summary56"/>
      <sheetName val="Direct_cost_shed_A-2_56"/>
      <sheetName val="_Resource_list56"/>
      <sheetName val="THANE_SITE56"/>
      <sheetName val="BOQ_Distribution56"/>
      <sheetName val="key_dates56"/>
      <sheetName val="specification_options56"/>
      <sheetName val="Elite_1_-_MBCL56"/>
      <sheetName val="M_R_List_(2)56"/>
      <sheetName val="Balance_Sheet_56"/>
      <sheetName val="Basic_Rates43"/>
      <sheetName val="Contract_BOQ43"/>
      <sheetName val="beam-reinft-IIInd_floor43"/>
      <sheetName val="FF_Inst_RA_08_Inst_0343"/>
      <sheetName val="beam-reinft-machine_rm43"/>
      <sheetName val="T1_WO43"/>
      <sheetName val="Staff_Acco_120"/>
      <sheetName val="Tel__60"/>
      <sheetName val="Ext_light60"/>
      <sheetName val="Staff_Acco_121"/>
      <sheetName val="SCHEDULE_OF_RATES60"/>
      <sheetName val="4_Annex_1_Basic_rate60"/>
      <sheetName val="DETAILED__BOQ60"/>
      <sheetName val="Detail_In_Door_Stad60"/>
      <sheetName val="Project_Details__60"/>
      <sheetName val="RCC,Ret__Wall60"/>
      <sheetName val="TBAL9697_-group_wise__sdpl60"/>
      <sheetName val="Load_Details(B2)60"/>
      <sheetName val="scurve_calc_(2)60"/>
      <sheetName val="Detail_P&amp;L60"/>
      <sheetName val="Assumption_Sheet60"/>
      <sheetName val="APPENDIX_B-160"/>
      <sheetName val="Bill_3_160"/>
      <sheetName val="Legal_Risk_Analysis60"/>
      <sheetName val="Cable_data60"/>
      <sheetName val="PRECAST_lightconc-II60"/>
      <sheetName val="BLOCK-A_(MEA_SHEET)59"/>
      <sheetName val="Bill_3_-_Site_Works59"/>
      <sheetName val="Asia_Revised_10-1-0759"/>
      <sheetName val="All_Capital_Plan_P+L_10-1-0759"/>
      <sheetName val="CP08_(2)59"/>
      <sheetName val="Planning_File_10-1-0759"/>
      <sheetName val="GR_slab-reinft59"/>
      <sheetName val="SITE_OVERHEADS59"/>
      <sheetName val="Civil_Works59"/>
      <sheetName val="Material_59"/>
      <sheetName val="SPT_vs_PHI59"/>
      <sheetName val="Fill_this_out_first___59"/>
      <sheetName val="IO_List59"/>
      <sheetName val="Pipe_Supports59"/>
      <sheetName val="BOQ_(2)59"/>
      <sheetName val="SCHEDULE_(3)59"/>
      <sheetName val="schedule_nos59"/>
      <sheetName val="Rate_Analysis59"/>
      <sheetName val="Boq_Block_A59"/>
      <sheetName val="Sqn_Abs_G_6__59"/>
      <sheetName val="WO_Abs__G_2__6_DUs59"/>
      <sheetName val="Air_Abs_G_6__23_DUs59"/>
      <sheetName val="4-Int-_ele(RA)59"/>
      <sheetName val="INDIGINEOUS_ITEMS_59"/>
      <sheetName val="Box-_Girder59"/>
      <sheetName val="Lease_rents59"/>
      <sheetName val="DLC_lookups59"/>
      <sheetName val="Quote_Sheet59"/>
      <sheetName val="labour_coeff59"/>
      <sheetName val="Works_-_Quote_Sheet59"/>
      <sheetName val="Gen_Info59"/>
      <sheetName val="Indirect_expenses59"/>
      <sheetName val="Cost_Any_59"/>
      <sheetName val="LIST_OF_MAKES59"/>
      <sheetName val="Detail_1A59"/>
      <sheetName val="Basement_Budget59"/>
      <sheetName val="Break_up_Sheet59"/>
      <sheetName val="E_&amp;_R59"/>
      <sheetName val="Bed_Class58"/>
      <sheetName val="Pile_cap58"/>
      <sheetName val="Mat_Cost59"/>
      <sheetName val="SPILL_OVER59"/>
      <sheetName val="DTF_Summary58"/>
      <sheetName val="UNP-NCW_58"/>
      <sheetName val="GF_Columns58"/>
      <sheetName val="Form_658"/>
      <sheetName val="BOQ_Direct_selling_cost58"/>
      <sheetName val="MASTER_RATE_ANALYSIS58"/>
      <sheetName val="Intro_58"/>
      <sheetName val="A_O_R_58"/>
      <sheetName val="Cost_summary58"/>
      <sheetName val="Direct_cost_shed_A-2_58"/>
      <sheetName val="_Resource_list58"/>
      <sheetName val="THANE_SITE58"/>
      <sheetName val="BOQ_Distribution58"/>
      <sheetName val="key_dates58"/>
      <sheetName val="specification_options58"/>
      <sheetName val="Elite_1_-_MBCL58"/>
      <sheetName val="M_R_List_(2)58"/>
      <sheetName val="Balance_Sheet_58"/>
      <sheetName val="Basic_Rates45"/>
      <sheetName val="Contract_BOQ45"/>
      <sheetName val="beam-reinft-IIInd_floor45"/>
      <sheetName val="FF_Inst_RA_08_Inst_0345"/>
      <sheetName val="beam-reinft-machine_rm45"/>
      <sheetName val="T1_WO45"/>
      <sheetName val="Staff_Acco_118"/>
      <sheetName val="Tel__59"/>
      <sheetName val="Ext_light59"/>
      <sheetName val="Staff_Acco_119"/>
      <sheetName val="SCHEDULE_OF_RATES59"/>
      <sheetName val="4_Annex_1_Basic_rate59"/>
      <sheetName val="DETAILED__BOQ59"/>
      <sheetName val="Detail_In_Door_Stad59"/>
      <sheetName val="Project_Details__59"/>
      <sheetName val="RCC,Ret__Wall59"/>
      <sheetName val="TBAL9697_-group_wise__sdpl59"/>
      <sheetName val="Load_Details(B2)59"/>
      <sheetName val="scurve_calc_(2)59"/>
      <sheetName val="Detail_P&amp;L59"/>
      <sheetName val="Assumption_Sheet59"/>
      <sheetName val="APPENDIX_B-159"/>
      <sheetName val="Bill_3_159"/>
      <sheetName val="Legal_Risk_Analysis59"/>
      <sheetName val="Cable_data59"/>
      <sheetName val="PRECAST_lightconc-II59"/>
      <sheetName val="BLOCK-A_(MEA_SHEET)58"/>
      <sheetName val="Bill_3_-_Site_Works58"/>
      <sheetName val="Asia_Revised_10-1-0758"/>
      <sheetName val="All_Capital_Plan_P+L_10-1-0758"/>
      <sheetName val="CP08_(2)58"/>
      <sheetName val="Planning_File_10-1-0758"/>
      <sheetName val="GR_slab-reinft58"/>
      <sheetName val="SITE_OVERHEADS58"/>
      <sheetName val="Civil_Works58"/>
      <sheetName val="Material_58"/>
      <sheetName val="SPT_vs_PHI58"/>
      <sheetName val="Fill_this_out_first___58"/>
      <sheetName val="IO_List58"/>
      <sheetName val="Pipe_Supports58"/>
      <sheetName val="BOQ_(2)58"/>
      <sheetName val="SCHEDULE_(3)58"/>
      <sheetName val="schedule_nos58"/>
      <sheetName val="Rate_Analysis58"/>
      <sheetName val="Boq_Block_A58"/>
      <sheetName val="Sqn_Abs_G_6__58"/>
      <sheetName val="WO_Abs__G_2__6_DUs58"/>
      <sheetName val="Air_Abs_G_6__23_DUs58"/>
      <sheetName val="4-Int-_ele(RA)58"/>
      <sheetName val="INDIGINEOUS_ITEMS_58"/>
      <sheetName val="Box-_Girder58"/>
      <sheetName val="Lease_rents58"/>
      <sheetName val="DLC_lookups58"/>
      <sheetName val="Quote_Sheet58"/>
      <sheetName val="labour_coeff58"/>
      <sheetName val="Works_-_Quote_Sheet58"/>
      <sheetName val="Gen_Info58"/>
      <sheetName val="Indirect_expenses58"/>
      <sheetName val="Cost_Any_58"/>
      <sheetName val="LIST_OF_MAKES58"/>
      <sheetName val="Detail_1A58"/>
      <sheetName val="Basement_Budget58"/>
      <sheetName val="Break_up_Sheet58"/>
      <sheetName val="E_&amp;_R58"/>
      <sheetName val="Bed_Class57"/>
      <sheetName val="Pile_cap57"/>
      <sheetName val="Mat_Cost58"/>
      <sheetName val="SPILL_OVER58"/>
      <sheetName val="DTF_Summary57"/>
      <sheetName val="UNP-NCW_57"/>
      <sheetName val="GF_Columns57"/>
      <sheetName val="Form_657"/>
      <sheetName val="BOQ_Direct_selling_cost57"/>
      <sheetName val="MASTER_RATE_ANALYSIS57"/>
      <sheetName val="Intro_57"/>
      <sheetName val="A_O_R_57"/>
      <sheetName val="Cost_summary57"/>
      <sheetName val="Direct_cost_shed_A-2_57"/>
      <sheetName val="_Resource_list57"/>
      <sheetName val="THANE_SITE57"/>
      <sheetName val="BOQ_Distribution57"/>
      <sheetName val="key_dates57"/>
      <sheetName val="specification_options57"/>
      <sheetName val="Elite_1_-_MBCL57"/>
      <sheetName val="M_R_List_(2)57"/>
      <sheetName val="Balance_Sheet_57"/>
      <sheetName val="Basic_Rates44"/>
      <sheetName val="Contract_BOQ44"/>
      <sheetName val="beam-reinft-IIInd_floor44"/>
      <sheetName val="FF_Inst_RA_08_Inst_0344"/>
      <sheetName val="beam-reinft-machine_rm44"/>
      <sheetName val="T1_WO44"/>
      <sheetName val="Staff_Acco_124"/>
      <sheetName val="Tel__62"/>
      <sheetName val="Ext_light62"/>
      <sheetName val="Staff_Acco_125"/>
      <sheetName val="SCHEDULE_OF_RATES62"/>
      <sheetName val="4_Annex_1_Basic_rate62"/>
      <sheetName val="DETAILED__BOQ62"/>
      <sheetName val="Detail_In_Door_Stad62"/>
      <sheetName val="Project_Details__62"/>
      <sheetName val="RCC,Ret__Wall62"/>
      <sheetName val="TBAL9697_-group_wise__sdpl62"/>
      <sheetName val="Load_Details(B2)62"/>
      <sheetName val="scurve_calc_(2)62"/>
      <sheetName val="Detail_P&amp;L62"/>
      <sheetName val="Assumption_Sheet62"/>
      <sheetName val="APPENDIX_B-162"/>
      <sheetName val="Bill_3_162"/>
      <sheetName val="Legal_Risk_Analysis62"/>
      <sheetName val="Cable_data62"/>
      <sheetName val="PRECAST_lightconc-II62"/>
      <sheetName val="BLOCK-A_(MEA_SHEET)61"/>
      <sheetName val="Bill_3_-_Site_Works61"/>
      <sheetName val="Asia_Revised_10-1-0761"/>
      <sheetName val="All_Capital_Plan_P+L_10-1-0761"/>
      <sheetName val="CP08_(2)61"/>
      <sheetName val="Planning_File_10-1-0761"/>
      <sheetName val="GR_slab-reinft61"/>
      <sheetName val="SITE_OVERHEADS61"/>
      <sheetName val="Civil_Works61"/>
      <sheetName val="Material_61"/>
      <sheetName val="SPT_vs_PHI61"/>
      <sheetName val="Fill_this_out_first___61"/>
      <sheetName val="IO_List61"/>
      <sheetName val="Pipe_Supports61"/>
      <sheetName val="BOQ_(2)61"/>
      <sheetName val="SCHEDULE_(3)61"/>
      <sheetName val="schedule_nos61"/>
      <sheetName val="Rate_Analysis61"/>
      <sheetName val="Boq_Block_A61"/>
      <sheetName val="Sqn_Abs_G_6__61"/>
      <sheetName val="WO_Abs__G_2__6_DUs61"/>
      <sheetName val="Air_Abs_G_6__23_DUs61"/>
      <sheetName val="4-Int-_ele(RA)61"/>
      <sheetName val="INDIGINEOUS_ITEMS_61"/>
      <sheetName val="Box-_Girder61"/>
      <sheetName val="Lease_rents61"/>
      <sheetName val="DLC_lookups61"/>
      <sheetName val="Quote_Sheet61"/>
      <sheetName val="labour_coeff61"/>
      <sheetName val="Works_-_Quote_Sheet61"/>
      <sheetName val="Gen_Info61"/>
      <sheetName val="Indirect_expenses61"/>
      <sheetName val="Cost_Any_61"/>
      <sheetName val="LIST_OF_MAKES61"/>
      <sheetName val="Detail_1A61"/>
      <sheetName val="Basement_Budget61"/>
      <sheetName val="Break_up_Sheet61"/>
      <sheetName val="E_&amp;_R61"/>
      <sheetName val="Bed_Class60"/>
      <sheetName val="Pile_cap60"/>
      <sheetName val="Mat_Cost61"/>
      <sheetName val="SPILL_OVER61"/>
      <sheetName val="DTF_Summary60"/>
      <sheetName val="UNP-NCW_60"/>
      <sheetName val="GF_Columns60"/>
      <sheetName val="Form_660"/>
      <sheetName val="BOQ_Direct_selling_cost60"/>
      <sheetName val="MASTER_RATE_ANALYSIS60"/>
      <sheetName val="Intro_60"/>
      <sheetName val="A_O_R_60"/>
      <sheetName val="Cost_summary60"/>
      <sheetName val="Direct_cost_shed_A-2_60"/>
      <sheetName val="_Resource_list60"/>
      <sheetName val="THANE_SITE60"/>
      <sheetName val="BOQ_Distribution60"/>
      <sheetName val="key_dates60"/>
      <sheetName val="specification_options60"/>
      <sheetName val="Elite_1_-_MBCL60"/>
      <sheetName val="M_R_List_(2)60"/>
      <sheetName val="Balance_Sheet_60"/>
      <sheetName val="Basic_Rates47"/>
      <sheetName val="Contract_BOQ47"/>
      <sheetName val="beam-reinft-IIInd_floor47"/>
      <sheetName val="FF_Inst_RA_08_Inst_0347"/>
      <sheetName val="beam-reinft-machine_rm47"/>
      <sheetName val="T1_WO47"/>
      <sheetName val="Staff_Acco_126"/>
      <sheetName val="Tel__63"/>
      <sheetName val="Ext_light63"/>
      <sheetName val="Staff_Acco_127"/>
      <sheetName val="SCHEDULE_OF_RATES63"/>
      <sheetName val="4_Annex_1_Basic_rate63"/>
      <sheetName val="DETAILED__BOQ63"/>
      <sheetName val="Detail_In_Door_Stad63"/>
      <sheetName val="Project_Details__63"/>
      <sheetName val="RCC,Ret__Wall63"/>
      <sheetName val="TBAL9697_-group_wise__sdpl63"/>
      <sheetName val="Load_Details(B2)63"/>
      <sheetName val="scurve_calc_(2)63"/>
      <sheetName val="Detail_P&amp;L63"/>
      <sheetName val="Assumption_Sheet63"/>
      <sheetName val="APPENDIX_B-163"/>
      <sheetName val="Bill_3_163"/>
      <sheetName val="Legal_Risk_Analysis63"/>
      <sheetName val="Cable_data63"/>
      <sheetName val="PRECAST_lightconc-II63"/>
      <sheetName val="BLOCK-A_(MEA_SHEET)62"/>
      <sheetName val="Bill_3_-_Site_Works62"/>
      <sheetName val="Asia_Revised_10-1-0762"/>
      <sheetName val="All_Capital_Plan_P+L_10-1-0762"/>
      <sheetName val="CP08_(2)62"/>
      <sheetName val="Planning_File_10-1-0762"/>
      <sheetName val="GR_slab-reinft62"/>
      <sheetName val="SITE_OVERHEADS62"/>
      <sheetName val="Civil_Works62"/>
      <sheetName val="Material_62"/>
      <sheetName val="SPT_vs_PHI62"/>
      <sheetName val="Fill_this_out_first___62"/>
      <sheetName val="IO_List62"/>
      <sheetName val="Pipe_Supports62"/>
      <sheetName val="BOQ_(2)62"/>
      <sheetName val="SCHEDULE_(3)62"/>
      <sheetName val="schedule_nos62"/>
      <sheetName val="Rate_Analysis62"/>
      <sheetName val="Boq_Block_A62"/>
      <sheetName val="Sqn_Abs_G_6__62"/>
      <sheetName val="WO_Abs__G_2__6_DUs62"/>
      <sheetName val="Air_Abs_G_6__23_DUs62"/>
      <sheetName val="4-Int-_ele(RA)62"/>
      <sheetName val="INDIGINEOUS_ITEMS_62"/>
      <sheetName val="Box-_Girder62"/>
      <sheetName val="Lease_rents62"/>
      <sheetName val="DLC_lookups62"/>
      <sheetName val="Quote_Sheet62"/>
      <sheetName val="labour_coeff62"/>
      <sheetName val="Works_-_Quote_Sheet62"/>
      <sheetName val="Gen_Info62"/>
      <sheetName val="Indirect_expenses62"/>
      <sheetName val="Cost_Any_62"/>
      <sheetName val="LIST_OF_MAKES62"/>
      <sheetName val="Detail_1A62"/>
      <sheetName val="Basement_Budget62"/>
      <sheetName val="Break_up_Sheet62"/>
      <sheetName val="E_&amp;_R62"/>
      <sheetName val="Bed_Class61"/>
      <sheetName val="Pile_cap61"/>
      <sheetName val="Mat_Cost62"/>
      <sheetName val="SPILL_OVER62"/>
      <sheetName val="DTF_Summary61"/>
      <sheetName val="UNP-NCW_61"/>
      <sheetName val="GF_Columns61"/>
      <sheetName val="Form_661"/>
      <sheetName val="BOQ_Direct_selling_cost61"/>
      <sheetName val="MASTER_RATE_ANALYSIS61"/>
      <sheetName val="Intro_61"/>
      <sheetName val="A_O_R_61"/>
      <sheetName val="Cost_summary61"/>
      <sheetName val="Direct_cost_shed_A-2_61"/>
      <sheetName val="_Resource_list61"/>
      <sheetName val="THANE_SITE61"/>
      <sheetName val="BOQ_Distribution61"/>
      <sheetName val="key_dates61"/>
      <sheetName val="specification_options61"/>
      <sheetName val="Elite_1_-_MBCL61"/>
      <sheetName val="M_R_List_(2)61"/>
      <sheetName val="Balance_Sheet_61"/>
      <sheetName val="Basic_Rates48"/>
      <sheetName val="Contract_BOQ48"/>
      <sheetName val="beam-reinft-IIInd_floor48"/>
      <sheetName val="FF_Inst_RA_08_Inst_0348"/>
      <sheetName val="beam-reinft-machine_rm48"/>
      <sheetName val="T1_WO48"/>
      <sheetName val="Staff_Acco_128"/>
      <sheetName val="Tel__64"/>
      <sheetName val="Ext_light64"/>
      <sheetName val="Staff_Acco_129"/>
      <sheetName val="SCHEDULE_OF_RATES64"/>
      <sheetName val="4_Annex_1_Basic_rate64"/>
      <sheetName val="DETAILED__BOQ64"/>
      <sheetName val="Detail_In_Door_Stad64"/>
      <sheetName val="Project_Details__64"/>
      <sheetName val="RCC,Ret__Wall64"/>
      <sheetName val="TBAL9697_-group_wise__sdpl64"/>
      <sheetName val="Load_Details(B2)64"/>
      <sheetName val="scurve_calc_(2)64"/>
      <sheetName val="Detail_P&amp;L64"/>
      <sheetName val="Assumption_Sheet64"/>
      <sheetName val="APPENDIX_B-164"/>
      <sheetName val="Bill_3_164"/>
      <sheetName val="Legal_Risk_Analysis64"/>
      <sheetName val="Cable_data64"/>
      <sheetName val="PRECAST_lightconc-II64"/>
      <sheetName val="BLOCK-A_(MEA_SHEET)63"/>
      <sheetName val="Bill_3_-_Site_Works63"/>
      <sheetName val="Asia_Revised_10-1-0763"/>
      <sheetName val="All_Capital_Plan_P+L_10-1-0763"/>
      <sheetName val="CP08_(2)63"/>
      <sheetName val="Planning_File_10-1-0763"/>
      <sheetName val="GR_slab-reinft63"/>
      <sheetName val="SITE_OVERHEADS63"/>
      <sheetName val="Civil_Works63"/>
      <sheetName val="Material_63"/>
      <sheetName val="SPT_vs_PHI63"/>
      <sheetName val="Fill_this_out_first___63"/>
      <sheetName val="IO_List63"/>
      <sheetName val="Pipe_Supports63"/>
      <sheetName val="BOQ_(2)63"/>
      <sheetName val="SCHEDULE_(3)63"/>
      <sheetName val="schedule_nos63"/>
      <sheetName val="Rate_Analysis63"/>
      <sheetName val="Boq_Block_A63"/>
      <sheetName val="Sqn_Abs_G_6__63"/>
      <sheetName val="WO_Abs__G_2__6_DUs63"/>
      <sheetName val="Air_Abs_G_6__23_DUs63"/>
      <sheetName val="4-Int-_ele(RA)63"/>
      <sheetName val="INDIGINEOUS_ITEMS_63"/>
      <sheetName val="Box-_Girder63"/>
      <sheetName val="Lease_rents63"/>
      <sheetName val="DLC_lookups63"/>
      <sheetName val="Quote_Sheet63"/>
      <sheetName val="labour_coeff63"/>
      <sheetName val="Works_-_Quote_Sheet63"/>
      <sheetName val="Gen_Info63"/>
      <sheetName val="Indirect_expenses63"/>
      <sheetName val="Cost_Any_63"/>
      <sheetName val="LIST_OF_MAKES63"/>
      <sheetName val="Detail_1A63"/>
      <sheetName val="Basement_Budget63"/>
      <sheetName val="Break_up_Sheet63"/>
      <sheetName val="E_&amp;_R63"/>
      <sheetName val="Bed_Class62"/>
      <sheetName val="Pile_cap62"/>
      <sheetName val="Mat_Cost63"/>
      <sheetName val="SPILL_OVER63"/>
      <sheetName val="DTF_Summary62"/>
      <sheetName val="UNP-NCW_62"/>
      <sheetName val="GF_Columns62"/>
      <sheetName val="Form_662"/>
      <sheetName val="BOQ_Direct_selling_cost62"/>
      <sheetName val="MASTER_RATE_ANALYSIS62"/>
      <sheetName val="Intro_62"/>
      <sheetName val="A_O_R_62"/>
      <sheetName val="Cost_summary62"/>
      <sheetName val="Direct_cost_shed_A-2_62"/>
      <sheetName val="_Resource_list62"/>
      <sheetName val="THANE_SITE62"/>
      <sheetName val="BOQ_Distribution62"/>
      <sheetName val="key_dates62"/>
      <sheetName val="specification_options62"/>
      <sheetName val="Elite_1_-_MBCL62"/>
      <sheetName val="M_R_List_(2)62"/>
      <sheetName val="Balance_Sheet_62"/>
      <sheetName val="Basic_Rates49"/>
      <sheetName val="Contract_BOQ49"/>
      <sheetName val="beam-reinft-IIInd_floor49"/>
      <sheetName val="FF_Inst_RA_08_Inst_0349"/>
      <sheetName val="beam-reinft-machine_rm49"/>
      <sheetName val="T1_WO49"/>
      <sheetName val="DOOR-WIND"/>
      <sheetName val="_saihous.ele.xls_Indirect_x0005_____"/>
      <sheetName val="_saihous.ele.xls_Indirect퀀《혂൧_x0001_"/>
      <sheetName val="Name List"/>
      <sheetName val="Overall Summary"/>
      <sheetName val="Summary_CFA total - CP1 &amp; CP2"/>
      <sheetName val="SB_SCH_A3"/>
      <sheetName val="SB SCH_A7"/>
      <sheetName val="JACKWELL"/>
      <sheetName val="BuildUp"/>
      <sheetName val="SILICATE"/>
      <sheetName val="Tie Beam Steel-R0-1"/>
      <sheetName val="CCB-LES"/>
      <sheetName val="BP"/>
      <sheetName val="Contractor &amp; Material Price"/>
      <sheetName val="DATA-DEP.(13-17)"/>
      <sheetName val="DATA-KBPL(17-25)"/>
      <sheetName val="DATA-GCC(25-34.7)"/>
      <sheetName val="St.-Con(0-17)"/>
      <sheetName val="St.-Con.(17-34)"/>
      <sheetName val="inter"/>
      <sheetName val="07"/>
      <sheetName val="02"/>
      <sheetName val="03"/>
      <sheetName val="04"/>
      <sheetName val="Voucher"/>
      <sheetName val="Cal"/>
      <sheetName val="Assmpns"/>
      <sheetName val="Machinery"/>
      <sheetName val="SITE DATA"/>
      <sheetName val="C &amp; G RHS"/>
      <sheetName val="Bituminous"/>
      <sheetName val="SC revtrgt"/>
      <sheetName val="77S(O)"/>
      <sheetName val="Grand Summary"/>
      <sheetName val="Pacakges split"/>
      <sheetName val="17"/>
      <sheetName val="LV Cable sizing"/>
      <sheetName val="DC"/>
      <sheetName val="Summary output"/>
      <sheetName val="Raw material"/>
      <sheetName val="ANNEXURE-A"/>
      <sheetName val="Tong hop DT XDCT"/>
      <sheetName val="TH_CPTB"/>
      <sheetName val="TMDT"/>
      <sheetName val="boq actual"/>
      <sheetName val="Executive Summary"/>
      <sheetName val="Staff_Acco_130"/>
      <sheetName val="Tel__65"/>
      <sheetName val="Ext_light65"/>
      <sheetName val="Staff_Acco_131"/>
      <sheetName val="SCHEDULE_OF_RATES65"/>
      <sheetName val="4_Annex_1_Basic_rate65"/>
      <sheetName val="DETAILED__BOQ65"/>
      <sheetName val="Detail_In_Door_Stad65"/>
      <sheetName val="Project_Details__65"/>
      <sheetName val="RCC,Ret__Wall65"/>
      <sheetName val="TBAL9697_-group_wise__sdpl65"/>
      <sheetName val="Load_Details(B2)65"/>
      <sheetName val="scurve_calc_(2)65"/>
      <sheetName val="Detail_P&amp;L65"/>
      <sheetName val="Assumption_Sheet65"/>
      <sheetName val="APPENDIX_B-165"/>
      <sheetName val="Bill_3_165"/>
      <sheetName val="Legal_Risk_Analysis65"/>
      <sheetName val="Cable_data65"/>
      <sheetName val="PRECAST_lightconc-II65"/>
      <sheetName val="BLOCK-A_(MEA_SHEET)64"/>
      <sheetName val="Bill_3_-_Site_Works64"/>
      <sheetName val="Asia_Revised_10-1-0764"/>
      <sheetName val="All_Capital_Plan_P+L_10-1-0764"/>
      <sheetName val="CP08_(2)64"/>
      <sheetName val="Planning_File_10-1-0764"/>
      <sheetName val="GR_slab-reinft64"/>
      <sheetName val="SITE_OVERHEADS64"/>
      <sheetName val="Civil_Works64"/>
      <sheetName val="Material_64"/>
      <sheetName val="SPT_vs_PHI64"/>
      <sheetName val="Fill_this_out_first___64"/>
      <sheetName val="IO_List64"/>
      <sheetName val="Pipe_Supports64"/>
      <sheetName val="BOQ_(2)64"/>
      <sheetName val="SCHEDULE_(3)64"/>
      <sheetName val="schedule_nos64"/>
      <sheetName val="Rate_Analysis64"/>
      <sheetName val="Boq_Block_A64"/>
      <sheetName val="Sqn_Abs_G_6__64"/>
      <sheetName val="WO_Abs__G_2__6_DUs64"/>
      <sheetName val="Air_Abs_G_6__23_DUs64"/>
      <sheetName val="4-Int-_ele(RA)64"/>
      <sheetName val="INDIGINEOUS_ITEMS_64"/>
      <sheetName val="Box-_Girder64"/>
      <sheetName val="Lease_rents64"/>
      <sheetName val="DLC_lookups64"/>
      <sheetName val="Quote_Sheet64"/>
      <sheetName val="labour_coeff64"/>
      <sheetName val="Works_-_Quote_Sheet64"/>
      <sheetName val="Gen_Info64"/>
      <sheetName val="Indirect_expenses64"/>
      <sheetName val="Cost_Any_64"/>
      <sheetName val="LIST_OF_MAKES64"/>
      <sheetName val="Detail_1A64"/>
      <sheetName val="Basement_Budget64"/>
      <sheetName val="Break_up_Sheet64"/>
      <sheetName val="E_&amp;_R64"/>
      <sheetName val="Bed_Class63"/>
      <sheetName val="Pile_cap63"/>
      <sheetName val="Mat_Cost64"/>
      <sheetName val="SPILL_OVER64"/>
      <sheetName val="DTF_Summary63"/>
      <sheetName val="UNP-NCW_63"/>
      <sheetName val="GF_Columns63"/>
      <sheetName val="Form_663"/>
      <sheetName val="BOQ_Direct_selling_cost63"/>
      <sheetName val="MASTER_RATE_ANALYSIS63"/>
      <sheetName val="Intro_63"/>
      <sheetName val="A_O_R_63"/>
      <sheetName val="Cost_summary63"/>
      <sheetName val="Direct_cost_shed_A-2_63"/>
      <sheetName val="_Resource_list63"/>
      <sheetName val="THANE_SITE63"/>
      <sheetName val="BOQ_Distribution63"/>
      <sheetName val="key_dates63"/>
      <sheetName val="specification_options63"/>
      <sheetName val="Elite_1_-_MBCL63"/>
      <sheetName val="M_R_List_(2)63"/>
      <sheetName val="Balance_Sheet_63"/>
      <sheetName val="Basic_Rates50"/>
      <sheetName val="Contract_BOQ50"/>
      <sheetName val="beam-reinft-IIInd_floor50"/>
      <sheetName val="FF_Inst_RA_08_Inst_0350"/>
      <sheetName val="beam-reinft-machine_rm50"/>
      <sheetName val="T1_WO50"/>
      <sheetName val="Dtype-Civil"/>
      <sheetName val="_saihous.ele.xls_Indirect_x0005"/>
      <sheetName val="Total delivered cost calc."/>
      <sheetName val="Master_Data"/>
      <sheetName val="L_(4)"/>
      <sheetName val="Cost_Index7"/>
      <sheetName val="saihous_ele7"/>
      <sheetName val="_IO_List7"/>
      <sheetName val="SSR___NSSR_Market_final7"/>
      <sheetName val="STAFFSCHED_7"/>
      <sheetName val="bs_BP_04_SA6"/>
      <sheetName val="1-Pop_Proj6"/>
      <sheetName val="DG_Works_(Supply)6"/>
      <sheetName val="Blr_hire6"/>
      <sheetName val="1_006"/>
      <sheetName val="220_11__BS_6"/>
      <sheetName val="_B36"/>
      <sheetName val="_B16"/>
      <sheetName val="Operating_Statistics6"/>
      <sheetName val="Annexue_B6"/>
      <sheetName val="Elect_6"/>
      <sheetName val="$_KURLARI6"/>
      <sheetName val="Boq_(Main_Building)6"/>
      <sheetName val="Desgn(zone_I)6"/>
      <sheetName val="Civil_BOQ5"/>
      <sheetName val="Basement__Works3"/>
      <sheetName val="final_abstract2"/>
      <sheetName val="PA-_Consutant_2"/>
      <sheetName val="2nd_1"/>
      <sheetName val="10__&amp;_11__Rate_Code_&amp;_BQ1"/>
      <sheetName val="AoR_Finishing1"/>
      <sheetName val="Material_Rate1"/>
      <sheetName val="Material_List_1"/>
      <sheetName val="Structure_Bills_Qty1"/>
      <sheetName val="ONE_TIME1"/>
      <sheetName val="MTO_REV_01"/>
      <sheetName val="DG_1"/>
      <sheetName val="final_abstract1"/>
      <sheetName val="STAFFSCHED_8"/>
      <sheetName val="Blr_hire7"/>
      <sheetName val="_IO_List8"/>
      <sheetName val="Cost_Index8"/>
      <sheetName val="saihous_ele8"/>
      <sheetName val="SSR___NSSR_Market_final8"/>
      <sheetName val="DG_Works_(Supply)7"/>
      <sheetName val="bs_BP_04_SA7"/>
      <sheetName val="1-Pop_Proj7"/>
      <sheetName val="1_007"/>
      <sheetName val="Annexue_B7"/>
      <sheetName val="Boq_(Main_Building)7"/>
      <sheetName val="220_11__BS_7"/>
      <sheetName val="PA-_Consutant_3"/>
      <sheetName val="_B37"/>
      <sheetName val="_B17"/>
      <sheetName val="Operating_Statistics7"/>
      <sheetName val="Elect_7"/>
      <sheetName val="Desgn(zone_I)7"/>
      <sheetName val="Basement__Works4"/>
      <sheetName val="10__&amp;_11__Rate_Code_&amp;_BQ2"/>
      <sheetName val="$_KURLARI7"/>
      <sheetName val="Civil_BOQ6"/>
      <sheetName val="Cover_sheet3"/>
      <sheetName val="AOQ-new_3"/>
      <sheetName val="water_prop_3"/>
      <sheetName val="Basic_Resources2"/>
      <sheetName val="BC_&amp;_MNB_2"/>
      <sheetName val="Summary_Transformers2"/>
      <sheetName val="Total__Amount2"/>
      <sheetName val="Angebot18_7_2"/>
      <sheetName val="final_abstract3"/>
      <sheetName val="Material_Rate2"/>
      <sheetName val="SPILL_OVER_PROJECTIONS2"/>
      <sheetName val="DG_2"/>
      <sheetName val="MAIN_FILE_9-24-071"/>
      <sheetName val="2nd_2"/>
      <sheetName val="[saihous_ele_xls]Indirect쌳ᎈ駜/1"/>
      <sheetName val="Material_List_2"/>
      <sheetName val="Structure_Bills_Qty2"/>
      <sheetName val="MTO_REV_02"/>
      <sheetName val="Linked_Lead1"/>
      <sheetName val="Stress_Calculation"/>
      <sheetName val="NLD_-_Assum"/>
      <sheetName val="Lead_(Final)1"/>
      <sheetName val="AoR_Finishing2"/>
      <sheetName val="C&amp;S_monthwise"/>
      <sheetName val="G_R_P"/>
      <sheetName val="PSC_REVISED"/>
      <sheetName val="Bridge_Data_2005-06"/>
      <sheetName val="Data_F8_BTR"/>
      <sheetName val="_"/>
      <sheetName val="ONE_TIME2"/>
      <sheetName val="TORRENT_CEMENT"/>
      <sheetName val="Column_BBS-Block91"/>
      <sheetName val="AutoOpen_Stub_Data"/>
      <sheetName val="Abstract_Sheet1"/>
      <sheetName val="April_Analysts1"/>
      <sheetName val="M_S_1"/>
      <sheetName val="Materials_1"/>
      <sheetName val="Fin_Sum"/>
      <sheetName val="Sum_1"/>
      <sheetName val="General_Interior_1"/>
      <sheetName val="Dismantling_Works_1"/>
      <sheetName val="Toilet_Works_1"/>
      <sheetName val="Sliding_folding_partition1"/>
      <sheetName val="Hard_flr&amp;wall_1"/>
      <sheetName val="Modular_Ceiling_1"/>
      <sheetName val="MS_Structure_Works1"/>
      <sheetName val="Graphics_&amp;_Signage1"/>
      <sheetName val="Indirect????"/>
      <sheetName val="Indirect퀀《혂൧"/>
      <sheetName val="Core_Data"/>
      <sheetName val="M-Book_for_FW"/>
      <sheetName val="M-Book_for_Conc"/>
      <sheetName val="Monthly_Budget_Summary"/>
      <sheetName val="Meas_-Hotel_Part"/>
      <sheetName val="INPUT_SHEET"/>
      <sheetName val="Labour_Rate_"/>
      <sheetName val="TPL_RECEIPTS_MB51"/>
      <sheetName val="ROW_Orders_for_March_05"/>
      <sheetName val="PKG_PO"/>
      <sheetName val="LLM_DPRECEIPTS_MB51"/>
      <sheetName val="ZSEM_stock_(ympc038)"/>
      <sheetName val="MFG_PO"/>
      <sheetName val="Sqn-Abs(G+6)_"/>
      <sheetName val="WO-Abs_(G+2)_6_DUs"/>
      <sheetName val="Air-Abs(G+6)_23_DUs"/>
      <sheetName val="saihous_ele_xls"/>
      <sheetName val="Labour_&amp;_Plant"/>
      <sheetName val="Assumption_Inputs"/>
      <sheetName val="Ring_Details"/>
      <sheetName val="reference_sheet_"/>
      <sheetName val="BAL_SHEET"/>
      <sheetName val="GUT_(2)"/>
      <sheetName val="Main-Material"/>
      <sheetName val="BOXCULVERT"/>
      <sheetName val="FORM5"/>
      <sheetName val="Building_List"/>
      <sheetName val="CableList"/>
      <sheetName val="Surcharge"/>
      <sheetName val="Analy"/>
      <sheetName val="INFO"/>
      <sheetName val="NOTES "/>
      <sheetName val="Project Info"/>
      <sheetName val="Link In"/>
      <sheetName val="Project Work Off Contribution"/>
      <sheetName val="CRF-BE Rates"/>
      <sheetName val="Datas"/>
      <sheetName val="Co-Inf"/>
      <sheetName val="Preisbildungsblatt"/>
      <sheetName val="Kosten"/>
      <sheetName val="Publicbuilding"/>
      <sheetName val="CONSTANT"/>
      <sheetName val="_saihous.ele.xls_Indirect쌳ᎈ駜_"/>
      <sheetName val="SC_Cost_MAR_023"/>
      <sheetName val="11B_3"/>
      <sheetName val="[saihous_ele_xls]Indirect_"/>
      <sheetName val="Sweeper_Machine"/>
      <sheetName val="HP(9_200)"/>
      <sheetName val="Final_Bill"/>
      <sheetName val="_GULF2"/>
      <sheetName val="Pier_calculation"/>
      <sheetName val="Distribution_-_Qty_&amp;_Amount"/>
      <sheetName val="33 kV-Eqpt.fdn."/>
      <sheetName val="Capex"/>
      <sheetName val="girder"/>
      <sheetName val="macro"/>
      <sheetName val="WBS"/>
      <sheetName val="coa_ramco_168"/>
      <sheetName val="RA_markate"/>
      <sheetName val="Balustrade"/>
      <sheetName val="[saihous.ele.xls]Indirect_____2"/>
      <sheetName val="labour rates"/>
      <sheetName val="[saihous.ele.xls]Indirect_____3"/>
      <sheetName val="[saihous.ele.xls]_saihous_ele_2"/>
      <sheetName val="[saihous.ele.xls]Indirect_____4"/>
      <sheetName val="[saihous.ele.xls]_saihous_ele_3"/>
      <sheetName val="CapitalMetrics"/>
      <sheetName val="Progress Curve"/>
      <sheetName val="para"/>
      <sheetName val="HPL"/>
      <sheetName val="_saihous.ele.xls_Indirect퀀《혂൧_x"/>
      <sheetName val="Indirect_x0005_____"/>
      <sheetName val="_saihous_ele_xls_Indirect"/>
      <sheetName val="_saihous_ele_xls_Indirect____"/>
      <sheetName val="bs"/>
      <sheetName val="schedules"/>
      <sheetName val="PRECAST_lightconc_II"/>
      <sheetName val="organi_synthesis_lab"/>
      <sheetName val="[saihous_ele_xls]Indirect堀와6"/>
      <sheetName val="CFForecast_detail"/>
      <sheetName val="Basic_Details"/>
      <sheetName val="BS_Groupings"/>
      <sheetName val="PL_Groupings"/>
      <sheetName val="Format_1_9_Ph-1"/>
      <sheetName val="Service_Function"/>
      <sheetName val="8th__floor_Beams"/>
      <sheetName val="Labor_abs-PW"/>
      <sheetName val="Labor_abs-NMR"/>
      <sheetName val="SPILL_OVER_PROJECTIONS3"/>
      <sheetName val="BC_&amp;_MNB_3"/>
      <sheetName val="MAIN_FILE_9-24-072"/>
      <sheetName val="Basic_Resources3"/>
      <sheetName val="Lead_(Final)2"/>
      <sheetName val="TORRENT_CEMENT1"/>
      <sheetName val="Linked_Lead2"/>
      <sheetName val="Column_BBS-Block92"/>
      <sheetName val="[saihous_ele_xls]Indirect쌳ᎈ駜/2"/>
      <sheetName val="Abstract_Sheet2"/>
      <sheetName val="April_Analysts2"/>
      <sheetName val="M_S_2"/>
      <sheetName val="Materials_2"/>
      <sheetName val="Sum_2"/>
      <sheetName val="General_Interior_2"/>
      <sheetName val="Dismantling_Works_2"/>
      <sheetName val="Toilet_Works_2"/>
      <sheetName val="Sliding_folding_partition2"/>
      <sheetName val="Hard_flr&amp;wall_2"/>
      <sheetName val="Modular_Ceiling_2"/>
      <sheetName val="MS_Structure_Works2"/>
      <sheetName val="Graphics_&amp;_Signage2"/>
      <sheetName val="Fin_Sum1"/>
      <sheetName val="Core_Data1"/>
      <sheetName val="L_(4)1"/>
      <sheetName val="AutoOpen_Stub_Data1"/>
      <sheetName val="Monthly_Budget_Summary1"/>
      <sheetName val="C&amp;S_monthwise1"/>
      <sheetName val="G_R_P1"/>
      <sheetName val="PSC_REVISED1"/>
      <sheetName val="Bridge_Data_2005-061"/>
      <sheetName val="Data_F8_BTR1"/>
      <sheetName val="_1"/>
      <sheetName val="M-Book_for_FW1"/>
      <sheetName val="M-Book_for_Conc1"/>
      <sheetName val="Meas_-Hotel_Part1"/>
      <sheetName val="INPUT_SHEET1"/>
      <sheetName val="saihous_ele_xls1"/>
      <sheetName val="Labour_&amp;_Plant1"/>
      <sheetName val="Labour_Rate_1"/>
      <sheetName val="TPL_RECEIPTS_MB511"/>
      <sheetName val="ROW_Orders_for_March_051"/>
      <sheetName val="PKG_PO1"/>
      <sheetName val="LLM_DPRECEIPTS_MB511"/>
      <sheetName val="ZSEM_stock_(ympc038)1"/>
      <sheetName val="MFG_PO1"/>
      <sheetName val="PRECAST_lightconc_II1"/>
      <sheetName val="BAL_SHEET1"/>
      <sheetName val="organi_synthesis_lab1"/>
      <sheetName val="Sqn-Abs(G+6)_1"/>
      <sheetName val="WO-Abs_(G+2)_6_DUs1"/>
      <sheetName val="Air-Abs(G+6)_23_DUs1"/>
      <sheetName val="Basic_Details1"/>
      <sheetName val="BS_Groupings1"/>
      <sheetName val="PL_Groupings1"/>
      <sheetName val="GUT_(2)1"/>
      <sheetName val="CFForecast_detail1"/>
      <sheetName val="Format_1_9_Ph-11"/>
      <sheetName val="Service_Function1"/>
      <sheetName val="8th__floor_Beams1"/>
      <sheetName val="Labor_abs-PW1"/>
      <sheetName val="Labor_abs-NMR1"/>
      <sheetName val="saihous_ele9"/>
      <sheetName val="saihous_ele10"/>
      <sheetName val="saihous_ele11"/>
      <sheetName val="saihous_ele12"/>
      <sheetName val="Staff_Acco_132"/>
      <sheetName val="Tel__66"/>
      <sheetName val="Ext_light66"/>
      <sheetName val="Staff_Acco_133"/>
      <sheetName val="4_Annex_1_Basic_rate66"/>
      <sheetName val="DETAILED__BOQ66"/>
      <sheetName val="Detail_In_Door_Stad66"/>
      <sheetName val="Project_Details__66"/>
      <sheetName val="RCC,Ret__Wall66"/>
      <sheetName val="TBAL9697_-group_wise__sdpl66"/>
      <sheetName val="Load_Details(B2)66"/>
      <sheetName val="scurve_calc_(2)66"/>
      <sheetName val="Legal_Risk_Analysis66"/>
      <sheetName val="Detail_P&amp;L66"/>
      <sheetName val="Assumption_Sheet66"/>
      <sheetName val="APPENDIX_B-166"/>
      <sheetName val="SCHEDULE_OF_RATES66"/>
      <sheetName val="Bill_3_166"/>
      <sheetName val="PRECAST_lightconc-II66"/>
      <sheetName val="GR_slab-reinft65"/>
      <sheetName val="Bill_3_-_Site_Works65"/>
      <sheetName val="Fill_this_out_first___65"/>
      <sheetName val="INDIGINEOUS_ITEMS_65"/>
      <sheetName val="Cable_data66"/>
      <sheetName val="Material_65"/>
      <sheetName val="SPT_vs_PHI65"/>
      <sheetName val="Civil_Works65"/>
      <sheetName val="Rate_Analysis65"/>
      <sheetName val="Basement_Budget65"/>
      <sheetName val="Boq_Block_A65"/>
      <sheetName val="Break_up_Sheet65"/>
      <sheetName val="SITE_OVERHEADS65"/>
      <sheetName val="IO_List65"/>
      <sheetName val="Pipe_Supports65"/>
      <sheetName val="BOQ_(2)65"/>
      <sheetName val="Asia_Revised_10-1-0765"/>
      <sheetName val="All_Capital_Plan_P+L_10-1-0765"/>
      <sheetName val="CP08_(2)65"/>
      <sheetName val="Planning_File_10-1-0765"/>
      <sheetName val="SCHEDULE_(3)65"/>
      <sheetName val="schedule_nos65"/>
      <sheetName val="labour_coeff65"/>
      <sheetName val="Works_-_Quote_Sheet65"/>
      <sheetName val="4-Int-_ele(RA)65"/>
      <sheetName val="Box-_Girder65"/>
      <sheetName val="Sqn_Abs_G_6__65"/>
      <sheetName val="WO_Abs__G_2__6_DUs65"/>
      <sheetName val="Air_Abs_G_6__23_DUs65"/>
      <sheetName val="Detail_1A65"/>
      <sheetName val="BLOCK-A_(MEA_SHEET)65"/>
      <sheetName val="E_&amp;_R65"/>
      <sheetName val="Mat_Cost65"/>
      <sheetName val="DLC_lookups65"/>
      <sheetName val="Gen_Info65"/>
      <sheetName val="Indirect_expenses65"/>
      <sheetName val="Quote_Sheet65"/>
      <sheetName val="Cost_Any_65"/>
      <sheetName val="LIST_OF_MAKES65"/>
      <sheetName val="Lease_rents65"/>
      <sheetName val="SPILL_OVER65"/>
      <sheetName val="MASTER_RATE_ANALYSIS64"/>
      <sheetName val="Pile_cap64"/>
      <sheetName val="Bed_Class64"/>
      <sheetName val="DTF_Summary64"/>
      <sheetName val="Form_664"/>
      <sheetName val="BOQ_Direct_selling_cost64"/>
      <sheetName val="GF_Columns64"/>
      <sheetName val="UNP-NCW_64"/>
      <sheetName val="Intro_64"/>
      <sheetName val="Elite_1_-_MBCL64"/>
      <sheetName val="Direct_cost_shed_A-2_64"/>
      <sheetName val="_Resource_list64"/>
      <sheetName val="THANE_SITE64"/>
      <sheetName val="BOQ_Distribution64"/>
      <sheetName val="Cost_summary64"/>
      <sheetName val="Contract_BOQ51"/>
      <sheetName val="beam-reinft-machine_rm51"/>
      <sheetName val="T1_WO51"/>
      <sheetName val="FF_Inst_RA_08_Inst_0351"/>
      <sheetName val="key_dates64"/>
      <sheetName val="specification_options64"/>
      <sheetName val="beam-reinft-IIInd_floor51"/>
      <sheetName val="A_O_R_64"/>
      <sheetName val="_IO_List9"/>
      <sheetName val="Cost_Index9"/>
      <sheetName val="M_R_List_(2)64"/>
      <sheetName val="Balance_Sheet_64"/>
      <sheetName val="SSR___NSSR_Market_final9"/>
      <sheetName val="STAFFSCHED_9"/>
      <sheetName val="Basic_Rates51"/>
      <sheetName val="bs_BP_04_SA8"/>
      <sheetName val="Blr_hire8"/>
      <sheetName val="1_008"/>
      <sheetName val="DG_Works_(Supply)8"/>
      <sheetName val="1-Pop_Proj8"/>
      <sheetName val="220_11__BS_8"/>
      <sheetName val="_B38"/>
      <sheetName val="_B18"/>
      <sheetName val="Operating_Statistics8"/>
      <sheetName val="Annexue_B8"/>
      <sheetName val="Elect_8"/>
      <sheetName val="Desgn(zone_I)8"/>
      <sheetName val="$_KURLARI8"/>
      <sheetName val="Civil_BOQ7"/>
      <sheetName val="Boq_(Main_Building)8"/>
      <sheetName val="Basement__Works5"/>
      <sheetName val="PA-_Consutant_4"/>
      <sheetName val="Cover_sheet4"/>
      <sheetName val="AOQ-new_4"/>
      <sheetName val="water_prop_4"/>
      <sheetName val="Angebot18_7_3"/>
      <sheetName val="Summary_Transformers4"/>
      <sheetName val="Total__Amount4"/>
      <sheetName val="DG_3"/>
      <sheetName val="10__&amp;_11__Rate_Code_&amp;_BQ3"/>
      <sheetName val="final_abstract4"/>
      <sheetName val="MTO_REV_03"/>
      <sheetName val="Material_Rate3"/>
      <sheetName val="2nd_3"/>
      <sheetName val="Material_List_3"/>
      <sheetName val="Structure_Bills_Qty3"/>
      <sheetName val="ONE_TIME3"/>
      <sheetName val="AoR_Finishing3"/>
      <sheetName val="_GULF4"/>
      <sheetName val="Tong_hop_DT_XDCT"/>
      <sheetName val="NLD_-_Assum1"/>
      <sheetName val="Stress_Calculation1"/>
      <sheetName val="Rate_Ana"/>
      <sheetName val="Assumption_Inputs1"/>
      <sheetName val="IT-Fri_Base1"/>
      <sheetName val="Final_Bill1"/>
      <sheetName val="SUMMARY_-_C&amp;I1"/>
      <sheetName val="INTERIOR_WORKS1"/>
      <sheetName val="Interior_working1"/>
      <sheetName val="FALSE_CEILING1"/>
      <sheetName val="FALSE_CEILING_working1"/>
      <sheetName val="Painting_working1"/>
      <sheetName val="Doors_Working1"/>
      <sheetName val="Blind_Working1"/>
      <sheetName val="LOOSE_FURNITURES1"/>
      <sheetName val="DISMANTLING_WORKS-C&amp;I1"/>
      <sheetName val="DIS_C&amp;I_WORKING1"/>
      <sheetName val="INTERNAL_SIGNAGE1"/>
      <sheetName val="SIGNAGE_WORKING1"/>
      <sheetName val="Electrical_Working1"/>
      <sheetName val="SUMMARY_-_FPS1"/>
      <sheetName val="BOQ-FPS_1"/>
      <sheetName val="HVAC_Summary1"/>
      <sheetName val="Sanitary_Fixtures1"/>
      <sheetName val="Firxtures_working1"/>
      <sheetName val="Internal_Drainage_&amp;_rain_water1"/>
      <sheetName val="Internal_Drainage_&amp;_rain_worki1"/>
      <sheetName val="Internal_water_1"/>
      <sheetName val="Dismantling_works-PHE1"/>
      <sheetName val="C_Sum"/>
      <sheetName val="A_Sum"/>
      <sheetName val="reference_sheet_1"/>
      <sheetName val="Detailed_Summary_(4)"/>
      <sheetName val="boq_actual"/>
      <sheetName val="M_B_T-16"/>
      <sheetName val="FITZ_MORT_94"/>
      <sheetName val="Allg__Angaben"/>
      <sheetName val="Road_data"/>
      <sheetName val="Road_Detail_Est_"/>
      <sheetName val="Summary-margin_calc"/>
      <sheetName val="CABLES_DATA"/>
      <sheetName val="BASIC_MATERIALS"/>
      <sheetName val="VI_Floor_Beam_"/>
      <sheetName val="Step_1"/>
      <sheetName val="Equipment_Information"/>
      <sheetName val="Equipment_Block"/>
      <sheetName val="Ring_Details1"/>
      <sheetName val="DATA_2"/>
      <sheetName val="[saihous_ele_xls]Indirectം핤࢐"/>
      <sheetName val="5-Thermal_&amp;_Moisture"/>
      <sheetName val="Break_Up_(bc)"/>
      <sheetName val="Break_Up_(bc1)"/>
      <sheetName val="Break_Up_(bc2)"/>
      <sheetName val="WORK_TABLE"/>
      <sheetName val="LEVEL_SHEET"/>
      <sheetName val="Cut_&amp;_Sew"/>
      <sheetName val="[saihous_ele_xls]Indirect"/>
      <sheetName val="SUMMARY_-_PART-I-BUILDING"/>
      <sheetName val="_saihous_ele_xls_Indirect"/>
      <sheetName val="_saihous_ele_xls_Indirect퀀《혂൧"/>
      <sheetName val="Jan_Volume"/>
      <sheetName val="Podium_Areas"/>
      <sheetName val="Master_Data1"/>
      <sheetName val="SUMMARY_-_C&amp;I"/>
      <sheetName val="INTERIOR_WORKS"/>
      <sheetName val="Interior_working"/>
      <sheetName val="FALSE_CEILING"/>
      <sheetName val="FALSE_CEILING_working"/>
      <sheetName val="Painting_working"/>
      <sheetName val="Doors_Working"/>
      <sheetName val="Blind_Working"/>
      <sheetName val="LOOSE_FURNITURES"/>
      <sheetName val="DISMANTLING_WORKS-C&amp;I"/>
      <sheetName val="DIS_C&amp;I_WORKING"/>
      <sheetName val="INTERNAL_SIGNAGE"/>
      <sheetName val="SIGNAGE_WORKING"/>
      <sheetName val="Electrical_Working"/>
      <sheetName val="SUMMARY_-_FPS"/>
      <sheetName val="BOQ-FPS_"/>
      <sheetName val="HVAC_Summary"/>
      <sheetName val="Sanitary_Fixtures"/>
      <sheetName val="Firxtures_working"/>
      <sheetName val="Internal_Drainage_&amp;_rain_water"/>
      <sheetName val="Internal_Drainage_&amp;_rain_workin"/>
      <sheetName val="Internal_water_"/>
      <sheetName val="Dismantling_works-PHE"/>
      <sheetName val="IT-Fri_Base"/>
      <sheetName val="saihous_ele13"/>
      <sheetName val="saihous_ele14"/>
      <sheetName val="BC_&amp;_MNB_4"/>
      <sheetName val="SPILL_OVER_PROJECTIONS4"/>
      <sheetName val="MAIN_FILE_9-24-073"/>
      <sheetName val="Basic_Resources4"/>
      <sheetName val="Linked_Lead3"/>
      <sheetName val="Abstract_Sheet3"/>
      <sheetName val="April_Analysts3"/>
      <sheetName val="M_S_3"/>
      <sheetName val="Column_BBS-Block93"/>
      <sheetName val="Materials_3"/>
      <sheetName val="[saihous_ele_xls]Indirect쌳ᎈ駜/3"/>
      <sheetName val="Sum_3"/>
      <sheetName val="General_Interior_3"/>
      <sheetName val="Dismantling_Works_3"/>
      <sheetName val="Toilet_Works_3"/>
      <sheetName val="Sliding_folding_partition3"/>
      <sheetName val="Hard_flr&amp;wall_3"/>
      <sheetName val="Modular_Ceiling_3"/>
      <sheetName val="MS_Structure_Works3"/>
      <sheetName val="Graphics_&amp;_Signage3"/>
      <sheetName val="Fin_Sum2"/>
      <sheetName val="Lead_(Final)3"/>
      <sheetName val="TORRENT_CEMENT2"/>
      <sheetName val="Core_Data2"/>
      <sheetName val="L_(4)2"/>
      <sheetName val="AutoOpen_Stub_Data2"/>
      <sheetName val="Monthly_Budget_Summary2"/>
      <sheetName val="C&amp;S_monthwise2"/>
      <sheetName val="G_R_P2"/>
      <sheetName val="PSC_REVISED2"/>
      <sheetName val="Bridge_Data_2005-062"/>
      <sheetName val="Data_F8_BTR2"/>
      <sheetName val="_2"/>
      <sheetName val="M-Book_for_FW2"/>
      <sheetName val="M-Book_for_Conc2"/>
      <sheetName val="Meas_-Hotel_Part2"/>
      <sheetName val="INPUT_SHEET2"/>
      <sheetName val="saihous_ele_xls2"/>
      <sheetName val="Labour_&amp;_Plant2"/>
      <sheetName val="Labour_Rate_2"/>
      <sheetName val="TPL_RECEIPTS_MB512"/>
      <sheetName val="ROW_Orders_for_March_052"/>
      <sheetName val="PKG_PO2"/>
      <sheetName val="LLM_DPRECEIPTS_MB512"/>
      <sheetName val="ZSEM_stock_(ympc038)2"/>
      <sheetName val="MFG_PO2"/>
      <sheetName val="PRECAST_lightconc_II2"/>
      <sheetName val="BAL_SHEET2"/>
      <sheetName val="organi_synthesis_lab2"/>
      <sheetName val="GUT_(2)2"/>
      <sheetName val="Sqn-Abs(G+6)_2"/>
      <sheetName val="WO-Abs_(G+2)_6_DUs2"/>
      <sheetName val="Air-Abs(G+6)_23_DUs2"/>
      <sheetName val="CFForecast_detail2"/>
      <sheetName val="Basic_Details2"/>
      <sheetName val="BS_Groupings2"/>
      <sheetName val="PL_Groupings2"/>
      <sheetName val="Format_1_9_Ph-12"/>
      <sheetName val="Service_Function2"/>
      <sheetName val="8th__floor_Beams2"/>
      <sheetName val="Labor_abs-PW2"/>
      <sheetName val="Labor_abs-NMR2"/>
      <sheetName val="Payroll BL"/>
      <sheetName val="Itemwise Summary"/>
      <sheetName val="STEEL"/>
      <sheetName val="sc-mar2000"/>
      <sheetName val="sc-sepVdec99"/>
      <sheetName val="HT Cable "/>
      <sheetName val="STATIC"/>
      <sheetName val="Beam-design_exp"/>
      <sheetName val="A301_Kalk"/>
      <sheetName val="Schlüss_Inh-EF"/>
      <sheetName val="DATA_PILE_RT1_"/>
      <sheetName val="DATA_PILE__SM"/>
      <sheetName val="Overall_Summary"/>
      <sheetName val="Summary_CFA_total_-_CP1_&amp;_CP2"/>
      <sheetName val="labour_rates"/>
      <sheetName val="[saihous_ele_xls]Indirect_____2"/>
      <sheetName val="Indirect??_"/>
      <sheetName val="Name_List"/>
      <sheetName val="[saihous_ele_xls]Indirect_____3"/>
      <sheetName val="[saihous_ele_xls]_saihous_ele_2"/>
      <sheetName val="[saihous_ele_xls]Indirect_____4"/>
      <sheetName val="[saihous_ele_xls]_saihous_ele_3"/>
      <sheetName val="BOQ_LT"/>
      <sheetName val="Print_Controls"/>
      <sheetName val="_saihous_ele_xls_Indirect_x0005"/>
      <sheetName val="Total_delivered_cost_calc_"/>
      <sheetName val="Executive_Summary"/>
      <sheetName val="SLAB_SCH"/>
      <sheetName val="Labour_before_Escalation_"/>
      <sheetName val="Material_List"/>
      <sheetName val="Beams_"/>
      <sheetName val="Angebot18_7_4"/>
      <sheetName val="LL-Normal"/>
      <sheetName val="keydates"/>
      <sheetName val="oresreqsum"/>
      <sheetName val="PCS DATA"/>
      <sheetName val="TB JUN'11"/>
      <sheetName val="Measurements"/>
      <sheetName val="Tables"/>
      <sheetName val="Flooring"/>
      <sheetName val="Ceilings"/>
      <sheetName val="ACAD Finishes"/>
      <sheetName val="Site Details"/>
      <sheetName val="Chair"/>
      <sheetName val="Site Area Statement"/>
      <sheetName val="Demand"/>
      <sheetName val="Occ"/>
      <sheetName val="detail'02"/>
      <sheetName val="KP1590_E"/>
      <sheetName val="Insts"/>
      <sheetName val="pri-com"/>
      <sheetName val="Format - 4"/>
      <sheetName val="BP-Other strs"/>
      <sheetName val="foot-slab reinft"/>
      <sheetName val="LABOUR RATE"/>
      <sheetName val="PLAN_FEB97"/>
      <sheetName val="BRL FORMAT"/>
      <sheetName val="05. BUDGET"/>
      <sheetName val="COLUMNS"/>
      <sheetName val="SLABREINF-SCH"/>
      <sheetName val="REINF-PILECAP"/>
      <sheetName val="Ave.wtd.rates"/>
      <sheetName val="Dropdowns"/>
      <sheetName val="Finishing items"/>
      <sheetName val="CASHFLOWS"/>
      <sheetName val="T&amp;M"/>
      <sheetName val="Charts"/>
      <sheetName val="Source Ref."/>
      <sheetName val="Boq- Civil"/>
      <sheetName val="目录"/>
      <sheetName val="Flooring Chart"/>
      <sheetName val="Indirect_x0005_????쌳ᎈ駜_"/>
      <sheetName val="[saihous.ele.xls]Indirect퀀《혂൧_x0001_?"/>
      <sheetName val="[saihous.ele.xls]Indirect_x0005_?⽼؃ᅜ"/>
      <sheetName val="Steel-Circular"/>
      <sheetName val="1.Civil-RA"/>
      <sheetName val="Anlysis"/>
      <sheetName val="Grouped TB-2004-05"/>
      <sheetName val="Detailed Summary (5)"/>
      <sheetName val="20"/>
      <sheetName val="COVER FOR MEMBER"/>
      <sheetName val="C"/>
      <sheetName val="30"/>
      <sheetName val="15"/>
      <sheetName val="UV"/>
      <sheetName val="int. pla."/>
      <sheetName val="Internal Plaster-FTP-Block D4"/>
      <sheetName val="RSM and Distributors"/>
      <sheetName val="Column Detail123"/>
      <sheetName val="Column Detail"/>
      <sheetName val="MB.Prod"/>
      <sheetName val="Cat A Change Control"/>
      <sheetName val="Customize Your Invoice"/>
      <sheetName val="Sheet3 (2)"/>
      <sheetName val="Retaining wall Steel "/>
      <sheetName val="Indirect_x0005__x0000__x0000__x0000__x0000_쌳ᎈ駜/"/>
      <sheetName val="Indirect_x0005__x0000__x0000__x0000__x0000_쌳ᎈ駜_"/>
      <sheetName val="Indirect_x0005__x0000__x0000__"/>
      <sheetName val="[saihous.ele.xls]Indirect_x0005__x0000__x0000__x0000__x0000_"/>
      <sheetName val="[saihous.ele.xls]Indirect퀀《혂൧_x0001__x0000_"/>
      <sheetName val="[saihous.ele.xls]Indirect_x0005__x0000__x0000__xdfa0_."/>
      <sheetName val="[saihous.ele.xls]Indirect_x0005__x0000__x0000__xdb20__x001f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 refreshError="1"/>
      <sheetData sheetId="1491" refreshError="1"/>
      <sheetData sheetId="1492" refreshError="1"/>
      <sheetData sheetId="1493" refreshError="1"/>
      <sheetData sheetId="1494" refreshError="1"/>
      <sheetData sheetId="1495" refreshError="1"/>
      <sheetData sheetId="1496" refreshError="1"/>
      <sheetData sheetId="1497" refreshError="1"/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 refreshError="1"/>
      <sheetData sheetId="1509" refreshError="1"/>
      <sheetData sheetId="1510" refreshError="1"/>
      <sheetData sheetId="1511" refreshError="1"/>
      <sheetData sheetId="1512" refreshError="1"/>
      <sheetData sheetId="1513" refreshError="1"/>
      <sheetData sheetId="1514" refreshError="1"/>
      <sheetData sheetId="1515" refreshError="1"/>
      <sheetData sheetId="1516" refreshError="1"/>
      <sheetData sheetId="1517" refreshError="1"/>
      <sheetData sheetId="1518" refreshError="1"/>
      <sheetData sheetId="1519" refreshError="1"/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 refreshError="1"/>
      <sheetData sheetId="1556" refreshError="1"/>
      <sheetData sheetId="1557" refreshError="1"/>
      <sheetData sheetId="1558" refreshError="1"/>
      <sheetData sheetId="1559" refreshError="1"/>
      <sheetData sheetId="1560" refreshError="1"/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 refreshError="1"/>
      <sheetData sheetId="1568" refreshError="1"/>
      <sheetData sheetId="1569" refreshError="1"/>
      <sheetData sheetId="1570" refreshError="1"/>
      <sheetData sheetId="1571" refreshError="1"/>
      <sheetData sheetId="1572" refreshError="1"/>
      <sheetData sheetId="1573" refreshError="1"/>
      <sheetData sheetId="1574" refreshError="1"/>
      <sheetData sheetId="1575" refreshError="1"/>
      <sheetData sheetId="1576" refreshError="1"/>
      <sheetData sheetId="1577" refreshError="1"/>
      <sheetData sheetId="1578" refreshError="1"/>
      <sheetData sheetId="1579" refreshError="1"/>
      <sheetData sheetId="1580" refreshError="1"/>
      <sheetData sheetId="1581" refreshError="1"/>
      <sheetData sheetId="1582" refreshError="1"/>
      <sheetData sheetId="1583" refreshError="1"/>
      <sheetData sheetId="1584" refreshError="1"/>
      <sheetData sheetId="1585" refreshError="1"/>
      <sheetData sheetId="1586" refreshError="1"/>
      <sheetData sheetId="1587" refreshError="1"/>
      <sheetData sheetId="1588" refreshError="1"/>
      <sheetData sheetId="1589" refreshError="1"/>
      <sheetData sheetId="1590" refreshError="1"/>
      <sheetData sheetId="1591" refreshError="1"/>
      <sheetData sheetId="1592" refreshError="1"/>
      <sheetData sheetId="1593" refreshError="1"/>
      <sheetData sheetId="1594" refreshError="1"/>
      <sheetData sheetId="1595" refreshError="1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 refreshError="1"/>
      <sheetData sheetId="1603" refreshError="1"/>
      <sheetData sheetId="1604" refreshError="1"/>
      <sheetData sheetId="1605" refreshError="1"/>
      <sheetData sheetId="1606" refreshError="1"/>
      <sheetData sheetId="1607" refreshError="1"/>
      <sheetData sheetId="1608" refreshError="1"/>
      <sheetData sheetId="1609" refreshError="1"/>
      <sheetData sheetId="1610" refreshError="1"/>
      <sheetData sheetId="1611" refreshError="1"/>
      <sheetData sheetId="1612" refreshError="1"/>
      <sheetData sheetId="1613" refreshError="1"/>
      <sheetData sheetId="1614" refreshError="1"/>
      <sheetData sheetId="1615" refreshError="1"/>
      <sheetData sheetId="1616" refreshError="1"/>
      <sheetData sheetId="1617" refreshError="1"/>
      <sheetData sheetId="1618" refreshError="1"/>
      <sheetData sheetId="1619" refreshError="1"/>
      <sheetData sheetId="1620" refreshError="1"/>
      <sheetData sheetId="1621" refreshError="1"/>
      <sheetData sheetId="1622" refreshError="1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 refreshError="1"/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 refreshError="1"/>
      <sheetData sheetId="1653" refreshError="1"/>
      <sheetData sheetId="1654" refreshError="1"/>
      <sheetData sheetId="1655" refreshError="1"/>
      <sheetData sheetId="1656" refreshError="1"/>
      <sheetData sheetId="1657" refreshError="1"/>
      <sheetData sheetId="1658" refreshError="1"/>
      <sheetData sheetId="1659" refreshError="1"/>
      <sheetData sheetId="1660" refreshError="1"/>
      <sheetData sheetId="1661" refreshError="1"/>
      <sheetData sheetId="1662" refreshError="1"/>
      <sheetData sheetId="1663" refreshError="1"/>
      <sheetData sheetId="1664" refreshError="1"/>
      <sheetData sheetId="1665" refreshError="1"/>
      <sheetData sheetId="1666" refreshError="1"/>
      <sheetData sheetId="1667" refreshError="1"/>
      <sheetData sheetId="1668" refreshError="1"/>
      <sheetData sheetId="1669" refreshError="1"/>
      <sheetData sheetId="1670" refreshError="1"/>
      <sheetData sheetId="1671" refreshError="1"/>
      <sheetData sheetId="1672" refreshError="1"/>
      <sheetData sheetId="1673" refreshError="1"/>
      <sheetData sheetId="1674" refreshError="1"/>
      <sheetData sheetId="1675" refreshError="1"/>
      <sheetData sheetId="1676" refreshError="1"/>
      <sheetData sheetId="1677" refreshError="1"/>
      <sheetData sheetId="1678" refreshError="1"/>
      <sheetData sheetId="1679" refreshError="1"/>
      <sheetData sheetId="1680" refreshError="1"/>
      <sheetData sheetId="1681" refreshError="1"/>
      <sheetData sheetId="1682" refreshError="1"/>
      <sheetData sheetId="1683" refreshError="1"/>
      <sheetData sheetId="1684" refreshError="1"/>
      <sheetData sheetId="1685" refreshError="1"/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 refreshError="1"/>
      <sheetData sheetId="1694" refreshError="1"/>
      <sheetData sheetId="1695" refreshError="1"/>
      <sheetData sheetId="1696" refreshError="1"/>
      <sheetData sheetId="1697" refreshError="1"/>
      <sheetData sheetId="1698" refreshError="1"/>
      <sheetData sheetId="1699" refreshError="1"/>
      <sheetData sheetId="1700" refreshError="1"/>
      <sheetData sheetId="1701" refreshError="1"/>
      <sheetData sheetId="1702" refreshError="1"/>
      <sheetData sheetId="1703" refreshError="1"/>
      <sheetData sheetId="1704" refreshError="1"/>
      <sheetData sheetId="1705" refreshError="1"/>
      <sheetData sheetId="1706" refreshError="1"/>
      <sheetData sheetId="1707" refreshError="1"/>
      <sheetData sheetId="1708" refreshError="1"/>
      <sheetData sheetId="1709" refreshError="1"/>
      <sheetData sheetId="1710" refreshError="1"/>
      <sheetData sheetId="1711" refreshError="1"/>
      <sheetData sheetId="1712" refreshError="1"/>
      <sheetData sheetId="1713" refreshError="1"/>
      <sheetData sheetId="1714" refreshError="1"/>
      <sheetData sheetId="1715" refreshError="1"/>
      <sheetData sheetId="1716" refreshError="1"/>
      <sheetData sheetId="1717" refreshError="1"/>
      <sheetData sheetId="1718" refreshError="1"/>
      <sheetData sheetId="1719" refreshError="1"/>
      <sheetData sheetId="1720" refreshError="1"/>
      <sheetData sheetId="1721" refreshError="1"/>
      <sheetData sheetId="1722" refreshError="1"/>
      <sheetData sheetId="1723" refreshError="1"/>
      <sheetData sheetId="1724" refreshError="1"/>
      <sheetData sheetId="1725" refreshError="1"/>
      <sheetData sheetId="1726" refreshError="1"/>
      <sheetData sheetId="1727" refreshError="1"/>
      <sheetData sheetId="1728" refreshError="1"/>
      <sheetData sheetId="1729" refreshError="1"/>
      <sheetData sheetId="1730" refreshError="1"/>
      <sheetData sheetId="1731" refreshError="1"/>
      <sheetData sheetId="1732" refreshError="1"/>
      <sheetData sheetId="1733" refreshError="1"/>
      <sheetData sheetId="1734" refreshError="1"/>
      <sheetData sheetId="1735" refreshError="1"/>
      <sheetData sheetId="1736" refreshError="1"/>
      <sheetData sheetId="1737" refreshError="1"/>
      <sheetData sheetId="1738" refreshError="1"/>
      <sheetData sheetId="1739" refreshError="1"/>
      <sheetData sheetId="1740" refreshError="1"/>
      <sheetData sheetId="1741" refreshError="1"/>
      <sheetData sheetId="1742" refreshError="1"/>
      <sheetData sheetId="1743" refreshError="1"/>
      <sheetData sheetId="1744" refreshError="1"/>
      <sheetData sheetId="1745" refreshError="1"/>
      <sheetData sheetId="1746" refreshError="1"/>
      <sheetData sheetId="1747" refreshError="1"/>
      <sheetData sheetId="1748" refreshError="1"/>
      <sheetData sheetId="1749" refreshError="1"/>
      <sheetData sheetId="1750" refreshError="1"/>
      <sheetData sheetId="1751" refreshError="1"/>
      <sheetData sheetId="1752" refreshError="1"/>
      <sheetData sheetId="1753" refreshError="1"/>
      <sheetData sheetId="1754" refreshError="1"/>
      <sheetData sheetId="1755" refreshError="1"/>
      <sheetData sheetId="1756" refreshError="1"/>
      <sheetData sheetId="1757" refreshError="1"/>
      <sheetData sheetId="1758" refreshError="1"/>
      <sheetData sheetId="1759" refreshError="1"/>
      <sheetData sheetId="1760" refreshError="1"/>
      <sheetData sheetId="1761" refreshError="1"/>
      <sheetData sheetId="1762" refreshError="1"/>
      <sheetData sheetId="1763" refreshError="1"/>
      <sheetData sheetId="1764" refreshError="1"/>
      <sheetData sheetId="1765" refreshError="1"/>
      <sheetData sheetId="1766" refreshError="1"/>
      <sheetData sheetId="1767" refreshError="1"/>
      <sheetData sheetId="1768" refreshError="1"/>
      <sheetData sheetId="1769" refreshError="1"/>
      <sheetData sheetId="1770" refreshError="1"/>
      <sheetData sheetId="1771" refreshError="1"/>
      <sheetData sheetId="1772" refreshError="1"/>
      <sheetData sheetId="1773" refreshError="1"/>
      <sheetData sheetId="1774" refreshError="1"/>
      <sheetData sheetId="1775" refreshError="1"/>
      <sheetData sheetId="1776" refreshError="1"/>
      <sheetData sheetId="1777" refreshError="1"/>
      <sheetData sheetId="1778" refreshError="1"/>
      <sheetData sheetId="1779" refreshError="1"/>
      <sheetData sheetId="1780" refreshError="1"/>
      <sheetData sheetId="1781" refreshError="1"/>
      <sheetData sheetId="1782" refreshError="1"/>
      <sheetData sheetId="1783" refreshError="1"/>
      <sheetData sheetId="1784" refreshError="1"/>
      <sheetData sheetId="1785" refreshError="1"/>
      <sheetData sheetId="1786" refreshError="1"/>
      <sheetData sheetId="1787" refreshError="1"/>
      <sheetData sheetId="1788" refreshError="1"/>
      <sheetData sheetId="1789" refreshError="1"/>
      <sheetData sheetId="1790" refreshError="1"/>
      <sheetData sheetId="1791" refreshError="1"/>
      <sheetData sheetId="1792" refreshError="1"/>
      <sheetData sheetId="1793" refreshError="1"/>
      <sheetData sheetId="1794" refreshError="1"/>
      <sheetData sheetId="1795" refreshError="1"/>
      <sheetData sheetId="1796" refreshError="1"/>
      <sheetData sheetId="1797" refreshError="1"/>
      <sheetData sheetId="1798" refreshError="1"/>
      <sheetData sheetId="1799" refreshError="1"/>
      <sheetData sheetId="1800" refreshError="1"/>
      <sheetData sheetId="1801" refreshError="1"/>
      <sheetData sheetId="1802" refreshError="1"/>
      <sheetData sheetId="1803" refreshError="1"/>
      <sheetData sheetId="1804" refreshError="1"/>
      <sheetData sheetId="1805" refreshError="1"/>
      <sheetData sheetId="1806" refreshError="1"/>
      <sheetData sheetId="1807" refreshError="1"/>
      <sheetData sheetId="1808" refreshError="1"/>
      <sheetData sheetId="1809" refreshError="1"/>
      <sheetData sheetId="1810" refreshError="1"/>
      <sheetData sheetId="1811" refreshError="1"/>
      <sheetData sheetId="1812" refreshError="1"/>
      <sheetData sheetId="1813" refreshError="1"/>
      <sheetData sheetId="1814" refreshError="1"/>
      <sheetData sheetId="1815" refreshError="1"/>
      <sheetData sheetId="1816" refreshError="1"/>
      <sheetData sheetId="1817" refreshError="1"/>
      <sheetData sheetId="1818" refreshError="1"/>
      <sheetData sheetId="1819" refreshError="1"/>
      <sheetData sheetId="1820" refreshError="1"/>
      <sheetData sheetId="1821" refreshError="1"/>
      <sheetData sheetId="1822" refreshError="1"/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 refreshError="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 refreshError="1"/>
      <sheetData sheetId="1842" refreshError="1"/>
      <sheetData sheetId="1843" refreshError="1"/>
      <sheetData sheetId="1844" refreshError="1"/>
      <sheetData sheetId="1845" refreshError="1"/>
      <sheetData sheetId="1846" refreshError="1"/>
      <sheetData sheetId="1847" refreshError="1"/>
      <sheetData sheetId="1848" refreshError="1"/>
      <sheetData sheetId="1849" refreshError="1"/>
      <sheetData sheetId="1850" refreshError="1"/>
      <sheetData sheetId="1851" refreshError="1"/>
      <sheetData sheetId="1852" refreshError="1"/>
      <sheetData sheetId="1853" refreshError="1"/>
      <sheetData sheetId="1854" refreshError="1"/>
      <sheetData sheetId="1855" refreshError="1"/>
      <sheetData sheetId="1856" refreshError="1"/>
      <sheetData sheetId="1857" refreshError="1"/>
      <sheetData sheetId="1858" refreshError="1"/>
      <sheetData sheetId="1859" refreshError="1"/>
      <sheetData sheetId="1860" refreshError="1"/>
      <sheetData sheetId="1861" refreshError="1"/>
      <sheetData sheetId="1862" refreshError="1"/>
      <sheetData sheetId="1863" refreshError="1"/>
      <sheetData sheetId="1864" refreshError="1"/>
      <sheetData sheetId="1865" refreshError="1"/>
      <sheetData sheetId="1866" refreshError="1"/>
      <sheetData sheetId="1867" refreshError="1"/>
      <sheetData sheetId="1868" refreshError="1"/>
      <sheetData sheetId="1869" refreshError="1"/>
      <sheetData sheetId="1870" refreshError="1"/>
      <sheetData sheetId="1871" refreshError="1"/>
      <sheetData sheetId="1872" refreshError="1"/>
      <sheetData sheetId="1873" refreshError="1"/>
      <sheetData sheetId="1874" refreshError="1"/>
      <sheetData sheetId="1875" refreshError="1"/>
      <sheetData sheetId="1876" refreshError="1"/>
      <sheetData sheetId="1877" refreshError="1"/>
      <sheetData sheetId="1878" refreshError="1"/>
      <sheetData sheetId="1879" refreshError="1"/>
      <sheetData sheetId="1880" refreshError="1"/>
      <sheetData sheetId="1881" refreshError="1"/>
      <sheetData sheetId="1882" refreshError="1"/>
      <sheetData sheetId="1883" refreshError="1"/>
      <sheetData sheetId="1884" refreshError="1"/>
      <sheetData sheetId="1885" refreshError="1"/>
      <sheetData sheetId="1886" refreshError="1"/>
      <sheetData sheetId="1887" refreshError="1"/>
      <sheetData sheetId="1888" refreshError="1"/>
      <sheetData sheetId="1889" refreshError="1"/>
      <sheetData sheetId="1890" refreshError="1"/>
      <sheetData sheetId="1891" refreshError="1"/>
      <sheetData sheetId="1892" refreshError="1"/>
      <sheetData sheetId="1893" refreshError="1"/>
      <sheetData sheetId="1894" refreshError="1"/>
      <sheetData sheetId="1895" refreshError="1"/>
      <sheetData sheetId="1896" refreshError="1"/>
      <sheetData sheetId="1897" refreshError="1"/>
      <sheetData sheetId="1898" refreshError="1"/>
      <sheetData sheetId="1899" refreshError="1"/>
      <sheetData sheetId="1900" refreshError="1"/>
      <sheetData sheetId="1901" refreshError="1"/>
      <sheetData sheetId="1902" refreshError="1"/>
      <sheetData sheetId="1903" refreshError="1"/>
      <sheetData sheetId="1904" refreshError="1"/>
      <sheetData sheetId="1905" refreshError="1"/>
      <sheetData sheetId="1906" refreshError="1"/>
      <sheetData sheetId="1907" refreshError="1"/>
      <sheetData sheetId="1908" refreshError="1"/>
      <sheetData sheetId="1909" refreshError="1"/>
      <sheetData sheetId="1910" refreshError="1"/>
      <sheetData sheetId="1911" refreshError="1"/>
      <sheetData sheetId="1912" refreshError="1"/>
      <sheetData sheetId="1913" refreshError="1"/>
      <sheetData sheetId="1914" refreshError="1"/>
      <sheetData sheetId="1915" refreshError="1"/>
      <sheetData sheetId="1916" refreshError="1"/>
      <sheetData sheetId="1917" refreshError="1"/>
      <sheetData sheetId="1918" refreshError="1"/>
      <sheetData sheetId="1919" refreshError="1"/>
      <sheetData sheetId="1920" refreshError="1"/>
      <sheetData sheetId="1921" refreshError="1"/>
      <sheetData sheetId="1922" refreshError="1"/>
      <sheetData sheetId="1923" refreshError="1"/>
      <sheetData sheetId="1924" refreshError="1"/>
      <sheetData sheetId="1925" refreshError="1"/>
      <sheetData sheetId="1926" refreshError="1"/>
      <sheetData sheetId="1927" refreshError="1"/>
      <sheetData sheetId="1928" refreshError="1"/>
      <sheetData sheetId="1929" refreshError="1"/>
      <sheetData sheetId="1930" refreshError="1"/>
      <sheetData sheetId="1931" refreshError="1"/>
      <sheetData sheetId="1932" refreshError="1"/>
      <sheetData sheetId="1933" refreshError="1"/>
      <sheetData sheetId="1934" refreshError="1"/>
      <sheetData sheetId="1935" refreshError="1"/>
      <sheetData sheetId="1936" refreshError="1"/>
      <sheetData sheetId="1937" refreshError="1"/>
      <sheetData sheetId="1938" refreshError="1"/>
      <sheetData sheetId="1939" refreshError="1"/>
      <sheetData sheetId="1940" refreshError="1"/>
      <sheetData sheetId="1941" refreshError="1"/>
      <sheetData sheetId="1942" refreshError="1"/>
      <sheetData sheetId="1943" refreshError="1"/>
      <sheetData sheetId="1944" refreshError="1"/>
      <sheetData sheetId="1945" refreshError="1"/>
      <sheetData sheetId="1946" refreshError="1"/>
      <sheetData sheetId="1947" refreshError="1"/>
      <sheetData sheetId="1948" refreshError="1"/>
      <sheetData sheetId="1949" refreshError="1"/>
      <sheetData sheetId="1950" refreshError="1"/>
      <sheetData sheetId="1951" refreshError="1"/>
      <sheetData sheetId="1952" refreshError="1"/>
      <sheetData sheetId="1953" refreshError="1"/>
      <sheetData sheetId="1954" refreshError="1"/>
      <sheetData sheetId="1955" refreshError="1"/>
      <sheetData sheetId="1956" refreshError="1"/>
      <sheetData sheetId="1957" refreshError="1"/>
      <sheetData sheetId="1958" refreshError="1"/>
      <sheetData sheetId="1959" refreshError="1"/>
      <sheetData sheetId="1960" refreshError="1"/>
      <sheetData sheetId="1961" refreshError="1"/>
      <sheetData sheetId="1962" refreshError="1"/>
      <sheetData sheetId="1963" refreshError="1"/>
      <sheetData sheetId="1964" refreshError="1"/>
      <sheetData sheetId="1965" refreshError="1"/>
      <sheetData sheetId="1966" refreshError="1"/>
      <sheetData sheetId="1967" refreshError="1"/>
      <sheetData sheetId="1968" refreshError="1"/>
      <sheetData sheetId="1969" refreshError="1"/>
      <sheetData sheetId="1970" refreshError="1"/>
      <sheetData sheetId="1971" refreshError="1"/>
      <sheetData sheetId="1972" refreshError="1"/>
      <sheetData sheetId="1973" refreshError="1"/>
      <sheetData sheetId="1974" refreshError="1"/>
      <sheetData sheetId="1975" refreshError="1"/>
      <sheetData sheetId="1976" refreshError="1"/>
      <sheetData sheetId="1977" refreshError="1"/>
      <sheetData sheetId="1978" refreshError="1"/>
      <sheetData sheetId="1979" refreshError="1"/>
      <sheetData sheetId="1980" refreshError="1"/>
      <sheetData sheetId="1981" refreshError="1"/>
      <sheetData sheetId="1982" refreshError="1"/>
      <sheetData sheetId="1983" refreshError="1"/>
      <sheetData sheetId="1984" refreshError="1"/>
      <sheetData sheetId="1985" refreshError="1"/>
      <sheetData sheetId="1986" refreshError="1"/>
      <sheetData sheetId="1987" refreshError="1"/>
      <sheetData sheetId="1988" refreshError="1"/>
      <sheetData sheetId="1989" refreshError="1"/>
      <sheetData sheetId="1990" refreshError="1"/>
      <sheetData sheetId="1991" refreshError="1"/>
      <sheetData sheetId="1992" refreshError="1"/>
      <sheetData sheetId="1993" refreshError="1"/>
      <sheetData sheetId="1994" refreshError="1"/>
      <sheetData sheetId="1995" refreshError="1"/>
      <sheetData sheetId="1996" refreshError="1"/>
      <sheetData sheetId="1997" refreshError="1"/>
      <sheetData sheetId="1998" refreshError="1"/>
      <sheetData sheetId="1999" refreshError="1"/>
      <sheetData sheetId="2000" refreshError="1"/>
      <sheetData sheetId="2001" refreshError="1"/>
      <sheetData sheetId="2002" refreshError="1"/>
      <sheetData sheetId="2003" refreshError="1"/>
      <sheetData sheetId="2004" refreshError="1"/>
      <sheetData sheetId="2005" refreshError="1"/>
      <sheetData sheetId="2006" refreshError="1"/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 refreshError="1"/>
      <sheetData sheetId="2039" refreshError="1"/>
      <sheetData sheetId="2040" refreshError="1"/>
      <sheetData sheetId="2041" refreshError="1"/>
      <sheetData sheetId="2042" refreshError="1"/>
      <sheetData sheetId="2043" refreshError="1"/>
      <sheetData sheetId="2044" refreshError="1"/>
      <sheetData sheetId="2045" refreshError="1"/>
      <sheetData sheetId="2046" refreshError="1"/>
      <sheetData sheetId="2047" refreshError="1"/>
      <sheetData sheetId="2048" refreshError="1"/>
      <sheetData sheetId="2049" refreshError="1"/>
      <sheetData sheetId="2050" refreshError="1"/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 refreshError="1"/>
      <sheetData sheetId="2057" refreshError="1"/>
      <sheetData sheetId="2058" refreshError="1"/>
      <sheetData sheetId="2059" refreshError="1"/>
      <sheetData sheetId="2060" refreshError="1"/>
      <sheetData sheetId="2061" refreshError="1"/>
      <sheetData sheetId="2062" refreshError="1"/>
      <sheetData sheetId="2063" refreshError="1"/>
      <sheetData sheetId="2064" refreshError="1"/>
      <sheetData sheetId="2065" refreshError="1"/>
      <sheetData sheetId="2066" refreshError="1"/>
      <sheetData sheetId="2067" refreshError="1"/>
      <sheetData sheetId="2068" refreshError="1"/>
      <sheetData sheetId="2069" refreshError="1"/>
      <sheetData sheetId="2070" refreshError="1"/>
      <sheetData sheetId="2071" refreshError="1"/>
      <sheetData sheetId="2072" refreshError="1"/>
      <sheetData sheetId="2073" refreshError="1"/>
      <sheetData sheetId="2074" refreshError="1"/>
      <sheetData sheetId="2075" refreshError="1"/>
      <sheetData sheetId="2076" refreshError="1"/>
      <sheetData sheetId="2077" refreshError="1"/>
      <sheetData sheetId="2078" refreshError="1"/>
      <sheetData sheetId="2079" refreshError="1"/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  <sheetData sheetId="2086" refreshError="1"/>
      <sheetData sheetId="2087" refreshError="1"/>
      <sheetData sheetId="2088" refreshError="1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 refreshError="1"/>
      <sheetData sheetId="2095" refreshError="1"/>
      <sheetData sheetId="2096" refreshError="1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 refreshError="1"/>
      <sheetData sheetId="2110" refreshError="1"/>
      <sheetData sheetId="2111" refreshError="1"/>
      <sheetData sheetId="2112" refreshError="1"/>
      <sheetData sheetId="2113" refreshError="1"/>
      <sheetData sheetId="2114" refreshError="1"/>
      <sheetData sheetId="2115" refreshError="1"/>
      <sheetData sheetId="2116" refreshError="1"/>
      <sheetData sheetId="2117" refreshError="1"/>
      <sheetData sheetId="2118" refreshError="1"/>
      <sheetData sheetId="2119" refreshError="1"/>
      <sheetData sheetId="2120" refreshError="1"/>
      <sheetData sheetId="2121" refreshError="1"/>
      <sheetData sheetId="2122" refreshError="1"/>
      <sheetData sheetId="2123" refreshError="1"/>
      <sheetData sheetId="2124" refreshError="1"/>
      <sheetData sheetId="2125" refreshError="1"/>
      <sheetData sheetId="2126" refreshError="1"/>
      <sheetData sheetId="2127" refreshError="1"/>
      <sheetData sheetId="2128" refreshError="1"/>
      <sheetData sheetId="2129" refreshError="1"/>
      <sheetData sheetId="2130" refreshError="1"/>
      <sheetData sheetId="2131" refreshError="1"/>
      <sheetData sheetId="2132" refreshError="1"/>
      <sheetData sheetId="2133" refreshError="1"/>
      <sheetData sheetId="2134" refreshError="1"/>
      <sheetData sheetId="2135" refreshError="1"/>
      <sheetData sheetId="2136" refreshError="1"/>
      <sheetData sheetId="2137" refreshError="1"/>
      <sheetData sheetId="2138" refreshError="1"/>
      <sheetData sheetId="2139" refreshError="1"/>
      <sheetData sheetId="2140" refreshError="1"/>
      <sheetData sheetId="2141" refreshError="1"/>
      <sheetData sheetId="2142" refreshError="1"/>
      <sheetData sheetId="2143" refreshError="1"/>
      <sheetData sheetId="2144" refreshError="1"/>
      <sheetData sheetId="2145" refreshError="1"/>
      <sheetData sheetId="2146" refreshError="1"/>
      <sheetData sheetId="2147" refreshError="1"/>
      <sheetData sheetId="2148" refreshError="1"/>
      <sheetData sheetId="2149" refreshError="1"/>
      <sheetData sheetId="2150" refreshError="1"/>
      <sheetData sheetId="2151" refreshError="1"/>
      <sheetData sheetId="2152" refreshError="1"/>
      <sheetData sheetId="2153" refreshError="1"/>
      <sheetData sheetId="2154" refreshError="1"/>
      <sheetData sheetId="2155" refreshError="1"/>
      <sheetData sheetId="2156" refreshError="1"/>
      <sheetData sheetId="2157" refreshError="1"/>
      <sheetData sheetId="2158" refreshError="1"/>
      <sheetData sheetId="2159" refreshError="1"/>
      <sheetData sheetId="2160" refreshError="1"/>
      <sheetData sheetId="2161" refreshError="1"/>
      <sheetData sheetId="2162" refreshError="1"/>
      <sheetData sheetId="2163" refreshError="1"/>
      <sheetData sheetId="2164" refreshError="1"/>
      <sheetData sheetId="2165" refreshError="1"/>
      <sheetData sheetId="2166" refreshError="1"/>
      <sheetData sheetId="2167" refreshError="1"/>
      <sheetData sheetId="2168" refreshError="1"/>
      <sheetData sheetId="2169" refreshError="1"/>
      <sheetData sheetId="2170" refreshError="1"/>
      <sheetData sheetId="2171" refreshError="1"/>
      <sheetData sheetId="2172" refreshError="1"/>
      <sheetData sheetId="2173" refreshError="1"/>
      <sheetData sheetId="2174" refreshError="1"/>
      <sheetData sheetId="2175" refreshError="1"/>
      <sheetData sheetId="2176" refreshError="1"/>
      <sheetData sheetId="2177" refreshError="1"/>
      <sheetData sheetId="2178" refreshError="1"/>
      <sheetData sheetId="2179" refreshError="1"/>
      <sheetData sheetId="2180" refreshError="1"/>
      <sheetData sheetId="2181" refreshError="1"/>
      <sheetData sheetId="2182" refreshError="1"/>
      <sheetData sheetId="2183" refreshError="1"/>
      <sheetData sheetId="2184" refreshError="1"/>
      <sheetData sheetId="2185" refreshError="1"/>
      <sheetData sheetId="2186" refreshError="1"/>
      <sheetData sheetId="2187" refreshError="1"/>
      <sheetData sheetId="2188" refreshError="1"/>
      <sheetData sheetId="2189" refreshError="1"/>
      <sheetData sheetId="2190" refreshError="1"/>
      <sheetData sheetId="2191" refreshError="1"/>
      <sheetData sheetId="2192" refreshError="1"/>
      <sheetData sheetId="2193" refreshError="1"/>
      <sheetData sheetId="2194" refreshError="1"/>
      <sheetData sheetId="2195" refreshError="1"/>
      <sheetData sheetId="2196" refreshError="1"/>
      <sheetData sheetId="2197" refreshError="1"/>
      <sheetData sheetId="2198" refreshError="1"/>
      <sheetData sheetId="2199" refreshError="1"/>
      <sheetData sheetId="2200" refreshError="1"/>
      <sheetData sheetId="2201" refreshError="1"/>
      <sheetData sheetId="2202" refreshError="1"/>
      <sheetData sheetId="2203" refreshError="1"/>
      <sheetData sheetId="2204" refreshError="1"/>
      <sheetData sheetId="2205" refreshError="1"/>
      <sheetData sheetId="2206" refreshError="1"/>
      <sheetData sheetId="2207" refreshError="1"/>
      <sheetData sheetId="2208" refreshError="1"/>
      <sheetData sheetId="2209" refreshError="1"/>
      <sheetData sheetId="2210" refreshError="1"/>
      <sheetData sheetId="2211" refreshError="1"/>
      <sheetData sheetId="2212" refreshError="1"/>
      <sheetData sheetId="2213" refreshError="1"/>
      <sheetData sheetId="2214" refreshError="1"/>
      <sheetData sheetId="2215" refreshError="1"/>
      <sheetData sheetId="2216" refreshError="1"/>
      <sheetData sheetId="2217" refreshError="1"/>
      <sheetData sheetId="2218" refreshError="1"/>
      <sheetData sheetId="2219" refreshError="1"/>
      <sheetData sheetId="2220" refreshError="1"/>
      <sheetData sheetId="2221" refreshError="1"/>
      <sheetData sheetId="2222" refreshError="1"/>
      <sheetData sheetId="2223" refreshError="1"/>
      <sheetData sheetId="2224" refreshError="1"/>
      <sheetData sheetId="2225" refreshError="1"/>
      <sheetData sheetId="2226" refreshError="1"/>
      <sheetData sheetId="2227" refreshError="1"/>
      <sheetData sheetId="2228" refreshError="1"/>
      <sheetData sheetId="2229" refreshError="1"/>
      <sheetData sheetId="2230" refreshError="1"/>
      <sheetData sheetId="2231" refreshError="1"/>
      <sheetData sheetId="2232" refreshError="1"/>
      <sheetData sheetId="2233" refreshError="1"/>
      <sheetData sheetId="2234" refreshError="1"/>
      <sheetData sheetId="2235" refreshError="1"/>
      <sheetData sheetId="2236" refreshError="1"/>
      <sheetData sheetId="2237" refreshError="1"/>
      <sheetData sheetId="2238" refreshError="1"/>
      <sheetData sheetId="2239" refreshError="1"/>
      <sheetData sheetId="2240" refreshError="1"/>
      <sheetData sheetId="2241" refreshError="1"/>
      <sheetData sheetId="2242" refreshError="1"/>
      <sheetData sheetId="2243" refreshError="1"/>
      <sheetData sheetId="2244" refreshError="1"/>
      <sheetData sheetId="2245" refreshError="1"/>
      <sheetData sheetId="2246" refreshError="1"/>
      <sheetData sheetId="2247" refreshError="1"/>
      <sheetData sheetId="2248" refreshError="1"/>
      <sheetData sheetId="2249" refreshError="1"/>
      <sheetData sheetId="2250" refreshError="1"/>
      <sheetData sheetId="2251" refreshError="1"/>
      <sheetData sheetId="2252" refreshError="1"/>
      <sheetData sheetId="2253" refreshError="1"/>
      <sheetData sheetId="2254" refreshError="1"/>
      <sheetData sheetId="2255" refreshError="1"/>
      <sheetData sheetId="2256" refreshError="1"/>
      <sheetData sheetId="2257" refreshError="1"/>
      <sheetData sheetId="2258" refreshError="1"/>
      <sheetData sheetId="2259" refreshError="1"/>
      <sheetData sheetId="2260" refreshError="1"/>
      <sheetData sheetId="2261" refreshError="1"/>
      <sheetData sheetId="2262" refreshError="1"/>
      <sheetData sheetId="2263" refreshError="1"/>
      <sheetData sheetId="2264" refreshError="1"/>
      <sheetData sheetId="2265" refreshError="1"/>
      <sheetData sheetId="2266" refreshError="1"/>
      <sheetData sheetId="2267" refreshError="1"/>
      <sheetData sheetId="2268" refreshError="1"/>
      <sheetData sheetId="2269" refreshError="1"/>
      <sheetData sheetId="2270" refreshError="1"/>
      <sheetData sheetId="2271" refreshError="1"/>
      <sheetData sheetId="2272" refreshError="1"/>
      <sheetData sheetId="2273" refreshError="1"/>
      <sheetData sheetId="2274" refreshError="1"/>
      <sheetData sheetId="2275" refreshError="1"/>
      <sheetData sheetId="2276" refreshError="1"/>
      <sheetData sheetId="2277" refreshError="1"/>
      <sheetData sheetId="2278" refreshError="1"/>
      <sheetData sheetId="2279" refreshError="1"/>
      <sheetData sheetId="2280" refreshError="1"/>
      <sheetData sheetId="2281" refreshError="1"/>
      <sheetData sheetId="2282" refreshError="1"/>
      <sheetData sheetId="2283" refreshError="1"/>
      <sheetData sheetId="2284" refreshError="1"/>
      <sheetData sheetId="2285" refreshError="1"/>
      <sheetData sheetId="2286" refreshError="1"/>
      <sheetData sheetId="2287" refreshError="1"/>
      <sheetData sheetId="2288" refreshError="1"/>
      <sheetData sheetId="2289" refreshError="1"/>
      <sheetData sheetId="2290" refreshError="1"/>
      <sheetData sheetId="2291" refreshError="1"/>
      <sheetData sheetId="2292" refreshError="1"/>
      <sheetData sheetId="2293" refreshError="1"/>
      <sheetData sheetId="2294" refreshError="1"/>
      <sheetData sheetId="2295" refreshError="1"/>
      <sheetData sheetId="2296" refreshError="1"/>
      <sheetData sheetId="2297" refreshError="1"/>
      <sheetData sheetId="2298" refreshError="1"/>
      <sheetData sheetId="2299" refreshError="1"/>
      <sheetData sheetId="2300" refreshError="1"/>
      <sheetData sheetId="2301" refreshError="1"/>
      <sheetData sheetId="2302" refreshError="1"/>
      <sheetData sheetId="2303" refreshError="1"/>
      <sheetData sheetId="2304" refreshError="1"/>
      <sheetData sheetId="2305" refreshError="1"/>
      <sheetData sheetId="2306" refreshError="1"/>
      <sheetData sheetId="2307" refreshError="1"/>
      <sheetData sheetId="2308" refreshError="1"/>
      <sheetData sheetId="2309" refreshError="1"/>
      <sheetData sheetId="2310" refreshError="1"/>
      <sheetData sheetId="2311" refreshError="1"/>
      <sheetData sheetId="2312" refreshError="1"/>
      <sheetData sheetId="2313" refreshError="1"/>
      <sheetData sheetId="2314" refreshError="1"/>
      <sheetData sheetId="2315" refreshError="1"/>
      <sheetData sheetId="2316" refreshError="1"/>
      <sheetData sheetId="2317" refreshError="1"/>
      <sheetData sheetId="2318" refreshError="1"/>
      <sheetData sheetId="2319" refreshError="1"/>
      <sheetData sheetId="2320" refreshError="1"/>
      <sheetData sheetId="2321" refreshError="1"/>
      <sheetData sheetId="2322" refreshError="1"/>
      <sheetData sheetId="2323" refreshError="1"/>
      <sheetData sheetId="2324" refreshError="1"/>
      <sheetData sheetId="2325" refreshError="1"/>
      <sheetData sheetId="2326" refreshError="1"/>
      <sheetData sheetId="2327" refreshError="1"/>
      <sheetData sheetId="2328" refreshError="1"/>
      <sheetData sheetId="2329" refreshError="1"/>
      <sheetData sheetId="2330" refreshError="1"/>
      <sheetData sheetId="2331" refreshError="1"/>
      <sheetData sheetId="2332" refreshError="1"/>
      <sheetData sheetId="2333" refreshError="1"/>
      <sheetData sheetId="2334" refreshError="1"/>
      <sheetData sheetId="2335" refreshError="1"/>
      <sheetData sheetId="2336" refreshError="1"/>
      <sheetData sheetId="2337" refreshError="1"/>
      <sheetData sheetId="2338" refreshError="1"/>
      <sheetData sheetId="2339" refreshError="1"/>
      <sheetData sheetId="2340" refreshError="1"/>
      <sheetData sheetId="2341" refreshError="1"/>
      <sheetData sheetId="2342" refreshError="1"/>
      <sheetData sheetId="2343" refreshError="1"/>
      <sheetData sheetId="2344" refreshError="1"/>
      <sheetData sheetId="2345" refreshError="1"/>
      <sheetData sheetId="2346" refreshError="1"/>
      <sheetData sheetId="2347" refreshError="1"/>
      <sheetData sheetId="2348" refreshError="1"/>
      <sheetData sheetId="2349" refreshError="1"/>
      <sheetData sheetId="2350" refreshError="1"/>
      <sheetData sheetId="2351" refreshError="1"/>
      <sheetData sheetId="2352" refreshError="1"/>
      <sheetData sheetId="2353" refreshError="1"/>
      <sheetData sheetId="2354" refreshError="1"/>
      <sheetData sheetId="2355" refreshError="1"/>
      <sheetData sheetId="2356" refreshError="1"/>
      <sheetData sheetId="2357" refreshError="1"/>
      <sheetData sheetId="2358" refreshError="1"/>
      <sheetData sheetId="2359" refreshError="1"/>
      <sheetData sheetId="2360" refreshError="1"/>
      <sheetData sheetId="2361" refreshError="1"/>
      <sheetData sheetId="2362" refreshError="1"/>
      <sheetData sheetId="2363" refreshError="1"/>
      <sheetData sheetId="2364" refreshError="1"/>
      <sheetData sheetId="2365" refreshError="1"/>
      <sheetData sheetId="2366" refreshError="1"/>
      <sheetData sheetId="2367" refreshError="1"/>
      <sheetData sheetId="2368" refreshError="1"/>
      <sheetData sheetId="2369" refreshError="1"/>
      <sheetData sheetId="2370" refreshError="1"/>
      <sheetData sheetId="2371" refreshError="1"/>
      <sheetData sheetId="2372" refreshError="1"/>
      <sheetData sheetId="2373" refreshError="1"/>
      <sheetData sheetId="2374" refreshError="1"/>
      <sheetData sheetId="2375" refreshError="1"/>
      <sheetData sheetId="2376" refreshError="1"/>
      <sheetData sheetId="2377" refreshError="1"/>
      <sheetData sheetId="2378" refreshError="1"/>
      <sheetData sheetId="2379" refreshError="1"/>
      <sheetData sheetId="2380" refreshError="1"/>
      <sheetData sheetId="2381" refreshError="1"/>
      <sheetData sheetId="2382" refreshError="1"/>
      <sheetData sheetId="2383" refreshError="1"/>
      <sheetData sheetId="2384" refreshError="1"/>
      <sheetData sheetId="2385" refreshError="1"/>
      <sheetData sheetId="2386" refreshError="1"/>
      <sheetData sheetId="2387" refreshError="1"/>
      <sheetData sheetId="2388" refreshError="1"/>
      <sheetData sheetId="2389" refreshError="1"/>
      <sheetData sheetId="2390" refreshError="1"/>
      <sheetData sheetId="2391" refreshError="1"/>
      <sheetData sheetId="2392" refreshError="1"/>
      <sheetData sheetId="2393" refreshError="1"/>
      <sheetData sheetId="2394" refreshError="1"/>
      <sheetData sheetId="2395" refreshError="1"/>
      <sheetData sheetId="2396" refreshError="1"/>
      <sheetData sheetId="2397" refreshError="1"/>
      <sheetData sheetId="2398" refreshError="1"/>
      <sheetData sheetId="2399" refreshError="1"/>
      <sheetData sheetId="2400" refreshError="1"/>
      <sheetData sheetId="2401" refreshError="1"/>
      <sheetData sheetId="2402" refreshError="1"/>
      <sheetData sheetId="2403" refreshError="1"/>
      <sheetData sheetId="2404" refreshError="1"/>
      <sheetData sheetId="2405" refreshError="1"/>
      <sheetData sheetId="2406" refreshError="1"/>
      <sheetData sheetId="2407" refreshError="1"/>
      <sheetData sheetId="2408" refreshError="1"/>
      <sheetData sheetId="2409" refreshError="1"/>
      <sheetData sheetId="2410" refreshError="1"/>
      <sheetData sheetId="2411" refreshError="1"/>
      <sheetData sheetId="2412" refreshError="1"/>
      <sheetData sheetId="2413" refreshError="1"/>
      <sheetData sheetId="2414" refreshError="1"/>
      <sheetData sheetId="2415" refreshError="1"/>
      <sheetData sheetId="2416" refreshError="1"/>
      <sheetData sheetId="2417" refreshError="1"/>
      <sheetData sheetId="2418" refreshError="1"/>
      <sheetData sheetId="2419" refreshError="1"/>
      <sheetData sheetId="2420" refreshError="1"/>
      <sheetData sheetId="2421" refreshError="1"/>
      <sheetData sheetId="2422" refreshError="1"/>
      <sheetData sheetId="2423" refreshError="1"/>
      <sheetData sheetId="2424" refreshError="1"/>
      <sheetData sheetId="2425" refreshError="1"/>
      <sheetData sheetId="2426" refreshError="1"/>
      <sheetData sheetId="2427" refreshError="1"/>
      <sheetData sheetId="2428" refreshError="1"/>
      <sheetData sheetId="2429" refreshError="1"/>
      <sheetData sheetId="2430" refreshError="1"/>
      <sheetData sheetId="2431" refreshError="1"/>
      <sheetData sheetId="2432" refreshError="1"/>
      <sheetData sheetId="2433" refreshError="1"/>
      <sheetData sheetId="2434" refreshError="1"/>
      <sheetData sheetId="2435" refreshError="1"/>
      <sheetData sheetId="2436" refreshError="1"/>
      <sheetData sheetId="2437" refreshError="1"/>
      <sheetData sheetId="2438" refreshError="1"/>
      <sheetData sheetId="2439" refreshError="1"/>
      <sheetData sheetId="2440" refreshError="1"/>
      <sheetData sheetId="2441" refreshError="1"/>
      <sheetData sheetId="2442" refreshError="1"/>
      <sheetData sheetId="2443" refreshError="1"/>
      <sheetData sheetId="2444" refreshError="1"/>
      <sheetData sheetId="2445" refreshError="1"/>
      <sheetData sheetId="2446" refreshError="1"/>
      <sheetData sheetId="2447" refreshError="1"/>
      <sheetData sheetId="2448" refreshError="1"/>
      <sheetData sheetId="2449" refreshError="1"/>
      <sheetData sheetId="2450" refreshError="1"/>
      <sheetData sheetId="2451" refreshError="1"/>
      <sheetData sheetId="2452" refreshError="1"/>
      <sheetData sheetId="2453" refreshError="1"/>
      <sheetData sheetId="2454" refreshError="1"/>
      <sheetData sheetId="2455" refreshError="1"/>
      <sheetData sheetId="2456" refreshError="1"/>
      <sheetData sheetId="2457" refreshError="1"/>
      <sheetData sheetId="2458" refreshError="1"/>
      <sheetData sheetId="2459" refreshError="1"/>
      <sheetData sheetId="2460" refreshError="1"/>
      <sheetData sheetId="2461" refreshError="1"/>
      <sheetData sheetId="2462" refreshError="1"/>
      <sheetData sheetId="2463" refreshError="1"/>
      <sheetData sheetId="2464" refreshError="1"/>
      <sheetData sheetId="2465" refreshError="1"/>
      <sheetData sheetId="2466" refreshError="1"/>
      <sheetData sheetId="2467" refreshError="1"/>
      <sheetData sheetId="2468" refreshError="1"/>
      <sheetData sheetId="2469" refreshError="1"/>
      <sheetData sheetId="2470" refreshError="1"/>
      <sheetData sheetId="2471" refreshError="1"/>
      <sheetData sheetId="2472" refreshError="1"/>
      <sheetData sheetId="2473" refreshError="1"/>
      <sheetData sheetId="2474" refreshError="1"/>
      <sheetData sheetId="2475" refreshError="1"/>
      <sheetData sheetId="2476" refreshError="1"/>
      <sheetData sheetId="2477" refreshError="1"/>
      <sheetData sheetId="2478" refreshError="1"/>
      <sheetData sheetId="2479" refreshError="1"/>
      <sheetData sheetId="2480" refreshError="1"/>
      <sheetData sheetId="2481" refreshError="1"/>
      <sheetData sheetId="2482" refreshError="1"/>
      <sheetData sheetId="2483" refreshError="1"/>
      <sheetData sheetId="2484" refreshError="1"/>
      <sheetData sheetId="2485" refreshError="1"/>
      <sheetData sheetId="2486" refreshError="1"/>
      <sheetData sheetId="2487" refreshError="1"/>
      <sheetData sheetId="2488" refreshError="1"/>
      <sheetData sheetId="2489" refreshError="1"/>
      <sheetData sheetId="2490" refreshError="1"/>
      <sheetData sheetId="2491" refreshError="1"/>
      <sheetData sheetId="2492" refreshError="1"/>
      <sheetData sheetId="2493" refreshError="1"/>
      <sheetData sheetId="2494" refreshError="1"/>
      <sheetData sheetId="2495" refreshError="1"/>
      <sheetData sheetId="2496" refreshError="1"/>
      <sheetData sheetId="2497" refreshError="1"/>
      <sheetData sheetId="2498" refreshError="1"/>
      <sheetData sheetId="2499" refreshError="1"/>
      <sheetData sheetId="2500" refreshError="1"/>
      <sheetData sheetId="2501" refreshError="1"/>
      <sheetData sheetId="2502" refreshError="1"/>
      <sheetData sheetId="2503" refreshError="1"/>
      <sheetData sheetId="2504" refreshError="1"/>
      <sheetData sheetId="2505" refreshError="1"/>
      <sheetData sheetId="2506" refreshError="1"/>
      <sheetData sheetId="2507" refreshError="1"/>
      <sheetData sheetId="2508" refreshError="1"/>
      <sheetData sheetId="2509" refreshError="1"/>
      <sheetData sheetId="2510" refreshError="1"/>
      <sheetData sheetId="2511" refreshError="1"/>
      <sheetData sheetId="2512" refreshError="1"/>
      <sheetData sheetId="2513" refreshError="1"/>
      <sheetData sheetId="2514" refreshError="1"/>
      <sheetData sheetId="2515" refreshError="1"/>
      <sheetData sheetId="2516" refreshError="1"/>
      <sheetData sheetId="2517" refreshError="1"/>
      <sheetData sheetId="2518" refreshError="1"/>
      <sheetData sheetId="2519" refreshError="1"/>
      <sheetData sheetId="2520" refreshError="1"/>
      <sheetData sheetId="2521" refreshError="1"/>
      <sheetData sheetId="2522" refreshError="1"/>
      <sheetData sheetId="2523" refreshError="1"/>
      <sheetData sheetId="2524" refreshError="1"/>
      <sheetData sheetId="2525" refreshError="1"/>
      <sheetData sheetId="2526" refreshError="1"/>
      <sheetData sheetId="2527" refreshError="1"/>
      <sheetData sheetId="2528" refreshError="1"/>
      <sheetData sheetId="2529" refreshError="1"/>
      <sheetData sheetId="2530" refreshError="1"/>
      <sheetData sheetId="2531" refreshError="1"/>
      <sheetData sheetId="2532" refreshError="1"/>
      <sheetData sheetId="2533" refreshError="1"/>
      <sheetData sheetId="2534" refreshError="1"/>
      <sheetData sheetId="2535" refreshError="1"/>
      <sheetData sheetId="2536" refreshError="1"/>
      <sheetData sheetId="2537" refreshError="1"/>
      <sheetData sheetId="2538" refreshError="1"/>
      <sheetData sheetId="2539" refreshError="1"/>
      <sheetData sheetId="2540" refreshError="1"/>
      <sheetData sheetId="2541" refreshError="1"/>
      <sheetData sheetId="2542" refreshError="1"/>
      <sheetData sheetId="2543" refreshError="1"/>
      <sheetData sheetId="2544" refreshError="1"/>
      <sheetData sheetId="2545" refreshError="1"/>
      <sheetData sheetId="2546" refreshError="1"/>
      <sheetData sheetId="2547" refreshError="1"/>
      <sheetData sheetId="2548" refreshError="1"/>
      <sheetData sheetId="2549" refreshError="1"/>
      <sheetData sheetId="2550" refreshError="1"/>
      <sheetData sheetId="2551" refreshError="1"/>
      <sheetData sheetId="2552" refreshError="1"/>
      <sheetData sheetId="2553" refreshError="1"/>
      <sheetData sheetId="2554" refreshError="1"/>
      <sheetData sheetId="2555" refreshError="1"/>
      <sheetData sheetId="2556" refreshError="1"/>
      <sheetData sheetId="2557" refreshError="1"/>
      <sheetData sheetId="2558" refreshError="1"/>
      <sheetData sheetId="2559" refreshError="1"/>
      <sheetData sheetId="2560" refreshError="1"/>
      <sheetData sheetId="2561" refreshError="1"/>
      <sheetData sheetId="2562" refreshError="1"/>
      <sheetData sheetId="2563" refreshError="1"/>
      <sheetData sheetId="2564" refreshError="1"/>
      <sheetData sheetId="2565" refreshError="1"/>
      <sheetData sheetId="2566" refreshError="1"/>
      <sheetData sheetId="2567" refreshError="1"/>
      <sheetData sheetId="2568" refreshError="1"/>
      <sheetData sheetId="2569" refreshError="1"/>
      <sheetData sheetId="2570" refreshError="1"/>
      <sheetData sheetId="2571" refreshError="1"/>
      <sheetData sheetId="2572" refreshError="1"/>
      <sheetData sheetId="2573" refreshError="1"/>
      <sheetData sheetId="2574" refreshError="1"/>
      <sheetData sheetId="2575" refreshError="1"/>
      <sheetData sheetId="2576" refreshError="1"/>
      <sheetData sheetId="2577" refreshError="1"/>
      <sheetData sheetId="2578" refreshError="1"/>
      <sheetData sheetId="2579" refreshError="1"/>
      <sheetData sheetId="2580" refreshError="1"/>
      <sheetData sheetId="2581" refreshError="1"/>
      <sheetData sheetId="2582" refreshError="1"/>
      <sheetData sheetId="2583" refreshError="1"/>
      <sheetData sheetId="2584" refreshError="1"/>
      <sheetData sheetId="2585" refreshError="1"/>
      <sheetData sheetId="2586" refreshError="1"/>
      <sheetData sheetId="2587" refreshError="1"/>
      <sheetData sheetId="2588" refreshError="1"/>
      <sheetData sheetId="2589" refreshError="1"/>
      <sheetData sheetId="2590" refreshError="1"/>
      <sheetData sheetId="2591" refreshError="1"/>
      <sheetData sheetId="2592" refreshError="1"/>
      <sheetData sheetId="2593" refreshError="1"/>
      <sheetData sheetId="2594" refreshError="1"/>
      <sheetData sheetId="2595" refreshError="1"/>
      <sheetData sheetId="2596" refreshError="1"/>
      <sheetData sheetId="2597" refreshError="1"/>
      <sheetData sheetId="2598" refreshError="1"/>
      <sheetData sheetId="2599" refreshError="1"/>
      <sheetData sheetId="2600" refreshError="1"/>
      <sheetData sheetId="2601" refreshError="1"/>
      <sheetData sheetId="2602" refreshError="1"/>
      <sheetData sheetId="2603" refreshError="1"/>
      <sheetData sheetId="2604" refreshError="1"/>
      <sheetData sheetId="2605" refreshError="1"/>
      <sheetData sheetId="2606" refreshError="1"/>
      <sheetData sheetId="2607" refreshError="1"/>
      <sheetData sheetId="2608" refreshError="1"/>
      <sheetData sheetId="2609" refreshError="1"/>
      <sheetData sheetId="2610" refreshError="1"/>
      <sheetData sheetId="2611" refreshError="1"/>
      <sheetData sheetId="2612" refreshError="1"/>
      <sheetData sheetId="2613" refreshError="1"/>
      <sheetData sheetId="2614" refreshError="1"/>
      <sheetData sheetId="2615" refreshError="1"/>
      <sheetData sheetId="2616" refreshError="1"/>
      <sheetData sheetId="2617" refreshError="1"/>
      <sheetData sheetId="2618" refreshError="1"/>
      <sheetData sheetId="2619" refreshError="1"/>
      <sheetData sheetId="2620" refreshError="1"/>
      <sheetData sheetId="2621" refreshError="1"/>
      <sheetData sheetId="2622" refreshError="1"/>
      <sheetData sheetId="2623" refreshError="1"/>
      <sheetData sheetId="2624" refreshError="1"/>
      <sheetData sheetId="2625" refreshError="1"/>
      <sheetData sheetId="2626" refreshError="1"/>
      <sheetData sheetId="2627" refreshError="1"/>
      <sheetData sheetId="2628" refreshError="1"/>
      <sheetData sheetId="2629" refreshError="1"/>
      <sheetData sheetId="2630" refreshError="1"/>
      <sheetData sheetId="2631" refreshError="1"/>
      <sheetData sheetId="2632" refreshError="1"/>
      <sheetData sheetId="2633" refreshError="1"/>
      <sheetData sheetId="2634" refreshError="1"/>
      <sheetData sheetId="2635" refreshError="1"/>
      <sheetData sheetId="2636" refreshError="1"/>
      <sheetData sheetId="2637" refreshError="1"/>
      <sheetData sheetId="2638" refreshError="1"/>
      <sheetData sheetId="2639" refreshError="1"/>
      <sheetData sheetId="2640" refreshError="1"/>
      <sheetData sheetId="2641" refreshError="1"/>
      <sheetData sheetId="2642" refreshError="1"/>
      <sheetData sheetId="2643" refreshError="1"/>
      <sheetData sheetId="2644" refreshError="1"/>
      <sheetData sheetId="2645" refreshError="1"/>
      <sheetData sheetId="2646" refreshError="1"/>
      <sheetData sheetId="2647" refreshError="1"/>
      <sheetData sheetId="2648" refreshError="1"/>
      <sheetData sheetId="2649" refreshError="1"/>
      <sheetData sheetId="2650" refreshError="1"/>
      <sheetData sheetId="2651" refreshError="1"/>
      <sheetData sheetId="2652" refreshError="1"/>
      <sheetData sheetId="2653" refreshError="1"/>
      <sheetData sheetId="2654" refreshError="1"/>
      <sheetData sheetId="2655" refreshError="1"/>
      <sheetData sheetId="2656" refreshError="1"/>
      <sheetData sheetId="2657" refreshError="1"/>
      <sheetData sheetId="2658" refreshError="1"/>
      <sheetData sheetId="2659" refreshError="1"/>
      <sheetData sheetId="2660" refreshError="1"/>
      <sheetData sheetId="2661" refreshError="1"/>
      <sheetData sheetId="2662" refreshError="1"/>
      <sheetData sheetId="2663" refreshError="1"/>
      <sheetData sheetId="2664" refreshError="1"/>
      <sheetData sheetId="2665" refreshError="1"/>
      <sheetData sheetId="2666" refreshError="1"/>
      <sheetData sheetId="2667" refreshError="1"/>
      <sheetData sheetId="2668" refreshError="1"/>
      <sheetData sheetId="2669" refreshError="1"/>
      <sheetData sheetId="2670" refreshError="1"/>
      <sheetData sheetId="2671" refreshError="1"/>
      <sheetData sheetId="2672" refreshError="1"/>
      <sheetData sheetId="2673" refreshError="1"/>
      <sheetData sheetId="2674" refreshError="1"/>
      <sheetData sheetId="2675" refreshError="1"/>
      <sheetData sheetId="2676" refreshError="1"/>
      <sheetData sheetId="2677" refreshError="1"/>
      <sheetData sheetId="2678" refreshError="1"/>
      <sheetData sheetId="2679" refreshError="1"/>
      <sheetData sheetId="2680" refreshError="1"/>
      <sheetData sheetId="2681" refreshError="1"/>
      <sheetData sheetId="2682" refreshError="1"/>
      <sheetData sheetId="2683" refreshError="1"/>
      <sheetData sheetId="2684" refreshError="1"/>
      <sheetData sheetId="2685" refreshError="1"/>
      <sheetData sheetId="2686" refreshError="1"/>
      <sheetData sheetId="2687" refreshError="1"/>
      <sheetData sheetId="2688" refreshError="1"/>
      <sheetData sheetId="2689" refreshError="1"/>
      <sheetData sheetId="2690" refreshError="1"/>
      <sheetData sheetId="2691" refreshError="1"/>
      <sheetData sheetId="2692" refreshError="1"/>
      <sheetData sheetId="2693" refreshError="1"/>
      <sheetData sheetId="2694" refreshError="1"/>
      <sheetData sheetId="2695" refreshError="1"/>
      <sheetData sheetId="2696" refreshError="1"/>
      <sheetData sheetId="2697" refreshError="1"/>
      <sheetData sheetId="2698" refreshError="1"/>
      <sheetData sheetId="2699" refreshError="1"/>
      <sheetData sheetId="2700" refreshError="1"/>
      <sheetData sheetId="2701" refreshError="1"/>
      <sheetData sheetId="2702" refreshError="1"/>
      <sheetData sheetId="2703" refreshError="1"/>
      <sheetData sheetId="2704" refreshError="1"/>
      <sheetData sheetId="2705" refreshError="1"/>
      <sheetData sheetId="2706" refreshError="1"/>
      <sheetData sheetId="2707" refreshError="1"/>
      <sheetData sheetId="2708" refreshError="1"/>
      <sheetData sheetId="2709" refreshError="1"/>
      <sheetData sheetId="2710" refreshError="1"/>
      <sheetData sheetId="2711" refreshError="1"/>
      <sheetData sheetId="2712" refreshError="1"/>
      <sheetData sheetId="2713" refreshError="1"/>
      <sheetData sheetId="2714" refreshError="1"/>
      <sheetData sheetId="2715" refreshError="1"/>
      <sheetData sheetId="2716" refreshError="1"/>
      <sheetData sheetId="2717" refreshError="1"/>
      <sheetData sheetId="2718" refreshError="1"/>
      <sheetData sheetId="2719" refreshError="1"/>
      <sheetData sheetId="2720" refreshError="1"/>
      <sheetData sheetId="2721" refreshError="1"/>
      <sheetData sheetId="2722" refreshError="1"/>
      <sheetData sheetId="2723" refreshError="1"/>
      <sheetData sheetId="2724" refreshError="1"/>
      <sheetData sheetId="2725" refreshError="1"/>
      <sheetData sheetId="2726" refreshError="1"/>
      <sheetData sheetId="2727" refreshError="1"/>
      <sheetData sheetId="2728" refreshError="1"/>
      <sheetData sheetId="2729" refreshError="1"/>
      <sheetData sheetId="2730" refreshError="1"/>
      <sheetData sheetId="2731" refreshError="1"/>
      <sheetData sheetId="2732" refreshError="1"/>
      <sheetData sheetId="2733" refreshError="1"/>
      <sheetData sheetId="2734" refreshError="1"/>
      <sheetData sheetId="2735" refreshError="1"/>
      <sheetData sheetId="2736" refreshError="1"/>
      <sheetData sheetId="2737" refreshError="1"/>
      <sheetData sheetId="2738" refreshError="1"/>
      <sheetData sheetId="2739" refreshError="1"/>
      <sheetData sheetId="2740" refreshError="1"/>
      <sheetData sheetId="2741" refreshError="1"/>
      <sheetData sheetId="2742" refreshError="1"/>
      <sheetData sheetId="2743" refreshError="1"/>
      <sheetData sheetId="2744" refreshError="1"/>
      <sheetData sheetId="2745" refreshError="1"/>
      <sheetData sheetId="2746" refreshError="1"/>
      <sheetData sheetId="2747" refreshError="1"/>
      <sheetData sheetId="2748" refreshError="1"/>
      <sheetData sheetId="2749" refreshError="1"/>
      <sheetData sheetId="2750" refreshError="1"/>
      <sheetData sheetId="2751" refreshError="1"/>
      <sheetData sheetId="2752" refreshError="1"/>
      <sheetData sheetId="2753" refreshError="1"/>
      <sheetData sheetId="2754" refreshError="1"/>
      <sheetData sheetId="2755" refreshError="1"/>
      <sheetData sheetId="2756" refreshError="1"/>
      <sheetData sheetId="2757" refreshError="1"/>
      <sheetData sheetId="2758" refreshError="1"/>
      <sheetData sheetId="2759" refreshError="1"/>
      <sheetData sheetId="2760" refreshError="1"/>
      <sheetData sheetId="2761" refreshError="1"/>
      <sheetData sheetId="2762" refreshError="1"/>
      <sheetData sheetId="2763" refreshError="1"/>
      <sheetData sheetId="2764" refreshError="1"/>
      <sheetData sheetId="2765" refreshError="1"/>
      <sheetData sheetId="2766" refreshError="1"/>
      <sheetData sheetId="2767" refreshError="1"/>
      <sheetData sheetId="2768" refreshError="1"/>
      <sheetData sheetId="2769" refreshError="1"/>
      <sheetData sheetId="2770" refreshError="1"/>
      <sheetData sheetId="2771" refreshError="1"/>
      <sheetData sheetId="2772" refreshError="1"/>
      <sheetData sheetId="2773" refreshError="1"/>
      <sheetData sheetId="2774" refreshError="1"/>
      <sheetData sheetId="2775" refreshError="1"/>
      <sheetData sheetId="2776" refreshError="1"/>
      <sheetData sheetId="2777" refreshError="1"/>
      <sheetData sheetId="2778" refreshError="1"/>
      <sheetData sheetId="2779" refreshError="1"/>
      <sheetData sheetId="2780" refreshError="1"/>
      <sheetData sheetId="2781" refreshError="1"/>
      <sheetData sheetId="2782" refreshError="1"/>
      <sheetData sheetId="2783" refreshError="1"/>
      <sheetData sheetId="2784" refreshError="1"/>
      <sheetData sheetId="2785" refreshError="1"/>
      <sheetData sheetId="2786" refreshError="1"/>
      <sheetData sheetId="2787" refreshError="1"/>
      <sheetData sheetId="2788" refreshError="1"/>
      <sheetData sheetId="2789" refreshError="1"/>
      <sheetData sheetId="2790" refreshError="1"/>
      <sheetData sheetId="2791" refreshError="1"/>
      <sheetData sheetId="2792" refreshError="1"/>
      <sheetData sheetId="2793" refreshError="1"/>
      <sheetData sheetId="2794" refreshError="1"/>
      <sheetData sheetId="2795" refreshError="1"/>
      <sheetData sheetId="2796" refreshError="1"/>
      <sheetData sheetId="2797" refreshError="1"/>
      <sheetData sheetId="2798" refreshError="1"/>
      <sheetData sheetId="2799" refreshError="1"/>
      <sheetData sheetId="2800" refreshError="1"/>
      <sheetData sheetId="2801" refreshError="1"/>
      <sheetData sheetId="2802" refreshError="1"/>
      <sheetData sheetId="2803" refreshError="1"/>
      <sheetData sheetId="2804" refreshError="1"/>
      <sheetData sheetId="2805" refreshError="1"/>
      <sheetData sheetId="2806" refreshError="1"/>
      <sheetData sheetId="2807" refreshError="1"/>
      <sheetData sheetId="2808" refreshError="1"/>
      <sheetData sheetId="2809" refreshError="1"/>
      <sheetData sheetId="2810" refreshError="1"/>
      <sheetData sheetId="2811" refreshError="1"/>
      <sheetData sheetId="2812" refreshError="1"/>
      <sheetData sheetId="2813" refreshError="1"/>
      <sheetData sheetId="2814" refreshError="1"/>
      <sheetData sheetId="2815" refreshError="1"/>
      <sheetData sheetId="2816" refreshError="1"/>
      <sheetData sheetId="2817" refreshError="1"/>
      <sheetData sheetId="2818" refreshError="1"/>
      <sheetData sheetId="2819" refreshError="1"/>
      <sheetData sheetId="2820" refreshError="1"/>
      <sheetData sheetId="2821" refreshError="1"/>
      <sheetData sheetId="2822" refreshError="1"/>
      <sheetData sheetId="2823" refreshError="1"/>
      <sheetData sheetId="2824" refreshError="1"/>
      <sheetData sheetId="2825" refreshError="1"/>
      <sheetData sheetId="2826" refreshError="1"/>
      <sheetData sheetId="2827" refreshError="1"/>
      <sheetData sheetId="2828" refreshError="1"/>
      <sheetData sheetId="2829" refreshError="1"/>
      <sheetData sheetId="2830" refreshError="1"/>
      <sheetData sheetId="2831" refreshError="1"/>
      <sheetData sheetId="2832" refreshError="1"/>
      <sheetData sheetId="2833" refreshError="1"/>
      <sheetData sheetId="2834" refreshError="1"/>
      <sheetData sheetId="2835" refreshError="1"/>
      <sheetData sheetId="2836" refreshError="1"/>
      <sheetData sheetId="2837" refreshError="1"/>
      <sheetData sheetId="2838" refreshError="1"/>
      <sheetData sheetId="2839" refreshError="1"/>
      <sheetData sheetId="2840" refreshError="1"/>
      <sheetData sheetId="2841" refreshError="1"/>
      <sheetData sheetId="2842" refreshError="1"/>
      <sheetData sheetId="2843" refreshError="1"/>
      <sheetData sheetId="2844" refreshError="1"/>
      <sheetData sheetId="2845" refreshError="1"/>
      <sheetData sheetId="2846" refreshError="1"/>
      <sheetData sheetId="2847" refreshError="1"/>
      <sheetData sheetId="2848" refreshError="1"/>
      <sheetData sheetId="2849" refreshError="1"/>
      <sheetData sheetId="2850" refreshError="1"/>
      <sheetData sheetId="2851" refreshError="1"/>
      <sheetData sheetId="2852" refreshError="1"/>
      <sheetData sheetId="2853" refreshError="1"/>
      <sheetData sheetId="2854" refreshError="1"/>
      <sheetData sheetId="2855" refreshError="1"/>
      <sheetData sheetId="2856" refreshError="1"/>
      <sheetData sheetId="2857" refreshError="1"/>
      <sheetData sheetId="2858" refreshError="1"/>
      <sheetData sheetId="2859" refreshError="1"/>
      <sheetData sheetId="2860" refreshError="1"/>
      <sheetData sheetId="2861" refreshError="1"/>
      <sheetData sheetId="2862" refreshError="1"/>
      <sheetData sheetId="2863" refreshError="1"/>
      <sheetData sheetId="2864" refreshError="1"/>
      <sheetData sheetId="2865" refreshError="1"/>
      <sheetData sheetId="2866" refreshError="1"/>
      <sheetData sheetId="2867" refreshError="1"/>
      <sheetData sheetId="2868" refreshError="1"/>
      <sheetData sheetId="2869" refreshError="1"/>
      <sheetData sheetId="2870" refreshError="1"/>
      <sheetData sheetId="2871" refreshError="1"/>
      <sheetData sheetId="2872" refreshError="1"/>
      <sheetData sheetId="2873" refreshError="1"/>
      <sheetData sheetId="2874" refreshError="1"/>
      <sheetData sheetId="2875" refreshError="1"/>
      <sheetData sheetId="2876" refreshError="1"/>
      <sheetData sheetId="2877" refreshError="1"/>
      <sheetData sheetId="2878" refreshError="1"/>
      <sheetData sheetId="2879" refreshError="1"/>
      <sheetData sheetId="2880" refreshError="1"/>
      <sheetData sheetId="2881" refreshError="1"/>
      <sheetData sheetId="2882" refreshError="1"/>
      <sheetData sheetId="2883" refreshError="1"/>
      <sheetData sheetId="2884" refreshError="1"/>
      <sheetData sheetId="2885" refreshError="1"/>
      <sheetData sheetId="2886" refreshError="1"/>
      <sheetData sheetId="2887" refreshError="1"/>
      <sheetData sheetId="2888" refreshError="1"/>
      <sheetData sheetId="2889" refreshError="1"/>
      <sheetData sheetId="2890" refreshError="1"/>
      <sheetData sheetId="2891" refreshError="1"/>
      <sheetData sheetId="2892" refreshError="1"/>
      <sheetData sheetId="2893" refreshError="1"/>
      <sheetData sheetId="2894" refreshError="1"/>
      <sheetData sheetId="2895" refreshError="1"/>
      <sheetData sheetId="2896" refreshError="1"/>
      <sheetData sheetId="2897" refreshError="1"/>
      <sheetData sheetId="2898" refreshError="1"/>
      <sheetData sheetId="2899" refreshError="1"/>
      <sheetData sheetId="2900" refreshError="1"/>
      <sheetData sheetId="2901" refreshError="1"/>
      <sheetData sheetId="2902" refreshError="1"/>
      <sheetData sheetId="2903" refreshError="1"/>
      <sheetData sheetId="2904" refreshError="1"/>
      <sheetData sheetId="2905" refreshError="1"/>
      <sheetData sheetId="2906" refreshError="1"/>
      <sheetData sheetId="2907" refreshError="1"/>
      <sheetData sheetId="2908" refreshError="1"/>
      <sheetData sheetId="2909" refreshError="1"/>
      <sheetData sheetId="2910" refreshError="1"/>
      <sheetData sheetId="2911" refreshError="1"/>
      <sheetData sheetId="2912" refreshError="1"/>
      <sheetData sheetId="2913" refreshError="1"/>
      <sheetData sheetId="2914" refreshError="1"/>
      <sheetData sheetId="2915" refreshError="1"/>
      <sheetData sheetId="2916" refreshError="1"/>
      <sheetData sheetId="2917" refreshError="1"/>
      <sheetData sheetId="2918" refreshError="1"/>
      <sheetData sheetId="2919" refreshError="1"/>
      <sheetData sheetId="2920" refreshError="1"/>
      <sheetData sheetId="2921" refreshError="1"/>
      <sheetData sheetId="2922" refreshError="1"/>
      <sheetData sheetId="2923" refreshError="1"/>
      <sheetData sheetId="2924" refreshError="1"/>
      <sheetData sheetId="2925" refreshError="1"/>
      <sheetData sheetId="2926" refreshError="1"/>
      <sheetData sheetId="2927" refreshError="1"/>
      <sheetData sheetId="2928" refreshError="1"/>
      <sheetData sheetId="2929" refreshError="1"/>
      <sheetData sheetId="2930" refreshError="1"/>
      <sheetData sheetId="2931" refreshError="1"/>
      <sheetData sheetId="2932" refreshError="1"/>
      <sheetData sheetId="2933" refreshError="1"/>
      <sheetData sheetId="2934" refreshError="1"/>
      <sheetData sheetId="2935" refreshError="1"/>
      <sheetData sheetId="2936" refreshError="1"/>
      <sheetData sheetId="2937" refreshError="1"/>
      <sheetData sheetId="2938" refreshError="1"/>
      <sheetData sheetId="2939" refreshError="1"/>
      <sheetData sheetId="2940" refreshError="1"/>
      <sheetData sheetId="2941" refreshError="1"/>
      <sheetData sheetId="2942" refreshError="1"/>
      <sheetData sheetId="2943" refreshError="1"/>
      <sheetData sheetId="2944" refreshError="1"/>
      <sheetData sheetId="2945" refreshError="1"/>
      <sheetData sheetId="2946" refreshError="1"/>
      <sheetData sheetId="2947" refreshError="1"/>
      <sheetData sheetId="2948" refreshError="1"/>
      <sheetData sheetId="2949" refreshError="1"/>
      <sheetData sheetId="2950" refreshError="1"/>
      <sheetData sheetId="2951" refreshError="1"/>
      <sheetData sheetId="2952" refreshError="1"/>
      <sheetData sheetId="2953" refreshError="1"/>
      <sheetData sheetId="2954" refreshError="1"/>
      <sheetData sheetId="2955" refreshError="1"/>
      <sheetData sheetId="2956" refreshError="1"/>
      <sheetData sheetId="2957" refreshError="1"/>
      <sheetData sheetId="2958" refreshError="1"/>
      <sheetData sheetId="2959" refreshError="1"/>
      <sheetData sheetId="2960" refreshError="1"/>
      <sheetData sheetId="2961" refreshError="1"/>
      <sheetData sheetId="2962" refreshError="1"/>
      <sheetData sheetId="2963" refreshError="1"/>
      <sheetData sheetId="2964" refreshError="1"/>
      <sheetData sheetId="2965" refreshError="1"/>
      <sheetData sheetId="2966" refreshError="1"/>
      <sheetData sheetId="2967" refreshError="1"/>
      <sheetData sheetId="2968" refreshError="1"/>
      <sheetData sheetId="2969" refreshError="1"/>
      <sheetData sheetId="2970" refreshError="1"/>
      <sheetData sheetId="2971" refreshError="1"/>
      <sheetData sheetId="2972" refreshError="1"/>
      <sheetData sheetId="2973" refreshError="1"/>
      <sheetData sheetId="2974" refreshError="1"/>
      <sheetData sheetId="2975" refreshError="1"/>
      <sheetData sheetId="2976" refreshError="1"/>
      <sheetData sheetId="2977" refreshError="1"/>
      <sheetData sheetId="2978" refreshError="1"/>
      <sheetData sheetId="2979" refreshError="1"/>
      <sheetData sheetId="2980" refreshError="1"/>
      <sheetData sheetId="2981" refreshError="1"/>
      <sheetData sheetId="2982" refreshError="1"/>
      <sheetData sheetId="2983" refreshError="1"/>
      <sheetData sheetId="2984" refreshError="1"/>
      <sheetData sheetId="2985" refreshError="1"/>
      <sheetData sheetId="2986" refreshError="1"/>
      <sheetData sheetId="2987" refreshError="1"/>
      <sheetData sheetId="2988" refreshError="1"/>
      <sheetData sheetId="2989" refreshError="1"/>
      <sheetData sheetId="2990" refreshError="1"/>
      <sheetData sheetId="2991" refreshError="1"/>
      <sheetData sheetId="2992" refreshError="1"/>
      <sheetData sheetId="2993" refreshError="1"/>
      <sheetData sheetId="2994" refreshError="1"/>
      <sheetData sheetId="2995" refreshError="1"/>
      <sheetData sheetId="2996" refreshError="1"/>
      <sheetData sheetId="2997" refreshError="1"/>
      <sheetData sheetId="2998" refreshError="1"/>
      <sheetData sheetId="2999" refreshError="1"/>
      <sheetData sheetId="3000" refreshError="1"/>
      <sheetData sheetId="3001" refreshError="1"/>
      <sheetData sheetId="3002" refreshError="1"/>
      <sheetData sheetId="3003" refreshError="1"/>
      <sheetData sheetId="3004" refreshError="1"/>
      <sheetData sheetId="3005" refreshError="1"/>
      <sheetData sheetId="3006" refreshError="1"/>
      <sheetData sheetId="3007" refreshError="1"/>
      <sheetData sheetId="3008" refreshError="1"/>
      <sheetData sheetId="3009" refreshError="1"/>
      <sheetData sheetId="3010" refreshError="1"/>
      <sheetData sheetId="3011" refreshError="1"/>
      <sheetData sheetId="3012" refreshError="1"/>
      <sheetData sheetId="3013" refreshError="1"/>
      <sheetData sheetId="3014" refreshError="1"/>
      <sheetData sheetId="3015" refreshError="1"/>
      <sheetData sheetId="3016" refreshError="1"/>
      <sheetData sheetId="3017" refreshError="1"/>
      <sheetData sheetId="3018" refreshError="1"/>
      <sheetData sheetId="3019" refreshError="1"/>
      <sheetData sheetId="3020" refreshError="1"/>
      <sheetData sheetId="3021" refreshError="1"/>
      <sheetData sheetId="3022" refreshError="1"/>
      <sheetData sheetId="3023" refreshError="1"/>
      <sheetData sheetId="3024" refreshError="1"/>
      <sheetData sheetId="3025" refreshError="1"/>
      <sheetData sheetId="3026" refreshError="1"/>
      <sheetData sheetId="3027" refreshError="1"/>
      <sheetData sheetId="3028" refreshError="1"/>
      <sheetData sheetId="3029" refreshError="1"/>
      <sheetData sheetId="3030" refreshError="1"/>
      <sheetData sheetId="3031" refreshError="1"/>
      <sheetData sheetId="3032" refreshError="1"/>
      <sheetData sheetId="3033" refreshError="1"/>
      <sheetData sheetId="3034" refreshError="1"/>
      <sheetData sheetId="3035" refreshError="1"/>
      <sheetData sheetId="3036" refreshError="1"/>
      <sheetData sheetId="3037" refreshError="1"/>
      <sheetData sheetId="3038" refreshError="1"/>
      <sheetData sheetId="3039" refreshError="1"/>
      <sheetData sheetId="3040" refreshError="1"/>
      <sheetData sheetId="3041" refreshError="1"/>
      <sheetData sheetId="3042" refreshError="1"/>
      <sheetData sheetId="3043" refreshError="1"/>
      <sheetData sheetId="3044" refreshError="1"/>
      <sheetData sheetId="3045" refreshError="1"/>
      <sheetData sheetId="3046" refreshError="1"/>
      <sheetData sheetId="3047" refreshError="1"/>
      <sheetData sheetId="3048" refreshError="1"/>
      <sheetData sheetId="3049" refreshError="1"/>
      <sheetData sheetId="3050" refreshError="1"/>
      <sheetData sheetId="3051" refreshError="1"/>
      <sheetData sheetId="3052" refreshError="1"/>
      <sheetData sheetId="3053" refreshError="1"/>
      <sheetData sheetId="3054" refreshError="1"/>
      <sheetData sheetId="3055" refreshError="1"/>
      <sheetData sheetId="3056" refreshError="1"/>
      <sheetData sheetId="3057" refreshError="1"/>
      <sheetData sheetId="3058" refreshError="1"/>
      <sheetData sheetId="3059" refreshError="1"/>
      <sheetData sheetId="3060" refreshError="1"/>
      <sheetData sheetId="3061" refreshError="1"/>
      <sheetData sheetId="3062" refreshError="1"/>
      <sheetData sheetId="3063" refreshError="1"/>
      <sheetData sheetId="3064" refreshError="1"/>
      <sheetData sheetId="3065" refreshError="1"/>
      <sheetData sheetId="3066" refreshError="1"/>
      <sheetData sheetId="3067" refreshError="1"/>
      <sheetData sheetId="3068" refreshError="1"/>
      <sheetData sheetId="3069" refreshError="1"/>
      <sheetData sheetId="3070" refreshError="1"/>
      <sheetData sheetId="3071" refreshError="1"/>
      <sheetData sheetId="3072" refreshError="1"/>
      <sheetData sheetId="3073" refreshError="1"/>
      <sheetData sheetId="3074" refreshError="1"/>
      <sheetData sheetId="3075" refreshError="1"/>
      <sheetData sheetId="3076" refreshError="1"/>
      <sheetData sheetId="3077" refreshError="1"/>
      <sheetData sheetId="3078" refreshError="1"/>
      <sheetData sheetId="3079" refreshError="1"/>
      <sheetData sheetId="3080" refreshError="1"/>
      <sheetData sheetId="3081" refreshError="1"/>
      <sheetData sheetId="3082" refreshError="1"/>
      <sheetData sheetId="3083" refreshError="1"/>
      <sheetData sheetId="3084" refreshError="1"/>
      <sheetData sheetId="3085" refreshError="1"/>
      <sheetData sheetId="3086" refreshError="1"/>
      <sheetData sheetId="3087" refreshError="1"/>
      <sheetData sheetId="3088" refreshError="1"/>
      <sheetData sheetId="3089" refreshError="1"/>
      <sheetData sheetId="3090" refreshError="1"/>
      <sheetData sheetId="3091" refreshError="1"/>
      <sheetData sheetId="3092" refreshError="1"/>
      <sheetData sheetId="3093" refreshError="1"/>
      <sheetData sheetId="3094" refreshError="1"/>
      <sheetData sheetId="3095" refreshError="1"/>
      <sheetData sheetId="3096" refreshError="1"/>
      <sheetData sheetId="3097" refreshError="1"/>
      <sheetData sheetId="3098" refreshError="1"/>
      <sheetData sheetId="3099" refreshError="1"/>
      <sheetData sheetId="3100" refreshError="1"/>
      <sheetData sheetId="3101" refreshError="1"/>
      <sheetData sheetId="3102" refreshError="1"/>
      <sheetData sheetId="3103" refreshError="1"/>
      <sheetData sheetId="3104" refreshError="1"/>
      <sheetData sheetId="3105" refreshError="1"/>
      <sheetData sheetId="3106" refreshError="1"/>
      <sheetData sheetId="3107" refreshError="1"/>
      <sheetData sheetId="3108" refreshError="1"/>
      <sheetData sheetId="3109" refreshError="1"/>
      <sheetData sheetId="3110" refreshError="1"/>
      <sheetData sheetId="3111" refreshError="1"/>
      <sheetData sheetId="3112" refreshError="1"/>
      <sheetData sheetId="3113" refreshError="1"/>
      <sheetData sheetId="3114" refreshError="1"/>
      <sheetData sheetId="3115" refreshError="1"/>
      <sheetData sheetId="3116" refreshError="1"/>
      <sheetData sheetId="3117" refreshError="1"/>
      <sheetData sheetId="3118" refreshError="1"/>
      <sheetData sheetId="3119" refreshError="1"/>
      <sheetData sheetId="3120" refreshError="1"/>
      <sheetData sheetId="3121" refreshError="1"/>
      <sheetData sheetId="3122" refreshError="1"/>
      <sheetData sheetId="3123" refreshError="1"/>
      <sheetData sheetId="3124" refreshError="1"/>
      <sheetData sheetId="3125" refreshError="1"/>
      <sheetData sheetId="3126" refreshError="1"/>
      <sheetData sheetId="3127" refreshError="1"/>
      <sheetData sheetId="3128" refreshError="1"/>
      <sheetData sheetId="3129" refreshError="1"/>
      <sheetData sheetId="3130" refreshError="1"/>
      <sheetData sheetId="3131" refreshError="1"/>
      <sheetData sheetId="3132" refreshError="1"/>
      <sheetData sheetId="3133" refreshError="1"/>
      <sheetData sheetId="3134" refreshError="1"/>
      <sheetData sheetId="3135" refreshError="1"/>
      <sheetData sheetId="3136" refreshError="1"/>
      <sheetData sheetId="3137" refreshError="1"/>
      <sheetData sheetId="3138" refreshError="1"/>
      <sheetData sheetId="3139" refreshError="1"/>
      <sheetData sheetId="3140" refreshError="1"/>
      <sheetData sheetId="3141" refreshError="1"/>
      <sheetData sheetId="3142" refreshError="1"/>
      <sheetData sheetId="3143" refreshError="1"/>
      <sheetData sheetId="3144" refreshError="1"/>
      <sheetData sheetId="3145" refreshError="1"/>
      <sheetData sheetId="3146" refreshError="1"/>
      <sheetData sheetId="3147" refreshError="1"/>
      <sheetData sheetId="3148" refreshError="1"/>
      <sheetData sheetId="3149" refreshError="1"/>
      <sheetData sheetId="3150" refreshError="1"/>
      <sheetData sheetId="3151" refreshError="1"/>
      <sheetData sheetId="3152" refreshError="1"/>
      <sheetData sheetId="3153" refreshError="1"/>
      <sheetData sheetId="3154" refreshError="1"/>
      <sheetData sheetId="3155" refreshError="1"/>
      <sheetData sheetId="3156" refreshError="1"/>
      <sheetData sheetId="3157" refreshError="1"/>
      <sheetData sheetId="3158" refreshError="1"/>
      <sheetData sheetId="3159" refreshError="1"/>
      <sheetData sheetId="3160" refreshError="1"/>
      <sheetData sheetId="3161" refreshError="1"/>
      <sheetData sheetId="3162" refreshError="1"/>
      <sheetData sheetId="3163" refreshError="1"/>
      <sheetData sheetId="3164" refreshError="1"/>
      <sheetData sheetId="3165" refreshError="1"/>
      <sheetData sheetId="3166" refreshError="1"/>
      <sheetData sheetId="3167" refreshError="1"/>
      <sheetData sheetId="3168" refreshError="1"/>
      <sheetData sheetId="3169" refreshError="1"/>
      <sheetData sheetId="3170" refreshError="1"/>
      <sheetData sheetId="3171" refreshError="1"/>
      <sheetData sheetId="3172" refreshError="1"/>
      <sheetData sheetId="3173" refreshError="1"/>
      <sheetData sheetId="3174" refreshError="1"/>
      <sheetData sheetId="3175" refreshError="1"/>
      <sheetData sheetId="3176" refreshError="1"/>
      <sheetData sheetId="3177" refreshError="1"/>
      <sheetData sheetId="3178" refreshError="1"/>
      <sheetData sheetId="3179" refreshError="1"/>
      <sheetData sheetId="3180" refreshError="1"/>
      <sheetData sheetId="3181" refreshError="1"/>
      <sheetData sheetId="3182" refreshError="1"/>
      <sheetData sheetId="3183" refreshError="1"/>
      <sheetData sheetId="3184" refreshError="1"/>
      <sheetData sheetId="3185" refreshError="1"/>
      <sheetData sheetId="3186" refreshError="1"/>
      <sheetData sheetId="3187" refreshError="1"/>
      <sheetData sheetId="3188" refreshError="1"/>
      <sheetData sheetId="3189" refreshError="1"/>
      <sheetData sheetId="3190" refreshError="1"/>
      <sheetData sheetId="3191" refreshError="1"/>
      <sheetData sheetId="3192" refreshError="1"/>
      <sheetData sheetId="3193" refreshError="1"/>
      <sheetData sheetId="3194" refreshError="1"/>
      <sheetData sheetId="3195" refreshError="1"/>
      <sheetData sheetId="3196" refreshError="1"/>
      <sheetData sheetId="3197" refreshError="1"/>
      <sheetData sheetId="3198" refreshError="1"/>
      <sheetData sheetId="3199" refreshError="1"/>
      <sheetData sheetId="3200" refreshError="1"/>
      <sheetData sheetId="3201" refreshError="1"/>
      <sheetData sheetId="3202" refreshError="1"/>
      <sheetData sheetId="3203" refreshError="1"/>
      <sheetData sheetId="3204" refreshError="1"/>
      <sheetData sheetId="3205" refreshError="1"/>
      <sheetData sheetId="3206" refreshError="1"/>
      <sheetData sheetId="3207" refreshError="1"/>
      <sheetData sheetId="3208" refreshError="1"/>
      <sheetData sheetId="3209" refreshError="1"/>
      <sheetData sheetId="3210" refreshError="1"/>
      <sheetData sheetId="3211" refreshError="1"/>
      <sheetData sheetId="3212" refreshError="1"/>
      <sheetData sheetId="3213" refreshError="1"/>
      <sheetData sheetId="3214" refreshError="1"/>
      <sheetData sheetId="3215" refreshError="1"/>
      <sheetData sheetId="3216" refreshError="1"/>
      <sheetData sheetId="3217" refreshError="1"/>
      <sheetData sheetId="3218" refreshError="1"/>
      <sheetData sheetId="3219" refreshError="1"/>
      <sheetData sheetId="3220" refreshError="1"/>
      <sheetData sheetId="3221" refreshError="1"/>
      <sheetData sheetId="3222" refreshError="1"/>
      <sheetData sheetId="3223" refreshError="1"/>
      <sheetData sheetId="3224" refreshError="1"/>
      <sheetData sheetId="3225" refreshError="1"/>
      <sheetData sheetId="3226" refreshError="1"/>
      <sheetData sheetId="3227" refreshError="1"/>
      <sheetData sheetId="3228" refreshError="1"/>
      <sheetData sheetId="3229" refreshError="1"/>
      <sheetData sheetId="3230" refreshError="1"/>
      <sheetData sheetId="3231" refreshError="1"/>
      <sheetData sheetId="3232" refreshError="1"/>
      <sheetData sheetId="3233" refreshError="1"/>
      <sheetData sheetId="3234" refreshError="1"/>
      <sheetData sheetId="3235" refreshError="1"/>
      <sheetData sheetId="3236" refreshError="1"/>
      <sheetData sheetId="3237" refreshError="1"/>
      <sheetData sheetId="3238" refreshError="1"/>
      <sheetData sheetId="3239" refreshError="1"/>
      <sheetData sheetId="3240" refreshError="1"/>
      <sheetData sheetId="3241" refreshError="1"/>
      <sheetData sheetId="3242" refreshError="1"/>
      <sheetData sheetId="3243" refreshError="1"/>
      <sheetData sheetId="3244" refreshError="1"/>
      <sheetData sheetId="3245" refreshError="1"/>
      <sheetData sheetId="3246" refreshError="1"/>
      <sheetData sheetId="3247" refreshError="1"/>
      <sheetData sheetId="3248" refreshError="1"/>
      <sheetData sheetId="3249" refreshError="1"/>
      <sheetData sheetId="3250" refreshError="1"/>
      <sheetData sheetId="3251" refreshError="1"/>
      <sheetData sheetId="3252" refreshError="1"/>
      <sheetData sheetId="3253" refreshError="1"/>
      <sheetData sheetId="3254" refreshError="1"/>
      <sheetData sheetId="3255" refreshError="1"/>
      <sheetData sheetId="3256" refreshError="1"/>
      <sheetData sheetId="3257" refreshError="1"/>
      <sheetData sheetId="3258" refreshError="1"/>
      <sheetData sheetId="3259" refreshError="1"/>
      <sheetData sheetId="3260" refreshError="1"/>
      <sheetData sheetId="3261" refreshError="1"/>
      <sheetData sheetId="3262" refreshError="1"/>
      <sheetData sheetId="3263" refreshError="1"/>
      <sheetData sheetId="3264" refreshError="1"/>
      <sheetData sheetId="3265" refreshError="1"/>
      <sheetData sheetId="3266" refreshError="1"/>
      <sheetData sheetId="3267" refreshError="1"/>
      <sheetData sheetId="3268" refreshError="1"/>
      <sheetData sheetId="3269" refreshError="1"/>
      <sheetData sheetId="3270" refreshError="1"/>
      <sheetData sheetId="3271" refreshError="1"/>
      <sheetData sheetId="3272" refreshError="1"/>
      <sheetData sheetId="3273" refreshError="1"/>
      <sheetData sheetId="3274" refreshError="1"/>
      <sheetData sheetId="3275" refreshError="1"/>
      <sheetData sheetId="3276" refreshError="1"/>
      <sheetData sheetId="3277" refreshError="1"/>
      <sheetData sheetId="3278" refreshError="1"/>
      <sheetData sheetId="3279" refreshError="1"/>
      <sheetData sheetId="3280" refreshError="1"/>
      <sheetData sheetId="3281" refreshError="1"/>
      <sheetData sheetId="3282" refreshError="1"/>
      <sheetData sheetId="3283" refreshError="1"/>
      <sheetData sheetId="3284" refreshError="1"/>
      <sheetData sheetId="3285" refreshError="1"/>
      <sheetData sheetId="3286" refreshError="1"/>
      <sheetData sheetId="3287" refreshError="1"/>
      <sheetData sheetId="3288" refreshError="1"/>
      <sheetData sheetId="3289" refreshError="1"/>
      <sheetData sheetId="3290" refreshError="1"/>
      <sheetData sheetId="3291" refreshError="1"/>
      <sheetData sheetId="3292" refreshError="1"/>
      <sheetData sheetId="3293" refreshError="1"/>
      <sheetData sheetId="3294" refreshError="1"/>
      <sheetData sheetId="3295" refreshError="1"/>
      <sheetData sheetId="3296" refreshError="1"/>
      <sheetData sheetId="3297" refreshError="1"/>
      <sheetData sheetId="3298" refreshError="1"/>
      <sheetData sheetId="3299" refreshError="1"/>
      <sheetData sheetId="3300" refreshError="1"/>
      <sheetData sheetId="3301" refreshError="1"/>
      <sheetData sheetId="3302" refreshError="1"/>
      <sheetData sheetId="3303" refreshError="1"/>
      <sheetData sheetId="3304" refreshError="1"/>
      <sheetData sheetId="3305" refreshError="1"/>
      <sheetData sheetId="3306" refreshError="1"/>
      <sheetData sheetId="3307" refreshError="1"/>
      <sheetData sheetId="3308" refreshError="1"/>
      <sheetData sheetId="3309" refreshError="1"/>
      <sheetData sheetId="3310" refreshError="1"/>
      <sheetData sheetId="3311" refreshError="1"/>
      <sheetData sheetId="3312" refreshError="1"/>
      <sheetData sheetId="3313" refreshError="1"/>
      <sheetData sheetId="3314" refreshError="1"/>
      <sheetData sheetId="3315" refreshError="1"/>
      <sheetData sheetId="3316" refreshError="1"/>
      <sheetData sheetId="3317" refreshError="1"/>
      <sheetData sheetId="3318" refreshError="1"/>
      <sheetData sheetId="3319" refreshError="1"/>
      <sheetData sheetId="3320" refreshError="1"/>
      <sheetData sheetId="3321" refreshError="1"/>
      <sheetData sheetId="3322" refreshError="1"/>
      <sheetData sheetId="3323" refreshError="1"/>
      <sheetData sheetId="3324" refreshError="1"/>
      <sheetData sheetId="3325" refreshError="1"/>
      <sheetData sheetId="3326" refreshError="1"/>
      <sheetData sheetId="3327" refreshError="1"/>
      <sheetData sheetId="3328" refreshError="1"/>
      <sheetData sheetId="3329" refreshError="1"/>
      <sheetData sheetId="3330" refreshError="1"/>
      <sheetData sheetId="3331" refreshError="1"/>
      <sheetData sheetId="3332" refreshError="1"/>
      <sheetData sheetId="3333" refreshError="1"/>
      <sheetData sheetId="3334" refreshError="1"/>
      <sheetData sheetId="3335" refreshError="1"/>
      <sheetData sheetId="3336" refreshError="1"/>
      <sheetData sheetId="3337" refreshError="1"/>
      <sheetData sheetId="3338" refreshError="1"/>
      <sheetData sheetId="3339" refreshError="1"/>
      <sheetData sheetId="3340" refreshError="1"/>
      <sheetData sheetId="3341" refreshError="1"/>
      <sheetData sheetId="3342" refreshError="1"/>
      <sheetData sheetId="3343" refreshError="1"/>
      <sheetData sheetId="3344" refreshError="1"/>
      <sheetData sheetId="3345" refreshError="1"/>
      <sheetData sheetId="3346" refreshError="1"/>
      <sheetData sheetId="3347" refreshError="1"/>
      <sheetData sheetId="3348" refreshError="1"/>
      <sheetData sheetId="3349" refreshError="1"/>
      <sheetData sheetId="3350" refreshError="1"/>
      <sheetData sheetId="3351" refreshError="1"/>
      <sheetData sheetId="3352" refreshError="1"/>
      <sheetData sheetId="3353" refreshError="1"/>
      <sheetData sheetId="3354" refreshError="1"/>
      <sheetData sheetId="3355" refreshError="1"/>
      <sheetData sheetId="3356" refreshError="1"/>
      <sheetData sheetId="3357" refreshError="1"/>
      <sheetData sheetId="3358" refreshError="1"/>
      <sheetData sheetId="3359" refreshError="1"/>
      <sheetData sheetId="3360" refreshError="1"/>
      <sheetData sheetId="3361" refreshError="1"/>
      <sheetData sheetId="3362" refreshError="1"/>
      <sheetData sheetId="3363" refreshError="1"/>
      <sheetData sheetId="3364" refreshError="1"/>
      <sheetData sheetId="3365" refreshError="1"/>
      <sheetData sheetId="3366" refreshError="1"/>
      <sheetData sheetId="3367" refreshError="1"/>
      <sheetData sheetId="3368" refreshError="1"/>
      <sheetData sheetId="3369" refreshError="1"/>
      <sheetData sheetId="3370" refreshError="1"/>
      <sheetData sheetId="3371" refreshError="1"/>
      <sheetData sheetId="3372" refreshError="1"/>
      <sheetData sheetId="3373" refreshError="1"/>
      <sheetData sheetId="3374" refreshError="1"/>
      <sheetData sheetId="3375" refreshError="1"/>
      <sheetData sheetId="3376" refreshError="1"/>
      <sheetData sheetId="3377" refreshError="1"/>
      <sheetData sheetId="3378" refreshError="1"/>
      <sheetData sheetId="3379" refreshError="1"/>
      <sheetData sheetId="3380" refreshError="1"/>
      <sheetData sheetId="3381" refreshError="1"/>
      <sheetData sheetId="3382" refreshError="1"/>
      <sheetData sheetId="3383" refreshError="1"/>
      <sheetData sheetId="3384" refreshError="1"/>
      <sheetData sheetId="3385" refreshError="1"/>
      <sheetData sheetId="3386" refreshError="1"/>
      <sheetData sheetId="3387" refreshError="1"/>
      <sheetData sheetId="3388" refreshError="1"/>
      <sheetData sheetId="3389" refreshError="1"/>
      <sheetData sheetId="3390" refreshError="1"/>
      <sheetData sheetId="3391" refreshError="1"/>
      <sheetData sheetId="3392" refreshError="1"/>
      <sheetData sheetId="3393" refreshError="1"/>
      <sheetData sheetId="3394" refreshError="1"/>
      <sheetData sheetId="3395" refreshError="1"/>
      <sheetData sheetId="3396" refreshError="1"/>
      <sheetData sheetId="3397" refreshError="1"/>
      <sheetData sheetId="3398" refreshError="1"/>
      <sheetData sheetId="3399" refreshError="1"/>
      <sheetData sheetId="3400" refreshError="1"/>
      <sheetData sheetId="3401" refreshError="1"/>
      <sheetData sheetId="3402" refreshError="1"/>
      <sheetData sheetId="3403" refreshError="1"/>
      <sheetData sheetId="3404" refreshError="1"/>
      <sheetData sheetId="3405" refreshError="1"/>
      <sheetData sheetId="3406" refreshError="1"/>
      <sheetData sheetId="3407" refreshError="1"/>
      <sheetData sheetId="3408" refreshError="1"/>
      <sheetData sheetId="3409" refreshError="1"/>
      <sheetData sheetId="3410" refreshError="1"/>
      <sheetData sheetId="3411" refreshError="1"/>
      <sheetData sheetId="3412" refreshError="1"/>
      <sheetData sheetId="3413" refreshError="1"/>
      <sheetData sheetId="3414" refreshError="1"/>
      <sheetData sheetId="3415" refreshError="1"/>
      <sheetData sheetId="3416" refreshError="1"/>
      <sheetData sheetId="3417" refreshError="1"/>
      <sheetData sheetId="3418" refreshError="1"/>
      <sheetData sheetId="3419" refreshError="1"/>
      <sheetData sheetId="3420" refreshError="1"/>
      <sheetData sheetId="3421" refreshError="1"/>
      <sheetData sheetId="3422" refreshError="1"/>
      <sheetData sheetId="3423" refreshError="1"/>
      <sheetData sheetId="3424" refreshError="1"/>
      <sheetData sheetId="3425" refreshError="1"/>
      <sheetData sheetId="3426" refreshError="1"/>
      <sheetData sheetId="3427" refreshError="1"/>
      <sheetData sheetId="3428" refreshError="1"/>
      <sheetData sheetId="3429" refreshError="1"/>
      <sheetData sheetId="3430" refreshError="1"/>
      <sheetData sheetId="3431" refreshError="1"/>
      <sheetData sheetId="3432" refreshError="1"/>
      <sheetData sheetId="3433" refreshError="1"/>
      <sheetData sheetId="3434" refreshError="1"/>
      <sheetData sheetId="3435" refreshError="1"/>
      <sheetData sheetId="3436" refreshError="1"/>
      <sheetData sheetId="3437" refreshError="1"/>
      <sheetData sheetId="3438" refreshError="1"/>
      <sheetData sheetId="3439" refreshError="1"/>
      <sheetData sheetId="3440" refreshError="1"/>
      <sheetData sheetId="3441" refreshError="1"/>
      <sheetData sheetId="3442" refreshError="1"/>
      <sheetData sheetId="3443" refreshError="1"/>
      <sheetData sheetId="3444" refreshError="1"/>
      <sheetData sheetId="3445" refreshError="1"/>
      <sheetData sheetId="3446" refreshError="1"/>
      <sheetData sheetId="3447" refreshError="1"/>
      <sheetData sheetId="3448" refreshError="1"/>
      <sheetData sheetId="3449" refreshError="1"/>
      <sheetData sheetId="3450" refreshError="1"/>
      <sheetData sheetId="3451" refreshError="1"/>
      <sheetData sheetId="3452" refreshError="1"/>
      <sheetData sheetId="3453" refreshError="1"/>
      <sheetData sheetId="3454" refreshError="1"/>
      <sheetData sheetId="3455" refreshError="1"/>
      <sheetData sheetId="3456" refreshError="1"/>
      <sheetData sheetId="3457" refreshError="1"/>
      <sheetData sheetId="3458" refreshError="1"/>
      <sheetData sheetId="3459" refreshError="1"/>
      <sheetData sheetId="3460" refreshError="1"/>
      <sheetData sheetId="3461" refreshError="1"/>
      <sheetData sheetId="3462" refreshError="1"/>
      <sheetData sheetId="3463" refreshError="1"/>
      <sheetData sheetId="3464" refreshError="1"/>
      <sheetData sheetId="3465" refreshError="1"/>
      <sheetData sheetId="3466" refreshError="1"/>
      <sheetData sheetId="3467" refreshError="1"/>
      <sheetData sheetId="3468" refreshError="1"/>
      <sheetData sheetId="3469" refreshError="1"/>
      <sheetData sheetId="3470" refreshError="1"/>
      <sheetData sheetId="3471" refreshError="1"/>
      <sheetData sheetId="3472" refreshError="1"/>
      <sheetData sheetId="3473" refreshError="1"/>
      <sheetData sheetId="3474" refreshError="1"/>
      <sheetData sheetId="3475" refreshError="1"/>
      <sheetData sheetId="3476" refreshError="1"/>
      <sheetData sheetId="3477" refreshError="1"/>
      <sheetData sheetId="3478" refreshError="1"/>
      <sheetData sheetId="3479" refreshError="1"/>
      <sheetData sheetId="3480" refreshError="1"/>
      <sheetData sheetId="3481" refreshError="1"/>
      <sheetData sheetId="3482" refreshError="1"/>
      <sheetData sheetId="3483" refreshError="1"/>
      <sheetData sheetId="3484" refreshError="1"/>
      <sheetData sheetId="3485" refreshError="1"/>
      <sheetData sheetId="3486" refreshError="1"/>
      <sheetData sheetId="3487" refreshError="1"/>
      <sheetData sheetId="3488" refreshError="1"/>
      <sheetData sheetId="3489" refreshError="1"/>
      <sheetData sheetId="3490" refreshError="1"/>
      <sheetData sheetId="3491" refreshError="1"/>
      <sheetData sheetId="3492" refreshError="1"/>
      <sheetData sheetId="3493" refreshError="1"/>
      <sheetData sheetId="3494" refreshError="1"/>
      <sheetData sheetId="3495" refreshError="1"/>
      <sheetData sheetId="3496" refreshError="1"/>
      <sheetData sheetId="3497" refreshError="1"/>
      <sheetData sheetId="3498" refreshError="1"/>
      <sheetData sheetId="3499" refreshError="1"/>
      <sheetData sheetId="3500" refreshError="1"/>
      <sheetData sheetId="3501" refreshError="1"/>
      <sheetData sheetId="3502" refreshError="1"/>
      <sheetData sheetId="3503" refreshError="1"/>
      <sheetData sheetId="3504" refreshError="1"/>
      <sheetData sheetId="3505" refreshError="1"/>
      <sheetData sheetId="3506" refreshError="1"/>
      <sheetData sheetId="3507" refreshError="1"/>
      <sheetData sheetId="3508" refreshError="1"/>
      <sheetData sheetId="3509" refreshError="1"/>
      <sheetData sheetId="3510" refreshError="1"/>
      <sheetData sheetId="3511" refreshError="1"/>
      <sheetData sheetId="3512" refreshError="1"/>
      <sheetData sheetId="3513" refreshError="1"/>
      <sheetData sheetId="3514" refreshError="1"/>
      <sheetData sheetId="3515" refreshError="1"/>
      <sheetData sheetId="3516" refreshError="1"/>
      <sheetData sheetId="3517" refreshError="1"/>
      <sheetData sheetId="3518" refreshError="1"/>
      <sheetData sheetId="3519" refreshError="1"/>
      <sheetData sheetId="3520" refreshError="1"/>
      <sheetData sheetId="3521" refreshError="1"/>
      <sheetData sheetId="3522" refreshError="1"/>
      <sheetData sheetId="3523" refreshError="1"/>
      <sheetData sheetId="3524" refreshError="1"/>
      <sheetData sheetId="3525" refreshError="1"/>
      <sheetData sheetId="3526" refreshError="1"/>
      <sheetData sheetId="3527" refreshError="1"/>
      <sheetData sheetId="3528" refreshError="1"/>
      <sheetData sheetId="3529" refreshError="1"/>
      <sheetData sheetId="3530" refreshError="1"/>
      <sheetData sheetId="3531" refreshError="1"/>
      <sheetData sheetId="3532" refreshError="1"/>
      <sheetData sheetId="3533" refreshError="1"/>
      <sheetData sheetId="3534" refreshError="1"/>
      <sheetData sheetId="3535" refreshError="1"/>
      <sheetData sheetId="3536" refreshError="1"/>
      <sheetData sheetId="3537" refreshError="1"/>
      <sheetData sheetId="3538" refreshError="1"/>
      <sheetData sheetId="3539" refreshError="1"/>
      <sheetData sheetId="3540" refreshError="1"/>
      <sheetData sheetId="3541" refreshError="1"/>
      <sheetData sheetId="3542" refreshError="1"/>
      <sheetData sheetId="3543" refreshError="1"/>
      <sheetData sheetId="3544" refreshError="1"/>
      <sheetData sheetId="3545" refreshError="1"/>
      <sheetData sheetId="3546" refreshError="1"/>
      <sheetData sheetId="3547" refreshError="1"/>
      <sheetData sheetId="3548" refreshError="1"/>
      <sheetData sheetId="3549" refreshError="1"/>
      <sheetData sheetId="3550" refreshError="1"/>
      <sheetData sheetId="3551" refreshError="1"/>
      <sheetData sheetId="3552" refreshError="1"/>
      <sheetData sheetId="3553" refreshError="1"/>
      <sheetData sheetId="3554" refreshError="1"/>
      <sheetData sheetId="3555" refreshError="1"/>
      <sheetData sheetId="3556" refreshError="1"/>
      <sheetData sheetId="3557" refreshError="1"/>
      <sheetData sheetId="3558" refreshError="1"/>
      <sheetData sheetId="3559" refreshError="1"/>
      <sheetData sheetId="3560" refreshError="1"/>
      <sheetData sheetId="3561" refreshError="1"/>
      <sheetData sheetId="3562" refreshError="1"/>
      <sheetData sheetId="3563" refreshError="1"/>
      <sheetData sheetId="3564" refreshError="1"/>
      <sheetData sheetId="3565" refreshError="1"/>
      <sheetData sheetId="3566" refreshError="1"/>
      <sheetData sheetId="3567" refreshError="1"/>
      <sheetData sheetId="3568" refreshError="1"/>
      <sheetData sheetId="3569" refreshError="1"/>
      <sheetData sheetId="3570" refreshError="1"/>
      <sheetData sheetId="3571" refreshError="1"/>
      <sheetData sheetId="3572" refreshError="1"/>
      <sheetData sheetId="3573" refreshError="1"/>
      <sheetData sheetId="3574" refreshError="1"/>
      <sheetData sheetId="3575" refreshError="1"/>
      <sheetData sheetId="3576" refreshError="1"/>
      <sheetData sheetId="3577" refreshError="1"/>
      <sheetData sheetId="3578" refreshError="1"/>
      <sheetData sheetId="3579" refreshError="1"/>
      <sheetData sheetId="3580" refreshError="1"/>
      <sheetData sheetId="3581" refreshError="1"/>
      <sheetData sheetId="3582" refreshError="1"/>
      <sheetData sheetId="3583" refreshError="1"/>
      <sheetData sheetId="3584" refreshError="1"/>
      <sheetData sheetId="3585" refreshError="1"/>
      <sheetData sheetId="3586" refreshError="1"/>
      <sheetData sheetId="3587" refreshError="1"/>
      <sheetData sheetId="3588" refreshError="1"/>
      <sheetData sheetId="3589" refreshError="1"/>
      <sheetData sheetId="3590" refreshError="1"/>
      <sheetData sheetId="3591" refreshError="1"/>
      <sheetData sheetId="3592" refreshError="1"/>
      <sheetData sheetId="3593" refreshError="1"/>
      <sheetData sheetId="3594" refreshError="1"/>
      <sheetData sheetId="3595" refreshError="1"/>
      <sheetData sheetId="3596" refreshError="1"/>
      <sheetData sheetId="3597" refreshError="1"/>
      <sheetData sheetId="3598" refreshError="1"/>
      <sheetData sheetId="3599" refreshError="1"/>
      <sheetData sheetId="3600" refreshError="1"/>
      <sheetData sheetId="3601" refreshError="1"/>
      <sheetData sheetId="3602" refreshError="1"/>
      <sheetData sheetId="3603" refreshError="1"/>
      <sheetData sheetId="3604" refreshError="1"/>
      <sheetData sheetId="3605" refreshError="1"/>
      <sheetData sheetId="3606" refreshError="1"/>
      <sheetData sheetId="3607" refreshError="1"/>
      <sheetData sheetId="3608" refreshError="1"/>
      <sheetData sheetId="3609" refreshError="1"/>
      <sheetData sheetId="3610" refreshError="1"/>
      <sheetData sheetId="3611" refreshError="1"/>
      <sheetData sheetId="3612" refreshError="1"/>
      <sheetData sheetId="3613" refreshError="1"/>
      <sheetData sheetId="3614" refreshError="1"/>
      <sheetData sheetId="3615" refreshError="1"/>
      <sheetData sheetId="3616" refreshError="1"/>
      <sheetData sheetId="3617" refreshError="1"/>
      <sheetData sheetId="3618" refreshError="1"/>
      <sheetData sheetId="3619" refreshError="1"/>
      <sheetData sheetId="3620" refreshError="1"/>
      <sheetData sheetId="3621" refreshError="1"/>
      <sheetData sheetId="3622" refreshError="1"/>
      <sheetData sheetId="3623" refreshError="1"/>
      <sheetData sheetId="3624" refreshError="1"/>
      <sheetData sheetId="3625" refreshError="1"/>
      <sheetData sheetId="3626" refreshError="1"/>
      <sheetData sheetId="3627" refreshError="1"/>
      <sheetData sheetId="3628" refreshError="1"/>
      <sheetData sheetId="3629" refreshError="1"/>
      <sheetData sheetId="3630" refreshError="1"/>
      <sheetData sheetId="3631" refreshError="1"/>
      <sheetData sheetId="3632" refreshError="1"/>
      <sheetData sheetId="3633" refreshError="1"/>
      <sheetData sheetId="3634" refreshError="1"/>
      <sheetData sheetId="3635" refreshError="1"/>
      <sheetData sheetId="3636" refreshError="1"/>
      <sheetData sheetId="3637" refreshError="1"/>
      <sheetData sheetId="3638" refreshError="1"/>
      <sheetData sheetId="3639" refreshError="1"/>
      <sheetData sheetId="3640" refreshError="1"/>
      <sheetData sheetId="3641" refreshError="1"/>
      <sheetData sheetId="3642" refreshError="1"/>
      <sheetData sheetId="3643" refreshError="1"/>
      <sheetData sheetId="3644" refreshError="1"/>
      <sheetData sheetId="3645" refreshError="1"/>
      <sheetData sheetId="3646" refreshError="1"/>
      <sheetData sheetId="3647" refreshError="1"/>
      <sheetData sheetId="3648" refreshError="1"/>
      <sheetData sheetId="3649" refreshError="1"/>
      <sheetData sheetId="3650" refreshError="1"/>
      <sheetData sheetId="3651" refreshError="1"/>
      <sheetData sheetId="3652" refreshError="1"/>
      <sheetData sheetId="3653" refreshError="1"/>
      <sheetData sheetId="3654" refreshError="1"/>
      <sheetData sheetId="3655" refreshError="1"/>
      <sheetData sheetId="3656" refreshError="1"/>
      <sheetData sheetId="3657" refreshError="1"/>
      <sheetData sheetId="3658" refreshError="1"/>
      <sheetData sheetId="3659" refreshError="1"/>
      <sheetData sheetId="3660" refreshError="1"/>
      <sheetData sheetId="3661" refreshError="1"/>
      <sheetData sheetId="3662" refreshError="1"/>
      <sheetData sheetId="3663" refreshError="1"/>
      <sheetData sheetId="3664" refreshError="1"/>
      <sheetData sheetId="3665" refreshError="1"/>
      <sheetData sheetId="3666" refreshError="1"/>
      <sheetData sheetId="3667" refreshError="1"/>
      <sheetData sheetId="3668" refreshError="1"/>
      <sheetData sheetId="3669" refreshError="1"/>
      <sheetData sheetId="3670" refreshError="1"/>
      <sheetData sheetId="3671" refreshError="1"/>
      <sheetData sheetId="3672" refreshError="1"/>
      <sheetData sheetId="3673" refreshError="1"/>
      <sheetData sheetId="3674" refreshError="1"/>
      <sheetData sheetId="3675" refreshError="1"/>
      <sheetData sheetId="3676" refreshError="1"/>
      <sheetData sheetId="3677" refreshError="1"/>
      <sheetData sheetId="3678" refreshError="1"/>
      <sheetData sheetId="3679" refreshError="1"/>
      <sheetData sheetId="3680" refreshError="1"/>
      <sheetData sheetId="3681" refreshError="1"/>
      <sheetData sheetId="3682" refreshError="1"/>
      <sheetData sheetId="3683" refreshError="1"/>
      <sheetData sheetId="3684" refreshError="1"/>
      <sheetData sheetId="3685" refreshError="1"/>
      <sheetData sheetId="3686" refreshError="1"/>
      <sheetData sheetId="3687" refreshError="1"/>
      <sheetData sheetId="3688" refreshError="1"/>
      <sheetData sheetId="3689" refreshError="1"/>
      <sheetData sheetId="3690" refreshError="1"/>
      <sheetData sheetId="3691" refreshError="1"/>
      <sheetData sheetId="3692" refreshError="1"/>
      <sheetData sheetId="3693" refreshError="1"/>
      <sheetData sheetId="3694" refreshError="1"/>
      <sheetData sheetId="3695" refreshError="1"/>
      <sheetData sheetId="3696" refreshError="1"/>
      <sheetData sheetId="3697" refreshError="1"/>
      <sheetData sheetId="3698" refreshError="1"/>
      <sheetData sheetId="3699" refreshError="1"/>
      <sheetData sheetId="3700" refreshError="1"/>
      <sheetData sheetId="3701" refreshError="1"/>
      <sheetData sheetId="3702" refreshError="1"/>
      <sheetData sheetId="3703" refreshError="1"/>
      <sheetData sheetId="3704" refreshError="1"/>
      <sheetData sheetId="3705" refreshError="1"/>
      <sheetData sheetId="3706" refreshError="1"/>
      <sheetData sheetId="3707" refreshError="1"/>
      <sheetData sheetId="3708" refreshError="1"/>
      <sheetData sheetId="3709" refreshError="1"/>
      <sheetData sheetId="3710" refreshError="1"/>
      <sheetData sheetId="3711" refreshError="1"/>
      <sheetData sheetId="3712" refreshError="1"/>
      <sheetData sheetId="3713" refreshError="1"/>
      <sheetData sheetId="3714" refreshError="1"/>
      <sheetData sheetId="3715" refreshError="1"/>
      <sheetData sheetId="3716" refreshError="1"/>
      <sheetData sheetId="3717" refreshError="1"/>
      <sheetData sheetId="3718" refreshError="1"/>
      <sheetData sheetId="3719" refreshError="1"/>
      <sheetData sheetId="3720" refreshError="1"/>
      <sheetData sheetId="3721" refreshError="1"/>
      <sheetData sheetId="3722" refreshError="1"/>
      <sheetData sheetId="3723" refreshError="1"/>
      <sheetData sheetId="3724" refreshError="1"/>
      <sheetData sheetId="3725" refreshError="1"/>
      <sheetData sheetId="3726" refreshError="1"/>
      <sheetData sheetId="3727" refreshError="1"/>
      <sheetData sheetId="3728" refreshError="1"/>
      <sheetData sheetId="3729" refreshError="1"/>
      <sheetData sheetId="3730" refreshError="1"/>
      <sheetData sheetId="3731" refreshError="1"/>
      <sheetData sheetId="3732" refreshError="1"/>
      <sheetData sheetId="3733" refreshError="1"/>
      <sheetData sheetId="3734" refreshError="1"/>
      <sheetData sheetId="3735" refreshError="1"/>
      <sheetData sheetId="3736" refreshError="1"/>
      <sheetData sheetId="3737" refreshError="1"/>
      <sheetData sheetId="3738" refreshError="1"/>
      <sheetData sheetId="3739" refreshError="1"/>
      <sheetData sheetId="3740" refreshError="1"/>
      <sheetData sheetId="3741" refreshError="1"/>
      <sheetData sheetId="3742" refreshError="1"/>
      <sheetData sheetId="3743" refreshError="1"/>
      <sheetData sheetId="3744" refreshError="1"/>
      <sheetData sheetId="3745" refreshError="1"/>
      <sheetData sheetId="3746" refreshError="1"/>
      <sheetData sheetId="3747" refreshError="1"/>
      <sheetData sheetId="3748" refreshError="1"/>
      <sheetData sheetId="3749" refreshError="1"/>
      <sheetData sheetId="3750" refreshError="1"/>
      <sheetData sheetId="3751" refreshError="1"/>
      <sheetData sheetId="3752" refreshError="1"/>
      <sheetData sheetId="3753" refreshError="1"/>
      <sheetData sheetId="3754" refreshError="1"/>
      <sheetData sheetId="3755" refreshError="1"/>
      <sheetData sheetId="3756" refreshError="1"/>
      <sheetData sheetId="3757" refreshError="1"/>
      <sheetData sheetId="3758" refreshError="1"/>
      <sheetData sheetId="3759" refreshError="1"/>
      <sheetData sheetId="3760" refreshError="1"/>
      <sheetData sheetId="3761" refreshError="1"/>
      <sheetData sheetId="3762" refreshError="1"/>
      <sheetData sheetId="3763" refreshError="1"/>
      <sheetData sheetId="3764" refreshError="1"/>
      <sheetData sheetId="3765" refreshError="1"/>
      <sheetData sheetId="3766" refreshError="1"/>
      <sheetData sheetId="3767" refreshError="1"/>
      <sheetData sheetId="3768" refreshError="1"/>
      <sheetData sheetId="3769" refreshError="1"/>
      <sheetData sheetId="3770" refreshError="1"/>
      <sheetData sheetId="3771" refreshError="1"/>
      <sheetData sheetId="3772" refreshError="1"/>
      <sheetData sheetId="3773" refreshError="1"/>
      <sheetData sheetId="3774" refreshError="1"/>
      <sheetData sheetId="3775" refreshError="1"/>
      <sheetData sheetId="3776" refreshError="1"/>
      <sheetData sheetId="3777" refreshError="1"/>
      <sheetData sheetId="3778" refreshError="1"/>
      <sheetData sheetId="3779" refreshError="1"/>
      <sheetData sheetId="3780" refreshError="1"/>
      <sheetData sheetId="3781" refreshError="1"/>
      <sheetData sheetId="3782" refreshError="1"/>
      <sheetData sheetId="3783" refreshError="1"/>
      <sheetData sheetId="3784" refreshError="1"/>
      <sheetData sheetId="3785" refreshError="1"/>
      <sheetData sheetId="3786" refreshError="1"/>
      <sheetData sheetId="3787" refreshError="1"/>
      <sheetData sheetId="3788" refreshError="1"/>
      <sheetData sheetId="3789" refreshError="1"/>
      <sheetData sheetId="3790" refreshError="1"/>
      <sheetData sheetId="3791" refreshError="1"/>
      <sheetData sheetId="3792" refreshError="1"/>
      <sheetData sheetId="3793" refreshError="1"/>
      <sheetData sheetId="3794" refreshError="1"/>
      <sheetData sheetId="3795" refreshError="1"/>
      <sheetData sheetId="3796" refreshError="1"/>
      <sheetData sheetId="3797" refreshError="1"/>
      <sheetData sheetId="3798" refreshError="1"/>
      <sheetData sheetId="3799" refreshError="1"/>
      <sheetData sheetId="3800" refreshError="1"/>
      <sheetData sheetId="3801" refreshError="1"/>
      <sheetData sheetId="3802" refreshError="1"/>
      <sheetData sheetId="3803" refreshError="1"/>
      <sheetData sheetId="3804" refreshError="1"/>
      <sheetData sheetId="3805" refreshError="1"/>
      <sheetData sheetId="3806" refreshError="1"/>
      <sheetData sheetId="3807" refreshError="1"/>
      <sheetData sheetId="3808" refreshError="1"/>
      <sheetData sheetId="3809" refreshError="1"/>
      <sheetData sheetId="3810" refreshError="1"/>
      <sheetData sheetId="3811" refreshError="1"/>
      <sheetData sheetId="3812" refreshError="1"/>
      <sheetData sheetId="3813" refreshError="1"/>
      <sheetData sheetId="3814" refreshError="1"/>
      <sheetData sheetId="3815" refreshError="1"/>
      <sheetData sheetId="3816" refreshError="1"/>
      <sheetData sheetId="3817" refreshError="1"/>
      <sheetData sheetId="3818" refreshError="1"/>
      <sheetData sheetId="3819" refreshError="1"/>
      <sheetData sheetId="3820" refreshError="1"/>
      <sheetData sheetId="3821" refreshError="1"/>
      <sheetData sheetId="3822" refreshError="1"/>
      <sheetData sheetId="3823" refreshError="1"/>
      <sheetData sheetId="3824" refreshError="1"/>
      <sheetData sheetId="3825" refreshError="1"/>
      <sheetData sheetId="3826" refreshError="1"/>
      <sheetData sheetId="3827" refreshError="1"/>
      <sheetData sheetId="3828" refreshError="1"/>
      <sheetData sheetId="3829" refreshError="1"/>
      <sheetData sheetId="3830" refreshError="1"/>
      <sheetData sheetId="3831" refreshError="1"/>
      <sheetData sheetId="3832" refreshError="1"/>
      <sheetData sheetId="3833" refreshError="1"/>
      <sheetData sheetId="3834" refreshError="1"/>
      <sheetData sheetId="3835" refreshError="1"/>
      <sheetData sheetId="3836" refreshError="1"/>
      <sheetData sheetId="3837" refreshError="1"/>
      <sheetData sheetId="3838" refreshError="1"/>
      <sheetData sheetId="3839" refreshError="1"/>
      <sheetData sheetId="3840" refreshError="1"/>
      <sheetData sheetId="3841" refreshError="1"/>
      <sheetData sheetId="3842" refreshError="1"/>
      <sheetData sheetId="3843" refreshError="1"/>
      <sheetData sheetId="3844" refreshError="1"/>
      <sheetData sheetId="3845" refreshError="1"/>
      <sheetData sheetId="3846" refreshError="1"/>
      <sheetData sheetId="3847" refreshError="1"/>
      <sheetData sheetId="3848" refreshError="1"/>
      <sheetData sheetId="3849" refreshError="1"/>
      <sheetData sheetId="3850" refreshError="1"/>
      <sheetData sheetId="3851" refreshError="1"/>
      <sheetData sheetId="3852" refreshError="1"/>
      <sheetData sheetId="3853" refreshError="1"/>
      <sheetData sheetId="3854" refreshError="1"/>
      <sheetData sheetId="3855" refreshError="1"/>
      <sheetData sheetId="3856" refreshError="1"/>
      <sheetData sheetId="3857" refreshError="1"/>
      <sheetData sheetId="3858" refreshError="1"/>
      <sheetData sheetId="3859" refreshError="1"/>
      <sheetData sheetId="3860" refreshError="1"/>
      <sheetData sheetId="3861" refreshError="1"/>
      <sheetData sheetId="3862" refreshError="1"/>
      <sheetData sheetId="3863" refreshError="1"/>
      <sheetData sheetId="3864" refreshError="1"/>
      <sheetData sheetId="3865" refreshError="1"/>
      <sheetData sheetId="3866" refreshError="1"/>
      <sheetData sheetId="3867" refreshError="1"/>
      <sheetData sheetId="3868" refreshError="1"/>
      <sheetData sheetId="3869" refreshError="1"/>
      <sheetData sheetId="3870" refreshError="1"/>
      <sheetData sheetId="3871" refreshError="1"/>
      <sheetData sheetId="3872" refreshError="1"/>
      <sheetData sheetId="3873" refreshError="1"/>
      <sheetData sheetId="3874" refreshError="1"/>
      <sheetData sheetId="3875" refreshError="1"/>
      <sheetData sheetId="3876" refreshError="1"/>
      <sheetData sheetId="3877" refreshError="1"/>
      <sheetData sheetId="3878" refreshError="1"/>
      <sheetData sheetId="3879" refreshError="1"/>
      <sheetData sheetId="3880" refreshError="1"/>
      <sheetData sheetId="3881" refreshError="1"/>
      <sheetData sheetId="3882" refreshError="1"/>
      <sheetData sheetId="3883" refreshError="1"/>
      <sheetData sheetId="3884" refreshError="1"/>
      <sheetData sheetId="3885" refreshError="1"/>
      <sheetData sheetId="3886" refreshError="1"/>
      <sheetData sheetId="3887" refreshError="1"/>
      <sheetData sheetId="3888" refreshError="1"/>
      <sheetData sheetId="3889" refreshError="1"/>
      <sheetData sheetId="3890" refreshError="1"/>
      <sheetData sheetId="3891" refreshError="1"/>
      <sheetData sheetId="3892" refreshError="1"/>
      <sheetData sheetId="3893" refreshError="1"/>
      <sheetData sheetId="3894" refreshError="1"/>
      <sheetData sheetId="3895" refreshError="1"/>
      <sheetData sheetId="3896" refreshError="1"/>
      <sheetData sheetId="3897" refreshError="1"/>
      <sheetData sheetId="3898" refreshError="1"/>
      <sheetData sheetId="3899" refreshError="1"/>
      <sheetData sheetId="3900" refreshError="1"/>
      <sheetData sheetId="3901" refreshError="1"/>
      <sheetData sheetId="3902" refreshError="1"/>
      <sheetData sheetId="3903" refreshError="1"/>
      <sheetData sheetId="3904" refreshError="1"/>
      <sheetData sheetId="3905" refreshError="1"/>
      <sheetData sheetId="3906" refreshError="1"/>
      <sheetData sheetId="3907" refreshError="1"/>
      <sheetData sheetId="3908" refreshError="1"/>
      <sheetData sheetId="3909" refreshError="1"/>
      <sheetData sheetId="3910" refreshError="1"/>
      <sheetData sheetId="3911" refreshError="1"/>
      <sheetData sheetId="3912" refreshError="1"/>
      <sheetData sheetId="3913" refreshError="1"/>
      <sheetData sheetId="3914" refreshError="1"/>
      <sheetData sheetId="3915" refreshError="1"/>
      <sheetData sheetId="3916" refreshError="1"/>
      <sheetData sheetId="3917" refreshError="1"/>
      <sheetData sheetId="3918" refreshError="1"/>
      <sheetData sheetId="3919" refreshError="1"/>
      <sheetData sheetId="3920" refreshError="1"/>
      <sheetData sheetId="3921" refreshError="1"/>
      <sheetData sheetId="3922" refreshError="1"/>
      <sheetData sheetId="3923" refreshError="1"/>
      <sheetData sheetId="3924" refreshError="1"/>
      <sheetData sheetId="3925" refreshError="1"/>
      <sheetData sheetId="3926" refreshError="1"/>
      <sheetData sheetId="3927" refreshError="1"/>
      <sheetData sheetId="3928" refreshError="1"/>
      <sheetData sheetId="3929" refreshError="1"/>
      <sheetData sheetId="3930" refreshError="1"/>
      <sheetData sheetId="3931" refreshError="1"/>
      <sheetData sheetId="3932" refreshError="1"/>
      <sheetData sheetId="3933" refreshError="1"/>
      <sheetData sheetId="3934" refreshError="1"/>
      <sheetData sheetId="3935" refreshError="1"/>
      <sheetData sheetId="3936" refreshError="1"/>
      <sheetData sheetId="3937" refreshError="1"/>
      <sheetData sheetId="3938" refreshError="1"/>
      <sheetData sheetId="3939" refreshError="1"/>
      <sheetData sheetId="3940" refreshError="1"/>
      <sheetData sheetId="3941" refreshError="1"/>
      <sheetData sheetId="3942" refreshError="1"/>
      <sheetData sheetId="3943" refreshError="1"/>
      <sheetData sheetId="3944" refreshError="1"/>
      <sheetData sheetId="3945" refreshError="1"/>
      <sheetData sheetId="3946" refreshError="1"/>
      <sheetData sheetId="3947" refreshError="1"/>
      <sheetData sheetId="3948" refreshError="1"/>
      <sheetData sheetId="3949" refreshError="1"/>
      <sheetData sheetId="3950" refreshError="1"/>
      <sheetData sheetId="3951" refreshError="1"/>
      <sheetData sheetId="3952" refreshError="1"/>
      <sheetData sheetId="3953" refreshError="1"/>
      <sheetData sheetId="3954" refreshError="1"/>
      <sheetData sheetId="3955" refreshError="1"/>
      <sheetData sheetId="3956" refreshError="1"/>
      <sheetData sheetId="3957" refreshError="1"/>
      <sheetData sheetId="3958" refreshError="1"/>
      <sheetData sheetId="3959" refreshError="1"/>
      <sheetData sheetId="3960" refreshError="1"/>
      <sheetData sheetId="3961" refreshError="1"/>
      <sheetData sheetId="3962" refreshError="1"/>
      <sheetData sheetId="3963" refreshError="1"/>
      <sheetData sheetId="3964" refreshError="1"/>
      <sheetData sheetId="3965" refreshError="1"/>
      <sheetData sheetId="3966" refreshError="1"/>
      <sheetData sheetId="3967" refreshError="1"/>
      <sheetData sheetId="3968" refreshError="1"/>
      <sheetData sheetId="3969" refreshError="1"/>
      <sheetData sheetId="3970" refreshError="1"/>
      <sheetData sheetId="3971" refreshError="1"/>
      <sheetData sheetId="3972" refreshError="1"/>
      <sheetData sheetId="3973" refreshError="1"/>
      <sheetData sheetId="3974" refreshError="1"/>
      <sheetData sheetId="3975" refreshError="1"/>
      <sheetData sheetId="3976" refreshError="1"/>
      <sheetData sheetId="3977" refreshError="1"/>
      <sheetData sheetId="3978" refreshError="1"/>
      <sheetData sheetId="3979" refreshError="1"/>
      <sheetData sheetId="3980" refreshError="1"/>
      <sheetData sheetId="3981" refreshError="1"/>
      <sheetData sheetId="3982" refreshError="1"/>
      <sheetData sheetId="3983" refreshError="1"/>
      <sheetData sheetId="3984" refreshError="1"/>
      <sheetData sheetId="3985" refreshError="1"/>
      <sheetData sheetId="3986" refreshError="1"/>
      <sheetData sheetId="3987" refreshError="1"/>
      <sheetData sheetId="3988" refreshError="1"/>
      <sheetData sheetId="3989" refreshError="1"/>
      <sheetData sheetId="3990" refreshError="1"/>
      <sheetData sheetId="3991" refreshError="1"/>
      <sheetData sheetId="3992" refreshError="1"/>
      <sheetData sheetId="3993" refreshError="1"/>
      <sheetData sheetId="3994" refreshError="1"/>
      <sheetData sheetId="3995" refreshError="1"/>
      <sheetData sheetId="3996" refreshError="1"/>
      <sheetData sheetId="3997" refreshError="1"/>
      <sheetData sheetId="3998" refreshError="1"/>
      <sheetData sheetId="3999" refreshError="1"/>
      <sheetData sheetId="4000" refreshError="1"/>
      <sheetData sheetId="4001" refreshError="1"/>
      <sheetData sheetId="4002" refreshError="1"/>
      <sheetData sheetId="4003" refreshError="1"/>
      <sheetData sheetId="4004" refreshError="1"/>
      <sheetData sheetId="4005" refreshError="1"/>
      <sheetData sheetId="4006" refreshError="1"/>
      <sheetData sheetId="4007" refreshError="1"/>
      <sheetData sheetId="4008" refreshError="1"/>
      <sheetData sheetId="4009" refreshError="1"/>
      <sheetData sheetId="4010" refreshError="1"/>
      <sheetData sheetId="4011" refreshError="1"/>
      <sheetData sheetId="4012" refreshError="1"/>
      <sheetData sheetId="4013" refreshError="1"/>
      <sheetData sheetId="4014" refreshError="1"/>
      <sheetData sheetId="4015" refreshError="1"/>
      <sheetData sheetId="4016" refreshError="1"/>
      <sheetData sheetId="4017" refreshError="1"/>
      <sheetData sheetId="4018" refreshError="1"/>
      <sheetData sheetId="4019" refreshError="1"/>
      <sheetData sheetId="4020" refreshError="1"/>
      <sheetData sheetId="4021" refreshError="1"/>
      <sheetData sheetId="4022" refreshError="1"/>
      <sheetData sheetId="4023" refreshError="1"/>
      <sheetData sheetId="4024" refreshError="1"/>
      <sheetData sheetId="4025" refreshError="1"/>
      <sheetData sheetId="4026" refreshError="1"/>
      <sheetData sheetId="4027" refreshError="1"/>
      <sheetData sheetId="4028" refreshError="1"/>
      <sheetData sheetId="4029" refreshError="1"/>
      <sheetData sheetId="4030" refreshError="1"/>
      <sheetData sheetId="4031" refreshError="1"/>
      <sheetData sheetId="4032" refreshError="1"/>
      <sheetData sheetId="4033" refreshError="1"/>
      <sheetData sheetId="4034" refreshError="1"/>
      <sheetData sheetId="4035" refreshError="1"/>
      <sheetData sheetId="4036" refreshError="1"/>
      <sheetData sheetId="4037" refreshError="1"/>
      <sheetData sheetId="4038" refreshError="1"/>
      <sheetData sheetId="4039" refreshError="1"/>
      <sheetData sheetId="4040" refreshError="1"/>
      <sheetData sheetId="4041" refreshError="1"/>
      <sheetData sheetId="4042" refreshError="1"/>
      <sheetData sheetId="4043" refreshError="1"/>
      <sheetData sheetId="4044" refreshError="1"/>
      <sheetData sheetId="4045" refreshError="1"/>
      <sheetData sheetId="4046" refreshError="1"/>
      <sheetData sheetId="4047" refreshError="1"/>
      <sheetData sheetId="4048" refreshError="1"/>
      <sheetData sheetId="4049" refreshError="1"/>
      <sheetData sheetId="4050" refreshError="1"/>
      <sheetData sheetId="4051" refreshError="1"/>
      <sheetData sheetId="4052" refreshError="1"/>
      <sheetData sheetId="4053" refreshError="1"/>
      <sheetData sheetId="4054" refreshError="1"/>
      <sheetData sheetId="4055" refreshError="1"/>
      <sheetData sheetId="4056" refreshError="1"/>
      <sheetData sheetId="4057" refreshError="1"/>
      <sheetData sheetId="4058" refreshError="1"/>
      <sheetData sheetId="4059" refreshError="1"/>
      <sheetData sheetId="4060" refreshError="1"/>
      <sheetData sheetId="4061" refreshError="1"/>
      <sheetData sheetId="4062" refreshError="1"/>
      <sheetData sheetId="4063" refreshError="1"/>
      <sheetData sheetId="4064" refreshError="1"/>
      <sheetData sheetId="4065" refreshError="1"/>
      <sheetData sheetId="4066" refreshError="1"/>
      <sheetData sheetId="4067" refreshError="1"/>
      <sheetData sheetId="4068" refreshError="1"/>
      <sheetData sheetId="4069" refreshError="1"/>
      <sheetData sheetId="4070" refreshError="1"/>
      <sheetData sheetId="4071" refreshError="1"/>
      <sheetData sheetId="4072" refreshError="1"/>
      <sheetData sheetId="4073" refreshError="1"/>
      <sheetData sheetId="4074" refreshError="1"/>
      <sheetData sheetId="4075" refreshError="1"/>
      <sheetData sheetId="4076" refreshError="1"/>
      <sheetData sheetId="4077" refreshError="1"/>
      <sheetData sheetId="4078" refreshError="1"/>
      <sheetData sheetId="4079" refreshError="1"/>
      <sheetData sheetId="4080" refreshError="1"/>
      <sheetData sheetId="4081" refreshError="1"/>
      <sheetData sheetId="4082" refreshError="1"/>
      <sheetData sheetId="4083" refreshError="1"/>
      <sheetData sheetId="4084" refreshError="1"/>
      <sheetData sheetId="4085" refreshError="1"/>
      <sheetData sheetId="4086" refreshError="1"/>
      <sheetData sheetId="4087" refreshError="1"/>
      <sheetData sheetId="4088" refreshError="1"/>
      <sheetData sheetId="4089" refreshError="1"/>
      <sheetData sheetId="4090" refreshError="1"/>
      <sheetData sheetId="4091" refreshError="1"/>
      <sheetData sheetId="4092" refreshError="1"/>
      <sheetData sheetId="4093" refreshError="1"/>
      <sheetData sheetId="4094" refreshError="1"/>
      <sheetData sheetId="4095" refreshError="1"/>
      <sheetData sheetId="4096" refreshError="1"/>
      <sheetData sheetId="4097" refreshError="1"/>
      <sheetData sheetId="4098" refreshError="1"/>
      <sheetData sheetId="4099" refreshError="1"/>
      <sheetData sheetId="4100" refreshError="1"/>
      <sheetData sheetId="4101" refreshError="1"/>
      <sheetData sheetId="4102" refreshError="1"/>
      <sheetData sheetId="4103" refreshError="1"/>
      <sheetData sheetId="4104" refreshError="1"/>
      <sheetData sheetId="4105" refreshError="1"/>
      <sheetData sheetId="4106" refreshError="1"/>
      <sheetData sheetId="4107" refreshError="1"/>
      <sheetData sheetId="4108" refreshError="1"/>
      <sheetData sheetId="4109" refreshError="1"/>
      <sheetData sheetId="4110" refreshError="1"/>
      <sheetData sheetId="4111" refreshError="1"/>
      <sheetData sheetId="4112" refreshError="1"/>
      <sheetData sheetId="4113" refreshError="1"/>
      <sheetData sheetId="4114" refreshError="1"/>
      <sheetData sheetId="4115" refreshError="1"/>
      <sheetData sheetId="4116" refreshError="1"/>
      <sheetData sheetId="4117" refreshError="1"/>
      <sheetData sheetId="4118" refreshError="1"/>
      <sheetData sheetId="4119" refreshError="1"/>
      <sheetData sheetId="4120" refreshError="1"/>
      <sheetData sheetId="4121" refreshError="1"/>
      <sheetData sheetId="4122" refreshError="1"/>
      <sheetData sheetId="4123" refreshError="1"/>
      <sheetData sheetId="4124" refreshError="1"/>
      <sheetData sheetId="4125" refreshError="1"/>
      <sheetData sheetId="4126" refreshError="1"/>
      <sheetData sheetId="4127" refreshError="1"/>
      <sheetData sheetId="4128" refreshError="1"/>
      <sheetData sheetId="4129" refreshError="1"/>
      <sheetData sheetId="4130" refreshError="1"/>
      <sheetData sheetId="4131" refreshError="1"/>
      <sheetData sheetId="4132" refreshError="1"/>
      <sheetData sheetId="4133" refreshError="1"/>
      <sheetData sheetId="4134" refreshError="1"/>
      <sheetData sheetId="4135" refreshError="1"/>
      <sheetData sheetId="4136" refreshError="1"/>
      <sheetData sheetId="4137" refreshError="1"/>
      <sheetData sheetId="4138" refreshError="1"/>
      <sheetData sheetId="4139" refreshError="1"/>
      <sheetData sheetId="4140" refreshError="1"/>
      <sheetData sheetId="4141" refreshError="1"/>
      <sheetData sheetId="4142" refreshError="1"/>
      <sheetData sheetId="4143" refreshError="1"/>
      <sheetData sheetId="4144" refreshError="1"/>
      <sheetData sheetId="4145" refreshError="1"/>
      <sheetData sheetId="4146" refreshError="1"/>
      <sheetData sheetId="4147" refreshError="1"/>
      <sheetData sheetId="4148" refreshError="1"/>
      <sheetData sheetId="4149" refreshError="1"/>
      <sheetData sheetId="4150" refreshError="1"/>
      <sheetData sheetId="4151" refreshError="1"/>
      <sheetData sheetId="4152" refreshError="1"/>
      <sheetData sheetId="4153" refreshError="1"/>
      <sheetData sheetId="4154" refreshError="1"/>
      <sheetData sheetId="4155" refreshError="1"/>
      <sheetData sheetId="4156" refreshError="1"/>
      <sheetData sheetId="4157" refreshError="1"/>
      <sheetData sheetId="4158" refreshError="1"/>
      <sheetData sheetId="4159" refreshError="1"/>
      <sheetData sheetId="4160" refreshError="1"/>
      <sheetData sheetId="4161" refreshError="1"/>
      <sheetData sheetId="4162" refreshError="1"/>
      <sheetData sheetId="4163" refreshError="1"/>
      <sheetData sheetId="4164" refreshError="1"/>
      <sheetData sheetId="4165" refreshError="1"/>
      <sheetData sheetId="4166" refreshError="1"/>
      <sheetData sheetId="4167" refreshError="1"/>
      <sheetData sheetId="4168" refreshError="1"/>
      <sheetData sheetId="4169" refreshError="1"/>
      <sheetData sheetId="4170" refreshError="1"/>
      <sheetData sheetId="4171" refreshError="1"/>
      <sheetData sheetId="4172" refreshError="1"/>
      <sheetData sheetId="4173" refreshError="1"/>
      <sheetData sheetId="4174" refreshError="1"/>
      <sheetData sheetId="4175" refreshError="1"/>
      <sheetData sheetId="4176" refreshError="1"/>
      <sheetData sheetId="4177" refreshError="1"/>
      <sheetData sheetId="4178" refreshError="1"/>
      <sheetData sheetId="4179" refreshError="1"/>
      <sheetData sheetId="4180" refreshError="1"/>
      <sheetData sheetId="4181" refreshError="1"/>
      <sheetData sheetId="4182" refreshError="1"/>
      <sheetData sheetId="4183" refreshError="1"/>
      <sheetData sheetId="4184" refreshError="1"/>
      <sheetData sheetId="4185" refreshError="1"/>
      <sheetData sheetId="4186" refreshError="1"/>
      <sheetData sheetId="4187" refreshError="1"/>
      <sheetData sheetId="4188" refreshError="1"/>
      <sheetData sheetId="4189" refreshError="1"/>
      <sheetData sheetId="4190" refreshError="1"/>
      <sheetData sheetId="4191" refreshError="1"/>
      <sheetData sheetId="4192" refreshError="1"/>
      <sheetData sheetId="4193" refreshError="1"/>
      <sheetData sheetId="4194" refreshError="1"/>
      <sheetData sheetId="4195" refreshError="1"/>
      <sheetData sheetId="4196" refreshError="1"/>
      <sheetData sheetId="4197" refreshError="1"/>
      <sheetData sheetId="4198" refreshError="1"/>
      <sheetData sheetId="4199" refreshError="1"/>
      <sheetData sheetId="4200" refreshError="1"/>
      <sheetData sheetId="4201" refreshError="1"/>
      <sheetData sheetId="4202" refreshError="1"/>
      <sheetData sheetId="4203" refreshError="1"/>
      <sheetData sheetId="4204" refreshError="1"/>
      <sheetData sheetId="4205" refreshError="1"/>
      <sheetData sheetId="4206" refreshError="1"/>
      <sheetData sheetId="4207" refreshError="1"/>
      <sheetData sheetId="4208" refreshError="1"/>
      <sheetData sheetId="4209" refreshError="1"/>
      <sheetData sheetId="4210" refreshError="1"/>
      <sheetData sheetId="4211" refreshError="1"/>
      <sheetData sheetId="4212" refreshError="1"/>
      <sheetData sheetId="4213" refreshError="1"/>
      <sheetData sheetId="4214" refreshError="1"/>
      <sheetData sheetId="4215" refreshError="1"/>
      <sheetData sheetId="4216" refreshError="1"/>
      <sheetData sheetId="4217" refreshError="1"/>
      <sheetData sheetId="4218" refreshError="1"/>
      <sheetData sheetId="4219" refreshError="1"/>
      <sheetData sheetId="4220" refreshError="1"/>
      <sheetData sheetId="4221" refreshError="1"/>
      <sheetData sheetId="4222" refreshError="1"/>
      <sheetData sheetId="4223" refreshError="1"/>
      <sheetData sheetId="4224" refreshError="1"/>
      <sheetData sheetId="4225" refreshError="1"/>
      <sheetData sheetId="4226" refreshError="1"/>
      <sheetData sheetId="4227" refreshError="1"/>
      <sheetData sheetId="4228" refreshError="1"/>
      <sheetData sheetId="4229" refreshError="1"/>
      <sheetData sheetId="4230" refreshError="1"/>
      <sheetData sheetId="4231" refreshError="1"/>
      <sheetData sheetId="4232" refreshError="1"/>
      <sheetData sheetId="4233" refreshError="1"/>
      <sheetData sheetId="4234" refreshError="1"/>
      <sheetData sheetId="4235" refreshError="1"/>
      <sheetData sheetId="4236" refreshError="1"/>
      <sheetData sheetId="4237" refreshError="1"/>
      <sheetData sheetId="4238" refreshError="1"/>
      <sheetData sheetId="4239" refreshError="1"/>
      <sheetData sheetId="4240" refreshError="1"/>
      <sheetData sheetId="4241" refreshError="1"/>
      <sheetData sheetId="4242" refreshError="1"/>
      <sheetData sheetId="4243" refreshError="1"/>
      <sheetData sheetId="4244" refreshError="1"/>
      <sheetData sheetId="4245" refreshError="1"/>
      <sheetData sheetId="4246" refreshError="1"/>
      <sheetData sheetId="4247" refreshError="1"/>
      <sheetData sheetId="4248" refreshError="1"/>
      <sheetData sheetId="4249" refreshError="1"/>
      <sheetData sheetId="4250" refreshError="1"/>
      <sheetData sheetId="4251" refreshError="1"/>
      <sheetData sheetId="4252" refreshError="1"/>
      <sheetData sheetId="4253" refreshError="1"/>
      <sheetData sheetId="4254" refreshError="1"/>
      <sheetData sheetId="4255" refreshError="1"/>
      <sheetData sheetId="4256" refreshError="1"/>
      <sheetData sheetId="4257" refreshError="1"/>
      <sheetData sheetId="4258" refreshError="1"/>
      <sheetData sheetId="4259" refreshError="1"/>
      <sheetData sheetId="4260" refreshError="1"/>
      <sheetData sheetId="4261" refreshError="1"/>
      <sheetData sheetId="4262" refreshError="1"/>
      <sheetData sheetId="4263" refreshError="1"/>
      <sheetData sheetId="4264" refreshError="1"/>
      <sheetData sheetId="4265" refreshError="1"/>
      <sheetData sheetId="4266" refreshError="1"/>
      <sheetData sheetId="4267" refreshError="1"/>
      <sheetData sheetId="4268" refreshError="1"/>
      <sheetData sheetId="4269" refreshError="1"/>
      <sheetData sheetId="4270" refreshError="1"/>
      <sheetData sheetId="4271" refreshError="1"/>
      <sheetData sheetId="4272" refreshError="1"/>
      <sheetData sheetId="4273" refreshError="1"/>
      <sheetData sheetId="4274" refreshError="1"/>
      <sheetData sheetId="4275" refreshError="1"/>
      <sheetData sheetId="4276" refreshError="1"/>
      <sheetData sheetId="4277" refreshError="1"/>
      <sheetData sheetId="4278" refreshError="1"/>
      <sheetData sheetId="4279" refreshError="1"/>
      <sheetData sheetId="4280" refreshError="1"/>
      <sheetData sheetId="4281" refreshError="1"/>
      <sheetData sheetId="4282" refreshError="1"/>
      <sheetData sheetId="4283" refreshError="1"/>
      <sheetData sheetId="4284" refreshError="1"/>
      <sheetData sheetId="4285" refreshError="1"/>
      <sheetData sheetId="4286" refreshError="1"/>
      <sheetData sheetId="4287" refreshError="1"/>
      <sheetData sheetId="4288" refreshError="1"/>
      <sheetData sheetId="4289" refreshError="1"/>
      <sheetData sheetId="4290" refreshError="1"/>
      <sheetData sheetId="4291" refreshError="1"/>
      <sheetData sheetId="4292" refreshError="1"/>
      <sheetData sheetId="4293" refreshError="1"/>
      <sheetData sheetId="4294" refreshError="1"/>
      <sheetData sheetId="4295" refreshError="1"/>
      <sheetData sheetId="4296" refreshError="1"/>
      <sheetData sheetId="4297" refreshError="1"/>
      <sheetData sheetId="4298" refreshError="1"/>
      <sheetData sheetId="4299" refreshError="1"/>
      <sheetData sheetId="4300" refreshError="1"/>
      <sheetData sheetId="4301" refreshError="1"/>
      <sheetData sheetId="4302" refreshError="1"/>
      <sheetData sheetId="4303" refreshError="1"/>
      <sheetData sheetId="4304" refreshError="1"/>
      <sheetData sheetId="4305" refreshError="1"/>
      <sheetData sheetId="4306" refreshError="1"/>
      <sheetData sheetId="4307" refreshError="1"/>
      <sheetData sheetId="4308" refreshError="1"/>
      <sheetData sheetId="4309" refreshError="1"/>
      <sheetData sheetId="4310" refreshError="1"/>
      <sheetData sheetId="4311" refreshError="1"/>
      <sheetData sheetId="4312" refreshError="1"/>
      <sheetData sheetId="4313" refreshError="1"/>
      <sheetData sheetId="4314" refreshError="1"/>
      <sheetData sheetId="4315" refreshError="1"/>
      <sheetData sheetId="4316" refreshError="1"/>
      <sheetData sheetId="4317" refreshError="1"/>
      <sheetData sheetId="4318" refreshError="1"/>
      <sheetData sheetId="4319" refreshError="1"/>
      <sheetData sheetId="4320" refreshError="1"/>
      <sheetData sheetId="4321" refreshError="1"/>
      <sheetData sheetId="4322" refreshError="1"/>
      <sheetData sheetId="4323" refreshError="1"/>
      <sheetData sheetId="4324" refreshError="1"/>
      <sheetData sheetId="4325" refreshError="1"/>
      <sheetData sheetId="4326" refreshError="1"/>
      <sheetData sheetId="4327" refreshError="1"/>
      <sheetData sheetId="4328" refreshError="1"/>
      <sheetData sheetId="4329" refreshError="1"/>
      <sheetData sheetId="4330" refreshError="1"/>
      <sheetData sheetId="4331" refreshError="1"/>
      <sheetData sheetId="4332" refreshError="1"/>
      <sheetData sheetId="4333" refreshError="1"/>
      <sheetData sheetId="4334" refreshError="1"/>
      <sheetData sheetId="4335" refreshError="1"/>
      <sheetData sheetId="4336" refreshError="1"/>
      <sheetData sheetId="4337" refreshError="1"/>
      <sheetData sheetId="4338" refreshError="1"/>
      <sheetData sheetId="4339" refreshError="1"/>
      <sheetData sheetId="4340" refreshError="1"/>
      <sheetData sheetId="4341" refreshError="1"/>
      <sheetData sheetId="4342" refreshError="1"/>
      <sheetData sheetId="4343" refreshError="1"/>
      <sheetData sheetId="4344" refreshError="1"/>
      <sheetData sheetId="4345" refreshError="1"/>
      <sheetData sheetId="4346" refreshError="1"/>
      <sheetData sheetId="4347" refreshError="1"/>
      <sheetData sheetId="4348" refreshError="1"/>
      <sheetData sheetId="4349" refreshError="1"/>
      <sheetData sheetId="4350" refreshError="1"/>
      <sheetData sheetId="4351" refreshError="1"/>
      <sheetData sheetId="4352" refreshError="1"/>
      <sheetData sheetId="4353" refreshError="1"/>
      <sheetData sheetId="4354" refreshError="1"/>
      <sheetData sheetId="4355" refreshError="1"/>
      <sheetData sheetId="4356" refreshError="1"/>
      <sheetData sheetId="4357" refreshError="1"/>
      <sheetData sheetId="4358" refreshError="1"/>
      <sheetData sheetId="4359" refreshError="1"/>
      <sheetData sheetId="4360" refreshError="1"/>
      <sheetData sheetId="4361" refreshError="1"/>
      <sheetData sheetId="4362" refreshError="1"/>
      <sheetData sheetId="4363" refreshError="1"/>
      <sheetData sheetId="4364" refreshError="1"/>
      <sheetData sheetId="4365" refreshError="1"/>
      <sheetData sheetId="4366" refreshError="1"/>
      <sheetData sheetId="4367" refreshError="1"/>
      <sheetData sheetId="4368" refreshError="1"/>
      <sheetData sheetId="4369" refreshError="1"/>
      <sheetData sheetId="4370" refreshError="1"/>
      <sheetData sheetId="4371" refreshError="1"/>
      <sheetData sheetId="4372" refreshError="1"/>
      <sheetData sheetId="4373" refreshError="1"/>
      <sheetData sheetId="4374" refreshError="1"/>
      <sheetData sheetId="4375" refreshError="1"/>
      <sheetData sheetId="4376" refreshError="1"/>
      <sheetData sheetId="4377" refreshError="1"/>
      <sheetData sheetId="4378" refreshError="1"/>
      <sheetData sheetId="4379" refreshError="1"/>
      <sheetData sheetId="4380" refreshError="1"/>
      <sheetData sheetId="4381" refreshError="1"/>
      <sheetData sheetId="4382" refreshError="1"/>
      <sheetData sheetId="4383" refreshError="1"/>
      <sheetData sheetId="4384" refreshError="1"/>
      <sheetData sheetId="4385" refreshError="1"/>
      <sheetData sheetId="4386" refreshError="1"/>
      <sheetData sheetId="4387" refreshError="1"/>
      <sheetData sheetId="4388" refreshError="1"/>
      <sheetData sheetId="4389" refreshError="1"/>
      <sheetData sheetId="4390" refreshError="1"/>
      <sheetData sheetId="4391" refreshError="1"/>
      <sheetData sheetId="4392" refreshError="1"/>
      <sheetData sheetId="4393" refreshError="1"/>
      <sheetData sheetId="4394" refreshError="1"/>
      <sheetData sheetId="4395" refreshError="1"/>
      <sheetData sheetId="4396" refreshError="1"/>
      <sheetData sheetId="4397" refreshError="1"/>
      <sheetData sheetId="4398" refreshError="1"/>
      <sheetData sheetId="4399" refreshError="1"/>
      <sheetData sheetId="4400" refreshError="1"/>
      <sheetData sheetId="4401" refreshError="1"/>
      <sheetData sheetId="4402" refreshError="1"/>
      <sheetData sheetId="4403" refreshError="1"/>
      <sheetData sheetId="4404" refreshError="1"/>
      <sheetData sheetId="4405" refreshError="1"/>
      <sheetData sheetId="4406" refreshError="1"/>
      <sheetData sheetId="4407" refreshError="1"/>
      <sheetData sheetId="4408" refreshError="1"/>
      <sheetData sheetId="4409" refreshError="1"/>
      <sheetData sheetId="4410" refreshError="1"/>
      <sheetData sheetId="4411" refreshError="1"/>
      <sheetData sheetId="4412" refreshError="1"/>
      <sheetData sheetId="4413" refreshError="1"/>
      <sheetData sheetId="4414" refreshError="1"/>
      <sheetData sheetId="4415" refreshError="1"/>
      <sheetData sheetId="4416" refreshError="1"/>
      <sheetData sheetId="4417" refreshError="1"/>
      <sheetData sheetId="4418" refreshError="1"/>
      <sheetData sheetId="4419" refreshError="1"/>
      <sheetData sheetId="4420" refreshError="1"/>
      <sheetData sheetId="4421" refreshError="1"/>
      <sheetData sheetId="4422" refreshError="1"/>
      <sheetData sheetId="4423" refreshError="1"/>
      <sheetData sheetId="4424" refreshError="1"/>
      <sheetData sheetId="4425" refreshError="1"/>
      <sheetData sheetId="4426" refreshError="1"/>
      <sheetData sheetId="4427" refreshError="1"/>
      <sheetData sheetId="4428" refreshError="1"/>
      <sheetData sheetId="4429" refreshError="1"/>
      <sheetData sheetId="4430" refreshError="1"/>
      <sheetData sheetId="4431" refreshError="1"/>
      <sheetData sheetId="4432" refreshError="1"/>
      <sheetData sheetId="4433" refreshError="1"/>
      <sheetData sheetId="4434" refreshError="1"/>
      <sheetData sheetId="4435" refreshError="1"/>
      <sheetData sheetId="4436" refreshError="1"/>
      <sheetData sheetId="4437" refreshError="1"/>
      <sheetData sheetId="4438" refreshError="1"/>
      <sheetData sheetId="4439" refreshError="1"/>
      <sheetData sheetId="4440" refreshError="1"/>
      <sheetData sheetId="4441" refreshError="1"/>
      <sheetData sheetId="4442" refreshError="1"/>
      <sheetData sheetId="4443" refreshError="1"/>
      <sheetData sheetId="4444" refreshError="1"/>
      <sheetData sheetId="4445" refreshError="1"/>
      <sheetData sheetId="4446" refreshError="1"/>
      <sheetData sheetId="4447" refreshError="1"/>
      <sheetData sheetId="4448" refreshError="1"/>
      <sheetData sheetId="4449" refreshError="1"/>
      <sheetData sheetId="4450" refreshError="1"/>
      <sheetData sheetId="4451" refreshError="1"/>
      <sheetData sheetId="4452" refreshError="1"/>
      <sheetData sheetId="4453" refreshError="1"/>
      <sheetData sheetId="4454" refreshError="1"/>
      <sheetData sheetId="4455" refreshError="1"/>
      <sheetData sheetId="4456" refreshError="1"/>
      <sheetData sheetId="4457" refreshError="1"/>
      <sheetData sheetId="4458" refreshError="1"/>
      <sheetData sheetId="4459" refreshError="1"/>
      <sheetData sheetId="4460" refreshError="1"/>
      <sheetData sheetId="4461" refreshError="1"/>
      <sheetData sheetId="4462" refreshError="1"/>
      <sheetData sheetId="4463" refreshError="1"/>
      <sheetData sheetId="4464" refreshError="1"/>
      <sheetData sheetId="4465" refreshError="1"/>
      <sheetData sheetId="4466" refreshError="1"/>
      <sheetData sheetId="4467" refreshError="1"/>
      <sheetData sheetId="4468" refreshError="1"/>
      <sheetData sheetId="4469" refreshError="1"/>
      <sheetData sheetId="4470" refreshError="1"/>
      <sheetData sheetId="4471" refreshError="1"/>
      <sheetData sheetId="4472" refreshError="1"/>
      <sheetData sheetId="4473" refreshError="1"/>
      <sheetData sheetId="4474" refreshError="1"/>
      <sheetData sheetId="4475" refreshError="1"/>
      <sheetData sheetId="4476" refreshError="1"/>
      <sheetData sheetId="4477" refreshError="1"/>
      <sheetData sheetId="4478" refreshError="1"/>
      <sheetData sheetId="4479" refreshError="1"/>
      <sheetData sheetId="4480" refreshError="1"/>
      <sheetData sheetId="4481" refreshError="1"/>
      <sheetData sheetId="4482" refreshError="1"/>
      <sheetData sheetId="4483" refreshError="1"/>
      <sheetData sheetId="4484" refreshError="1"/>
      <sheetData sheetId="4485" refreshError="1"/>
      <sheetData sheetId="4486" refreshError="1"/>
      <sheetData sheetId="4487" refreshError="1"/>
      <sheetData sheetId="4488" refreshError="1"/>
      <sheetData sheetId="4489" refreshError="1"/>
      <sheetData sheetId="4490" refreshError="1"/>
      <sheetData sheetId="4491" refreshError="1"/>
      <sheetData sheetId="4492" refreshError="1"/>
      <sheetData sheetId="4493" refreshError="1"/>
      <sheetData sheetId="4494" refreshError="1"/>
      <sheetData sheetId="4495" refreshError="1"/>
      <sheetData sheetId="4496" refreshError="1"/>
      <sheetData sheetId="4497" refreshError="1"/>
      <sheetData sheetId="4498" refreshError="1"/>
      <sheetData sheetId="4499" refreshError="1"/>
      <sheetData sheetId="4500" refreshError="1"/>
      <sheetData sheetId="4501" refreshError="1"/>
      <sheetData sheetId="4502" refreshError="1"/>
      <sheetData sheetId="4503" refreshError="1"/>
      <sheetData sheetId="4504" refreshError="1"/>
      <sheetData sheetId="4505" refreshError="1"/>
      <sheetData sheetId="4506" refreshError="1"/>
      <sheetData sheetId="4507" refreshError="1"/>
      <sheetData sheetId="4508" refreshError="1"/>
      <sheetData sheetId="4509" refreshError="1"/>
      <sheetData sheetId="4510" refreshError="1"/>
      <sheetData sheetId="4511" refreshError="1"/>
      <sheetData sheetId="4512" refreshError="1"/>
      <sheetData sheetId="4513" refreshError="1"/>
      <sheetData sheetId="4514" refreshError="1"/>
      <sheetData sheetId="4515" refreshError="1"/>
      <sheetData sheetId="4516" refreshError="1"/>
      <sheetData sheetId="4517" refreshError="1"/>
      <sheetData sheetId="4518" refreshError="1"/>
      <sheetData sheetId="4519" refreshError="1"/>
      <sheetData sheetId="4520" refreshError="1"/>
      <sheetData sheetId="4521" refreshError="1"/>
      <sheetData sheetId="4522" refreshError="1"/>
      <sheetData sheetId="4523" refreshError="1"/>
      <sheetData sheetId="4524" refreshError="1"/>
      <sheetData sheetId="4525" refreshError="1"/>
      <sheetData sheetId="4526" refreshError="1"/>
      <sheetData sheetId="4527" refreshError="1"/>
      <sheetData sheetId="4528" refreshError="1"/>
      <sheetData sheetId="4529" refreshError="1"/>
      <sheetData sheetId="4530" refreshError="1"/>
      <sheetData sheetId="4531" refreshError="1"/>
      <sheetData sheetId="4532" refreshError="1"/>
      <sheetData sheetId="4533" refreshError="1"/>
      <sheetData sheetId="4534" refreshError="1"/>
      <sheetData sheetId="4535" refreshError="1"/>
      <sheetData sheetId="4536" refreshError="1"/>
      <sheetData sheetId="4537" refreshError="1"/>
      <sheetData sheetId="4538" refreshError="1"/>
      <sheetData sheetId="4539" refreshError="1"/>
      <sheetData sheetId="4540" refreshError="1"/>
      <sheetData sheetId="4541" refreshError="1"/>
      <sheetData sheetId="4542" refreshError="1"/>
      <sheetData sheetId="4543" refreshError="1"/>
      <sheetData sheetId="4544" refreshError="1"/>
      <sheetData sheetId="4545" refreshError="1"/>
      <sheetData sheetId="4546" refreshError="1"/>
      <sheetData sheetId="4547" refreshError="1"/>
      <sheetData sheetId="4548" refreshError="1"/>
      <sheetData sheetId="4549" refreshError="1"/>
      <sheetData sheetId="4550" refreshError="1"/>
      <sheetData sheetId="4551" refreshError="1"/>
      <sheetData sheetId="4552" refreshError="1"/>
      <sheetData sheetId="4553" refreshError="1"/>
      <sheetData sheetId="4554" refreshError="1"/>
      <sheetData sheetId="4555" refreshError="1"/>
      <sheetData sheetId="4556" refreshError="1"/>
      <sheetData sheetId="4557" refreshError="1"/>
      <sheetData sheetId="4558" refreshError="1"/>
      <sheetData sheetId="4559" refreshError="1"/>
      <sheetData sheetId="4560" refreshError="1"/>
      <sheetData sheetId="4561" refreshError="1"/>
      <sheetData sheetId="4562" refreshError="1"/>
      <sheetData sheetId="4563" refreshError="1"/>
      <sheetData sheetId="4564" refreshError="1"/>
      <sheetData sheetId="4565" refreshError="1"/>
      <sheetData sheetId="4566" refreshError="1"/>
      <sheetData sheetId="4567" refreshError="1"/>
      <sheetData sheetId="4568" refreshError="1"/>
      <sheetData sheetId="4569" refreshError="1"/>
      <sheetData sheetId="4570" refreshError="1"/>
      <sheetData sheetId="4571" refreshError="1"/>
      <sheetData sheetId="4572" refreshError="1"/>
      <sheetData sheetId="4573" refreshError="1"/>
      <sheetData sheetId="4574" refreshError="1"/>
      <sheetData sheetId="4575" refreshError="1"/>
      <sheetData sheetId="4576" refreshError="1"/>
      <sheetData sheetId="4577" refreshError="1"/>
      <sheetData sheetId="4578" refreshError="1"/>
      <sheetData sheetId="4579" refreshError="1"/>
      <sheetData sheetId="4580" refreshError="1"/>
      <sheetData sheetId="4581" refreshError="1"/>
      <sheetData sheetId="4582" refreshError="1"/>
      <sheetData sheetId="4583" refreshError="1"/>
      <sheetData sheetId="4584" refreshError="1"/>
      <sheetData sheetId="4585" refreshError="1"/>
      <sheetData sheetId="4586" refreshError="1"/>
      <sheetData sheetId="4587" refreshError="1"/>
      <sheetData sheetId="4588" refreshError="1"/>
      <sheetData sheetId="4589" refreshError="1"/>
      <sheetData sheetId="4590" refreshError="1"/>
      <sheetData sheetId="4591" refreshError="1"/>
      <sheetData sheetId="4592" refreshError="1"/>
      <sheetData sheetId="4593" refreshError="1"/>
      <sheetData sheetId="4594" refreshError="1"/>
      <sheetData sheetId="4595" refreshError="1"/>
      <sheetData sheetId="4596" refreshError="1"/>
      <sheetData sheetId="4597" refreshError="1"/>
      <sheetData sheetId="4598" refreshError="1"/>
      <sheetData sheetId="4599" refreshError="1"/>
      <sheetData sheetId="4600" refreshError="1"/>
      <sheetData sheetId="4601" refreshError="1"/>
      <sheetData sheetId="4602" refreshError="1"/>
      <sheetData sheetId="4603" refreshError="1"/>
      <sheetData sheetId="4604" refreshError="1"/>
      <sheetData sheetId="4605" refreshError="1"/>
      <sheetData sheetId="4606" refreshError="1"/>
      <sheetData sheetId="4607" refreshError="1"/>
      <sheetData sheetId="4608" refreshError="1"/>
      <sheetData sheetId="4609" refreshError="1"/>
      <sheetData sheetId="4610" refreshError="1"/>
      <sheetData sheetId="4611" refreshError="1"/>
      <sheetData sheetId="4612" refreshError="1"/>
      <sheetData sheetId="4613" refreshError="1"/>
      <sheetData sheetId="4614" refreshError="1"/>
      <sheetData sheetId="4615" refreshError="1"/>
      <sheetData sheetId="4616" refreshError="1"/>
      <sheetData sheetId="4617" refreshError="1"/>
      <sheetData sheetId="4618" refreshError="1"/>
      <sheetData sheetId="4619" refreshError="1"/>
      <sheetData sheetId="4620" refreshError="1"/>
      <sheetData sheetId="4621" refreshError="1"/>
      <sheetData sheetId="4622" refreshError="1"/>
      <sheetData sheetId="4623" refreshError="1"/>
      <sheetData sheetId="4624" refreshError="1"/>
      <sheetData sheetId="4625" refreshError="1"/>
      <sheetData sheetId="4626" refreshError="1"/>
      <sheetData sheetId="4627" refreshError="1"/>
      <sheetData sheetId="4628" refreshError="1"/>
      <sheetData sheetId="4629" refreshError="1"/>
      <sheetData sheetId="4630" refreshError="1"/>
      <sheetData sheetId="4631" refreshError="1"/>
      <sheetData sheetId="4632" refreshError="1"/>
      <sheetData sheetId="4633" refreshError="1"/>
      <sheetData sheetId="4634" refreshError="1"/>
      <sheetData sheetId="4635" refreshError="1"/>
      <sheetData sheetId="4636" refreshError="1"/>
      <sheetData sheetId="4637" refreshError="1"/>
      <sheetData sheetId="4638" refreshError="1"/>
      <sheetData sheetId="4639" refreshError="1"/>
      <sheetData sheetId="4640" refreshError="1"/>
      <sheetData sheetId="4641" refreshError="1"/>
      <sheetData sheetId="4642" refreshError="1"/>
      <sheetData sheetId="4643" refreshError="1"/>
      <sheetData sheetId="4644" refreshError="1"/>
      <sheetData sheetId="4645" refreshError="1"/>
      <sheetData sheetId="4646" refreshError="1"/>
      <sheetData sheetId="4647" refreshError="1"/>
      <sheetData sheetId="4648" refreshError="1"/>
      <sheetData sheetId="4649" refreshError="1"/>
      <sheetData sheetId="4650" refreshError="1"/>
      <sheetData sheetId="4651" refreshError="1"/>
      <sheetData sheetId="4652" refreshError="1"/>
      <sheetData sheetId="4653" refreshError="1"/>
      <sheetData sheetId="4654" refreshError="1"/>
      <sheetData sheetId="4655" refreshError="1"/>
      <sheetData sheetId="4656" refreshError="1"/>
      <sheetData sheetId="4657" refreshError="1"/>
      <sheetData sheetId="4658" refreshError="1"/>
      <sheetData sheetId="4659" refreshError="1"/>
      <sheetData sheetId="4660" refreshError="1"/>
      <sheetData sheetId="4661" refreshError="1"/>
      <sheetData sheetId="4662" refreshError="1"/>
      <sheetData sheetId="4663" refreshError="1"/>
      <sheetData sheetId="4664" refreshError="1"/>
      <sheetData sheetId="4665" refreshError="1"/>
      <sheetData sheetId="4666" refreshError="1"/>
      <sheetData sheetId="4667" refreshError="1"/>
      <sheetData sheetId="4668" refreshError="1"/>
      <sheetData sheetId="4669" refreshError="1"/>
      <sheetData sheetId="4670" refreshError="1"/>
      <sheetData sheetId="4671" refreshError="1"/>
      <sheetData sheetId="4672" refreshError="1"/>
      <sheetData sheetId="4673" refreshError="1"/>
      <sheetData sheetId="4674" refreshError="1"/>
      <sheetData sheetId="4675" refreshError="1"/>
      <sheetData sheetId="4676" refreshError="1"/>
      <sheetData sheetId="4677" refreshError="1"/>
      <sheetData sheetId="4678" refreshError="1"/>
      <sheetData sheetId="4679" refreshError="1"/>
      <sheetData sheetId="4680" refreshError="1"/>
      <sheetData sheetId="4681" refreshError="1"/>
      <sheetData sheetId="4682" refreshError="1"/>
      <sheetData sheetId="4683" refreshError="1"/>
      <sheetData sheetId="4684" refreshError="1"/>
      <sheetData sheetId="4685" refreshError="1"/>
      <sheetData sheetId="4686" refreshError="1"/>
      <sheetData sheetId="4687" refreshError="1"/>
      <sheetData sheetId="4688" refreshError="1"/>
      <sheetData sheetId="4689" refreshError="1"/>
      <sheetData sheetId="4690" refreshError="1"/>
      <sheetData sheetId="4691" refreshError="1"/>
      <sheetData sheetId="4692" refreshError="1"/>
      <sheetData sheetId="4693" refreshError="1"/>
      <sheetData sheetId="4694" refreshError="1"/>
      <sheetData sheetId="4695" refreshError="1"/>
      <sheetData sheetId="4696" refreshError="1"/>
      <sheetData sheetId="4697" refreshError="1"/>
      <sheetData sheetId="4698" refreshError="1"/>
      <sheetData sheetId="4699" refreshError="1"/>
      <sheetData sheetId="4700" refreshError="1"/>
      <sheetData sheetId="4701" refreshError="1"/>
      <sheetData sheetId="4702" refreshError="1"/>
      <sheetData sheetId="4703" refreshError="1"/>
      <sheetData sheetId="4704" refreshError="1"/>
      <sheetData sheetId="4705" refreshError="1"/>
      <sheetData sheetId="4706" refreshError="1"/>
      <sheetData sheetId="4707" refreshError="1"/>
      <sheetData sheetId="4708" refreshError="1"/>
      <sheetData sheetId="4709" refreshError="1"/>
      <sheetData sheetId="4710" refreshError="1"/>
      <sheetData sheetId="4711" refreshError="1"/>
      <sheetData sheetId="4712" refreshError="1"/>
      <sheetData sheetId="4713" refreshError="1"/>
      <sheetData sheetId="4714" refreshError="1"/>
      <sheetData sheetId="4715" refreshError="1"/>
      <sheetData sheetId="4716" refreshError="1"/>
      <sheetData sheetId="4717" refreshError="1"/>
      <sheetData sheetId="4718" refreshError="1"/>
      <sheetData sheetId="4719" refreshError="1"/>
      <sheetData sheetId="4720" refreshError="1"/>
      <sheetData sheetId="4721" refreshError="1"/>
      <sheetData sheetId="4722" refreshError="1"/>
      <sheetData sheetId="4723" refreshError="1"/>
      <sheetData sheetId="4724" refreshError="1"/>
      <sheetData sheetId="4725" refreshError="1"/>
      <sheetData sheetId="4726" refreshError="1"/>
      <sheetData sheetId="4727" refreshError="1"/>
      <sheetData sheetId="4728" refreshError="1"/>
      <sheetData sheetId="4729" refreshError="1"/>
      <sheetData sheetId="4730" refreshError="1"/>
      <sheetData sheetId="4731" refreshError="1"/>
      <sheetData sheetId="4732" refreshError="1"/>
      <sheetData sheetId="4733" refreshError="1"/>
      <sheetData sheetId="4734" refreshError="1"/>
      <sheetData sheetId="4735" refreshError="1"/>
      <sheetData sheetId="4736" refreshError="1"/>
      <sheetData sheetId="4737" refreshError="1"/>
      <sheetData sheetId="4738" refreshError="1"/>
      <sheetData sheetId="4739" refreshError="1"/>
      <sheetData sheetId="4740" refreshError="1"/>
      <sheetData sheetId="4741" refreshError="1"/>
      <sheetData sheetId="4742" refreshError="1"/>
      <sheetData sheetId="4743" refreshError="1"/>
      <sheetData sheetId="4744" refreshError="1"/>
      <sheetData sheetId="4745" refreshError="1"/>
      <sheetData sheetId="4746" refreshError="1"/>
      <sheetData sheetId="4747" refreshError="1"/>
      <sheetData sheetId="4748" refreshError="1"/>
      <sheetData sheetId="4749" refreshError="1"/>
      <sheetData sheetId="4750" refreshError="1"/>
      <sheetData sheetId="4751" refreshError="1"/>
      <sheetData sheetId="4752" refreshError="1"/>
      <sheetData sheetId="4753" refreshError="1"/>
      <sheetData sheetId="4754" refreshError="1"/>
      <sheetData sheetId="4755" refreshError="1"/>
      <sheetData sheetId="4756" refreshError="1"/>
      <sheetData sheetId="4757" refreshError="1"/>
      <sheetData sheetId="4758" refreshError="1"/>
      <sheetData sheetId="4759" refreshError="1"/>
      <sheetData sheetId="4760" refreshError="1"/>
      <sheetData sheetId="4761" refreshError="1"/>
      <sheetData sheetId="4762" refreshError="1"/>
      <sheetData sheetId="4763" refreshError="1"/>
      <sheetData sheetId="4764" refreshError="1"/>
      <sheetData sheetId="4765" refreshError="1"/>
      <sheetData sheetId="4766" refreshError="1"/>
      <sheetData sheetId="4767" refreshError="1"/>
      <sheetData sheetId="4768" refreshError="1"/>
      <sheetData sheetId="4769" refreshError="1"/>
      <sheetData sheetId="4770" refreshError="1"/>
      <sheetData sheetId="4771" refreshError="1"/>
      <sheetData sheetId="4772" refreshError="1"/>
      <sheetData sheetId="4773" refreshError="1"/>
      <sheetData sheetId="4774" refreshError="1"/>
      <sheetData sheetId="4775" refreshError="1"/>
      <sheetData sheetId="4776" refreshError="1"/>
      <sheetData sheetId="4777" refreshError="1"/>
      <sheetData sheetId="4778" refreshError="1"/>
      <sheetData sheetId="4779" refreshError="1"/>
      <sheetData sheetId="4780" refreshError="1"/>
      <sheetData sheetId="4781" refreshError="1"/>
      <sheetData sheetId="4782" refreshError="1"/>
      <sheetData sheetId="4783" refreshError="1"/>
      <sheetData sheetId="4784" refreshError="1"/>
      <sheetData sheetId="4785" refreshError="1"/>
      <sheetData sheetId="4786" refreshError="1"/>
      <sheetData sheetId="4787" refreshError="1"/>
      <sheetData sheetId="4788" refreshError="1"/>
      <sheetData sheetId="4789" refreshError="1"/>
      <sheetData sheetId="4790" refreshError="1"/>
      <sheetData sheetId="4791" refreshError="1"/>
      <sheetData sheetId="4792" refreshError="1"/>
      <sheetData sheetId="4793" refreshError="1"/>
      <sheetData sheetId="4794" refreshError="1"/>
      <sheetData sheetId="4795" refreshError="1"/>
      <sheetData sheetId="4796" refreshError="1"/>
      <sheetData sheetId="4797" refreshError="1"/>
      <sheetData sheetId="4798" refreshError="1"/>
      <sheetData sheetId="4799" refreshError="1"/>
      <sheetData sheetId="4800" refreshError="1"/>
      <sheetData sheetId="4801" refreshError="1"/>
      <sheetData sheetId="4802" refreshError="1"/>
      <sheetData sheetId="4803" refreshError="1"/>
      <sheetData sheetId="4804" refreshError="1"/>
      <sheetData sheetId="4805" refreshError="1"/>
      <sheetData sheetId="4806" refreshError="1"/>
      <sheetData sheetId="4807" refreshError="1"/>
      <sheetData sheetId="4808" refreshError="1"/>
      <sheetData sheetId="4809" refreshError="1"/>
      <sheetData sheetId="4810" refreshError="1"/>
      <sheetData sheetId="4811" refreshError="1"/>
      <sheetData sheetId="4812" refreshError="1"/>
      <sheetData sheetId="4813" refreshError="1"/>
      <sheetData sheetId="4814" refreshError="1"/>
      <sheetData sheetId="4815" refreshError="1"/>
      <sheetData sheetId="4816" refreshError="1"/>
      <sheetData sheetId="4817" refreshError="1"/>
      <sheetData sheetId="4818" refreshError="1"/>
      <sheetData sheetId="4819" refreshError="1"/>
      <sheetData sheetId="4820" refreshError="1"/>
      <sheetData sheetId="4821" refreshError="1"/>
      <sheetData sheetId="4822" refreshError="1"/>
      <sheetData sheetId="4823" refreshError="1"/>
      <sheetData sheetId="4824" refreshError="1"/>
      <sheetData sheetId="4825" refreshError="1"/>
      <sheetData sheetId="4826" refreshError="1"/>
      <sheetData sheetId="4827" refreshError="1"/>
      <sheetData sheetId="4828" refreshError="1"/>
      <sheetData sheetId="4829" refreshError="1"/>
      <sheetData sheetId="4830" refreshError="1"/>
      <sheetData sheetId="4831" refreshError="1"/>
      <sheetData sheetId="4832" refreshError="1"/>
      <sheetData sheetId="4833" refreshError="1"/>
      <sheetData sheetId="4834" refreshError="1"/>
      <sheetData sheetId="4835" refreshError="1"/>
      <sheetData sheetId="4836" refreshError="1"/>
      <sheetData sheetId="4837" refreshError="1"/>
      <sheetData sheetId="4838" refreshError="1"/>
      <sheetData sheetId="4839" refreshError="1"/>
      <sheetData sheetId="4840" refreshError="1"/>
      <sheetData sheetId="4841" refreshError="1"/>
      <sheetData sheetId="4842" refreshError="1"/>
      <sheetData sheetId="4843" refreshError="1"/>
      <sheetData sheetId="4844" refreshError="1"/>
      <sheetData sheetId="4845" refreshError="1"/>
      <sheetData sheetId="4846" refreshError="1"/>
      <sheetData sheetId="4847" refreshError="1"/>
      <sheetData sheetId="4848" refreshError="1"/>
      <sheetData sheetId="4849" refreshError="1"/>
      <sheetData sheetId="4850" refreshError="1"/>
      <sheetData sheetId="4851" refreshError="1"/>
      <sheetData sheetId="4852" refreshError="1"/>
      <sheetData sheetId="4853" refreshError="1"/>
      <sheetData sheetId="4854" refreshError="1"/>
      <sheetData sheetId="4855" refreshError="1"/>
      <sheetData sheetId="4856" refreshError="1"/>
      <sheetData sheetId="4857" refreshError="1"/>
      <sheetData sheetId="4858" refreshError="1"/>
      <sheetData sheetId="4859" refreshError="1"/>
      <sheetData sheetId="4860" refreshError="1"/>
      <sheetData sheetId="4861" refreshError="1"/>
      <sheetData sheetId="4862" refreshError="1"/>
      <sheetData sheetId="4863" refreshError="1"/>
      <sheetData sheetId="4864" refreshError="1"/>
      <sheetData sheetId="4865" refreshError="1"/>
      <sheetData sheetId="4866" refreshError="1"/>
      <sheetData sheetId="4867" refreshError="1"/>
      <sheetData sheetId="4868" refreshError="1"/>
      <sheetData sheetId="4869" refreshError="1"/>
      <sheetData sheetId="4870" refreshError="1"/>
      <sheetData sheetId="4871" refreshError="1"/>
      <sheetData sheetId="4872" refreshError="1"/>
      <sheetData sheetId="4873" refreshError="1"/>
      <sheetData sheetId="4874" refreshError="1"/>
      <sheetData sheetId="4875" refreshError="1"/>
      <sheetData sheetId="4876" refreshError="1"/>
      <sheetData sheetId="4877" refreshError="1"/>
      <sheetData sheetId="4878" refreshError="1"/>
      <sheetData sheetId="4879" refreshError="1"/>
      <sheetData sheetId="4880" refreshError="1"/>
      <sheetData sheetId="4881" refreshError="1"/>
      <sheetData sheetId="4882" refreshError="1"/>
      <sheetData sheetId="4883" refreshError="1"/>
      <sheetData sheetId="4884" refreshError="1"/>
      <sheetData sheetId="4885" refreshError="1"/>
      <sheetData sheetId="4886" refreshError="1"/>
      <sheetData sheetId="4887" refreshError="1"/>
      <sheetData sheetId="4888" refreshError="1"/>
      <sheetData sheetId="4889" refreshError="1"/>
      <sheetData sheetId="4890" refreshError="1"/>
      <sheetData sheetId="4891" refreshError="1"/>
      <sheetData sheetId="4892" refreshError="1"/>
      <sheetData sheetId="4893" refreshError="1"/>
      <sheetData sheetId="4894" refreshError="1"/>
      <sheetData sheetId="4895" refreshError="1"/>
      <sheetData sheetId="4896" refreshError="1"/>
      <sheetData sheetId="4897" refreshError="1"/>
      <sheetData sheetId="4898" refreshError="1"/>
      <sheetData sheetId="4899" refreshError="1"/>
      <sheetData sheetId="4900" refreshError="1"/>
      <sheetData sheetId="4901" refreshError="1"/>
      <sheetData sheetId="4902" refreshError="1"/>
      <sheetData sheetId="4903" refreshError="1"/>
      <sheetData sheetId="4904" refreshError="1"/>
      <sheetData sheetId="4905" refreshError="1"/>
      <sheetData sheetId="4906" refreshError="1"/>
      <sheetData sheetId="4907" refreshError="1"/>
      <sheetData sheetId="4908" refreshError="1"/>
      <sheetData sheetId="4909" refreshError="1"/>
      <sheetData sheetId="4910" refreshError="1"/>
      <sheetData sheetId="4911" refreshError="1"/>
      <sheetData sheetId="4912" refreshError="1"/>
      <sheetData sheetId="4913" refreshError="1"/>
      <sheetData sheetId="4914" refreshError="1"/>
      <sheetData sheetId="4915" refreshError="1"/>
      <sheetData sheetId="4916" refreshError="1"/>
      <sheetData sheetId="4917" refreshError="1"/>
      <sheetData sheetId="4918" refreshError="1"/>
      <sheetData sheetId="4919" refreshError="1"/>
      <sheetData sheetId="4920" refreshError="1"/>
      <sheetData sheetId="4921" refreshError="1"/>
      <sheetData sheetId="4922" refreshError="1"/>
      <sheetData sheetId="4923" refreshError="1"/>
      <sheetData sheetId="4924" refreshError="1"/>
      <sheetData sheetId="4925" refreshError="1"/>
      <sheetData sheetId="4926" refreshError="1"/>
      <sheetData sheetId="4927" refreshError="1"/>
      <sheetData sheetId="4928" refreshError="1"/>
      <sheetData sheetId="4929" refreshError="1"/>
      <sheetData sheetId="4930" refreshError="1"/>
      <sheetData sheetId="4931" refreshError="1"/>
      <sheetData sheetId="4932" refreshError="1"/>
      <sheetData sheetId="4933" refreshError="1"/>
      <sheetData sheetId="4934" refreshError="1"/>
      <sheetData sheetId="4935" refreshError="1"/>
      <sheetData sheetId="4936" refreshError="1"/>
      <sheetData sheetId="4937" refreshError="1"/>
      <sheetData sheetId="4938" refreshError="1"/>
      <sheetData sheetId="4939" refreshError="1"/>
      <sheetData sheetId="4940" refreshError="1"/>
      <sheetData sheetId="4941" refreshError="1"/>
      <sheetData sheetId="4942" refreshError="1"/>
      <sheetData sheetId="4943" refreshError="1"/>
      <sheetData sheetId="4944" refreshError="1"/>
      <sheetData sheetId="4945" refreshError="1"/>
      <sheetData sheetId="4946" refreshError="1"/>
      <sheetData sheetId="4947" refreshError="1"/>
      <sheetData sheetId="4948" refreshError="1"/>
      <sheetData sheetId="4949" refreshError="1"/>
      <sheetData sheetId="4950" refreshError="1"/>
      <sheetData sheetId="4951" refreshError="1"/>
      <sheetData sheetId="4952" refreshError="1"/>
      <sheetData sheetId="4953" refreshError="1"/>
      <sheetData sheetId="4954" refreshError="1"/>
      <sheetData sheetId="4955" refreshError="1"/>
      <sheetData sheetId="4956" refreshError="1"/>
      <sheetData sheetId="4957" refreshError="1"/>
      <sheetData sheetId="4958" refreshError="1"/>
      <sheetData sheetId="4959" refreshError="1"/>
      <sheetData sheetId="4960" refreshError="1"/>
      <sheetData sheetId="4961" refreshError="1"/>
      <sheetData sheetId="4962" refreshError="1"/>
      <sheetData sheetId="4963" refreshError="1"/>
      <sheetData sheetId="4964" refreshError="1"/>
      <sheetData sheetId="4965" refreshError="1"/>
      <sheetData sheetId="4966" refreshError="1"/>
      <sheetData sheetId="4967" refreshError="1"/>
      <sheetData sheetId="4968" refreshError="1"/>
      <sheetData sheetId="4969" refreshError="1"/>
      <sheetData sheetId="4970" refreshError="1"/>
      <sheetData sheetId="4971" refreshError="1"/>
      <sheetData sheetId="4972" refreshError="1"/>
      <sheetData sheetId="4973" refreshError="1"/>
      <sheetData sheetId="4974" refreshError="1"/>
      <sheetData sheetId="4975" refreshError="1"/>
      <sheetData sheetId="4976" refreshError="1"/>
      <sheetData sheetId="4977" refreshError="1"/>
      <sheetData sheetId="4978" refreshError="1"/>
      <sheetData sheetId="4979" refreshError="1"/>
      <sheetData sheetId="4980" refreshError="1"/>
      <sheetData sheetId="4981" refreshError="1"/>
      <sheetData sheetId="4982" refreshError="1"/>
      <sheetData sheetId="4983" refreshError="1"/>
      <sheetData sheetId="4984" refreshError="1"/>
      <sheetData sheetId="4985" refreshError="1"/>
      <sheetData sheetId="4986" refreshError="1"/>
      <sheetData sheetId="4987" refreshError="1"/>
      <sheetData sheetId="4988" refreshError="1"/>
      <sheetData sheetId="4989" refreshError="1"/>
      <sheetData sheetId="4990" refreshError="1"/>
      <sheetData sheetId="4991" refreshError="1"/>
      <sheetData sheetId="4992" refreshError="1"/>
      <sheetData sheetId="4993" refreshError="1"/>
      <sheetData sheetId="4994" refreshError="1"/>
      <sheetData sheetId="4995" refreshError="1"/>
      <sheetData sheetId="4996" refreshError="1"/>
      <sheetData sheetId="4997" refreshError="1"/>
      <sheetData sheetId="4998" refreshError="1"/>
      <sheetData sheetId="4999" refreshError="1"/>
      <sheetData sheetId="5000" refreshError="1"/>
      <sheetData sheetId="5001" refreshError="1"/>
      <sheetData sheetId="5002" refreshError="1"/>
      <sheetData sheetId="5003" refreshError="1"/>
      <sheetData sheetId="5004" refreshError="1"/>
      <sheetData sheetId="5005" refreshError="1"/>
      <sheetData sheetId="5006" refreshError="1"/>
      <sheetData sheetId="5007" refreshError="1"/>
      <sheetData sheetId="5008" refreshError="1"/>
      <sheetData sheetId="5009" refreshError="1"/>
      <sheetData sheetId="5010" refreshError="1"/>
      <sheetData sheetId="5011" refreshError="1"/>
      <sheetData sheetId="5012" refreshError="1"/>
      <sheetData sheetId="5013" refreshError="1"/>
      <sheetData sheetId="5014" refreshError="1"/>
      <sheetData sheetId="5015" refreshError="1"/>
      <sheetData sheetId="5016" refreshError="1"/>
      <sheetData sheetId="5017" refreshError="1"/>
      <sheetData sheetId="5018" refreshError="1"/>
      <sheetData sheetId="5019" refreshError="1"/>
      <sheetData sheetId="5020" refreshError="1"/>
      <sheetData sheetId="5021" refreshError="1"/>
      <sheetData sheetId="5022" refreshError="1"/>
      <sheetData sheetId="5023" refreshError="1"/>
      <sheetData sheetId="5024" refreshError="1"/>
      <sheetData sheetId="5025" refreshError="1"/>
      <sheetData sheetId="5026" refreshError="1"/>
      <sheetData sheetId="5027" refreshError="1"/>
      <sheetData sheetId="5028" refreshError="1"/>
      <sheetData sheetId="5029" refreshError="1"/>
      <sheetData sheetId="5030" refreshError="1"/>
      <sheetData sheetId="5031" refreshError="1"/>
      <sheetData sheetId="5032" refreshError="1"/>
      <sheetData sheetId="5033" refreshError="1"/>
      <sheetData sheetId="5034" refreshError="1"/>
      <sheetData sheetId="5035" refreshError="1"/>
      <sheetData sheetId="5036" refreshError="1"/>
      <sheetData sheetId="5037" refreshError="1"/>
      <sheetData sheetId="5038" refreshError="1"/>
      <sheetData sheetId="5039" refreshError="1"/>
      <sheetData sheetId="5040" refreshError="1"/>
      <sheetData sheetId="5041" refreshError="1"/>
      <sheetData sheetId="5042" refreshError="1"/>
      <sheetData sheetId="5043" refreshError="1"/>
      <sheetData sheetId="5044" refreshError="1"/>
      <sheetData sheetId="5045" refreshError="1"/>
      <sheetData sheetId="5046" refreshError="1"/>
      <sheetData sheetId="5047" refreshError="1"/>
      <sheetData sheetId="5048" refreshError="1"/>
      <sheetData sheetId="5049" refreshError="1"/>
      <sheetData sheetId="5050" refreshError="1"/>
      <sheetData sheetId="5051" refreshError="1"/>
      <sheetData sheetId="5052" refreshError="1"/>
      <sheetData sheetId="5053" refreshError="1"/>
      <sheetData sheetId="5054" refreshError="1"/>
      <sheetData sheetId="5055" refreshError="1"/>
      <sheetData sheetId="5056" refreshError="1"/>
      <sheetData sheetId="5057" refreshError="1"/>
      <sheetData sheetId="5058" refreshError="1"/>
      <sheetData sheetId="5059" refreshError="1"/>
      <sheetData sheetId="5060" refreshError="1"/>
      <sheetData sheetId="5061" refreshError="1"/>
      <sheetData sheetId="5062" refreshError="1"/>
      <sheetData sheetId="5063" refreshError="1"/>
      <sheetData sheetId="5064" refreshError="1"/>
      <sheetData sheetId="5065" refreshError="1"/>
      <sheetData sheetId="5066" refreshError="1"/>
      <sheetData sheetId="5067" refreshError="1"/>
      <sheetData sheetId="5068" refreshError="1"/>
      <sheetData sheetId="5069" refreshError="1"/>
      <sheetData sheetId="5070" refreshError="1"/>
      <sheetData sheetId="5071" refreshError="1"/>
      <sheetData sheetId="5072" refreshError="1"/>
      <sheetData sheetId="5073" refreshError="1"/>
      <sheetData sheetId="5074" refreshError="1"/>
      <sheetData sheetId="5075" refreshError="1"/>
      <sheetData sheetId="5076" refreshError="1"/>
      <sheetData sheetId="5077" refreshError="1"/>
      <sheetData sheetId="5078" refreshError="1"/>
      <sheetData sheetId="5079" refreshError="1"/>
      <sheetData sheetId="5080" refreshError="1"/>
      <sheetData sheetId="5081" refreshError="1"/>
      <sheetData sheetId="5082" refreshError="1"/>
      <sheetData sheetId="5083" refreshError="1"/>
      <sheetData sheetId="5084" refreshError="1"/>
      <sheetData sheetId="5085" refreshError="1"/>
      <sheetData sheetId="5086" refreshError="1"/>
      <sheetData sheetId="5087" refreshError="1"/>
      <sheetData sheetId="5088" refreshError="1"/>
      <sheetData sheetId="5089" refreshError="1"/>
      <sheetData sheetId="5090" refreshError="1"/>
      <sheetData sheetId="5091" refreshError="1"/>
      <sheetData sheetId="5092" refreshError="1"/>
      <sheetData sheetId="5093" refreshError="1"/>
      <sheetData sheetId="5094" refreshError="1"/>
      <sheetData sheetId="5095" refreshError="1"/>
      <sheetData sheetId="5096" refreshError="1"/>
      <sheetData sheetId="5097" refreshError="1"/>
      <sheetData sheetId="5098" refreshError="1"/>
      <sheetData sheetId="5099" refreshError="1"/>
      <sheetData sheetId="5100" refreshError="1"/>
      <sheetData sheetId="5101" refreshError="1"/>
      <sheetData sheetId="5102" refreshError="1"/>
      <sheetData sheetId="5103" refreshError="1"/>
      <sheetData sheetId="5104" refreshError="1"/>
      <sheetData sheetId="5105" refreshError="1"/>
      <sheetData sheetId="5106" refreshError="1"/>
      <sheetData sheetId="5107" refreshError="1"/>
      <sheetData sheetId="5108" refreshError="1"/>
      <sheetData sheetId="5109" refreshError="1"/>
      <sheetData sheetId="5110" refreshError="1"/>
      <sheetData sheetId="5111" refreshError="1"/>
      <sheetData sheetId="5112" refreshError="1"/>
      <sheetData sheetId="5113" refreshError="1"/>
      <sheetData sheetId="5114" refreshError="1"/>
      <sheetData sheetId="5115" refreshError="1"/>
      <sheetData sheetId="5116" refreshError="1"/>
      <sheetData sheetId="5117" refreshError="1"/>
      <sheetData sheetId="5118" refreshError="1"/>
      <sheetData sheetId="5119" refreshError="1"/>
      <sheetData sheetId="5120" refreshError="1"/>
      <sheetData sheetId="5121" refreshError="1"/>
      <sheetData sheetId="5122" refreshError="1"/>
      <sheetData sheetId="5123" refreshError="1"/>
      <sheetData sheetId="5124" refreshError="1"/>
      <sheetData sheetId="5125" refreshError="1"/>
      <sheetData sheetId="5126" refreshError="1"/>
      <sheetData sheetId="5127" refreshError="1"/>
      <sheetData sheetId="5128" refreshError="1"/>
      <sheetData sheetId="5129" refreshError="1"/>
      <sheetData sheetId="5130" refreshError="1"/>
      <sheetData sheetId="5131" refreshError="1"/>
      <sheetData sheetId="5132" refreshError="1"/>
      <sheetData sheetId="5133" refreshError="1"/>
      <sheetData sheetId="5134" refreshError="1"/>
      <sheetData sheetId="5135" refreshError="1"/>
      <sheetData sheetId="5136" refreshError="1"/>
      <sheetData sheetId="5137" refreshError="1"/>
      <sheetData sheetId="5138" refreshError="1"/>
      <sheetData sheetId="5139" refreshError="1"/>
      <sheetData sheetId="5140" refreshError="1"/>
      <sheetData sheetId="5141" refreshError="1"/>
      <sheetData sheetId="5142" refreshError="1"/>
      <sheetData sheetId="5143" refreshError="1"/>
      <sheetData sheetId="5144" refreshError="1"/>
      <sheetData sheetId="5145" refreshError="1"/>
      <sheetData sheetId="5146" refreshError="1"/>
      <sheetData sheetId="5147" refreshError="1"/>
      <sheetData sheetId="5148" refreshError="1"/>
      <sheetData sheetId="5149" refreshError="1"/>
      <sheetData sheetId="5150" refreshError="1"/>
      <sheetData sheetId="5151" refreshError="1"/>
      <sheetData sheetId="5152" refreshError="1"/>
      <sheetData sheetId="5153" refreshError="1"/>
      <sheetData sheetId="5154" refreshError="1"/>
      <sheetData sheetId="5155" refreshError="1"/>
      <sheetData sheetId="5156" refreshError="1"/>
      <sheetData sheetId="5157" refreshError="1"/>
      <sheetData sheetId="5158" refreshError="1"/>
      <sheetData sheetId="5159" refreshError="1"/>
      <sheetData sheetId="5160" refreshError="1"/>
      <sheetData sheetId="5161" refreshError="1"/>
      <sheetData sheetId="5162" refreshError="1"/>
      <sheetData sheetId="5163" refreshError="1"/>
      <sheetData sheetId="5164" refreshError="1"/>
      <sheetData sheetId="5165" refreshError="1"/>
      <sheetData sheetId="5166" refreshError="1"/>
      <sheetData sheetId="5167" refreshError="1"/>
      <sheetData sheetId="5168" refreshError="1"/>
      <sheetData sheetId="5169" refreshError="1"/>
      <sheetData sheetId="5170" refreshError="1"/>
      <sheetData sheetId="5171" refreshError="1"/>
      <sheetData sheetId="5172" refreshError="1"/>
      <sheetData sheetId="5173" refreshError="1"/>
      <sheetData sheetId="5174" refreshError="1"/>
      <sheetData sheetId="5175" refreshError="1"/>
      <sheetData sheetId="5176" refreshError="1"/>
      <sheetData sheetId="5177" refreshError="1"/>
      <sheetData sheetId="5178" refreshError="1"/>
      <sheetData sheetId="5179" refreshError="1"/>
      <sheetData sheetId="5180" refreshError="1"/>
      <sheetData sheetId="5181" refreshError="1"/>
      <sheetData sheetId="5182" refreshError="1"/>
      <sheetData sheetId="5183" refreshError="1"/>
      <sheetData sheetId="5184" refreshError="1"/>
      <sheetData sheetId="5185" refreshError="1"/>
      <sheetData sheetId="5186" refreshError="1"/>
      <sheetData sheetId="5187" refreshError="1"/>
      <sheetData sheetId="5188" refreshError="1"/>
      <sheetData sheetId="5189" refreshError="1"/>
      <sheetData sheetId="5190" refreshError="1"/>
      <sheetData sheetId="5191" refreshError="1"/>
      <sheetData sheetId="5192" refreshError="1"/>
      <sheetData sheetId="5193" refreshError="1"/>
      <sheetData sheetId="5194" refreshError="1"/>
      <sheetData sheetId="5195" refreshError="1"/>
      <sheetData sheetId="5196" refreshError="1"/>
      <sheetData sheetId="5197" refreshError="1"/>
      <sheetData sheetId="5198" refreshError="1"/>
      <sheetData sheetId="5199" refreshError="1"/>
      <sheetData sheetId="5200" refreshError="1"/>
      <sheetData sheetId="5201" refreshError="1"/>
      <sheetData sheetId="5202" refreshError="1"/>
      <sheetData sheetId="5203" refreshError="1"/>
      <sheetData sheetId="5204" refreshError="1"/>
      <sheetData sheetId="5205" refreshError="1"/>
      <sheetData sheetId="5206" refreshError="1"/>
      <sheetData sheetId="5207" refreshError="1"/>
      <sheetData sheetId="5208" refreshError="1"/>
      <sheetData sheetId="5209" refreshError="1"/>
      <sheetData sheetId="5210" refreshError="1"/>
      <sheetData sheetId="5211" refreshError="1"/>
      <sheetData sheetId="5212" refreshError="1"/>
      <sheetData sheetId="5213" refreshError="1"/>
      <sheetData sheetId="5214" refreshError="1"/>
      <sheetData sheetId="5215" refreshError="1"/>
      <sheetData sheetId="5216" refreshError="1"/>
      <sheetData sheetId="5217" refreshError="1"/>
      <sheetData sheetId="5218" refreshError="1"/>
      <sheetData sheetId="5219" refreshError="1"/>
      <sheetData sheetId="5220" refreshError="1"/>
      <sheetData sheetId="5221" refreshError="1"/>
      <sheetData sheetId="5222" refreshError="1"/>
      <sheetData sheetId="5223" refreshError="1"/>
      <sheetData sheetId="5224" refreshError="1"/>
      <sheetData sheetId="5225" refreshError="1"/>
      <sheetData sheetId="5226" refreshError="1"/>
      <sheetData sheetId="5227" refreshError="1"/>
      <sheetData sheetId="5228" refreshError="1"/>
      <sheetData sheetId="5229" refreshError="1"/>
      <sheetData sheetId="5230" refreshError="1"/>
      <sheetData sheetId="5231" refreshError="1"/>
      <sheetData sheetId="5232" refreshError="1"/>
      <sheetData sheetId="5233" refreshError="1"/>
      <sheetData sheetId="5234" refreshError="1"/>
      <sheetData sheetId="5235" refreshError="1"/>
      <sheetData sheetId="5236" refreshError="1"/>
      <sheetData sheetId="5237" refreshError="1"/>
      <sheetData sheetId="5238" refreshError="1"/>
      <sheetData sheetId="5239" refreshError="1"/>
      <sheetData sheetId="5240" refreshError="1"/>
      <sheetData sheetId="5241" refreshError="1"/>
      <sheetData sheetId="5242" refreshError="1"/>
      <sheetData sheetId="5243" refreshError="1"/>
      <sheetData sheetId="5244" refreshError="1"/>
      <sheetData sheetId="5245" refreshError="1"/>
      <sheetData sheetId="5246" refreshError="1"/>
      <sheetData sheetId="5247" refreshError="1"/>
      <sheetData sheetId="5248" refreshError="1"/>
      <sheetData sheetId="5249" refreshError="1"/>
      <sheetData sheetId="5250" refreshError="1"/>
      <sheetData sheetId="5251" refreshError="1"/>
      <sheetData sheetId="5252" refreshError="1"/>
      <sheetData sheetId="5253" refreshError="1"/>
      <sheetData sheetId="5254" refreshError="1"/>
      <sheetData sheetId="5255" refreshError="1"/>
      <sheetData sheetId="5256" refreshError="1"/>
      <sheetData sheetId="5257" refreshError="1"/>
      <sheetData sheetId="5258" refreshError="1"/>
      <sheetData sheetId="5259" refreshError="1"/>
      <sheetData sheetId="5260" refreshError="1"/>
      <sheetData sheetId="5261" refreshError="1"/>
      <sheetData sheetId="5262" refreshError="1"/>
      <sheetData sheetId="5263" refreshError="1"/>
      <sheetData sheetId="5264" refreshError="1"/>
      <sheetData sheetId="5265" refreshError="1"/>
      <sheetData sheetId="5266" refreshError="1"/>
      <sheetData sheetId="5267" refreshError="1"/>
      <sheetData sheetId="5268" refreshError="1"/>
      <sheetData sheetId="5269" refreshError="1"/>
      <sheetData sheetId="5270" refreshError="1"/>
      <sheetData sheetId="5271" refreshError="1"/>
      <sheetData sheetId="5272" refreshError="1"/>
      <sheetData sheetId="5273" refreshError="1"/>
      <sheetData sheetId="5274" refreshError="1"/>
      <sheetData sheetId="5275" refreshError="1"/>
      <sheetData sheetId="5276" refreshError="1"/>
      <sheetData sheetId="5277" refreshError="1"/>
      <sheetData sheetId="5278" refreshError="1"/>
      <sheetData sheetId="5279" refreshError="1"/>
      <sheetData sheetId="5280" refreshError="1"/>
      <sheetData sheetId="5281" refreshError="1"/>
      <sheetData sheetId="5282" refreshError="1"/>
      <sheetData sheetId="5283" refreshError="1"/>
      <sheetData sheetId="5284" refreshError="1"/>
      <sheetData sheetId="5285" refreshError="1"/>
      <sheetData sheetId="5286" refreshError="1"/>
      <sheetData sheetId="5287" refreshError="1"/>
      <sheetData sheetId="5288" refreshError="1"/>
      <sheetData sheetId="5289" refreshError="1"/>
      <sheetData sheetId="5290" refreshError="1"/>
      <sheetData sheetId="5291" refreshError="1"/>
      <sheetData sheetId="5292" refreshError="1"/>
      <sheetData sheetId="5293" refreshError="1"/>
      <sheetData sheetId="5294" refreshError="1"/>
      <sheetData sheetId="5295" refreshError="1"/>
      <sheetData sheetId="5296" refreshError="1"/>
      <sheetData sheetId="5297" refreshError="1"/>
      <sheetData sheetId="5298" refreshError="1"/>
      <sheetData sheetId="5299" refreshError="1"/>
      <sheetData sheetId="5300" refreshError="1"/>
      <sheetData sheetId="5301" refreshError="1"/>
      <sheetData sheetId="5302" refreshError="1"/>
      <sheetData sheetId="5303" refreshError="1"/>
      <sheetData sheetId="5304" refreshError="1"/>
      <sheetData sheetId="5305" refreshError="1"/>
      <sheetData sheetId="5306" refreshError="1"/>
      <sheetData sheetId="5307" refreshError="1"/>
      <sheetData sheetId="5308" refreshError="1"/>
      <sheetData sheetId="5309" refreshError="1"/>
      <sheetData sheetId="5310" refreshError="1"/>
      <sheetData sheetId="5311" refreshError="1"/>
      <sheetData sheetId="5312" refreshError="1"/>
      <sheetData sheetId="5313" refreshError="1"/>
      <sheetData sheetId="5314" refreshError="1"/>
      <sheetData sheetId="5315" refreshError="1"/>
      <sheetData sheetId="5316" refreshError="1"/>
      <sheetData sheetId="5317" refreshError="1"/>
      <sheetData sheetId="5318" refreshError="1"/>
      <sheetData sheetId="5319" refreshError="1"/>
      <sheetData sheetId="5320" refreshError="1"/>
      <sheetData sheetId="5321" refreshError="1"/>
      <sheetData sheetId="5322" refreshError="1"/>
      <sheetData sheetId="5323" refreshError="1"/>
      <sheetData sheetId="5324" refreshError="1"/>
      <sheetData sheetId="5325" refreshError="1"/>
      <sheetData sheetId="5326" refreshError="1"/>
      <sheetData sheetId="5327" refreshError="1"/>
      <sheetData sheetId="5328" refreshError="1"/>
      <sheetData sheetId="5329" refreshError="1"/>
      <sheetData sheetId="5330" refreshError="1"/>
      <sheetData sheetId="5331" refreshError="1"/>
      <sheetData sheetId="5332" refreshError="1"/>
      <sheetData sheetId="5333" refreshError="1"/>
      <sheetData sheetId="5334" refreshError="1"/>
      <sheetData sheetId="5335" refreshError="1"/>
      <sheetData sheetId="5336" refreshError="1"/>
      <sheetData sheetId="5337" refreshError="1"/>
      <sheetData sheetId="5338" refreshError="1"/>
      <sheetData sheetId="5339" refreshError="1"/>
      <sheetData sheetId="5340" refreshError="1"/>
      <sheetData sheetId="5341" refreshError="1"/>
      <sheetData sheetId="5342" refreshError="1"/>
      <sheetData sheetId="5343" refreshError="1"/>
      <sheetData sheetId="5344" refreshError="1"/>
      <sheetData sheetId="5345" refreshError="1"/>
      <sheetData sheetId="5346" refreshError="1"/>
      <sheetData sheetId="5347" refreshError="1"/>
      <sheetData sheetId="5348" refreshError="1"/>
      <sheetData sheetId="5349" refreshError="1"/>
      <sheetData sheetId="5350" refreshError="1"/>
      <sheetData sheetId="5351" refreshError="1"/>
      <sheetData sheetId="5352" refreshError="1"/>
      <sheetData sheetId="5353" refreshError="1"/>
      <sheetData sheetId="5354" refreshError="1"/>
      <sheetData sheetId="5355" refreshError="1"/>
      <sheetData sheetId="5356" refreshError="1"/>
      <sheetData sheetId="5357" refreshError="1"/>
      <sheetData sheetId="5358" refreshError="1"/>
      <sheetData sheetId="5359" refreshError="1"/>
      <sheetData sheetId="5360" refreshError="1"/>
      <sheetData sheetId="5361" refreshError="1"/>
      <sheetData sheetId="5362" refreshError="1"/>
      <sheetData sheetId="5363" refreshError="1"/>
      <sheetData sheetId="5364" refreshError="1"/>
      <sheetData sheetId="5365" refreshError="1"/>
      <sheetData sheetId="5366" refreshError="1"/>
      <sheetData sheetId="5367" refreshError="1"/>
      <sheetData sheetId="5368" refreshError="1"/>
      <sheetData sheetId="5369" refreshError="1"/>
      <sheetData sheetId="5370" refreshError="1"/>
      <sheetData sheetId="5371" refreshError="1"/>
      <sheetData sheetId="5372" refreshError="1"/>
      <sheetData sheetId="5373" refreshError="1"/>
      <sheetData sheetId="5374" refreshError="1"/>
      <sheetData sheetId="5375" refreshError="1"/>
      <sheetData sheetId="5376" refreshError="1"/>
      <sheetData sheetId="5377" refreshError="1"/>
      <sheetData sheetId="5378" refreshError="1"/>
      <sheetData sheetId="5379" refreshError="1"/>
      <sheetData sheetId="5380" refreshError="1"/>
      <sheetData sheetId="5381" refreshError="1"/>
      <sheetData sheetId="5382" refreshError="1"/>
      <sheetData sheetId="5383" refreshError="1"/>
      <sheetData sheetId="5384" refreshError="1"/>
      <sheetData sheetId="5385" refreshError="1"/>
      <sheetData sheetId="5386" refreshError="1"/>
      <sheetData sheetId="5387" refreshError="1"/>
      <sheetData sheetId="5388" refreshError="1"/>
      <sheetData sheetId="5389" refreshError="1"/>
      <sheetData sheetId="5390" refreshError="1"/>
      <sheetData sheetId="5391" refreshError="1"/>
      <sheetData sheetId="5392" refreshError="1"/>
      <sheetData sheetId="5393" refreshError="1"/>
      <sheetData sheetId="5394" refreshError="1"/>
      <sheetData sheetId="5395" refreshError="1"/>
      <sheetData sheetId="5396" refreshError="1"/>
      <sheetData sheetId="5397" refreshError="1"/>
      <sheetData sheetId="5398" refreshError="1"/>
      <sheetData sheetId="5399" refreshError="1"/>
      <sheetData sheetId="5400" refreshError="1"/>
      <sheetData sheetId="5401" refreshError="1"/>
      <sheetData sheetId="5402" refreshError="1"/>
      <sheetData sheetId="5403" refreshError="1"/>
      <sheetData sheetId="5404" refreshError="1"/>
      <sheetData sheetId="5405" refreshError="1"/>
      <sheetData sheetId="5406" refreshError="1"/>
      <sheetData sheetId="5407" refreshError="1"/>
      <sheetData sheetId="5408" refreshError="1"/>
      <sheetData sheetId="5409" refreshError="1"/>
      <sheetData sheetId="5410" refreshError="1"/>
      <sheetData sheetId="5411" refreshError="1"/>
      <sheetData sheetId="5412" refreshError="1"/>
      <sheetData sheetId="5413" refreshError="1"/>
      <sheetData sheetId="5414" refreshError="1"/>
      <sheetData sheetId="5415" refreshError="1"/>
      <sheetData sheetId="5416" refreshError="1"/>
      <sheetData sheetId="5417" refreshError="1"/>
      <sheetData sheetId="5418" refreshError="1"/>
      <sheetData sheetId="5419" refreshError="1"/>
      <sheetData sheetId="5420" refreshError="1"/>
      <sheetData sheetId="5421" refreshError="1"/>
      <sheetData sheetId="5422" refreshError="1"/>
      <sheetData sheetId="5423" refreshError="1"/>
      <sheetData sheetId="5424" refreshError="1"/>
      <sheetData sheetId="5425" refreshError="1"/>
      <sheetData sheetId="5426" refreshError="1"/>
      <sheetData sheetId="5427" refreshError="1"/>
      <sheetData sheetId="5428" refreshError="1"/>
      <sheetData sheetId="5429" refreshError="1"/>
      <sheetData sheetId="5430" refreshError="1"/>
      <sheetData sheetId="5431" refreshError="1"/>
      <sheetData sheetId="5432" refreshError="1"/>
      <sheetData sheetId="5433" refreshError="1"/>
      <sheetData sheetId="5434" refreshError="1"/>
      <sheetData sheetId="5435" refreshError="1"/>
      <sheetData sheetId="5436" refreshError="1"/>
      <sheetData sheetId="5437" refreshError="1"/>
      <sheetData sheetId="5438" refreshError="1"/>
      <sheetData sheetId="5439" refreshError="1"/>
      <sheetData sheetId="5440" refreshError="1"/>
      <sheetData sheetId="5441" refreshError="1"/>
      <sheetData sheetId="5442" refreshError="1"/>
      <sheetData sheetId="5443" refreshError="1"/>
      <sheetData sheetId="5444" refreshError="1"/>
      <sheetData sheetId="5445" refreshError="1"/>
      <sheetData sheetId="5446" refreshError="1"/>
      <sheetData sheetId="5447" refreshError="1"/>
      <sheetData sheetId="5448" refreshError="1"/>
      <sheetData sheetId="5449" refreshError="1"/>
      <sheetData sheetId="5450" refreshError="1"/>
      <sheetData sheetId="5451" refreshError="1"/>
      <sheetData sheetId="5452" refreshError="1"/>
      <sheetData sheetId="5453" refreshError="1"/>
      <sheetData sheetId="5454" refreshError="1"/>
      <sheetData sheetId="5455" refreshError="1"/>
      <sheetData sheetId="5456" refreshError="1"/>
      <sheetData sheetId="5457" refreshError="1"/>
      <sheetData sheetId="5458" refreshError="1"/>
      <sheetData sheetId="5459" refreshError="1"/>
      <sheetData sheetId="5460" refreshError="1"/>
      <sheetData sheetId="5461" refreshError="1"/>
      <sheetData sheetId="5462" refreshError="1"/>
      <sheetData sheetId="5463" refreshError="1"/>
      <sheetData sheetId="5464" refreshError="1"/>
      <sheetData sheetId="5465" refreshError="1"/>
      <sheetData sheetId="5466" refreshError="1"/>
      <sheetData sheetId="5467" refreshError="1"/>
      <sheetData sheetId="5468" refreshError="1"/>
      <sheetData sheetId="5469" refreshError="1"/>
      <sheetData sheetId="5470" refreshError="1"/>
      <sheetData sheetId="5471" refreshError="1"/>
      <sheetData sheetId="5472" refreshError="1"/>
      <sheetData sheetId="5473" refreshError="1"/>
      <sheetData sheetId="5474" refreshError="1"/>
      <sheetData sheetId="5475" refreshError="1"/>
      <sheetData sheetId="5476" refreshError="1"/>
      <sheetData sheetId="5477" refreshError="1"/>
      <sheetData sheetId="5478" refreshError="1"/>
      <sheetData sheetId="5479" refreshError="1"/>
      <sheetData sheetId="5480" refreshError="1"/>
      <sheetData sheetId="5481" refreshError="1"/>
      <sheetData sheetId="5482" refreshError="1"/>
      <sheetData sheetId="5483" refreshError="1"/>
      <sheetData sheetId="5484" refreshError="1"/>
      <sheetData sheetId="5485" refreshError="1"/>
      <sheetData sheetId="5486" refreshError="1"/>
      <sheetData sheetId="5487" refreshError="1"/>
      <sheetData sheetId="5488" refreshError="1"/>
      <sheetData sheetId="5489" refreshError="1"/>
      <sheetData sheetId="5490" refreshError="1"/>
      <sheetData sheetId="5491" refreshError="1"/>
      <sheetData sheetId="5492" refreshError="1"/>
      <sheetData sheetId="5493" refreshError="1"/>
      <sheetData sheetId="5494" refreshError="1"/>
      <sheetData sheetId="5495" refreshError="1"/>
      <sheetData sheetId="5496" refreshError="1"/>
      <sheetData sheetId="5497" refreshError="1"/>
      <sheetData sheetId="5498" refreshError="1"/>
      <sheetData sheetId="5499" refreshError="1"/>
      <sheetData sheetId="5500" refreshError="1"/>
      <sheetData sheetId="5501" refreshError="1"/>
      <sheetData sheetId="5502" refreshError="1"/>
      <sheetData sheetId="5503" refreshError="1"/>
      <sheetData sheetId="5504" refreshError="1"/>
      <sheetData sheetId="5505" refreshError="1"/>
      <sheetData sheetId="5506" refreshError="1"/>
      <sheetData sheetId="5507" refreshError="1"/>
      <sheetData sheetId="5508" refreshError="1"/>
      <sheetData sheetId="5509" refreshError="1"/>
      <sheetData sheetId="5510" refreshError="1"/>
      <sheetData sheetId="5511" refreshError="1"/>
      <sheetData sheetId="5512" refreshError="1"/>
      <sheetData sheetId="5513" refreshError="1"/>
      <sheetData sheetId="5514" refreshError="1"/>
      <sheetData sheetId="5515" refreshError="1"/>
      <sheetData sheetId="5516" refreshError="1"/>
      <sheetData sheetId="5517" refreshError="1"/>
      <sheetData sheetId="5518" refreshError="1"/>
      <sheetData sheetId="5519" refreshError="1"/>
      <sheetData sheetId="5520" refreshError="1"/>
      <sheetData sheetId="5521" refreshError="1"/>
      <sheetData sheetId="5522" refreshError="1"/>
      <sheetData sheetId="5523" refreshError="1"/>
      <sheetData sheetId="5524" refreshError="1"/>
      <sheetData sheetId="5525" refreshError="1"/>
      <sheetData sheetId="5526" refreshError="1"/>
      <sheetData sheetId="5527" refreshError="1"/>
      <sheetData sheetId="5528" refreshError="1"/>
      <sheetData sheetId="5529" refreshError="1"/>
      <sheetData sheetId="5530" refreshError="1"/>
      <sheetData sheetId="5531" refreshError="1"/>
      <sheetData sheetId="5532" refreshError="1"/>
      <sheetData sheetId="5533" refreshError="1"/>
      <sheetData sheetId="5534" refreshError="1"/>
      <sheetData sheetId="5535" refreshError="1"/>
      <sheetData sheetId="5536" refreshError="1"/>
      <sheetData sheetId="5537" refreshError="1"/>
      <sheetData sheetId="5538" refreshError="1"/>
      <sheetData sheetId="5539" refreshError="1"/>
      <sheetData sheetId="5540" refreshError="1"/>
      <sheetData sheetId="5541" refreshError="1"/>
      <sheetData sheetId="5542" refreshError="1"/>
      <sheetData sheetId="5543" refreshError="1"/>
      <sheetData sheetId="5544" refreshError="1"/>
      <sheetData sheetId="5545" refreshError="1"/>
      <sheetData sheetId="5546" refreshError="1"/>
      <sheetData sheetId="5547" refreshError="1"/>
      <sheetData sheetId="5548" refreshError="1"/>
      <sheetData sheetId="5549" refreshError="1"/>
      <sheetData sheetId="5550" refreshError="1"/>
      <sheetData sheetId="5551" refreshError="1"/>
      <sheetData sheetId="5552" refreshError="1"/>
      <sheetData sheetId="5553" refreshError="1"/>
      <sheetData sheetId="5554" refreshError="1"/>
      <sheetData sheetId="5555" refreshError="1"/>
      <sheetData sheetId="5556" refreshError="1"/>
      <sheetData sheetId="5557" refreshError="1"/>
      <sheetData sheetId="5558" refreshError="1"/>
      <sheetData sheetId="5559" refreshError="1"/>
      <sheetData sheetId="5560" refreshError="1"/>
      <sheetData sheetId="5561" refreshError="1"/>
      <sheetData sheetId="5562" refreshError="1"/>
      <sheetData sheetId="5563" refreshError="1"/>
      <sheetData sheetId="5564" refreshError="1"/>
      <sheetData sheetId="5565" refreshError="1"/>
      <sheetData sheetId="5566" refreshError="1"/>
      <sheetData sheetId="5567" refreshError="1"/>
      <sheetData sheetId="5568" refreshError="1"/>
      <sheetData sheetId="5569" refreshError="1"/>
      <sheetData sheetId="5570" refreshError="1"/>
      <sheetData sheetId="5571" refreshError="1"/>
      <sheetData sheetId="5572" refreshError="1"/>
      <sheetData sheetId="5573" refreshError="1"/>
      <sheetData sheetId="5574" refreshError="1"/>
      <sheetData sheetId="5575" refreshError="1"/>
      <sheetData sheetId="5576" refreshError="1"/>
      <sheetData sheetId="5577" refreshError="1"/>
      <sheetData sheetId="5578" refreshError="1"/>
      <sheetData sheetId="5579" refreshError="1"/>
      <sheetData sheetId="5580" refreshError="1"/>
      <sheetData sheetId="5581" refreshError="1"/>
      <sheetData sheetId="5582" refreshError="1"/>
      <sheetData sheetId="5583" refreshError="1"/>
      <sheetData sheetId="5584" refreshError="1"/>
      <sheetData sheetId="5585" refreshError="1"/>
      <sheetData sheetId="5586" refreshError="1"/>
      <sheetData sheetId="5587" refreshError="1"/>
      <sheetData sheetId="5588" refreshError="1"/>
      <sheetData sheetId="5589" refreshError="1"/>
      <sheetData sheetId="5590" refreshError="1"/>
      <sheetData sheetId="5591" refreshError="1"/>
      <sheetData sheetId="5592" refreshError="1"/>
      <sheetData sheetId="5593" refreshError="1"/>
      <sheetData sheetId="5594" refreshError="1"/>
      <sheetData sheetId="5595" refreshError="1"/>
      <sheetData sheetId="5596" refreshError="1"/>
      <sheetData sheetId="5597" refreshError="1"/>
      <sheetData sheetId="5598" refreshError="1"/>
      <sheetData sheetId="5599" refreshError="1"/>
      <sheetData sheetId="5600" refreshError="1"/>
      <sheetData sheetId="5601" refreshError="1"/>
      <sheetData sheetId="5602" refreshError="1"/>
      <sheetData sheetId="5603" refreshError="1"/>
      <sheetData sheetId="5604" refreshError="1"/>
      <sheetData sheetId="5605" refreshError="1"/>
      <sheetData sheetId="5606" refreshError="1"/>
      <sheetData sheetId="5607" refreshError="1"/>
      <sheetData sheetId="5608" refreshError="1"/>
      <sheetData sheetId="5609" refreshError="1"/>
      <sheetData sheetId="5610" refreshError="1"/>
      <sheetData sheetId="5611" refreshError="1"/>
      <sheetData sheetId="5612" refreshError="1"/>
      <sheetData sheetId="5613" refreshError="1"/>
      <sheetData sheetId="5614" refreshError="1"/>
      <sheetData sheetId="5615" refreshError="1"/>
      <sheetData sheetId="5616" refreshError="1"/>
      <sheetData sheetId="5617" refreshError="1"/>
      <sheetData sheetId="5618" refreshError="1"/>
      <sheetData sheetId="5619" refreshError="1"/>
      <sheetData sheetId="5620" refreshError="1"/>
      <sheetData sheetId="5621" refreshError="1"/>
      <sheetData sheetId="5622" refreshError="1"/>
      <sheetData sheetId="5623" refreshError="1"/>
      <sheetData sheetId="5624" refreshError="1"/>
      <sheetData sheetId="5625" refreshError="1"/>
      <sheetData sheetId="5626" refreshError="1"/>
      <sheetData sheetId="5627" refreshError="1"/>
      <sheetData sheetId="5628" refreshError="1"/>
      <sheetData sheetId="5629" refreshError="1"/>
      <sheetData sheetId="5630" refreshError="1"/>
      <sheetData sheetId="5631" refreshError="1"/>
      <sheetData sheetId="5632" refreshError="1"/>
      <sheetData sheetId="5633" refreshError="1"/>
      <sheetData sheetId="5634" refreshError="1"/>
      <sheetData sheetId="5635" refreshError="1"/>
      <sheetData sheetId="5636" refreshError="1"/>
      <sheetData sheetId="5637" refreshError="1"/>
      <sheetData sheetId="5638" refreshError="1"/>
      <sheetData sheetId="5639" refreshError="1"/>
      <sheetData sheetId="5640" refreshError="1"/>
      <sheetData sheetId="5641" refreshError="1"/>
      <sheetData sheetId="5642" refreshError="1"/>
      <sheetData sheetId="5643" refreshError="1"/>
      <sheetData sheetId="5644" refreshError="1"/>
      <sheetData sheetId="5645" refreshError="1"/>
      <sheetData sheetId="5646" refreshError="1"/>
      <sheetData sheetId="5647" refreshError="1"/>
      <sheetData sheetId="5648" refreshError="1"/>
      <sheetData sheetId="5649" refreshError="1"/>
      <sheetData sheetId="5650" refreshError="1"/>
      <sheetData sheetId="5651" refreshError="1"/>
      <sheetData sheetId="5652" refreshError="1"/>
      <sheetData sheetId="5653" refreshError="1"/>
      <sheetData sheetId="5654" refreshError="1"/>
      <sheetData sheetId="5655" refreshError="1"/>
      <sheetData sheetId="5656" refreshError="1"/>
      <sheetData sheetId="5657" refreshError="1"/>
      <sheetData sheetId="5658" refreshError="1"/>
      <sheetData sheetId="5659" refreshError="1"/>
      <sheetData sheetId="5660" refreshError="1"/>
      <sheetData sheetId="5661" refreshError="1"/>
      <sheetData sheetId="5662" refreshError="1"/>
      <sheetData sheetId="5663" refreshError="1"/>
      <sheetData sheetId="5664" refreshError="1"/>
      <sheetData sheetId="5665" refreshError="1"/>
      <sheetData sheetId="5666" refreshError="1"/>
      <sheetData sheetId="5667" refreshError="1"/>
      <sheetData sheetId="5668" refreshError="1"/>
      <sheetData sheetId="5669" refreshError="1"/>
      <sheetData sheetId="5670" refreshError="1"/>
      <sheetData sheetId="5671" refreshError="1"/>
      <sheetData sheetId="5672" refreshError="1"/>
      <sheetData sheetId="5673" refreshError="1"/>
      <sheetData sheetId="5674" refreshError="1"/>
      <sheetData sheetId="5675" refreshError="1"/>
      <sheetData sheetId="5676" refreshError="1"/>
      <sheetData sheetId="5677" refreshError="1"/>
      <sheetData sheetId="5678" refreshError="1"/>
      <sheetData sheetId="5679" refreshError="1"/>
      <sheetData sheetId="5680" refreshError="1"/>
      <sheetData sheetId="5681" refreshError="1"/>
      <sheetData sheetId="5682" refreshError="1"/>
      <sheetData sheetId="5683" refreshError="1"/>
      <sheetData sheetId="5684" refreshError="1"/>
      <sheetData sheetId="5685" refreshError="1"/>
      <sheetData sheetId="5686" refreshError="1"/>
      <sheetData sheetId="5687" refreshError="1"/>
      <sheetData sheetId="5688" refreshError="1"/>
      <sheetData sheetId="5689" refreshError="1"/>
      <sheetData sheetId="5690" refreshError="1"/>
      <sheetData sheetId="5691" refreshError="1"/>
      <sheetData sheetId="5692" refreshError="1"/>
      <sheetData sheetId="5693" refreshError="1"/>
      <sheetData sheetId="5694" refreshError="1"/>
      <sheetData sheetId="5695" refreshError="1"/>
      <sheetData sheetId="5696" refreshError="1"/>
      <sheetData sheetId="5697" refreshError="1"/>
      <sheetData sheetId="5698" refreshError="1"/>
      <sheetData sheetId="5699" refreshError="1"/>
      <sheetData sheetId="5700" refreshError="1"/>
      <sheetData sheetId="5701" refreshError="1"/>
      <sheetData sheetId="5702" refreshError="1"/>
      <sheetData sheetId="5703" refreshError="1"/>
      <sheetData sheetId="5704" refreshError="1"/>
      <sheetData sheetId="5705" refreshError="1"/>
      <sheetData sheetId="5706" refreshError="1"/>
      <sheetData sheetId="5707" refreshError="1"/>
      <sheetData sheetId="5708" refreshError="1"/>
      <sheetData sheetId="5709" refreshError="1"/>
      <sheetData sheetId="5710" refreshError="1"/>
      <sheetData sheetId="5711" refreshError="1"/>
      <sheetData sheetId="5712" refreshError="1"/>
      <sheetData sheetId="5713" refreshError="1"/>
      <sheetData sheetId="5714" refreshError="1"/>
      <sheetData sheetId="5715" refreshError="1"/>
      <sheetData sheetId="5716" refreshError="1"/>
      <sheetData sheetId="5717" refreshError="1"/>
      <sheetData sheetId="5718" refreshError="1"/>
      <sheetData sheetId="5719" refreshError="1"/>
      <sheetData sheetId="5720" refreshError="1"/>
      <sheetData sheetId="5721" refreshError="1"/>
      <sheetData sheetId="5722" refreshError="1"/>
      <sheetData sheetId="5723" refreshError="1"/>
      <sheetData sheetId="5724" refreshError="1"/>
      <sheetData sheetId="5725" refreshError="1"/>
      <sheetData sheetId="5726" refreshError="1"/>
      <sheetData sheetId="5727" refreshError="1"/>
      <sheetData sheetId="5728" refreshError="1"/>
      <sheetData sheetId="5729" refreshError="1"/>
      <sheetData sheetId="5730" refreshError="1"/>
      <sheetData sheetId="5731" refreshError="1"/>
      <sheetData sheetId="5732" refreshError="1"/>
      <sheetData sheetId="5733" refreshError="1"/>
      <sheetData sheetId="5734" refreshError="1"/>
      <sheetData sheetId="5735" refreshError="1"/>
      <sheetData sheetId="5736" refreshError="1"/>
      <sheetData sheetId="5737" refreshError="1"/>
      <sheetData sheetId="5738" refreshError="1"/>
      <sheetData sheetId="5739" refreshError="1"/>
      <sheetData sheetId="5740" refreshError="1"/>
      <sheetData sheetId="5741" refreshError="1"/>
      <sheetData sheetId="5742" refreshError="1"/>
      <sheetData sheetId="5743" refreshError="1"/>
      <sheetData sheetId="5744" refreshError="1"/>
      <sheetData sheetId="5745" refreshError="1"/>
      <sheetData sheetId="5746" refreshError="1"/>
      <sheetData sheetId="5747" refreshError="1"/>
      <sheetData sheetId="5748" refreshError="1"/>
      <sheetData sheetId="5749" refreshError="1"/>
      <sheetData sheetId="5750" refreshError="1"/>
      <sheetData sheetId="5751" refreshError="1"/>
      <sheetData sheetId="5752" refreshError="1"/>
      <sheetData sheetId="5753" refreshError="1"/>
      <sheetData sheetId="5754" refreshError="1"/>
      <sheetData sheetId="5755" refreshError="1"/>
      <sheetData sheetId="5756" refreshError="1"/>
      <sheetData sheetId="5757" refreshError="1"/>
      <sheetData sheetId="5758" refreshError="1"/>
      <sheetData sheetId="5759" refreshError="1"/>
      <sheetData sheetId="5760" refreshError="1"/>
      <sheetData sheetId="5761" refreshError="1"/>
      <sheetData sheetId="5762" refreshError="1"/>
      <sheetData sheetId="5763" refreshError="1"/>
      <sheetData sheetId="5764" refreshError="1"/>
      <sheetData sheetId="5765" refreshError="1"/>
      <sheetData sheetId="5766" refreshError="1"/>
      <sheetData sheetId="5767" refreshError="1"/>
      <sheetData sheetId="5768" refreshError="1"/>
      <sheetData sheetId="5769" refreshError="1"/>
      <sheetData sheetId="5770" refreshError="1"/>
      <sheetData sheetId="5771" refreshError="1"/>
      <sheetData sheetId="5772" refreshError="1"/>
      <sheetData sheetId="5773" refreshError="1"/>
      <sheetData sheetId="5774" refreshError="1"/>
      <sheetData sheetId="5775" refreshError="1"/>
      <sheetData sheetId="5776" refreshError="1"/>
      <sheetData sheetId="5777" refreshError="1"/>
      <sheetData sheetId="5778" refreshError="1"/>
      <sheetData sheetId="5779" refreshError="1"/>
      <sheetData sheetId="5780" refreshError="1"/>
      <sheetData sheetId="5781" refreshError="1"/>
      <sheetData sheetId="5782" refreshError="1"/>
      <sheetData sheetId="5783" refreshError="1"/>
      <sheetData sheetId="5784" refreshError="1"/>
      <sheetData sheetId="5785" refreshError="1"/>
      <sheetData sheetId="5786" refreshError="1"/>
      <sheetData sheetId="5787" refreshError="1"/>
      <sheetData sheetId="5788" refreshError="1"/>
      <sheetData sheetId="5789" refreshError="1"/>
      <sheetData sheetId="5790" refreshError="1"/>
      <sheetData sheetId="5791" refreshError="1"/>
      <sheetData sheetId="5792" refreshError="1"/>
      <sheetData sheetId="5793" refreshError="1"/>
      <sheetData sheetId="5794" refreshError="1"/>
      <sheetData sheetId="5795" refreshError="1"/>
      <sheetData sheetId="5796" refreshError="1"/>
      <sheetData sheetId="5797" refreshError="1"/>
      <sheetData sheetId="5798" refreshError="1"/>
      <sheetData sheetId="5799" refreshError="1"/>
      <sheetData sheetId="5800" refreshError="1"/>
      <sheetData sheetId="5801" refreshError="1"/>
      <sheetData sheetId="5802" refreshError="1"/>
      <sheetData sheetId="5803" refreshError="1"/>
      <sheetData sheetId="5804" refreshError="1"/>
      <sheetData sheetId="5805" refreshError="1"/>
      <sheetData sheetId="5806" refreshError="1"/>
      <sheetData sheetId="5807" refreshError="1"/>
      <sheetData sheetId="5808" refreshError="1"/>
      <sheetData sheetId="5809" refreshError="1"/>
      <sheetData sheetId="5810" refreshError="1"/>
      <sheetData sheetId="5811" refreshError="1"/>
      <sheetData sheetId="5812" refreshError="1"/>
      <sheetData sheetId="5813" refreshError="1"/>
      <sheetData sheetId="5814" refreshError="1"/>
      <sheetData sheetId="5815" refreshError="1"/>
      <sheetData sheetId="5816" refreshError="1"/>
      <sheetData sheetId="5817" refreshError="1"/>
      <sheetData sheetId="5818" refreshError="1"/>
      <sheetData sheetId="5819" refreshError="1"/>
      <sheetData sheetId="5820" refreshError="1"/>
      <sheetData sheetId="5821" refreshError="1"/>
      <sheetData sheetId="5822" refreshError="1"/>
      <sheetData sheetId="5823" refreshError="1"/>
      <sheetData sheetId="5824" refreshError="1"/>
      <sheetData sheetId="5825" refreshError="1"/>
      <sheetData sheetId="5826" refreshError="1"/>
      <sheetData sheetId="5827" refreshError="1"/>
      <sheetData sheetId="5828" refreshError="1"/>
      <sheetData sheetId="5829" refreshError="1"/>
      <sheetData sheetId="5830" refreshError="1"/>
      <sheetData sheetId="5831" refreshError="1"/>
      <sheetData sheetId="5832" refreshError="1"/>
      <sheetData sheetId="5833" refreshError="1"/>
      <sheetData sheetId="5834" refreshError="1"/>
      <sheetData sheetId="5835" refreshError="1"/>
      <sheetData sheetId="5836" refreshError="1"/>
      <sheetData sheetId="5837" refreshError="1"/>
      <sheetData sheetId="5838" refreshError="1"/>
      <sheetData sheetId="5839" refreshError="1"/>
      <sheetData sheetId="5840" refreshError="1"/>
      <sheetData sheetId="5841" refreshError="1"/>
      <sheetData sheetId="5842" refreshError="1"/>
      <sheetData sheetId="5843" refreshError="1"/>
      <sheetData sheetId="5844" refreshError="1"/>
      <sheetData sheetId="5845" refreshError="1"/>
      <sheetData sheetId="5846" refreshError="1"/>
      <sheetData sheetId="5847" refreshError="1"/>
      <sheetData sheetId="5848" refreshError="1"/>
      <sheetData sheetId="5849" refreshError="1"/>
      <sheetData sheetId="5850" refreshError="1"/>
      <sheetData sheetId="5851" refreshError="1"/>
      <sheetData sheetId="5852" refreshError="1"/>
      <sheetData sheetId="5853" refreshError="1"/>
      <sheetData sheetId="5854" refreshError="1"/>
      <sheetData sheetId="5855" refreshError="1"/>
      <sheetData sheetId="5856" refreshError="1"/>
      <sheetData sheetId="5857" refreshError="1"/>
      <sheetData sheetId="5858" refreshError="1"/>
      <sheetData sheetId="5859" refreshError="1"/>
      <sheetData sheetId="5860" refreshError="1"/>
      <sheetData sheetId="5861" refreshError="1"/>
      <sheetData sheetId="5862" refreshError="1"/>
      <sheetData sheetId="5863" refreshError="1"/>
      <sheetData sheetId="5864" refreshError="1"/>
      <sheetData sheetId="5865" refreshError="1"/>
      <sheetData sheetId="5866" refreshError="1"/>
      <sheetData sheetId="5867" refreshError="1"/>
      <sheetData sheetId="5868" refreshError="1"/>
      <sheetData sheetId="5869" refreshError="1"/>
      <sheetData sheetId="5870" refreshError="1"/>
      <sheetData sheetId="5871" refreshError="1"/>
      <sheetData sheetId="5872" refreshError="1"/>
      <sheetData sheetId="5873" refreshError="1"/>
      <sheetData sheetId="5874" refreshError="1"/>
      <sheetData sheetId="5875" refreshError="1"/>
      <sheetData sheetId="5876" refreshError="1"/>
      <sheetData sheetId="5877" refreshError="1"/>
      <sheetData sheetId="5878" refreshError="1"/>
      <sheetData sheetId="5879" refreshError="1"/>
      <sheetData sheetId="5880" refreshError="1"/>
      <sheetData sheetId="5881" refreshError="1"/>
      <sheetData sheetId="5882" refreshError="1"/>
      <sheetData sheetId="5883" refreshError="1"/>
      <sheetData sheetId="5884" refreshError="1"/>
      <sheetData sheetId="5885" refreshError="1"/>
      <sheetData sheetId="5886" refreshError="1"/>
      <sheetData sheetId="5887" refreshError="1"/>
      <sheetData sheetId="5888" refreshError="1"/>
      <sheetData sheetId="5889" refreshError="1"/>
      <sheetData sheetId="5890" refreshError="1"/>
      <sheetData sheetId="5891" refreshError="1"/>
      <sheetData sheetId="5892" refreshError="1"/>
      <sheetData sheetId="5893" refreshError="1"/>
      <sheetData sheetId="5894" refreshError="1"/>
      <sheetData sheetId="5895" refreshError="1"/>
      <sheetData sheetId="5896" refreshError="1"/>
      <sheetData sheetId="5897" refreshError="1"/>
      <sheetData sheetId="5898" refreshError="1"/>
      <sheetData sheetId="5899" refreshError="1"/>
      <sheetData sheetId="5900" refreshError="1"/>
      <sheetData sheetId="5901" refreshError="1"/>
      <sheetData sheetId="5902" refreshError="1"/>
      <sheetData sheetId="5903" refreshError="1"/>
      <sheetData sheetId="5904" refreshError="1"/>
      <sheetData sheetId="5905" refreshError="1"/>
      <sheetData sheetId="5906" refreshError="1"/>
      <sheetData sheetId="5907" refreshError="1"/>
      <sheetData sheetId="5908" refreshError="1"/>
      <sheetData sheetId="5909" refreshError="1"/>
      <sheetData sheetId="5910" refreshError="1"/>
      <sheetData sheetId="5911" refreshError="1"/>
      <sheetData sheetId="5912" refreshError="1"/>
      <sheetData sheetId="5913" refreshError="1"/>
      <sheetData sheetId="5914" refreshError="1"/>
      <sheetData sheetId="5915" refreshError="1"/>
      <sheetData sheetId="5916" refreshError="1"/>
      <sheetData sheetId="5917" refreshError="1"/>
      <sheetData sheetId="5918" refreshError="1"/>
      <sheetData sheetId="5919" refreshError="1"/>
      <sheetData sheetId="5920" refreshError="1"/>
      <sheetData sheetId="5921" refreshError="1"/>
      <sheetData sheetId="5922" refreshError="1"/>
      <sheetData sheetId="5923" refreshError="1"/>
      <sheetData sheetId="5924" refreshError="1"/>
      <sheetData sheetId="5925" refreshError="1"/>
      <sheetData sheetId="5926" refreshError="1"/>
      <sheetData sheetId="5927" refreshError="1"/>
      <sheetData sheetId="5928" refreshError="1"/>
      <sheetData sheetId="5929" refreshError="1"/>
      <sheetData sheetId="5930" refreshError="1"/>
      <sheetData sheetId="5931" refreshError="1"/>
      <sheetData sheetId="5932" refreshError="1"/>
      <sheetData sheetId="5933" refreshError="1"/>
      <sheetData sheetId="5934" refreshError="1"/>
      <sheetData sheetId="5935" refreshError="1"/>
      <sheetData sheetId="5936" refreshError="1"/>
      <sheetData sheetId="5937" refreshError="1"/>
      <sheetData sheetId="5938" refreshError="1"/>
      <sheetData sheetId="5939" refreshError="1"/>
      <sheetData sheetId="5940" refreshError="1"/>
      <sheetData sheetId="5941" refreshError="1"/>
      <sheetData sheetId="5942" refreshError="1"/>
      <sheetData sheetId="5943" refreshError="1"/>
      <sheetData sheetId="5944" refreshError="1"/>
      <sheetData sheetId="5945" refreshError="1"/>
      <sheetData sheetId="5946" refreshError="1"/>
      <sheetData sheetId="5947" refreshError="1"/>
      <sheetData sheetId="5948" refreshError="1"/>
      <sheetData sheetId="5949" refreshError="1"/>
      <sheetData sheetId="5950" refreshError="1"/>
      <sheetData sheetId="5951" refreshError="1"/>
      <sheetData sheetId="5952" refreshError="1"/>
      <sheetData sheetId="5953" refreshError="1"/>
      <sheetData sheetId="5954" refreshError="1"/>
      <sheetData sheetId="5955" refreshError="1"/>
      <sheetData sheetId="5956" refreshError="1"/>
      <sheetData sheetId="5957" refreshError="1"/>
      <sheetData sheetId="5958" refreshError="1"/>
      <sheetData sheetId="5959" refreshError="1"/>
      <sheetData sheetId="5960" refreshError="1"/>
      <sheetData sheetId="5961" refreshError="1"/>
      <sheetData sheetId="5962" refreshError="1"/>
      <sheetData sheetId="5963" refreshError="1"/>
      <sheetData sheetId="5964" refreshError="1"/>
      <sheetData sheetId="5965" refreshError="1"/>
      <sheetData sheetId="5966" refreshError="1"/>
      <sheetData sheetId="5967" refreshError="1"/>
      <sheetData sheetId="5968" refreshError="1"/>
      <sheetData sheetId="5969" refreshError="1"/>
      <sheetData sheetId="5970" refreshError="1"/>
      <sheetData sheetId="5971" refreshError="1"/>
      <sheetData sheetId="5972" refreshError="1"/>
      <sheetData sheetId="5973" refreshError="1"/>
      <sheetData sheetId="5974" refreshError="1"/>
      <sheetData sheetId="5975" refreshError="1"/>
      <sheetData sheetId="5976" refreshError="1"/>
      <sheetData sheetId="5977" refreshError="1"/>
      <sheetData sheetId="5978" refreshError="1"/>
      <sheetData sheetId="5979" refreshError="1"/>
      <sheetData sheetId="5980" refreshError="1"/>
      <sheetData sheetId="5981" refreshError="1"/>
      <sheetData sheetId="5982" refreshError="1"/>
      <sheetData sheetId="5983" refreshError="1"/>
      <sheetData sheetId="5984" refreshError="1"/>
      <sheetData sheetId="5985" refreshError="1"/>
      <sheetData sheetId="5986" refreshError="1"/>
      <sheetData sheetId="5987" refreshError="1"/>
      <sheetData sheetId="5988" refreshError="1"/>
      <sheetData sheetId="5989" refreshError="1"/>
      <sheetData sheetId="5990" refreshError="1"/>
      <sheetData sheetId="5991" refreshError="1"/>
      <sheetData sheetId="5992" refreshError="1"/>
      <sheetData sheetId="5993" refreshError="1"/>
      <sheetData sheetId="5994" refreshError="1"/>
      <sheetData sheetId="5995" refreshError="1"/>
      <sheetData sheetId="5996" refreshError="1"/>
      <sheetData sheetId="5997" refreshError="1"/>
      <sheetData sheetId="5998" refreshError="1"/>
      <sheetData sheetId="5999" refreshError="1"/>
      <sheetData sheetId="6000" refreshError="1"/>
      <sheetData sheetId="6001" refreshError="1"/>
      <sheetData sheetId="6002" refreshError="1"/>
      <sheetData sheetId="6003" refreshError="1"/>
      <sheetData sheetId="6004" refreshError="1"/>
      <sheetData sheetId="6005" refreshError="1"/>
      <sheetData sheetId="6006" refreshError="1"/>
      <sheetData sheetId="6007" refreshError="1"/>
      <sheetData sheetId="6008" refreshError="1"/>
      <sheetData sheetId="6009" refreshError="1"/>
      <sheetData sheetId="6010" refreshError="1"/>
      <sheetData sheetId="6011" refreshError="1"/>
      <sheetData sheetId="6012" refreshError="1"/>
      <sheetData sheetId="6013" refreshError="1"/>
      <sheetData sheetId="6014" refreshError="1"/>
      <sheetData sheetId="6015" refreshError="1"/>
      <sheetData sheetId="6016" refreshError="1"/>
      <sheetData sheetId="6017" refreshError="1"/>
      <sheetData sheetId="6018" refreshError="1"/>
      <sheetData sheetId="6019" refreshError="1"/>
      <sheetData sheetId="6020" refreshError="1"/>
      <sheetData sheetId="6021" refreshError="1"/>
      <sheetData sheetId="6022" refreshError="1"/>
      <sheetData sheetId="6023" refreshError="1"/>
      <sheetData sheetId="6024" refreshError="1"/>
      <sheetData sheetId="6025" refreshError="1"/>
      <sheetData sheetId="6026" refreshError="1"/>
      <sheetData sheetId="6027" refreshError="1"/>
      <sheetData sheetId="6028" refreshError="1"/>
      <sheetData sheetId="6029" refreshError="1"/>
      <sheetData sheetId="6030" refreshError="1"/>
      <sheetData sheetId="6031" refreshError="1"/>
      <sheetData sheetId="6032" refreshError="1"/>
      <sheetData sheetId="6033" refreshError="1"/>
      <sheetData sheetId="6034" refreshError="1"/>
      <sheetData sheetId="6035" refreshError="1"/>
      <sheetData sheetId="6036" refreshError="1"/>
      <sheetData sheetId="6037" refreshError="1"/>
      <sheetData sheetId="6038" refreshError="1"/>
      <sheetData sheetId="6039" refreshError="1"/>
      <sheetData sheetId="6040" refreshError="1"/>
      <sheetData sheetId="6041" refreshError="1"/>
      <sheetData sheetId="6042" refreshError="1"/>
      <sheetData sheetId="6043" refreshError="1"/>
      <sheetData sheetId="6044" refreshError="1"/>
      <sheetData sheetId="6045" refreshError="1"/>
      <sheetData sheetId="6046" refreshError="1"/>
      <sheetData sheetId="6047" refreshError="1"/>
      <sheetData sheetId="6048" refreshError="1"/>
      <sheetData sheetId="6049" refreshError="1"/>
      <sheetData sheetId="6050" refreshError="1"/>
      <sheetData sheetId="6051" refreshError="1"/>
      <sheetData sheetId="6052" refreshError="1"/>
      <sheetData sheetId="6053" refreshError="1"/>
      <sheetData sheetId="6054" refreshError="1"/>
      <sheetData sheetId="6055" refreshError="1"/>
      <sheetData sheetId="6056" refreshError="1"/>
      <sheetData sheetId="6057" refreshError="1"/>
      <sheetData sheetId="6058" refreshError="1"/>
      <sheetData sheetId="6059" refreshError="1"/>
      <sheetData sheetId="6060" refreshError="1"/>
      <sheetData sheetId="6061" refreshError="1"/>
      <sheetData sheetId="6062" refreshError="1"/>
      <sheetData sheetId="6063" refreshError="1"/>
      <sheetData sheetId="6064" refreshError="1"/>
      <sheetData sheetId="6065" refreshError="1"/>
      <sheetData sheetId="6066" refreshError="1"/>
      <sheetData sheetId="6067" refreshError="1"/>
      <sheetData sheetId="6068" refreshError="1"/>
      <sheetData sheetId="6069" refreshError="1"/>
      <sheetData sheetId="6070" refreshError="1"/>
      <sheetData sheetId="6071" refreshError="1"/>
      <sheetData sheetId="6072" refreshError="1"/>
      <sheetData sheetId="6073" refreshError="1"/>
      <sheetData sheetId="6074" refreshError="1"/>
      <sheetData sheetId="6075" refreshError="1"/>
      <sheetData sheetId="6076" refreshError="1"/>
      <sheetData sheetId="6077" refreshError="1"/>
      <sheetData sheetId="6078" refreshError="1"/>
      <sheetData sheetId="6079" refreshError="1"/>
      <sheetData sheetId="6080" refreshError="1"/>
      <sheetData sheetId="6081" refreshError="1"/>
      <sheetData sheetId="6082" refreshError="1"/>
      <sheetData sheetId="6083" refreshError="1"/>
      <sheetData sheetId="6084" refreshError="1"/>
      <sheetData sheetId="6085" refreshError="1"/>
      <sheetData sheetId="6086" refreshError="1"/>
      <sheetData sheetId="6087" refreshError="1"/>
      <sheetData sheetId="6088" refreshError="1"/>
      <sheetData sheetId="6089" refreshError="1"/>
      <sheetData sheetId="6090" refreshError="1"/>
      <sheetData sheetId="6091" refreshError="1"/>
      <sheetData sheetId="6092" refreshError="1"/>
      <sheetData sheetId="6093" refreshError="1"/>
      <sheetData sheetId="6094" refreshError="1"/>
      <sheetData sheetId="6095" refreshError="1"/>
      <sheetData sheetId="6096" refreshError="1"/>
      <sheetData sheetId="6097" refreshError="1"/>
      <sheetData sheetId="6098" refreshError="1"/>
      <sheetData sheetId="6099" refreshError="1"/>
      <sheetData sheetId="6100" refreshError="1"/>
      <sheetData sheetId="6101" refreshError="1"/>
      <sheetData sheetId="6102" refreshError="1"/>
      <sheetData sheetId="6103" refreshError="1"/>
      <sheetData sheetId="6104" refreshError="1"/>
      <sheetData sheetId="6105" refreshError="1"/>
      <sheetData sheetId="6106" refreshError="1"/>
      <sheetData sheetId="6107" refreshError="1"/>
      <sheetData sheetId="6108" refreshError="1"/>
      <sheetData sheetId="6109" refreshError="1"/>
      <sheetData sheetId="6110" refreshError="1"/>
      <sheetData sheetId="6111" refreshError="1"/>
      <sheetData sheetId="6112" refreshError="1"/>
      <sheetData sheetId="6113" refreshError="1"/>
      <sheetData sheetId="6114" refreshError="1"/>
      <sheetData sheetId="6115" refreshError="1"/>
      <sheetData sheetId="6116" refreshError="1"/>
      <sheetData sheetId="6117" refreshError="1"/>
      <sheetData sheetId="6118" refreshError="1"/>
      <sheetData sheetId="6119" refreshError="1"/>
      <sheetData sheetId="6120" refreshError="1"/>
      <sheetData sheetId="6121" refreshError="1"/>
      <sheetData sheetId="6122" refreshError="1"/>
      <sheetData sheetId="6123" refreshError="1"/>
      <sheetData sheetId="6124" refreshError="1"/>
      <sheetData sheetId="6125" refreshError="1"/>
      <sheetData sheetId="6126" refreshError="1"/>
      <sheetData sheetId="6127" refreshError="1"/>
      <sheetData sheetId="6128" refreshError="1"/>
      <sheetData sheetId="6129" refreshError="1"/>
      <sheetData sheetId="6130" refreshError="1"/>
      <sheetData sheetId="6131" refreshError="1"/>
      <sheetData sheetId="6132" refreshError="1"/>
      <sheetData sheetId="6133" refreshError="1"/>
      <sheetData sheetId="6134" refreshError="1"/>
      <sheetData sheetId="6135" refreshError="1"/>
      <sheetData sheetId="6136" refreshError="1"/>
      <sheetData sheetId="6137" refreshError="1"/>
      <sheetData sheetId="6138" refreshError="1"/>
      <sheetData sheetId="6139" refreshError="1"/>
      <sheetData sheetId="6140" refreshError="1"/>
      <sheetData sheetId="6141" refreshError="1"/>
      <sheetData sheetId="6142" refreshError="1"/>
      <sheetData sheetId="6143" refreshError="1"/>
      <sheetData sheetId="6144" refreshError="1"/>
      <sheetData sheetId="6145" refreshError="1"/>
      <sheetData sheetId="6146" refreshError="1"/>
      <sheetData sheetId="6147" refreshError="1"/>
      <sheetData sheetId="6148" refreshError="1"/>
      <sheetData sheetId="6149" refreshError="1"/>
      <sheetData sheetId="6150" refreshError="1"/>
      <sheetData sheetId="6151" refreshError="1"/>
      <sheetData sheetId="6152" refreshError="1"/>
      <sheetData sheetId="6153" refreshError="1"/>
      <sheetData sheetId="6154" refreshError="1"/>
      <sheetData sheetId="6155" refreshError="1"/>
      <sheetData sheetId="6156" refreshError="1"/>
      <sheetData sheetId="6157" refreshError="1"/>
      <sheetData sheetId="6158" refreshError="1"/>
      <sheetData sheetId="6159" refreshError="1"/>
      <sheetData sheetId="6160" refreshError="1"/>
      <sheetData sheetId="6161" refreshError="1"/>
      <sheetData sheetId="6162" refreshError="1"/>
      <sheetData sheetId="6163" refreshError="1"/>
      <sheetData sheetId="6164" refreshError="1"/>
      <sheetData sheetId="6165" refreshError="1"/>
      <sheetData sheetId="6166" refreshError="1"/>
      <sheetData sheetId="6167" refreshError="1"/>
      <sheetData sheetId="6168" refreshError="1"/>
      <sheetData sheetId="6169" refreshError="1"/>
      <sheetData sheetId="6170" refreshError="1"/>
      <sheetData sheetId="6171" refreshError="1"/>
      <sheetData sheetId="6172" refreshError="1"/>
      <sheetData sheetId="6173" refreshError="1"/>
      <sheetData sheetId="6174" refreshError="1"/>
      <sheetData sheetId="6175" refreshError="1"/>
      <sheetData sheetId="6176" refreshError="1"/>
      <sheetData sheetId="6177" refreshError="1"/>
      <sheetData sheetId="6178" refreshError="1"/>
      <sheetData sheetId="6179" refreshError="1"/>
      <sheetData sheetId="6180" refreshError="1"/>
      <sheetData sheetId="6181" refreshError="1"/>
      <sheetData sheetId="6182" refreshError="1"/>
      <sheetData sheetId="6183" refreshError="1"/>
      <sheetData sheetId="6184" refreshError="1"/>
      <sheetData sheetId="6185" refreshError="1"/>
      <sheetData sheetId="6186" refreshError="1"/>
      <sheetData sheetId="6187" refreshError="1"/>
      <sheetData sheetId="6188" refreshError="1"/>
      <sheetData sheetId="6189" refreshError="1"/>
      <sheetData sheetId="6190" refreshError="1"/>
      <sheetData sheetId="6191" refreshError="1"/>
      <sheetData sheetId="6192" refreshError="1"/>
      <sheetData sheetId="6193" refreshError="1"/>
      <sheetData sheetId="6194" refreshError="1"/>
      <sheetData sheetId="6195" refreshError="1"/>
      <sheetData sheetId="6196" refreshError="1"/>
      <sheetData sheetId="6197" refreshError="1"/>
      <sheetData sheetId="6198" refreshError="1"/>
      <sheetData sheetId="6199" refreshError="1"/>
      <sheetData sheetId="6200" refreshError="1"/>
      <sheetData sheetId="6201" refreshError="1"/>
      <sheetData sheetId="6202" refreshError="1"/>
      <sheetData sheetId="6203" refreshError="1"/>
      <sheetData sheetId="6204" refreshError="1"/>
      <sheetData sheetId="6205" refreshError="1"/>
      <sheetData sheetId="6206" refreshError="1"/>
      <sheetData sheetId="6207" refreshError="1"/>
      <sheetData sheetId="6208" refreshError="1"/>
      <sheetData sheetId="6209" refreshError="1"/>
      <sheetData sheetId="6210" refreshError="1"/>
      <sheetData sheetId="6211" refreshError="1"/>
      <sheetData sheetId="6212" refreshError="1"/>
      <sheetData sheetId="6213" refreshError="1"/>
      <sheetData sheetId="6214" refreshError="1"/>
      <sheetData sheetId="6215" refreshError="1"/>
      <sheetData sheetId="6216" refreshError="1"/>
      <sheetData sheetId="6217" refreshError="1"/>
      <sheetData sheetId="6218" refreshError="1"/>
      <sheetData sheetId="6219" refreshError="1"/>
      <sheetData sheetId="6220" refreshError="1"/>
      <sheetData sheetId="6221" refreshError="1"/>
      <sheetData sheetId="6222" refreshError="1"/>
      <sheetData sheetId="6223" refreshError="1"/>
      <sheetData sheetId="6224" refreshError="1"/>
      <sheetData sheetId="6225" refreshError="1"/>
      <sheetData sheetId="6226" refreshError="1"/>
      <sheetData sheetId="6227" refreshError="1"/>
      <sheetData sheetId="6228" refreshError="1"/>
      <sheetData sheetId="6229" refreshError="1"/>
      <sheetData sheetId="6230" refreshError="1"/>
      <sheetData sheetId="6231" refreshError="1"/>
      <sheetData sheetId="6232" refreshError="1"/>
      <sheetData sheetId="6233" refreshError="1"/>
      <sheetData sheetId="6234" refreshError="1"/>
      <sheetData sheetId="6235" refreshError="1"/>
      <sheetData sheetId="6236" refreshError="1"/>
      <sheetData sheetId="6237" refreshError="1"/>
      <sheetData sheetId="6238" refreshError="1"/>
      <sheetData sheetId="6239" refreshError="1"/>
      <sheetData sheetId="6240" refreshError="1"/>
      <sheetData sheetId="6241" refreshError="1"/>
      <sheetData sheetId="6242" refreshError="1"/>
      <sheetData sheetId="6243" refreshError="1"/>
      <sheetData sheetId="6244" refreshError="1"/>
      <sheetData sheetId="6245" refreshError="1"/>
      <sheetData sheetId="6246" refreshError="1"/>
      <sheetData sheetId="6247" refreshError="1"/>
      <sheetData sheetId="6248" refreshError="1"/>
      <sheetData sheetId="6249" refreshError="1"/>
      <sheetData sheetId="6250" refreshError="1"/>
      <sheetData sheetId="6251" refreshError="1"/>
      <sheetData sheetId="6252" refreshError="1"/>
      <sheetData sheetId="6253" refreshError="1"/>
      <sheetData sheetId="6254" refreshError="1"/>
      <sheetData sheetId="6255" refreshError="1"/>
      <sheetData sheetId="6256" refreshError="1"/>
      <sheetData sheetId="6257" refreshError="1"/>
      <sheetData sheetId="6258" refreshError="1"/>
      <sheetData sheetId="6259" refreshError="1"/>
      <sheetData sheetId="6260" refreshError="1"/>
      <sheetData sheetId="6261" refreshError="1"/>
      <sheetData sheetId="6262" refreshError="1"/>
      <sheetData sheetId="6263" refreshError="1"/>
      <sheetData sheetId="6264" refreshError="1"/>
      <sheetData sheetId="6265" refreshError="1"/>
      <sheetData sheetId="6266" refreshError="1"/>
      <sheetData sheetId="6267" refreshError="1"/>
      <sheetData sheetId="6268" refreshError="1"/>
      <sheetData sheetId="6269" refreshError="1"/>
      <sheetData sheetId="6270" refreshError="1"/>
      <sheetData sheetId="6271" refreshError="1"/>
      <sheetData sheetId="6272" refreshError="1"/>
      <sheetData sheetId="6273" refreshError="1"/>
      <sheetData sheetId="6274" refreshError="1"/>
      <sheetData sheetId="6275" refreshError="1"/>
      <sheetData sheetId="6276" refreshError="1"/>
      <sheetData sheetId="6277" refreshError="1"/>
      <sheetData sheetId="6278" refreshError="1"/>
      <sheetData sheetId="6279" refreshError="1"/>
      <sheetData sheetId="6280" refreshError="1"/>
      <sheetData sheetId="6281" refreshError="1"/>
      <sheetData sheetId="6282" refreshError="1"/>
      <sheetData sheetId="6283" refreshError="1"/>
      <sheetData sheetId="6284" refreshError="1"/>
      <sheetData sheetId="6285" refreshError="1"/>
      <sheetData sheetId="6286" refreshError="1"/>
      <sheetData sheetId="6287" refreshError="1"/>
      <sheetData sheetId="6288" refreshError="1"/>
      <sheetData sheetId="6289" refreshError="1"/>
      <sheetData sheetId="6290" refreshError="1"/>
      <sheetData sheetId="6291" refreshError="1"/>
      <sheetData sheetId="6292" refreshError="1"/>
      <sheetData sheetId="6293" refreshError="1"/>
      <sheetData sheetId="6294" refreshError="1"/>
      <sheetData sheetId="6295" refreshError="1"/>
      <sheetData sheetId="6296" refreshError="1"/>
      <sheetData sheetId="6297" refreshError="1"/>
      <sheetData sheetId="6298" refreshError="1"/>
      <sheetData sheetId="6299" refreshError="1"/>
      <sheetData sheetId="6300" refreshError="1"/>
      <sheetData sheetId="6301" refreshError="1"/>
      <sheetData sheetId="6302" refreshError="1"/>
      <sheetData sheetId="6303" refreshError="1"/>
      <sheetData sheetId="6304" refreshError="1"/>
      <sheetData sheetId="6305" refreshError="1"/>
      <sheetData sheetId="6306" refreshError="1"/>
      <sheetData sheetId="6307" refreshError="1"/>
      <sheetData sheetId="6308" refreshError="1"/>
      <sheetData sheetId="6309" refreshError="1"/>
      <sheetData sheetId="6310" refreshError="1"/>
      <sheetData sheetId="6311" refreshError="1"/>
      <sheetData sheetId="6312" refreshError="1"/>
      <sheetData sheetId="6313" refreshError="1"/>
      <sheetData sheetId="6314" refreshError="1"/>
      <sheetData sheetId="6315" refreshError="1"/>
      <sheetData sheetId="6316" refreshError="1"/>
      <sheetData sheetId="6317" refreshError="1"/>
      <sheetData sheetId="6318" refreshError="1"/>
      <sheetData sheetId="6319" refreshError="1"/>
      <sheetData sheetId="6320" refreshError="1"/>
      <sheetData sheetId="6321" refreshError="1"/>
      <sheetData sheetId="6322" refreshError="1"/>
      <sheetData sheetId="6323" refreshError="1"/>
      <sheetData sheetId="6324" refreshError="1"/>
      <sheetData sheetId="6325" refreshError="1"/>
      <sheetData sheetId="6326" refreshError="1"/>
      <sheetData sheetId="6327" refreshError="1"/>
      <sheetData sheetId="6328" refreshError="1"/>
      <sheetData sheetId="6329" refreshError="1"/>
      <sheetData sheetId="6330" refreshError="1"/>
      <sheetData sheetId="6331" refreshError="1"/>
      <sheetData sheetId="6332" refreshError="1"/>
      <sheetData sheetId="6333" refreshError="1"/>
      <sheetData sheetId="6334" refreshError="1"/>
      <sheetData sheetId="6335" refreshError="1"/>
      <sheetData sheetId="6336" refreshError="1"/>
      <sheetData sheetId="6337" refreshError="1"/>
      <sheetData sheetId="6338" refreshError="1"/>
      <sheetData sheetId="6339" refreshError="1"/>
      <sheetData sheetId="6340" refreshError="1"/>
      <sheetData sheetId="6341" refreshError="1"/>
      <sheetData sheetId="6342" refreshError="1"/>
      <sheetData sheetId="6343" refreshError="1"/>
      <sheetData sheetId="6344" refreshError="1"/>
      <sheetData sheetId="6345" refreshError="1"/>
      <sheetData sheetId="6346" refreshError="1"/>
      <sheetData sheetId="6347" refreshError="1"/>
      <sheetData sheetId="6348" refreshError="1"/>
      <sheetData sheetId="6349" refreshError="1"/>
      <sheetData sheetId="6350" refreshError="1"/>
      <sheetData sheetId="6351" refreshError="1"/>
      <sheetData sheetId="6352" refreshError="1"/>
      <sheetData sheetId="6353" refreshError="1"/>
      <sheetData sheetId="6354" refreshError="1"/>
      <sheetData sheetId="6355" refreshError="1"/>
      <sheetData sheetId="6356" refreshError="1"/>
      <sheetData sheetId="6357" refreshError="1"/>
      <sheetData sheetId="6358" refreshError="1"/>
      <sheetData sheetId="6359" refreshError="1"/>
      <sheetData sheetId="6360" refreshError="1"/>
      <sheetData sheetId="6361" refreshError="1"/>
      <sheetData sheetId="6362" refreshError="1"/>
      <sheetData sheetId="6363" refreshError="1"/>
      <sheetData sheetId="6364" refreshError="1"/>
      <sheetData sheetId="6365" refreshError="1"/>
      <sheetData sheetId="6366" refreshError="1"/>
      <sheetData sheetId="6367" refreshError="1"/>
      <sheetData sheetId="6368" refreshError="1"/>
      <sheetData sheetId="6369" refreshError="1"/>
      <sheetData sheetId="6370" refreshError="1"/>
      <sheetData sheetId="6371" refreshError="1"/>
      <sheetData sheetId="6372" refreshError="1"/>
      <sheetData sheetId="6373" refreshError="1"/>
      <sheetData sheetId="6374" refreshError="1"/>
      <sheetData sheetId="6375" refreshError="1"/>
      <sheetData sheetId="6376" refreshError="1"/>
      <sheetData sheetId="6377" refreshError="1"/>
      <sheetData sheetId="6378" refreshError="1"/>
      <sheetData sheetId="6379" refreshError="1"/>
      <sheetData sheetId="6380" refreshError="1"/>
      <sheetData sheetId="6381" refreshError="1"/>
      <sheetData sheetId="6382" refreshError="1"/>
      <sheetData sheetId="6383" refreshError="1"/>
      <sheetData sheetId="6384" refreshError="1"/>
      <sheetData sheetId="6385" refreshError="1"/>
      <sheetData sheetId="6386" refreshError="1"/>
      <sheetData sheetId="6387" refreshError="1"/>
      <sheetData sheetId="6388" refreshError="1"/>
      <sheetData sheetId="6389" refreshError="1"/>
      <sheetData sheetId="6390" refreshError="1"/>
      <sheetData sheetId="6391" refreshError="1"/>
      <sheetData sheetId="6392" refreshError="1"/>
      <sheetData sheetId="6393" refreshError="1"/>
      <sheetData sheetId="6394" refreshError="1"/>
      <sheetData sheetId="6395" refreshError="1"/>
      <sheetData sheetId="6396" refreshError="1"/>
      <sheetData sheetId="6397" refreshError="1"/>
      <sheetData sheetId="6398" refreshError="1"/>
      <sheetData sheetId="6399" refreshError="1"/>
      <sheetData sheetId="6400" refreshError="1"/>
      <sheetData sheetId="6401" refreshError="1"/>
      <sheetData sheetId="6402" refreshError="1"/>
      <sheetData sheetId="6403" refreshError="1"/>
      <sheetData sheetId="6404" refreshError="1"/>
      <sheetData sheetId="6405" refreshError="1"/>
      <sheetData sheetId="6406" refreshError="1"/>
      <sheetData sheetId="6407" refreshError="1"/>
      <sheetData sheetId="6408" refreshError="1"/>
      <sheetData sheetId="6409" refreshError="1"/>
      <sheetData sheetId="6410" refreshError="1"/>
      <sheetData sheetId="6411" refreshError="1"/>
      <sheetData sheetId="6412" refreshError="1"/>
      <sheetData sheetId="6413" refreshError="1"/>
      <sheetData sheetId="6414" refreshError="1"/>
      <sheetData sheetId="6415" refreshError="1"/>
      <sheetData sheetId="6416" refreshError="1"/>
      <sheetData sheetId="6417" refreshError="1"/>
      <sheetData sheetId="6418" refreshError="1"/>
      <sheetData sheetId="6419" refreshError="1"/>
      <sheetData sheetId="6420" refreshError="1"/>
      <sheetData sheetId="6421" refreshError="1"/>
      <sheetData sheetId="6422" refreshError="1"/>
      <sheetData sheetId="6423" refreshError="1"/>
      <sheetData sheetId="6424" refreshError="1"/>
      <sheetData sheetId="6425" refreshError="1"/>
      <sheetData sheetId="6426" refreshError="1"/>
      <sheetData sheetId="6427" refreshError="1"/>
      <sheetData sheetId="6428" refreshError="1"/>
      <sheetData sheetId="6429" refreshError="1"/>
      <sheetData sheetId="6430" refreshError="1"/>
      <sheetData sheetId="6431" refreshError="1"/>
      <sheetData sheetId="6432" refreshError="1"/>
      <sheetData sheetId="6433" refreshError="1"/>
      <sheetData sheetId="6434" refreshError="1"/>
      <sheetData sheetId="6435" refreshError="1"/>
      <sheetData sheetId="6436" refreshError="1"/>
      <sheetData sheetId="6437" refreshError="1"/>
      <sheetData sheetId="6438" refreshError="1"/>
      <sheetData sheetId="6439" refreshError="1"/>
      <sheetData sheetId="6440" refreshError="1"/>
      <sheetData sheetId="6441" refreshError="1"/>
      <sheetData sheetId="6442" refreshError="1"/>
      <sheetData sheetId="6443" refreshError="1"/>
      <sheetData sheetId="6444" refreshError="1"/>
      <sheetData sheetId="6445" refreshError="1"/>
      <sheetData sheetId="6446" refreshError="1"/>
      <sheetData sheetId="6447" refreshError="1"/>
      <sheetData sheetId="6448" refreshError="1"/>
      <sheetData sheetId="6449" refreshError="1"/>
      <sheetData sheetId="6450" refreshError="1"/>
      <sheetData sheetId="6451" refreshError="1"/>
      <sheetData sheetId="6452" refreshError="1"/>
      <sheetData sheetId="6453" refreshError="1"/>
      <sheetData sheetId="6454" refreshError="1"/>
      <sheetData sheetId="6455" refreshError="1"/>
      <sheetData sheetId="6456" refreshError="1"/>
      <sheetData sheetId="6457" refreshError="1"/>
      <sheetData sheetId="6458" refreshError="1"/>
      <sheetData sheetId="6459" refreshError="1"/>
      <sheetData sheetId="6460" refreshError="1"/>
      <sheetData sheetId="6461" refreshError="1"/>
      <sheetData sheetId="6462" refreshError="1"/>
      <sheetData sheetId="6463" refreshError="1"/>
      <sheetData sheetId="6464" refreshError="1"/>
      <sheetData sheetId="6465" refreshError="1"/>
      <sheetData sheetId="6466" refreshError="1"/>
      <sheetData sheetId="6467" refreshError="1"/>
      <sheetData sheetId="6468" refreshError="1"/>
      <sheetData sheetId="6469" refreshError="1"/>
      <sheetData sheetId="6470" refreshError="1"/>
      <sheetData sheetId="6471" refreshError="1"/>
      <sheetData sheetId="6472" refreshError="1"/>
      <sheetData sheetId="6473" refreshError="1"/>
      <sheetData sheetId="6474" refreshError="1"/>
      <sheetData sheetId="6475" refreshError="1"/>
      <sheetData sheetId="6476" refreshError="1"/>
      <sheetData sheetId="6477" refreshError="1"/>
      <sheetData sheetId="6478" refreshError="1"/>
      <sheetData sheetId="6479" refreshError="1"/>
      <sheetData sheetId="6480" refreshError="1"/>
      <sheetData sheetId="6481" refreshError="1"/>
      <sheetData sheetId="6482" refreshError="1"/>
      <sheetData sheetId="6483" refreshError="1"/>
      <sheetData sheetId="6484" refreshError="1"/>
      <sheetData sheetId="6485" refreshError="1"/>
      <sheetData sheetId="6486" refreshError="1"/>
      <sheetData sheetId="6487" refreshError="1"/>
      <sheetData sheetId="6488" refreshError="1"/>
      <sheetData sheetId="6489" refreshError="1"/>
      <sheetData sheetId="6490" refreshError="1"/>
      <sheetData sheetId="6491" refreshError="1"/>
      <sheetData sheetId="6492" refreshError="1"/>
      <sheetData sheetId="6493" refreshError="1"/>
      <sheetData sheetId="6494" refreshError="1"/>
      <sheetData sheetId="6495" refreshError="1"/>
      <sheetData sheetId="6496" refreshError="1"/>
      <sheetData sheetId="6497" refreshError="1"/>
      <sheetData sheetId="6498" refreshError="1"/>
      <sheetData sheetId="6499" refreshError="1"/>
      <sheetData sheetId="6500" refreshError="1"/>
      <sheetData sheetId="6501" refreshError="1"/>
      <sheetData sheetId="6502" refreshError="1"/>
      <sheetData sheetId="6503" refreshError="1"/>
      <sheetData sheetId="6504" refreshError="1"/>
      <sheetData sheetId="6505" refreshError="1"/>
      <sheetData sheetId="6506" refreshError="1"/>
      <sheetData sheetId="6507" refreshError="1"/>
      <sheetData sheetId="6508" refreshError="1"/>
      <sheetData sheetId="6509" refreshError="1"/>
      <sheetData sheetId="6510" refreshError="1"/>
      <sheetData sheetId="6511" refreshError="1"/>
      <sheetData sheetId="6512" refreshError="1"/>
      <sheetData sheetId="6513" refreshError="1"/>
      <sheetData sheetId="6514" refreshError="1"/>
      <sheetData sheetId="6515" refreshError="1"/>
      <sheetData sheetId="6516" refreshError="1"/>
      <sheetData sheetId="6517" refreshError="1"/>
      <sheetData sheetId="6518" refreshError="1"/>
      <sheetData sheetId="6519" refreshError="1"/>
      <sheetData sheetId="6520" refreshError="1"/>
      <sheetData sheetId="6521" refreshError="1"/>
      <sheetData sheetId="6522" refreshError="1"/>
      <sheetData sheetId="6523" refreshError="1"/>
      <sheetData sheetId="6524" refreshError="1"/>
      <sheetData sheetId="6525" refreshError="1"/>
      <sheetData sheetId="6526" refreshError="1"/>
      <sheetData sheetId="6527" refreshError="1"/>
      <sheetData sheetId="6528" refreshError="1"/>
      <sheetData sheetId="6529" refreshError="1"/>
      <sheetData sheetId="6530" refreshError="1"/>
      <sheetData sheetId="6531" refreshError="1"/>
      <sheetData sheetId="6532" refreshError="1"/>
      <sheetData sheetId="6533" refreshError="1"/>
      <sheetData sheetId="6534" refreshError="1"/>
      <sheetData sheetId="6535" refreshError="1"/>
      <sheetData sheetId="6536" refreshError="1"/>
      <sheetData sheetId="6537" refreshError="1"/>
      <sheetData sheetId="6538" refreshError="1"/>
      <sheetData sheetId="6539" refreshError="1"/>
      <sheetData sheetId="6540" refreshError="1"/>
      <sheetData sheetId="6541" refreshError="1"/>
      <sheetData sheetId="6542" refreshError="1"/>
      <sheetData sheetId="6543" refreshError="1"/>
      <sheetData sheetId="6544" refreshError="1"/>
      <sheetData sheetId="6545" refreshError="1"/>
      <sheetData sheetId="6546" refreshError="1"/>
      <sheetData sheetId="6547" refreshError="1"/>
      <sheetData sheetId="6548" refreshError="1"/>
      <sheetData sheetId="6549" refreshError="1"/>
      <sheetData sheetId="6550" refreshError="1"/>
      <sheetData sheetId="6551" refreshError="1"/>
      <sheetData sheetId="6552" refreshError="1"/>
      <sheetData sheetId="6553" refreshError="1"/>
      <sheetData sheetId="6554" refreshError="1"/>
      <sheetData sheetId="6555" refreshError="1"/>
      <sheetData sheetId="6556" refreshError="1"/>
      <sheetData sheetId="6557" refreshError="1"/>
      <sheetData sheetId="6558" refreshError="1"/>
      <sheetData sheetId="6559" refreshError="1"/>
      <sheetData sheetId="6560" refreshError="1"/>
      <sheetData sheetId="6561" refreshError="1"/>
      <sheetData sheetId="6562" refreshError="1"/>
      <sheetData sheetId="6563" refreshError="1"/>
      <sheetData sheetId="6564" refreshError="1"/>
      <sheetData sheetId="6565" refreshError="1"/>
      <sheetData sheetId="6566" refreshError="1"/>
      <sheetData sheetId="6567" refreshError="1"/>
      <sheetData sheetId="6568" refreshError="1"/>
      <sheetData sheetId="6569" refreshError="1"/>
      <sheetData sheetId="6570" refreshError="1"/>
      <sheetData sheetId="6571" refreshError="1"/>
      <sheetData sheetId="6572" refreshError="1"/>
      <sheetData sheetId="6573" refreshError="1"/>
      <sheetData sheetId="6574" refreshError="1"/>
      <sheetData sheetId="6575" refreshError="1"/>
      <sheetData sheetId="6576" refreshError="1"/>
      <sheetData sheetId="6577" refreshError="1"/>
      <sheetData sheetId="6578" refreshError="1"/>
      <sheetData sheetId="6579" refreshError="1"/>
      <sheetData sheetId="6580" refreshError="1"/>
      <sheetData sheetId="6581" refreshError="1"/>
      <sheetData sheetId="6582" refreshError="1"/>
      <sheetData sheetId="6583" refreshError="1"/>
      <sheetData sheetId="6584" refreshError="1"/>
      <sheetData sheetId="6585" refreshError="1"/>
      <sheetData sheetId="6586" refreshError="1"/>
      <sheetData sheetId="6587" refreshError="1"/>
      <sheetData sheetId="6588" refreshError="1"/>
      <sheetData sheetId="6589" refreshError="1"/>
      <sheetData sheetId="6590" refreshError="1"/>
      <sheetData sheetId="6591" refreshError="1"/>
      <sheetData sheetId="6592" refreshError="1"/>
      <sheetData sheetId="6593" refreshError="1"/>
      <sheetData sheetId="6594" refreshError="1"/>
      <sheetData sheetId="6595" refreshError="1"/>
      <sheetData sheetId="6596" refreshError="1"/>
      <sheetData sheetId="6597" refreshError="1"/>
      <sheetData sheetId="6598" refreshError="1"/>
      <sheetData sheetId="6599" refreshError="1"/>
      <sheetData sheetId="6600" refreshError="1"/>
      <sheetData sheetId="6601" refreshError="1"/>
      <sheetData sheetId="6602" refreshError="1"/>
      <sheetData sheetId="6603" refreshError="1"/>
      <sheetData sheetId="6604" refreshError="1"/>
      <sheetData sheetId="6605" refreshError="1"/>
      <sheetData sheetId="6606" refreshError="1"/>
      <sheetData sheetId="6607" refreshError="1"/>
      <sheetData sheetId="6608" refreshError="1"/>
      <sheetData sheetId="6609" refreshError="1"/>
      <sheetData sheetId="6610" refreshError="1"/>
      <sheetData sheetId="6611" refreshError="1"/>
      <sheetData sheetId="6612" refreshError="1"/>
      <sheetData sheetId="6613" refreshError="1"/>
      <sheetData sheetId="6614" refreshError="1"/>
      <sheetData sheetId="6615" refreshError="1"/>
      <sheetData sheetId="6616" refreshError="1"/>
      <sheetData sheetId="6617" refreshError="1"/>
      <sheetData sheetId="6618" refreshError="1"/>
      <sheetData sheetId="6619" refreshError="1"/>
      <sheetData sheetId="6620" refreshError="1"/>
      <sheetData sheetId="6621" refreshError="1"/>
      <sheetData sheetId="6622" refreshError="1"/>
      <sheetData sheetId="6623" refreshError="1"/>
      <sheetData sheetId="6624" refreshError="1"/>
      <sheetData sheetId="6625" refreshError="1"/>
      <sheetData sheetId="6626" refreshError="1"/>
      <sheetData sheetId="6627" refreshError="1"/>
      <sheetData sheetId="6628" refreshError="1"/>
      <sheetData sheetId="6629" refreshError="1"/>
      <sheetData sheetId="6630" refreshError="1"/>
      <sheetData sheetId="6631" refreshError="1"/>
      <sheetData sheetId="6632" refreshError="1"/>
      <sheetData sheetId="6633" refreshError="1"/>
      <sheetData sheetId="6634" refreshError="1"/>
      <sheetData sheetId="6635" refreshError="1"/>
      <sheetData sheetId="6636" refreshError="1"/>
      <sheetData sheetId="6637" refreshError="1"/>
      <sheetData sheetId="6638" refreshError="1"/>
      <sheetData sheetId="6639" refreshError="1"/>
      <sheetData sheetId="6640" refreshError="1"/>
      <sheetData sheetId="6641" refreshError="1"/>
      <sheetData sheetId="6642" refreshError="1"/>
      <sheetData sheetId="6643" refreshError="1"/>
      <sheetData sheetId="6644" refreshError="1"/>
      <sheetData sheetId="6645" refreshError="1"/>
      <sheetData sheetId="6646" refreshError="1"/>
      <sheetData sheetId="6647" refreshError="1"/>
      <sheetData sheetId="6648" refreshError="1"/>
      <sheetData sheetId="6649" refreshError="1"/>
      <sheetData sheetId="6650" refreshError="1"/>
      <sheetData sheetId="6651" refreshError="1"/>
      <sheetData sheetId="6652" refreshError="1"/>
      <sheetData sheetId="6653" refreshError="1"/>
      <sheetData sheetId="6654" refreshError="1"/>
      <sheetData sheetId="6655" refreshError="1"/>
      <sheetData sheetId="6656" refreshError="1"/>
      <sheetData sheetId="6657" refreshError="1"/>
      <sheetData sheetId="6658" refreshError="1"/>
      <sheetData sheetId="6659" refreshError="1"/>
      <sheetData sheetId="6660" refreshError="1"/>
      <sheetData sheetId="6661" refreshError="1"/>
      <sheetData sheetId="6662" refreshError="1"/>
      <sheetData sheetId="6663" refreshError="1"/>
      <sheetData sheetId="6664" refreshError="1"/>
      <sheetData sheetId="6665" refreshError="1"/>
      <sheetData sheetId="6666" refreshError="1"/>
      <sheetData sheetId="6667" refreshError="1"/>
      <sheetData sheetId="6668" refreshError="1"/>
      <sheetData sheetId="6669" refreshError="1"/>
      <sheetData sheetId="6670" refreshError="1"/>
      <sheetData sheetId="6671" refreshError="1"/>
      <sheetData sheetId="6672" refreshError="1"/>
      <sheetData sheetId="6673" refreshError="1"/>
      <sheetData sheetId="6674" refreshError="1"/>
      <sheetData sheetId="6675" refreshError="1"/>
      <sheetData sheetId="6676" refreshError="1"/>
      <sheetData sheetId="6677" refreshError="1"/>
      <sheetData sheetId="6678" refreshError="1"/>
      <sheetData sheetId="6679" refreshError="1"/>
      <sheetData sheetId="6680" refreshError="1"/>
      <sheetData sheetId="6681" refreshError="1"/>
      <sheetData sheetId="6682" refreshError="1"/>
      <sheetData sheetId="6683" refreshError="1"/>
      <sheetData sheetId="6684" refreshError="1"/>
      <sheetData sheetId="6685" refreshError="1"/>
      <sheetData sheetId="6686" refreshError="1"/>
      <sheetData sheetId="6687" refreshError="1"/>
      <sheetData sheetId="6688" refreshError="1"/>
      <sheetData sheetId="6689" refreshError="1"/>
      <sheetData sheetId="6690" refreshError="1"/>
      <sheetData sheetId="6691" refreshError="1"/>
      <sheetData sheetId="6692" refreshError="1"/>
      <sheetData sheetId="6693" refreshError="1"/>
      <sheetData sheetId="6694" refreshError="1"/>
      <sheetData sheetId="6695" refreshError="1"/>
      <sheetData sheetId="6696" refreshError="1"/>
      <sheetData sheetId="6697" refreshError="1"/>
      <sheetData sheetId="6698" refreshError="1"/>
      <sheetData sheetId="6699" refreshError="1"/>
      <sheetData sheetId="6700" refreshError="1"/>
      <sheetData sheetId="6701" refreshError="1"/>
      <sheetData sheetId="6702" refreshError="1"/>
      <sheetData sheetId="6703" refreshError="1"/>
      <sheetData sheetId="6704" refreshError="1"/>
      <sheetData sheetId="6705" refreshError="1"/>
      <sheetData sheetId="6706" refreshError="1"/>
      <sheetData sheetId="6707" refreshError="1"/>
      <sheetData sheetId="6708" refreshError="1"/>
      <sheetData sheetId="6709" refreshError="1"/>
      <sheetData sheetId="6710" refreshError="1"/>
      <sheetData sheetId="6711" refreshError="1"/>
      <sheetData sheetId="6712" refreshError="1"/>
      <sheetData sheetId="6713" refreshError="1"/>
      <sheetData sheetId="6714" refreshError="1"/>
      <sheetData sheetId="6715" refreshError="1"/>
      <sheetData sheetId="6716" refreshError="1"/>
      <sheetData sheetId="6717" refreshError="1"/>
      <sheetData sheetId="6718" refreshError="1"/>
      <sheetData sheetId="6719" refreshError="1"/>
      <sheetData sheetId="6720" refreshError="1"/>
      <sheetData sheetId="6721" refreshError="1"/>
      <sheetData sheetId="6722" refreshError="1"/>
      <sheetData sheetId="6723" refreshError="1"/>
      <sheetData sheetId="6724" refreshError="1"/>
      <sheetData sheetId="6725" refreshError="1"/>
      <sheetData sheetId="6726" refreshError="1"/>
      <sheetData sheetId="6727" refreshError="1"/>
      <sheetData sheetId="6728" refreshError="1"/>
      <sheetData sheetId="6729" refreshError="1"/>
      <sheetData sheetId="6730" refreshError="1"/>
      <sheetData sheetId="6731" refreshError="1"/>
      <sheetData sheetId="6732" refreshError="1"/>
      <sheetData sheetId="6733" refreshError="1"/>
      <sheetData sheetId="6734" refreshError="1"/>
      <sheetData sheetId="6735" refreshError="1"/>
      <sheetData sheetId="6736" refreshError="1"/>
      <sheetData sheetId="6737" refreshError="1"/>
      <sheetData sheetId="6738" refreshError="1"/>
      <sheetData sheetId="6739" refreshError="1"/>
      <sheetData sheetId="6740" refreshError="1"/>
      <sheetData sheetId="6741" refreshError="1"/>
      <sheetData sheetId="6742" refreshError="1"/>
      <sheetData sheetId="6743" refreshError="1"/>
      <sheetData sheetId="6744" refreshError="1"/>
      <sheetData sheetId="6745" refreshError="1"/>
      <sheetData sheetId="6746" refreshError="1"/>
      <sheetData sheetId="6747" refreshError="1"/>
      <sheetData sheetId="6748" refreshError="1"/>
      <sheetData sheetId="6749" refreshError="1"/>
      <sheetData sheetId="6750" refreshError="1"/>
      <sheetData sheetId="6751" refreshError="1"/>
      <sheetData sheetId="6752" refreshError="1"/>
      <sheetData sheetId="6753" refreshError="1"/>
      <sheetData sheetId="6754" refreshError="1"/>
      <sheetData sheetId="6755" refreshError="1"/>
      <sheetData sheetId="6756" refreshError="1"/>
      <sheetData sheetId="6757" refreshError="1"/>
      <sheetData sheetId="6758" refreshError="1"/>
      <sheetData sheetId="6759" refreshError="1"/>
      <sheetData sheetId="6760" refreshError="1"/>
      <sheetData sheetId="6761" refreshError="1"/>
      <sheetData sheetId="6762" refreshError="1"/>
      <sheetData sheetId="6763" refreshError="1"/>
      <sheetData sheetId="6764" refreshError="1"/>
      <sheetData sheetId="6765" refreshError="1"/>
      <sheetData sheetId="6766" refreshError="1"/>
      <sheetData sheetId="6767" refreshError="1"/>
      <sheetData sheetId="6768" refreshError="1"/>
      <sheetData sheetId="6769" refreshError="1"/>
      <sheetData sheetId="6770" refreshError="1"/>
      <sheetData sheetId="6771" refreshError="1"/>
      <sheetData sheetId="6772" refreshError="1"/>
      <sheetData sheetId="6773" refreshError="1"/>
      <sheetData sheetId="6774" refreshError="1"/>
      <sheetData sheetId="6775" refreshError="1"/>
      <sheetData sheetId="6776" refreshError="1"/>
      <sheetData sheetId="6777" refreshError="1"/>
      <sheetData sheetId="6778" refreshError="1"/>
      <sheetData sheetId="6779" refreshError="1"/>
      <sheetData sheetId="6780" refreshError="1"/>
      <sheetData sheetId="6781" refreshError="1"/>
      <sheetData sheetId="6782" refreshError="1"/>
      <sheetData sheetId="6783" refreshError="1"/>
      <sheetData sheetId="6784" refreshError="1"/>
      <sheetData sheetId="6785" refreshError="1"/>
      <sheetData sheetId="6786" refreshError="1"/>
      <sheetData sheetId="6787" refreshError="1"/>
      <sheetData sheetId="6788" refreshError="1"/>
      <sheetData sheetId="6789" refreshError="1"/>
      <sheetData sheetId="6790" refreshError="1"/>
      <sheetData sheetId="6791" refreshError="1"/>
      <sheetData sheetId="6792" refreshError="1"/>
      <sheetData sheetId="6793" refreshError="1"/>
      <sheetData sheetId="6794" refreshError="1"/>
      <sheetData sheetId="6795" refreshError="1"/>
      <sheetData sheetId="6796" refreshError="1"/>
      <sheetData sheetId="6797" refreshError="1"/>
      <sheetData sheetId="6798" refreshError="1"/>
      <sheetData sheetId="6799" refreshError="1"/>
      <sheetData sheetId="6800" refreshError="1"/>
      <sheetData sheetId="6801" refreshError="1"/>
      <sheetData sheetId="6802" refreshError="1"/>
      <sheetData sheetId="6803" refreshError="1"/>
      <sheetData sheetId="6804" refreshError="1"/>
      <sheetData sheetId="6805" refreshError="1"/>
      <sheetData sheetId="6806" refreshError="1"/>
      <sheetData sheetId="6807" refreshError="1"/>
      <sheetData sheetId="6808" refreshError="1"/>
      <sheetData sheetId="6809" refreshError="1"/>
      <sheetData sheetId="6810" refreshError="1"/>
      <sheetData sheetId="6811" refreshError="1"/>
      <sheetData sheetId="6812" refreshError="1"/>
      <sheetData sheetId="6813" refreshError="1"/>
      <sheetData sheetId="6814" refreshError="1"/>
      <sheetData sheetId="6815" refreshError="1"/>
      <sheetData sheetId="6816" refreshError="1"/>
      <sheetData sheetId="6817" refreshError="1"/>
      <sheetData sheetId="6818" refreshError="1"/>
      <sheetData sheetId="6819" refreshError="1"/>
      <sheetData sheetId="6820" refreshError="1"/>
      <sheetData sheetId="6821" refreshError="1"/>
      <sheetData sheetId="6822" refreshError="1"/>
      <sheetData sheetId="6823" refreshError="1"/>
      <sheetData sheetId="6824" refreshError="1"/>
      <sheetData sheetId="6825" refreshError="1"/>
      <sheetData sheetId="6826" refreshError="1"/>
      <sheetData sheetId="6827" refreshError="1"/>
      <sheetData sheetId="6828" refreshError="1"/>
      <sheetData sheetId="6829" refreshError="1"/>
      <sheetData sheetId="6830" refreshError="1"/>
      <sheetData sheetId="6831" refreshError="1"/>
      <sheetData sheetId="6832" refreshError="1"/>
      <sheetData sheetId="6833" refreshError="1"/>
      <sheetData sheetId="6834" refreshError="1"/>
      <sheetData sheetId="6835" refreshError="1"/>
      <sheetData sheetId="6836" refreshError="1"/>
      <sheetData sheetId="6837" refreshError="1"/>
      <sheetData sheetId="6838" refreshError="1"/>
      <sheetData sheetId="6839" refreshError="1"/>
      <sheetData sheetId="6840" refreshError="1"/>
      <sheetData sheetId="6841" refreshError="1"/>
      <sheetData sheetId="6842" refreshError="1"/>
      <sheetData sheetId="6843" refreshError="1"/>
      <sheetData sheetId="6844" refreshError="1"/>
      <sheetData sheetId="6845" refreshError="1"/>
      <sheetData sheetId="6846" refreshError="1"/>
      <sheetData sheetId="6847" refreshError="1"/>
      <sheetData sheetId="6848" refreshError="1"/>
      <sheetData sheetId="6849" refreshError="1"/>
      <sheetData sheetId="6850" refreshError="1"/>
      <sheetData sheetId="6851" refreshError="1"/>
      <sheetData sheetId="6852" refreshError="1"/>
      <sheetData sheetId="6853" refreshError="1"/>
      <sheetData sheetId="6854" refreshError="1"/>
      <sheetData sheetId="6855" refreshError="1"/>
      <sheetData sheetId="6856" refreshError="1"/>
      <sheetData sheetId="6857" refreshError="1"/>
      <sheetData sheetId="6858" refreshError="1"/>
      <sheetData sheetId="6859" refreshError="1"/>
      <sheetData sheetId="6860" refreshError="1"/>
      <sheetData sheetId="6861" refreshError="1"/>
      <sheetData sheetId="6862" refreshError="1"/>
      <sheetData sheetId="6863" refreshError="1"/>
      <sheetData sheetId="6864" refreshError="1"/>
      <sheetData sheetId="6865" refreshError="1"/>
      <sheetData sheetId="6866" refreshError="1"/>
      <sheetData sheetId="6867" refreshError="1"/>
      <sheetData sheetId="6868" refreshError="1"/>
      <sheetData sheetId="6869" refreshError="1"/>
      <sheetData sheetId="6870" refreshError="1"/>
      <sheetData sheetId="6871" refreshError="1"/>
      <sheetData sheetId="6872" refreshError="1"/>
      <sheetData sheetId="6873" refreshError="1"/>
      <sheetData sheetId="6874" refreshError="1"/>
      <sheetData sheetId="6875" refreshError="1"/>
      <sheetData sheetId="6876" refreshError="1"/>
      <sheetData sheetId="6877" refreshError="1"/>
      <sheetData sheetId="6878" refreshError="1"/>
      <sheetData sheetId="6879" refreshError="1"/>
      <sheetData sheetId="6880" refreshError="1"/>
      <sheetData sheetId="6881" refreshError="1"/>
      <sheetData sheetId="6882" refreshError="1"/>
      <sheetData sheetId="6883" refreshError="1"/>
      <sheetData sheetId="6884" refreshError="1"/>
      <sheetData sheetId="6885" refreshError="1"/>
      <sheetData sheetId="6886" refreshError="1"/>
      <sheetData sheetId="6887" refreshError="1"/>
      <sheetData sheetId="6888" refreshError="1"/>
      <sheetData sheetId="6889" refreshError="1"/>
      <sheetData sheetId="6890" refreshError="1"/>
      <sheetData sheetId="6891" refreshError="1"/>
      <sheetData sheetId="6892" refreshError="1"/>
      <sheetData sheetId="6893" refreshError="1"/>
      <sheetData sheetId="6894" refreshError="1"/>
      <sheetData sheetId="6895" refreshError="1"/>
      <sheetData sheetId="6896" refreshError="1"/>
      <sheetData sheetId="6897" refreshError="1"/>
      <sheetData sheetId="6898" refreshError="1"/>
      <sheetData sheetId="6899" refreshError="1"/>
      <sheetData sheetId="6900" refreshError="1"/>
      <sheetData sheetId="6901" refreshError="1"/>
      <sheetData sheetId="6902" refreshError="1"/>
      <sheetData sheetId="6903" refreshError="1"/>
      <sheetData sheetId="6904" refreshError="1"/>
      <sheetData sheetId="6905" refreshError="1"/>
      <sheetData sheetId="6906" refreshError="1"/>
      <sheetData sheetId="6907" refreshError="1"/>
      <sheetData sheetId="6908" refreshError="1"/>
      <sheetData sheetId="6909" refreshError="1"/>
      <sheetData sheetId="6910" refreshError="1"/>
      <sheetData sheetId="6911" refreshError="1"/>
      <sheetData sheetId="6912" refreshError="1"/>
      <sheetData sheetId="6913" refreshError="1"/>
      <sheetData sheetId="6914" refreshError="1"/>
      <sheetData sheetId="6915" refreshError="1"/>
      <sheetData sheetId="6916" refreshError="1"/>
      <sheetData sheetId="6917" refreshError="1"/>
      <sheetData sheetId="6918" refreshError="1"/>
      <sheetData sheetId="6919" refreshError="1"/>
      <sheetData sheetId="6920" refreshError="1"/>
      <sheetData sheetId="6921" refreshError="1"/>
      <sheetData sheetId="6922" refreshError="1"/>
      <sheetData sheetId="6923" refreshError="1"/>
      <sheetData sheetId="6924" refreshError="1"/>
      <sheetData sheetId="6925" refreshError="1"/>
      <sheetData sheetId="6926" refreshError="1"/>
      <sheetData sheetId="6927" refreshError="1"/>
      <sheetData sheetId="6928" refreshError="1"/>
      <sheetData sheetId="6929" refreshError="1"/>
      <sheetData sheetId="6930" refreshError="1"/>
      <sheetData sheetId="6931" refreshError="1"/>
      <sheetData sheetId="6932" refreshError="1"/>
      <sheetData sheetId="6933" refreshError="1"/>
      <sheetData sheetId="6934" refreshError="1"/>
      <sheetData sheetId="6935" refreshError="1"/>
      <sheetData sheetId="6936" refreshError="1"/>
      <sheetData sheetId="6937" refreshError="1"/>
      <sheetData sheetId="6938" refreshError="1"/>
      <sheetData sheetId="6939" refreshError="1"/>
      <sheetData sheetId="6940" refreshError="1"/>
      <sheetData sheetId="6941" refreshError="1"/>
      <sheetData sheetId="6942" refreshError="1"/>
      <sheetData sheetId="6943" refreshError="1"/>
      <sheetData sheetId="6944" refreshError="1"/>
      <sheetData sheetId="6945" refreshError="1"/>
      <sheetData sheetId="6946" refreshError="1"/>
      <sheetData sheetId="6947" refreshError="1"/>
      <sheetData sheetId="6948" refreshError="1"/>
      <sheetData sheetId="6949" refreshError="1"/>
      <sheetData sheetId="6950" refreshError="1"/>
      <sheetData sheetId="6951" refreshError="1"/>
      <sheetData sheetId="6952" refreshError="1"/>
      <sheetData sheetId="6953" refreshError="1"/>
      <sheetData sheetId="6954" refreshError="1"/>
      <sheetData sheetId="6955" refreshError="1"/>
      <sheetData sheetId="6956" refreshError="1"/>
      <sheetData sheetId="6957" refreshError="1"/>
      <sheetData sheetId="6958" refreshError="1"/>
      <sheetData sheetId="6959" refreshError="1"/>
      <sheetData sheetId="6960" refreshError="1"/>
      <sheetData sheetId="6961" refreshError="1"/>
      <sheetData sheetId="6962" refreshError="1"/>
      <sheetData sheetId="6963" refreshError="1"/>
      <sheetData sheetId="6964" refreshError="1"/>
      <sheetData sheetId="6965" refreshError="1"/>
      <sheetData sheetId="6966" refreshError="1"/>
      <sheetData sheetId="6967" refreshError="1"/>
      <sheetData sheetId="6968" refreshError="1"/>
      <sheetData sheetId="6969" refreshError="1"/>
      <sheetData sheetId="6970" refreshError="1"/>
      <sheetData sheetId="6971" refreshError="1"/>
      <sheetData sheetId="6972" refreshError="1"/>
      <sheetData sheetId="6973" refreshError="1"/>
      <sheetData sheetId="6974" refreshError="1"/>
      <sheetData sheetId="6975" refreshError="1"/>
      <sheetData sheetId="6976" refreshError="1"/>
      <sheetData sheetId="6977" refreshError="1"/>
      <sheetData sheetId="6978" refreshError="1"/>
      <sheetData sheetId="6979" refreshError="1"/>
      <sheetData sheetId="6980" refreshError="1"/>
      <sheetData sheetId="6981" refreshError="1"/>
      <sheetData sheetId="6982" refreshError="1"/>
      <sheetData sheetId="6983" refreshError="1"/>
      <sheetData sheetId="6984" refreshError="1"/>
      <sheetData sheetId="6985" refreshError="1"/>
      <sheetData sheetId="6986" refreshError="1"/>
      <sheetData sheetId="6987" refreshError="1"/>
      <sheetData sheetId="6988" refreshError="1"/>
      <sheetData sheetId="6989" refreshError="1"/>
      <sheetData sheetId="6990" refreshError="1"/>
      <sheetData sheetId="6991" refreshError="1"/>
      <sheetData sheetId="6992" refreshError="1"/>
      <sheetData sheetId="6993" refreshError="1"/>
      <sheetData sheetId="6994" refreshError="1"/>
      <sheetData sheetId="6995" refreshError="1"/>
      <sheetData sheetId="6996" refreshError="1"/>
      <sheetData sheetId="6997" refreshError="1"/>
      <sheetData sheetId="6998" refreshError="1"/>
      <sheetData sheetId="6999" refreshError="1"/>
      <sheetData sheetId="7000" refreshError="1"/>
      <sheetData sheetId="7001" refreshError="1"/>
      <sheetData sheetId="7002" refreshError="1"/>
      <sheetData sheetId="7003" refreshError="1"/>
      <sheetData sheetId="7004" refreshError="1"/>
      <sheetData sheetId="7005" refreshError="1"/>
      <sheetData sheetId="7006" refreshError="1"/>
      <sheetData sheetId="7007" refreshError="1"/>
      <sheetData sheetId="7008" refreshError="1"/>
      <sheetData sheetId="7009" refreshError="1"/>
      <sheetData sheetId="7010" refreshError="1"/>
      <sheetData sheetId="7011" refreshError="1"/>
      <sheetData sheetId="7012" refreshError="1"/>
      <sheetData sheetId="7013" refreshError="1"/>
      <sheetData sheetId="7014" refreshError="1"/>
      <sheetData sheetId="7015" refreshError="1"/>
      <sheetData sheetId="7016" refreshError="1"/>
      <sheetData sheetId="7017" refreshError="1"/>
      <sheetData sheetId="7018" refreshError="1"/>
      <sheetData sheetId="7019" refreshError="1"/>
      <sheetData sheetId="7020" refreshError="1"/>
      <sheetData sheetId="7021" refreshError="1"/>
      <sheetData sheetId="7022" refreshError="1"/>
      <sheetData sheetId="7023" refreshError="1"/>
      <sheetData sheetId="7024" refreshError="1"/>
      <sheetData sheetId="7025" refreshError="1"/>
      <sheetData sheetId="7026" refreshError="1"/>
      <sheetData sheetId="7027" refreshError="1"/>
      <sheetData sheetId="7028" refreshError="1"/>
      <sheetData sheetId="7029" refreshError="1"/>
      <sheetData sheetId="7030" refreshError="1"/>
      <sheetData sheetId="7031" refreshError="1"/>
      <sheetData sheetId="7032" refreshError="1"/>
      <sheetData sheetId="7033" refreshError="1"/>
      <sheetData sheetId="7034" refreshError="1"/>
      <sheetData sheetId="7035" refreshError="1"/>
      <sheetData sheetId="7036" refreshError="1"/>
      <sheetData sheetId="7037" refreshError="1"/>
      <sheetData sheetId="7038" refreshError="1"/>
      <sheetData sheetId="7039" refreshError="1"/>
      <sheetData sheetId="7040" refreshError="1"/>
      <sheetData sheetId="7041" refreshError="1"/>
      <sheetData sheetId="7042" refreshError="1"/>
      <sheetData sheetId="7043" refreshError="1"/>
      <sheetData sheetId="7044" refreshError="1"/>
      <sheetData sheetId="7045" refreshError="1"/>
      <sheetData sheetId="7046" refreshError="1"/>
      <sheetData sheetId="7047" refreshError="1"/>
      <sheetData sheetId="7048" refreshError="1"/>
      <sheetData sheetId="7049" refreshError="1"/>
      <sheetData sheetId="7050" refreshError="1"/>
      <sheetData sheetId="7051" refreshError="1"/>
      <sheetData sheetId="7052" refreshError="1"/>
      <sheetData sheetId="7053" refreshError="1"/>
      <sheetData sheetId="7054" refreshError="1"/>
      <sheetData sheetId="7055" refreshError="1"/>
      <sheetData sheetId="7056" refreshError="1"/>
      <sheetData sheetId="7057" refreshError="1"/>
      <sheetData sheetId="7058" refreshError="1"/>
      <sheetData sheetId="7059" refreshError="1"/>
      <sheetData sheetId="7060" refreshError="1"/>
      <sheetData sheetId="706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TA"/>
      <sheetName val="Balance works - Direct Cost"/>
      <sheetName val="Staff Acco."/>
      <sheetName val="Expenditure plan"/>
      <sheetName val="from q2"/>
      <sheetName val="factors"/>
      <sheetName val="#REF!"/>
      <sheetName val="SOR"/>
      <sheetName val="Parameter"/>
      <sheetName val="1_Project_Profile"/>
      <sheetName val="Financials"/>
      <sheetName val="Operating Statistics"/>
      <sheetName val="Revenues assumptions "/>
      <sheetName val="gen"/>
      <sheetName val="SBC-BH 19"/>
      <sheetName val="SBC-BH-16"/>
      <sheetName val="BH-20"/>
      <sheetName val="BH-15"/>
      <sheetName val="BH-14"/>
      <sheetName val="BH-16"/>
      <sheetName val="BH-17"/>
      <sheetName val="sbc-ABH-1"/>
      <sheetName val="ABH-1"/>
      <sheetName val="BH-19"/>
      <sheetName val="SBC-BH-1"/>
      <sheetName val="BH-1"/>
      <sheetName val="SBC-BH-3"/>
      <sheetName val="BH-3"/>
      <sheetName val="Sheet4"/>
      <sheetName val="SPT vs PHI"/>
      <sheetName val="Build-up"/>
      <sheetName val="Annex"/>
      <sheetName val="SPILL OVER"/>
      <sheetName val="Staff Acco_"/>
      <sheetName val="basic-data"/>
      <sheetName val="mem-property"/>
      <sheetName val="Detail In Door Stad"/>
      <sheetName val="Intro"/>
      <sheetName val="CABLE"/>
      <sheetName val="number"/>
      <sheetName val="VCH-SLC"/>
      <sheetName val="Supplier"/>
      <sheetName val="Names&amp;Cases"/>
      <sheetName val="CCTV_EST1"/>
      <sheetName val="Fill this out first..."/>
      <sheetName val="RCC,Ret. Wall"/>
      <sheetName val="Sheet2"/>
      <sheetName val="Control"/>
      <sheetName val="Field Values"/>
      <sheetName val="CABLE DATA"/>
      <sheetName val="p&amp;m"/>
      <sheetName val="key dates"/>
      <sheetName val="Actuals"/>
      <sheetName val="Precalculation"/>
      <sheetName val="Labels"/>
      <sheetName val="01"/>
      <sheetName val="TBAL9697 -group wise  sdpl"/>
      <sheetName val="220 11  BS "/>
      <sheetName val="INPUT-DATA"/>
      <sheetName val="Set"/>
      <sheetName val="Block A - BOQ"/>
      <sheetName val="Detail 1A"/>
      <sheetName val="Rate"/>
      <sheetName val="Approved MTD Proj #'s"/>
      <sheetName val="KSt - Analysis "/>
      <sheetName val="ACS(1)"/>
      <sheetName val="FAS-C(4)"/>
      <sheetName val="CCTV(old)"/>
      <sheetName val="Diawise steel abstract"/>
      <sheetName val="SUMMARY-client"/>
      <sheetName val="SCHEDULE"/>
      <sheetName val="Database"/>
      <sheetName val="schedule nos"/>
      <sheetName val="PRECAST lightconc-II"/>
      <sheetName val="BULook"/>
      <sheetName val="Civil Works"/>
      <sheetName val="Boq"/>
      <sheetName val="detail'02"/>
      <sheetName val="Input"/>
      <sheetName val="PO Payroll"/>
      <sheetName val="Contractor-1-every floor 5%"/>
      <sheetName val="col-reinft1"/>
      <sheetName val="Gujrat"/>
      <sheetName val="Civil BOQ"/>
      <sheetName val="Elect."/>
      <sheetName val="Deviation"/>
      <sheetName val="SILICATE"/>
      <sheetName val="Lintel Beam 104.70 (GF)  "/>
      <sheetName val="BTB"/>
      <sheetName val="cf"/>
      <sheetName val="orders"/>
      <sheetName val="A.O.R."/>
      <sheetName val="2gii"/>
      <sheetName val="Index"/>
      <sheetName val="keydates"/>
      <sheetName val="外気負荷"/>
      <sheetName val="Balance_works_-_Direct_Cost"/>
      <sheetName val="Expenditure_plan"/>
      <sheetName val="Staff_Acco_"/>
      <sheetName val="from_q2"/>
      <sheetName val="SPILL_OVER"/>
      <sheetName val="Operating_Statistics"/>
      <sheetName val="Revenues_assumptions_"/>
      <sheetName val="Staff_Acco_1"/>
      <sheetName val="Detail_In_Door_Stad"/>
      <sheetName val="SBC-BH_19"/>
      <sheetName val="SPT_vs_PHI"/>
      <sheetName val="CABLE_DATA"/>
      <sheetName val="key_dates"/>
      <sheetName val="Field_Values"/>
      <sheetName val="Fill_this_out_first___"/>
      <sheetName val="220_11__BS_"/>
      <sheetName val="Balance_works_-_Direct_Cost1"/>
      <sheetName val="Expenditure_plan1"/>
      <sheetName val="Staff_Acco_2"/>
      <sheetName val="from_q21"/>
      <sheetName val="SPILL_OVER1"/>
      <sheetName val="Operating_Statistics1"/>
      <sheetName val="Revenues_assumptions_1"/>
      <sheetName val="Staff_Acco_3"/>
      <sheetName val="Detail_In_Door_Stad1"/>
      <sheetName val="SBC-BH_191"/>
      <sheetName val="SPT_vs_PHI1"/>
      <sheetName val="CABLE_DATA1"/>
      <sheetName val="key_dates1"/>
      <sheetName val="Field_Values1"/>
      <sheetName val="Fill_this_out_first___1"/>
      <sheetName val="220_11__BS_1"/>
      <sheetName val="Balance_works_-_Direct_Cost2"/>
      <sheetName val="Expenditure_plan2"/>
      <sheetName val="Staff_Acco_4"/>
      <sheetName val="from_q22"/>
      <sheetName val="SPILL_OVER2"/>
      <sheetName val="Operating_Statistics2"/>
      <sheetName val="Revenues_assumptions_2"/>
      <sheetName val="Staff_Acco_5"/>
      <sheetName val="Detail_In_Door_Stad2"/>
      <sheetName val="SBC-BH_192"/>
      <sheetName val="SPT_vs_PHI2"/>
      <sheetName val="CABLE_DATA2"/>
      <sheetName val="key_dates2"/>
      <sheetName val="Field_Values2"/>
      <sheetName val="Fill_this_out_first___2"/>
      <sheetName val="220_11__BS_2"/>
      <sheetName val="Balance_works_-_Direct_Cost3"/>
      <sheetName val="Expenditure_plan3"/>
      <sheetName val="Staff_Acco_6"/>
      <sheetName val="from_q23"/>
      <sheetName val="SPILL_OVER3"/>
      <sheetName val="Operating_Statistics3"/>
      <sheetName val="Revenues_assumptions_3"/>
      <sheetName val="Staff_Acco_7"/>
      <sheetName val="Detail_In_Door_Stad3"/>
      <sheetName val="SBC-BH_193"/>
      <sheetName val="SPT_vs_PHI3"/>
      <sheetName val="CABLE_DATA3"/>
      <sheetName val="key_dates3"/>
      <sheetName val="Field_Values3"/>
      <sheetName val="Fill_this_out_first___3"/>
      <sheetName val="220_11__BS_3"/>
      <sheetName val="Balance_works_-_Direct_Cost4"/>
      <sheetName val="Expenditure_plan4"/>
      <sheetName val="Staff_Acco_8"/>
      <sheetName val="from_q24"/>
      <sheetName val="SPILL_OVER4"/>
      <sheetName val="Operating_Statistics4"/>
      <sheetName val="Revenues_assumptions_4"/>
      <sheetName val="Staff_Acco_9"/>
      <sheetName val="Detail_In_Door_Stad4"/>
      <sheetName val="SBC-BH_194"/>
      <sheetName val="SPT_vs_PHI4"/>
      <sheetName val="CABLE_DATA4"/>
      <sheetName val="key_dates4"/>
      <sheetName val="Field_Values4"/>
      <sheetName val="Fill_this_out_first___4"/>
      <sheetName val="220_11__BS_4"/>
      <sheetName val="Balance_works_-_Direct_Cost5"/>
      <sheetName val="Expenditure_plan5"/>
      <sheetName val="Staff_Acco_10"/>
      <sheetName val="from_q25"/>
      <sheetName val="SPILL_OVER5"/>
      <sheetName val="Operating_Statistics5"/>
      <sheetName val="Revenues_assumptions_5"/>
      <sheetName val="Staff_Acco_11"/>
      <sheetName val="Detail_In_Door_Stad5"/>
      <sheetName val="SBC-BH_195"/>
      <sheetName val="SPT_vs_PHI5"/>
      <sheetName val="CABLE_DATA5"/>
      <sheetName val="key_dates5"/>
      <sheetName val="Field_Values5"/>
      <sheetName val="Fill_this_out_first___5"/>
      <sheetName val="220_11__BS_5"/>
      <sheetName val="Balance_works_-_Direct_Cost6"/>
      <sheetName val="Expenditure_plan6"/>
      <sheetName val="Staff_Acco_12"/>
      <sheetName val="from_q26"/>
      <sheetName val="SPILL_OVER6"/>
      <sheetName val="Operating_Statistics6"/>
      <sheetName val="Revenues_assumptions_6"/>
      <sheetName val="Staff_Acco_13"/>
      <sheetName val="Detail_In_Door_Stad6"/>
      <sheetName val="SBC-BH_196"/>
      <sheetName val="SPT_vs_PHI6"/>
      <sheetName val="CABLE_DATA6"/>
      <sheetName val="key_dates6"/>
      <sheetName val="Field_Values6"/>
      <sheetName val="Fill_this_out_first___6"/>
      <sheetName val="220_11__BS_6"/>
      <sheetName val="Project Budget Worksheet"/>
      <sheetName val="basdat"/>
      <sheetName val="BLOCK-A (MEA.SHEET)"/>
      <sheetName val="Detail"/>
      <sheetName val="loadcal"/>
      <sheetName val="Name List"/>
      <sheetName val="final abstract"/>
      <sheetName val="doq"/>
      <sheetName val="Load Details-220kV"/>
      <sheetName val="Summary_Bank"/>
      <sheetName val="HPL"/>
      <sheetName val="analysis"/>
      <sheetName val="Tie Beam Steel-R0-1"/>
      <sheetName val="Area Statement"/>
      <sheetName val="Risk Analysis"/>
      <sheetName val="3MLKQ"/>
      <sheetName val="Voucher"/>
      <sheetName val="Cal"/>
      <sheetName val="Bed Class"/>
      <sheetName val="Cd"/>
      <sheetName val="THK"/>
      <sheetName val="CALCULATIONS"/>
      <sheetName val="FINOLEX"/>
      <sheetName val="Basic Rates"/>
      <sheetName val="Labor abs-PW"/>
      <sheetName val="Labor abs-NMR"/>
      <sheetName val="Legal Risk Analysis"/>
      <sheetName val="Reference Information"/>
      <sheetName val="Employee List"/>
      <sheetName val="Sales Office"/>
      <sheetName val="RMC &amp; cement qty"/>
      <sheetName val="Lead"/>
      <sheetName val="RA"/>
      <sheetName val="ANN2-MADURAVOYAL DATA-APRIL-05"/>
      <sheetName val="d-safe DELUXE"/>
      <sheetName val="d-safe specs"/>
      <sheetName val="DLC lookups"/>
      <sheetName val="COST"/>
      <sheetName val="SITE OVERHEADS"/>
      <sheetName val="reference sheet "/>
      <sheetName val="Sheet3"/>
      <sheetName val="Gen Info"/>
      <sheetName val="Brand"/>
      <sheetName val="PackSize"/>
      <sheetName val="PackagingType"/>
      <sheetName val="Plant"/>
      <sheetName val="ProductHierarchy"/>
      <sheetName val="PurchGroup"/>
      <sheetName val="Sub-brand"/>
      <sheetName val="UOM"/>
      <sheetName val="Variant"/>
      <sheetName val="Balustrade"/>
      <sheetName val="Direct cost shed A-2 "/>
      <sheetName val="Cul_detail"/>
      <sheetName val="procurement"/>
      <sheetName val="Config"/>
      <sheetName val="Break Dw"/>
      <sheetName val="Admin "/>
      <sheetName val="Internet"/>
      <sheetName val="Construction"/>
      <sheetName val="A1-Continuous"/>
      <sheetName val="Cost_Any."/>
      <sheetName val="Mat_Cost"/>
      <sheetName val="Basement Budget"/>
      <sheetName val="Detail Top Sheet"/>
      <sheetName val="Budget-Breakup"/>
      <sheetName val="C-1"/>
      <sheetName val="C-10"/>
      <sheetName val="C-11"/>
      <sheetName val="C-12"/>
      <sheetName val="C-2"/>
      <sheetName val="C-3"/>
      <sheetName val="C-4"/>
      <sheetName val="C-5"/>
      <sheetName val="C-5A"/>
      <sheetName val="C-6"/>
      <sheetName val="C-6A"/>
      <sheetName val="C-7"/>
      <sheetName val="C-8"/>
      <sheetName val="C-9"/>
      <sheetName val="Boq Block A"/>
      <sheetName val="UK"/>
      <sheetName val="Assumptions"/>
      <sheetName val="BHANDUP"/>
      <sheetName val="RA-markate"/>
      <sheetName val="Assumptions-Input"/>
      <sheetName val="water prop."/>
      <sheetName val="SAW"/>
      <sheetName val="BOQ HT"/>
      <sheetName val="switch"/>
      <sheetName val="purpose&amp;input"/>
      <sheetName val="sept-plan"/>
      <sheetName val="GR.slab-reinft"/>
      <sheetName val="02"/>
      <sheetName val="03"/>
      <sheetName val="04"/>
      <sheetName val="Co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man maint"/>
      <sheetName val="coimbatore"/>
      <sheetName val="PRASAD"/>
      <sheetName val="paipay"/>
      <sheetName val="MIS"/>
      <sheetName val="CRtbobpljuly"/>
      <sheetName val="TBOBPLJul98"/>
      <sheetName val="CORPN OCT"/>
      <sheetName val="inout consol-nov"/>
      <sheetName val="inout consol (2)"/>
      <sheetName val="AS ON DT EXPS Mar"/>
      <sheetName val="J_fix asst"/>
      <sheetName val="J_fix asst sdpl"/>
      <sheetName val="f a_obpl"/>
      <sheetName val="J_fix asst obpl"/>
      <sheetName val="J_fix asst scc"/>
      <sheetName val="J_fix asst ripl"/>
      <sheetName val="fa-pl &amp; mach-site"/>
      <sheetName val="fa-veh"/>
      <sheetName val="fa_off eqp"/>
      <sheetName val="fa_fur&amp; fix"/>
      <sheetName val="fa_comp"/>
      <sheetName val="omantopaz"/>
      <sheetName val="I_Con WIP (2)"/>
      <sheetName val="TBAL9596 -IIIIRUN"/>
      <sheetName val="TBCRSsdpl July98"/>
      <sheetName val="TBSDPLJuly98"/>
      <sheetName val="G-1"/>
      <sheetName val="Other Proj Schdl"/>
      <sheetName val="OT CLIENTS"/>
      <sheetName val="inout consol July 98"/>
      <sheetName val="consol flow"/>
      <sheetName val="A_EQUITY-OBPL"/>
      <sheetName val="B_Equity-sdpl INC"/>
      <sheetName val="inout consol wkg"/>
      <sheetName val="inout consol WKNG"/>
      <sheetName val="B_Sheet 97"/>
      <sheetName val="P&amp;L 97 "/>
      <sheetName val="B_Sheet 97-BEXP"/>
      <sheetName val="P&amp;L 97 -BEXP"/>
      <sheetName val="consol flows"/>
      <sheetName val="G-1_sdpl_work"/>
      <sheetName val="G_1_obpl_Work"/>
      <sheetName val="sdpl_oth Liab"/>
      <sheetName val="obpl-oth liab"/>
      <sheetName val="I-Wip-ot (2)"/>
      <sheetName val="I-Wip-ot"/>
      <sheetName val="detail WIP (2)"/>
      <sheetName val="detail G-1"/>
      <sheetName val="TBCRS"/>
      <sheetName val="sobha menon ac"/>
      <sheetName val="pnc ac"/>
      <sheetName val="FIXREG-VEH"/>
      <sheetName val="FIXREG-P&amp;M-SITE"/>
      <sheetName val="fix -p &amp; M -SCC"/>
      <sheetName val="C_fix asst"/>
      <sheetName val="D fix asst scdl "/>
      <sheetName val="creditors tb obpl"/>
      <sheetName val="TBAL9697 -group wise  sdpl"/>
      <sheetName val="TBAL9697 -group wise "/>
      <sheetName val="salestax9697-AR"/>
      <sheetName val="crs -G-1"/>
      <sheetName val="TBAL9697 -group wise  onpl"/>
      <sheetName val="B_Sheet 97-OBPL"/>
      <sheetName val="B_Sheet 97 sdpl"/>
      <sheetName val="TBAL9697 -group wise  sdpl2"/>
      <sheetName val="TBCRSSdplmar98"/>
      <sheetName val="TB9798OBPL07"/>
      <sheetName val="D_Loan  Prom"/>
      <sheetName val="E_Bank Loan"/>
      <sheetName val="F_Adv-Client"/>
      <sheetName val="G_work Cap "/>
      <sheetName val="H_land adv"/>
      <sheetName val="detai Wip 2"/>
      <sheetName val="detai Wip I "/>
      <sheetName val="WIP"/>
      <sheetName val="J_Con WIP"/>
      <sheetName val="K_L_Oth Co "/>
      <sheetName val="fix asst_Obpl"/>
      <sheetName val="fixass-scc-obpl"/>
      <sheetName val="TBAL9697 _group wise  sdpl"/>
      <sheetName val="[sept98.xlsUomantopaz"/>
      <sheetName val="TBS_x0004_PLJuly98"/>
      <sheetName val="[sept98.xls_x001d_B_Sheet 97"/>
      <sheetName val="_sept98.xlsUomantopaz"/>
      <sheetName val="_sept98.xls_x001d_B_Sheet 97"/>
      <sheetName val="TBS_x005f_x0004_PLJuly98"/>
      <sheetName val="_sept98.xls_x005f_x001d_B_Sheet 97"/>
      <sheetName val="INPUT SHEET"/>
      <sheetName val="Boq"/>
      <sheetName val="[sept98.xls_x005f_x001d_B_Sheet 97"/>
      <sheetName val="CODE"/>
      <sheetName val="Design"/>
      <sheetName val="PRECAST lightconc-II"/>
      <sheetName val="Staff Acco."/>
      <sheetName val="SITE OVERHEADS"/>
      <sheetName val="Data"/>
      <sheetName val="Sheet1"/>
      <sheetName val="Project Details.."/>
      <sheetName val="scurve calc (2)"/>
      <sheetName val="RCC,Ret. Wall"/>
      <sheetName val="MASTER_RATE ANALYSIS"/>
      <sheetName val="BEAM INPUT"/>
      <sheetName val="STD"/>
      <sheetName val="LTG-STG"/>
      <sheetName val="Plinth beam"/>
      <sheetName val="TBS_x005f_x005f_x005f_x0004_PLJuly98"/>
      <sheetName val="_sept98.xls_x005f_x005f_x005f_x001d_B_Sheet"/>
      <sheetName val="[sept98.xls_x005f_x005f_x005f_x001d_B_Sheet"/>
      <sheetName val="Boq Block A"/>
      <sheetName val="[sept98.xls࡝sdpl_oth Liab"/>
      <sheetName val="LIST OF MAKES"/>
      <sheetName val="PULSATOR"/>
      <sheetName val="Precalculation"/>
      <sheetName val="Sheet3"/>
      <sheetName val="salestax9697-t"/>
      <sheetName val="crs -G-1_x001a_TBAL9697 -group wise"/>
      <sheetName val="_sept98.xls࡝sdpl_oth Liab"/>
      <sheetName val="crs -G-1_x001a_"/>
      <sheetName val="salestax9697-t?"/>
      <sheetName val="crs -G-1_x001a_??TBAL9697 -group wise"/>
      <sheetName val="salestax9697-t_"/>
      <sheetName val="crs -G-1_x001a___TBAL9697 -group wise"/>
      <sheetName val="TOS-F"/>
      <sheetName val="Build-up"/>
      <sheetName val="key dates"/>
      <sheetName val="Actuals"/>
      <sheetName val="col-reinft1"/>
      <sheetName val="3MLKQ"/>
      <sheetName val="#REF!"/>
      <sheetName val="_sept98.xls_x005f_x001d_B_Sheet"/>
      <sheetName val="Costing"/>
      <sheetName val="Labels"/>
      <sheetName val="Cost_any"/>
      <sheetName val="IO LIST"/>
      <sheetName val="#REF"/>
      <sheetName val="Detail In Door Stad"/>
      <sheetName val="TBS_x005f_x005f_x005f_x0004_PLJ"/>
      <sheetName val="_sept98.xls_x001d_B_Sheet"/>
      <sheetName val="_sept98.xls_x005f_x005f_x"/>
      <sheetName val="ABB"/>
      <sheetName val="GE"/>
      <sheetName val="final abstract"/>
      <sheetName val="Labor abs-NMR"/>
      <sheetName val="oman_maint"/>
      <sheetName val="CORPN_OCT"/>
      <sheetName val="inout_consol-nov"/>
      <sheetName val="inout_consol_(2)"/>
      <sheetName val="AS_ON_DT_EXPS_Mar"/>
      <sheetName val="J_fix_asst"/>
      <sheetName val="J_fix_asst_sdpl"/>
      <sheetName val="f_a_obpl"/>
      <sheetName val="J_fix_asst_obpl"/>
      <sheetName val="J_fix_asst_scc"/>
      <sheetName val="J_fix_asst_ripl"/>
      <sheetName val="fa-pl_&amp;_mach-site"/>
      <sheetName val="fa_off_eqp"/>
      <sheetName val="fa_fur&amp;_fix"/>
      <sheetName val="I_Con_WIP_(2)"/>
      <sheetName val="TBAL9596_-IIIIRUN"/>
      <sheetName val="TBCRSsdpl_July98"/>
      <sheetName val="Other_Proj_Schdl"/>
      <sheetName val="OT_CLIENTS"/>
      <sheetName val="inout_consol_July_98"/>
      <sheetName val="consol_flow"/>
      <sheetName val="B_Equity-sdpl_INC"/>
      <sheetName val="inout_consol_wkg"/>
      <sheetName val="inout_consol_WKNG"/>
      <sheetName val="B_Sheet_97"/>
      <sheetName val="P&amp;L_97_"/>
      <sheetName val="B_Sheet_97-BEXP"/>
      <sheetName val="P&amp;L_97_-BEXP"/>
      <sheetName val="consol_flows"/>
      <sheetName val="sdpl_oth_Liab"/>
      <sheetName val="obpl-oth_liab"/>
      <sheetName val="I-Wip-ot_(2)"/>
      <sheetName val="detail_WIP_(2)"/>
      <sheetName val="detail_G-1"/>
      <sheetName val="sobha_menon_ac"/>
      <sheetName val="pnc_ac"/>
      <sheetName val="fix_-p_&amp;_M_-SCC"/>
      <sheetName val="C_fix_asst"/>
      <sheetName val="D_fix_asst_scdl_"/>
      <sheetName val="creditors_tb_obpl"/>
      <sheetName val="TBAL9697_-group_wise__sdpl"/>
      <sheetName val="TBAL9697_-group_wise_"/>
      <sheetName val="crs_-G-1"/>
      <sheetName val="TBAL9697_-group_wise__onpl"/>
      <sheetName val="B_Sheet_97-OBPL"/>
      <sheetName val="B_Sheet_97_sdpl"/>
      <sheetName val="TBAL9697_-group_wise__sdpl2"/>
      <sheetName val="D_Loan__Prom"/>
      <sheetName val="E_Bank_Loan"/>
      <sheetName val="G_work_Cap_"/>
      <sheetName val="H_land_adv"/>
      <sheetName val="detai_Wip_2"/>
      <sheetName val="detai_Wip_I_"/>
      <sheetName val="J_Con_WIP"/>
      <sheetName val="K_L_Oth_Co_"/>
      <sheetName val="fix_asst_Obpl"/>
      <sheetName val="TBAL9697__group_wise__sdpl"/>
      <sheetName val="[sept98_xlsUomantopaz"/>
      <sheetName val="TBSPLJuly98"/>
      <sheetName val="[sept98_xlsB_Sheet_97"/>
      <sheetName val="_sept98_xlsUomantopaz"/>
      <sheetName val="_sept98_xlsB_Sheet_97"/>
      <sheetName val="_sept98_xls_x005f_x001d_B_Sheet_97"/>
      <sheetName val="[sept98_xls_x005f_x001d_B_Sheet_97"/>
      <sheetName val="PRECAST_lightconc-II"/>
      <sheetName val="DETAILED  BOQ"/>
      <sheetName val="2A"/>
      <sheetName val="2B"/>
      <sheetName val="2C"/>
      <sheetName val="2D"/>
      <sheetName val="2E"/>
      <sheetName val="2F"/>
      <sheetName val="2G"/>
      <sheetName val="2H"/>
      <sheetName val="3A"/>
      <sheetName val="3B"/>
      <sheetName val="4"/>
      <sheetName val="8A"/>
      <sheetName val="8B"/>
      <sheetName val="9A"/>
      <sheetName val="9B"/>
      <sheetName val="9C"/>
      <sheetName val="9D"/>
      <sheetName val="9E"/>
      <sheetName val="9F"/>
      <sheetName val="9G"/>
      <sheetName val="9H"/>
      <sheetName val="9I"/>
      <sheetName val="9J"/>
      <sheetName val="9K"/>
      <sheetName val="acevsSp (ABC)"/>
      <sheetName val="Customize Your Purchase Order"/>
      <sheetName val="factors"/>
      <sheetName val="p&amp;m"/>
      <sheetName val="CCTV_EST1"/>
      <sheetName val="SLAB SCH"/>
      <sheetName val="Control"/>
      <sheetName val="Fin Sum"/>
      <sheetName val="총괄표"/>
      <sheetName val="Detail"/>
      <sheetName val="ord-lost_98&amp;99"/>
      <sheetName val="FINOLEX"/>
      <sheetName val="Ring Details"/>
      <sheetName val="Column all floor R1"/>
      <sheetName val="inWords"/>
      <sheetName val="I-BEAM-BASE-SLAB(0-1)"/>
      <sheetName val="I-BEAM-(PLINTH)"/>
      <sheetName val="Labour"/>
      <sheetName val="BTB"/>
      <sheetName val="cf"/>
      <sheetName val="orders"/>
      <sheetName val="TBS_x005f_x005f_x005f_x005f_x005f_x005f_x005f_x0004_PLJ"/>
      <sheetName val="_sept98.xls_x005f_x005f_x005f_x005f_x005f_x005f_x"/>
      <sheetName val="salestax9697-t_x005f_x0000_"/>
      <sheetName val="crs -G-1_x005f_x001a__x005f_x0000__x005f_x0000_TB"/>
      <sheetName val="crs -G-1_x005f_x001a___TBAL9697 -grou"/>
      <sheetName val="RA-markate"/>
      <sheetName val="crs -G-1_x005f_x001a_"/>
      <sheetName val="RA BILL (47-)"/>
      <sheetName val="analysis"/>
      <sheetName val="ROH"/>
      <sheetName val=""/>
      <sheetName val="oman_maint17"/>
      <sheetName val="CORPN_OCT16"/>
      <sheetName val="inout_consol-nov16"/>
      <sheetName val="inout_consol_(2)16"/>
      <sheetName val="AS_ON_DT_EXPS_Mar16"/>
      <sheetName val="J_fix_asst16"/>
      <sheetName val="J_fix_asst_sdpl16"/>
      <sheetName val="f_a_obpl16"/>
      <sheetName val="J_fix_asst_obpl16"/>
      <sheetName val="J_fix_asst_scc16"/>
      <sheetName val="J_fix_asst_ripl16"/>
      <sheetName val="fa-pl_&amp;_mach-site16"/>
      <sheetName val="fa_off_eqp16"/>
      <sheetName val="fa_fur&amp;_fix16"/>
      <sheetName val="I_Con_WIP_(2)16"/>
      <sheetName val="TBAL9596_-IIIIRUN16"/>
      <sheetName val="TBCRSsdpl_July9816"/>
      <sheetName val="Other_Proj_Schdl16"/>
      <sheetName val="OT_CLIENTS16"/>
      <sheetName val="inout_consol_July_9816"/>
      <sheetName val="consol_flow16"/>
      <sheetName val="B_Equity-sdpl_INC16"/>
      <sheetName val="inout_consol_wkg16"/>
      <sheetName val="inout_consol_WKNG16"/>
      <sheetName val="B_Sheet_9716"/>
      <sheetName val="P&amp;L_97_16"/>
      <sheetName val="B_Sheet_97-BEXP16"/>
      <sheetName val="P&amp;L_97_-BEXP16"/>
      <sheetName val="consol_flows16"/>
      <sheetName val="sdpl_oth_Liab16"/>
      <sheetName val="obpl-oth_liab16"/>
      <sheetName val="I-Wip-ot_(2)16"/>
      <sheetName val="detail_WIP_(2)16"/>
      <sheetName val="detail_G-116"/>
      <sheetName val="sobha_menon_ac16"/>
      <sheetName val="pnc_ac16"/>
      <sheetName val="fix_-p_&amp;_M_-SCC16"/>
      <sheetName val="C_fix_asst16"/>
      <sheetName val="D_fix_asst_scdl_16"/>
      <sheetName val="creditors_tb_obpl16"/>
      <sheetName val="TBAL9697_-group_wise__sdpl17"/>
      <sheetName val="TBAL9697_-group_wise_16"/>
      <sheetName val="crs_-G-116"/>
      <sheetName val="TBAL9697_-group_wise__onpl16"/>
      <sheetName val="B_Sheet_97-OBPL16"/>
      <sheetName val="B_Sheet_97_sdpl16"/>
      <sheetName val="TBAL9697_-group_wise__sdpl216"/>
      <sheetName val="D_Loan__Prom16"/>
      <sheetName val="E_Bank_Loan16"/>
      <sheetName val="G_work_Cap_16"/>
      <sheetName val="H_land_adv16"/>
      <sheetName val="detai_Wip_216"/>
      <sheetName val="detai_Wip_I_16"/>
      <sheetName val="J_Con_WIP16"/>
      <sheetName val="K_L_Oth_Co_16"/>
      <sheetName val="fix_asst_Obpl16"/>
      <sheetName val="TBAL9697__group_wise__sdpl16"/>
      <sheetName val="_sept98_xlsUomantopaz13"/>
      <sheetName val="[sept98_xlsUomantopaz13"/>
      <sheetName val="_sept98_xls_x005f_x001d_B_Sheet_9713"/>
      <sheetName val="[sept98_xls_x005f_x001d_B_Sheet_9713"/>
      <sheetName val="PRECAST_lightconc-II13"/>
      <sheetName val="oman_maint9"/>
      <sheetName val="CORPN_OCT9"/>
      <sheetName val="inout_consol-nov9"/>
      <sheetName val="inout_consol_(2)9"/>
      <sheetName val="AS_ON_DT_EXPS_Mar9"/>
      <sheetName val="J_fix_asst9"/>
      <sheetName val="J_fix_asst_sdpl9"/>
      <sheetName val="f_a_obpl9"/>
      <sheetName val="J_fix_asst_obpl9"/>
      <sheetName val="J_fix_asst_scc9"/>
      <sheetName val="J_fix_asst_ripl9"/>
      <sheetName val="fa-pl_&amp;_mach-site9"/>
      <sheetName val="fa_off_eqp9"/>
      <sheetName val="fa_fur&amp;_fix9"/>
      <sheetName val="I_Con_WIP_(2)9"/>
      <sheetName val="TBAL9596_-IIIIRUN9"/>
      <sheetName val="TBCRSsdpl_July989"/>
      <sheetName val="Other_Proj_Schdl9"/>
      <sheetName val="OT_CLIENTS9"/>
      <sheetName val="inout_consol_July_989"/>
      <sheetName val="consol_flow9"/>
      <sheetName val="B_Equity-sdpl_INC9"/>
      <sheetName val="inout_consol_wkg9"/>
      <sheetName val="inout_consol_WKNG9"/>
      <sheetName val="B_Sheet_979"/>
      <sheetName val="P&amp;L_97_9"/>
      <sheetName val="B_Sheet_97-BEXP9"/>
      <sheetName val="P&amp;L_97_-BEXP9"/>
      <sheetName val="consol_flows9"/>
      <sheetName val="sdpl_oth_Liab9"/>
      <sheetName val="obpl-oth_liab9"/>
      <sheetName val="I-Wip-ot_(2)9"/>
      <sheetName val="detail_WIP_(2)9"/>
      <sheetName val="detail_G-19"/>
      <sheetName val="sobha_menon_ac9"/>
      <sheetName val="pnc_ac9"/>
      <sheetName val="fix_-p_&amp;_M_-SCC9"/>
      <sheetName val="C_fix_asst9"/>
      <sheetName val="D_fix_asst_scdl_9"/>
      <sheetName val="creditors_tb_obpl9"/>
      <sheetName val="TBAL9697_-group_wise__sdpl10"/>
      <sheetName val="TBAL9697_-group_wise_9"/>
      <sheetName val="crs_-G-19"/>
      <sheetName val="TBAL9697_-group_wise__onpl9"/>
      <sheetName val="B_Sheet_97-OBPL9"/>
      <sheetName val="B_Sheet_97_sdpl9"/>
      <sheetName val="TBAL9697_-group_wise__sdpl29"/>
      <sheetName val="D_Loan__Prom9"/>
      <sheetName val="E_Bank_Loan9"/>
      <sheetName val="G_work_Cap_9"/>
      <sheetName val="H_land_adv9"/>
      <sheetName val="detai_Wip_29"/>
      <sheetName val="detai_Wip_I_9"/>
      <sheetName val="J_Con_WIP9"/>
      <sheetName val="K_L_Oth_Co_9"/>
      <sheetName val="fix_asst_Obpl9"/>
      <sheetName val="TBAL9697__group_wise__sdpl9"/>
      <sheetName val="_sept98_xlsUomantopaz7"/>
      <sheetName val="[sept98_xlsUomantopaz7"/>
      <sheetName val="_sept98_xls_x005f_x001d_B_Sheet_977"/>
      <sheetName val="[sept98_xls_x005f_x001d_B_Sheet_977"/>
      <sheetName val="PRECAST_lightconc-II7"/>
      <sheetName val="oman_maint1"/>
      <sheetName val="CORPN_OCT1"/>
      <sheetName val="inout_consol-nov1"/>
      <sheetName val="inout_consol_(2)1"/>
      <sheetName val="AS_ON_DT_EXPS_Mar1"/>
      <sheetName val="J_fix_asst1"/>
      <sheetName val="J_fix_asst_sdpl1"/>
      <sheetName val="f_a_obpl1"/>
      <sheetName val="J_fix_asst_obpl1"/>
      <sheetName val="J_fix_asst_scc1"/>
      <sheetName val="J_fix_asst_ripl1"/>
      <sheetName val="fa-pl_&amp;_mach-site1"/>
      <sheetName val="fa_off_eqp1"/>
      <sheetName val="fa_fur&amp;_fix1"/>
      <sheetName val="I_Con_WIP_(2)1"/>
      <sheetName val="TBAL9596_-IIIIRUN1"/>
      <sheetName val="TBCRSsdpl_July981"/>
      <sheetName val="Other_Proj_Schdl1"/>
      <sheetName val="OT_CLIENTS1"/>
      <sheetName val="inout_consol_July_981"/>
      <sheetName val="consol_flow1"/>
      <sheetName val="B_Equity-sdpl_INC1"/>
      <sheetName val="inout_consol_wkg1"/>
      <sheetName val="inout_consol_WKNG1"/>
      <sheetName val="B_Sheet_971"/>
      <sheetName val="P&amp;L_97_1"/>
      <sheetName val="B_Sheet_97-BEXP1"/>
      <sheetName val="P&amp;L_97_-BEXP1"/>
      <sheetName val="consol_flows1"/>
      <sheetName val="sdpl_oth_Liab1"/>
      <sheetName val="obpl-oth_liab1"/>
      <sheetName val="I-Wip-ot_(2)1"/>
      <sheetName val="detail_WIP_(2)1"/>
      <sheetName val="detail_G-11"/>
      <sheetName val="sobha_menon_ac1"/>
      <sheetName val="pnc_ac1"/>
      <sheetName val="fix_-p_&amp;_M_-SCC1"/>
      <sheetName val="C_fix_asst1"/>
      <sheetName val="D_fix_asst_scdl_1"/>
      <sheetName val="creditors_tb_obpl1"/>
      <sheetName val="TBAL9697_-group_wise__sdpl1"/>
      <sheetName val="TBAL9697_-group_wise_1"/>
      <sheetName val="crs_-G-11"/>
      <sheetName val="TBAL9697_-group_wise__onpl1"/>
      <sheetName val="B_Sheet_97-OBPL1"/>
      <sheetName val="B_Sheet_97_sdpl1"/>
      <sheetName val="TBAL9697_-group_wise__sdpl21"/>
      <sheetName val="D_Loan__Prom1"/>
      <sheetName val="E_Bank_Loan1"/>
      <sheetName val="G_work_Cap_1"/>
      <sheetName val="H_land_adv1"/>
      <sheetName val="detai_Wip_21"/>
      <sheetName val="detai_Wip_I_1"/>
      <sheetName val="J_Con_WIP1"/>
      <sheetName val="K_L_Oth_Co_1"/>
      <sheetName val="fix_asst_Obpl1"/>
      <sheetName val="TBAL9697__group_wise__sdpl1"/>
      <sheetName val="_sept98_xlsUomantopaz1"/>
      <sheetName val="[sept98_xlsUomantopaz1"/>
      <sheetName val="_sept98_xls_x005f_x001d_B_Sheet_971"/>
      <sheetName val="[sept98_xls_x005f_x001d_B_Sheet_971"/>
      <sheetName val="PRECAST_lightconc-II1"/>
      <sheetName val="oman_maint2"/>
      <sheetName val="CORPN_OCT2"/>
      <sheetName val="inout_consol-nov2"/>
      <sheetName val="inout_consol_(2)2"/>
      <sheetName val="AS_ON_DT_EXPS_Mar2"/>
      <sheetName val="J_fix_asst2"/>
      <sheetName val="J_fix_asst_sdpl2"/>
      <sheetName val="f_a_obpl2"/>
      <sheetName val="J_fix_asst_obpl2"/>
      <sheetName val="J_fix_asst_scc2"/>
      <sheetName val="J_fix_asst_ripl2"/>
      <sheetName val="fa-pl_&amp;_mach-site2"/>
      <sheetName val="fa_off_eqp2"/>
      <sheetName val="fa_fur&amp;_fix2"/>
      <sheetName val="I_Con_WIP_(2)2"/>
      <sheetName val="TBAL9596_-IIIIRUN2"/>
      <sheetName val="TBCRSsdpl_July982"/>
      <sheetName val="Other_Proj_Schdl2"/>
      <sheetName val="OT_CLIENTS2"/>
      <sheetName val="inout_consol_July_982"/>
      <sheetName val="consol_flow2"/>
      <sheetName val="B_Equity-sdpl_INC2"/>
      <sheetName val="inout_consol_wkg2"/>
      <sheetName val="inout_consol_WKNG2"/>
      <sheetName val="B_Sheet_972"/>
      <sheetName val="P&amp;L_97_2"/>
      <sheetName val="B_Sheet_97-BEXP2"/>
      <sheetName val="P&amp;L_97_-BEXP2"/>
      <sheetName val="consol_flows2"/>
      <sheetName val="sdpl_oth_Liab2"/>
      <sheetName val="obpl-oth_liab2"/>
      <sheetName val="I-Wip-ot_(2)2"/>
      <sheetName val="detail_WIP_(2)2"/>
      <sheetName val="detail_G-12"/>
      <sheetName val="sobha_menon_ac2"/>
      <sheetName val="pnc_ac2"/>
      <sheetName val="fix_-p_&amp;_M_-SCC2"/>
      <sheetName val="C_fix_asst2"/>
      <sheetName val="D_fix_asst_scdl_2"/>
      <sheetName val="creditors_tb_obpl2"/>
      <sheetName val="TBAL9697_-group_wise__sdpl3"/>
      <sheetName val="TBAL9697_-group_wise_2"/>
      <sheetName val="crs_-G-12"/>
      <sheetName val="TBAL9697_-group_wise__onpl2"/>
      <sheetName val="B_Sheet_97-OBPL2"/>
      <sheetName val="B_Sheet_97_sdpl2"/>
      <sheetName val="TBAL9697_-group_wise__sdpl22"/>
      <sheetName val="D_Loan__Prom2"/>
      <sheetName val="E_Bank_Loan2"/>
      <sheetName val="G_work_Cap_2"/>
      <sheetName val="H_land_adv2"/>
      <sheetName val="detai_Wip_22"/>
      <sheetName val="detai_Wip_I_2"/>
      <sheetName val="J_Con_WIP2"/>
      <sheetName val="K_L_Oth_Co_2"/>
      <sheetName val="fix_asst_Obpl2"/>
      <sheetName val="TBAL9697__group_wise__sdpl2"/>
      <sheetName val="oman_maint3"/>
      <sheetName val="CORPN_OCT3"/>
      <sheetName val="_sept98.xls_x005f_x005f_x005f_x005f_x"/>
      <sheetName val="inout_consol-nov3"/>
      <sheetName val="inout_consol_(2)3"/>
      <sheetName val="AS_ON_DT_EXPS_Mar3"/>
      <sheetName val="J_fix_asst3"/>
      <sheetName val="J_fix_asst_sdpl3"/>
      <sheetName val="f_a_obpl3"/>
      <sheetName val="J_fix_asst_obpl3"/>
      <sheetName val="J_fix_asst_scc3"/>
      <sheetName val="J_fix_asst_ripl3"/>
      <sheetName val="fa-pl_&amp;_mach-site3"/>
      <sheetName val="fa_off_eqp3"/>
      <sheetName val="fa_fur&amp;_fix3"/>
      <sheetName val="I_Con_WIP_(2)3"/>
      <sheetName val="TBAL9596_-IIIIRUN3"/>
      <sheetName val="TBCRSsdpl_July983"/>
      <sheetName val="Other_Proj_Schdl3"/>
      <sheetName val="OT_CLIENTS3"/>
      <sheetName val="inout_consol_July_983"/>
      <sheetName val="consol_flow3"/>
      <sheetName val="B_Equity-sdpl_INC3"/>
      <sheetName val="inout_consol_wkg3"/>
      <sheetName val="inout_consol_WKNG3"/>
      <sheetName val="B_Sheet_973"/>
      <sheetName val="P&amp;L_97_3"/>
      <sheetName val="B_Sheet_97-BEXP3"/>
      <sheetName val="P&amp;L_97_-BEXP3"/>
      <sheetName val="consol_flows3"/>
      <sheetName val="sdpl_oth_Liab3"/>
      <sheetName val="obpl-oth_liab3"/>
      <sheetName val="I-Wip-ot_(2)3"/>
      <sheetName val="detail_WIP_(2)3"/>
      <sheetName val="detail_G-13"/>
      <sheetName val="sobha_menon_ac3"/>
      <sheetName val="pnc_ac3"/>
      <sheetName val="fix_-p_&amp;_M_-SCC3"/>
      <sheetName val="C_fix_asst3"/>
      <sheetName val="D_fix_asst_scdl_3"/>
      <sheetName val="creditors_tb_obpl3"/>
      <sheetName val="TBAL9697_-group_wise__sdpl4"/>
      <sheetName val="TBAL9697_-group_wise_3"/>
      <sheetName val="crs_-G-13"/>
      <sheetName val="TBAL9697_-group_wise__onpl3"/>
      <sheetName val="B_Sheet_97-OBPL3"/>
      <sheetName val="B_Sheet_97_sdpl3"/>
      <sheetName val="TBAL9697_-group_wise__sdpl23"/>
      <sheetName val="D_Loan__Prom3"/>
      <sheetName val="E_Bank_Loan3"/>
      <sheetName val="G_work_Cap_3"/>
      <sheetName val="H_land_adv3"/>
      <sheetName val="detai_Wip_23"/>
      <sheetName val="detai_Wip_I_3"/>
      <sheetName val="J_Con_WIP3"/>
      <sheetName val="K_L_Oth_Co_3"/>
      <sheetName val="fix_asst_Obpl3"/>
      <sheetName val="TBAL9697__group_wise__sdpl3"/>
      <sheetName val="_sept98_xlsUomantopaz2"/>
      <sheetName val="[sept98_xlsUomantopaz2"/>
      <sheetName val="_sept98_xls_x005f_x001d_B_Sheet_972"/>
      <sheetName val="[sept98_xls_x005f_x001d_B_Sheet_972"/>
      <sheetName val="PRECAST_lightconc-II2"/>
      <sheetName val="Rollup"/>
      <sheetName val="Direct Cost"/>
      <sheetName val="_sept98_xls_x005f_x005f_x005f_x001d_B_Sheet"/>
      <sheetName val="oman_maint4"/>
      <sheetName val="CORPN_OCT4"/>
      <sheetName val="inout_consol-nov4"/>
      <sheetName val="inout_consol_(2)4"/>
      <sheetName val="AS_ON_DT_EXPS_Mar4"/>
      <sheetName val="J_fix_asst4"/>
      <sheetName val="J_fix_asst_sdpl4"/>
      <sheetName val="f_a_obpl4"/>
      <sheetName val="J_fix_asst_obpl4"/>
      <sheetName val="J_fix_asst_scc4"/>
      <sheetName val="J_fix_asst_ripl4"/>
      <sheetName val="fa-pl_&amp;_mach-site4"/>
      <sheetName val="fa_off_eqp4"/>
      <sheetName val="fa_fur&amp;_fix4"/>
      <sheetName val="I_Con_WIP_(2)4"/>
      <sheetName val="TBAL9596_-IIIIRUN4"/>
      <sheetName val="TBCRSsdpl_July984"/>
      <sheetName val="Other_Proj_Schdl4"/>
      <sheetName val="OT_CLIENTS4"/>
      <sheetName val="inout_consol_July_984"/>
      <sheetName val="consol_flow4"/>
      <sheetName val="B_Equity-sdpl_INC4"/>
      <sheetName val="inout_consol_wkg4"/>
      <sheetName val="inout_consol_WKNG4"/>
      <sheetName val="B_Sheet_974"/>
      <sheetName val="P&amp;L_97_4"/>
      <sheetName val="B_Sheet_97-BEXP4"/>
      <sheetName val="P&amp;L_97_-BEXP4"/>
      <sheetName val="consol_flows4"/>
      <sheetName val="sdpl_oth_Liab4"/>
      <sheetName val="obpl-oth_liab4"/>
      <sheetName val="I-Wip-ot_(2)4"/>
      <sheetName val="detail_WIP_(2)4"/>
      <sheetName val="detail_G-14"/>
      <sheetName val="sobha_menon_ac4"/>
      <sheetName val="pnc_ac4"/>
      <sheetName val="fix_-p_&amp;_M_-SCC4"/>
      <sheetName val="C_fix_asst4"/>
      <sheetName val="oman_maint24"/>
      <sheetName val="CORPN_OCT22"/>
      <sheetName val="inout_consol-nov22"/>
      <sheetName val="inout_consol_(2)22"/>
      <sheetName val="AS_ON_DT_EXPS_Mar22"/>
      <sheetName val="J_fix_asst22"/>
      <sheetName val="J_fix_asst_sdpl22"/>
      <sheetName val="f_a_obpl22"/>
      <sheetName val="J_fix_asst_obpl22"/>
      <sheetName val="J_fix_asst_scc22"/>
      <sheetName val="J_fix_asst_ripl22"/>
      <sheetName val="fa-pl_&amp;_mach-site22"/>
      <sheetName val="fa_off_eqp22"/>
      <sheetName val="fa_fur&amp;_fix22"/>
      <sheetName val="I_Con_WIP_(2)22"/>
      <sheetName val="TBAL9596_-IIIIRUN22"/>
      <sheetName val="TBCRSsdpl_July9822"/>
      <sheetName val="Other_Proj_Schdl22"/>
      <sheetName val="OT_CLIENTS22"/>
      <sheetName val="inout_consol_July_9822"/>
      <sheetName val="consol_flow22"/>
      <sheetName val="B_Equity-sdpl_INC22"/>
      <sheetName val="inout_consol_wkg22"/>
      <sheetName val="inout_consol_WKNG22"/>
      <sheetName val="B_Sheet_9722"/>
      <sheetName val="P&amp;L_97_22"/>
      <sheetName val="B_Sheet_97-BEXP22"/>
      <sheetName val="P&amp;L_97_-BEXP22"/>
      <sheetName val="consol_flows22"/>
      <sheetName val="sdpl_oth_Liab22"/>
      <sheetName val="obpl-oth_liab22"/>
      <sheetName val="I-Wip-ot_(2)22"/>
      <sheetName val="detail_WIP_(2)22"/>
      <sheetName val="detail_G-122"/>
      <sheetName val="sobha_menon_ac22"/>
      <sheetName val="pnc_ac22"/>
      <sheetName val="fix_-p_&amp;_M_-SCC22"/>
      <sheetName val="C_fix_asst22"/>
      <sheetName val="D_fix_asst_scdl_22"/>
      <sheetName val="creditors_tb_obpl22"/>
      <sheetName val="TBAL9697_-group_wise__sdpl32"/>
      <sheetName val="TBAL9697_-group_wise_22"/>
      <sheetName val="crs_-G-122"/>
      <sheetName val="TBAL9697_-group_wise__onpl22"/>
      <sheetName val="B_Sheet_97-OBPL22"/>
      <sheetName val="B_Sheet_97_sdpl22"/>
      <sheetName val="TBAL9697_-group_wise__sdpl222"/>
      <sheetName val="D_Loan__Prom22"/>
      <sheetName val="E_Bank_Loan22"/>
      <sheetName val="G_work_Cap_22"/>
      <sheetName val="H_land_adv22"/>
      <sheetName val="detai_Wip_222"/>
      <sheetName val="detai_Wip_I_22"/>
      <sheetName val="J_Con_WIP22"/>
      <sheetName val="K_L_Oth_Co_22"/>
      <sheetName val="fix_asst_Obpl22"/>
      <sheetName val="TBAL9697__group_wise__sdpl22"/>
      <sheetName val="_sept98_xlsUomantopaz18"/>
      <sheetName val="[sept98_xlsUomantopaz18"/>
      <sheetName val="_sept98_xls_x005f_x001d_B_Sheet_9718"/>
      <sheetName val="[sept98_xls_x005f_x001d_B_Sheet_9718"/>
      <sheetName val="PRECAST_lightconc-II18"/>
      <sheetName val="oman_maint22"/>
      <sheetName val="CORPN_OCT20"/>
      <sheetName val="inout_consol-nov20"/>
      <sheetName val="inout_consol_(2)20"/>
      <sheetName val="AS_ON_DT_EXPS_Mar20"/>
      <sheetName val="J_fix_asst20"/>
      <sheetName val="J_fix_asst_sdpl20"/>
      <sheetName val="f_a_obpl20"/>
      <sheetName val="J_fix_asst_obpl20"/>
      <sheetName val="J_fix_asst_scc20"/>
      <sheetName val="J_fix_asst_ripl20"/>
      <sheetName val="fa-pl_&amp;_mach-site20"/>
      <sheetName val="fa_off_eqp20"/>
      <sheetName val="fa_fur&amp;_fix20"/>
      <sheetName val="I_Con_WIP_(2)20"/>
      <sheetName val="TBAL9596_-IIIIRUN20"/>
      <sheetName val="TBCRSsdpl_July9820"/>
      <sheetName val="Other_Proj_Schdl20"/>
      <sheetName val="OT_CLIENTS20"/>
      <sheetName val="inout_consol_July_9820"/>
      <sheetName val="consol_flow20"/>
      <sheetName val="B_Equity-sdpl_INC20"/>
      <sheetName val="inout_consol_wkg20"/>
      <sheetName val="inout_consol_WKNG20"/>
      <sheetName val="B_Sheet_9720"/>
      <sheetName val="P&amp;L_97_20"/>
      <sheetName val="B_Sheet_97-BEXP20"/>
      <sheetName val="P&amp;L_97_-BEXP20"/>
      <sheetName val="consol_flows20"/>
      <sheetName val="sdpl_oth_Liab20"/>
      <sheetName val="obpl-oth_liab20"/>
      <sheetName val="I-Wip-ot_(2)20"/>
      <sheetName val="detail_WIP_(2)20"/>
      <sheetName val="detail_G-120"/>
      <sheetName val="sobha_menon_ac20"/>
      <sheetName val="pnc_ac20"/>
      <sheetName val="fix_-p_&amp;_M_-SCC20"/>
      <sheetName val="C_fix_asst20"/>
      <sheetName val="D_fix_asst_scdl_20"/>
      <sheetName val="creditors_tb_obpl20"/>
      <sheetName val="TBAL9697_-group_wise__sdpl30"/>
      <sheetName val="TBAL9697_-group_wise_20"/>
      <sheetName val="crs_-G-120"/>
      <sheetName val="TBAL9697_-group_wise__onpl20"/>
      <sheetName val="B_Sheet_97-OBPL20"/>
      <sheetName val="B_Sheet_97_sdpl20"/>
      <sheetName val="TBAL9697_-group_wise__sdpl220"/>
      <sheetName val="D_Loan__Prom20"/>
      <sheetName val="E_Bank_Loan20"/>
      <sheetName val="G_work_Cap_20"/>
      <sheetName val="H_land_adv20"/>
      <sheetName val="detai_Wip_220"/>
      <sheetName val="detai_Wip_I_20"/>
      <sheetName val="J_Con_WIP20"/>
      <sheetName val="K_L_Oth_Co_20"/>
      <sheetName val="fix_asst_Obpl20"/>
      <sheetName val="TBAL9697__group_wise__sdpl20"/>
      <sheetName val="_sept98_xlsUomantopaz16"/>
      <sheetName val="[sept98_xlsUomantopaz16"/>
      <sheetName val="_sept98_xls_x005f_x001d_B_Sheet_9716"/>
      <sheetName val="[sept98_xls_x005f_x001d_B_Sheet_9716"/>
      <sheetName val="PRECAST_lightconc-II16"/>
      <sheetName val="Summary_Bank"/>
      <sheetName val="KQ Cost Controlling"/>
      <sheetName val="KQ Appropriation"/>
      <sheetName val="crs -G-1_x001a_TB"/>
      <sheetName val="crs -G-1_x001a___TBAL9697 -grou"/>
      <sheetName val="_sept98_xls_x001d_B_Sheet_97"/>
      <sheetName val="⒤"/>
      <sheetName val="⒄"/>
      <sheetName val="ⓤ"/>
      <sheetName val="┤"/>
      <sheetName val="╄"/>
      <sheetName val="┄"/>
      <sheetName val="SUMMARY"/>
      <sheetName val="RW1"/>
      <sheetName val="RW3"/>
      <sheetName val="RW4"/>
      <sheetName val="RW5"/>
      <sheetName val="RW7"/>
      <sheetName val="RW2"/>
      <sheetName val="RW6"/>
      <sheetName val="Debits as on 12.04.08"/>
      <sheetName val="Basic Rates"/>
      <sheetName val="5"/>
      <sheetName val="1"/>
      <sheetName val="Works - Quote Sheet"/>
      <sheetName val="Cashflow projection"/>
      <sheetName val="DetEst"/>
      <sheetName val="220 11  BS "/>
      <sheetName val="GR.slab-reinft"/>
      <sheetName val="[sept98_xls_x005f_x005f_x005f_x001d_B_Sheet"/>
      <sheetName val="Staff_Acco_"/>
      <sheetName val="SITE_OVERHEADS"/>
      <sheetName val="crs_-G-1TBAL9697_-group_wise"/>
      <sheetName val="crs_-G-1??TBAL9697_-group_wise"/>
      <sheetName val="Boq_Block_A"/>
      <sheetName val="Project_Details__"/>
      <sheetName val="[sept98_xls࡝sdpl_oth_Liab"/>
      <sheetName val="RCC,Ret__Wall"/>
      <sheetName val="scurve_calc_(2)"/>
      <sheetName val="LIST_OF_MAKES"/>
      <sheetName val="_sept98_xls࡝sdpl_oth_Liab"/>
      <sheetName val="crs_-G-1__TBAL9697_-group_wise"/>
      <sheetName val="_sept98_xls_x005f_x005f_x005f_x005f_x005f_x005f_x"/>
      <sheetName val="crs_-G-1_x005f_x001a__x005f_x0000__x005f_x0000_TB"/>
      <sheetName val="crs_-G-1_x005f_x001a___TBAL9697_-grou"/>
      <sheetName val="final_abstract"/>
      <sheetName val="key_dates"/>
      <sheetName val="Labor_abs-NMR"/>
      <sheetName val="Fin_Sum"/>
      <sheetName val="Customize_Your_Purchase_Order"/>
      <sheetName val="_sept98_xls_x005f_x001d_B_Sheet"/>
      <sheetName val="crs_-G-1TB"/>
      <sheetName val="crs_-G-1__TBAL9697_-grou"/>
      <sheetName val="_sept98_xls_x005f_x005f_x"/>
      <sheetName val="GF Columns"/>
      <sheetName val="D_fix_asst_scdl_4"/>
      <sheetName val="creditors_tb_obpl4"/>
      <sheetName val="TBAL9697_-group_wise__sdpl5"/>
      <sheetName val="TBAL9697_-group_wise_4"/>
      <sheetName val="crs_-G-14"/>
      <sheetName val="TBAL9697_-group_wise__onpl4"/>
      <sheetName val="B_Sheet_97-OBPL4"/>
      <sheetName val="B_Sheet_97_sdpl4"/>
      <sheetName val="TBAL9697_-group_wise__sdpl24"/>
      <sheetName val="D_Loan__Prom4"/>
      <sheetName val="E_Bank_Loan4"/>
      <sheetName val="G_work_Cap_4"/>
      <sheetName val="H_land_adv4"/>
      <sheetName val="detai_Wip_24"/>
      <sheetName val="detai_Wip_I_4"/>
      <sheetName val="J_Con_WIP4"/>
      <sheetName val="Cash Flow Input Data_ISC"/>
      <sheetName val="Interface_SC"/>
      <sheetName val="Calc_ISC"/>
      <sheetName val="Calc_SC"/>
      <sheetName val="Interface_ISC"/>
      <sheetName val="GD"/>
      <sheetName val="Tender Summary"/>
      <sheetName val="TBS_x005f_x005f_x005f_x005f_x005f_x005f_x005f_x005f_x00"/>
      <sheetName val="Rate Analysis"/>
      <sheetName val="경비공통"/>
      <sheetName val="BALAN1"/>
      <sheetName val="Assumption Inputs"/>
      <sheetName val="Reinforcement"/>
      <sheetName val="Pilling_24"/>
      <sheetName val="oman_maint5"/>
      <sheetName val="CORPN_OCT5"/>
      <sheetName val="inout_consol-nov5"/>
      <sheetName val="inout_consol_(2)5"/>
      <sheetName val="AS_ON_DT_EXPS_Mar5"/>
      <sheetName val="J_fix_asst5"/>
      <sheetName val="J_fix_asst_sdpl5"/>
      <sheetName val="f_a_obpl5"/>
      <sheetName val="J_fix_asst_obpl5"/>
      <sheetName val="J_fix_asst_scc5"/>
      <sheetName val="J_fix_asst_ripl5"/>
      <sheetName val="fa-pl_&amp;_mach-site5"/>
      <sheetName val="fa_off_eqp5"/>
      <sheetName val="fa_fur&amp;_fix5"/>
      <sheetName val="I_Con_WIP_(2)5"/>
      <sheetName val="TBAL9596_-IIIIRUN5"/>
      <sheetName val="TBCRSsdpl_July985"/>
      <sheetName val="Other_Proj_Schdl5"/>
      <sheetName val="OT_CLIENTS5"/>
      <sheetName val="inout_consol_July_985"/>
      <sheetName val="consol_flow5"/>
      <sheetName val="B_Equity-sdpl_INC5"/>
      <sheetName val="inout_consol_wkg5"/>
      <sheetName val="inout_consol_WKNG5"/>
      <sheetName val="B_Sheet_975"/>
      <sheetName val="P&amp;L_97_5"/>
      <sheetName val="B_Sheet_97-BEXP5"/>
      <sheetName val="P&amp;L_97_-BEXP5"/>
      <sheetName val="consol_flows5"/>
      <sheetName val="sdpl_oth_Liab5"/>
      <sheetName val="obpl-oth_liab5"/>
      <sheetName val="I-Wip-ot_(2)5"/>
      <sheetName val="detail_WIP_(2)5"/>
      <sheetName val="detail_G-15"/>
      <sheetName val="sobha_menon_ac5"/>
      <sheetName val="pnc_ac5"/>
      <sheetName val="fix_-p_&amp;_M_-SCC5"/>
      <sheetName val="C_fix_asst5"/>
      <sheetName val="K_L_Oth_Co_4"/>
      <sheetName val="fix_asst_Obpl4"/>
      <sheetName val="TBAL9697__group_wise__sdpl4"/>
      <sheetName val="[sept98_xlsUomantopaz3"/>
      <sheetName val="_sept98_xlsUomantopaz3"/>
      <sheetName val="_sept98_xlsB_Sheet_971"/>
      <sheetName val="_sept98_xls_x005f_x001d_B_Sheet_973"/>
      <sheetName val="[sept98_xls_x005f_x001d_B_Sheet_973"/>
      <sheetName val="PRECAST_lightconc-II3"/>
      <sheetName val="Database"/>
      <sheetName val="schedule nos"/>
      <sheetName val="SCHEDULE OF RATES"/>
      <sheetName val="CABLE DATA"/>
      <sheetName val="Config"/>
      <sheetName val="Break Dw"/>
      <sheetName val="Customize Your Invoice"/>
      <sheetName val="CONNECT"/>
      <sheetName val="Code03"/>
      <sheetName val="[sept98.xls_x005f_x005f_x005f_x005f_x005f_x005f_x"/>
      <sheetName val="11A"/>
      <sheetName val="11B "/>
      <sheetName val="12A"/>
      <sheetName val="12B"/>
      <sheetName val="6A"/>
      <sheetName val="6B"/>
      <sheetName val="7A"/>
      <sheetName val="7B"/>
      <sheetName val="Construction"/>
      <sheetName val="Enquire"/>
      <sheetName val="Ref"/>
      <sheetName val="D_fix_asst_scdl_5"/>
      <sheetName val="creditors_tb_obpl5"/>
      <sheetName val="TBAL9697_-group_wise__sdpl6"/>
      <sheetName val="TBAL9697_-group_wise_5"/>
      <sheetName val="crs_-G-15"/>
      <sheetName val="TBAL9697_-group_wise__onpl5"/>
      <sheetName val="B_Sheet_97-OBPL5"/>
      <sheetName val="B_Sheet_97_sdpl5"/>
      <sheetName val="TBAL9697_-group_wise__sdpl25"/>
      <sheetName val="D_Loan__Prom5"/>
      <sheetName val="E_Bank_Loan5"/>
      <sheetName val="G_work_Cap_5"/>
      <sheetName val="H_land_adv5"/>
      <sheetName val="detai_Wip_25"/>
      <sheetName val="detai_Wip_I_5"/>
      <sheetName val="J_Con_WIP5"/>
      <sheetName val="K_L_Oth_Co_5"/>
      <sheetName val="fix_asst_Obpl5"/>
      <sheetName val="TBAL9697__group_wise__sdpl5"/>
      <sheetName val="oman_maint13"/>
      <sheetName val="CORPN_OCT13"/>
      <sheetName val="inout_consol-nov13"/>
      <sheetName val="inout_consol_(2)13"/>
      <sheetName val="AS_ON_DT_EXPS_Mar13"/>
      <sheetName val="J_fix_asst13"/>
      <sheetName val="J_fix_asst_sdpl13"/>
      <sheetName val="f_a_obpl13"/>
      <sheetName val="J_fix_asst_obpl13"/>
      <sheetName val="J_fix_asst_scc13"/>
      <sheetName val="J_fix_asst_ripl13"/>
      <sheetName val="fa-pl_&amp;_mach-site13"/>
      <sheetName val="fa_off_eqp13"/>
      <sheetName val="fa_fur&amp;_fix13"/>
      <sheetName val="I_Con_WIP_(2)13"/>
      <sheetName val="TBAL9596_-IIIIRUN13"/>
      <sheetName val="TBCRSsdpl_July9813"/>
      <sheetName val="Other_Proj_Schdl13"/>
      <sheetName val="OT_CLIENTS13"/>
      <sheetName val="inout_consol_July_9813"/>
      <sheetName val="consol_flow13"/>
      <sheetName val="B_Equity-sdpl_INC13"/>
      <sheetName val="inout_consol_wkg13"/>
      <sheetName val="inout_consol_WKNG13"/>
      <sheetName val="B_Sheet_9713"/>
      <sheetName val="P&amp;L_97_13"/>
      <sheetName val="B_Sheet_97-BEXP13"/>
      <sheetName val="P&amp;L_97_-BEXP13"/>
      <sheetName val="consol_flows13"/>
      <sheetName val="sdpl_oth_Liab13"/>
      <sheetName val="obpl-oth_liab13"/>
      <sheetName val="I-Wip-ot_(2)13"/>
      <sheetName val="detail_WIP_(2)13"/>
      <sheetName val="detail_G-113"/>
      <sheetName val="sobha_menon_ac13"/>
      <sheetName val="pnc_ac13"/>
      <sheetName val="fix_-p_&amp;_M_-SCC13"/>
      <sheetName val="C_fix_asst13"/>
      <sheetName val="D_fix_asst_scdl_13"/>
      <sheetName val="creditors_tb_obpl13"/>
      <sheetName val="TBAL9697_-group_wise__sdpl14"/>
      <sheetName val="TBAL9697_-group_wise_13"/>
      <sheetName val="crs_-G-113"/>
      <sheetName val="TBAL9697_-group_wise__onpl13"/>
      <sheetName val="B_Sheet_97-OBPL13"/>
      <sheetName val="B_Sheet_97_sdpl13"/>
      <sheetName val="TBAL9697_-group_wise__sdpl213"/>
      <sheetName val="D_Loan__Prom13"/>
      <sheetName val="E_Bank_Loan13"/>
      <sheetName val="G_work_Cap_13"/>
      <sheetName val="H_land_adv13"/>
      <sheetName val="detai_Wip_213"/>
      <sheetName val="detai_Wip_I_13"/>
      <sheetName val="J_Con_WIP13"/>
      <sheetName val="K_L_Oth_Co_13"/>
      <sheetName val="fix_asst_Obpl13"/>
      <sheetName val="TBAL9697__group_wise__sdpl13"/>
      <sheetName val="_sept98_xlsUomantopaz10"/>
      <sheetName val="[sept98_xlsUomantopaz10"/>
      <sheetName val="_sept98_xls_x005f_x001d_B_Sheet_9710"/>
      <sheetName val="[sept98_xls_x005f_x001d_B_Sheet_9710"/>
      <sheetName val="PRECAST_lightconc-II10"/>
      <sheetName val="oman_maint6"/>
      <sheetName val="CORPN_OCT6"/>
      <sheetName val="inout_consol-nov6"/>
      <sheetName val="inout_consol_(2)6"/>
      <sheetName val="AS_ON_DT_EXPS_Mar6"/>
      <sheetName val="J_fix_asst6"/>
      <sheetName val="J_fix_asst_sdpl6"/>
      <sheetName val="f_a_obpl6"/>
      <sheetName val="J_fix_asst_obpl6"/>
      <sheetName val="J_fix_asst_scc6"/>
      <sheetName val="J_fix_asst_ripl6"/>
      <sheetName val="fa-pl_&amp;_mach-site6"/>
      <sheetName val="fa_off_eqp6"/>
      <sheetName val="fa_fur&amp;_fix6"/>
      <sheetName val="I_Con_WIP_(2)6"/>
      <sheetName val="TBAL9596_-IIIIRUN6"/>
      <sheetName val="TBCRSsdpl_July986"/>
      <sheetName val="Other_Proj_Schdl6"/>
      <sheetName val="OT_CLIENTS6"/>
      <sheetName val="inout_consol_July_986"/>
      <sheetName val="consol_flow6"/>
      <sheetName val="B_Equity-sdpl_INC6"/>
      <sheetName val="inout_consol_wkg6"/>
      <sheetName val="inout_consol_WKNG6"/>
      <sheetName val="B_Sheet_976"/>
      <sheetName val="P&amp;L_97_6"/>
      <sheetName val="B_Sheet_97-BEXP6"/>
      <sheetName val="P&amp;L_97_-BEXP6"/>
      <sheetName val="consol_flows6"/>
      <sheetName val="sdpl_oth_Liab6"/>
      <sheetName val="obpl-oth_liab6"/>
      <sheetName val="I-Wip-ot_(2)6"/>
      <sheetName val="detail_WIP_(2)6"/>
      <sheetName val="detail_G-16"/>
      <sheetName val="sobha_menon_ac6"/>
      <sheetName val="pnc_ac6"/>
      <sheetName val="fix_-p_&amp;_M_-SCC6"/>
      <sheetName val="C_fix_asst6"/>
      <sheetName val="D_fix_asst_scdl_6"/>
      <sheetName val="creditors_tb_obpl6"/>
      <sheetName val="TBAL9697_-group_wise__sdpl7"/>
      <sheetName val="TBAL9697_-group_wise_6"/>
      <sheetName val="crs_-G-16"/>
      <sheetName val="TBAL9697_-group_wise__onpl6"/>
      <sheetName val="B_Sheet_97-OBPL6"/>
      <sheetName val="B_Sheet_97_sdpl6"/>
      <sheetName val="TBAL9697_-group_wise__sdpl26"/>
      <sheetName val="D_Loan__Prom6"/>
      <sheetName val="E_Bank_Loan6"/>
      <sheetName val="G_work_Cap_6"/>
      <sheetName val="H_land_adv6"/>
      <sheetName val="detai_Wip_26"/>
      <sheetName val="detai_Wip_I_6"/>
      <sheetName val="J_Con_WIP6"/>
      <sheetName val="K_L_Oth_Co_6"/>
      <sheetName val="fix_asst_Obpl6"/>
      <sheetName val="TBAL9697__group_wise__sdpl6"/>
      <sheetName val="_sept98_xlsUomantopaz4"/>
      <sheetName val="[sept98_xlsUomantopaz4"/>
      <sheetName val="oman_maint8"/>
      <sheetName val="CORPN_OCT8"/>
      <sheetName val="inout_consol-nov8"/>
      <sheetName val="inout_consol_(2)8"/>
      <sheetName val="AS_ON_DT_EXPS_Mar8"/>
      <sheetName val="J_fix_asst8"/>
      <sheetName val="J_fix_asst_sdpl8"/>
      <sheetName val="f_a_obpl8"/>
      <sheetName val="J_fix_asst_obpl8"/>
      <sheetName val="J_fix_asst_scc8"/>
      <sheetName val="J_fix_asst_ripl8"/>
      <sheetName val="fa-pl_&amp;_mach-site8"/>
      <sheetName val="fa_off_eqp8"/>
      <sheetName val="fa_fur&amp;_fix8"/>
      <sheetName val="I_Con_WIP_(2)8"/>
      <sheetName val="TBAL9596_-IIIIRUN8"/>
      <sheetName val="TBCRSsdpl_July988"/>
      <sheetName val="Other_Proj_Schdl8"/>
      <sheetName val="OT_CLIENTS8"/>
      <sheetName val="inout_consol_July_988"/>
      <sheetName val="consol_flow8"/>
      <sheetName val="B_Equity-sdpl_INC8"/>
      <sheetName val="inout_consol_wkg8"/>
      <sheetName val="inout_consol_WKNG8"/>
      <sheetName val="B_Sheet_978"/>
      <sheetName val="P&amp;L_97_8"/>
      <sheetName val="B_Sheet_97-BEXP8"/>
      <sheetName val="P&amp;L_97_-BEXP8"/>
      <sheetName val="consol_flows8"/>
      <sheetName val="sdpl_oth_Liab8"/>
      <sheetName val="obpl-oth_liab8"/>
      <sheetName val="I-Wip-ot_(2)8"/>
      <sheetName val="detail_WIP_(2)8"/>
      <sheetName val="detail_G-18"/>
      <sheetName val="sobha_menon_ac8"/>
      <sheetName val="pnc_ac8"/>
      <sheetName val="fix_-p_&amp;_M_-SCC8"/>
      <sheetName val="C_fix_asst8"/>
      <sheetName val="D_fix_asst_scdl_8"/>
      <sheetName val="creditors_tb_obpl8"/>
      <sheetName val="TBAL9697_-group_wise__sdpl9"/>
      <sheetName val="TBAL9697_-group_wise_8"/>
      <sheetName val="crs_-G-18"/>
      <sheetName val="TBAL9697_-group_wise__onpl8"/>
      <sheetName val="B_Sheet_97-OBPL8"/>
      <sheetName val="B_Sheet_97_sdpl8"/>
      <sheetName val="TBAL9697_-group_wise__sdpl28"/>
      <sheetName val="D_Loan__Prom8"/>
      <sheetName val="E_Bank_Loan8"/>
      <sheetName val="G_work_Cap_8"/>
      <sheetName val="H_land_adv8"/>
      <sheetName val="detai_Wip_28"/>
      <sheetName val="detai_Wip_I_8"/>
      <sheetName val="J_Con_WIP8"/>
      <sheetName val="K_L_Oth_Co_8"/>
      <sheetName val="fix_asst_Obpl8"/>
      <sheetName val="TBAL9697__group_wise__sdpl8"/>
      <sheetName val="_sept98_xlsUomantopaz6"/>
      <sheetName val="[sept98_xlsUomantopaz6"/>
      <sheetName val="_sept98_xls_x005f_x001d_B_Sheet_976"/>
      <sheetName val="[sept98_xls_x005f_x001d_B_Sheet_976"/>
      <sheetName val="PRECAST_lightconc-II6"/>
      <sheetName val="_sept98_xls_x005f_x001d_B_Sheet_974"/>
      <sheetName val="[sept98_xls_x005f_x001d_B_Sheet_974"/>
      <sheetName val="PRECAST_lightconc-II4"/>
      <sheetName val="oman_maint7"/>
      <sheetName val="CORPN_OCT7"/>
      <sheetName val="inout_consol-nov7"/>
      <sheetName val="inout_consol_(2)7"/>
      <sheetName val="AS_ON_DT_EXPS_Mar7"/>
      <sheetName val="J_fix_asst7"/>
      <sheetName val="J_fix_asst_sdpl7"/>
      <sheetName val="f_a_obpl7"/>
      <sheetName val="J_fix_asst_obpl7"/>
      <sheetName val="J_fix_asst_scc7"/>
      <sheetName val="J_fix_asst_ripl7"/>
      <sheetName val="fa-pl_&amp;_mach-site7"/>
      <sheetName val="fa_off_eqp7"/>
      <sheetName val="fa_fur&amp;_fix7"/>
      <sheetName val="I_Con_WIP_(2)7"/>
      <sheetName val="TBAL9596_-IIIIRUN7"/>
      <sheetName val="TBCRSsdpl_July987"/>
      <sheetName val="Other_Proj_Schdl7"/>
      <sheetName val="OT_CLIENTS7"/>
      <sheetName val="inout_consol_July_987"/>
      <sheetName val="consol_flow7"/>
      <sheetName val="B_Equity-sdpl_INC7"/>
      <sheetName val="inout_consol_wkg7"/>
      <sheetName val="inout_consol_WKNG7"/>
      <sheetName val="B_Sheet_977"/>
      <sheetName val="P&amp;L_97_7"/>
      <sheetName val="B_Sheet_97-BEXP7"/>
      <sheetName val="P&amp;L_97_-BEXP7"/>
      <sheetName val="consol_flows7"/>
      <sheetName val="sdpl_oth_Liab7"/>
      <sheetName val="obpl-oth_liab7"/>
      <sheetName val="I-Wip-ot_(2)7"/>
      <sheetName val="detail_WIP_(2)7"/>
      <sheetName val="detail_G-17"/>
      <sheetName val="sobha_menon_ac7"/>
      <sheetName val="pnc_ac7"/>
      <sheetName val="fix_-p_&amp;_M_-SCC7"/>
      <sheetName val="C_fix_asst7"/>
      <sheetName val="D_fix_asst_scdl_7"/>
      <sheetName val="creditors_tb_obpl7"/>
      <sheetName val="TBAL9697_-group_wise__sdpl8"/>
      <sheetName val="TBAL9697_-group_wise_7"/>
      <sheetName val="crs_-G-17"/>
      <sheetName val="TBAL9697_-group_wise__onpl7"/>
      <sheetName val="B_Sheet_97-OBPL7"/>
      <sheetName val="B_Sheet_97_sdpl7"/>
      <sheetName val="TBAL9697_-group_wise__sdpl27"/>
      <sheetName val="D_Loan__Prom7"/>
      <sheetName val="E_Bank_Loan7"/>
      <sheetName val="G_work_Cap_7"/>
      <sheetName val="H_land_adv7"/>
      <sheetName val="detai_Wip_27"/>
      <sheetName val="detai_Wip_I_7"/>
      <sheetName val="J_Con_WIP7"/>
      <sheetName val="K_L_Oth_Co_7"/>
      <sheetName val="fix_asst_Obpl7"/>
      <sheetName val="TBAL9697__group_wise__sdpl7"/>
      <sheetName val="_sept98_xlsUomantopaz5"/>
      <sheetName val="[sept98_xlsUomantopaz5"/>
      <sheetName val="_sept98_xls_x005f_x001d_B_Sheet_975"/>
      <sheetName val="[sept98_xls_x005f_x001d_B_Sheet_975"/>
      <sheetName val="PRECAST_lightconc-II5"/>
      <sheetName val="oman_maint10"/>
      <sheetName val="CORPN_OCT10"/>
      <sheetName val="inout_consol-nov10"/>
      <sheetName val="inout_consol_(2)10"/>
      <sheetName val="AS_ON_DT_EXPS_Mar10"/>
      <sheetName val="J_fix_asst10"/>
      <sheetName val="J_fix_asst_sdpl10"/>
      <sheetName val="f_a_obpl10"/>
      <sheetName val="J_fix_asst_obpl10"/>
      <sheetName val="J_fix_asst_scc10"/>
      <sheetName val="J_fix_asst_ripl10"/>
      <sheetName val="fa-pl_&amp;_mach-site10"/>
      <sheetName val="fa_off_eqp10"/>
      <sheetName val="fa_fur&amp;_fix10"/>
      <sheetName val="I_Con_WIP_(2)10"/>
      <sheetName val="TBAL9596_-IIIIRUN10"/>
      <sheetName val="TBCRSsdpl_July9810"/>
      <sheetName val="Other_Proj_Schdl10"/>
      <sheetName val="OT_CLIENTS10"/>
      <sheetName val="inout_consol_July_9810"/>
      <sheetName val="consol_flow10"/>
      <sheetName val="B_Equity-sdpl_INC10"/>
      <sheetName val="inout_consol_wkg10"/>
      <sheetName val="inout_consol_WKNG10"/>
      <sheetName val="B_Sheet_9710"/>
      <sheetName val="P&amp;L_97_10"/>
      <sheetName val="B_Sheet_97-BEXP10"/>
      <sheetName val="P&amp;L_97_-BEXP10"/>
      <sheetName val="consol_flows10"/>
      <sheetName val="sdpl_oth_Liab10"/>
      <sheetName val="obpl-oth_liab10"/>
      <sheetName val="I-Wip-ot_(2)10"/>
      <sheetName val="detail_WIP_(2)10"/>
      <sheetName val="detail_G-110"/>
      <sheetName val="sobha_menon_ac10"/>
      <sheetName val="pnc_ac10"/>
      <sheetName val="fix_-p_&amp;_M_-SCC10"/>
      <sheetName val="C_fix_asst10"/>
      <sheetName val="D_fix_asst_scdl_10"/>
      <sheetName val="creditors_tb_obpl10"/>
      <sheetName val="TBAL9697_-group_wise__sdpl11"/>
      <sheetName val="TBAL9697_-group_wise_10"/>
      <sheetName val="crs_-G-110"/>
      <sheetName val="TBAL9697_-group_wise__onpl10"/>
      <sheetName val="B_Sheet_97-OBPL10"/>
      <sheetName val="B_Sheet_97_sdpl10"/>
      <sheetName val="TBAL9697_-group_wise__sdpl210"/>
      <sheetName val="D_Loan__Prom10"/>
      <sheetName val="E_Bank_Loan10"/>
      <sheetName val="G_work_Cap_10"/>
      <sheetName val="H_land_adv10"/>
      <sheetName val="detai_Wip_210"/>
      <sheetName val="detai_Wip_I_10"/>
      <sheetName val="J_Con_WIP10"/>
      <sheetName val="K_L_Oth_Co_10"/>
      <sheetName val="fix_asst_Obpl10"/>
      <sheetName val="TBAL9697__group_wise__sdpl10"/>
      <sheetName val="_sept98_xlsUomantopaz8"/>
      <sheetName val="[sept98_xlsUomantopaz8"/>
      <sheetName val="_sept98_xls_x005f_x001d_B_Sheet_978"/>
      <sheetName val="[sept98_xls_x005f_x001d_B_Sheet_978"/>
      <sheetName val="PRECAST_lightconc-II8"/>
      <sheetName val="oman_maint11"/>
      <sheetName val="CORPN_OCT11"/>
      <sheetName val="inout_consol-nov11"/>
      <sheetName val="inout_consol_(2)11"/>
      <sheetName val="AS_ON_DT_EXPS_Mar11"/>
      <sheetName val="J_fix_asst11"/>
      <sheetName val="J_fix_asst_sdpl11"/>
      <sheetName val="f_a_obpl11"/>
      <sheetName val="J_fix_asst_obpl11"/>
      <sheetName val="J_fix_asst_scc11"/>
      <sheetName val="J_fix_asst_ripl11"/>
      <sheetName val="fa-pl_&amp;_mach-site11"/>
      <sheetName val="fa_off_eqp11"/>
      <sheetName val="fa_fur&amp;_fix11"/>
      <sheetName val="I_Con_WIP_(2)11"/>
      <sheetName val="TBAL9596_-IIIIRUN11"/>
      <sheetName val="TBCRSsdpl_July9811"/>
      <sheetName val="Other_Proj_Schdl11"/>
      <sheetName val="OT_CLIENTS11"/>
      <sheetName val="inout_consol_July_9811"/>
      <sheetName val="consol_flow11"/>
      <sheetName val="B_Equity-sdpl_INC11"/>
      <sheetName val="inout_consol_wkg11"/>
      <sheetName val="inout_consol_WKNG11"/>
      <sheetName val="B_Sheet_9711"/>
      <sheetName val="P&amp;L_97_11"/>
      <sheetName val="B_Sheet_97-BEXP11"/>
      <sheetName val="P&amp;L_97_-BEXP11"/>
      <sheetName val="consol_flows11"/>
      <sheetName val="sdpl_oth_Liab11"/>
      <sheetName val="obpl-oth_liab11"/>
      <sheetName val="I-Wip-ot_(2)11"/>
      <sheetName val="detail_WIP_(2)11"/>
      <sheetName val="detail_G-111"/>
      <sheetName val="sobha_menon_ac11"/>
      <sheetName val="pnc_ac11"/>
      <sheetName val="fix_-p_&amp;_M_-SCC11"/>
      <sheetName val="C_fix_asst11"/>
      <sheetName val="D_fix_asst_scdl_11"/>
      <sheetName val="creditors_tb_obpl11"/>
      <sheetName val="TBAL9697_-group_wise__sdpl12"/>
      <sheetName val="TBAL9697_-group_wise_11"/>
      <sheetName val="crs_-G-111"/>
      <sheetName val="TBAL9697_-group_wise__onpl11"/>
      <sheetName val="B_Sheet_97-OBPL11"/>
      <sheetName val="B_Sheet_97_sdpl11"/>
      <sheetName val="TBAL9697_-group_wise__sdpl211"/>
      <sheetName val="D_Loan__Prom11"/>
      <sheetName val="E_Bank_Loan11"/>
      <sheetName val="G_work_Cap_11"/>
      <sheetName val="H_land_adv11"/>
      <sheetName val="detai_Wip_211"/>
      <sheetName val="detai_Wip_I_11"/>
      <sheetName val="J_Con_WIP11"/>
      <sheetName val="K_L_Oth_Co_11"/>
      <sheetName val="fix_asst_Obpl11"/>
      <sheetName val="TBAL9697__group_wise__sdpl11"/>
      <sheetName val="oman_maint12"/>
      <sheetName val="CORPN_OCT12"/>
      <sheetName val="inout_consol-nov12"/>
      <sheetName val="inout_consol_(2)12"/>
      <sheetName val="AS_ON_DT_EXPS_Mar12"/>
      <sheetName val="J_fix_asst12"/>
      <sheetName val="J_fix_asst_sdpl12"/>
      <sheetName val="f_a_obpl12"/>
      <sheetName val="J_fix_asst_obpl12"/>
      <sheetName val="J_fix_asst_scc12"/>
      <sheetName val="J_fix_asst_ripl12"/>
      <sheetName val="fa-pl_&amp;_mach-site12"/>
      <sheetName val="fa_off_eqp12"/>
      <sheetName val="fa_fur&amp;_fix12"/>
      <sheetName val="I_Con_WIP_(2)12"/>
      <sheetName val="TBAL9596_-IIIIRUN12"/>
      <sheetName val="TBCRSsdpl_July9812"/>
      <sheetName val="Other_Proj_Schdl12"/>
      <sheetName val="OT_CLIENTS12"/>
      <sheetName val="inout_consol_July_9812"/>
      <sheetName val="consol_flow12"/>
      <sheetName val="B_Equity-sdpl_INC12"/>
      <sheetName val="inout_consol_wkg12"/>
      <sheetName val="inout_consol_WKNG12"/>
      <sheetName val="B_Sheet_9712"/>
      <sheetName val="P&amp;L_97_12"/>
      <sheetName val="B_Sheet_97-BEXP12"/>
      <sheetName val="P&amp;L_97_-BEXP12"/>
      <sheetName val="consol_flows12"/>
      <sheetName val="sdpl_oth_Liab12"/>
      <sheetName val="obpl-oth_liab12"/>
      <sheetName val="I-Wip-ot_(2)12"/>
      <sheetName val="detail_WIP_(2)12"/>
      <sheetName val="detail_G-112"/>
      <sheetName val="sobha_menon_ac12"/>
      <sheetName val="pnc_ac12"/>
      <sheetName val="fix_-p_&amp;_M_-SCC12"/>
      <sheetName val="C_fix_asst12"/>
      <sheetName val="D_fix_asst_scdl_12"/>
      <sheetName val="creditors_tb_obpl12"/>
      <sheetName val="TBAL9697_-group_wise__sdpl13"/>
      <sheetName val="TBAL9697_-group_wise_12"/>
      <sheetName val="crs_-G-112"/>
      <sheetName val="TBAL9697_-group_wise__onpl12"/>
      <sheetName val="B_Sheet_97-OBPL12"/>
      <sheetName val="B_Sheet_97_sdpl12"/>
      <sheetName val="TBAL9697_-group_wise__sdpl212"/>
      <sheetName val="D_Loan__Prom12"/>
      <sheetName val="E_Bank_Loan12"/>
      <sheetName val="G_work_Cap_12"/>
      <sheetName val="H_land_adv12"/>
      <sheetName val="detai_Wip_212"/>
      <sheetName val="detai_Wip_I_12"/>
      <sheetName val="J_Con_WIP12"/>
      <sheetName val="K_L_Oth_Co_12"/>
      <sheetName val="fix_asst_Obpl12"/>
      <sheetName val="TBAL9697__group_wise__sdpl12"/>
      <sheetName val="_sept98_xlsUomantopaz9"/>
      <sheetName val="[sept98_xlsUomantopaz9"/>
      <sheetName val="_sept98_xls_x005f_x001d_B_Sheet_979"/>
      <sheetName val="[sept98_xls_x005f_x001d_B_Sheet_979"/>
      <sheetName val="PRECAST_lightconc-II9"/>
      <sheetName val="oman_maint14"/>
      <sheetName val="CORPN_OCT14"/>
      <sheetName val="inout_consol-nov14"/>
      <sheetName val="inout_consol_(2)14"/>
      <sheetName val="AS_ON_DT_EXPS_Mar14"/>
      <sheetName val="J_fix_asst14"/>
      <sheetName val="J_fix_asst_sdpl14"/>
      <sheetName val="f_a_obpl14"/>
      <sheetName val="J_fix_asst_obpl14"/>
      <sheetName val="J_fix_asst_scc14"/>
      <sheetName val="J_fix_asst_ripl14"/>
      <sheetName val="fa-pl_&amp;_mach-site14"/>
      <sheetName val="fa_off_eqp14"/>
      <sheetName val="fa_fur&amp;_fix14"/>
      <sheetName val="I_Con_WIP_(2)14"/>
      <sheetName val="TBAL9596_-IIIIRUN14"/>
      <sheetName val="TBCRSsdpl_July9814"/>
      <sheetName val="Other_Proj_Schdl14"/>
      <sheetName val="OT_CLIENTS14"/>
      <sheetName val="inout_consol_July_9814"/>
      <sheetName val="consol_flow14"/>
      <sheetName val="B_Equity-sdpl_INC14"/>
      <sheetName val="inout_consol_wkg14"/>
      <sheetName val="inout_consol_WKNG14"/>
      <sheetName val="B_Sheet_9714"/>
      <sheetName val="P&amp;L_97_14"/>
      <sheetName val="B_Sheet_97-BEXP14"/>
      <sheetName val="P&amp;L_97_-BEXP14"/>
      <sheetName val="consol_flows14"/>
      <sheetName val="sdpl_oth_Liab14"/>
      <sheetName val="obpl-oth_liab14"/>
      <sheetName val="I-Wip-ot_(2)14"/>
      <sheetName val="detail_WIP_(2)14"/>
      <sheetName val="detail_G-114"/>
      <sheetName val="sobha_menon_ac14"/>
      <sheetName val="pnc_ac14"/>
      <sheetName val="fix_-p_&amp;_M_-SCC14"/>
      <sheetName val="C_fix_asst14"/>
      <sheetName val="D_fix_asst_scdl_14"/>
      <sheetName val="creditors_tb_obpl14"/>
      <sheetName val="TBAL9697_-group_wise__sdpl15"/>
      <sheetName val="TBAL9697_-group_wise_14"/>
      <sheetName val="crs_-G-114"/>
      <sheetName val="TBAL9697_-group_wise__onpl14"/>
      <sheetName val="B_Sheet_97-OBPL14"/>
      <sheetName val="B_Sheet_97_sdpl14"/>
      <sheetName val="TBAL9697_-group_wise__sdpl214"/>
      <sheetName val="D_Loan__Prom14"/>
      <sheetName val="E_Bank_Loan14"/>
      <sheetName val="G_work_Cap_14"/>
      <sheetName val="H_land_adv14"/>
      <sheetName val="detai_Wip_214"/>
      <sheetName val="detai_Wip_I_14"/>
      <sheetName val="J_Con_WIP14"/>
      <sheetName val="K_L_Oth_Co_14"/>
      <sheetName val="fix_asst_Obpl14"/>
      <sheetName val="TBAL9697__group_wise__sdpl14"/>
      <sheetName val="_sept98_xlsUomantopaz11"/>
      <sheetName val="[sept98_xlsUomantopaz11"/>
      <sheetName val="_sept98_xls_x005f_x001d_B_Sheet_9711"/>
      <sheetName val="[sept98_xls_x005f_x001d_B_Sheet_9711"/>
      <sheetName val="PRECAST_lightconc-II11"/>
      <sheetName val="oman_maint15"/>
      <sheetName val="CORPN_OCT15"/>
      <sheetName val="inout_consol-nov15"/>
      <sheetName val="inout_consol_(2)15"/>
      <sheetName val="AS_ON_DT_EXPS_Mar15"/>
      <sheetName val="J_fix_asst15"/>
      <sheetName val="J_fix_asst_sdpl15"/>
      <sheetName val="f_a_obpl15"/>
      <sheetName val="J_fix_asst_obpl15"/>
      <sheetName val="J_fix_asst_scc15"/>
      <sheetName val="J_fix_asst_ripl15"/>
      <sheetName val="fa-pl_&amp;_mach-site15"/>
      <sheetName val="fa_off_eqp15"/>
      <sheetName val="fa_fur&amp;_fix15"/>
      <sheetName val="I_Con_WIP_(2)15"/>
      <sheetName val="TBAL9596_-IIIIRUN15"/>
      <sheetName val="TBCRSsdpl_July9815"/>
      <sheetName val="Other_Proj_Schdl15"/>
      <sheetName val="OT_CLIENTS15"/>
      <sheetName val="inout_consol_July_9815"/>
      <sheetName val="consol_flow15"/>
      <sheetName val="B_Equity-sdpl_INC15"/>
      <sheetName val="inout_consol_wkg15"/>
      <sheetName val="inout_consol_WKNG15"/>
      <sheetName val="B_Sheet_9715"/>
      <sheetName val="P&amp;L_97_15"/>
      <sheetName val="B_Sheet_97-BEXP15"/>
      <sheetName val="P&amp;L_97_-BEXP15"/>
      <sheetName val="consol_flows15"/>
      <sheetName val="sdpl_oth_Liab15"/>
      <sheetName val="obpl-oth_liab15"/>
      <sheetName val="I-Wip-ot_(2)15"/>
      <sheetName val="detail_WIP_(2)15"/>
      <sheetName val="detail_G-115"/>
      <sheetName val="sobha_menon_ac15"/>
      <sheetName val="pnc_ac15"/>
      <sheetName val="fix_-p_&amp;_M_-SCC15"/>
      <sheetName val="C_fix_asst15"/>
      <sheetName val="D_fix_asst_scdl_15"/>
      <sheetName val="creditors_tb_obpl15"/>
      <sheetName val="TBAL9697_-group_wise__sdpl16"/>
      <sheetName val="TBAL9697_-group_wise_15"/>
      <sheetName val="crs_-G-115"/>
      <sheetName val="TBAL9697_-group_wise__onpl15"/>
      <sheetName val="B_Sheet_97-OBPL15"/>
      <sheetName val="B_Sheet_97_sdpl15"/>
      <sheetName val="TBAL9697_-group_wise__sdpl215"/>
      <sheetName val="D_Loan__Prom15"/>
      <sheetName val="E_Bank_Loan15"/>
      <sheetName val="G_work_Cap_15"/>
      <sheetName val="H_land_adv15"/>
      <sheetName val="detai_Wip_215"/>
      <sheetName val="detai_Wip_I_15"/>
      <sheetName val="J_Con_WIP15"/>
      <sheetName val="K_L_Oth_Co_15"/>
      <sheetName val="fix_asst_Obpl15"/>
      <sheetName val="TBAL9697__group_wise__sdpl15"/>
      <sheetName val="_sept98_xlsUomantopaz12"/>
      <sheetName val="[sept98_xlsUomantopaz12"/>
      <sheetName val="_sept98_xls_x005f_x001d_B_Sheet_9712"/>
      <sheetName val="[sept98_xls_x005f_x001d_B_Sheet_9712"/>
      <sheetName val="PRECAST_lightconc-II12"/>
      <sheetName val="oman_maint16"/>
      <sheetName val="oman_maint18"/>
      <sheetName val="CORPN_OCT17"/>
      <sheetName val="inout_consol-nov17"/>
      <sheetName val="inout_consol_(2)17"/>
      <sheetName val="AS_ON_DT_EXPS_Mar17"/>
      <sheetName val="J_fix_asst17"/>
      <sheetName val="J_fix_asst_sdpl17"/>
      <sheetName val="f_a_obpl17"/>
      <sheetName val="J_fix_asst_obpl17"/>
      <sheetName val="J_fix_asst_scc17"/>
      <sheetName val="J_fix_asst_ripl17"/>
      <sheetName val="fa-pl_&amp;_mach-site17"/>
      <sheetName val="fa_off_eqp17"/>
      <sheetName val="fa_fur&amp;_fix17"/>
      <sheetName val="I_Con_WIP_(2)17"/>
      <sheetName val="TBAL9596_-IIIIRUN17"/>
      <sheetName val="TBCRSsdpl_July9817"/>
      <sheetName val="Other_Proj_Schdl17"/>
      <sheetName val="OT_CLIENTS17"/>
      <sheetName val="inout_consol_July_9817"/>
      <sheetName val="consol_flow17"/>
      <sheetName val="B_Equity-sdpl_INC17"/>
      <sheetName val="inout_consol_wkg17"/>
      <sheetName val="inout_consol_WKNG17"/>
      <sheetName val="B_Sheet_9717"/>
      <sheetName val="P&amp;L_97_17"/>
      <sheetName val="B_Sheet_97-BEXP17"/>
      <sheetName val="P&amp;L_97_-BEXP17"/>
      <sheetName val="consol_flows17"/>
      <sheetName val="sdpl_oth_Liab17"/>
      <sheetName val="obpl-oth_liab17"/>
      <sheetName val="I-Wip-ot_(2)17"/>
      <sheetName val="detail_WIP_(2)17"/>
      <sheetName val="detail_G-117"/>
      <sheetName val="sobha_menon_ac17"/>
      <sheetName val="pnc_ac17"/>
      <sheetName val="fix_-p_&amp;_M_-SCC17"/>
      <sheetName val="C_fix_asst17"/>
      <sheetName val="D_fix_asst_scdl_17"/>
      <sheetName val="creditors_tb_obpl17"/>
      <sheetName val="TBAL9697_-group_wise__sdpl18"/>
      <sheetName val="TBAL9697_-group_wise_17"/>
      <sheetName val="crs_-G-117"/>
      <sheetName val="TBAL9697_-group_wise__onpl17"/>
      <sheetName val="B_Sheet_97-OBPL17"/>
      <sheetName val="B_Sheet_97_sdpl17"/>
      <sheetName val="TBAL9697_-group_wise__sdpl217"/>
      <sheetName val="D_Loan__Prom17"/>
      <sheetName val="E_Bank_Loan17"/>
      <sheetName val="G_work_Cap_17"/>
      <sheetName val="H_land_adv17"/>
      <sheetName val="detai_Wip_217"/>
      <sheetName val="detai_Wip_I_17"/>
      <sheetName val="J_Con_WIP17"/>
      <sheetName val="K_L_Oth_Co_17"/>
      <sheetName val="fix_asst_Obpl17"/>
      <sheetName val="TBAL9697__group_wise__sdpl17"/>
      <sheetName val="_sept98_xlsUomantopaz14"/>
      <sheetName val="[sept98_xlsUomantopaz14"/>
      <sheetName val="_sept98_xls_x005f_x001d_B_Sheet_9714"/>
      <sheetName val="[sept98_xls_x005f_x001d_B_Sheet_9714"/>
      <sheetName val="PRECAST_lightconc-II14"/>
      <sheetName val="oman_maint19"/>
      <sheetName val="CORPN_OCT18"/>
      <sheetName val="inout_consol-nov18"/>
      <sheetName val="inout_consol_(2)18"/>
      <sheetName val="AS_ON_DT_EXPS_Mar18"/>
      <sheetName val="J_fix_asst18"/>
      <sheetName val="J_fix_asst_sdpl18"/>
      <sheetName val="f_a_obpl18"/>
      <sheetName val="J_fix_asst_obpl18"/>
      <sheetName val="J_fix_asst_scc18"/>
      <sheetName val="J_fix_asst_ripl18"/>
      <sheetName val="fa-pl_&amp;_mach-site18"/>
      <sheetName val="fa_off_eqp18"/>
      <sheetName val="fa_fur&amp;_fix18"/>
      <sheetName val="I_Con_WIP_(2)18"/>
      <sheetName val="TBAL9596_-IIIIRUN18"/>
      <sheetName val="TBCRSsdpl_July9818"/>
      <sheetName val="Other_Proj_Schdl18"/>
      <sheetName val="OT_CLIENTS18"/>
      <sheetName val="inout_consol_July_9818"/>
      <sheetName val="consol_flow18"/>
      <sheetName val="B_Equity-sdpl_INC18"/>
      <sheetName val="inout_consol_wkg18"/>
      <sheetName val="inout_consol_WKNG18"/>
      <sheetName val="B_Sheet_9718"/>
      <sheetName val="P&amp;L_97_18"/>
      <sheetName val="B_Sheet_97-BEXP18"/>
      <sheetName val="P&amp;L_97_-BEXP18"/>
      <sheetName val="consol_flows18"/>
      <sheetName val="sdpl_oth_Liab18"/>
      <sheetName val="obpl-oth_liab18"/>
      <sheetName val="I-Wip-ot_(2)18"/>
      <sheetName val="detail_WIP_(2)18"/>
      <sheetName val="detail_G-118"/>
      <sheetName val="sobha_menon_ac18"/>
      <sheetName val="pnc_ac18"/>
      <sheetName val="fix_-p_&amp;_M_-SCC18"/>
      <sheetName val="C_fix_asst18"/>
      <sheetName val="D_fix_asst_scdl_18"/>
      <sheetName val="creditors_tb_obpl18"/>
      <sheetName val="TBAL9697_-group_wise__sdpl19"/>
      <sheetName val="TBAL9697_-group_wise_18"/>
      <sheetName val="crs_-G-118"/>
      <sheetName val="TBAL9697_-group_wise__onpl18"/>
      <sheetName val="B_Sheet_97-OBPL18"/>
      <sheetName val="B_Sheet_97_sdpl18"/>
      <sheetName val="TBAL9697_-group_wise__sdpl218"/>
      <sheetName val="D_Loan__Prom18"/>
      <sheetName val="E_Bank_Loan18"/>
      <sheetName val="G_work_Cap_18"/>
      <sheetName val="H_land_adv18"/>
      <sheetName val="detai_Wip_218"/>
      <sheetName val="detai_Wip_I_18"/>
      <sheetName val="J_Con_WIP18"/>
      <sheetName val="K_L_Oth_Co_18"/>
      <sheetName val="fix_asst_Obpl18"/>
      <sheetName val="TBAL9697__group_wise__sdpl18"/>
      <sheetName val="sept98"/>
      <sheetName val="Sheet2"/>
      <sheetName val="PPM Dates 10-16-07"/>
      <sheetName val="Sheet1 (2)"/>
      <sheetName val="A-General"/>
      <sheetName val="Break up Sheet"/>
      <sheetName val="BS1"/>
      <sheetName val="BFS"/>
      <sheetName val="basic-data"/>
      <sheetName val="mem-property"/>
      <sheetName val="Columns"/>
      <sheetName val="CABLERET"/>
      <sheetName val="A.O.R."/>
      <sheetName val="TBS_x005f_x0004_PLJ"/>
      <sheetName val="TBS_x0004_PLJ"/>
      <sheetName val="_sept98.xls_x"/>
      <sheetName val="crs -G-1_x001a___TB"/>
      <sheetName val="Dropdowns"/>
      <sheetName val="boq actual"/>
      <sheetName val="TBAL9697 -group wise sdpl"/>
      <sheetName val="crs -G-1_x005f_x001a_??TBAL9697 -grou"/>
      <sheetName val="SPILL OVER"/>
      <sheetName val="[sept98.xls_x005f_x001d_B_Sheet"/>
      <sheetName val="PHE BOQ"/>
      <sheetName val="gen"/>
      <sheetName val="TBS_x005f_x005f_x005f_x005F_x005f_x0004_PLJ"/>
      <sheetName val="Legal Risk Analysis"/>
      <sheetName val="AutoOpen Stub Data"/>
      <sheetName val="salestax9697-t_x005f_x005f_x005f_x0000_"/>
      <sheetName val="crs -G-1_x005f_x005f_x005f_x001a__x005f_x005f_x00"/>
      <sheetName val="crs -G-1_x005f_x005f_x005f_x001a___TBAL9697"/>
      <sheetName val="Material Rate"/>
      <sheetName val="Preambles"/>
      <sheetName val="ANNEXURE 1"/>
      <sheetName val="ANNEXURE 2"/>
      <sheetName val="ANNEXURE 3"/>
      <sheetName val="ANNEXURE 4 - C&amp;I Works "/>
      <sheetName val="ANNEXURE 4 - C&amp;I(HUB &amp; Toilet)"/>
      <sheetName val="C&amp;I- COMM QUAL"/>
      <sheetName val="ANNEXURE 4 - Site Office"/>
      <sheetName val="ANNEXURE 4.PHE &amp; RO "/>
      <sheetName val="ANNEXURE 4.ELECRICAL WORKS"/>
      <sheetName val="Ele-Cables, Trays, Race Way etc"/>
      <sheetName val="Ele - Circuit Wiring "/>
      <sheetName val="ELE - Inventory"/>
      <sheetName val="ANNEXURE 4 LIGHT FIXTURES"/>
      <sheetName val="ANNEXURE 4.UPS"/>
      <sheetName val="ANNEXURE 4 HVAC"/>
      <sheetName val="HVAC -Measurement"/>
      <sheetName val=" Duct Measurement"/>
      <sheetName val="ANNEXURE 4 PAC"/>
      <sheetName val="PAC- Measurement"/>
      <sheetName val="ANNEXURE 4 FPS"/>
      <sheetName val="FPS- Measurement"/>
      <sheetName val="ANNEXURE 4 ELV-FAS"/>
      <sheetName val="FA - Measurement"/>
      <sheetName val="ANNEXURE 4 ELV- Digital PAS"/>
      <sheetName val="PA -Measurement"/>
      <sheetName val="ANNEXURE 4 ELV-RRS"/>
      <sheetName val="RRS- Measurement"/>
      <sheetName val="ANNEXURE 4 ELV-WLD"/>
      <sheetName val="Measurement -WLD"/>
      <sheetName val="ANNEXURE 4 ELV-BMS"/>
      <sheetName val="BMS- Measurement"/>
      <sheetName val="ANNEXURE 4 ELV-VAV"/>
      <sheetName val="VAV-Measurement"/>
      <sheetName val="ANNEXURE 4 SECURITY-ACS"/>
      <sheetName val="Access-Measurement "/>
      <sheetName val="ANNEXURE 4 SECURITY-VMS"/>
      <sheetName val="ANNEXURE 4 SECURITY-CCTV"/>
      <sheetName val="Measurement -CCTV"/>
      <sheetName val="ANNEXURE 4 PRINTER &amp; LOCKER "/>
      <sheetName val="VENDQRY"/>
      <sheetName val="sheet6"/>
      <sheetName val="Gen Info"/>
      <sheetName val="schedule1"/>
      <sheetName val="Lowside"/>
      <sheetName val="Pay_Sep06"/>
      <sheetName val="Area Statement"/>
      <sheetName val="Risk Analysis"/>
      <sheetName val="PRSH"/>
      <sheetName val="_sept98_xls_x001d_B_Sheet_971"/>
      <sheetName val="_sept98_xls_x001d_B_Sheet_972"/>
      <sheetName val="TBS_x005f_x005f_x005f_x005f_x00"/>
      <sheetName val="crs -G-1_x005f_x001a__x00"/>
      <sheetName val="crs -G-1_x005f_x001a___TBAL9697"/>
      <sheetName val="crs_-G-1_x005f_x001a__x00"/>
      <sheetName val="crs_-G-1_x005f_x001a___TBAL9697"/>
      <sheetName val="salestax9697-t_x005f_x005f_x005"/>
      <sheetName val="crs -G-1_x005f_x005f_x001"/>
      <sheetName val="_sept98_xls_x001d_B_Sheet"/>
      <sheetName val="_sept98_xls_x001d_B_Sheet_9713"/>
      <sheetName val="_sept98_xls_x001d_B_Sheet_977"/>
      <sheetName val="NC"/>
      <sheetName val="Voucher"/>
      <sheetName val="Cal"/>
      <sheetName val="PARAMETRES"/>
      <sheetName val="Builtup Area"/>
      <sheetName val="Loan Amortization Schedule"/>
      <sheetName val="COLUMN-CR"/>
      <sheetName val="[sept98_xls_x005f_x001d_B_Sheet"/>
      <sheetName val="crs -G-1_x005f_x001a__x005f_x005f_x00"/>
      <sheetName val="[sept98.xls_x005f_x005f_x"/>
      <sheetName val="accom cash"/>
      <sheetName val="train cash"/>
      <sheetName val="Detail 1A"/>
      <sheetName val="Rate"/>
      <sheetName val="Names&amp;Cases"/>
      <sheetName val="sheeet7"/>
      <sheetName val="Direct_Cost"/>
      <sheetName val="GF_Columns"/>
      <sheetName val="Staff_Acco_1"/>
      <sheetName val="SITE_OVERHEADS1"/>
      <sheetName val="Project_Details__1"/>
      <sheetName val="scurve_calc_(2)1"/>
      <sheetName val="RCC,Ret__Wall1"/>
      <sheetName val="LIST_OF_MAKES1"/>
      <sheetName val="Customize_Your_Purchase_Order1"/>
      <sheetName val="_sept98_xls_x005f_x005f_x005f_x001d_B_Shee1"/>
      <sheetName val="[sept98_xls_x005f_x005f_x005f_x001d_B_Shee1"/>
      <sheetName val="Boq_Block_A1"/>
      <sheetName val="key_dates1"/>
      <sheetName val="[sept98_xls࡝sdpl_oth_Liab1"/>
      <sheetName val="_sept98_xls࡝sdpl_oth_Liab1"/>
      <sheetName val="_sept98_xls_x005f_x005f_x005f_x005f_x005f_x005f_1"/>
      <sheetName val="crs_-G-1_x005f_x001a__x005f_x0000__x005f_x0000_T1"/>
      <sheetName val="crs_-G-1_x005f_x001a___TBAL9697_-gro1"/>
      <sheetName val="final_abstract1"/>
      <sheetName val="Direct_Cost1"/>
      <sheetName val="Labor_abs-NMR1"/>
      <sheetName val="GF_Columns1"/>
      <sheetName val="Setup Variables"/>
      <sheetName val="Footings"/>
      <sheetName val="COMP-MDL"/>
      <sheetName val="Capital Expenditures"/>
      <sheetName val="Compensation"/>
      <sheetName val="DOOR-WINDOW SCHEDULE"/>
      <sheetName val="MASTER_RATE_ANALYSIS"/>
      <sheetName val="INPUT_SHEET"/>
      <sheetName val="BEAM_INPUT"/>
      <sheetName val="Plinth_beam"/>
      <sheetName val="DETAILED__BOQ"/>
      <sheetName val="acevsSp_(ABC)"/>
      <sheetName val="MASTER_RATE_ANALYSIS1"/>
      <sheetName val="INPUT_SHEET1"/>
      <sheetName val="BEAM_INPUT1"/>
      <sheetName val="Plinth_beam1"/>
      <sheetName val="DETAILED__BOQ1"/>
      <sheetName val="acevsSp_(ABC)1"/>
      <sheetName val="Staff_Acco_2"/>
      <sheetName val="SITE_OVERHEADS2"/>
      <sheetName val="_sept98_xls_x005f_x005f_x005f_x001d_B_Shee2"/>
      <sheetName val="[sept98_xls_x005f_x005f_x005f_x001d_B_Shee2"/>
      <sheetName val="RCC,Ret__Wall2"/>
      <sheetName val="Project_Details__2"/>
      <sheetName val="scurve_calc_(2)2"/>
      <sheetName val="LIST_OF_MAKES2"/>
      <sheetName val="Boq_Block_A2"/>
      <sheetName val="[sept98_xls࡝sdpl_oth_Liab2"/>
      <sheetName val="_sept98_xls࡝sdpl_oth_Liab2"/>
      <sheetName val="Labor_abs-NMR2"/>
      <sheetName val="key_dates2"/>
      <sheetName val="MASTER_RATE_ANALYSIS2"/>
      <sheetName val="INPUT_SHEET2"/>
      <sheetName val="BEAM_INPUT2"/>
      <sheetName val="Plinth_beam2"/>
      <sheetName val="DETAILED__BOQ2"/>
      <sheetName val="acevsSp_(ABC)2"/>
      <sheetName val="Customize_Your_Purchase_Order2"/>
      <sheetName val="IO_LIST"/>
      <sheetName val="Detail_In_Door_Stad"/>
      <sheetName val="_sept98_xlsB_Sheet"/>
      <sheetName val="SC Cost FEB 03"/>
      <sheetName val="SEW4"/>
      <sheetName val="JACKWELL"/>
      <sheetName val="Column Detail"/>
      <sheetName val="PROJECT BRIEF(EX.NEW)"/>
      <sheetName val="_sept98_xls_x001d_B_Sheet_9718"/>
      <sheetName val="_sept98_xls_x001d_B_Sheet_9716"/>
      <sheetName val="ecc_res"/>
      <sheetName val="BOQ Distribution"/>
      <sheetName val="Basement Budget"/>
      <sheetName val="Index"/>
      <sheetName val="BM"/>
      <sheetName val="Footing "/>
      <sheetName val="oman_maint20"/>
      <sheetName val="CORPN_OCT19"/>
      <sheetName val="inout_consol-nov19"/>
      <sheetName val="inout_consol_(2)19"/>
      <sheetName val="AS_ON_DT_EXPS_Mar19"/>
      <sheetName val="J_fix_asst19"/>
      <sheetName val="J_fix_asst_sdpl19"/>
      <sheetName val="f_a_obpl19"/>
      <sheetName val="J_fix_asst_obpl19"/>
      <sheetName val="J_fix_asst_scc19"/>
      <sheetName val="J_fix_asst_ripl19"/>
      <sheetName val="fa-pl_&amp;_mach-site19"/>
      <sheetName val="fa_off_eqp19"/>
      <sheetName val="fa_fur&amp;_fix19"/>
      <sheetName val="I_Con_WIP_(2)19"/>
      <sheetName val="TBAL9596_-IIIIRUN19"/>
      <sheetName val="TBCRSsdpl_July9819"/>
      <sheetName val="Other_Proj_Schdl19"/>
      <sheetName val="OT_CLIENTS19"/>
      <sheetName val="inout_consol_July_9819"/>
      <sheetName val="consol_flow19"/>
      <sheetName val="B_Equity-sdpl_INC19"/>
      <sheetName val="inout_consol_wkg19"/>
      <sheetName val="inout_consol_WKNG19"/>
      <sheetName val="B_Sheet_9719"/>
      <sheetName val="P&amp;L_97_19"/>
      <sheetName val="B_Sheet_97-BEXP19"/>
      <sheetName val="P&amp;L_97_-BEXP19"/>
      <sheetName val="consol_flows19"/>
      <sheetName val="sdpl_oth_Liab19"/>
      <sheetName val="obpl-oth_liab19"/>
      <sheetName val="I-Wip-ot_(2)19"/>
      <sheetName val="detail_WIP_(2)19"/>
      <sheetName val="detail_G-119"/>
      <sheetName val="sobha_menon_ac19"/>
      <sheetName val="pnc_ac19"/>
      <sheetName val="fix_-p_&amp;_M_-SCC19"/>
      <sheetName val="C_fix_asst19"/>
      <sheetName val="D_fix_asst_scdl_19"/>
      <sheetName val="creditors_tb_obpl19"/>
      <sheetName val="TBAL9697_-group_wise__sdpl20"/>
      <sheetName val="TBAL9697_-group_wise_19"/>
      <sheetName val="crs_-G-119"/>
      <sheetName val="TBAL9697_-group_wise__onpl19"/>
      <sheetName val="B_Sheet_97-OBPL19"/>
      <sheetName val="B_Sheet_97_sdpl19"/>
      <sheetName val="TBAL9697_-group_wise__sdpl219"/>
      <sheetName val="D_Loan__Prom19"/>
      <sheetName val="E_Bank_Loan19"/>
      <sheetName val="G_work_Cap_19"/>
      <sheetName val="H_land_adv19"/>
      <sheetName val="detai_Wip_219"/>
      <sheetName val="detai_Wip_I_19"/>
      <sheetName val="J_Con_WIP19"/>
      <sheetName val="K_L_Oth_Co_19"/>
      <sheetName val="fix_asst_Obpl19"/>
      <sheetName val="TBAL9697__group_wise__sdpl19"/>
      <sheetName val="[sept98_xlsUomantopaz15"/>
      <sheetName val="_sept98_xlsUomantopaz15"/>
      <sheetName val="_sept98_xlsB_Sheet_973"/>
      <sheetName val="_sept98_xls_x005f_x001d_B_Sheet_9715"/>
      <sheetName val="[sept98_xls_x005f_x001d_B_Sheet_9715"/>
      <sheetName val="PRECAST_lightconc-II15"/>
      <sheetName val="_sept98_xls_x005f_x001d_B_Sheet1"/>
      <sheetName val="_sept98_xls_x005f_x005f_x1"/>
      <sheetName val="_sept98_xls_x005f_x005f_x005f_x005f_x"/>
      <sheetName val="Fin_Sum1"/>
      <sheetName val="KQ_Cost_Controlling"/>
      <sheetName val="KQ_Appropriation"/>
      <sheetName val="crs_-G-1_x005f_x001a_"/>
      <sheetName val="RA_BILL_(47-)"/>
      <sheetName val="Debits_as_on_12_04_08"/>
      <sheetName val="Basic_Rates"/>
      <sheetName val="Works_-_Quote_Sheet"/>
      <sheetName val="Cashflow_projection"/>
      <sheetName val="_sept98_xls_x"/>
      <sheetName val="220_11__BS_"/>
      <sheetName val="GR_slab-reinft"/>
      <sheetName val="Cash_Flow_Input_Data_ISC"/>
      <sheetName val="Tender_Summary"/>
      <sheetName val="Rate_Analysis"/>
      <sheetName val="Assumption_Inputs"/>
      <sheetName val="PPM_Dates_10-16-07"/>
      <sheetName val="Sheet1_(2)"/>
      <sheetName val="TBSPLJ"/>
      <sheetName val="crs_-G-1__TB"/>
      <sheetName val="PHE_BOQ"/>
      <sheetName val="SPILL_OVER"/>
      <sheetName val="Break_up_Sheet"/>
      <sheetName val="AutoOpen_Stub_Data"/>
      <sheetName val="TBAL9697_-group_wise_sdpl"/>
      <sheetName val="Legal_Risk_Analysis"/>
      <sheetName val="boq_actual"/>
      <sheetName val="[sept98_xls_x005f_x005f_x005f_x005f_x005f_x005f_x"/>
      <sheetName val="crs_-G-1_x005f_x001a_??TBAL9697_-grou"/>
      <sheetName val="crs_-G-1_x005f_x005f_x005f_x001a__x005f_x005f_x00"/>
      <sheetName val="crs_-G-1_x005f_x005f_x005f_x001a___TBAL9697"/>
      <sheetName val="Material_Rate"/>
      <sheetName val="Gen_Info"/>
      <sheetName val="CABLE_DATA"/>
      <sheetName val="Break_Dw"/>
      <sheetName val="_sept98_xlsB_Sheet_972"/>
      <sheetName val="crs_-G-1_x005f_x001a__x001"/>
      <sheetName val="crs_-G-1_x005f_x001a___TBAL96971"/>
      <sheetName val="crs_-G-1_x005f_x005f_x001"/>
      <sheetName val="ANNEXURE_1"/>
      <sheetName val="ANNEXURE_2"/>
      <sheetName val="ANNEXURE_3"/>
      <sheetName val="ANNEXURE_4_-_C&amp;I_Works_"/>
      <sheetName val="ANNEXURE_4_-_C&amp;I(HUB_&amp;_Toilet)"/>
      <sheetName val="C&amp;I-_COMM_QUAL"/>
      <sheetName val="ANNEXURE_4_-_Site_Office"/>
      <sheetName val="ANNEXURE_4_PHE_&amp;_RO_"/>
      <sheetName val="ANNEXURE_4_ELECRICAL_WORKS"/>
      <sheetName val="Ele-Cables,_Trays,_Race_Way_etc"/>
      <sheetName val="Ele_-_Circuit_Wiring_"/>
      <sheetName val="ELE_-_Inventory"/>
      <sheetName val="ANNEXURE_4_LIGHT_FIXTURES"/>
      <sheetName val="ANNEXURE_4_UPS"/>
      <sheetName val="ANNEXURE_4_HVAC"/>
      <sheetName val="HVAC_-Measurement"/>
      <sheetName val="_Duct_Measurement"/>
      <sheetName val="ANNEXURE_4_PAC"/>
      <sheetName val="PAC-_Measurement"/>
      <sheetName val="ANNEXURE_4_FPS"/>
      <sheetName val="FPS-_Measurement"/>
      <sheetName val="ANNEXURE_4_ELV-FAS"/>
      <sheetName val="FA_-_Measurement"/>
      <sheetName val="ANNEXURE_4_ELV-_Digital_PAS"/>
      <sheetName val="PA_-Measurement"/>
      <sheetName val="ANNEXURE_4_ELV-RRS"/>
      <sheetName val="RRS-_Measurement"/>
      <sheetName val="ANNEXURE_4_ELV-WLD"/>
      <sheetName val="Measurement_-WLD"/>
      <sheetName val="ANNEXURE_4_ELV-BMS"/>
      <sheetName val="BMS-_Measurement"/>
      <sheetName val="ANNEXURE_4_ELV-VAV"/>
      <sheetName val="ANNEXURE_4_SECURITY-ACS"/>
      <sheetName val="Access-Measurement_"/>
      <sheetName val="ANNEXURE_4_SECURITY-VMS"/>
      <sheetName val="ANNEXURE_4_SECURITY-CCTV"/>
      <sheetName val="Measurement_-CCTV"/>
      <sheetName val="ANNEXURE_4_PRINTER_&amp;_LOCKER_"/>
      <sheetName val="Area_Statement"/>
      <sheetName val="Risk_Analysis"/>
      <sheetName val="Final"/>
      <sheetName val="Staff Acco_"/>
      <sheetName val="C-1"/>
      <sheetName val="C-10"/>
      <sheetName val="C-11"/>
      <sheetName val="C-12"/>
      <sheetName val="C-2"/>
      <sheetName val="C-3"/>
      <sheetName val="C-4"/>
      <sheetName val="C-5"/>
      <sheetName val="C-5A"/>
      <sheetName val="C-6"/>
      <sheetName val="C-6A"/>
      <sheetName val="C-7"/>
      <sheetName val="C-8"/>
      <sheetName val="C-9"/>
      <sheetName val="upa"/>
      <sheetName val="bending stress"/>
      <sheetName val="[sept98_xls_x001d_B_Sheet_97"/>
      <sheetName val="[sept98_xls_x001d_B_Sheet_971"/>
      <sheetName val="[sept98_xls_x001d_B_Sheet_972"/>
      <sheetName val="13"/>
      <sheetName val="Lease rents"/>
      <sheetName val="WORK TABLE"/>
      <sheetName val="IO_LIST1"/>
      <sheetName val="Detail_In_Door_Stad1"/>
      <sheetName val="Tender_Summary1"/>
      <sheetName val="_sept98_xls_x005f_x005f_x005f_x005f_x1"/>
      <sheetName val="Rate_Analysis1"/>
      <sheetName val="GR_slab-reinft1"/>
      <sheetName val="Assumption_Inputs1"/>
      <sheetName val="KQ_Cost_Controlling1"/>
      <sheetName val="KQ_Appropriation1"/>
      <sheetName val="crs -G-1_x005f_x005f_x005f_x001a_"/>
      <sheetName val="salestax9697-t_x005f_x005f_x005f_x005f_x005"/>
      <sheetName val="crs -G-1_x005f_x005f_x005f_x005f_x005f_x005f_x001"/>
      <sheetName val="crs -G-1_x005f_x005f_x005f_x001a__x00"/>
      <sheetName val="Brand"/>
      <sheetName val="PackSize"/>
      <sheetName val="PackagingType"/>
      <sheetName val="ProductHierarchy"/>
      <sheetName val="PurchGroup"/>
      <sheetName val="Sub-brand"/>
      <sheetName val="UOM"/>
      <sheetName val="Variant"/>
      <sheetName val="Location"/>
      <sheetName val="Plant"/>
      <sheetName val="SPT vs PHI"/>
      <sheetName val="Staff_Acco_3"/>
      <sheetName val="SITE_OVERHEADS3"/>
      <sheetName val="_sept98_xls_x005f_x005f_x005f_x001d_B_Shee3"/>
      <sheetName val="[sept98_xls_x005f_x005f_x005f_x001d_B_Shee3"/>
      <sheetName val="RCC,Ret__Wall3"/>
      <sheetName val="Project_Details__3"/>
      <sheetName val="scurve_calc_(2)3"/>
      <sheetName val="LIST_OF_MAKES3"/>
      <sheetName val="Boq_Block_A3"/>
      <sheetName val="[sept98_xls࡝sdpl_oth_Liab3"/>
      <sheetName val="_sept98_xls࡝sdpl_oth_Liab3"/>
      <sheetName val="Labor_abs-NMR3"/>
      <sheetName val="key_dates3"/>
      <sheetName val="MASTER_RATE_ANALYSIS3"/>
      <sheetName val="INPUT_SHEET3"/>
      <sheetName val="BEAM_INPUT3"/>
      <sheetName val="Plinth_beam3"/>
      <sheetName val="DETAILED__BOQ3"/>
      <sheetName val="acevsSp_(ABC)3"/>
      <sheetName val="Customize_Your_Purchase_Order3"/>
      <sheetName val="Driveway Beams"/>
      <sheetName val="_sept98_xls_x005f_x001d_B_Shee1"/>
      <sheetName val="[sept98_xls_x005f_x001d_B_Shee1"/>
      <sheetName val="_sept98_xls_x005f_x005f_1"/>
      <sheetName val="HPL"/>
      <sheetName val="oman_maint25"/>
      <sheetName val="CORPN_OCT24"/>
      <sheetName val="inout_consol-nov24"/>
      <sheetName val="inout_consol_(2)24"/>
      <sheetName val="AS_ON_DT_EXPS_Mar24"/>
      <sheetName val="J_fix_asst24"/>
      <sheetName val="J_fix_asst_sdpl24"/>
      <sheetName val="f_a_obpl24"/>
      <sheetName val="J_fix_asst_obpl24"/>
      <sheetName val="J_fix_asst_scc24"/>
      <sheetName val="J_fix_asst_ripl24"/>
      <sheetName val="fa-pl_&amp;_mach-site24"/>
      <sheetName val="fa_off_eqp24"/>
      <sheetName val="fa_fur&amp;_fix24"/>
      <sheetName val="I_Con_WIP_(2)24"/>
      <sheetName val="TBAL9596_-IIIIRUN24"/>
      <sheetName val="TBCRSsdpl_July9824"/>
      <sheetName val="Other_Proj_Schdl24"/>
      <sheetName val="OT_CLIENTS24"/>
      <sheetName val="inout_consol_July_9824"/>
      <sheetName val="consol_flow24"/>
      <sheetName val="B_Equity-sdpl_INC24"/>
      <sheetName val="inout_consol_wkg24"/>
      <sheetName val="inout_consol_WKNG24"/>
      <sheetName val="B_Sheet_9724"/>
      <sheetName val="P&amp;L_97_24"/>
      <sheetName val="B_Sheet_97-BEXP24"/>
      <sheetName val="P&amp;L_97_-BEXP24"/>
      <sheetName val="consol_flows24"/>
      <sheetName val="sdpl_oth_Liab24"/>
      <sheetName val="obpl-oth_liab24"/>
      <sheetName val="I-Wip-ot_(2)24"/>
      <sheetName val="detail_WIP_(2)24"/>
      <sheetName val="detail_G-124"/>
      <sheetName val="sobha_menon_ac24"/>
      <sheetName val="pnc_ac24"/>
      <sheetName val="fix_-p_&amp;_M_-SCC24"/>
      <sheetName val="C_fix_asst24"/>
      <sheetName val="D_fix_asst_scdl_24"/>
      <sheetName val="creditors_tb_obpl24"/>
      <sheetName val="TBAL9697_-group_wise__sdpl34"/>
      <sheetName val="TBAL9697_-group_wise_24"/>
      <sheetName val="crs_-G-124"/>
      <sheetName val="TBAL9697_-group_wise__onpl24"/>
      <sheetName val="B_Sheet_97-OBPL24"/>
      <sheetName val="B_Sheet_97_sdpl24"/>
      <sheetName val="TBAL9697_-group_wise__sdpl224"/>
      <sheetName val="D_Loan__Prom24"/>
      <sheetName val="E_Bank_Loan24"/>
      <sheetName val="G_work_Cap_24"/>
      <sheetName val="H_land_adv24"/>
      <sheetName val="detai_Wip_224"/>
      <sheetName val="detai_Wip_I_24"/>
      <sheetName val="J_Con_WIP24"/>
      <sheetName val="K_L_Oth_Co_24"/>
      <sheetName val="fix_asst_Obpl24"/>
      <sheetName val="TBAL9697__group_wise__sdpl24"/>
      <sheetName val="[sept98_xlsUomantopaz20"/>
      <sheetName val="_sept98_xlsUomantopaz20"/>
      <sheetName val="_sept98_xls_x005f_x001d_B_Sheet_9720"/>
      <sheetName val="PRECAST_lightconc-II20"/>
      <sheetName val="[sept98_xls_x005f_x001d_B_Sheet_9720"/>
      <sheetName val="Staff_Acco_4"/>
      <sheetName val="SITE_OVERHEADS4"/>
      <sheetName val="_sept98_xls_x005f_x005f_x005f_x001d_B_Shee4"/>
      <sheetName val="[sept98_xls_x005f_x005f_x005f_x001d_B_Shee4"/>
      <sheetName val="RCC,Ret__Wall4"/>
      <sheetName val="Project_Details__4"/>
      <sheetName val="scurve_calc_(2)4"/>
      <sheetName val="key_dates4"/>
      <sheetName val="LIST_OF_MAKES4"/>
      <sheetName val="Customize_Your_Purchase_Order4"/>
      <sheetName val="Boq_Block_A4"/>
      <sheetName val="[sept98_xls࡝sdpl_oth_Liab4"/>
      <sheetName val="_sept98_xls࡝sdpl_oth_Liab4"/>
      <sheetName val="_sept98_xls_x005f_x005f_x005f_x005f_x005f_x005f_4"/>
      <sheetName val="crs_-G-1_x005f_x001a__x005f_x0000__x005f_x0000_T4"/>
      <sheetName val="crs_-G-1_x005f_x001a___TBAL9697_-gro4"/>
      <sheetName val="final_abstract4"/>
      <sheetName val="Labor_abs-NMR4"/>
      <sheetName val="_sept98_xls_x005f_x001d_B_Sheet4"/>
      <sheetName val="IO_LIST3"/>
      <sheetName val="Detail_In_Door_Stad3"/>
      <sheetName val="_sept98_xlsB_Sheet1"/>
      <sheetName val="_sept98_xls_x005f_x005f_x4"/>
      <sheetName val="_sept98_xls_x005f_x005f_x005f_x005f_x3"/>
      <sheetName val="Fin_Sum4"/>
      <sheetName val="Direct_Cost3"/>
      <sheetName val="KQ_Cost_Controlling3"/>
      <sheetName val="KQ_Appropriation3"/>
      <sheetName val="crs_-G-1TB1"/>
      <sheetName val="crs_-G-1__TBAL9697_-grou1"/>
      <sheetName val="crs_-G-1_x005f_x001a_3"/>
      <sheetName val="RA_BILL_(47-)3"/>
      <sheetName val="Debits_as_on_12_04_083"/>
      <sheetName val="Basic_Rates3"/>
      <sheetName val="Works_-_Quote_Sheet3"/>
      <sheetName val="Cashflow_projection3"/>
      <sheetName val="220_11__BS_3"/>
      <sheetName val="GR_slab-reinft3"/>
      <sheetName val="GF_Columns3"/>
      <sheetName val="Cash_Flow_Input_Data_ISC3"/>
      <sheetName val="Tender_Summary3"/>
      <sheetName val="Rate_Analysis3"/>
      <sheetName val="Assumption_Inputs3"/>
      <sheetName val="PPM_Dates_10-16-073"/>
      <sheetName val="Sheet1_(2)3"/>
      <sheetName val="_sept98_xls_x3"/>
      <sheetName val="[sept98_xls_x005f_x001d_B_Sheet3"/>
      <sheetName val="PHE_BOQ3"/>
      <sheetName val="SPILL_OVER3"/>
      <sheetName val="Break_up_Sheet3"/>
      <sheetName val="TBAL9697_-group_wise_sdpl3"/>
      <sheetName val="Legal_Risk_Analysis3"/>
      <sheetName val="crs_-G-1_x005f_x005f_x005f_x001a__x005f_x005f_x03"/>
      <sheetName val="crs_-G-1_x005f_x005f_x005f_x001a___TBAL9693"/>
      <sheetName val="AutoOpen_Stub_Data3"/>
      <sheetName val="Material_Rate3"/>
      <sheetName val="Area_Statement3"/>
      <sheetName val="Risk_Analysis3"/>
      <sheetName val="boq_actual3"/>
      <sheetName val="[sept98_xls_x005f_x005f_x005f_x005f_x005f_x005f_3"/>
      <sheetName val="crs_-G-1_x005f_x001a_??TBAL9697_-gro3"/>
      <sheetName val="CABLE_DATA3"/>
      <sheetName val="Break_Dw3"/>
      <sheetName val="ANNEXURE_13"/>
      <sheetName val="ANNEXURE_23"/>
      <sheetName val="ANNEXURE_33"/>
      <sheetName val="ANNEXURE_4_-_C&amp;I_Works_3"/>
      <sheetName val="ANNEXURE_4_-_C&amp;I(HUB_&amp;_Toilet)3"/>
      <sheetName val="C&amp;I-_COMM_QUAL3"/>
      <sheetName val="ANNEXURE_4_-_Site_Office3"/>
      <sheetName val="ANNEXURE_4_PHE_&amp;_RO_3"/>
      <sheetName val="ANNEXURE_4_ELECRICAL_WORKS3"/>
      <sheetName val="Ele-Cables,_Trays,_Race_Way_et3"/>
      <sheetName val="Ele_-_Circuit_Wiring_3"/>
      <sheetName val="ELE_-_Inventory3"/>
      <sheetName val="ANNEXURE_4_LIGHT_FIXTURES3"/>
      <sheetName val="ANNEXURE_4_UPS3"/>
      <sheetName val="ANNEXURE_4_HVAC3"/>
      <sheetName val="HVAC_-Measurement3"/>
      <sheetName val="_Duct_Measurement3"/>
      <sheetName val="ANNEXURE_4_PAC3"/>
      <sheetName val="PAC-_Measurement3"/>
      <sheetName val="ANNEXURE_4_FPS3"/>
      <sheetName val="FPS-_Measurement3"/>
      <sheetName val="ANNEXURE_4_ELV-FAS3"/>
      <sheetName val="FA_-_Measurement3"/>
      <sheetName val="ANNEXURE_4_ELV-_Digital_PAS3"/>
      <sheetName val="PA_-Measurement3"/>
      <sheetName val="ANNEXURE_4_ELV-RRS3"/>
      <sheetName val="RRS-_Measurement3"/>
      <sheetName val="ANNEXURE_4_ELV-WLD3"/>
      <sheetName val="Measurement_-WLD3"/>
      <sheetName val="ANNEXURE_4_ELV-BMS3"/>
      <sheetName val="BMS-_Measurement3"/>
      <sheetName val="ANNEXURE_4_ELV-VAV3"/>
      <sheetName val="ANNEXURE_4_SECURITY-ACS3"/>
      <sheetName val="Access-Measurement_3"/>
      <sheetName val="ANNEXURE_4_SECURITY-VMS3"/>
      <sheetName val="ANNEXURE_4_SECURITY-CCTV3"/>
      <sheetName val="Measurement_-CCTV3"/>
      <sheetName val="ANNEXURE_4_PRINTER_&amp;_LOCKER_3"/>
      <sheetName val="Gen_Info3"/>
      <sheetName val="crs_-G-1_x005f_x001a__x004"/>
      <sheetName val="crs_-G-1_x005f_x001a___TBAL96974"/>
      <sheetName val="crs_-G-1_x005f_x005f_x0013"/>
      <sheetName val="crs_-G-1_x005f_x001a__x005f_x005f_x001"/>
      <sheetName val="[sept98_xls_x005f_x005f_x1"/>
      <sheetName val="accom_cash1"/>
      <sheetName val="train_cash1"/>
      <sheetName val="SLAB_SCH1"/>
      <sheetName val="Customize_Your_Invoice1"/>
      <sheetName val="Ring_Details1"/>
      <sheetName val="schedule_nos1"/>
      <sheetName val="_sept98_xlsB_Sheet_9713"/>
      <sheetName val="_sept98_xlsB_Sheet_977"/>
      <sheetName val="BOQ_Distribution1"/>
      <sheetName val="Basement_Budget1"/>
      <sheetName val="_sept98_xlsB_Sheet_9718"/>
      <sheetName val="_sept98_xlsB_Sheet_9716"/>
      <sheetName val="oman_maint21"/>
      <sheetName val="CORPN_OCT21"/>
      <sheetName val="inout_consol-nov21"/>
      <sheetName val="inout_consol_(2)21"/>
      <sheetName val="AS_ON_DT_EXPS_Mar21"/>
      <sheetName val="J_fix_asst21"/>
      <sheetName val="J_fix_asst_sdpl21"/>
      <sheetName val="f_a_obpl21"/>
      <sheetName val="J_fix_asst_obpl21"/>
      <sheetName val="J_fix_asst_scc21"/>
      <sheetName val="J_fix_asst_ripl21"/>
      <sheetName val="fa-pl_&amp;_mach-site21"/>
      <sheetName val="fa_off_eqp21"/>
      <sheetName val="fa_fur&amp;_fix21"/>
      <sheetName val="I_Con_WIP_(2)21"/>
      <sheetName val="TBAL9596_-IIIIRUN21"/>
      <sheetName val="TBCRSsdpl_July9821"/>
      <sheetName val="Other_Proj_Schdl21"/>
      <sheetName val="OT_CLIENTS21"/>
      <sheetName val="inout_consol_July_9821"/>
      <sheetName val="consol_flow21"/>
      <sheetName val="B_Equity-sdpl_INC21"/>
      <sheetName val="inout_consol_wkg21"/>
      <sheetName val="inout_consol_WKNG21"/>
      <sheetName val="B_Sheet_9721"/>
      <sheetName val="P&amp;L_97_21"/>
      <sheetName val="B_Sheet_97-BEXP21"/>
      <sheetName val="P&amp;L_97_-BEXP21"/>
      <sheetName val="consol_flows21"/>
      <sheetName val="sdpl_oth_Liab21"/>
      <sheetName val="obpl-oth_liab21"/>
      <sheetName val="I-Wip-ot_(2)21"/>
      <sheetName val="detail_WIP_(2)21"/>
      <sheetName val="detail_G-121"/>
      <sheetName val="sobha_menon_ac21"/>
      <sheetName val="pnc_ac21"/>
      <sheetName val="fix_-p_&amp;_M_-SCC21"/>
      <sheetName val="C_fix_asst21"/>
      <sheetName val="D_fix_asst_scdl_21"/>
      <sheetName val="creditors_tb_obpl21"/>
      <sheetName val="TBAL9697_-group_wise__sdpl31"/>
      <sheetName val="TBAL9697_-group_wise_21"/>
      <sheetName val="crs_-G-121"/>
      <sheetName val="TBAL9697_-group_wise__onpl21"/>
      <sheetName val="B_Sheet_97-OBPL21"/>
      <sheetName val="B_Sheet_97_sdpl21"/>
      <sheetName val="TBAL9697_-group_wise__sdpl221"/>
      <sheetName val="D_Loan__Prom21"/>
      <sheetName val="E_Bank_Loan21"/>
      <sheetName val="G_work_Cap_21"/>
      <sheetName val="H_land_adv21"/>
      <sheetName val="detai_Wip_221"/>
      <sheetName val="detai_Wip_I_21"/>
      <sheetName val="J_Con_WIP21"/>
      <sheetName val="K_L_Oth_Co_21"/>
      <sheetName val="fix_asst_Obpl21"/>
      <sheetName val="TBAL9697__group_wise__sdpl21"/>
      <sheetName val="[sept98_xlsUomantopaz17"/>
      <sheetName val="_sept98_xlsUomantopaz17"/>
      <sheetName val="_sept98_xls_x005f_x001d_B_Sheet_9717"/>
      <sheetName val="[sept98_xls_x005f_x001d_B_Sheet_9717"/>
      <sheetName val="PRECAST_lightconc-II17"/>
      <sheetName val="final_abstract2"/>
      <sheetName val="_sept98_xls_x005f_x005f_x005f_x005f_x005f_x005f_2"/>
      <sheetName val="crs_-G-1_x005f_x001a__x005f_x0000__x005f_x0000_T2"/>
      <sheetName val="crs_-G-1_x005f_x001a___TBAL9697_-gro2"/>
      <sheetName val="_sept98_xls_x005f_x001d_B_Sheet2"/>
      <sheetName val="_sept98_xls_x005f_x005f_x2"/>
      <sheetName val="Fin_Sum2"/>
      <sheetName val="crs_-G-1_x005f_x001a_1"/>
      <sheetName val="RA_BILL_(47-)1"/>
      <sheetName val="Debits_as_on_12_04_081"/>
      <sheetName val="Basic_Rates1"/>
      <sheetName val="Works_-_Quote_Sheet1"/>
      <sheetName val="Cashflow_projection1"/>
      <sheetName val="220_11__BS_1"/>
      <sheetName val="Cash_Flow_Input_Data_ISC1"/>
      <sheetName val="PPM_Dates_10-16-071"/>
      <sheetName val="Sheet1_(2)1"/>
      <sheetName val="_sept98_xls_x1"/>
      <sheetName val="[sept98_xls_x005f_x001d_B_Sheet1"/>
      <sheetName val="PHE_BOQ1"/>
      <sheetName val="SPILL_OVER1"/>
      <sheetName val="Break_up_Sheet1"/>
      <sheetName val="TBAL9697_-group_wise_sdpl1"/>
      <sheetName val="Legal_Risk_Analysis1"/>
      <sheetName val="crs_-G-1_x005f_x005f_x005f_x001a__x005f_x005f_x01"/>
      <sheetName val="crs_-G-1_x005f_x005f_x005f_x001a___TBAL9691"/>
      <sheetName val="AutoOpen_Stub_Data1"/>
      <sheetName val="Material_Rate1"/>
      <sheetName val="Area_Statement1"/>
      <sheetName val="Risk_Analysis1"/>
      <sheetName val="boq_actual1"/>
      <sheetName val="[sept98_xls_x005f_x005f_x005f_x005f_x005f_x005f_1"/>
      <sheetName val="crs_-G-1_x005f_x001a_??TBAL9697_-gro1"/>
      <sheetName val="CABLE_DATA1"/>
      <sheetName val="Break_Dw1"/>
      <sheetName val="ANNEXURE_11"/>
      <sheetName val="ANNEXURE_21"/>
      <sheetName val="ANNEXURE_31"/>
      <sheetName val="ANNEXURE_4_-_C&amp;I_Works_1"/>
      <sheetName val="ANNEXURE_4_-_C&amp;I(HUB_&amp;_Toilet)1"/>
      <sheetName val="C&amp;I-_COMM_QUAL1"/>
      <sheetName val="ANNEXURE_4_-_Site_Office1"/>
      <sheetName val="ANNEXURE_4_PHE_&amp;_RO_1"/>
      <sheetName val="ANNEXURE_4_ELECRICAL_WORKS1"/>
      <sheetName val="Ele-Cables,_Trays,_Race_Way_et1"/>
      <sheetName val="Ele_-_Circuit_Wiring_1"/>
      <sheetName val="ELE_-_Inventory1"/>
      <sheetName val="ANNEXURE_4_LIGHT_FIXTURES1"/>
      <sheetName val="ANNEXURE_4_UPS1"/>
      <sheetName val="ANNEXURE_4_HVAC1"/>
      <sheetName val="HVAC_-Measurement1"/>
      <sheetName val="_Duct_Measurement1"/>
      <sheetName val="ANNEXURE_4_PAC1"/>
      <sheetName val="PAC-_Measurement1"/>
      <sheetName val="ANNEXURE_4_FPS1"/>
      <sheetName val="FPS-_Measurement1"/>
      <sheetName val="ANNEXURE_4_ELV-FAS1"/>
      <sheetName val="FA_-_Measurement1"/>
      <sheetName val="ANNEXURE_4_ELV-_Digital_PAS1"/>
      <sheetName val="PA_-Measurement1"/>
      <sheetName val="ANNEXURE_4_ELV-RRS1"/>
      <sheetName val="RRS-_Measurement1"/>
      <sheetName val="ANNEXURE_4_ELV-WLD1"/>
      <sheetName val="Measurement_-WLD1"/>
      <sheetName val="ANNEXURE_4_ELV-BMS1"/>
      <sheetName val="BMS-_Measurement1"/>
      <sheetName val="ANNEXURE_4_ELV-VAV1"/>
      <sheetName val="ANNEXURE_4_SECURITY-ACS1"/>
      <sheetName val="Access-Measurement_1"/>
      <sheetName val="ANNEXURE_4_SECURITY-VMS1"/>
      <sheetName val="ANNEXURE_4_SECURITY-CCTV1"/>
      <sheetName val="Measurement_-CCTV1"/>
      <sheetName val="ANNEXURE_4_PRINTER_&amp;_LOCKER_1"/>
      <sheetName val="Gen_Info1"/>
      <sheetName val="crs_-G-1_x005f_x001a__x002"/>
      <sheetName val="crs_-G-1_x005f_x001a___TBAL96972"/>
      <sheetName val="crs_-G-1_x005f_x005f_x0011"/>
      <sheetName val="Design_sheet1"/>
      <sheetName val="FORM7"/>
      <sheetName val="Formulas"/>
      <sheetName val="labour_coeff1"/>
      <sheetName val="Fee_Rate_Summary1"/>
      <sheetName val="A"/>
      <sheetName val="VI_Floor_Beam_1"/>
      <sheetName val="14"/>
      <sheetName val="Boq_(Main_Building)1"/>
      <sheetName val="refer"/>
      <sheetName val="Detail_1A1"/>
      <sheetName val="PROJECT_BRIEF(EX_NEW)1"/>
      <sheetName val="11B_1"/>
      <sheetName val="Footing_1"/>
      <sheetName val="oman_maint23"/>
      <sheetName val="CORPN_OCT23"/>
      <sheetName val="inout_consol-nov23"/>
      <sheetName val="inout_consol_(2)23"/>
      <sheetName val="AS_ON_DT_EXPS_Mar23"/>
      <sheetName val="J_fix_asst23"/>
      <sheetName val="J_fix_asst_sdpl23"/>
      <sheetName val="f_a_obpl23"/>
      <sheetName val="J_fix_asst_obpl23"/>
      <sheetName val="J_fix_asst_scc23"/>
      <sheetName val="J_fix_asst_ripl23"/>
      <sheetName val="fa-pl_&amp;_mach-site23"/>
      <sheetName val="fa_off_eqp23"/>
      <sheetName val="fa_fur&amp;_fix23"/>
      <sheetName val="I_Con_WIP_(2)23"/>
      <sheetName val="TBAL9596_-IIIIRUN23"/>
      <sheetName val="TBCRSsdpl_July9823"/>
      <sheetName val="Other_Proj_Schdl23"/>
      <sheetName val="OT_CLIENTS23"/>
      <sheetName val="inout_consol_July_9823"/>
      <sheetName val="consol_flow23"/>
      <sheetName val="B_Equity-sdpl_INC23"/>
      <sheetName val="inout_consol_wkg23"/>
      <sheetName val="inout_consol_WKNG23"/>
      <sheetName val="B_Sheet_9723"/>
      <sheetName val="P&amp;L_97_23"/>
      <sheetName val="B_Sheet_97-BEXP23"/>
      <sheetName val="P&amp;L_97_-BEXP23"/>
      <sheetName val="consol_flows23"/>
      <sheetName val="sdpl_oth_Liab23"/>
      <sheetName val="obpl-oth_liab23"/>
      <sheetName val="I-Wip-ot_(2)23"/>
      <sheetName val="detail_WIP_(2)23"/>
      <sheetName val="detail_G-123"/>
      <sheetName val="sobha_menon_ac23"/>
      <sheetName val="pnc_ac23"/>
      <sheetName val="fix_-p_&amp;_M_-SCC23"/>
      <sheetName val="C_fix_asst23"/>
      <sheetName val="D_fix_asst_scdl_23"/>
      <sheetName val="creditors_tb_obpl23"/>
      <sheetName val="TBAL9697_-group_wise__sdpl33"/>
      <sheetName val="TBAL9697_-group_wise_23"/>
      <sheetName val="crs_-G-123"/>
      <sheetName val="TBAL9697_-group_wise__onpl23"/>
      <sheetName val="B_Sheet_97-OBPL23"/>
      <sheetName val="B_Sheet_97_sdpl23"/>
      <sheetName val="TBAL9697_-group_wise__sdpl223"/>
      <sheetName val="D_Loan__Prom23"/>
      <sheetName val="E_Bank_Loan23"/>
      <sheetName val="G_work_Cap_23"/>
      <sheetName val="H_land_adv23"/>
      <sheetName val="detai_Wip_223"/>
      <sheetName val="detai_Wip_I_23"/>
      <sheetName val="J_Con_WIP23"/>
      <sheetName val="K_L_Oth_Co_23"/>
      <sheetName val="fix_asst_Obpl23"/>
      <sheetName val="TBAL9697__group_wise__sdpl23"/>
      <sheetName val="[sept98_xlsUomantopaz19"/>
      <sheetName val="_sept98_xlsUomantopaz19"/>
      <sheetName val="_sept98_xls_x005f_x001d_B_Sheet_9719"/>
      <sheetName val="PRECAST_lightconc-II19"/>
      <sheetName val="[sept98_xls_x005f_x001d_B_Sheet_9719"/>
      <sheetName val="_sept98_xls_x005f_x005f_x005f_x005f_x005f_x005f_3"/>
      <sheetName val="crs_-G-1_x005f_x001a__x005f_x0000__x005f_x0000_T3"/>
      <sheetName val="crs_-G-1_x005f_x001a___TBAL9697_-gro3"/>
      <sheetName val="final_abstract3"/>
      <sheetName val="_sept98_xls_x005f_x001d_B_Sheet3"/>
      <sheetName val="IO_LIST2"/>
      <sheetName val="Detail_In_Door_Stad2"/>
      <sheetName val="_sept98_xls_x005f_x005f_x3"/>
      <sheetName val="_sept98_xls_x005f_x005f_x005f_x005f_x2"/>
      <sheetName val="Fin_Sum3"/>
      <sheetName val="Direct_Cost2"/>
      <sheetName val="KQ_Cost_Controlling2"/>
      <sheetName val="KQ_Appropriation2"/>
      <sheetName val="crs_-G-1_x005f_x001a_2"/>
      <sheetName val="RA_BILL_(47-)2"/>
      <sheetName val="Debits_as_on_12_04_082"/>
      <sheetName val="Basic_Rates2"/>
      <sheetName val="Works_-_Quote_Sheet2"/>
      <sheetName val="Cashflow_projection2"/>
      <sheetName val="220_11__BS_2"/>
      <sheetName val="GR_slab-reinft2"/>
      <sheetName val="GF_Columns2"/>
      <sheetName val="Cash_Flow_Input_Data_ISC2"/>
      <sheetName val="Tender_Summary2"/>
      <sheetName val="Rate_Analysis2"/>
      <sheetName val="Assumption_Inputs2"/>
      <sheetName val="PPM_Dates_10-16-072"/>
      <sheetName val="Sheet1_(2)2"/>
      <sheetName val="_sept98_xls_x2"/>
      <sheetName val="[sept98_xls_x005f_x001d_B_Sheet2"/>
      <sheetName val="PHE_BOQ2"/>
      <sheetName val="SPILL_OVER2"/>
      <sheetName val="Break_up_Sheet2"/>
      <sheetName val="TBAL9697_-group_wise_sdpl2"/>
      <sheetName val="Legal_Risk_Analysis2"/>
      <sheetName val="crs_-G-1_x005f_x005f_x005f_x001a__x005f_x005f_x02"/>
      <sheetName val="crs_-G-1_x005f_x005f_x005f_x001a___TBAL9692"/>
      <sheetName val="AutoOpen_Stub_Data2"/>
      <sheetName val="Material_Rate2"/>
      <sheetName val="Area_Statement2"/>
      <sheetName val="Risk_Analysis2"/>
      <sheetName val="boq_actual2"/>
      <sheetName val="[sept98_xls_x005f_x005f_x005f_x005f_x005f_x005f_2"/>
      <sheetName val="crs_-G-1_x005f_x001a_??TBAL9697_-gro2"/>
      <sheetName val="CABLE_DATA2"/>
      <sheetName val="Break_Dw2"/>
      <sheetName val="ANNEXURE_12"/>
      <sheetName val="ANNEXURE_22"/>
      <sheetName val="ANNEXURE_32"/>
      <sheetName val="ANNEXURE_4_-_C&amp;I_Works_2"/>
      <sheetName val="ANNEXURE_4_-_C&amp;I(HUB_&amp;_Toilet)2"/>
      <sheetName val="C&amp;I-_COMM_QUAL2"/>
      <sheetName val="ANNEXURE_4_-_Site_Office2"/>
      <sheetName val="ANNEXURE_4_PHE_&amp;_RO_2"/>
      <sheetName val="ANNEXURE_4_ELECRICAL_WORKS2"/>
      <sheetName val="Ele-Cables,_Trays,_Race_Way_et2"/>
      <sheetName val="Ele_-_Circuit_Wiring_2"/>
      <sheetName val="ELE_-_Inventory2"/>
      <sheetName val="ANNEXURE_4_LIGHT_FIXTURES2"/>
      <sheetName val="ANNEXURE_4_UPS2"/>
      <sheetName val="ANNEXURE_4_HVAC2"/>
      <sheetName val="HVAC_-Measurement2"/>
      <sheetName val="_Duct_Measurement2"/>
      <sheetName val="ANNEXURE_4_PAC2"/>
      <sheetName val="PAC-_Measurement2"/>
      <sheetName val="ANNEXURE_4_FPS2"/>
      <sheetName val="FPS-_Measurement2"/>
      <sheetName val="ANNEXURE_4_ELV-FAS2"/>
      <sheetName val="FA_-_Measurement2"/>
      <sheetName val="ANNEXURE_4_ELV-_Digital_PAS2"/>
      <sheetName val="PA_-Measurement2"/>
      <sheetName val="ANNEXURE_4_ELV-RRS2"/>
      <sheetName val="RRS-_Measurement2"/>
      <sheetName val="ANNEXURE_4_ELV-WLD2"/>
      <sheetName val="Measurement_-WLD2"/>
      <sheetName val="ANNEXURE_4_ELV-BMS2"/>
      <sheetName val="BMS-_Measurement2"/>
      <sheetName val="ANNEXURE_4_ELV-VAV2"/>
      <sheetName val="ANNEXURE_4_SECURITY-ACS2"/>
      <sheetName val="Access-Measurement_2"/>
      <sheetName val="ANNEXURE_4_SECURITY-VMS2"/>
      <sheetName val="ANNEXURE_4_SECURITY-CCTV2"/>
      <sheetName val="Measurement_-CCTV2"/>
      <sheetName val="ANNEXURE_4_PRINTER_&amp;_LOCKER_2"/>
      <sheetName val="Gen_Info2"/>
      <sheetName val="crs_-G-1_x005f_x001a__x003"/>
      <sheetName val="crs_-G-1_x005f_x001a___TBAL96973"/>
      <sheetName val="crs_-G-1_x005f_x005f_x0012"/>
      <sheetName val="crs_-G-1_x005f_x001a__x005f_x005f_x00"/>
      <sheetName val="[sept98_xls_x005f_x005f_x"/>
      <sheetName val="accom_cash"/>
      <sheetName val="train_cash"/>
      <sheetName val="SLAB_SCH"/>
      <sheetName val="Customize_Your_Invoice"/>
      <sheetName val="Ring_Details"/>
      <sheetName val="schedule_nos"/>
      <sheetName val="BOQ_Distribution"/>
      <sheetName val="Basement_Budget"/>
      <sheetName val="Design_sheet"/>
      <sheetName val="labour_coeff"/>
      <sheetName val="Fee_Rate_Summary"/>
      <sheetName val="VI_Floor_Beam_"/>
      <sheetName val="Boq_(Main_Building)"/>
      <sheetName val="Detail_1A"/>
      <sheetName val="PROJECT_BRIEF(EX_NEW)"/>
      <sheetName val="11B_"/>
      <sheetName val="Footing_"/>
      <sheetName val="oman_maint26"/>
      <sheetName val="CORPN_OCT25"/>
      <sheetName val="inout_consol-nov25"/>
      <sheetName val="inout_consol_(2)25"/>
      <sheetName val="AS_ON_DT_EXPS_Mar25"/>
      <sheetName val="J_fix_asst25"/>
      <sheetName val="J_fix_asst_sdpl25"/>
      <sheetName val="f_a_obpl25"/>
      <sheetName val="J_fix_asst_obpl25"/>
      <sheetName val="J_fix_asst_scc25"/>
      <sheetName val="J_fix_asst_ripl25"/>
      <sheetName val="fa-pl_&amp;_mach-site25"/>
      <sheetName val="fa_off_eqp25"/>
      <sheetName val="fa_fur&amp;_fix25"/>
      <sheetName val="I_Con_WIP_(2)25"/>
      <sheetName val="TBAL9596_-IIIIRUN25"/>
      <sheetName val="TBCRSsdpl_July9825"/>
      <sheetName val="Other_Proj_Schdl25"/>
      <sheetName val="OT_CLIENTS25"/>
      <sheetName val="inout_consol_July_9825"/>
      <sheetName val="consol_flow25"/>
      <sheetName val="B_Equity-sdpl_INC25"/>
      <sheetName val="inout_consol_wkg25"/>
      <sheetName val="inout_consol_WKNG25"/>
      <sheetName val="B_Sheet_9725"/>
      <sheetName val="P&amp;L_97_25"/>
      <sheetName val="B_Sheet_97-BEXP25"/>
      <sheetName val="P&amp;L_97_-BEXP25"/>
      <sheetName val="consol_flows25"/>
      <sheetName val="sdpl_oth_Liab25"/>
      <sheetName val="obpl-oth_liab25"/>
      <sheetName val="I-Wip-ot_(2)25"/>
      <sheetName val="detail_WIP_(2)25"/>
      <sheetName val="detail_G-125"/>
      <sheetName val="sobha_menon_ac25"/>
      <sheetName val="pnc_ac25"/>
      <sheetName val="fix_-p_&amp;_M_-SCC25"/>
      <sheetName val="C_fix_asst25"/>
      <sheetName val="D_fix_asst_scdl_25"/>
      <sheetName val="creditors_tb_obpl25"/>
      <sheetName val="TBAL9697_-group_wise__sdpl35"/>
      <sheetName val="TBAL9697_-group_wise_25"/>
      <sheetName val="crs_-G-125"/>
      <sheetName val="TBAL9697_-group_wise__onpl25"/>
      <sheetName val="B_Sheet_97-OBPL25"/>
      <sheetName val="B_Sheet_97_sdpl25"/>
      <sheetName val="TBAL9697_-group_wise__sdpl225"/>
      <sheetName val="D_Loan__Prom25"/>
      <sheetName val="E_Bank_Loan25"/>
      <sheetName val="G_work_Cap_25"/>
      <sheetName val="H_land_adv25"/>
      <sheetName val="detai_Wip_225"/>
      <sheetName val="detai_Wip_I_25"/>
      <sheetName val="J_Con_WIP25"/>
      <sheetName val="K_L_Oth_Co_25"/>
      <sheetName val="fix_asst_Obpl25"/>
      <sheetName val="TBAL9697__group_wise__sdpl25"/>
      <sheetName val="[sept98_xlsUomantopaz21"/>
      <sheetName val="_sept98_xlsUomantopaz21"/>
      <sheetName val="_sept98_xls_x005f_x001d_B_Sheet_9721"/>
      <sheetName val="PRECAST_lightconc-II21"/>
      <sheetName val="[sept98_xls_x005f_x001d_B_Sheet_9721"/>
      <sheetName val="Staff_Acco_5"/>
      <sheetName val="SITE_OVERHEADS5"/>
      <sheetName val="_sept98_xls_x005f_x005f_x005f_x001d_B_Shee5"/>
      <sheetName val="[sept98_xls_x005f_x005f_x005f_x001d_B_Shee5"/>
      <sheetName val="RCC,Ret__Wall5"/>
      <sheetName val="Project_Details__5"/>
      <sheetName val="scurve_calc_(2)5"/>
      <sheetName val="key_dates5"/>
      <sheetName val="LIST_OF_MAKES5"/>
      <sheetName val="Customize_Your_Purchase_Order5"/>
      <sheetName val="Boq_Block_A5"/>
      <sheetName val="[sept98_xls࡝sdpl_oth_Liab5"/>
      <sheetName val="_sept98_xls࡝sdpl_oth_Liab5"/>
      <sheetName val="_sept98_xls_x005f_x005f_x005f_x005f_x005f_x005f_5"/>
      <sheetName val="crs_-G-1_x005f_x001a__x005f_x0000__x005f_x0000_T5"/>
      <sheetName val="crs_-G-1_x005f_x001a___TBAL9697_-gro5"/>
      <sheetName val="final_abstract5"/>
      <sheetName val="Labor_abs-NMR5"/>
      <sheetName val="_sept98_xls_x005f_x001d_B_Sheet5"/>
      <sheetName val="IO_LIST4"/>
      <sheetName val="Detail_In_Door_Stad4"/>
      <sheetName val="_sept98_xls_x005f_x005f_x5"/>
      <sheetName val="_sept98_xls_x005f_x005f_x005f_x005f_x4"/>
      <sheetName val="Fin_Sum5"/>
      <sheetName val="INPUT_SHEET4"/>
      <sheetName val="MASTER_RATE_ANALYSIS4"/>
      <sheetName val="BEAM_INPUT4"/>
      <sheetName val="Plinth_beam4"/>
      <sheetName val="DETAILED__BOQ4"/>
      <sheetName val="acevsSp_(ABC)4"/>
      <sheetName val="Direct_Cost4"/>
      <sheetName val="KQ_Cost_Controlling4"/>
      <sheetName val="KQ_Appropriation4"/>
      <sheetName val="crs_-G-1_x005f_x001a_4"/>
      <sheetName val="RA_BILL_(47-)4"/>
      <sheetName val="Debits_as_on_12_04_084"/>
      <sheetName val="Basic_Rates4"/>
      <sheetName val="Works_-_Quote_Sheet4"/>
      <sheetName val="Cashflow_projection4"/>
      <sheetName val="220_11__BS_4"/>
      <sheetName val="GR_slab-reinft4"/>
      <sheetName val="GF_Columns4"/>
      <sheetName val="Cash_Flow_Input_Data_ISC4"/>
      <sheetName val="Tender_Summary4"/>
      <sheetName val="Rate_Analysis4"/>
      <sheetName val="Assumption_Inputs4"/>
      <sheetName val="PPM_Dates_10-16-074"/>
      <sheetName val="Sheet1_(2)4"/>
      <sheetName val="_sept98_xls_x4"/>
      <sheetName val="[sept98_xls_x005f_x001d_B_Sheet4"/>
      <sheetName val="PHE_BOQ4"/>
      <sheetName val="SPILL_OVER4"/>
      <sheetName val="Break_up_Sheet4"/>
      <sheetName val="TBAL9697_-group_wise_sdpl4"/>
      <sheetName val="Legal_Risk_Analysis4"/>
      <sheetName val="crs_-G-1_x005f_x005f_x005f_x001a__x005f_x005f_x04"/>
      <sheetName val="crs_-G-1_x005f_x005f_x005f_x001a___TBAL9694"/>
      <sheetName val="AutoOpen_Stub_Data4"/>
      <sheetName val="Material_Rate4"/>
      <sheetName val="Area_Statement4"/>
      <sheetName val="Risk_Analysis4"/>
      <sheetName val="boq_actual4"/>
      <sheetName val="[sept98_xls_x005f_x005f_x005f_x005f_x005f_x005f_4"/>
      <sheetName val="crs_-G-1_x005f_x001a_??TBAL9697_-gro4"/>
      <sheetName val="CABLE_DATA4"/>
      <sheetName val="Break_Dw4"/>
      <sheetName val="ANNEXURE_14"/>
      <sheetName val="ANNEXURE_24"/>
      <sheetName val="ANNEXURE_34"/>
      <sheetName val="ANNEXURE_4_-_C&amp;I_Works_4"/>
      <sheetName val="ANNEXURE_4_-_C&amp;I(HUB_&amp;_Toilet)4"/>
      <sheetName val="C&amp;I-_COMM_QUAL4"/>
      <sheetName val="ANNEXURE_4_-_Site_Office4"/>
      <sheetName val="ANNEXURE_4_PHE_&amp;_RO_4"/>
      <sheetName val="ANNEXURE_4_ELECRICAL_WORKS4"/>
      <sheetName val="Ele-Cables,_Trays,_Race_Way_et4"/>
      <sheetName val="Ele_-_Circuit_Wiring_4"/>
      <sheetName val="ELE_-_Inventory4"/>
      <sheetName val="ANNEXURE_4_LIGHT_FIXTURES4"/>
      <sheetName val="ANNEXURE_4_UPS4"/>
      <sheetName val="ANNEXURE_4_HVAC4"/>
      <sheetName val="HVAC_-Measurement4"/>
      <sheetName val="_Duct_Measurement4"/>
      <sheetName val="ANNEXURE_4_PAC4"/>
      <sheetName val="PAC-_Measurement4"/>
      <sheetName val="ANNEXURE_4_FPS4"/>
      <sheetName val="FPS-_Measurement4"/>
      <sheetName val="ANNEXURE_4_ELV-FAS4"/>
      <sheetName val="FA_-_Measurement4"/>
      <sheetName val="ANNEXURE_4_ELV-_Digital_PAS4"/>
      <sheetName val="PA_-Measurement4"/>
      <sheetName val="ANNEXURE_4_ELV-RRS4"/>
      <sheetName val="RRS-_Measurement4"/>
      <sheetName val="ANNEXURE_4_ELV-WLD4"/>
      <sheetName val="Measurement_-WLD4"/>
      <sheetName val="ANNEXURE_4_ELV-BMS4"/>
      <sheetName val="BMS-_Measurement4"/>
      <sheetName val="ANNEXURE_4_ELV-VAV4"/>
      <sheetName val="ANNEXURE_4_SECURITY-ACS4"/>
      <sheetName val="Access-Measurement_4"/>
      <sheetName val="ANNEXURE_4_SECURITY-VMS4"/>
      <sheetName val="ANNEXURE_4_SECURITY-CCTV4"/>
      <sheetName val="Measurement_-CCTV4"/>
      <sheetName val="ANNEXURE_4_PRINTER_&amp;_LOCKER_4"/>
      <sheetName val="Gen_Info4"/>
      <sheetName val="crs_-G-1_x005f_x001a__x005"/>
      <sheetName val="crs_-G-1_x005f_x001a___TBAL96975"/>
      <sheetName val="crs_-G-1_x005f_x005f_x0014"/>
      <sheetName val="crs_-G-1_x005f_x001a__x005f_x005f_x002"/>
      <sheetName val="[sept98_xls_x005f_x005f_x2"/>
      <sheetName val="accom_cash2"/>
      <sheetName val="train_cash2"/>
      <sheetName val="SLAB_SCH2"/>
      <sheetName val="Customize_Your_Invoice2"/>
      <sheetName val="Ring_Details2"/>
      <sheetName val="schedule_nos2"/>
      <sheetName val="BOQ_Distribution2"/>
      <sheetName val="Basement_Budget2"/>
      <sheetName val="Design_sheet2"/>
      <sheetName val="labour_coeff2"/>
      <sheetName val="Fee_Rate_Summary2"/>
      <sheetName val="VI_Floor_Beam_2"/>
      <sheetName val="Boq_(Main_Building)2"/>
      <sheetName val="Detail_1A2"/>
      <sheetName val="PROJECT_BRIEF(EX_NEW)2"/>
      <sheetName val="11B_2"/>
      <sheetName val="Footing_2"/>
      <sheetName val="Design sheet"/>
      <sheetName val="labour coeff"/>
      <sheetName val="Fee Rate Summary"/>
      <sheetName val="VI Floor Beam "/>
      <sheetName val="crs_-G-1_x001a_TB"/>
      <sheetName val="crs_-G-1_x001a___TBAL9697_-grou"/>
      <sheetName val="Boq (Main Building)"/>
      <sheetName val="oman_maint28"/>
      <sheetName val="CORPN_OCT27"/>
      <sheetName val="inout_consol-nov27"/>
      <sheetName val="inout_consol_(2)27"/>
      <sheetName val="AS_ON_DT_EXPS_Mar27"/>
      <sheetName val="J_fix_asst27"/>
      <sheetName val="J_fix_asst_sdpl27"/>
      <sheetName val="f_a_obpl27"/>
      <sheetName val="J_fix_asst_obpl27"/>
      <sheetName val="J_fix_asst_scc27"/>
      <sheetName val="J_fix_asst_ripl27"/>
      <sheetName val="fa-pl_&amp;_mach-site27"/>
      <sheetName val="fa_off_eqp27"/>
      <sheetName val="fa_fur&amp;_fix27"/>
      <sheetName val="I_Con_WIP_(2)27"/>
      <sheetName val="TBAL9596_-IIIIRUN27"/>
      <sheetName val="TBCRSsdpl_July9827"/>
      <sheetName val="Other_Proj_Schdl27"/>
      <sheetName val="OT_CLIENTS27"/>
      <sheetName val="inout_consol_July_9827"/>
      <sheetName val="consol_flow27"/>
      <sheetName val="B_Equity-sdpl_INC27"/>
      <sheetName val="inout_consol_wkg27"/>
      <sheetName val="inout_consol_WKNG27"/>
      <sheetName val="B_Sheet_9727"/>
      <sheetName val="P&amp;L_97_27"/>
      <sheetName val="B_Sheet_97-BEXP27"/>
      <sheetName val="P&amp;L_97_-BEXP27"/>
      <sheetName val="consol_flows27"/>
      <sheetName val="sdpl_oth_Liab27"/>
      <sheetName val="obpl-oth_liab27"/>
      <sheetName val="I-Wip-ot_(2)27"/>
      <sheetName val="detail_WIP_(2)27"/>
      <sheetName val="detail_G-127"/>
      <sheetName val="sobha_menon_ac27"/>
      <sheetName val="pnc_ac27"/>
      <sheetName val="fix_-p_&amp;_M_-SCC27"/>
      <sheetName val="C_fix_asst27"/>
      <sheetName val="D_fix_asst_scdl_27"/>
      <sheetName val="creditors_tb_obpl27"/>
      <sheetName val="TBAL9697_-group_wise__sdpl37"/>
      <sheetName val="TBAL9697_-group_wise_27"/>
      <sheetName val="crs_-G-127"/>
      <sheetName val="TBAL9697_-group_wise__onpl27"/>
      <sheetName val="B_Sheet_97-OBPL27"/>
      <sheetName val="B_Sheet_97_sdpl27"/>
      <sheetName val="TBAL9697_-group_wise__sdpl227"/>
      <sheetName val="D_Loan__Prom27"/>
      <sheetName val="E_Bank_Loan27"/>
      <sheetName val="G_work_Cap_27"/>
      <sheetName val="H_land_adv27"/>
      <sheetName val="detai_Wip_227"/>
      <sheetName val="detai_Wip_I_27"/>
      <sheetName val="J_Con_WIP27"/>
      <sheetName val="K_L_Oth_Co_27"/>
      <sheetName val="fix_asst_Obpl27"/>
      <sheetName val="TBAL9697__group_wise__sdpl27"/>
      <sheetName val="[sept98_xlsUomantopaz23"/>
      <sheetName val="_sept98_xlsUomantopaz23"/>
      <sheetName val="_sept98_xls_x005f_x001d_B_Sheet_9723"/>
      <sheetName val="[sept98_xls_x005f_x001d_B_Sheet_9723"/>
      <sheetName val="PRECAST_lightconc-II23"/>
      <sheetName val="Staff_Acco_7"/>
      <sheetName val="SITE_OVERHEADS7"/>
      <sheetName val="_sept98_xls_x005f_x005f_x005f_x001d_B_Shee7"/>
      <sheetName val="[sept98_xls_x005f_x005f_x005f_x001d_B_Shee7"/>
      <sheetName val="RCC,Ret__Wall7"/>
      <sheetName val="LIST_OF_MAKES7"/>
      <sheetName val="Project_Details__7"/>
      <sheetName val="scurve_calc_(2)7"/>
      <sheetName val="Boq_Block_A7"/>
      <sheetName val="[sept98_xls࡝sdpl_oth_Liab7"/>
      <sheetName val="_sept98_xls࡝sdpl_oth_Liab7"/>
      <sheetName val="Labor_abs-NMR7"/>
      <sheetName val="key_dates7"/>
      <sheetName val="Customize_Your_Purchase_Order7"/>
      <sheetName val="final_abstract7"/>
      <sheetName val="_sept98_xls_x005f_x005f_x005f_x005f_x005f_x005f_7"/>
      <sheetName val="crs_-G-1_x005f_x001a__x005f_x0000__x005f_x0000_T7"/>
      <sheetName val="crs_-G-1_x005f_x001a___TBAL9697_-gro7"/>
      <sheetName val="_sept98_xls_x005f_x001d_B_Sheet7"/>
      <sheetName val="IO_LIST6"/>
      <sheetName val="Detail_In_Door_Stad6"/>
      <sheetName val="_sept98_xls_x005f_x005f_x7"/>
      <sheetName val="_sept98_xls_x005f_x005f_x005f_x005f_x6"/>
      <sheetName val="Fin_Sum7"/>
      <sheetName val="INPUT_SHEET6"/>
      <sheetName val="MASTER_RATE_ANALYSIS6"/>
      <sheetName val="BEAM_INPUT6"/>
      <sheetName val="Plinth_beam6"/>
      <sheetName val="DETAILED__BOQ6"/>
      <sheetName val="acevsSp_(ABC)6"/>
      <sheetName val="Direct_Cost6"/>
      <sheetName val="KQ_Cost_Controlling6"/>
      <sheetName val="KQ_Appropriation6"/>
      <sheetName val="crs_-G-1_x005f_x001a_6"/>
      <sheetName val="RA_BILL_(47-)6"/>
      <sheetName val="Debits_as_on_12_04_086"/>
      <sheetName val="Basic_Rates6"/>
      <sheetName val="Works_-_Quote_Sheet6"/>
      <sheetName val="Cashflow_projection6"/>
      <sheetName val="220_11__BS_6"/>
      <sheetName val="GR_slab-reinft6"/>
      <sheetName val="GF_Columns6"/>
      <sheetName val="Cash_Flow_Input_Data_ISC6"/>
      <sheetName val="Tender_Summary6"/>
      <sheetName val="Rate_Analysis6"/>
      <sheetName val="Assumption_Inputs6"/>
      <sheetName val="PPM_Dates_10-16-076"/>
      <sheetName val="Sheet1_(2)6"/>
      <sheetName val="_sept98_xls_x6"/>
      <sheetName val="[sept98_xls_x005f_x001d_B_Sheet6"/>
      <sheetName val="PHE_BOQ6"/>
      <sheetName val="SPILL_OVER6"/>
      <sheetName val="Break_up_Sheet6"/>
      <sheetName val="TBAL9697_-group_wise_sdpl6"/>
      <sheetName val="Legal_Risk_Analysis6"/>
      <sheetName val="crs_-G-1_x005f_x005f_x005f_x001a__x005f_x005f_x06"/>
      <sheetName val="crs_-G-1_x005f_x005f_x005f_x001a___TBAL9696"/>
      <sheetName val="AutoOpen_Stub_Data6"/>
      <sheetName val="Material_Rate6"/>
      <sheetName val="boq_actual6"/>
      <sheetName val="ANNEXURE_16"/>
      <sheetName val="ANNEXURE_26"/>
      <sheetName val="ANNEXURE_36"/>
      <sheetName val="ANNEXURE_4_-_C&amp;I_Works_6"/>
      <sheetName val="ANNEXURE_4_-_C&amp;I(HUB_&amp;_Toilet)6"/>
      <sheetName val="C&amp;I-_COMM_QUAL6"/>
      <sheetName val="ANNEXURE_4_-_Site_Office6"/>
      <sheetName val="ANNEXURE_4_PHE_&amp;_RO_6"/>
      <sheetName val="ANNEXURE_4_ELECRICAL_WORKS6"/>
      <sheetName val="Ele-Cables,_Trays,_Race_Way_et6"/>
      <sheetName val="Ele_-_Circuit_Wiring_6"/>
      <sheetName val="ELE_-_Inventory6"/>
      <sheetName val="ANNEXURE_4_LIGHT_FIXTURES6"/>
      <sheetName val="ANNEXURE_4_UPS6"/>
      <sheetName val="ANNEXURE_4_HVAC6"/>
      <sheetName val="HVAC_-Measurement6"/>
      <sheetName val="_Duct_Measurement6"/>
      <sheetName val="ANNEXURE_4_PAC6"/>
      <sheetName val="PAC-_Measurement6"/>
      <sheetName val="ANNEXURE_4_FPS6"/>
      <sheetName val="FPS-_Measurement6"/>
      <sheetName val="ANNEXURE_4_ELV-FAS6"/>
      <sheetName val="FA_-_Measurement6"/>
      <sheetName val="ANNEXURE_4_ELV-_Digital_PAS6"/>
      <sheetName val="PA_-Measurement6"/>
      <sheetName val="ANNEXURE_4_ELV-RRS6"/>
      <sheetName val="RRS-_Measurement6"/>
      <sheetName val="ANNEXURE_4_ELV-WLD6"/>
      <sheetName val="Measurement_-WLD6"/>
      <sheetName val="ANNEXURE_4_ELV-BMS6"/>
      <sheetName val="BMS-_Measurement6"/>
      <sheetName val="ANNEXURE_4_ELV-VAV6"/>
      <sheetName val="ANNEXURE_4_SECURITY-ACS6"/>
      <sheetName val="Access-Measurement_6"/>
      <sheetName val="ANNEXURE_4_SECURITY-VMS6"/>
      <sheetName val="ANNEXURE_4_SECURITY-CCTV6"/>
      <sheetName val="Measurement_-CCTV6"/>
      <sheetName val="ANNEXURE_4_PRINTER_&amp;_LOCKER_6"/>
      <sheetName val="Gen_Info6"/>
      <sheetName val="[sept98_xls_x005f_x005f_x005f_x005f_x005f_x005f_6"/>
      <sheetName val="crs_-G-1_x005f_x001a_??TBAL9697_-gro6"/>
      <sheetName val="CABLE_DATA6"/>
      <sheetName val="Break_Dw6"/>
      <sheetName val="crs_-G-1_x005f_x001a__x005f_x005f_x004"/>
      <sheetName val="crs_-G-1_x005f_x001a___TBAL96977"/>
      <sheetName val="[sept98_xls_x005f_x005f_x4"/>
      <sheetName val="accom_cash4"/>
      <sheetName val="train_cash4"/>
      <sheetName val="Area_Statement6"/>
      <sheetName val="Risk_Analysis6"/>
      <sheetName val="crs_-G-1_x005f_x001a__x007"/>
      <sheetName val="crs_-G-1_x005f_x005f_x0016"/>
      <sheetName val="SLAB_SCH4"/>
      <sheetName val="Customize_Your_Invoice4"/>
      <sheetName val="Ring_Details4"/>
      <sheetName val="schedule_nos4"/>
      <sheetName val="BOQ_Distribution4"/>
      <sheetName val="Basement_Budget4"/>
      <sheetName val="Design_sheet4"/>
      <sheetName val="labour_coeff4"/>
      <sheetName val="Fee_Rate_Summary4"/>
      <sheetName val="VI_Floor_Beam_4"/>
      <sheetName val="Boq_(Main_Building)4"/>
      <sheetName val="Detail_1A4"/>
      <sheetName val="PROJECT_BRIEF(EX_NEW)4"/>
      <sheetName val="11B_4"/>
      <sheetName val="Footing_4"/>
      <sheetName val="GLOBAL_REFERRENCE_SHEET"/>
      <sheetName val="Lease_rents"/>
      <sheetName val="Column_all_floor_R1"/>
      <sheetName val="Column_Detail"/>
      <sheetName val="WORK_TABLE"/>
      <sheetName val="Meas_-Hotel_Part"/>
      <sheetName val="oman_maint27"/>
      <sheetName val="CORPN_OCT26"/>
      <sheetName val="inout_consol-nov26"/>
      <sheetName val="inout_consol_(2)26"/>
      <sheetName val="AS_ON_DT_EXPS_Mar26"/>
      <sheetName val="J_fix_asst26"/>
      <sheetName val="J_fix_asst_sdpl26"/>
      <sheetName val="f_a_obpl26"/>
      <sheetName val="J_fix_asst_obpl26"/>
      <sheetName val="J_fix_asst_scc26"/>
      <sheetName val="J_fix_asst_ripl26"/>
      <sheetName val="fa-pl_&amp;_mach-site26"/>
      <sheetName val="fa_off_eqp26"/>
      <sheetName val="fa_fur&amp;_fix26"/>
      <sheetName val="I_Con_WIP_(2)26"/>
      <sheetName val="TBAL9596_-IIIIRUN26"/>
      <sheetName val="TBCRSsdpl_July9826"/>
      <sheetName val="Other_Proj_Schdl26"/>
      <sheetName val="OT_CLIENTS26"/>
      <sheetName val="inout_consol_July_9826"/>
      <sheetName val="consol_flow26"/>
      <sheetName val="B_Equity-sdpl_INC26"/>
      <sheetName val="inout_consol_wkg26"/>
      <sheetName val="inout_consol_WKNG26"/>
      <sheetName val="B_Sheet_9726"/>
      <sheetName val="P&amp;L_97_26"/>
      <sheetName val="B_Sheet_97-BEXP26"/>
      <sheetName val="P&amp;L_97_-BEXP26"/>
      <sheetName val="consol_flows26"/>
      <sheetName val="sdpl_oth_Liab26"/>
      <sheetName val="obpl-oth_liab26"/>
      <sheetName val="I-Wip-ot_(2)26"/>
      <sheetName val="detail_WIP_(2)26"/>
      <sheetName val="detail_G-126"/>
      <sheetName val="sobha_menon_ac26"/>
      <sheetName val="pnc_ac26"/>
      <sheetName val="fix_-p_&amp;_M_-SCC26"/>
      <sheetName val="C_fix_asst26"/>
      <sheetName val="D_fix_asst_scdl_26"/>
      <sheetName val="creditors_tb_obpl26"/>
      <sheetName val="TBAL9697_-group_wise__sdpl36"/>
      <sheetName val="TBAL9697_-group_wise_26"/>
      <sheetName val="crs_-G-126"/>
      <sheetName val="TBAL9697_-group_wise__onpl26"/>
      <sheetName val="B_Sheet_97-OBPL26"/>
      <sheetName val="B_Sheet_97_sdpl26"/>
      <sheetName val="TBAL9697_-group_wise__sdpl226"/>
      <sheetName val="D_Loan__Prom26"/>
      <sheetName val="E_Bank_Loan26"/>
      <sheetName val="G_work_Cap_26"/>
      <sheetName val="H_land_adv26"/>
      <sheetName val="detai_Wip_226"/>
      <sheetName val="detai_Wip_I_26"/>
      <sheetName val="J_Con_WIP26"/>
      <sheetName val="K_L_Oth_Co_26"/>
      <sheetName val="fix_asst_Obpl26"/>
      <sheetName val="TBAL9697__group_wise__sdpl26"/>
      <sheetName val="[sept98_xlsUomantopaz22"/>
      <sheetName val="_sept98_xlsUomantopaz22"/>
      <sheetName val="_sept98_xls_x005f_x001d_B_Sheet_9722"/>
      <sheetName val="[sept98_xls_x005f_x001d_B_Sheet_9722"/>
      <sheetName val="PRECAST_lightconc-II22"/>
      <sheetName val="Staff_Acco_6"/>
      <sheetName val="SITE_OVERHEADS6"/>
      <sheetName val="_sept98_xls_x005f_x005f_x005f_x001d_B_Shee6"/>
      <sheetName val="[sept98_xls_x005f_x005f_x005f_x001d_B_Shee6"/>
      <sheetName val="RCC,Ret__Wall6"/>
      <sheetName val="LIST_OF_MAKES6"/>
      <sheetName val="Project_Details__6"/>
      <sheetName val="scurve_calc_(2)6"/>
      <sheetName val="Boq_Block_A6"/>
      <sheetName val="[sept98_xls࡝sdpl_oth_Liab6"/>
      <sheetName val="_sept98_xls࡝sdpl_oth_Liab6"/>
      <sheetName val="Labor_abs-NMR6"/>
      <sheetName val="key_dates6"/>
      <sheetName val="Customize_Your_Purchase_Order6"/>
      <sheetName val="final_abstract6"/>
      <sheetName val="_sept98_xls_x005f_x005f_x005f_x005f_x005f_x005f_6"/>
      <sheetName val="crs_-G-1_x005f_x001a__x005f_x0000__x005f_x0000_T6"/>
      <sheetName val="crs_-G-1_x005f_x001a___TBAL9697_-gro6"/>
      <sheetName val="_sept98_xls_x005f_x001d_B_Sheet6"/>
      <sheetName val="IO_LIST5"/>
      <sheetName val="Detail_In_Door_Stad5"/>
      <sheetName val="_sept98_xls_x005f_x005f_x6"/>
      <sheetName val="_sept98_xls_x005f_x005f_x005f_x005f_x5"/>
      <sheetName val="Fin_Sum6"/>
      <sheetName val="INPUT_SHEET5"/>
      <sheetName val="MASTER_RATE_ANALYSIS5"/>
      <sheetName val="BEAM_INPUT5"/>
      <sheetName val="Plinth_beam5"/>
      <sheetName val="DETAILED__BOQ5"/>
      <sheetName val="acevsSp_(ABC)5"/>
      <sheetName val="Direct_Cost5"/>
      <sheetName val="KQ_Cost_Controlling5"/>
      <sheetName val="KQ_Appropriation5"/>
      <sheetName val="crs_-G-1_x005f_x001a_5"/>
      <sheetName val="RA_BILL_(47-)5"/>
      <sheetName val="Debits_as_on_12_04_085"/>
      <sheetName val="Basic_Rates5"/>
      <sheetName val="Works_-_Quote_Sheet5"/>
      <sheetName val="Cashflow_projection5"/>
      <sheetName val="220_11__BS_5"/>
      <sheetName val="GR_slab-reinft5"/>
      <sheetName val="GF_Columns5"/>
      <sheetName val="Cash_Flow_Input_Data_ISC5"/>
      <sheetName val="Tender_Summary5"/>
      <sheetName val="Rate_Analysis5"/>
      <sheetName val="Assumption_Inputs5"/>
      <sheetName val="PPM_Dates_10-16-075"/>
      <sheetName val="Sheet1_(2)5"/>
      <sheetName val="_sept98_xls_x5"/>
      <sheetName val="[sept98_xls_x005f_x001d_B_Sheet5"/>
      <sheetName val="PHE_BOQ5"/>
      <sheetName val="SPILL_OVER5"/>
      <sheetName val="Break_up_Sheet5"/>
      <sheetName val="TBAL9697_-group_wise_sdpl5"/>
      <sheetName val="Legal_Risk_Analysis5"/>
      <sheetName val="crs_-G-1_x005f_x005f_x005f_x001a__x005f_x005f_x05"/>
      <sheetName val="crs_-G-1_x005f_x005f_x005f_x001a___TBAL9695"/>
      <sheetName val="AutoOpen_Stub_Data5"/>
      <sheetName val="Material_Rate5"/>
      <sheetName val="boq_actual5"/>
      <sheetName val="ANNEXURE_15"/>
      <sheetName val="ANNEXURE_25"/>
      <sheetName val="ANNEXURE_35"/>
      <sheetName val="ANNEXURE_4_-_C&amp;I_Works_5"/>
      <sheetName val="ANNEXURE_4_-_C&amp;I(HUB_&amp;_Toilet)5"/>
      <sheetName val="C&amp;I-_COMM_QUAL5"/>
      <sheetName val="ANNEXURE_4_-_Site_Office5"/>
      <sheetName val="ANNEXURE_4_PHE_&amp;_RO_5"/>
      <sheetName val="ANNEXURE_4_ELECRICAL_WORKS5"/>
      <sheetName val="Ele-Cables,_Trays,_Race_Way_et5"/>
      <sheetName val="Ele_-_Circuit_Wiring_5"/>
      <sheetName val="ELE_-_Inventory5"/>
      <sheetName val="ANNEXURE_4_LIGHT_FIXTURES5"/>
      <sheetName val="ANNEXURE_4_UPS5"/>
      <sheetName val="ANNEXURE_4_HVAC5"/>
      <sheetName val="HVAC_-Measurement5"/>
      <sheetName val="_Duct_Measurement5"/>
      <sheetName val="ANNEXURE_4_PAC5"/>
      <sheetName val="PAC-_Measurement5"/>
      <sheetName val="ANNEXURE_4_FPS5"/>
      <sheetName val="FPS-_Measurement5"/>
      <sheetName val="ANNEXURE_4_ELV-FAS5"/>
      <sheetName val="FA_-_Measurement5"/>
      <sheetName val="ANNEXURE_4_ELV-_Digital_PAS5"/>
      <sheetName val="PA_-Measurement5"/>
      <sheetName val="ANNEXURE_4_ELV-RRS5"/>
      <sheetName val="RRS-_Measurement5"/>
      <sheetName val="ANNEXURE_4_ELV-WLD5"/>
      <sheetName val="Measurement_-WLD5"/>
      <sheetName val="ANNEXURE_4_ELV-BMS5"/>
      <sheetName val="BMS-_Measurement5"/>
      <sheetName val="ANNEXURE_4_ELV-VAV5"/>
      <sheetName val="ANNEXURE_4_SECURITY-ACS5"/>
      <sheetName val="Access-Measurement_5"/>
      <sheetName val="ANNEXURE_4_SECURITY-VMS5"/>
      <sheetName val="ANNEXURE_4_SECURITY-CCTV5"/>
      <sheetName val="Measurement_-CCTV5"/>
      <sheetName val="ANNEXURE_4_PRINTER_&amp;_LOCKER_5"/>
      <sheetName val="Gen_Info5"/>
      <sheetName val="[sept98_xls_x005f_x005f_x005f_x005f_x005f_x005f_5"/>
      <sheetName val="crs_-G-1_x005f_x001a_??TBAL9697_-gro5"/>
      <sheetName val="CABLE_DATA5"/>
      <sheetName val="Break_Dw5"/>
      <sheetName val="crs_-G-1_x005f_x001a__x005f_x005f_x003"/>
      <sheetName val="crs_-G-1_x005f_x001a___TBAL96976"/>
      <sheetName val="[sept98_xls_x005f_x005f_x3"/>
      <sheetName val="accom_cash3"/>
      <sheetName val="train_cash3"/>
      <sheetName val="Area_Statement5"/>
      <sheetName val="Risk_Analysis5"/>
      <sheetName val="crs_-G-1_x005f_x001a__x006"/>
      <sheetName val="crs_-G-1_x005f_x005f_x0015"/>
      <sheetName val="SLAB_SCH3"/>
      <sheetName val="Customize_Your_Invoice3"/>
      <sheetName val="Ring_Details3"/>
      <sheetName val="schedule_nos3"/>
      <sheetName val="BOQ_Distribution3"/>
      <sheetName val="Basement_Budget3"/>
      <sheetName val="Design_sheet3"/>
      <sheetName val="labour_coeff3"/>
      <sheetName val="Fee_Rate_Summary3"/>
      <sheetName val="VI_Floor_Beam_3"/>
      <sheetName val="Boq_(Main_Building)3"/>
      <sheetName val="Detail_1A3"/>
      <sheetName val="PROJECT_BRIEF(EX_NEW)3"/>
      <sheetName val="11B_3"/>
      <sheetName val="Footing_3"/>
      <sheetName val="oman_maint29"/>
      <sheetName val="CORPN_OCT28"/>
      <sheetName val="inout_consol-nov28"/>
      <sheetName val="inout_consol_(2)28"/>
      <sheetName val="AS_ON_DT_EXPS_Mar28"/>
      <sheetName val="J_fix_asst28"/>
      <sheetName val="J_fix_asst_sdpl28"/>
      <sheetName val="f_a_obpl28"/>
      <sheetName val="J_fix_asst_obpl28"/>
      <sheetName val="J_fix_asst_scc28"/>
      <sheetName val="J_fix_asst_ripl28"/>
      <sheetName val="fa-pl_&amp;_mach-site28"/>
      <sheetName val="fa_off_eqp28"/>
      <sheetName val="fa_fur&amp;_fix28"/>
      <sheetName val="I_Con_WIP_(2)28"/>
      <sheetName val="TBAL9596_-IIIIRUN28"/>
      <sheetName val="TBCRSsdpl_July9828"/>
      <sheetName val="Other_Proj_Schdl28"/>
      <sheetName val="OT_CLIENTS28"/>
      <sheetName val="inout_consol_July_9828"/>
      <sheetName val="consol_flow28"/>
      <sheetName val="B_Equity-sdpl_INC28"/>
      <sheetName val="inout_consol_wkg28"/>
      <sheetName val="inout_consol_WKNG28"/>
      <sheetName val="B_Sheet_9728"/>
      <sheetName val="P&amp;L_97_28"/>
      <sheetName val="B_Sheet_97-BEXP28"/>
      <sheetName val="P&amp;L_97_-BEXP28"/>
      <sheetName val="consol_flows28"/>
      <sheetName val="sdpl_oth_Liab28"/>
      <sheetName val="obpl-oth_liab28"/>
      <sheetName val="I-Wip-ot_(2)28"/>
      <sheetName val="detail_WIP_(2)28"/>
      <sheetName val="detail_G-128"/>
      <sheetName val="sobha_menon_ac28"/>
      <sheetName val="pnc_ac28"/>
      <sheetName val="fix_-p_&amp;_M_-SCC28"/>
      <sheetName val="C_fix_asst28"/>
      <sheetName val="D_fix_asst_scdl_28"/>
      <sheetName val="creditors_tb_obpl28"/>
      <sheetName val="TBAL9697_-group_wise__sdpl38"/>
      <sheetName val="TBAL9697_-group_wise_28"/>
      <sheetName val="crs_-G-128"/>
      <sheetName val="TBAL9697_-group_wise__onpl28"/>
      <sheetName val="B_Sheet_97-OBPL28"/>
      <sheetName val="B_Sheet_97_sdpl28"/>
      <sheetName val="TBAL9697_-group_wise__sdpl228"/>
      <sheetName val="D_Loan__Prom28"/>
      <sheetName val="E_Bank_Loan28"/>
      <sheetName val="G_work_Cap_28"/>
      <sheetName val="H_land_adv28"/>
      <sheetName val="detai_Wip_228"/>
      <sheetName val="detai_Wip_I_28"/>
      <sheetName val="J_Con_WIP28"/>
      <sheetName val="K_L_Oth_Co_28"/>
      <sheetName val="fix_asst_Obpl28"/>
      <sheetName val="TBAL9697__group_wise__sdpl28"/>
      <sheetName val="_sept98_xlsUomantopaz24"/>
      <sheetName val="_sept98_xls_x005f_x001d_B_Sheet_9724"/>
      <sheetName val="PRECAST_lightconc-II24"/>
      <sheetName val="Staff_Acco_8"/>
      <sheetName val="SITE_OVERHEADS8"/>
      <sheetName val="RCC,Ret__Wall8"/>
      <sheetName val="LIST_OF_MAKES8"/>
      <sheetName val="Project_Details__8"/>
      <sheetName val="scurve_calc_(2)8"/>
      <sheetName val="key_dates8"/>
      <sheetName val="_sept98_xls_x005f_x005f_x005f_x001d_B_Shee8"/>
      <sheetName val="Boq_Block_A8"/>
      <sheetName val="_sept98_xls࡝sdpl_oth_Liab8"/>
      <sheetName val="Labor_abs-NMR8"/>
      <sheetName val="Customize_Your_Purchase_Order8"/>
      <sheetName val="final_abstract8"/>
      <sheetName val="_sept98_xls_x005f_x005f_x005f_x005f_x005f_x005f_8"/>
      <sheetName val="crs_-G-1_x005f_x001a__x005f_x0000__x005f_x0000_T8"/>
      <sheetName val="crs_-G-1_x005f_x001a___TBAL9697_-gro8"/>
      <sheetName val="_sept98_xls_x005f_x001d_B_Sheet8"/>
      <sheetName val="IO_LIST7"/>
      <sheetName val="Detail_In_Door_Stad7"/>
      <sheetName val="_sept98_xls_x005f_x005f_x8"/>
      <sheetName val="_sept98_xls_x005f_x005f_x005f_x005f_x7"/>
      <sheetName val="Fin_Sum8"/>
      <sheetName val="[sept98_xlsUomantopaz24"/>
      <sheetName val="[sept98_xls_x005f_x001d_B_Sheet_9724"/>
      <sheetName val="[sept98_xls_x005f_x005f_x005f_x001d_B_Shee8"/>
      <sheetName val="[sept98_xls࡝sdpl_oth_Liab8"/>
      <sheetName val="GR_slab-reinft7"/>
      <sheetName val="Assumption_Inputs7"/>
      <sheetName val="[sept98_xls_x005f_x001d_B_Sheet7"/>
      <sheetName val="Direct_Cost7"/>
      <sheetName val="INPUT_SHEET7"/>
      <sheetName val="MASTER_RATE_ANALYSIS7"/>
      <sheetName val="BEAM_INPUT7"/>
      <sheetName val="Plinth_beam7"/>
      <sheetName val="DETAILED__BOQ7"/>
      <sheetName val="acevsSp_(ABC)7"/>
      <sheetName val="KQ_Cost_Controlling7"/>
      <sheetName val="KQ_Appropriation7"/>
      <sheetName val="crs_-G-1_x005f_x001a_7"/>
      <sheetName val="RA_BILL_(47-)7"/>
      <sheetName val="Debits_as_on_12_04_087"/>
      <sheetName val="Basic_Rates7"/>
      <sheetName val="Works_-_Quote_Sheet7"/>
      <sheetName val="Cashflow_projection7"/>
      <sheetName val="220_11__BS_7"/>
      <sheetName val="GF_Columns7"/>
      <sheetName val="Cash_Flow_Input_Data_ISC7"/>
      <sheetName val="Tender_Summary7"/>
      <sheetName val="Rate_Analysis7"/>
      <sheetName val="PPM_Dates_10-16-077"/>
      <sheetName val="Sheet1_(2)7"/>
      <sheetName val="TBAL9697_-group_wise_sdpl7"/>
      <sheetName val="Break_up_Sheet7"/>
      <sheetName val="_sept98_xls_x7"/>
      <sheetName val="Legal_Risk_Analysis7"/>
      <sheetName val="PHE_BOQ7"/>
      <sheetName val="SPILL_OVER7"/>
      <sheetName val="ANNEXURE_17"/>
      <sheetName val="ANNEXURE_27"/>
      <sheetName val="ANNEXURE_37"/>
      <sheetName val="ANNEXURE_4_-_C&amp;I_Works_7"/>
      <sheetName val="ANNEXURE_4_-_C&amp;I(HUB_&amp;_Toilet)7"/>
      <sheetName val="C&amp;I-_COMM_QUAL7"/>
      <sheetName val="ANNEXURE_4_-_Site_Office7"/>
      <sheetName val="ANNEXURE_4_PHE_&amp;_RO_7"/>
      <sheetName val="ANNEXURE_4_ELECRICAL_WORKS7"/>
      <sheetName val="Ele-Cables,_Trays,_Race_Way_et7"/>
      <sheetName val="Ele_-_Circuit_Wiring_7"/>
      <sheetName val="ELE_-_Inventory7"/>
      <sheetName val="ANNEXURE_4_LIGHT_FIXTURES7"/>
      <sheetName val="ANNEXURE_4_UPS7"/>
      <sheetName val="ANNEXURE_4_HVAC7"/>
      <sheetName val="HVAC_-Measurement7"/>
      <sheetName val="_Duct_Measurement7"/>
      <sheetName val="ANNEXURE_4_PAC7"/>
      <sheetName val="PAC-_Measurement7"/>
      <sheetName val="ANNEXURE_4_FPS7"/>
      <sheetName val="FPS-_Measurement7"/>
      <sheetName val="ANNEXURE_4_ELV-FAS7"/>
      <sheetName val="FA_-_Measurement7"/>
      <sheetName val="ANNEXURE_4_ELV-_Digital_PAS7"/>
      <sheetName val="PA_-Measurement7"/>
      <sheetName val="ANNEXURE_4_ELV-RRS7"/>
      <sheetName val="RRS-_Measurement7"/>
      <sheetName val="ANNEXURE_4_ELV-WLD7"/>
      <sheetName val="Measurement_-WLD7"/>
      <sheetName val="ANNEXURE_4_ELV-BMS7"/>
      <sheetName val="BMS-_Measurement7"/>
      <sheetName val="ANNEXURE_4_ELV-VAV7"/>
      <sheetName val="ANNEXURE_4_SECURITY-ACS7"/>
      <sheetName val="Access-Measurement_7"/>
      <sheetName val="ANNEXURE_4_SECURITY-VMS7"/>
      <sheetName val="ANNEXURE_4_SECURITY-CCTV7"/>
      <sheetName val="Measurement_-CCTV7"/>
      <sheetName val="ANNEXURE_4_PRINTER_&amp;_LOCKER_7"/>
      <sheetName val="Gen_Info7"/>
      <sheetName val="AutoOpen_Stub_Data7"/>
      <sheetName val="boq_actual7"/>
      <sheetName val="[sept98_xls_x005f_x005f_x005f_x005f_x005f_x005f_7"/>
      <sheetName val="crs_-G-1_x005f_x001a_??TBAL9697_-gro7"/>
      <sheetName val="crs_-G-1_x005f_x005f_x005f_x001a__x005f_x005f_x07"/>
      <sheetName val="crs_-G-1_x005f_x005f_x005f_x001a___TBAL9698"/>
      <sheetName val="Material_Rate7"/>
      <sheetName val="CABLE_DATA7"/>
      <sheetName val="Break_Dw7"/>
      <sheetName val="crs_-G-1_x005f_x001a__x005f_x005f_x005"/>
      <sheetName val="crs_-G-1_x005f_x001a___TBAL96978"/>
      <sheetName val="[sept98_xls_x005f_x005f_x5"/>
      <sheetName val="accom_cash5"/>
      <sheetName val="train_cash5"/>
      <sheetName val="Area_Statement7"/>
      <sheetName val="Risk_Analysis7"/>
      <sheetName val="crs_-G-1_x005f_x001a__x008"/>
      <sheetName val="crs_-G-1_x005f_x005f_x0017"/>
      <sheetName val="SLAB_SCH5"/>
      <sheetName val="Customize_Your_Invoice5"/>
      <sheetName val="Ring_Details5"/>
      <sheetName val="schedule_nos5"/>
      <sheetName val="BOQ_Distribution5"/>
      <sheetName val="Basement_Budget5"/>
      <sheetName val="Design_sheet5"/>
      <sheetName val="labour_coeff5"/>
      <sheetName val="Fee_Rate_Summary5"/>
      <sheetName val="VI_Floor_Beam_5"/>
      <sheetName val="Boq_(Main_Building)5"/>
      <sheetName val="Detail_1A5"/>
      <sheetName val="PROJECT_BRIEF(EX_NEW)5"/>
      <sheetName val="11B_5"/>
      <sheetName val="Footing_5"/>
      <sheetName val="Meas.-Hotel Part"/>
      <sheetName val="Quotation"/>
      <sheetName val="Mat_Cost"/>
      <sheetName val="外気負荷"/>
      <sheetName val="MTO REV.0"/>
      <sheetName val="VCH-SLC"/>
      <sheetName val="Supplier"/>
      <sheetName val="Sch-3"/>
      <sheetName val="meas-wp"/>
      <sheetName val="AoR Finishing"/>
      <sheetName val="A.O.R r1Str"/>
      <sheetName val="A.O.R r1"/>
      <sheetName val="A.O.R (2)"/>
      <sheetName val="Name List"/>
      <sheetName val="AOR"/>
      <sheetName val="Civil Works"/>
      <sheetName val="CABLE"/>
      <sheetName val="number"/>
      <sheetName val="Intro"/>
      <sheetName val="COLUMN"/>
      <sheetName val="STEEL-SLAB (0)"/>
      <sheetName val="concrete-1flr"/>
      <sheetName val="SHUTTER-1flr beam (1)"/>
      <sheetName val="SHUTTER-1flr slab(1)"/>
      <sheetName val="STEEL-SLAB (1flr)"/>
      <sheetName val="slab-reinft(1flr)-REF."/>
      <sheetName val="BEAM-REINFT.(1flr)"/>
      <sheetName val="beam-reinft-(1flr)ADDT."/>
      <sheetName val="concrete-Ist-IInd floor"/>
      <sheetName val="shuttering-1st-IInd floor"/>
      <sheetName val="STEEL-SLAB (2flr)"/>
      <sheetName val="slab-reinft(2flr)-REF. (2)"/>
      <sheetName val="BEAM-REINFT.(2flr) (2)"/>
      <sheetName val="beam-reinft-(2flr)ADDT. (2)"/>
      <sheetName val="slab-reinft(MEZZ)"/>
      <sheetName val="STEEL-SLAB (3flr) "/>
      <sheetName val="Slab-reinft(3flr)ADD."/>
      <sheetName val="slab-reinft(3flr)-ADD. (1)"/>
      <sheetName val="STEEL-SLAB (4th-flr) "/>
      <sheetName val="slab-reinft(4thflr)-ADD. (2)"/>
      <sheetName val="slab reinft.-(4th flr)"/>
      <sheetName val="ALL-Indices-final"/>
      <sheetName val="Indices (3rd)"/>
      <sheetName val="Indices"/>
      <sheetName val="SHUTTER-1flr beam(old)"/>
      <sheetName val="Program"/>
      <sheetName val="Parameter"/>
      <sheetName val="Labor abs-PW"/>
      <sheetName val="WBS"/>
      <sheetName val="PLAN_FEB97"/>
      <sheetName val="activit-graph  "/>
      <sheetName val="BHANDUP"/>
      <sheetName val="old boq"/>
      <sheetName val="Rate An"/>
      <sheetName val="M- Rate"/>
      <sheetName val="BLOCK WORK-GRD FLR"/>
      <sheetName val="SCHEDULE"/>
      <sheetName val="BLOCK-A (MEA.SHEET)"/>
      <sheetName val="Retaining wall Steel "/>
      <sheetName val="Equipment"/>
      <sheetName val="Material List "/>
      <sheetName val="SILICATE"/>
      <sheetName val="water prop."/>
      <sheetName val="Civil Boq"/>
      <sheetName val="01"/>
      <sheetName val="OK"/>
      <sheetName val="SB_SCH_A3"/>
      <sheetName val="SB SCH_A7"/>
      <sheetName val="int. pla."/>
      <sheetName val="UK"/>
      <sheetName val="RAFT"/>
      <sheetName val="sumary"/>
      <sheetName val="1st -vpd"/>
      <sheetName val="Mat &amp; Lab Rate"/>
      <sheetName val="Figures in"/>
      <sheetName val="Assumptions"/>
      <sheetName val="salestax9697-t_x0000_"/>
      <sheetName val="crs -G-1_x001a__x0000__x0000_TBAL9697 -group wise"/>
      <sheetName val="crs -G-1_x001a__x0000__x0000_TB"/>
      <sheetName val="crs_-G-1_x001a__x0000__x0000_T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>
        <row r="214">
          <cell r="A214" t="str">
            <v>ADMINISTRATIVE &amp; MANAGEMENT EXPENSES</v>
          </cell>
        </row>
      </sheetData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 refreshError="1"/>
      <sheetData sheetId="1491" refreshError="1"/>
      <sheetData sheetId="1492" refreshError="1"/>
      <sheetData sheetId="1493" refreshError="1"/>
      <sheetData sheetId="1494" refreshError="1"/>
      <sheetData sheetId="1495" refreshError="1"/>
      <sheetData sheetId="1496" refreshError="1"/>
      <sheetData sheetId="1497" refreshError="1"/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 refreshError="1"/>
      <sheetData sheetId="1509" refreshError="1"/>
      <sheetData sheetId="1510" refreshError="1"/>
      <sheetData sheetId="1511" refreshError="1"/>
      <sheetData sheetId="1512" refreshError="1"/>
      <sheetData sheetId="1513" refreshError="1"/>
      <sheetData sheetId="1514" refreshError="1"/>
      <sheetData sheetId="1515" refreshError="1"/>
      <sheetData sheetId="1516" refreshError="1"/>
      <sheetData sheetId="1517" refreshError="1"/>
      <sheetData sheetId="1518" refreshError="1"/>
      <sheetData sheetId="1519" refreshError="1"/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 refreshError="1"/>
      <sheetData sheetId="1556" refreshError="1"/>
      <sheetData sheetId="1557" refreshError="1"/>
      <sheetData sheetId="1558" refreshError="1"/>
      <sheetData sheetId="1559" refreshError="1"/>
      <sheetData sheetId="1560" refreshError="1"/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 refreshError="1"/>
      <sheetData sheetId="1568" refreshError="1"/>
      <sheetData sheetId="1569" refreshError="1"/>
      <sheetData sheetId="1570" refreshError="1"/>
      <sheetData sheetId="1571" refreshError="1"/>
      <sheetData sheetId="1572" refreshError="1"/>
      <sheetData sheetId="1573" refreshError="1"/>
      <sheetData sheetId="1574" refreshError="1"/>
      <sheetData sheetId="1575" refreshError="1"/>
      <sheetData sheetId="1576" refreshError="1"/>
      <sheetData sheetId="1577" refreshError="1"/>
      <sheetData sheetId="1578" refreshError="1"/>
      <sheetData sheetId="1579" refreshError="1"/>
      <sheetData sheetId="1580" refreshError="1"/>
      <sheetData sheetId="1581" refreshError="1"/>
      <sheetData sheetId="1582" refreshError="1"/>
      <sheetData sheetId="1583" refreshError="1"/>
      <sheetData sheetId="1584" refreshError="1"/>
      <sheetData sheetId="1585" refreshError="1"/>
      <sheetData sheetId="1586" refreshError="1"/>
      <sheetData sheetId="1587" refreshError="1"/>
      <sheetData sheetId="1588" refreshError="1"/>
      <sheetData sheetId="1589" refreshError="1"/>
      <sheetData sheetId="1590" refreshError="1"/>
      <sheetData sheetId="1591" refreshError="1"/>
      <sheetData sheetId="1592" refreshError="1"/>
      <sheetData sheetId="1593" refreshError="1"/>
      <sheetData sheetId="1594" refreshError="1"/>
      <sheetData sheetId="1595" refreshError="1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 refreshError="1"/>
      <sheetData sheetId="1603" refreshError="1"/>
      <sheetData sheetId="1604" refreshError="1"/>
      <sheetData sheetId="1605" refreshError="1"/>
      <sheetData sheetId="1606">
        <row r="214">
          <cell r="A214" t="str">
            <v>ADMINISTRATIVE &amp; MANAGEMENT EXPENSES</v>
          </cell>
        </row>
      </sheetData>
      <sheetData sheetId="1607" refreshError="1"/>
      <sheetData sheetId="1608" refreshError="1"/>
      <sheetData sheetId="1609" refreshError="1"/>
      <sheetData sheetId="1610" refreshError="1"/>
      <sheetData sheetId="1611" refreshError="1"/>
      <sheetData sheetId="1612" refreshError="1"/>
      <sheetData sheetId="1613">
        <row r="214">
          <cell r="A214" t="str">
            <v>ADMINISTRATIVE &amp; MANAGEMENT EXPENSES</v>
          </cell>
        </row>
      </sheetData>
      <sheetData sheetId="1614">
        <row r="214">
          <cell r="A214" t="str">
            <v>ADMINISTRATIVE &amp; MANAGEMENT EXPENSES</v>
          </cell>
        </row>
      </sheetData>
      <sheetData sheetId="1615">
        <row r="214">
          <cell r="A214" t="str">
            <v>ADMINISTRATIVE &amp; MANAGEMENT EXPENSES</v>
          </cell>
        </row>
      </sheetData>
      <sheetData sheetId="1616">
        <row r="214">
          <cell r="A214" t="str">
            <v>ADMINISTRATIVE &amp; MANAGEMENT EXPENSES</v>
          </cell>
        </row>
      </sheetData>
      <sheetData sheetId="1617">
        <row r="214">
          <cell r="A214" t="str">
            <v>ADMINISTRATIVE &amp; MANAGEMENT EXPENSES</v>
          </cell>
        </row>
      </sheetData>
      <sheetData sheetId="1618">
        <row r="214">
          <cell r="A214" t="str">
            <v>ADMINISTRATIVE &amp; MANAGEMENT EXPENSES</v>
          </cell>
        </row>
      </sheetData>
      <sheetData sheetId="1619">
        <row r="214">
          <cell r="A214" t="str">
            <v>ADMINISTRATIVE &amp; MANAGEMENT EXPENSES</v>
          </cell>
        </row>
      </sheetData>
      <sheetData sheetId="1620">
        <row r="214">
          <cell r="A214" t="str">
            <v>ADMINISTRATIVE &amp; MANAGEMENT EXPENSES</v>
          </cell>
        </row>
      </sheetData>
      <sheetData sheetId="1621">
        <row r="214">
          <cell r="A214" t="str">
            <v>ADMINISTRATIVE &amp; MANAGEMENT EXPENSES</v>
          </cell>
        </row>
      </sheetData>
      <sheetData sheetId="1622">
        <row r="214">
          <cell r="A214" t="str">
            <v>ADMINISTRATIVE &amp; MANAGEMENT EXPENSES</v>
          </cell>
        </row>
      </sheetData>
      <sheetData sheetId="1623">
        <row r="214">
          <cell r="A214" t="str">
            <v>ADMINISTRATIVE &amp; MANAGEMENT EXPENSES</v>
          </cell>
        </row>
      </sheetData>
      <sheetData sheetId="1624">
        <row r="214">
          <cell r="A214" t="str">
            <v>ADMINISTRATIVE &amp; MANAGEMENT EXPENSES</v>
          </cell>
        </row>
      </sheetData>
      <sheetData sheetId="1625">
        <row r="214">
          <cell r="A214" t="str">
            <v>ADMINISTRATIVE &amp; MANAGEMENT EXPENSES</v>
          </cell>
        </row>
      </sheetData>
      <sheetData sheetId="1626">
        <row r="214">
          <cell r="A214" t="str">
            <v>ADMINISTRATIVE &amp; MANAGEMENT EXPENSES</v>
          </cell>
        </row>
      </sheetData>
      <sheetData sheetId="1627">
        <row r="214">
          <cell r="A214" t="str">
            <v>ADMINISTRATIVE &amp; MANAGEMENT EXPENSES</v>
          </cell>
        </row>
      </sheetData>
      <sheetData sheetId="1628">
        <row r="214">
          <cell r="A214" t="str">
            <v>ADMINISTRATIVE &amp; MANAGEMENT EXPENSES</v>
          </cell>
        </row>
      </sheetData>
      <sheetData sheetId="1629">
        <row r="214">
          <cell r="A214" t="str">
            <v>ADMINISTRATIVE &amp; MANAGEMENT EXPENSES</v>
          </cell>
        </row>
      </sheetData>
      <sheetData sheetId="1630">
        <row r="214">
          <cell r="A214" t="str">
            <v>ADMINISTRATIVE &amp; MANAGEMENT EXPENSES</v>
          </cell>
        </row>
      </sheetData>
      <sheetData sheetId="1631">
        <row r="214">
          <cell r="A214" t="str">
            <v>ADMINISTRATIVE &amp; MANAGEMENT EXPENSES</v>
          </cell>
        </row>
      </sheetData>
      <sheetData sheetId="1632">
        <row r="214">
          <cell r="A214" t="str">
            <v>ADMINISTRATIVE &amp; MANAGEMENT EXPENSES</v>
          </cell>
        </row>
      </sheetData>
      <sheetData sheetId="1633">
        <row r="214">
          <cell r="A214" t="str">
            <v>ADMINISTRATIVE &amp; MANAGEMENT EXPENSES</v>
          </cell>
        </row>
      </sheetData>
      <sheetData sheetId="1634">
        <row r="214">
          <cell r="A214" t="str">
            <v>ADMINISTRATIVE &amp; MANAGEMENT EXPENSES</v>
          </cell>
        </row>
      </sheetData>
      <sheetData sheetId="1635">
        <row r="214">
          <cell r="A214" t="str">
            <v>ADMINISTRATIVE &amp; MANAGEMENT EXPENSES</v>
          </cell>
        </row>
      </sheetData>
      <sheetData sheetId="1636">
        <row r="214">
          <cell r="A214" t="str">
            <v>ADMINISTRATIVE &amp; MANAGEMENT EXPENSES</v>
          </cell>
        </row>
      </sheetData>
      <sheetData sheetId="1637">
        <row r="214">
          <cell r="A214" t="str">
            <v>ADMINISTRATIVE &amp; MANAGEMENT EXPENSES</v>
          </cell>
        </row>
      </sheetData>
      <sheetData sheetId="1638">
        <row r="214">
          <cell r="A214" t="str">
            <v>ADMINISTRATIVE &amp; MANAGEMENT EXPENSES</v>
          </cell>
        </row>
      </sheetData>
      <sheetData sheetId="1639">
        <row r="214">
          <cell r="A214" t="str">
            <v>ADMINISTRATIVE &amp; MANAGEMENT EXPENSES</v>
          </cell>
        </row>
      </sheetData>
      <sheetData sheetId="1640">
        <row r="214">
          <cell r="A214" t="str">
            <v>ADMINISTRATIVE &amp; MANAGEMENT EXPENSES</v>
          </cell>
        </row>
      </sheetData>
      <sheetData sheetId="1641">
        <row r="214">
          <cell r="A214" t="str">
            <v>ADMINISTRATIVE &amp; MANAGEMENT EXPENSES</v>
          </cell>
        </row>
      </sheetData>
      <sheetData sheetId="1642">
        <row r="214">
          <cell r="A214" t="str">
            <v>ADMINISTRATIVE &amp; MANAGEMENT EXPENSES</v>
          </cell>
        </row>
      </sheetData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 refreshError="1"/>
      <sheetData sheetId="1653" refreshError="1"/>
      <sheetData sheetId="1654" refreshError="1"/>
      <sheetData sheetId="1655" refreshError="1"/>
      <sheetData sheetId="1656" refreshError="1"/>
      <sheetData sheetId="1657" refreshError="1"/>
      <sheetData sheetId="1658" refreshError="1"/>
      <sheetData sheetId="1659" refreshError="1"/>
      <sheetData sheetId="1660" refreshError="1"/>
      <sheetData sheetId="1661" refreshError="1"/>
      <sheetData sheetId="1662" refreshError="1"/>
      <sheetData sheetId="1663" refreshError="1"/>
      <sheetData sheetId="1664" refreshError="1"/>
      <sheetData sheetId="1665" refreshError="1"/>
      <sheetData sheetId="1666" refreshError="1"/>
      <sheetData sheetId="1667" refreshError="1"/>
      <sheetData sheetId="1668" refreshError="1"/>
      <sheetData sheetId="1669" refreshError="1"/>
      <sheetData sheetId="1670" refreshError="1"/>
      <sheetData sheetId="1671" refreshError="1"/>
      <sheetData sheetId="1672" refreshError="1"/>
      <sheetData sheetId="1673" refreshError="1"/>
      <sheetData sheetId="1674" refreshError="1"/>
      <sheetData sheetId="1675" refreshError="1"/>
      <sheetData sheetId="1676" refreshError="1"/>
      <sheetData sheetId="1677" refreshError="1"/>
      <sheetData sheetId="1678" refreshError="1"/>
      <sheetData sheetId="1679" refreshError="1"/>
      <sheetData sheetId="1680">
        <row r="214">
          <cell r="A214" t="str">
            <v>ADMINISTRATIVE &amp; MANAGEMENT EXPENSES</v>
          </cell>
        </row>
      </sheetData>
      <sheetData sheetId="1681" refreshError="1"/>
      <sheetData sheetId="1682" refreshError="1"/>
      <sheetData sheetId="1683" refreshError="1"/>
      <sheetData sheetId="1684" refreshError="1"/>
      <sheetData sheetId="1685" refreshError="1"/>
      <sheetData sheetId="1686" refreshError="1"/>
      <sheetData sheetId="1687" refreshError="1"/>
      <sheetData sheetId="1688" refreshError="1"/>
      <sheetData sheetId="1689" refreshError="1"/>
      <sheetData sheetId="1690">
        <row r="214">
          <cell r="A214" t="str">
            <v>ADMINISTRATIVE &amp; MANAGEMENT EXPENSES</v>
          </cell>
        </row>
      </sheetData>
      <sheetData sheetId="1691">
        <row r="214">
          <cell r="A214" t="str">
            <v>ADMINISTRATIVE &amp; MANAGEMENT EXPENSES</v>
          </cell>
        </row>
      </sheetData>
      <sheetData sheetId="1692">
        <row r="214">
          <cell r="A214" t="str">
            <v>ADMINISTRATIVE &amp; MANAGEMENT EXPENSES</v>
          </cell>
        </row>
      </sheetData>
      <sheetData sheetId="1693">
        <row r="214">
          <cell r="A214" t="str">
            <v>ADMINISTRATIVE &amp; MANAGEMENT EXPENSES</v>
          </cell>
        </row>
      </sheetData>
      <sheetData sheetId="1694">
        <row r="214">
          <cell r="A214" t="str">
            <v>ADMINISTRATIVE &amp; MANAGEMENT EXPENSES</v>
          </cell>
        </row>
      </sheetData>
      <sheetData sheetId="1695">
        <row r="214">
          <cell r="A214" t="str">
            <v>ADMINISTRATIVE &amp; MANAGEMENT EXPENSES</v>
          </cell>
        </row>
      </sheetData>
      <sheetData sheetId="1696">
        <row r="214">
          <cell r="A214" t="str">
            <v>ADMINISTRATIVE &amp; MANAGEMENT EXPENSES</v>
          </cell>
        </row>
      </sheetData>
      <sheetData sheetId="1697" refreshError="1"/>
      <sheetData sheetId="1698" refreshError="1"/>
      <sheetData sheetId="1699" refreshError="1"/>
      <sheetData sheetId="1700" refreshError="1"/>
      <sheetData sheetId="1701" refreshError="1"/>
      <sheetData sheetId="1702" refreshError="1"/>
      <sheetData sheetId="1703" refreshError="1"/>
      <sheetData sheetId="1704" refreshError="1"/>
      <sheetData sheetId="1705" refreshError="1"/>
      <sheetData sheetId="1706" refreshError="1"/>
      <sheetData sheetId="1707" refreshError="1"/>
      <sheetData sheetId="1708" refreshError="1"/>
      <sheetData sheetId="1709" refreshError="1"/>
      <sheetData sheetId="1710" refreshError="1"/>
      <sheetData sheetId="1711" refreshError="1"/>
      <sheetData sheetId="1712" refreshError="1"/>
      <sheetData sheetId="1713" refreshError="1"/>
      <sheetData sheetId="1714" refreshError="1"/>
      <sheetData sheetId="1715" refreshError="1"/>
      <sheetData sheetId="1716" refreshError="1"/>
      <sheetData sheetId="1717" refreshError="1"/>
      <sheetData sheetId="1718" refreshError="1"/>
      <sheetData sheetId="1719" refreshError="1"/>
      <sheetData sheetId="1720" refreshError="1"/>
      <sheetData sheetId="1721" refreshError="1"/>
      <sheetData sheetId="1722" refreshError="1"/>
      <sheetData sheetId="1723">
        <row r="214">
          <cell r="A214" t="str">
            <v>ADMINISTRATIVE &amp; MANAGEMENT EXPENSES</v>
          </cell>
        </row>
      </sheetData>
      <sheetData sheetId="1724">
        <row r="214">
          <cell r="A214" t="str">
            <v>ADMINISTRATIVE &amp; MANAGEMENT EXPENSES</v>
          </cell>
        </row>
      </sheetData>
      <sheetData sheetId="1725">
        <row r="214">
          <cell r="A214" t="str">
            <v>ADMINISTRATIVE &amp; MANAGEMENT EXPENSES</v>
          </cell>
        </row>
      </sheetData>
      <sheetData sheetId="1726">
        <row r="214">
          <cell r="A214" t="str">
            <v>ADMINISTRATIVE &amp; MANAGEMENT EXPENSES</v>
          </cell>
        </row>
      </sheetData>
      <sheetData sheetId="1727">
        <row r="214">
          <cell r="A214" t="str">
            <v>ADMINISTRATIVE &amp; MANAGEMENT EXPENSES</v>
          </cell>
        </row>
      </sheetData>
      <sheetData sheetId="1728">
        <row r="214">
          <cell r="A214" t="str">
            <v>ADMINISTRATIVE &amp; MANAGEMENT EXPENSES</v>
          </cell>
        </row>
      </sheetData>
      <sheetData sheetId="1729">
        <row r="214">
          <cell r="A214" t="str">
            <v>ADMINISTRATIVE &amp; MANAGEMENT EXPENSES</v>
          </cell>
        </row>
      </sheetData>
      <sheetData sheetId="1730">
        <row r="214">
          <cell r="A214" t="str">
            <v>ADMINISTRATIVE &amp; MANAGEMENT EXPENSES</v>
          </cell>
        </row>
      </sheetData>
      <sheetData sheetId="1731">
        <row r="214">
          <cell r="A214" t="str">
            <v>ADMINISTRATIVE &amp; MANAGEMENT EXPENSES</v>
          </cell>
        </row>
      </sheetData>
      <sheetData sheetId="1732">
        <row r="214">
          <cell r="A214" t="str">
            <v>ADMINISTRATIVE &amp; MANAGEMENT EXPENSES</v>
          </cell>
        </row>
      </sheetData>
      <sheetData sheetId="1733">
        <row r="214">
          <cell r="A214" t="str">
            <v>ADMINISTRATIVE &amp; MANAGEMENT EXPENSES</v>
          </cell>
        </row>
      </sheetData>
      <sheetData sheetId="1734">
        <row r="214">
          <cell r="A214" t="str">
            <v>ADMINISTRATIVE &amp; MANAGEMENT EXPENSES</v>
          </cell>
        </row>
      </sheetData>
      <sheetData sheetId="1735">
        <row r="214">
          <cell r="A214" t="str">
            <v>ADMINISTRATIVE &amp; MANAGEMENT EXPENSES</v>
          </cell>
        </row>
      </sheetData>
      <sheetData sheetId="1736">
        <row r="214">
          <cell r="A214" t="str">
            <v>ADMINISTRATIVE &amp; MANAGEMENT EXPENSES</v>
          </cell>
        </row>
      </sheetData>
      <sheetData sheetId="1737">
        <row r="214">
          <cell r="A214" t="str">
            <v>ADMINISTRATIVE &amp; MANAGEMENT EXPENSES</v>
          </cell>
        </row>
      </sheetData>
      <sheetData sheetId="1738">
        <row r="214">
          <cell r="A214" t="str">
            <v>ADMINISTRATIVE &amp; MANAGEMENT EXPENSES</v>
          </cell>
        </row>
      </sheetData>
      <sheetData sheetId="1739">
        <row r="214">
          <cell r="A214" t="str">
            <v>ADMINISTRATIVE &amp; MANAGEMENT EXPENSES</v>
          </cell>
        </row>
      </sheetData>
      <sheetData sheetId="1740">
        <row r="214">
          <cell r="A214" t="str">
            <v>ADMINISTRATIVE &amp; MANAGEMENT EXPENSES</v>
          </cell>
        </row>
      </sheetData>
      <sheetData sheetId="1741">
        <row r="214">
          <cell r="A214" t="str">
            <v>ADMINISTRATIVE &amp; MANAGEMENT EXPENSES</v>
          </cell>
        </row>
      </sheetData>
      <sheetData sheetId="1742">
        <row r="214">
          <cell r="A214" t="str">
            <v>ADMINISTRATIVE &amp; MANAGEMENT EXPENSES</v>
          </cell>
        </row>
      </sheetData>
      <sheetData sheetId="1743">
        <row r="214">
          <cell r="A214" t="str">
            <v>ADMINISTRATIVE &amp; MANAGEMENT EXPENSES</v>
          </cell>
        </row>
      </sheetData>
      <sheetData sheetId="1744">
        <row r="214">
          <cell r="A214" t="str">
            <v>ADMINISTRATIVE &amp; MANAGEMENT EXPENSES</v>
          </cell>
        </row>
      </sheetData>
      <sheetData sheetId="1745">
        <row r="214">
          <cell r="A214" t="str">
            <v>ADMINISTRATIVE &amp; MANAGEMENT EXPENSES</v>
          </cell>
        </row>
      </sheetData>
      <sheetData sheetId="1746">
        <row r="214">
          <cell r="A214" t="str">
            <v>ADMINISTRATIVE &amp; MANAGEMENT EXPENSES</v>
          </cell>
        </row>
      </sheetData>
      <sheetData sheetId="1747">
        <row r="214">
          <cell r="A214" t="str">
            <v>ADMINISTRATIVE &amp; MANAGEMENT EXPENSES</v>
          </cell>
        </row>
      </sheetData>
      <sheetData sheetId="1748">
        <row r="214">
          <cell r="A214" t="str">
            <v>ADMINISTRATIVE &amp; MANAGEMENT EXPENSES</v>
          </cell>
        </row>
      </sheetData>
      <sheetData sheetId="1749">
        <row r="214">
          <cell r="A214" t="str">
            <v>ADMINISTRATIVE &amp; MANAGEMENT EXPENSES</v>
          </cell>
        </row>
      </sheetData>
      <sheetData sheetId="1750">
        <row r="214">
          <cell r="A214" t="str">
            <v>ADMINISTRATIVE &amp; MANAGEMENT EXPENSES</v>
          </cell>
        </row>
      </sheetData>
      <sheetData sheetId="1751">
        <row r="214">
          <cell r="A214" t="str">
            <v>ADMINISTRATIVE &amp; MANAGEMENT EXPENSES</v>
          </cell>
        </row>
      </sheetData>
      <sheetData sheetId="1752">
        <row r="214">
          <cell r="A214" t="str">
            <v>ADMINISTRATIVE &amp; MANAGEMENT EXPENSES</v>
          </cell>
        </row>
      </sheetData>
      <sheetData sheetId="1753">
        <row r="214">
          <cell r="A214" t="str">
            <v>ADMINISTRATIVE &amp; MANAGEMENT EXPENSES</v>
          </cell>
        </row>
      </sheetData>
      <sheetData sheetId="1754">
        <row r="214">
          <cell r="A214" t="str">
            <v>ADMINISTRATIVE &amp; MANAGEMENT EXPENSES</v>
          </cell>
        </row>
      </sheetData>
      <sheetData sheetId="1755">
        <row r="214">
          <cell r="A214" t="str">
            <v>ADMINISTRATIVE &amp; MANAGEMENT EXPENSES</v>
          </cell>
        </row>
      </sheetData>
      <sheetData sheetId="1756">
        <row r="214">
          <cell r="A214" t="str">
            <v>ADMINISTRATIVE &amp; MANAGEMENT EXPENSES</v>
          </cell>
        </row>
      </sheetData>
      <sheetData sheetId="1757">
        <row r="214">
          <cell r="A214" t="str">
            <v>ADMINISTRATIVE &amp; MANAGEMENT EXPENSES</v>
          </cell>
        </row>
      </sheetData>
      <sheetData sheetId="1758" refreshError="1"/>
      <sheetData sheetId="1759" refreshError="1"/>
      <sheetData sheetId="1760" refreshError="1"/>
      <sheetData sheetId="1761">
        <row r="214">
          <cell r="A214" t="str">
            <v>ADMINISTRATIVE &amp; MANAGEMENT EXPENSES</v>
          </cell>
        </row>
      </sheetData>
      <sheetData sheetId="1762">
        <row r="214">
          <cell r="A214" t="str">
            <v>ADMINISTRATIVE &amp; MANAGEMENT EXPENSES</v>
          </cell>
        </row>
      </sheetData>
      <sheetData sheetId="1763"/>
      <sheetData sheetId="1764"/>
      <sheetData sheetId="1765">
        <row r="214">
          <cell r="A214" t="str">
            <v>ADMINISTRATIVE &amp; MANAGEMENT EXPENSES</v>
          </cell>
        </row>
      </sheetData>
      <sheetData sheetId="1766">
        <row r="214">
          <cell r="A214" t="str">
            <v>ADMINISTRATIVE &amp; MANAGEMENT EXPENSES</v>
          </cell>
        </row>
      </sheetData>
      <sheetData sheetId="1767"/>
      <sheetData sheetId="1768">
        <row r="214">
          <cell r="A214" t="str">
            <v>ADMINISTRATIVE &amp; MANAGEMENT EXPENSES</v>
          </cell>
        </row>
      </sheetData>
      <sheetData sheetId="1769">
        <row r="214">
          <cell r="A214" t="str">
            <v>ADMINISTRATIVE &amp; MANAGEMENT EXPENSES</v>
          </cell>
        </row>
      </sheetData>
      <sheetData sheetId="1770">
        <row r="214">
          <cell r="A214" t="str">
            <v>ADMINISTRATIVE &amp; MANAGEMENT EXPENSES</v>
          </cell>
        </row>
      </sheetData>
      <sheetData sheetId="1771" refreshError="1"/>
      <sheetData sheetId="1772">
        <row r="214">
          <cell r="A214" t="str">
            <v>ADMINISTRATIVE &amp; MANAGEMENT EXPENSES</v>
          </cell>
        </row>
      </sheetData>
      <sheetData sheetId="1773">
        <row r="214">
          <cell r="A214" t="str">
            <v>ADMINISTRATIVE &amp; MANAGEMENT EXPENSES</v>
          </cell>
        </row>
      </sheetData>
      <sheetData sheetId="1774">
        <row r="214">
          <cell r="A214" t="str">
            <v>ADMINISTRATIVE &amp; MANAGEMENT EXPENSES</v>
          </cell>
        </row>
      </sheetData>
      <sheetData sheetId="1775">
        <row r="214">
          <cell r="A214" t="str">
            <v>ADMINISTRATIVE &amp; MANAGEMENT EXPENSES</v>
          </cell>
        </row>
      </sheetData>
      <sheetData sheetId="1776">
        <row r="214">
          <cell r="A214" t="str">
            <v>ADMINISTRATIVE &amp; MANAGEMENT EXPENSES</v>
          </cell>
        </row>
      </sheetData>
      <sheetData sheetId="1777">
        <row r="214">
          <cell r="A214" t="str">
            <v>ADMINISTRATIVE &amp; MANAGEMENT EXPENSES</v>
          </cell>
        </row>
      </sheetData>
      <sheetData sheetId="1778">
        <row r="214">
          <cell r="A214" t="str">
            <v>ADMINISTRATIVE &amp; MANAGEMENT EXPENSES</v>
          </cell>
        </row>
      </sheetData>
      <sheetData sheetId="1779">
        <row r="214">
          <cell r="A214" t="str">
            <v>ADMINISTRATIVE &amp; MANAGEMENT EXPENSES</v>
          </cell>
        </row>
      </sheetData>
      <sheetData sheetId="1780">
        <row r="214">
          <cell r="A214" t="str">
            <v>ADMINISTRATIVE &amp; MANAGEMENT EXPENSES</v>
          </cell>
        </row>
      </sheetData>
      <sheetData sheetId="1781">
        <row r="214">
          <cell r="A214" t="str">
            <v>ADMINISTRATIVE &amp; MANAGEMENT EXPENSES</v>
          </cell>
        </row>
      </sheetData>
      <sheetData sheetId="1782">
        <row r="214">
          <cell r="A214" t="str">
            <v>ADMINISTRATIVE &amp; MANAGEMENT EXPENSES</v>
          </cell>
        </row>
      </sheetData>
      <sheetData sheetId="1783">
        <row r="214">
          <cell r="A214" t="str">
            <v>ADMINISTRATIVE &amp; MANAGEMENT EXPENSES</v>
          </cell>
        </row>
      </sheetData>
      <sheetData sheetId="1784">
        <row r="214">
          <cell r="A214" t="str">
            <v>ADMINISTRATIVE &amp; MANAGEMENT EXPENSES</v>
          </cell>
        </row>
      </sheetData>
      <sheetData sheetId="1785">
        <row r="214">
          <cell r="A214" t="str">
            <v>ADMINISTRATIVE &amp; MANAGEMENT EXPENSES</v>
          </cell>
        </row>
      </sheetData>
      <sheetData sheetId="1786">
        <row r="214">
          <cell r="A214" t="str">
            <v>ADMINISTRATIVE &amp; MANAGEMENT EXPENSES</v>
          </cell>
        </row>
      </sheetData>
      <sheetData sheetId="1787">
        <row r="214">
          <cell r="A214" t="str">
            <v>ADMINISTRATIVE &amp; MANAGEMENT EXPENSES</v>
          </cell>
        </row>
      </sheetData>
      <sheetData sheetId="1788">
        <row r="214">
          <cell r="A214" t="str">
            <v>ADMINISTRATIVE &amp; MANAGEMENT EXPENSES</v>
          </cell>
        </row>
      </sheetData>
      <sheetData sheetId="1789">
        <row r="214">
          <cell r="A214" t="str">
            <v>ADMINISTRATIVE &amp; MANAGEMENT EXPENSES</v>
          </cell>
        </row>
      </sheetData>
      <sheetData sheetId="1790">
        <row r="214">
          <cell r="A214" t="str">
            <v>ADMINISTRATIVE &amp; MANAGEMENT EXPENSES</v>
          </cell>
        </row>
      </sheetData>
      <sheetData sheetId="1791">
        <row r="214">
          <cell r="A214" t="str">
            <v>ADMINISTRATIVE &amp; MANAGEMENT EXPENSES</v>
          </cell>
        </row>
      </sheetData>
      <sheetData sheetId="1792">
        <row r="214">
          <cell r="A214" t="str">
            <v>ADMINISTRATIVE &amp; MANAGEMENT EXPENSES</v>
          </cell>
        </row>
      </sheetData>
      <sheetData sheetId="1793">
        <row r="214">
          <cell r="A214" t="str">
            <v>ADMINISTRATIVE &amp; MANAGEMENT EXPENSES</v>
          </cell>
        </row>
      </sheetData>
      <sheetData sheetId="1794">
        <row r="214">
          <cell r="A214" t="str">
            <v>ADMINISTRATIVE &amp; MANAGEMENT EXPENSES</v>
          </cell>
        </row>
      </sheetData>
      <sheetData sheetId="1795">
        <row r="214">
          <cell r="A214" t="str">
            <v>ADMINISTRATIVE &amp; MANAGEMENT EXPENSES</v>
          </cell>
        </row>
      </sheetData>
      <sheetData sheetId="1796">
        <row r="214">
          <cell r="A214" t="str">
            <v>ADMINISTRATIVE &amp; MANAGEMENT EXPENSES</v>
          </cell>
        </row>
      </sheetData>
      <sheetData sheetId="1797">
        <row r="214">
          <cell r="A214" t="str">
            <v>ADMINISTRATIVE &amp; MANAGEMENT EXPENSES</v>
          </cell>
        </row>
      </sheetData>
      <sheetData sheetId="1798">
        <row r="214">
          <cell r="A214" t="str">
            <v>ADMINISTRATIVE &amp; MANAGEMENT EXPENSES</v>
          </cell>
        </row>
      </sheetData>
      <sheetData sheetId="1799">
        <row r="214">
          <cell r="A214" t="str">
            <v>ADMINISTRATIVE &amp; MANAGEMENT EXPENSES</v>
          </cell>
        </row>
      </sheetData>
      <sheetData sheetId="1800">
        <row r="214">
          <cell r="A214" t="str">
            <v>ADMINISTRATIVE &amp; MANAGEMENT EXPENSES</v>
          </cell>
        </row>
      </sheetData>
      <sheetData sheetId="1801">
        <row r="214">
          <cell r="A214" t="str">
            <v>ADMINISTRATIVE &amp; MANAGEMENT EXPENSES</v>
          </cell>
        </row>
      </sheetData>
      <sheetData sheetId="1802">
        <row r="214">
          <cell r="A214" t="str">
            <v>ADMINISTRATIVE &amp; MANAGEMENT EXPENSES</v>
          </cell>
        </row>
      </sheetData>
      <sheetData sheetId="1803">
        <row r="214">
          <cell r="A214" t="str">
            <v>ADMINISTRATIVE &amp; MANAGEMENT EXPENSES</v>
          </cell>
        </row>
      </sheetData>
      <sheetData sheetId="1804">
        <row r="214">
          <cell r="A214" t="str">
            <v>ADMINISTRATIVE &amp; MANAGEMENT EXPENSES</v>
          </cell>
        </row>
      </sheetData>
      <sheetData sheetId="1805">
        <row r="214">
          <cell r="A214" t="str">
            <v>ADMINISTRATIVE &amp; MANAGEMENT EXPENSES</v>
          </cell>
        </row>
      </sheetData>
      <sheetData sheetId="1806">
        <row r="214">
          <cell r="A214" t="str">
            <v>ADMINISTRATIVE &amp; MANAGEMENT EXPENSES</v>
          </cell>
        </row>
      </sheetData>
      <sheetData sheetId="1807">
        <row r="214">
          <cell r="A214" t="str">
            <v>ADMINISTRATIVE &amp; MANAGEMENT EXPENSES</v>
          </cell>
        </row>
      </sheetData>
      <sheetData sheetId="1808">
        <row r="214">
          <cell r="A214" t="str">
            <v>ADMINISTRATIVE &amp; MANAGEMENT EXPENSES</v>
          </cell>
        </row>
      </sheetData>
      <sheetData sheetId="1809">
        <row r="214">
          <cell r="A214" t="str">
            <v>ADMINISTRATIVE &amp; MANAGEMENT EXPENSES</v>
          </cell>
        </row>
      </sheetData>
      <sheetData sheetId="1810">
        <row r="214">
          <cell r="A214" t="str">
            <v>ADMINISTRATIVE &amp; MANAGEMENT EXPENSES</v>
          </cell>
        </row>
      </sheetData>
      <sheetData sheetId="1811" refreshError="1"/>
      <sheetData sheetId="1812" refreshError="1"/>
      <sheetData sheetId="1813" refreshError="1"/>
      <sheetData sheetId="1814" refreshError="1"/>
      <sheetData sheetId="1815" refreshError="1"/>
      <sheetData sheetId="1816" refreshError="1"/>
      <sheetData sheetId="1817">
        <row r="214">
          <cell r="A214" t="str">
            <v>ADMINISTRATIVE &amp; MANAGEMENT EXPENSES</v>
          </cell>
        </row>
      </sheetData>
      <sheetData sheetId="1818">
        <row r="214">
          <cell r="A214" t="str">
            <v>ADMINISTRATIVE &amp; MANAGEMENT EXPENSES</v>
          </cell>
        </row>
      </sheetData>
      <sheetData sheetId="1819">
        <row r="214">
          <cell r="A214" t="str">
            <v>ADMINISTRATIVE &amp; MANAGEMENT EXPENSES</v>
          </cell>
        </row>
      </sheetData>
      <sheetData sheetId="1820" refreshError="1"/>
      <sheetData sheetId="1821">
        <row r="214">
          <cell r="A214" t="str">
            <v>ADMINISTRATIVE &amp; MANAGEMENT EXPENSES</v>
          </cell>
        </row>
      </sheetData>
      <sheetData sheetId="1822">
        <row r="214">
          <cell r="A214" t="str">
            <v>ADMINISTRATIVE &amp; MANAGEMENT EXPENSES</v>
          </cell>
        </row>
      </sheetData>
      <sheetData sheetId="1823">
        <row r="214">
          <cell r="A214" t="str">
            <v>ADMINISTRATIVE &amp; MANAGEMENT EXPENSES</v>
          </cell>
        </row>
      </sheetData>
      <sheetData sheetId="1824">
        <row r="214">
          <cell r="A214" t="str">
            <v>ADMINISTRATIVE &amp; MANAGEMENT EXPENSES</v>
          </cell>
        </row>
      </sheetData>
      <sheetData sheetId="1825">
        <row r="214">
          <cell r="A214" t="str">
            <v>ADMINISTRATIVE &amp; MANAGEMENT EXPENSES</v>
          </cell>
        </row>
      </sheetData>
      <sheetData sheetId="1826">
        <row r="214">
          <cell r="A214" t="str">
            <v>ADMINISTRATIVE &amp; MANAGEMENT EXPENSES</v>
          </cell>
        </row>
      </sheetData>
      <sheetData sheetId="1827">
        <row r="214">
          <cell r="A214" t="str">
            <v>ADMINISTRATIVE &amp; MANAGEMENT EXPENSES</v>
          </cell>
        </row>
      </sheetData>
      <sheetData sheetId="1828">
        <row r="214">
          <cell r="A214" t="str">
            <v>ADMINISTRATIVE &amp; MANAGEMENT EXPENSES</v>
          </cell>
        </row>
      </sheetData>
      <sheetData sheetId="1829">
        <row r="214">
          <cell r="A214" t="str">
            <v>ADMINISTRATIVE &amp; MANAGEMENT EXPENSES</v>
          </cell>
        </row>
      </sheetData>
      <sheetData sheetId="1830">
        <row r="214">
          <cell r="A214" t="str">
            <v>ADMINISTRATIVE &amp; MANAGEMENT EXPENSES</v>
          </cell>
        </row>
      </sheetData>
      <sheetData sheetId="1831">
        <row r="214">
          <cell r="A214" t="str">
            <v>ADMINISTRATIVE &amp; MANAGEMENT EXPENSES</v>
          </cell>
        </row>
      </sheetData>
      <sheetData sheetId="1832">
        <row r="214">
          <cell r="A214" t="str">
            <v>ADMINISTRATIVE &amp; MANAGEMENT EXPENSES</v>
          </cell>
        </row>
      </sheetData>
      <sheetData sheetId="1833">
        <row r="214">
          <cell r="A214" t="str">
            <v>ADMINISTRATIVE &amp; MANAGEMENT EXPENSES</v>
          </cell>
        </row>
      </sheetData>
      <sheetData sheetId="1834">
        <row r="214">
          <cell r="A214" t="str">
            <v>ADMINISTRATIVE &amp; MANAGEMENT EXPENSES</v>
          </cell>
        </row>
      </sheetData>
      <sheetData sheetId="1835">
        <row r="214">
          <cell r="A214" t="str">
            <v>ADMINISTRATIVE &amp; MANAGEMENT EXPENSES</v>
          </cell>
        </row>
      </sheetData>
      <sheetData sheetId="1836">
        <row r="214">
          <cell r="A214" t="str">
            <v>ADMINISTRATIVE &amp; MANAGEMENT EXPENSES</v>
          </cell>
        </row>
      </sheetData>
      <sheetData sheetId="1837">
        <row r="214">
          <cell r="A214" t="str">
            <v>ADMINISTRATIVE &amp; MANAGEMENT EXPENSES</v>
          </cell>
        </row>
      </sheetData>
      <sheetData sheetId="1838">
        <row r="214">
          <cell r="A214" t="str">
            <v>ADMINISTRATIVE &amp; MANAGEMENT EXPENSES</v>
          </cell>
        </row>
      </sheetData>
      <sheetData sheetId="1839">
        <row r="214">
          <cell r="A214" t="str">
            <v>ADMINISTRATIVE &amp; MANAGEMENT EXPENSES</v>
          </cell>
        </row>
      </sheetData>
      <sheetData sheetId="1840">
        <row r="214">
          <cell r="A214" t="str">
            <v>ADMINISTRATIVE &amp; MANAGEMENT EXPENSES</v>
          </cell>
        </row>
      </sheetData>
      <sheetData sheetId="1841">
        <row r="214">
          <cell r="A214" t="str">
            <v>ADMINISTRATIVE &amp; MANAGEMENT EXPENSES</v>
          </cell>
        </row>
      </sheetData>
      <sheetData sheetId="1842">
        <row r="214">
          <cell r="A214" t="str">
            <v>ADMINISTRATIVE &amp; MANAGEMENT EXPENSES</v>
          </cell>
        </row>
      </sheetData>
      <sheetData sheetId="1843">
        <row r="214">
          <cell r="A214" t="str">
            <v>ADMINISTRATIVE &amp; MANAGEMENT EXPENSES</v>
          </cell>
        </row>
      </sheetData>
      <sheetData sheetId="1844">
        <row r="214">
          <cell r="A214" t="str">
            <v>ADMINISTRATIVE &amp; MANAGEMENT EXPENSES</v>
          </cell>
        </row>
      </sheetData>
      <sheetData sheetId="1845">
        <row r="214">
          <cell r="A214" t="str">
            <v>ADMINISTRATIVE &amp; MANAGEMENT EXPENSES</v>
          </cell>
        </row>
      </sheetData>
      <sheetData sheetId="1846">
        <row r="214">
          <cell r="A214" t="str">
            <v>ADMINISTRATIVE &amp; MANAGEMENT EXPENSES</v>
          </cell>
        </row>
      </sheetData>
      <sheetData sheetId="1847">
        <row r="214">
          <cell r="A214" t="str">
            <v>ADMINISTRATIVE &amp; MANAGEMENT EXPENSES</v>
          </cell>
        </row>
      </sheetData>
      <sheetData sheetId="1848">
        <row r="214">
          <cell r="A214" t="str">
            <v>ADMINISTRATIVE &amp; MANAGEMENT EXPENSES</v>
          </cell>
        </row>
      </sheetData>
      <sheetData sheetId="1849">
        <row r="214">
          <cell r="A214" t="str">
            <v>ADMINISTRATIVE &amp; MANAGEMENT EXPENSES</v>
          </cell>
        </row>
      </sheetData>
      <sheetData sheetId="1850">
        <row r="214">
          <cell r="A214" t="str">
            <v>ADMINISTRATIVE &amp; MANAGEMENT EXPENSES</v>
          </cell>
        </row>
      </sheetData>
      <sheetData sheetId="1851">
        <row r="214">
          <cell r="A214" t="str">
            <v>ADMINISTRATIVE &amp; MANAGEMENT EXPENSES</v>
          </cell>
        </row>
      </sheetData>
      <sheetData sheetId="1852">
        <row r="214">
          <cell r="A214" t="str">
            <v>ADMINISTRATIVE &amp; MANAGEMENT EXPENSES</v>
          </cell>
        </row>
      </sheetData>
      <sheetData sheetId="1853">
        <row r="214">
          <cell r="A214" t="str">
            <v>ADMINISTRATIVE &amp; MANAGEMENT EXPENSES</v>
          </cell>
        </row>
      </sheetData>
      <sheetData sheetId="1854">
        <row r="214">
          <cell r="A214" t="str">
            <v>ADMINISTRATIVE &amp; MANAGEMENT EXPENSES</v>
          </cell>
        </row>
      </sheetData>
      <sheetData sheetId="1855">
        <row r="214">
          <cell r="A214" t="str">
            <v>ADMINISTRATIVE &amp; MANAGEMENT EXPENSES</v>
          </cell>
        </row>
      </sheetData>
      <sheetData sheetId="1856">
        <row r="214">
          <cell r="A214" t="str">
            <v>ADMINISTRATIVE &amp; MANAGEMENT EXPENSES</v>
          </cell>
        </row>
      </sheetData>
      <sheetData sheetId="1857">
        <row r="214">
          <cell r="A214" t="str">
            <v>ADMINISTRATIVE &amp; MANAGEMENT EXPENSES</v>
          </cell>
        </row>
      </sheetData>
      <sheetData sheetId="1858">
        <row r="214">
          <cell r="A214" t="str">
            <v>ADMINISTRATIVE &amp; MANAGEMENT EXPENSES</v>
          </cell>
        </row>
      </sheetData>
      <sheetData sheetId="1859">
        <row r="214">
          <cell r="A214" t="str">
            <v>ADMINISTRATIVE &amp; MANAGEMENT EXPENSES</v>
          </cell>
        </row>
      </sheetData>
      <sheetData sheetId="1860">
        <row r="214">
          <cell r="A214" t="str">
            <v>ADMINISTRATIVE &amp; MANAGEMENT EXPENSES</v>
          </cell>
        </row>
      </sheetData>
      <sheetData sheetId="1861">
        <row r="214">
          <cell r="A214" t="str">
            <v>ADMINISTRATIVE &amp; MANAGEMENT EXPENSES</v>
          </cell>
        </row>
      </sheetData>
      <sheetData sheetId="1862">
        <row r="214">
          <cell r="A214" t="str">
            <v>ADMINISTRATIVE &amp; MANAGEMENT EXPENSES</v>
          </cell>
        </row>
      </sheetData>
      <sheetData sheetId="1863">
        <row r="214">
          <cell r="A214" t="str">
            <v>ADMINISTRATIVE &amp; MANAGEMENT EXPENSES</v>
          </cell>
        </row>
      </sheetData>
      <sheetData sheetId="1864">
        <row r="214">
          <cell r="A214" t="str">
            <v>ADMINISTRATIVE &amp; MANAGEMENT EXPENSES</v>
          </cell>
        </row>
      </sheetData>
      <sheetData sheetId="1865">
        <row r="214">
          <cell r="A214" t="str">
            <v>ADMINISTRATIVE &amp; MANAGEMENT EXPENSES</v>
          </cell>
        </row>
      </sheetData>
      <sheetData sheetId="1866">
        <row r="214">
          <cell r="A214" t="str">
            <v>ADMINISTRATIVE &amp; MANAGEMENT EXPENSES</v>
          </cell>
        </row>
      </sheetData>
      <sheetData sheetId="1867">
        <row r="214">
          <cell r="A214" t="str">
            <v>ADMINISTRATIVE &amp; MANAGEMENT EXPENSES</v>
          </cell>
        </row>
      </sheetData>
      <sheetData sheetId="1868">
        <row r="214">
          <cell r="A214" t="str">
            <v>ADMINISTRATIVE &amp; MANAGEMENT EXPENSES</v>
          </cell>
        </row>
      </sheetData>
      <sheetData sheetId="1869">
        <row r="214">
          <cell r="A214" t="str">
            <v>ADMINISTRATIVE &amp; MANAGEMENT EXPENSES</v>
          </cell>
        </row>
      </sheetData>
      <sheetData sheetId="1870">
        <row r="214">
          <cell r="A214" t="str">
            <v>ADMINISTRATIVE &amp; MANAGEMENT EXPENSES</v>
          </cell>
        </row>
      </sheetData>
      <sheetData sheetId="1871">
        <row r="214">
          <cell r="A214" t="str">
            <v>ADMINISTRATIVE &amp; MANAGEMENT EXPENSES</v>
          </cell>
        </row>
      </sheetData>
      <sheetData sheetId="1872">
        <row r="214">
          <cell r="A214" t="str">
            <v>ADMINISTRATIVE &amp; MANAGEMENT EXPENSES</v>
          </cell>
        </row>
      </sheetData>
      <sheetData sheetId="1873"/>
      <sheetData sheetId="1874">
        <row r="214">
          <cell r="A214" t="str">
            <v>ADMINISTRATIVE &amp; MANAGEMENT EXPENSES</v>
          </cell>
        </row>
      </sheetData>
      <sheetData sheetId="1875">
        <row r="214">
          <cell r="A214" t="str">
            <v>ADMINISTRATIVE &amp; MANAGEMENT EXPENSES</v>
          </cell>
        </row>
      </sheetData>
      <sheetData sheetId="1876">
        <row r="214">
          <cell r="A214" t="str">
            <v>ADMINISTRATIVE &amp; MANAGEMENT EXPENSES</v>
          </cell>
        </row>
      </sheetData>
      <sheetData sheetId="1877">
        <row r="214">
          <cell r="A214" t="str">
            <v>ADMINISTRATIVE &amp; MANAGEMENT EXPENSES</v>
          </cell>
        </row>
      </sheetData>
      <sheetData sheetId="1878">
        <row r="214">
          <cell r="A214" t="str">
            <v>ADMINISTRATIVE &amp; MANAGEMENT EXPENSES</v>
          </cell>
        </row>
      </sheetData>
      <sheetData sheetId="1879">
        <row r="214">
          <cell r="A214" t="str">
            <v>ADMINISTRATIVE &amp; MANAGEMENT EXPENSES</v>
          </cell>
        </row>
      </sheetData>
      <sheetData sheetId="1880">
        <row r="214">
          <cell r="A214" t="str">
            <v>ADMINISTRATIVE &amp; MANAGEMENT EXPENSES</v>
          </cell>
        </row>
      </sheetData>
      <sheetData sheetId="1881">
        <row r="214">
          <cell r="A214" t="str">
            <v>ADMINISTRATIVE &amp; MANAGEMENT EXPENSES</v>
          </cell>
        </row>
      </sheetData>
      <sheetData sheetId="1882">
        <row r="214">
          <cell r="A214" t="str">
            <v>ADMINISTRATIVE &amp; MANAGEMENT EXPENSES</v>
          </cell>
        </row>
      </sheetData>
      <sheetData sheetId="1883">
        <row r="214">
          <cell r="A214" t="str">
            <v>ADMINISTRATIVE &amp; MANAGEMENT EXPENSES</v>
          </cell>
        </row>
      </sheetData>
      <sheetData sheetId="1884">
        <row r="214">
          <cell r="A214" t="str">
            <v>ADMINISTRATIVE &amp; MANAGEMENT EXPENSES</v>
          </cell>
        </row>
      </sheetData>
      <sheetData sheetId="1885">
        <row r="214">
          <cell r="A214" t="str">
            <v>ADMINISTRATIVE &amp; MANAGEMENT EXPENSES</v>
          </cell>
        </row>
      </sheetData>
      <sheetData sheetId="1886">
        <row r="214">
          <cell r="A214" t="str">
            <v>ADMINISTRATIVE &amp; MANAGEMENT EXPENSES</v>
          </cell>
        </row>
      </sheetData>
      <sheetData sheetId="1887">
        <row r="214">
          <cell r="A214" t="str">
            <v>ADMINISTRATIVE &amp; MANAGEMENT EXPENSES</v>
          </cell>
        </row>
      </sheetData>
      <sheetData sheetId="1888">
        <row r="214">
          <cell r="A214" t="str">
            <v>ADMINISTRATIVE &amp; MANAGEMENT EXPENSES</v>
          </cell>
        </row>
      </sheetData>
      <sheetData sheetId="1889">
        <row r="214">
          <cell r="A214" t="str">
            <v>ADMINISTRATIVE &amp; MANAGEMENT EXPENSES</v>
          </cell>
        </row>
      </sheetData>
      <sheetData sheetId="1890">
        <row r="214">
          <cell r="A214" t="str">
            <v>ADMINISTRATIVE &amp; MANAGEMENT EXPENSES</v>
          </cell>
        </row>
      </sheetData>
      <sheetData sheetId="1891">
        <row r="214">
          <cell r="A214" t="str">
            <v>ADMINISTRATIVE &amp; MANAGEMENT EXPENSES</v>
          </cell>
        </row>
      </sheetData>
      <sheetData sheetId="1892">
        <row r="214">
          <cell r="A214" t="str">
            <v>ADMINISTRATIVE &amp; MANAGEMENT EXPENSES</v>
          </cell>
        </row>
      </sheetData>
      <sheetData sheetId="1893">
        <row r="214">
          <cell r="A214" t="str">
            <v>ADMINISTRATIVE &amp; MANAGEMENT EXPENSES</v>
          </cell>
        </row>
      </sheetData>
      <sheetData sheetId="1894">
        <row r="214">
          <cell r="A214" t="str">
            <v>ADMINISTRATIVE &amp; MANAGEMENT EXPENSES</v>
          </cell>
        </row>
      </sheetData>
      <sheetData sheetId="1895">
        <row r="214">
          <cell r="A214" t="str">
            <v>ADMINISTRATIVE &amp; MANAGEMENT EXPENSES</v>
          </cell>
        </row>
      </sheetData>
      <sheetData sheetId="1896">
        <row r="214">
          <cell r="A214" t="str">
            <v>ADMINISTRATIVE &amp; MANAGEMENT EXPENSES</v>
          </cell>
        </row>
      </sheetData>
      <sheetData sheetId="1897">
        <row r="214">
          <cell r="A214" t="str">
            <v>ADMINISTRATIVE &amp; MANAGEMENT EXPENSES</v>
          </cell>
        </row>
      </sheetData>
      <sheetData sheetId="1898">
        <row r="214">
          <cell r="A214" t="str">
            <v>ADMINISTRATIVE &amp; MANAGEMENT EXPENSES</v>
          </cell>
        </row>
      </sheetData>
      <sheetData sheetId="1899">
        <row r="214">
          <cell r="A214" t="str">
            <v>ADMINISTRATIVE &amp; MANAGEMENT EXPENSES</v>
          </cell>
        </row>
      </sheetData>
      <sheetData sheetId="1900">
        <row r="214">
          <cell r="A214" t="str">
            <v>ADMINISTRATIVE &amp; MANAGEMENT EXPENSES</v>
          </cell>
        </row>
      </sheetData>
      <sheetData sheetId="1901">
        <row r="214">
          <cell r="A214" t="str">
            <v>ADMINISTRATIVE &amp; MANAGEMENT EXPENSES</v>
          </cell>
        </row>
      </sheetData>
      <sheetData sheetId="1902">
        <row r="214">
          <cell r="A214" t="str">
            <v>ADMINISTRATIVE &amp; MANAGEMENT EXPENSES</v>
          </cell>
        </row>
      </sheetData>
      <sheetData sheetId="1903">
        <row r="214">
          <cell r="A214" t="str">
            <v>ADMINISTRATIVE &amp; MANAGEMENT EXPENSES</v>
          </cell>
        </row>
      </sheetData>
      <sheetData sheetId="1904">
        <row r="214">
          <cell r="A214" t="str">
            <v>ADMINISTRATIVE &amp; MANAGEMENT EXPENSES</v>
          </cell>
        </row>
      </sheetData>
      <sheetData sheetId="1905">
        <row r="214">
          <cell r="A214" t="str">
            <v>ADMINISTRATIVE &amp; MANAGEMENT EXPENSES</v>
          </cell>
        </row>
      </sheetData>
      <sheetData sheetId="1906">
        <row r="214">
          <cell r="A214" t="str">
            <v>ADMINISTRATIVE &amp; MANAGEMENT EXPENSES</v>
          </cell>
        </row>
      </sheetData>
      <sheetData sheetId="1907">
        <row r="214">
          <cell r="A214" t="str">
            <v>ADMINISTRATIVE &amp; MANAGEMENT EXPENSES</v>
          </cell>
        </row>
      </sheetData>
      <sheetData sheetId="1908">
        <row r="214">
          <cell r="A214" t="str">
            <v>ADMINISTRATIVE &amp; MANAGEMENT EXPENSES</v>
          </cell>
        </row>
      </sheetData>
      <sheetData sheetId="1909">
        <row r="214">
          <cell r="A214" t="str">
            <v>ADMINISTRATIVE &amp; MANAGEMENT EXPENSES</v>
          </cell>
        </row>
      </sheetData>
      <sheetData sheetId="1910">
        <row r="214">
          <cell r="A214" t="str">
            <v>ADMINISTRATIVE &amp; MANAGEMENT EXPENSES</v>
          </cell>
        </row>
      </sheetData>
      <sheetData sheetId="1911">
        <row r="214">
          <cell r="A214" t="str">
            <v>ADMINISTRATIVE &amp; MANAGEMENT EXPENSES</v>
          </cell>
        </row>
      </sheetData>
      <sheetData sheetId="1912">
        <row r="214">
          <cell r="A214" t="str">
            <v>ADMINISTRATIVE &amp; MANAGEMENT EXPENSES</v>
          </cell>
        </row>
      </sheetData>
      <sheetData sheetId="1913">
        <row r="214">
          <cell r="A214" t="str">
            <v>ADMINISTRATIVE &amp; MANAGEMENT EXPENSES</v>
          </cell>
        </row>
      </sheetData>
      <sheetData sheetId="1914">
        <row r="214">
          <cell r="A214" t="str">
            <v>ADMINISTRATIVE &amp; MANAGEMENT EXPENSES</v>
          </cell>
        </row>
      </sheetData>
      <sheetData sheetId="1915">
        <row r="214">
          <cell r="A214" t="str">
            <v>ADMINISTRATIVE &amp; MANAGEMENT EXPENSES</v>
          </cell>
        </row>
      </sheetData>
      <sheetData sheetId="1916">
        <row r="214">
          <cell r="A214" t="str">
            <v>ADMINISTRATIVE &amp; MANAGEMENT EXPENSES</v>
          </cell>
        </row>
      </sheetData>
      <sheetData sheetId="1917">
        <row r="214">
          <cell r="A214" t="str">
            <v>ADMINISTRATIVE &amp; MANAGEMENT EXPENSES</v>
          </cell>
        </row>
      </sheetData>
      <sheetData sheetId="1918"/>
      <sheetData sheetId="1919">
        <row r="214">
          <cell r="A214" t="str">
            <v>ADMINISTRATIVE &amp; MANAGEMENT EXPENSES</v>
          </cell>
        </row>
      </sheetData>
      <sheetData sheetId="1920">
        <row r="214">
          <cell r="A214" t="str">
            <v>ADMINISTRATIVE &amp; MANAGEMENT EXPENSES</v>
          </cell>
        </row>
      </sheetData>
      <sheetData sheetId="1921">
        <row r="214">
          <cell r="A214" t="str">
            <v>ADMINISTRATIVE &amp; MANAGEMENT EXPENSES</v>
          </cell>
        </row>
      </sheetData>
      <sheetData sheetId="1922">
        <row r="214">
          <cell r="A214" t="str">
            <v>ADMINISTRATIVE &amp; MANAGEMENT EXPENSES</v>
          </cell>
        </row>
      </sheetData>
      <sheetData sheetId="1923">
        <row r="214">
          <cell r="A214" t="str">
            <v>ADMINISTRATIVE &amp; MANAGEMENT EXPENSES</v>
          </cell>
        </row>
      </sheetData>
      <sheetData sheetId="1924"/>
      <sheetData sheetId="1925">
        <row r="214">
          <cell r="A214" t="str">
            <v>ADMINISTRATIVE &amp; MANAGEMENT EXPENSES</v>
          </cell>
        </row>
      </sheetData>
      <sheetData sheetId="1926"/>
      <sheetData sheetId="1927">
        <row r="214">
          <cell r="A214" t="str">
            <v>ADMINISTRATIVE &amp; MANAGEMENT EXPENSES</v>
          </cell>
        </row>
      </sheetData>
      <sheetData sheetId="1928"/>
      <sheetData sheetId="1929">
        <row r="214">
          <cell r="A214" t="str">
            <v>ADMINISTRATIVE &amp; MANAGEMENT EXPENSES</v>
          </cell>
        </row>
      </sheetData>
      <sheetData sheetId="1930">
        <row r="214">
          <cell r="A214" t="str">
            <v>ADMINISTRATIVE &amp; MANAGEMENT EXPENSES</v>
          </cell>
        </row>
      </sheetData>
      <sheetData sheetId="1931">
        <row r="214">
          <cell r="A214" t="str">
            <v>ADMINISTRATIVE &amp; MANAGEMENT EXPENSES</v>
          </cell>
        </row>
      </sheetData>
      <sheetData sheetId="1932">
        <row r="214">
          <cell r="A214" t="str">
            <v>ADMINISTRATIVE &amp; MANAGEMENT EXPENSES</v>
          </cell>
        </row>
      </sheetData>
      <sheetData sheetId="1933">
        <row r="214">
          <cell r="A214" t="str">
            <v>ADMINISTRATIVE &amp; MANAGEMENT EXPENSES</v>
          </cell>
        </row>
      </sheetData>
      <sheetData sheetId="1934"/>
      <sheetData sheetId="1935"/>
      <sheetData sheetId="1936">
        <row r="214">
          <cell r="A214" t="str">
            <v>ADMINISTRATIVE &amp; MANAGEMENT EXPENSES</v>
          </cell>
        </row>
      </sheetData>
      <sheetData sheetId="1937">
        <row r="214">
          <cell r="A214" t="str">
            <v>ADMINISTRATIVE &amp; MANAGEMENT EXPENSES</v>
          </cell>
        </row>
      </sheetData>
      <sheetData sheetId="1938">
        <row r="214">
          <cell r="A214" t="str">
            <v>ADMINISTRATIVE &amp; MANAGEMENT EXPENSES</v>
          </cell>
        </row>
      </sheetData>
      <sheetData sheetId="1939">
        <row r="214">
          <cell r="A214" t="str">
            <v>ADMINISTRATIVE &amp; MANAGEMENT EXPENSES</v>
          </cell>
        </row>
      </sheetData>
      <sheetData sheetId="1940">
        <row r="214">
          <cell r="A214" t="str">
            <v>ADMINISTRATIVE &amp; MANAGEMENT EXPENSES</v>
          </cell>
        </row>
      </sheetData>
      <sheetData sheetId="1941">
        <row r="214">
          <cell r="A214" t="str">
            <v>ADMINISTRATIVE &amp; MANAGEMENT EXPENSES</v>
          </cell>
        </row>
      </sheetData>
      <sheetData sheetId="1942">
        <row r="214">
          <cell r="A214" t="str">
            <v>ADMINISTRATIVE &amp; MANAGEMENT EXPENSES</v>
          </cell>
        </row>
      </sheetData>
      <sheetData sheetId="1943">
        <row r="214">
          <cell r="A214" t="str">
            <v>ADMINISTRATIVE &amp; MANAGEMENT EXPENSES</v>
          </cell>
        </row>
      </sheetData>
      <sheetData sheetId="1944">
        <row r="214">
          <cell r="A214" t="str">
            <v>ADMINISTRATIVE &amp; MANAGEMENT EXPENSES</v>
          </cell>
        </row>
      </sheetData>
      <sheetData sheetId="1945">
        <row r="214">
          <cell r="A214" t="str">
            <v>ADMINISTRATIVE &amp; MANAGEMENT EXPENSES</v>
          </cell>
        </row>
      </sheetData>
      <sheetData sheetId="1946">
        <row r="214">
          <cell r="A214" t="str">
            <v>ADMINISTRATIVE &amp; MANAGEMENT EXPENSES</v>
          </cell>
        </row>
      </sheetData>
      <sheetData sheetId="1947">
        <row r="214">
          <cell r="A214" t="str">
            <v>ADMINISTRATIVE &amp; MANAGEMENT EXPENSES</v>
          </cell>
        </row>
      </sheetData>
      <sheetData sheetId="1948">
        <row r="214">
          <cell r="A214" t="str">
            <v>ADMINISTRATIVE &amp; MANAGEMENT EXPENSES</v>
          </cell>
        </row>
      </sheetData>
      <sheetData sheetId="1949">
        <row r="214">
          <cell r="A214" t="str">
            <v>ADMINISTRATIVE &amp; MANAGEMENT EXPENSES</v>
          </cell>
        </row>
      </sheetData>
      <sheetData sheetId="1950">
        <row r="214">
          <cell r="A214" t="str">
            <v>ADMINISTRATIVE &amp; MANAGEMENT EXPENSES</v>
          </cell>
        </row>
      </sheetData>
      <sheetData sheetId="1951">
        <row r="214">
          <cell r="A214" t="str">
            <v>ADMINISTRATIVE &amp; MANAGEMENT EXPENSES</v>
          </cell>
        </row>
      </sheetData>
      <sheetData sheetId="1952">
        <row r="214">
          <cell r="A214" t="str">
            <v>ADMINISTRATIVE &amp; MANAGEMENT EXPENSES</v>
          </cell>
        </row>
      </sheetData>
      <sheetData sheetId="1953">
        <row r="214">
          <cell r="A214" t="str">
            <v>ADMINISTRATIVE &amp; MANAGEMENT EXPENSES</v>
          </cell>
        </row>
      </sheetData>
      <sheetData sheetId="1954">
        <row r="214">
          <cell r="A214" t="str">
            <v>ADMINISTRATIVE &amp; MANAGEMENT EXPENSES</v>
          </cell>
        </row>
      </sheetData>
      <sheetData sheetId="1955">
        <row r="214">
          <cell r="A214" t="str">
            <v>ADMINISTRATIVE &amp; MANAGEMENT EXPENSES</v>
          </cell>
        </row>
      </sheetData>
      <sheetData sheetId="1956">
        <row r="214">
          <cell r="A214" t="str">
            <v>ADMINISTRATIVE &amp; MANAGEMENT EXPENSES</v>
          </cell>
        </row>
      </sheetData>
      <sheetData sheetId="1957">
        <row r="214">
          <cell r="A214" t="str">
            <v>ADMINISTRATIVE &amp; MANAGEMENT EXPENSES</v>
          </cell>
        </row>
      </sheetData>
      <sheetData sheetId="1958">
        <row r="214">
          <cell r="A214" t="str">
            <v>ADMINISTRATIVE &amp; MANAGEMENT EXPENSES</v>
          </cell>
        </row>
      </sheetData>
      <sheetData sheetId="1959">
        <row r="214">
          <cell r="A214" t="str">
            <v>ADMINISTRATIVE &amp; MANAGEMENT EXPENSES</v>
          </cell>
        </row>
      </sheetData>
      <sheetData sheetId="1960">
        <row r="214">
          <cell r="A214" t="str">
            <v>ADMINISTRATIVE &amp; MANAGEMENT EXPENSES</v>
          </cell>
        </row>
      </sheetData>
      <sheetData sheetId="1961">
        <row r="214">
          <cell r="A214" t="str">
            <v>ADMINISTRATIVE &amp; MANAGEMENT EXPENSES</v>
          </cell>
        </row>
      </sheetData>
      <sheetData sheetId="1962">
        <row r="214">
          <cell r="A214" t="str">
            <v>ADMINISTRATIVE &amp; MANAGEMENT EXPENSES</v>
          </cell>
        </row>
      </sheetData>
      <sheetData sheetId="1963">
        <row r="214">
          <cell r="A214" t="str">
            <v>ADMINISTRATIVE &amp; MANAGEMENT EXPENSES</v>
          </cell>
        </row>
      </sheetData>
      <sheetData sheetId="1964">
        <row r="214">
          <cell r="A214" t="str">
            <v>ADMINISTRATIVE &amp; MANAGEMENT EXPENSES</v>
          </cell>
        </row>
      </sheetData>
      <sheetData sheetId="1965">
        <row r="214">
          <cell r="A214" t="str">
            <v>ADMINISTRATIVE &amp; MANAGEMENT EXPENSES</v>
          </cell>
        </row>
      </sheetData>
      <sheetData sheetId="1966">
        <row r="214">
          <cell r="A214" t="str">
            <v>ADMINISTRATIVE &amp; MANAGEMENT EXPENSES</v>
          </cell>
        </row>
      </sheetData>
      <sheetData sheetId="1967">
        <row r="214">
          <cell r="A214" t="str">
            <v>ADMINISTRATIVE &amp; MANAGEMENT EXPENSES</v>
          </cell>
        </row>
      </sheetData>
      <sheetData sheetId="1968">
        <row r="214">
          <cell r="A214" t="str">
            <v>ADMINISTRATIVE &amp; MANAGEMENT EXPENSES</v>
          </cell>
        </row>
      </sheetData>
      <sheetData sheetId="1969">
        <row r="214">
          <cell r="A214" t="str">
            <v>ADMINISTRATIVE &amp; MANAGEMENT EXPENSES</v>
          </cell>
        </row>
      </sheetData>
      <sheetData sheetId="1970">
        <row r="214">
          <cell r="A214" t="str">
            <v>ADMINISTRATIVE &amp; MANAGEMENT EXPENSES</v>
          </cell>
        </row>
      </sheetData>
      <sheetData sheetId="1971">
        <row r="214">
          <cell r="A214" t="str">
            <v>ADMINISTRATIVE &amp; MANAGEMENT EXPENSES</v>
          </cell>
        </row>
      </sheetData>
      <sheetData sheetId="1972">
        <row r="214">
          <cell r="A214" t="str">
            <v>ADMINISTRATIVE &amp; MANAGEMENT EXPENSES</v>
          </cell>
        </row>
      </sheetData>
      <sheetData sheetId="1973">
        <row r="214">
          <cell r="A214" t="str">
            <v>ADMINISTRATIVE &amp; MANAGEMENT EXPENSES</v>
          </cell>
        </row>
      </sheetData>
      <sheetData sheetId="1974">
        <row r="214">
          <cell r="A214" t="str">
            <v>ADMINISTRATIVE &amp; MANAGEMENT EXPENSES</v>
          </cell>
        </row>
      </sheetData>
      <sheetData sheetId="1975">
        <row r="214">
          <cell r="A214" t="str">
            <v>ADMINISTRATIVE &amp; MANAGEMENT EXPENSES</v>
          </cell>
        </row>
      </sheetData>
      <sheetData sheetId="1976">
        <row r="214">
          <cell r="A214" t="str">
            <v>ADMINISTRATIVE &amp; MANAGEMENT EXPENSES</v>
          </cell>
        </row>
      </sheetData>
      <sheetData sheetId="1977">
        <row r="214">
          <cell r="A214" t="str">
            <v>ADMINISTRATIVE &amp; MANAGEMENT EXPENSES</v>
          </cell>
        </row>
      </sheetData>
      <sheetData sheetId="1978">
        <row r="214">
          <cell r="A214" t="str">
            <v>ADMINISTRATIVE &amp; MANAGEMENT EXPENSES</v>
          </cell>
        </row>
      </sheetData>
      <sheetData sheetId="1979">
        <row r="214">
          <cell r="A214" t="str">
            <v>ADMINISTRATIVE &amp; MANAGEMENT EXPENSES</v>
          </cell>
        </row>
      </sheetData>
      <sheetData sheetId="1980">
        <row r="214">
          <cell r="A214" t="str">
            <v>ADMINISTRATIVE &amp; MANAGEMENT EXPENSES</v>
          </cell>
        </row>
      </sheetData>
      <sheetData sheetId="1981">
        <row r="214">
          <cell r="A214" t="str">
            <v>ADMINISTRATIVE &amp; MANAGEMENT EXPENSES</v>
          </cell>
        </row>
      </sheetData>
      <sheetData sheetId="1982">
        <row r="214">
          <cell r="A214" t="str">
            <v>ADMINISTRATIVE &amp; MANAGEMENT EXPENSES</v>
          </cell>
        </row>
      </sheetData>
      <sheetData sheetId="1983">
        <row r="214">
          <cell r="A214" t="str">
            <v>ADMINISTRATIVE &amp; MANAGEMENT EXPENSES</v>
          </cell>
        </row>
      </sheetData>
      <sheetData sheetId="1984">
        <row r="214">
          <cell r="A214" t="str">
            <v>ADMINISTRATIVE &amp; MANAGEMENT EXPENSES</v>
          </cell>
        </row>
      </sheetData>
      <sheetData sheetId="1985">
        <row r="214">
          <cell r="A214" t="str">
            <v>ADMINISTRATIVE &amp; MANAGEMENT EXPENSES</v>
          </cell>
        </row>
      </sheetData>
      <sheetData sheetId="1986">
        <row r="214">
          <cell r="A214" t="str">
            <v>ADMINISTRATIVE &amp; MANAGEMENT EXPENSES</v>
          </cell>
        </row>
      </sheetData>
      <sheetData sheetId="1987">
        <row r="214">
          <cell r="A214" t="str">
            <v>ADMINISTRATIVE &amp; MANAGEMENT EXPENSES</v>
          </cell>
        </row>
      </sheetData>
      <sheetData sheetId="1988">
        <row r="214">
          <cell r="A214" t="str">
            <v>ADMINISTRATIVE &amp; MANAGEMENT EXPENSES</v>
          </cell>
        </row>
      </sheetData>
      <sheetData sheetId="1989">
        <row r="214">
          <cell r="A214" t="str">
            <v>ADMINISTRATIVE &amp; MANAGEMENT EXPENSES</v>
          </cell>
        </row>
      </sheetData>
      <sheetData sheetId="1990">
        <row r="214">
          <cell r="A214" t="str">
            <v>ADMINISTRATIVE &amp; MANAGEMENT EXPENSES</v>
          </cell>
        </row>
      </sheetData>
      <sheetData sheetId="1991">
        <row r="214">
          <cell r="A214" t="str">
            <v>ADMINISTRATIVE &amp; MANAGEMENT EXPENSES</v>
          </cell>
        </row>
      </sheetData>
      <sheetData sheetId="1992">
        <row r="214">
          <cell r="A214" t="str">
            <v>ADMINISTRATIVE &amp; MANAGEMENT EXPENSES</v>
          </cell>
        </row>
      </sheetData>
      <sheetData sheetId="1993">
        <row r="214">
          <cell r="A214" t="str">
            <v>ADMINISTRATIVE &amp; MANAGEMENT EXPENSES</v>
          </cell>
        </row>
      </sheetData>
      <sheetData sheetId="1994">
        <row r="214">
          <cell r="A214" t="str">
            <v>ADMINISTRATIVE &amp; MANAGEMENT EXPENSES</v>
          </cell>
        </row>
      </sheetData>
      <sheetData sheetId="1995">
        <row r="214">
          <cell r="A214" t="str">
            <v>ADMINISTRATIVE &amp; MANAGEMENT EXPENSES</v>
          </cell>
        </row>
      </sheetData>
      <sheetData sheetId="1996">
        <row r="214">
          <cell r="A214" t="str">
            <v>ADMINISTRATIVE &amp; MANAGEMENT EXPENSES</v>
          </cell>
        </row>
      </sheetData>
      <sheetData sheetId="1997">
        <row r="214">
          <cell r="A214" t="str">
            <v>ADMINISTRATIVE &amp; MANAGEMENT EXPENSES</v>
          </cell>
        </row>
      </sheetData>
      <sheetData sheetId="1998">
        <row r="214">
          <cell r="A214" t="str">
            <v>ADMINISTRATIVE &amp; MANAGEMENT EXPENSES</v>
          </cell>
        </row>
      </sheetData>
      <sheetData sheetId="1999">
        <row r="214">
          <cell r="A214" t="str">
            <v>ADMINISTRATIVE &amp; MANAGEMENT EXPENSES</v>
          </cell>
        </row>
      </sheetData>
      <sheetData sheetId="2000">
        <row r="214">
          <cell r="A214" t="str">
            <v>ADMINISTRATIVE &amp; MANAGEMENT EXPENSES</v>
          </cell>
        </row>
      </sheetData>
      <sheetData sheetId="2001">
        <row r="214">
          <cell r="A214" t="str">
            <v>ADMINISTRATIVE &amp; MANAGEMENT EXPENSES</v>
          </cell>
        </row>
      </sheetData>
      <sheetData sheetId="2002">
        <row r="214">
          <cell r="A214" t="str">
            <v>ADMINISTRATIVE &amp; MANAGEMENT EXPENSES</v>
          </cell>
        </row>
      </sheetData>
      <sheetData sheetId="2003">
        <row r="214">
          <cell r="A214" t="str">
            <v>ADMINISTRATIVE &amp; MANAGEMENT EXPENSES</v>
          </cell>
        </row>
      </sheetData>
      <sheetData sheetId="2004">
        <row r="214">
          <cell r="A214" t="str">
            <v>ADMINISTRATIVE &amp; MANAGEMENT EXPENSES</v>
          </cell>
        </row>
      </sheetData>
      <sheetData sheetId="2005">
        <row r="214">
          <cell r="A214" t="str">
            <v>ADMINISTRATIVE &amp; MANAGEMENT EXPENSES</v>
          </cell>
        </row>
      </sheetData>
      <sheetData sheetId="2006" refreshError="1"/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>
        <row r="214">
          <cell r="A214" t="str">
            <v>ADMINISTRATIVE &amp; MANAGEMENT EXPENSES</v>
          </cell>
        </row>
      </sheetData>
      <sheetData sheetId="2024" refreshError="1"/>
      <sheetData sheetId="2025">
        <row r="214">
          <cell r="A214" t="str">
            <v>ADMINISTRATIVE &amp; MANAGEMENT EXPENSES</v>
          </cell>
        </row>
      </sheetData>
      <sheetData sheetId="2026">
        <row r="214">
          <cell r="A214" t="str">
            <v>ADMINISTRATIVE &amp; MANAGEMENT EXPENSES</v>
          </cell>
        </row>
      </sheetData>
      <sheetData sheetId="2027">
        <row r="214">
          <cell r="A214" t="str">
            <v>ADMINISTRATIVE &amp; MANAGEMENT EXPENSES</v>
          </cell>
        </row>
      </sheetData>
      <sheetData sheetId="2028">
        <row r="214">
          <cell r="A214" t="str">
            <v>ADMINISTRATIVE &amp; MANAGEMENT EXPENSES</v>
          </cell>
        </row>
      </sheetData>
      <sheetData sheetId="2029">
        <row r="214">
          <cell r="A214" t="str">
            <v>ADMINISTRATIVE &amp; MANAGEMENT EXPENSES</v>
          </cell>
        </row>
      </sheetData>
      <sheetData sheetId="2030">
        <row r="214">
          <cell r="A214" t="str">
            <v>ADMINISTRATIVE &amp; MANAGEMENT EXPENSES</v>
          </cell>
        </row>
      </sheetData>
      <sheetData sheetId="2031">
        <row r="214">
          <cell r="A214" t="str">
            <v>ADMINISTRATIVE &amp; MANAGEMENT EXPENSES</v>
          </cell>
        </row>
      </sheetData>
      <sheetData sheetId="2032">
        <row r="214">
          <cell r="A214" t="str">
            <v>ADMINISTRATIVE &amp; MANAGEMENT EXPENSES</v>
          </cell>
        </row>
      </sheetData>
      <sheetData sheetId="2033">
        <row r="214">
          <cell r="A214" t="str">
            <v>ADMINISTRATIVE &amp; MANAGEMENT EXPENSES</v>
          </cell>
        </row>
      </sheetData>
      <sheetData sheetId="2034">
        <row r="214">
          <cell r="A214" t="str">
            <v>ADMINISTRATIVE &amp; MANAGEMENT EXPENSES</v>
          </cell>
        </row>
      </sheetData>
      <sheetData sheetId="2035">
        <row r="214">
          <cell r="A214" t="str">
            <v>ADMINISTRATIVE &amp; MANAGEMENT EXPENSES</v>
          </cell>
        </row>
      </sheetData>
      <sheetData sheetId="2036">
        <row r="214">
          <cell r="A214" t="str">
            <v>ADMINISTRATIVE &amp; MANAGEMENT EXPENSES</v>
          </cell>
        </row>
      </sheetData>
      <sheetData sheetId="2037">
        <row r="214">
          <cell r="A214" t="str">
            <v>ADMINISTRATIVE &amp; MANAGEMENT EXPENSES</v>
          </cell>
        </row>
      </sheetData>
      <sheetData sheetId="2038">
        <row r="214">
          <cell r="A214" t="str">
            <v>ADMINISTRATIVE &amp; MANAGEMENT EXPENSES</v>
          </cell>
        </row>
      </sheetData>
      <sheetData sheetId="2039">
        <row r="214">
          <cell r="A214" t="str">
            <v>ADMINISTRATIVE &amp; MANAGEMENT EXPENSES</v>
          </cell>
        </row>
      </sheetData>
      <sheetData sheetId="2040">
        <row r="214">
          <cell r="A214" t="str">
            <v>ADMINISTRATIVE &amp; MANAGEMENT EXPENSES</v>
          </cell>
        </row>
      </sheetData>
      <sheetData sheetId="2041">
        <row r="214">
          <cell r="A214" t="str">
            <v>ADMINISTRATIVE &amp; MANAGEMENT EXPENSES</v>
          </cell>
        </row>
      </sheetData>
      <sheetData sheetId="2042">
        <row r="214">
          <cell r="A214" t="str">
            <v>ADMINISTRATIVE &amp; MANAGEMENT EXPENSES</v>
          </cell>
        </row>
      </sheetData>
      <sheetData sheetId="2043">
        <row r="214">
          <cell r="A214" t="str">
            <v>ADMINISTRATIVE &amp; MANAGEMENT EXPENSES</v>
          </cell>
        </row>
      </sheetData>
      <sheetData sheetId="2044">
        <row r="214">
          <cell r="A214" t="str">
            <v>ADMINISTRATIVE &amp; MANAGEMENT EXPENSES</v>
          </cell>
        </row>
      </sheetData>
      <sheetData sheetId="2045">
        <row r="214">
          <cell r="A214" t="str">
            <v>ADMINISTRATIVE &amp; MANAGEMENT EXPENSES</v>
          </cell>
        </row>
      </sheetData>
      <sheetData sheetId="2046">
        <row r="214">
          <cell r="A214" t="str">
            <v>ADMINISTRATIVE &amp; MANAGEMENT EXPENSES</v>
          </cell>
        </row>
      </sheetData>
      <sheetData sheetId="2047">
        <row r="214">
          <cell r="A214" t="str">
            <v>ADMINISTRATIVE &amp; MANAGEMENT EXPENSES</v>
          </cell>
        </row>
      </sheetData>
      <sheetData sheetId="2048">
        <row r="214">
          <cell r="A214" t="str">
            <v>ADMINISTRATIVE &amp; MANAGEMENT EXPENSES</v>
          </cell>
        </row>
      </sheetData>
      <sheetData sheetId="2049">
        <row r="214">
          <cell r="A214" t="str">
            <v>ADMINISTRATIVE &amp; MANAGEMENT EXPENSES</v>
          </cell>
        </row>
      </sheetData>
      <sheetData sheetId="2050">
        <row r="214">
          <cell r="A214" t="str">
            <v>ADMINISTRATIVE &amp; MANAGEMENT EXPENSES</v>
          </cell>
        </row>
      </sheetData>
      <sheetData sheetId="2051">
        <row r="214">
          <cell r="A214" t="str">
            <v>ADMINISTRATIVE &amp; MANAGEMENT EXPENSES</v>
          </cell>
        </row>
      </sheetData>
      <sheetData sheetId="2052">
        <row r="214">
          <cell r="A214" t="str">
            <v>ADMINISTRATIVE &amp; MANAGEMENT EXPENSES</v>
          </cell>
        </row>
      </sheetData>
      <sheetData sheetId="2053">
        <row r="214">
          <cell r="A214" t="str">
            <v>ADMINISTRATIVE &amp; MANAGEMENT EXPENSES</v>
          </cell>
        </row>
      </sheetData>
      <sheetData sheetId="2054">
        <row r="214">
          <cell r="A214" t="str">
            <v>ADMINISTRATIVE &amp; MANAGEMENT EXPENSES</v>
          </cell>
        </row>
      </sheetData>
      <sheetData sheetId="2055">
        <row r="214">
          <cell r="A214" t="str">
            <v>ADMINISTRATIVE &amp; MANAGEMENT EXPENSES</v>
          </cell>
        </row>
      </sheetData>
      <sheetData sheetId="2056">
        <row r="214">
          <cell r="A214" t="str">
            <v>ADMINISTRATIVE &amp; MANAGEMENT EXPENSES</v>
          </cell>
        </row>
      </sheetData>
      <sheetData sheetId="2057">
        <row r="214">
          <cell r="A214" t="str">
            <v>ADMINISTRATIVE &amp; MANAGEMENT EXPENSES</v>
          </cell>
        </row>
      </sheetData>
      <sheetData sheetId="2058">
        <row r="214">
          <cell r="A214" t="str">
            <v>ADMINISTRATIVE &amp; MANAGEMENT EXPENSES</v>
          </cell>
        </row>
      </sheetData>
      <sheetData sheetId="2059">
        <row r="214">
          <cell r="A214" t="str">
            <v>ADMINISTRATIVE &amp; MANAGEMENT EXPENSES</v>
          </cell>
        </row>
      </sheetData>
      <sheetData sheetId="2060">
        <row r="214">
          <cell r="A214" t="str">
            <v>ADMINISTRATIVE &amp; MANAGEMENT EXPENSES</v>
          </cell>
        </row>
      </sheetData>
      <sheetData sheetId="2061">
        <row r="214">
          <cell r="A214" t="str">
            <v>ADMINISTRATIVE &amp; MANAGEMENT EXPENSES</v>
          </cell>
        </row>
      </sheetData>
      <sheetData sheetId="2062">
        <row r="214">
          <cell r="A214" t="str">
            <v>ADMINISTRATIVE &amp; MANAGEMENT EXPENSES</v>
          </cell>
        </row>
      </sheetData>
      <sheetData sheetId="2063">
        <row r="214">
          <cell r="A214" t="str">
            <v>ADMINISTRATIVE &amp; MANAGEMENT EXPENSES</v>
          </cell>
        </row>
      </sheetData>
      <sheetData sheetId="2064">
        <row r="214">
          <cell r="A214" t="str">
            <v>ADMINISTRATIVE &amp; MANAGEMENT EXPENSES</v>
          </cell>
        </row>
      </sheetData>
      <sheetData sheetId="2065">
        <row r="214">
          <cell r="A214" t="str">
            <v>ADMINISTRATIVE &amp; MANAGEMENT EXPENSES</v>
          </cell>
        </row>
      </sheetData>
      <sheetData sheetId="2066">
        <row r="214">
          <cell r="A214" t="str">
            <v>ADMINISTRATIVE &amp; MANAGEMENT EXPENSES</v>
          </cell>
        </row>
      </sheetData>
      <sheetData sheetId="2067">
        <row r="214">
          <cell r="A214" t="str">
            <v>ADMINISTRATIVE &amp; MANAGEMENT EXPENSES</v>
          </cell>
        </row>
      </sheetData>
      <sheetData sheetId="2068">
        <row r="214">
          <cell r="A214" t="str">
            <v>ADMINISTRATIVE &amp; MANAGEMENT EXPENSES</v>
          </cell>
        </row>
      </sheetData>
      <sheetData sheetId="2069">
        <row r="214">
          <cell r="A214" t="str">
            <v>ADMINISTRATIVE &amp; MANAGEMENT EXPENSES</v>
          </cell>
        </row>
      </sheetData>
      <sheetData sheetId="2070">
        <row r="214">
          <cell r="A214" t="str">
            <v>ADMINISTRATIVE &amp; MANAGEMENT EXPENSES</v>
          </cell>
        </row>
      </sheetData>
      <sheetData sheetId="2071">
        <row r="214">
          <cell r="A214" t="str">
            <v>ADMINISTRATIVE &amp; MANAGEMENT EXPENSES</v>
          </cell>
        </row>
      </sheetData>
      <sheetData sheetId="2072">
        <row r="214">
          <cell r="A214" t="str">
            <v>ADMINISTRATIVE &amp; MANAGEMENT EXPENSES</v>
          </cell>
        </row>
      </sheetData>
      <sheetData sheetId="2073">
        <row r="214">
          <cell r="A214" t="str">
            <v>ADMINISTRATIVE &amp; MANAGEMENT EXPENSES</v>
          </cell>
        </row>
      </sheetData>
      <sheetData sheetId="2074">
        <row r="214">
          <cell r="A214" t="str">
            <v>ADMINISTRATIVE &amp; MANAGEMENT EXPENSES</v>
          </cell>
        </row>
      </sheetData>
      <sheetData sheetId="2075">
        <row r="214">
          <cell r="A214" t="str">
            <v>ADMINISTRATIVE &amp; MANAGEMENT EXPENSES</v>
          </cell>
        </row>
      </sheetData>
      <sheetData sheetId="2076">
        <row r="214">
          <cell r="A214" t="str">
            <v>ADMINISTRATIVE &amp; MANAGEMENT EXPENSES</v>
          </cell>
        </row>
      </sheetData>
      <sheetData sheetId="2077">
        <row r="214">
          <cell r="A214" t="str">
            <v>ADMINISTRATIVE &amp; MANAGEMENT EXPENSES</v>
          </cell>
        </row>
      </sheetData>
      <sheetData sheetId="2078">
        <row r="214">
          <cell r="A214" t="str">
            <v>ADMINISTRATIVE &amp; MANAGEMENT EXPENSES</v>
          </cell>
        </row>
      </sheetData>
      <sheetData sheetId="2079">
        <row r="214">
          <cell r="A214" t="str">
            <v>ADMINISTRATIVE &amp; MANAGEMENT EXPENSES</v>
          </cell>
        </row>
      </sheetData>
      <sheetData sheetId="2080">
        <row r="214">
          <cell r="A214" t="str">
            <v>ADMINISTRATIVE &amp; MANAGEMENT EXPENSES</v>
          </cell>
        </row>
      </sheetData>
      <sheetData sheetId="2081">
        <row r="214">
          <cell r="A214" t="str">
            <v>ADMINISTRATIVE &amp; MANAGEMENT EXPENSES</v>
          </cell>
        </row>
      </sheetData>
      <sheetData sheetId="2082">
        <row r="214">
          <cell r="A214" t="str">
            <v>ADMINISTRATIVE &amp; MANAGEMENT EXPENSES</v>
          </cell>
        </row>
      </sheetData>
      <sheetData sheetId="2083">
        <row r="214">
          <cell r="A214" t="str">
            <v>ADMINISTRATIVE &amp; MANAGEMENT EXPENSES</v>
          </cell>
        </row>
      </sheetData>
      <sheetData sheetId="2084">
        <row r="214">
          <cell r="A214" t="str">
            <v>ADMINISTRATIVE &amp; MANAGEMENT EXPENSES</v>
          </cell>
        </row>
      </sheetData>
      <sheetData sheetId="2085">
        <row r="214">
          <cell r="A214" t="str">
            <v>ADMINISTRATIVE &amp; MANAGEMENT EXPENSES</v>
          </cell>
        </row>
      </sheetData>
      <sheetData sheetId="2086">
        <row r="214">
          <cell r="A214" t="str">
            <v>ADMINISTRATIVE &amp; MANAGEMENT EXPENSES</v>
          </cell>
        </row>
      </sheetData>
      <sheetData sheetId="2087"/>
      <sheetData sheetId="2088">
        <row r="214">
          <cell r="A214" t="str">
            <v>ADMINISTRATIVE &amp; MANAGEMENT EXPENSES</v>
          </cell>
        </row>
      </sheetData>
      <sheetData sheetId="2089">
        <row r="214">
          <cell r="A214" t="str">
            <v>ADMINISTRATIVE &amp; MANAGEMENT EXPENSES</v>
          </cell>
        </row>
      </sheetData>
      <sheetData sheetId="2090">
        <row r="214">
          <cell r="A214" t="str">
            <v>ADMINISTRATIVE &amp; MANAGEMENT EXPENSES</v>
          </cell>
        </row>
      </sheetData>
      <sheetData sheetId="2091">
        <row r="214">
          <cell r="A214" t="str">
            <v>ADMINISTRATIVE &amp; MANAGEMENT EXPENSES</v>
          </cell>
        </row>
      </sheetData>
      <sheetData sheetId="2092">
        <row r="214">
          <cell r="A214" t="str">
            <v>ADMINISTRATIVE &amp; MANAGEMENT EXPENSES</v>
          </cell>
        </row>
      </sheetData>
      <sheetData sheetId="2093">
        <row r="214">
          <cell r="A214" t="str">
            <v>ADMINISTRATIVE &amp; MANAGEMENT EXPENSES</v>
          </cell>
        </row>
      </sheetData>
      <sheetData sheetId="2094">
        <row r="214">
          <cell r="A214" t="str">
            <v>ADMINISTRATIVE &amp; MANAGEMENT EXPENSES</v>
          </cell>
        </row>
      </sheetData>
      <sheetData sheetId="2095">
        <row r="214">
          <cell r="A214" t="str">
            <v>ADMINISTRATIVE &amp; MANAGEMENT EXPENSES</v>
          </cell>
        </row>
      </sheetData>
      <sheetData sheetId="2096"/>
      <sheetData sheetId="2097">
        <row r="214">
          <cell r="A214" t="str">
            <v>ADMINISTRATIVE &amp; MANAGEMENT EXPENSES</v>
          </cell>
        </row>
      </sheetData>
      <sheetData sheetId="2098">
        <row r="214">
          <cell r="A214" t="str">
            <v>ADMINISTRATIVE &amp; MANAGEMENT EXPENSES</v>
          </cell>
        </row>
      </sheetData>
      <sheetData sheetId="2099">
        <row r="214">
          <cell r="A214" t="str">
            <v>ADMINISTRATIVE &amp; MANAGEMENT EXPENSES</v>
          </cell>
        </row>
      </sheetData>
      <sheetData sheetId="2100">
        <row r="214">
          <cell r="A214" t="str">
            <v>ADMINISTRATIVE &amp; MANAGEMENT EXPENSES</v>
          </cell>
        </row>
      </sheetData>
      <sheetData sheetId="2101">
        <row r="214">
          <cell r="A214" t="str">
            <v>ADMINISTRATIVE &amp; MANAGEMENT EXPENSES</v>
          </cell>
        </row>
      </sheetData>
      <sheetData sheetId="2102">
        <row r="214">
          <cell r="A214" t="str">
            <v>ADMINISTRATIVE &amp; MANAGEMENT EXPENSES</v>
          </cell>
        </row>
      </sheetData>
      <sheetData sheetId="2103">
        <row r="214">
          <cell r="A214" t="str">
            <v>ADMINISTRATIVE &amp; MANAGEMENT EXPENSES</v>
          </cell>
        </row>
      </sheetData>
      <sheetData sheetId="2104">
        <row r="214">
          <cell r="A214" t="str">
            <v>ADMINISTRATIVE &amp; MANAGEMENT EXPENSES</v>
          </cell>
        </row>
      </sheetData>
      <sheetData sheetId="2105">
        <row r="214">
          <cell r="A214" t="str">
            <v>ADMINISTRATIVE &amp; MANAGEMENT EXPENSES</v>
          </cell>
        </row>
      </sheetData>
      <sheetData sheetId="2106">
        <row r="214">
          <cell r="A214" t="str">
            <v>ADMINISTRATIVE &amp; MANAGEMENT EXPENSES</v>
          </cell>
        </row>
      </sheetData>
      <sheetData sheetId="2107">
        <row r="214">
          <cell r="A214" t="str">
            <v>ADMINISTRATIVE &amp; MANAGEMENT EXPENSES</v>
          </cell>
        </row>
      </sheetData>
      <sheetData sheetId="2108">
        <row r="214">
          <cell r="A214" t="str">
            <v>ADMINISTRATIVE &amp; MANAGEMENT EXPENSES</v>
          </cell>
        </row>
      </sheetData>
      <sheetData sheetId="2109">
        <row r="214">
          <cell r="A214" t="str">
            <v>ADMINISTRATIVE &amp; MANAGEMENT EXPENSES</v>
          </cell>
        </row>
      </sheetData>
      <sheetData sheetId="2110">
        <row r="214">
          <cell r="A214" t="str">
            <v>ADMINISTRATIVE &amp; MANAGEMENT EXPENSES</v>
          </cell>
        </row>
      </sheetData>
      <sheetData sheetId="2111">
        <row r="214">
          <cell r="A214" t="str">
            <v>ADMINISTRATIVE &amp; MANAGEMENT EXPENSES</v>
          </cell>
        </row>
      </sheetData>
      <sheetData sheetId="2112">
        <row r="214">
          <cell r="A214" t="str">
            <v>ADMINISTRATIVE &amp; MANAGEMENT EXPENSES</v>
          </cell>
        </row>
      </sheetData>
      <sheetData sheetId="2113">
        <row r="214">
          <cell r="A214" t="str">
            <v>ADMINISTRATIVE &amp; MANAGEMENT EXPENSES</v>
          </cell>
        </row>
      </sheetData>
      <sheetData sheetId="2114">
        <row r="214">
          <cell r="A214" t="str">
            <v>ADMINISTRATIVE &amp; MANAGEMENT EXPENSES</v>
          </cell>
        </row>
      </sheetData>
      <sheetData sheetId="2115">
        <row r="214">
          <cell r="A214" t="str">
            <v>ADMINISTRATIVE &amp; MANAGEMENT EXPENSES</v>
          </cell>
        </row>
      </sheetData>
      <sheetData sheetId="2116">
        <row r="214">
          <cell r="A214" t="str">
            <v>ADMINISTRATIVE &amp; MANAGEMENT EXPENSES</v>
          </cell>
        </row>
      </sheetData>
      <sheetData sheetId="2117">
        <row r="214">
          <cell r="A214" t="str">
            <v>ADMINISTRATIVE &amp; MANAGEMENT EXPENSES</v>
          </cell>
        </row>
      </sheetData>
      <sheetData sheetId="2118">
        <row r="214">
          <cell r="A214" t="str">
            <v>ADMINISTRATIVE &amp; MANAGEMENT EXPENSES</v>
          </cell>
        </row>
      </sheetData>
      <sheetData sheetId="2119">
        <row r="214">
          <cell r="A214" t="str">
            <v>ADMINISTRATIVE &amp; MANAGEMENT EXPENSES</v>
          </cell>
        </row>
      </sheetData>
      <sheetData sheetId="2120">
        <row r="214">
          <cell r="A214" t="str">
            <v>ADMINISTRATIVE &amp; MANAGEMENT EXPENSES</v>
          </cell>
        </row>
      </sheetData>
      <sheetData sheetId="2121">
        <row r="214">
          <cell r="A214" t="str">
            <v>ADMINISTRATIVE &amp; MANAGEMENT EXPENSES</v>
          </cell>
        </row>
      </sheetData>
      <sheetData sheetId="2122">
        <row r="214">
          <cell r="A214" t="str">
            <v>ADMINISTRATIVE &amp; MANAGEMENT EXPENSES</v>
          </cell>
        </row>
      </sheetData>
      <sheetData sheetId="2123">
        <row r="214">
          <cell r="A214" t="str">
            <v>ADMINISTRATIVE &amp; MANAGEMENT EXPENSES</v>
          </cell>
        </row>
      </sheetData>
      <sheetData sheetId="2124">
        <row r="214">
          <cell r="A214" t="str">
            <v>ADMINISTRATIVE &amp; MANAGEMENT EXPENSES</v>
          </cell>
        </row>
      </sheetData>
      <sheetData sheetId="2125">
        <row r="214">
          <cell r="A214" t="str">
            <v>ADMINISTRATIVE &amp; MANAGEMENT EXPENSES</v>
          </cell>
        </row>
      </sheetData>
      <sheetData sheetId="2126">
        <row r="214">
          <cell r="A214" t="str">
            <v>ADMINISTRATIVE &amp; MANAGEMENT EXPENSES</v>
          </cell>
        </row>
      </sheetData>
      <sheetData sheetId="2127">
        <row r="214">
          <cell r="A214" t="str">
            <v>ADMINISTRATIVE &amp; MANAGEMENT EXPENSES</v>
          </cell>
        </row>
      </sheetData>
      <sheetData sheetId="2128">
        <row r="214">
          <cell r="A214" t="str">
            <v>ADMINISTRATIVE &amp; MANAGEMENT EXPENSES</v>
          </cell>
        </row>
      </sheetData>
      <sheetData sheetId="2129">
        <row r="214">
          <cell r="A214" t="str">
            <v>ADMINISTRATIVE &amp; MANAGEMENT EXPENSES</v>
          </cell>
        </row>
      </sheetData>
      <sheetData sheetId="2130">
        <row r="214">
          <cell r="A214" t="str">
            <v>ADMINISTRATIVE &amp; MANAGEMENT EXPENSES</v>
          </cell>
        </row>
      </sheetData>
      <sheetData sheetId="2131">
        <row r="214">
          <cell r="A214" t="str">
            <v>ADMINISTRATIVE &amp; MANAGEMENT EXPENSES</v>
          </cell>
        </row>
      </sheetData>
      <sheetData sheetId="2132">
        <row r="214">
          <cell r="A214" t="str">
            <v>ADMINISTRATIVE &amp; MANAGEMENT EXPENSES</v>
          </cell>
        </row>
      </sheetData>
      <sheetData sheetId="2133">
        <row r="214">
          <cell r="A214" t="str">
            <v>ADMINISTRATIVE &amp; MANAGEMENT EXPENSES</v>
          </cell>
        </row>
      </sheetData>
      <sheetData sheetId="2134">
        <row r="214">
          <cell r="A214" t="str">
            <v>ADMINISTRATIVE &amp; MANAGEMENT EXPENSES</v>
          </cell>
        </row>
      </sheetData>
      <sheetData sheetId="2135">
        <row r="214">
          <cell r="A214" t="str">
            <v>ADMINISTRATIVE &amp; MANAGEMENT EXPENSES</v>
          </cell>
        </row>
      </sheetData>
      <sheetData sheetId="2136">
        <row r="214">
          <cell r="A214" t="str">
            <v>ADMINISTRATIVE &amp; MANAGEMENT EXPENSES</v>
          </cell>
        </row>
      </sheetData>
      <sheetData sheetId="2137">
        <row r="214">
          <cell r="A214" t="str">
            <v>ADMINISTRATIVE &amp; MANAGEMENT EXPENSES</v>
          </cell>
        </row>
      </sheetData>
      <sheetData sheetId="2138">
        <row r="214">
          <cell r="A214" t="str">
            <v>ADMINISTRATIVE &amp; MANAGEMENT EXPENSES</v>
          </cell>
        </row>
      </sheetData>
      <sheetData sheetId="2139">
        <row r="214">
          <cell r="A214" t="str">
            <v>ADMINISTRATIVE &amp; MANAGEMENT EXPENSES</v>
          </cell>
        </row>
      </sheetData>
      <sheetData sheetId="2140">
        <row r="214">
          <cell r="A214" t="str">
            <v>ADMINISTRATIVE &amp; MANAGEMENT EXPENSES</v>
          </cell>
        </row>
      </sheetData>
      <sheetData sheetId="2141">
        <row r="214">
          <cell r="A214" t="str">
            <v>ADMINISTRATIVE &amp; MANAGEMENT EXPENSES</v>
          </cell>
        </row>
      </sheetData>
      <sheetData sheetId="2142">
        <row r="214">
          <cell r="A214" t="str">
            <v>ADMINISTRATIVE &amp; MANAGEMENT EXPENSES</v>
          </cell>
        </row>
      </sheetData>
      <sheetData sheetId="2143">
        <row r="214">
          <cell r="A214" t="str">
            <v>ADMINISTRATIVE &amp; MANAGEMENT EXPENSES</v>
          </cell>
        </row>
      </sheetData>
      <sheetData sheetId="2144">
        <row r="214">
          <cell r="A214" t="str">
            <v>ADMINISTRATIVE &amp; MANAGEMENT EXPENSES</v>
          </cell>
        </row>
      </sheetData>
      <sheetData sheetId="2145">
        <row r="214">
          <cell r="A214" t="str">
            <v>ADMINISTRATIVE &amp; MANAGEMENT EXPENSES</v>
          </cell>
        </row>
      </sheetData>
      <sheetData sheetId="2146">
        <row r="214">
          <cell r="A214" t="str">
            <v>ADMINISTRATIVE &amp; MANAGEMENT EXPENSES</v>
          </cell>
        </row>
      </sheetData>
      <sheetData sheetId="2147">
        <row r="214">
          <cell r="A214" t="str">
            <v>ADMINISTRATIVE &amp; MANAGEMENT EXPENSES</v>
          </cell>
        </row>
      </sheetData>
      <sheetData sheetId="2148">
        <row r="214">
          <cell r="A214" t="str">
            <v>ADMINISTRATIVE &amp; MANAGEMENT EXPENSES</v>
          </cell>
        </row>
      </sheetData>
      <sheetData sheetId="2149">
        <row r="214">
          <cell r="A214" t="str">
            <v>ADMINISTRATIVE &amp; MANAGEMENT EXPENSES</v>
          </cell>
        </row>
      </sheetData>
      <sheetData sheetId="2150">
        <row r="214">
          <cell r="A214" t="str">
            <v>ADMINISTRATIVE &amp; MANAGEMENT EXPENSES</v>
          </cell>
        </row>
      </sheetData>
      <sheetData sheetId="2151">
        <row r="214">
          <cell r="A214" t="str">
            <v>ADMINISTRATIVE &amp; MANAGEMENT EXPENSES</v>
          </cell>
        </row>
      </sheetData>
      <sheetData sheetId="2152">
        <row r="214">
          <cell r="A214" t="str">
            <v>ADMINISTRATIVE &amp; MANAGEMENT EXPENSES</v>
          </cell>
        </row>
      </sheetData>
      <sheetData sheetId="2153">
        <row r="214">
          <cell r="A214" t="str">
            <v>ADMINISTRATIVE &amp; MANAGEMENT EXPENSES</v>
          </cell>
        </row>
      </sheetData>
      <sheetData sheetId="2154">
        <row r="214">
          <cell r="A214" t="str">
            <v>ADMINISTRATIVE &amp; MANAGEMENT EXPENSES</v>
          </cell>
        </row>
      </sheetData>
      <sheetData sheetId="2155">
        <row r="214">
          <cell r="A214" t="str">
            <v>ADMINISTRATIVE &amp; MANAGEMENT EXPENSES</v>
          </cell>
        </row>
      </sheetData>
      <sheetData sheetId="2156">
        <row r="214">
          <cell r="A214" t="str">
            <v>ADMINISTRATIVE &amp; MANAGEMENT EXPENSES</v>
          </cell>
        </row>
      </sheetData>
      <sheetData sheetId="2157">
        <row r="214">
          <cell r="A214" t="str">
            <v>ADMINISTRATIVE &amp; MANAGEMENT EXPENSES</v>
          </cell>
        </row>
      </sheetData>
      <sheetData sheetId="2158">
        <row r="214">
          <cell r="A214" t="str">
            <v>ADMINISTRATIVE &amp; MANAGEMENT EXPENSES</v>
          </cell>
        </row>
      </sheetData>
      <sheetData sheetId="2159">
        <row r="214">
          <cell r="A214" t="str">
            <v>ADMINISTRATIVE &amp; MANAGEMENT EXPENSES</v>
          </cell>
        </row>
      </sheetData>
      <sheetData sheetId="2160">
        <row r="214">
          <cell r="A214" t="str">
            <v>ADMINISTRATIVE &amp; MANAGEMENT EXPENSES</v>
          </cell>
        </row>
      </sheetData>
      <sheetData sheetId="2161">
        <row r="214">
          <cell r="A214" t="str">
            <v>ADMINISTRATIVE &amp; MANAGEMENT EXPENSES</v>
          </cell>
        </row>
      </sheetData>
      <sheetData sheetId="2162">
        <row r="214">
          <cell r="A214" t="str">
            <v>ADMINISTRATIVE &amp; MANAGEMENT EXPENSES</v>
          </cell>
        </row>
      </sheetData>
      <sheetData sheetId="2163">
        <row r="214">
          <cell r="A214" t="str">
            <v>ADMINISTRATIVE &amp; MANAGEMENT EXPENSES</v>
          </cell>
        </row>
      </sheetData>
      <sheetData sheetId="2164">
        <row r="214">
          <cell r="A214" t="str">
            <v>ADMINISTRATIVE &amp; MANAGEMENT EXPENSES</v>
          </cell>
        </row>
      </sheetData>
      <sheetData sheetId="2165">
        <row r="214">
          <cell r="A214" t="str">
            <v>ADMINISTRATIVE &amp; MANAGEMENT EXPENSES</v>
          </cell>
        </row>
      </sheetData>
      <sheetData sheetId="2166">
        <row r="214">
          <cell r="A214" t="str">
            <v>ADMINISTRATIVE &amp; MANAGEMENT EXPENSES</v>
          </cell>
        </row>
      </sheetData>
      <sheetData sheetId="2167">
        <row r="214">
          <cell r="A214" t="str">
            <v>ADMINISTRATIVE &amp; MANAGEMENT EXPENSES</v>
          </cell>
        </row>
      </sheetData>
      <sheetData sheetId="2168">
        <row r="214">
          <cell r="A214" t="str">
            <v>ADMINISTRATIVE &amp; MANAGEMENT EXPENSES</v>
          </cell>
        </row>
      </sheetData>
      <sheetData sheetId="2169">
        <row r="214">
          <cell r="A214" t="str">
            <v>ADMINISTRATIVE &amp; MANAGEMENT EXPENSES</v>
          </cell>
        </row>
      </sheetData>
      <sheetData sheetId="2170">
        <row r="214">
          <cell r="A214" t="str">
            <v>ADMINISTRATIVE &amp; MANAGEMENT EXPENSES</v>
          </cell>
        </row>
      </sheetData>
      <sheetData sheetId="2171">
        <row r="214">
          <cell r="A214" t="str">
            <v>ADMINISTRATIVE &amp; MANAGEMENT EXPENSES</v>
          </cell>
        </row>
      </sheetData>
      <sheetData sheetId="2172">
        <row r="214">
          <cell r="A214" t="str">
            <v>ADMINISTRATIVE &amp; MANAGEMENT EXPENSES</v>
          </cell>
        </row>
      </sheetData>
      <sheetData sheetId="2173">
        <row r="214">
          <cell r="A214" t="str">
            <v>ADMINISTRATIVE &amp; MANAGEMENT EXPENSES</v>
          </cell>
        </row>
      </sheetData>
      <sheetData sheetId="2174">
        <row r="214">
          <cell r="A214" t="str">
            <v>ADMINISTRATIVE &amp; MANAGEMENT EXPENSES</v>
          </cell>
        </row>
      </sheetData>
      <sheetData sheetId="2175">
        <row r="214">
          <cell r="A214" t="str">
            <v>ADMINISTRATIVE &amp; MANAGEMENT EXPENSES</v>
          </cell>
        </row>
      </sheetData>
      <sheetData sheetId="2176">
        <row r="214">
          <cell r="A214" t="str">
            <v>ADMINISTRATIVE &amp; MANAGEMENT EXPENSES</v>
          </cell>
        </row>
      </sheetData>
      <sheetData sheetId="2177">
        <row r="214">
          <cell r="A214" t="str">
            <v>ADMINISTRATIVE &amp; MANAGEMENT EXPENSES</v>
          </cell>
        </row>
      </sheetData>
      <sheetData sheetId="2178">
        <row r="214">
          <cell r="A214" t="str">
            <v>ADMINISTRATIVE &amp; MANAGEMENT EXPENSES</v>
          </cell>
        </row>
      </sheetData>
      <sheetData sheetId="2179">
        <row r="214">
          <cell r="A214" t="str">
            <v>ADMINISTRATIVE &amp; MANAGEMENT EXPENSES</v>
          </cell>
        </row>
      </sheetData>
      <sheetData sheetId="2180">
        <row r="214">
          <cell r="A214" t="str">
            <v>ADMINISTRATIVE &amp; MANAGEMENT EXPENSES</v>
          </cell>
        </row>
      </sheetData>
      <sheetData sheetId="2181">
        <row r="214">
          <cell r="A214" t="str">
            <v>ADMINISTRATIVE &amp; MANAGEMENT EXPENSES</v>
          </cell>
        </row>
      </sheetData>
      <sheetData sheetId="2182">
        <row r="214">
          <cell r="A214" t="str">
            <v>ADMINISTRATIVE &amp; MANAGEMENT EXPENSES</v>
          </cell>
        </row>
      </sheetData>
      <sheetData sheetId="2183">
        <row r="214">
          <cell r="A214" t="str">
            <v>ADMINISTRATIVE &amp; MANAGEMENT EXPENSES</v>
          </cell>
        </row>
      </sheetData>
      <sheetData sheetId="2184">
        <row r="214">
          <cell r="A214" t="str">
            <v>ADMINISTRATIVE &amp; MANAGEMENT EXPENSES</v>
          </cell>
        </row>
      </sheetData>
      <sheetData sheetId="2185">
        <row r="214">
          <cell r="A214" t="str">
            <v>ADMINISTRATIVE &amp; MANAGEMENT EXPENSES</v>
          </cell>
        </row>
      </sheetData>
      <sheetData sheetId="2186">
        <row r="214">
          <cell r="A214" t="str">
            <v>ADMINISTRATIVE &amp; MANAGEMENT EXPENSES</v>
          </cell>
        </row>
      </sheetData>
      <sheetData sheetId="2187">
        <row r="214">
          <cell r="A214" t="str">
            <v>ADMINISTRATIVE &amp; MANAGEMENT EXPENSES</v>
          </cell>
        </row>
      </sheetData>
      <sheetData sheetId="2188">
        <row r="214">
          <cell r="A214" t="str">
            <v>ADMINISTRATIVE &amp; MANAGEMENT EXPENSES</v>
          </cell>
        </row>
      </sheetData>
      <sheetData sheetId="2189">
        <row r="214">
          <cell r="A214" t="str">
            <v>ADMINISTRATIVE &amp; MANAGEMENT EXPENSES</v>
          </cell>
        </row>
      </sheetData>
      <sheetData sheetId="2190">
        <row r="214">
          <cell r="A214" t="str">
            <v>ADMINISTRATIVE &amp; MANAGEMENT EXPENSES</v>
          </cell>
        </row>
      </sheetData>
      <sheetData sheetId="2191">
        <row r="214">
          <cell r="A214" t="str">
            <v>ADMINISTRATIVE &amp; MANAGEMENT EXPENSES</v>
          </cell>
        </row>
      </sheetData>
      <sheetData sheetId="2192">
        <row r="214">
          <cell r="A214" t="str">
            <v>ADMINISTRATIVE &amp; MANAGEMENT EXPENSES</v>
          </cell>
        </row>
      </sheetData>
      <sheetData sheetId="2193">
        <row r="214">
          <cell r="A214" t="str">
            <v>ADMINISTRATIVE &amp; MANAGEMENT EXPENSES</v>
          </cell>
        </row>
      </sheetData>
      <sheetData sheetId="2194">
        <row r="214">
          <cell r="A214" t="str">
            <v>ADMINISTRATIVE &amp; MANAGEMENT EXPENSES</v>
          </cell>
        </row>
      </sheetData>
      <sheetData sheetId="2195">
        <row r="214">
          <cell r="A214" t="str">
            <v>ADMINISTRATIVE &amp; MANAGEMENT EXPENSES</v>
          </cell>
        </row>
      </sheetData>
      <sheetData sheetId="2196">
        <row r="214">
          <cell r="A214" t="str">
            <v>ADMINISTRATIVE &amp; MANAGEMENT EXPENSES</v>
          </cell>
        </row>
      </sheetData>
      <sheetData sheetId="2197">
        <row r="214">
          <cell r="A214" t="str">
            <v>ADMINISTRATIVE &amp; MANAGEMENT EXPENSES</v>
          </cell>
        </row>
      </sheetData>
      <sheetData sheetId="2198">
        <row r="214">
          <cell r="A214" t="str">
            <v>ADMINISTRATIVE &amp; MANAGEMENT EXPENSES</v>
          </cell>
        </row>
      </sheetData>
      <sheetData sheetId="2199">
        <row r="214">
          <cell r="A214" t="str">
            <v>ADMINISTRATIVE &amp; MANAGEMENT EXPENSES</v>
          </cell>
        </row>
      </sheetData>
      <sheetData sheetId="2200">
        <row r="214">
          <cell r="A214" t="str">
            <v>ADMINISTRATIVE &amp; MANAGEMENT EXPENSES</v>
          </cell>
        </row>
      </sheetData>
      <sheetData sheetId="2201">
        <row r="214">
          <cell r="A214" t="str">
            <v>ADMINISTRATIVE &amp; MANAGEMENT EXPENSES</v>
          </cell>
        </row>
      </sheetData>
      <sheetData sheetId="2202">
        <row r="214">
          <cell r="A214" t="str">
            <v>ADMINISTRATIVE &amp; MANAGEMENT EXPENSES</v>
          </cell>
        </row>
      </sheetData>
      <sheetData sheetId="2203">
        <row r="214">
          <cell r="A214" t="str">
            <v>ADMINISTRATIVE &amp; MANAGEMENT EXPENSES</v>
          </cell>
        </row>
      </sheetData>
      <sheetData sheetId="2204">
        <row r="214">
          <cell r="A214" t="str">
            <v>ADMINISTRATIVE &amp; MANAGEMENT EXPENSES</v>
          </cell>
        </row>
      </sheetData>
      <sheetData sheetId="2205">
        <row r="214">
          <cell r="A214" t="str">
            <v>ADMINISTRATIVE &amp; MANAGEMENT EXPENSES</v>
          </cell>
        </row>
      </sheetData>
      <sheetData sheetId="2206">
        <row r="214">
          <cell r="A214" t="str">
            <v>ADMINISTRATIVE &amp; MANAGEMENT EXPENSES</v>
          </cell>
        </row>
      </sheetData>
      <sheetData sheetId="2207">
        <row r="214">
          <cell r="A214" t="str">
            <v>ADMINISTRATIVE &amp; MANAGEMENT EXPENSES</v>
          </cell>
        </row>
      </sheetData>
      <sheetData sheetId="2208">
        <row r="214">
          <cell r="A214" t="str">
            <v>ADMINISTRATIVE &amp; MANAGEMENT EXPENSES</v>
          </cell>
        </row>
      </sheetData>
      <sheetData sheetId="2209">
        <row r="214">
          <cell r="A214" t="str">
            <v>ADMINISTRATIVE &amp; MANAGEMENT EXPENSES</v>
          </cell>
        </row>
      </sheetData>
      <sheetData sheetId="2210">
        <row r="214">
          <cell r="A214" t="str">
            <v>ADMINISTRATIVE &amp; MANAGEMENT EXPENSES</v>
          </cell>
        </row>
      </sheetData>
      <sheetData sheetId="2211">
        <row r="214">
          <cell r="A214" t="str">
            <v>ADMINISTRATIVE &amp; MANAGEMENT EXPENSES</v>
          </cell>
        </row>
      </sheetData>
      <sheetData sheetId="2212">
        <row r="214">
          <cell r="A214" t="str">
            <v>ADMINISTRATIVE &amp; MANAGEMENT EXPENSES</v>
          </cell>
        </row>
      </sheetData>
      <sheetData sheetId="2213">
        <row r="214">
          <cell r="A214" t="str">
            <v>ADMINISTRATIVE &amp; MANAGEMENT EXPENSES</v>
          </cell>
        </row>
      </sheetData>
      <sheetData sheetId="2214">
        <row r="214">
          <cell r="A214" t="str">
            <v>ADMINISTRATIVE &amp; MANAGEMENT EXPENSES</v>
          </cell>
        </row>
      </sheetData>
      <sheetData sheetId="2215">
        <row r="214">
          <cell r="A214" t="str">
            <v>ADMINISTRATIVE &amp; MANAGEMENT EXPENSES</v>
          </cell>
        </row>
      </sheetData>
      <sheetData sheetId="2216">
        <row r="214">
          <cell r="A214" t="str">
            <v>ADMINISTRATIVE &amp; MANAGEMENT EXPENSES</v>
          </cell>
        </row>
      </sheetData>
      <sheetData sheetId="2217">
        <row r="214">
          <cell r="A214" t="str">
            <v>ADMINISTRATIVE &amp; MANAGEMENT EXPENSES</v>
          </cell>
        </row>
      </sheetData>
      <sheetData sheetId="2218">
        <row r="214">
          <cell r="A214" t="str">
            <v>ADMINISTRATIVE &amp; MANAGEMENT EXPENSES</v>
          </cell>
        </row>
      </sheetData>
      <sheetData sheetId="2219">
        <row r="214">
          <cell r="A214" t="str">
            <v>ADMINISTRATIVE &amp; MANAGEMENT EXPENSES</v>
          </cell>
        </row>
      </sheetData>
      <sheetData sheetId="2220">
        <row r="214">
          <cell r="A214" t="str">
            <v>ADMINISTRATIVE &amp; MANAGEMENT EXPENSES</v>
          </cell>
        </row>
      </sheetData>
      <sheetData sheetId="2221">
        <row r="214">
          <cell r="A214" t="str">
            <v>ADMINISTRATIVE &amp; MANAGEMENT EXPENSES</v>
          </cell>
        </row>
      </sheetData>
      <sheetData sheetId="2222">
        <row r="214">
          <cell r="A214" t="str">
            <v>ADMINISTRATIVE &amp; MANAGEMENT EXPENSES</v>
          </cell>
        </row>
      </sheetData>
      <sheetData sheetId="2223">
        <row r="214">
          <cell r="A214" t="str">
            <v>ADMINISTRATIVE &amp; MANAGEMENT EXPENSES</v>
          </cell>
        </row>
      </sheetData>
      <sheetData sheetId="2224">
        <row r="214">
          <cell r="A214" t="str">
            <v>ADMINISTRATIVE &amp; MANAGEMENT EXPENSES</v>
          </cell>
        </row>
      </sheetData>
      <sheetData sheetId="2225">
        <row r="214">
          <cell r="A214" t="str">
            <v>ADMINISTRATIVE &amp; MANAGEMENT EXPENSES</v>
          </cell>
        </row>
      </sheetData>
      <sheetData sheetId="2226">
        <row r="214">
          <cell r="A214" t="str">
            <v>ADMINISTRATIVE &amp; MANAGEMENT EXPENSES</v>
          </cell>
        </row>
      </sheetData>
      <sheetData sheetId="2227">
        <row r="214">
          <cell r="A214" t="str">
            <v>ADMINISTRATIVE &amp; MANAGEMENT EXPENSES</v>
          </cell>
        </row>
      </sheetData>
      <sheetData sheetId="2228">
        <row r="214">
          <cell r="A214" t="str">
            <v>ADMINISTRATIVE &amp; MANAGEMENT EXPENSES</v>
          </cell>
        </row>
      </sheetData>
      <sheetData sheetId="2229">
        <row r="214">
          <cell r="A214" t="str">
            <v>ADMINISTRATIVE &amp; MANAGEMENT EXPENSES</v>
          </cell>
        </row>
      </sheetData>
      <sheetData sheetId="2230">
        <row r="214">
          <cell r="A214" t="str">
            <v>ADMINISTRATIVE &amp; MANAGEMENT EXPENSES</v>
          </cell>
        </row>
      </sheetData>
      <sheetData sheetId="2231">
        <row r="214">
          <cell r="A214" t="str">
            <v>ADMINISTRATIVE &amp; MANAGEMENT EXPENSES</v>
          </cell>
        </row>
      </sheetData>
      <sheetData sheetId="2232">
        <row r="214">
          <cell r="A214" t="str">
            <v>ADMINISTRATIVE &amp; MANAGEMENT EXPENSES</v>
          </cell>
        </row>
      </sheetData>
      <sheetData sheetId="2233">
        <row r="214">
          <cell r="A214" t="str">
            <v>ADMINISTRATIVE &amp; MANAGEMENT EXPENSES</v>
          </cell>
        </row>
      </sheetData>
      <sheetData sheetId="2234">
        <row r="214">
          <cell r="A214" t="str">
            <v>ADMINISTRATIVE &amp; MANAGEMENT EXPENSES</v>
          </cell>
        </row>
      </sheetData>
      <sheetData sheetId="2235">
        <row r="214">
          <cell r="A214" t="str">
            <v>ADMINISTRATIVE &amp; MANAGEMENT EXPENSES</v>
          </cell>
        </row>
      </sheetData>
      <sheetData sheetId="2236">
        <row r="214">
          <cell r="A214" t="str">
            <v>ADMINISTRATIVE &amp; MANAGEMENT EXPENSES</v>
          </cell>
        </row>
      </sheetData>
      <sheetData sheetId="2237">
        <row r="214">
          <cell r="A214" t="str">
            <v>ADMINISTRATIVE &amp; MANAGEMENT EXPENSES</v>
          </cell>
        </row>
      </sheetData>
      <sheetData sheetId="2238">
        <row r="214">
          <cell r="A214" t="str">
            <v>ADMINISTRATIVE &amp; MANAGEMENT EXPENSES</v>
          </cell>
        </row>
      </sheetData>
      <sheetData sheetId="2239">
        <row r="214">
          <cell r="A214" t="str">
            <v>ADMINISTRATIVE &amp; MANAGEMENT EXPENSES</v>
          </cell>
        </row>
      </sheetData>
      <sheetData sheetId="2240">
        <row r="214">
          <cell r="A214" t="str">
            <v>ADMINISTRATIVE &amp; MANAGEMENT EXPENSES</v>
          </cell>
        </row>
      </sheetData>
      <sheetData sheetId="2241">
        <row r="214">
          <cell r="A214" t="str">
            <v>ADMINISTRATIVE &amp; MANAGEMENT EXPENSES</v>
          </cell>
        </row>
      </sheetData>
      <sheetData sheetId="2242">
        <row r="214">
          <cell r="A214" t="str">
            <v>ADMINISTRATIVE &amp; MANAGEMENT EXPENSES</v>
          </cell>
        </row>
      </sheetData>
      <sheetData sheetId="2243">
        <row r="214">
          <cell r="A214" t="str">
            <v>ADMINISTRATIVE &amp; MANAGEMENT EXPENSES</v>
          </cell>
        </row>
      </sheetData>
      <sheetData sheetId="2244">
        <row r="214">
          <cell r="A214" t="str">
            <v>ADMINISTRATIVE &amp; MANAGEMENT EXPENSES</v>
          </cell>
        </row>
      </sheetData>
      <sheetData sheetId="2245">
        <row r="214">
          <cell r="A214" t="str">
            <v>ADMINISTRATIVE &amp; MANAGEMENT EXPENSES</v>
          </cell>
        </row>
      </sheetData>
      <sheetData sheetId="2246">
        <row r="214">
          <cell r="A214" t="str">
            <v>ADMINISTRATIVE &amp; MANAGEMENT EXPENSES</v>
          </cell>
        </row>
      </sheetData>
      <sheetData sheetId="2247">
        <row r="214">
          <cell r="A214" t="str">
            <v>ADMINISTRATIVE &amp; MANAGEMENT EXPENSES</v>
          </cell>
        </row>
      </sheetData>
      <sheetData sheetId="2248">
        <row r="214">
          <cell r="A214" t="str">
            <v>ADMINISTRATIVE &amp; MANAGEMENT EXPENSES</v>
          </cell>
        </row>
      </sheetData>
      <sheetData sheetId="2249">
        <row r="214">
          <cell r="A214" t="str">
            <v>ADMINISTRATIVE &amp; MANAGEMENT EXPENSES</v>
          </cell>
        </row>
      </sheetData>
      <sheetData sheetId="2250">
        <row r="214">
          <cell r="A214" t="str">
            <v>ADMINISTRATIVE &amp; MANAGEMENT EXPENSES</v>
          </cell>
        </row>
      </sheetData>
      <sheetData sheetId="2251">
        <row r="214">
          <cell r="A214" t="str">
            <v>ADMINISTRATIVE &amp; MANAGEMENT EXPENSES</v>
          </cell>
        </row>
      </sheetData>
      <sheetData sheetId="2252">
        <row r="214">
          <cell r="A214" t="str">
            <v>ADMINISTRATIVE &amp; MANAGEMENT EXPENSES</v>
          </cell>
        </row>
      </sheetData>
      <sheetData sheetId="2253">
        <row r="214">
          <cell r="A214" t="str">
            <v>ADMINISTRATIVE &amp; MANAGEMENT EXPENSES</v>
          </cell>
        </row>
      </sheetData>
      <sheetData sheetId="2254">
        <row r="214">
          <cell r="A214" t="str">
            <v>ADMINISTRATIVE &amp; MANAGEMENT EXPENSES</v>
          </cell>
        </row>
      </sheetData>
      <sheetData sheetId="2255">
        <row r="214">
          <cell r="A214" t="str">
            <v>ADMINISTRATIVE &amp; MANAGEMENT EXPENSES</v>
          </cell>
        </row>
      </sheetData>
      <sheetData sheetId="2256">
        <row r="214">
          <cell r="A214" t="str">
            <v>ADMINISTRATIVE &amp; MANAGEMENT EXPENSES</v>
          </cell>
        </row>
      </sheetData>
      <sheetData sheetId="2257">
        <row r="214">
          <cell r="A214" t="str">
            <v>ADMINISTRATIVE &amp; MANAGEMENT EXPENSES</v>
          </cell>
        </row>
      </sheetData>
      <sheetData sheetId="2258">
        <row r="214">
          <cell r="A214" t="str">
            <v>ADMINISTRATIVE &amp; MANAGEMENT EXPENSES</v>
          </cell>
        </row>
      </sheetData>
      <sheetData sheetId="2259">
        <row r="214">
          <cell r="A214" t="str">
            <v>ADMINISTRATIVE &amp; MANAGEMENT EXPENSES</v>
          </cell>
        </row>
      </sheetData>
      <sheetData sheetId="2260">
        <row r="214">
          <cell r="A214" t="str">
            <v>ADMINISTRATIVE &amp; MANAGEMENT EXPENSES</v>
          </cell>
        </row>
      </sheetData>
      <sheetData sheetId="2261">
        <row r="214">
          <cell r="A214" t="str">
            <v>ADMINISTRATIVE &amp; MANAGEMENT EXPENSES</v>
          </cell>
        </row>
      </sheetData>
      <sheetData sheetId="2262">
        <row r="214">
          <cell r="A214" t="str">
            <v>ADMINISTRATIVE &amp; MANAGEMENT EXPENSES</v>
          </cell>
        </row>
      </sheetData>
      <sheetData sheetId="2263">
        <row r="214">
          <cell r="A214" t="str">
            <v>ADMINISTRATIVE &amp; MANAGEMENT EXPENSES</v>
          </cell>
        </row>
      </sheetData>
      <sheetData sheetId="2264">
        <row r="214">
          <cell r="A214" t="str">
            <v>ADMINISTRATIVE &amp; MANAGEMENT EXPENSES</v>
          </cell>
        </row>
      </sheetData>
      <sheetData sheetId="2265">
        <row r="214">
          <cell r="A214" t="str">
            <v>ADMINISTRATIVE &amp; MANAGEMENT EXPENSES</v>
          </cell>
        </row>
      </sheetData>
      <sheetData sheetId="2266">
        <row r="214">
          <cell r="A214" t="str">
            <v>ADMINISTRATIVE &amp; MANAGEMENT EXPENSES</v>
          </cell>
        </row>
      </sheetData>
      <sheetData sheetId="2267">
        <row r="214">
          <cell r="A214" t="str">
            <v>ADMINISTRATIVE &amp; MANAGEMENT EXPENSES</v>
          </cell>
        </row>
      </sheetData>
      <sheetData sheetId="2268">
        <row r="214">
          <cell r="A214" t="str">
            <v>ADMINISTRATIVE &amp; MANAGEMENT EXPENSES</v>
          </cell>
        </row>
      </sheetData>
      <sheetData sheetId="2269">
        <row r="214">
          <cell r="A214" t="str">
            <v>ADMINISTRATIVE &amp; MANAGEMENT EXPENSES</v>
          </cell>
        </row>
      </sheetData>
      <sheetData sheetId="2270">
        <row r="214">
          <cell r="A214" t="str">
            <v>ADMINISTRATIVE &amp; MANAGEMENT EXPENSES</v>
          </cell>
        </row>
      </sheetData>
      <sheetData sheetId="2271">
        <row r="214">
          <cell r="A214" t="str">
            <v>ADMINISTRATIVE &amp; MANAGEMENT EXPENSES</v>
          </cell>
        </row>
      </sheetData>
      <sheetData sheetId="2272">
        <row r="214">
          <cell r="A214" t="str">
            <v>ADMINISTRATIVE &amp; MANAGEMENT EXPENSES</v>
          </cell>
        </row>
      </sheetData>
      <sheetData sheetId="2273">
        <row r="214">
          <cell r="A214" t="str">
            <v>ADMINISTRATIVE &amp; MANAGEMENT EXPENSES</v>
          </cell>
        </row>
      </sheetData>
      <sheetData sheetId="2274" refreshError="1"/>
      <sheetData sheetId="2275" refreshError="1"/>
      <sheetData sheetId="2276">
        <row r="214">
          <cell r="A214" t="str">
            <v>ADMINISTRATIVE &amp; MANAGEMENT EXPENSES</v>
          </cell>
        </row>
      </sheetData>
      <sheetData sheetId="2277" refreshError="1"/>
      <sheetData sheetId="2278" refreshError="1"/>
      <sheetData sheetId="2279">
        <row r="214">
          <cell r="A214" t="str">
            <v>ADMINISTRATIVE &amp; MANAGEMENT EXPENSES</v>
          </cell>
        </row>
      </sheetData>
      <sheetData sheetId="2280">
        <row r="214">
          <cell r="A214" t="str">
            <v>ADMINISTRATIVE &amp; MANAGEMENT EXPENSES</v>
          </cell>
        </row>
      </sheetData>
      <sheetData sheetId="2281" refreshError="1"/>
      <sheetData sheetId="2282">
        <row r="214">
          <cell r="A214" t="str">
            <v>ADMINISTRATIVE &amp; MANAGEMENT EXPENSES</v>
          </cell>
        </row>
      </sheetData>
      <sheetData sheetId="2283" refreshError="1"/>
      <sheetData sheetId="2284">
        <row r="214">
          <cell r="A214" t="str">
            <v>ADMINISTRATIVE &amp; MANAGEMENT EXPENSES</v>
          </cell>
        </row>
      </sheetData>
      <sheetData sheetId="2285">
        <row r="214">
          <cell r="A214" t="str">
            <v>ADMINISTRATIVE &amp; MANAGEMENT EXPENSES</v>
          </cell>
        </row>
      </sheetData>
      <sheetData sheetId="2286">
        <row r="214">
          <cell r="A214" t="str">
            <v>ADMINISTRATIVE &amp; MANAGEMENT EXPENSES</v>
          </cell>
        </row>
      </sheetData>
      <sheetData sheetId="2287">
        <row r="214">
          <cell r="A214" t="str">
            <v>ADMINISTRATIVE &amp; MANAGEMENT EXPENSES</v>
          </cell>
        </row>
      </sheetData>
      <sheetData sheetId="2288">
        <row r="214">
          <cell r="A214" t="str">
            <v>ADMINISTRATIVE &amp; MANAGEMENT EXPENSES</v>
          </cell>
        </row>
      </sheetData>
      <sheetData sheetId="2289" refreshError="1"/>
      <sheetData sheetId="2290" refreshError="1"/>
      <sheetData sheetId="2291">
        <row r="214">
          <cell r="A214" t="str">
            <v>ADMINISTRATIVE &amp; MANAGEMENT EXPENSES</v>
          </cell>
        </row>
      </sheetData>
      <sheetData sheetId="2292" refreshError="1"/>
      <sheetData sheetId="2293" refreshError="1"/>
      <sheetData sheetId="2294" refreshError="1"/>
      <sheetData sheetId="2295" refreshError="1"/>
      <sheetData sheetId="2296" refreshError="1"/>
      <sheetData sheetId="2297" refreshError="1"/>
      <sheetData sheetId="2298" refreshError="1"/>
      <sheetData sheetId="2299" refreshError="1"/>
      <sheetData sheetId="2300" refreshError="1"/>
      <sheetData sheetId="2301" refreshError="1"/>
      <sheetData sheetId="2302" refreshError="1"/>
      <sheetData sheetId="2303" refreshError="1"/>
      <sheetData sheetId="2304" refreshError="1"/>
      <sheetData sheetId="2305" refreshError="1"/>
      <sheetData sheetId="2306">
        <row r="214">
          <cell r="A214" t="str">
            <v>ADMINISTRATIVE &amp; MANAGEMENT EXPENSES</v>
          </cell>
        </row>
      </sheetData>
      <sheetData sheetId="2307">
        <row r="214">
          <cell r="A214" t="str">
            <v>ADMINISTRATIVE &amp; MANAGEMENT EXPENSES</v>
          </cell>
        </row>
      </sheetData>
      <sheetData sheetId="2308">
        <row r="214">
          <cell r="A214" t="str">
            <v>ADMINISTRATIVE &amp; MANAGEMENT EXPENSES</v>
          </cell>
        </row>
      </sheetData>
      <sheetData sheetId="2309">
        <row r="214">
          <cell r="A214" t="str">
            <v>ADMINISTRATIVE &amp; MANAGEMENT EXPENSES</v>
          </cell>
        </row>
      </sheetData>
      <sheetData sheetId="2310">
        <row r="214">
          <cell r="A214" t="str">
            <v>ADMINISTRATIVE &amp; MANAGEMENT EXPENSES</v>
          </cell>
        </row>
      </sheetData>
      <sheetData sheetId="2311">
        <row r="214">
          <cell r="A214" t="str">
            <v>ADMINISTRATIVE &amp; MANAGEMENT EXPENSES</v>
          </cell>
        </row>
      </sheetData>
      <sheetData sheetId="2312">
        <row r="214">
          <cell r="A214" t="str">
            <v>ADMINISTRATIVE &amp; MANAGEMENT EXPENSES</v>
          </cell>
        </row>
      </sheetData>
      <sheetData sheetId="2313">
        <row r="214">
          <cell r="A214" t="str">
            <v>ADMINISTRATIVE &amp; MANAGEMENT EXPENSES</v>
          </cell>
        </row>
      </sheetData>
      <sheetData sheetId="2314">
        <row r="214">
          <cell r="A214" t="str">
            <v>ADMINISTRATIVE &amp; MANAGEMENT EXPENSES</v>
          </cell>
        </row>
      </sheetData>
      <sheetData sheetId="2315">
        <row r="214">
          <cell r="A214" t="str">
            <v>ADMINISTRATIVE &amp; MANAGEMENT EXPENSES</v>
          </cell>
        </row>
      </sheetData>
      <sheetData sheetId="2316">
        <row r="214">
          <cell r="A214" t="str">
            <v>ADMINISTRATIVE &amp; MANAGEMENT EXPENSES</v>
          </cell>
        </row>
      </sheetData>
      <sheetData sheetId="2317">
        <row r="214">
          <cell r="A214" t="str">
            <v>ADMINISTRATIVE &amp; MANAGEMENT EXPENSES</v>
          </cell>
        </row>
      </sheetData>
      <sheetData sheetId="2318">
        <row r="214">
          <cell r="A214" t="str">
            <v>ADMINISTRATIVE &amp; MANAGEMENT EXPENSES</v>
          </cell>
        </row>
      </sheetData>
      <sheetData sheetId="2319">
        <row r="214">
          <cell r="A214" t="str">
            <v>ADMINISTRATIVE &amp; MANAGEMENT EXPENSES</v>
          </cell>
        </row>
      </sheetData>
      <sheetData sheetId="2320">
        <row r="214">
          <cell r="A214" t="str">
            <v>ADMINISTRATIVE &amp; MANAGEMENT EXPENSES</v>
          </cell>
        </row>
      </sheetData>
      <sheetData sheetId="2321">
        <row r="214">
          <cell r="A214" t="str">
            <v>ADMINISTRATIVE &amp; MANAGEMENT EXPENSES</v>
          </cell>
        </row>
      </sheetData>
      <sheetData sheetId="2322">
        <row r="214">
          <cell r="A214" t="str">
            <v>ADMINISTRATIVE &amp; MANAGEMENT EXPENSES</v>
          </cell>
        </row>
      </sheetData>
      <sheetData sheetId="2323">
        <row r="214">
          <cell r="A214" t="str">
            <v>ADMINISTRATIVE &amp; MANAGEMENT EXPENSES</v>
          </cell>
        </row>
      </sheetData>
      <sheetData sheetId="2324">
        <row r="214">
          <cell r="A214" t="str">
            <v>ADMINISTRATIVE &amp; MANAGEMENT EXPENSES</v>
          </cell>
        </row>
      </sheetData>
      <sheetData sheetId="2325">
        <row r="214">
          <cell r="A214" t="str">
            <v>ADMINISTRATIVE &amp; MANAGEMENT EXPENSES</v>
          </cell>
        </row>
      </sheetData>
      <sheetData sheetId="2326">
        <row r="214">
          <cell r="A214" t="str">
            <v>ADMINISTRATIVE &amp; MANAGEMENT EXPENSES</v>
          </cell>
        </row>
      </sheetData>
      <sheetData sheetId="2327">
        <row r="214">
          <cell r="A214" t="str">
            <v>ADMINISTRATIVE &amp; MANAGEMENT EXPENSES</v>
          </cell>
        </row>
      </sheetData>
      <sheetData sheetId="2328">
        <row r="214">
          <cell r="A214" t="str">
            <v>ADMINISTRATIVE &amp; MANAGEMENT EXPENSES</v>
          </cell>
        </row>
      </sheetData>
      <sheetData sheetId="2329">
        <row r="214">
          <cell r="A214" t="str">
            <v>ADMINISTRATIVE &amp; MANAGEMENT EXPENSES</v>
          </cell>
        </row>
      </sheetData>
      <sheetData sheetId="2330">
        <row r="214">
          <cell r="A214" t="str">
            <v>ADMINISTRATIVE &amp; MANAGEMENT EXPENSES</v>
          </cell>
        </row>
      </sheetData>
      <sheetData sheetId="2331">
        <row r="214">
          <cell r="A214" t="str">
            <v>ADMINISTRATIVE &amp; MANAGEMENT EXPENSES</v>
          </cell>
        </row>
      </sheetData>
      <sheetData sheetId="2332">
        <row r="214">
          <cell r="A214" t="str">
            <v>ADMINISTRATIVE &amp; MANAGEMENT EXPENSES</v>
          </cell>
        </row>
      </sheetData>
      <sheetData sheetId="2333">
        <row r="214">
          <cell r="A214" t="str">
            <v>ADMINISTRATIVE &amp; MANAGEMENT EXPENSES</v>
          </cell>
        </row>
      </sheetData>
      <sheetData sheetId="2334">
        <row r="214">
          <cell r="A214" t="str">
            <v>ADMINISTRATIVE &amp; MANAGEMENT EXPENSES</v>
          </cell>
        </row>
      </sheetData>
      <sheetData sheetId="2335">
        <row r="214">
          <cell r="A214" t="str">
            <v>ADMINISTRATIVE &amp; MANAGEMENT EXPENSES</v>
          </cell>
        </row>
      </sheetData>
      <sheetData sheetId="2336">
        <row r="214">
          <cell r="A214" t="str">
            <v>ADMINISTRATIVE &amp; MANAGEMENT EXPENSES</v>
          </cell>
        </row>
      </sheetData>
      <sheetData sheetId="2337">
        <row r="214">
          <cell r="A214" t="str">
            <v>ADMINISTRATIVE &amp; MANAGEMENT EXPENSES</v>
          </cell>
        </row>
      </sheetData>
      <sheetData sheetId="2338">
        <row r="214">
          <cell r="A214" t="str">
            <v>ADMINISTRATIVE &amp; MANAGEMENT EXPENSES</v>
          </cell>
        </row>
      </sheetData>
      <sheetData sheetId="2339">
        <row r="214">
          <cell r="A214" t="str">
            <v>ADMINISTRATIVE &amp; MANAGEMENT EXPENSES</v>
          </cell>
        </row>
      </sheetData>
      <sheetData sheetId="2340">
        <row r="214">
          <cell r="A214" t="str">
            <v>ADMINISTRATIVE &amp; MANAGEMENT EXPENSES</v>
          </cell>
        </row>
      </sheetData>
      <sheetData sheetId="2341">
        <row r="214">
          <cell r="A214" t="str">
            <v>ADMINISTRATIVE &amp; MANAGEMENT EXPENSES</v>
          </cell>
        </row>
      </sheetData>
      <sheetData sheetId="2342">
        <row r="214">
          <cell r="A214" t="str">
            <v>ADMINISTRATIVE &amp; MANAGEMENT EXPENSES</v>
          </cell>
        </row>
      </sheetData>
      <sheetData sheetId="2343">
        <row r="214">
          <cell r="A214" t="str">
            <v>ADMINISTRATIVE &amp; MANAGEMENT EXPENSES</v>
          </cell>
        </row>
      </sheetData>
      <sheetData sheetId="2344">
        <row r="214">
          <cell r="A214" t="str">
            <v>ADMINISTRATIVE &amp; MANAGEMENT EXPENSES</v>
          </cell>
        </row>
      </sheetData>
      <sheetData sheetId="2345">
        <row r="214">
          <cell r="A214" t="str">
            <v>ADMINISTRATIVE &amp; MANAGEMENT EXPENSES</v>
          </cell>
        </row>
      </sheetData>
      <sheetData sheetId="2346">
        <row r="214">
          <cell r="A214" t="str">
            <v>ADMINISTRATIVE &amp; MANAGEMENT EXPENSES</v>
          </cell>
        </row>
      </sheetData>
      <sheetData sheetId="2347">
        <row r="214">
          <cell r="A214" t="str">
            <v>ADMINISTRATIVE &amp; MANAGEMENT EXPENSES</v>
          </cell>
        </row>
      </sheetData>
      <sheetData sheetId="2348">
        <row r="214">
          <cell r="A214" t="str">
            <v>ADMINISTRATIVE &amp; MANAGEMENT EXPENSES</v>
          </cell>
        </row>
      </sheetData>
      <sheetData sheetId="2349">
        <row r="214">
          <cell r="A214" t="str">
            <v>ADMINISTRATIVE &amp; MANAGEMENT EXPENSES</v>
          </cell>
        </row>
      </sheetData>
      <sheetData sheetId="2350">
        <row r="214">
          <cell r="A214" t="str">
            <v>ADMINISTRATIVE &amp; MANAGEMENT EXPENSES</v>
          </cell>
        </row>
      </sheetData>
      <sheetData sheetId="2351">
        <row r="214">
          <cell r="A214" t="str">
            <v>ADMINISTRATIVE &amp; MANAGEMENT EXPENSES</v>
          </cell>
        </row>
      </sheetData>
      <sheetData sheetId="2352">
        <row r="214">
          <cell r="A214" t="str">
            <v>ADMINISTRATIVE &amp; MANAGEMENT EXPENSES</v>
          </cell>
        </row>
      </sheetData>
      <sheetData sheetId="2353">
        <row r="214">
          <cell r="A214" t="str">
            <v>ADMINISTRATIVE &amp; MANAGEMENT EXPENSES</v>
          </cell>
        </row>
      </sheetData>
      <sheetData sheetId="2354">
        <row r="214">
          <cell r="A214" t="str">
            <v>ADMINISTRATIVE &amp; MANAGEMENT EXPENSES</v>
          </cell>
        </row>
      </sheetData>
      <sheetData sheetId="2355">
        <row r="214">
          <cell r="A214" t="str">
            <v>ADMINISTRATIVE &amp; MANAGEMENT EXPENSES</v>
          </cell>
        </row>
      </sheetData>
      <sheetData sheetId="2356">
        <row r="214">
          <cell r="A214" t="str">
            <v>ADMINISTRATIVE &amp; MANAGEMENT EXPENSES</v>
          </cell>
        </row>
      </sheetData>
      <sheetData sheetId="2357">
        <row r="214">
          <cell r="A214" t="str">
            <v>ADMINISTRATIVE &amp; MANAGEMENT EXPENSES</v>
          </cell>
        </row>
      </sheetData>
      <sheetData sheetId="2358">
        <row r="214">
          <cell r="A214" t="str">
            <v>ADMINISTRATIVE &amp; MANAGEMENT EXPENSES</v>
          </cell>
        </row>
      </sheetData>
      <sheetData sheetId="2359">
        <row r="214">
          <cell r="A214" t="str">
            <v>ADMINISTRATIVE &amp; MANAGEMENT EXPENSES</v>
          </cell>
        </row>
      </sheetData>
      <sheetData sheetId="2360">
        <row r="214">
          <cell r="A214" t="str">
            <v>ADMINISTRATIVE &amp; MANAGEMENT EXPENSES</v>
          </cell>
        </row>
      </sheetData>
      <sheetData sheetId="2361">
        <row r="214">
          <cell r="A214" t="str">
            <v>ADMINISTRATIVE &amp; MANAGEMENT EXPENSES</v>
          </cell>
        </row>
      </sheetData>
      <sheetData sheetId="2362">
        <row r="214">
          <cell r="A214" t="str">
            <v>ADMINISTRATIVE &amp; MANAGEMENT EXPENSES</v>
          </cell>
        </row>
      </sheetData>
      <sheetData sheetId="2363">
        <row r="214">
          <cell r="A214" t="str">
            <v>ADMINISTRATIVE &amp; MANAGEMENT EXPENSES</v>
          </cell>
        </row>
      </sheetData>
      <sheetData sheetId="2364">
        <row r="214">
          <cell r="A214" t="str">
            <v>ADMINISTRATIVE &amp; MANAGEMENT EXPENSES</v>
          </cell>
        </row>
      </sheetData>
      <sheetData sheetId="2365">
        <row r="214">
          <cell r="A214" t="str">
            <v>ADMINISTRATIVE &amp; MANAGEMENT EXPENSES</v>
          </cell>
        </row>
      </sheetData>
      <sheetData sheetId="2366">
        <row r="214">
          <cell r="A214" t="str">
            <v>ADMINISTRATIVE &amp; MANAGEMENT EXPENSES</v>
          </cell>
        </row>
      </sheetData>
      <sheetData sheetId="2367">
        <row r="214">
          <cell r="A214" t="str">
            <v>ADMINISTRATIVE &amp; MANAGEMENT EXPENSES</v>
          </cell>
        </row>
      </sheetData>
      <sheetData sheetId="2368">
        <row r="214">
          <cell r="A214" t="str">
            <v>ADMINISTRATIVE &amp; MANAGEMENT EXPENSES</v>
          </cell>
        </row>
      </sheetData>
      <sheetData sheetId="2369">
        <row r="214">
          <cell r="A214" t="str">
            <v>ADMINISTRATIVE &amp; MANAGEMENT EXPENSES</v>
          </cell>
        </row>
      </sheetData>
      <sheetData sheetId="2370">
        <row r="214">
          <cell r="A214" t="str">
            <v>ADMINISTRATIVE &amp; MANAGEMENT EXPENSES</v>
          </cell>
        </row>
      </sheetData>
      <sheetData sheetId="2371">
        <row r="214">
          <cell r="A214" t="str">
            <v>ADMINISTRATIVE &amp; MANAGEMENT EXPENSES</v>
          </cell>
        </row>
      </sheetData>
      <sheetData sheetId="2372">
        <row r="214">
          <cell r="A214" t="str">
            <v>ADMINISTRATIVE &amp; MANAGEMENT EXPENSES</v>
          </cell>
        </row>
      </sheetData>
      <sheetData sheetId="2373">
        <row r="214">
          <cell r="A214" t="str">
            <v>ADMINISTRATIVE &amp; MANAGEMENT EXPENSES</v>
          </cell>
        </row>
      </sheetData>
      <sheetData sheetId="2374">
        <row r="214">
          <cell r="A214" t="str">
            <v>ADMINISTRATIVE &amp; MANAGEMENT EXPENSES</v>
          </cell>
        </row>
      </sheetData>
      <sheetData sheetId="2375">
        <row r="214">
          <cell r="A214" t="str">
            <v>ADMINISTRATIVE &amp; MANAGEMENT EXPENSES</v>
          </cell>
        </row>
      </sheetData>
      <sheetData sheetId="2376">
        <row r="214">
          <cell r="A214" t="str">
            <v>ADMINISTRATIVE &amp; MANAGEMENT EXPENSES</v>
          </cell>
        </row>
      </sheetData>
      <sheetData sheetId="2377">
        <row r="214">
          <cell r="A214" t="str">
            <v>ADMINISTRATIVE &amp; MANAGEMENT EXPENSES</v>
          </cell>
        </row>
      </sheetData>
      <sheetData sheetId="2378">
        <row r="214">
          <cell r="A214" t="str">
            <v>ADMINISTRATIVE &amp; MANAGEMENT EXPENSES</v>
          </cell>
        </row>
      </sheetData>
      <sheetData sheetId="2379">
        <row r="214">
          <cell r="A214" t="str">
            <v>ADMINISTRATIVE &amp; MANAGEMENT EXPENSES</v>
          </cell>
        </row>
      </sheetData>
      <sheetData sheetId="2380">
        <row r="214">
          <cell r="A214" t="str">
            <v>ADMINISTRATIVE &amp; MANAGEMENT EXPENSES</v>
          </cell>
        </row>
      </sheetData>
      <sheetData sheetId="2381">
        <row r="214">
          <cell r="A214" t="str">
            <v>ADMINISTRATIVE &amp; MANAGEMENT EXPENSES</v>
          </cell>
        </row>
      </sheetData>
      <sheetData sheetId="2382">
        <row r="214">
          <cell r="A214" t="str">
            <v>ADMINISTRATIVE &amp; MANAGEMENT EXPENSES</v>
          </cell>
        </row>
      </sheetData>
      <sheetData sheetId="2383">
        <row r="214">
          <cell r="A214" t="str">
            <v>ADMINISTRATIVE &amp; MANAGEMENT EXPENSES</v>
          </cell>
        </row>
      </sheetData>
      <sheetData sheetId="2384">
        <row r="214">
          <cell r="A214" t="str">
            <v>ADMINISTRATIVE &amp; MANAGEMENT EXPENSES</v>
          </cell>
        </row>
      </sheetData>
      <sheetData sheetId="2385">
        <row r="214">
          <cell r="A214" t="str">
            <v>ADMINISTRATIVE &amp; MANAGEMENT EXPENSES</v>
          </cell>
        </row>
      </sheetData>
      <sheetData sheetId="2386">
        <row r="214">
          <cell r="A214" t="str">
            <v>ADMINISTRATIVE &amp; MANAGEMENT EXPENSES</v>
          </cell>
        </row>
      </sheetData>
      <sheetData sheetId="2387">
        <row r="214">
          <cell r="A214" t="str">
            <v>ADMINISTRATIVE &amp; MANAGEMENT EXPENSES</v>
          </cell>
        </row>
      </sheetData>
      <sheetData sheetId="2388">
        <row r="214">
          <cell r="A214" t="str">
            <v>ADMINISTRATIVE &amp; MANAGEMENT EXPENSES</v>
          </cell>
        </row>
      </sheetData>
      <sheetData sheetId="2389">
        <row r="214">
          <cell r="A214" t="str">
            <v>ADMINISTRATIVE &amp; MANAGEMENT EXPENSES</v>
          </cell>
        </row>
      </sheetData>
      <sheetData sheetId="2390">
        <row r="214">
          <cell r="A214" t="str">
            <v>ADMINISTRATIVE &amp; MANAGEMENT EXPENSES</v>
          </cell>
        </row>
      </sheetData>
      <sheetData sheetId="2391">
        <row r="214">
          <cell r="A214" t="str">
            <v>ADMINISTRATIVE &amp; MANAGEMENT EXPENSES</v>
          </cell>
        </row>
      </sheetData>
      <sheetData sheetId="2392">
        <row r="214">
          <cell r="A214" t="str">
            <v>ADMINISTRATIVE &amp; MANAGEMENT EXPENSES</v>
          </cell>
        </row>
      </sheetData>
      <sheetData sheetId="2393">
        <row r="214">
          <cell r="A214" t="str">
            <v>ADMINISTRATIVE &amp; MANAGEMENT EXPENSES</v>
          </cell>
        </row>
      </sheetData>
      <sheetData sheetId="2394">
        <row r="214">
          <cell r="A214" t="str">
            <v>ADMINISTRATIVE &amp; MANAGEMENT EXPENSES</v>
          </cell>
        </row>
      </sheetData>
      <sheetData sheetId="2395">
        <row r="214">
          <cell r="A214" t="str">
            <v>ADMINISTRATIVE &amp; MANAGEMENT EXPENSES</v>
          </cell>
        </row>
      </sheetData>
      <sheetData sheetId="2396">
        <row r="214">
          <cell r="A214" t="str">
            <v>ADMINISTRATIVE &amp; MANAGEMENT EXPENSES</v>
          </cell>
        </row>
      </sheetData>
      <sheetData sheetId="2397">
        <row r="214">
          <cell r="A214" t="str">
            <v>ADMINISTRATIVE &amp; MANAGEMENT EXPENSES</v>
          </cell>
        </row>
      </sheetData>
      <sheetData sheetId="2398">
        <row r="214">
          <cell r="A214" t="str">
            <v>ADMINISTRATIVE &amp; MANAGEMENT EXPENSES</v>
          </cell>
        </row>
      </sheetData>
      <sheetData sheetId="2399">
        <row r="214">
          <cell r="A214" t="str">
            <v>ADMINISTRATIVE &amp; MANAGEMENT EXPENSES</v>
          </cell>
        </row>
      </sheetData>
      <sheetData sheetId="2400">
        <row r="214">
          <cell r="A214" t="str">
            <v>ADMINISTRATIVE &amp; MANAGEMENT EXPENSES</v>
          </cell>
        </row>
      </sheetData>
      <sheetData sheetId="2401">
        <row r="214">
          <cell r="A214" t="str">
            <v>ADMINISTRATIVE &amp; MANAGEMENT EXPENSES</v>
          </cell>
        </row>
      </sheetData>
      <sheetData sheetId="2402">
        <row r="214">
          <cell r="A214" t="str">
            <v>ADMINISTRATIVE &amp; MANAGEMENT EXPENSES</v>
          </cell>
        </row>
      </sheetData>
      <sheetData sheetId="2403">
        <row r="214">
          <cell r="A214" t="str">
            <v>ADMINISTRATIVE &amp; MANAGEMENT EXPENSES</v>
          </cell>
        </row>
      </sheetData>
      <sheetData sheetId="2404">
        <row r="214">
          <cell r="A214" t="str">
            <v>ADMINISTRATIVE &amp; MANAGEMENT EXPENSES</v>
          </cell>
        </row>
      </sheetData>
      <sheetData sheetId="2405">
        <row r="214">
          <cell r="A214" t="str">
            <v>ADMINISTRATIVE &amp; MANAGEMENT EXPENSES</v>
          </cell>
        </row>
      </sheetData>
      <sheetData sheetId="2406">
        <row r="214">
          <cell r="A214" t="str">
            <v>ADMINISTRATIVE &amp; MANAGEMENT EXPENSES</v>
          </cell>
        </row>
      </sheetData>
      <sheetData sheetId="2407">
        <row r="214">
          <cell r="A214" t="str">
            <v>ADMINISTRATIVE &amp; MANAGEMENT EXPENSES</v>
          </cell>
        </row>
      </sheetData>
      <sheetData sheetId="2408">
        <row r="214">
          <cell r="A214" t="str">
            <v>ADMINISTRATIVE &amp; MANAGEMENT EXPENSES</v>
          </cell>
        </row>
      </sheetData>
      <sheetData sheetId="2409">
        <row r="214">
          <cell r="A214" t="str">
            <v>ADMINISTRATIVE &amp; MANAGEMENT EXPENSES</v>
          </cell>
        </row>
      </sheetData>
      <sheetData sheetId="2410">
        <row r="214">
          <cell r="A214" t="str">
            <v>ADMINISTRATIVE &amp; MANAGEMENT EXPENSES</v>
          </cell>
        </row>
      </sheetData>
      <sheetData sheetId="2411">
        <row r="214">
          <cell r="A214" t="str">
            <v>ADMINISTRATIVE &amp; MANAGEMENT EXPENSES</v>
          </cell>
        </row>
      </sheetData>
      <sheetData sheetId="2412">
        <row r="214">
          <cell r="A214" t="str">
            <v>ADMINISTRATIVE &amp; MANAGEMENT EXPENSES</v>
          </cell>
        </row>
      </sheetData>
      <sheetData sheetId="2413">
        <row r="214">
          <cell r="A214" t="str">
            <v>ADMINISTRATIVE &amp; MANAGEMENT EXPENSES</v>
          </cell>
        </row>
      </sheetData>
      <sheetData sheetId="2414">
        <row r="214">
          <cell r="A214" t="str">
            <v>ADMINISTRATIVE &amp; MANAGEMENT EXPENSES</v>
          </cell>
        </row>
      </sheetData>
      <sheetData sheetId="2415">
        <row r="214">
          <cell r="A214" t="str">
            <v>ADMINISTRATIVE &amp; MANAGEMENT EXPENSES</v>
          </cell>
        </row>
      </sheetData>
      <sheetData sheetId="2416">
        <row r="214">
          <cell r="A214" t="str">
            <v>ADMINISTRATIVE &amp; MANAGEMENT EXPENSES</v>
          </cell>
        </row>
      </sheetData>
      <sheetData sheetId="2417">
        <row r="214">
          <cell r="A214" t="str">
            <v>ADMINISTRATIVE &amp; MANAGEMENT EXPENSES</v>
          </cell>
        </row>
      </sheetData>
      <sheetData sheetId="2418">
        <row r="214">
          <cell r="A214" t="str">
            <v>ADMINISTRATIVE &amp; MANAGEMENT EXPENSES</v>
          </cell>
        </row>
      </sheetData>
      <sheetData sheetId="2419">
        <row r="214">
          <cell r="A214" t="str">
            <v>ADMINISTRATIVE &amp; MANAGEMENT EXPENSES</v>
          </cell>
        </row>
      </sheetData>
      <sheetData sheetId="2420">
        <row r="214">
          <cell r="A214" t="str">
            <v>ADMINISTRATIVE &amp; MANAGEMENT EXPENSES</v>
          </cell>
        </row>
      </sheetData>
      <sheetData sheetId="2421">
        <row r="214">
          <cell r="A214" t="str">
            <v>ADMINISTRATIVE &amp; MANAGEMENT EXPENSES</v>
          </cell>
        </row>
      </sheetData>
      <sheetData sheetId="2422">
        <row r="214">
          <cell r="A214" t="str">
            <v>ADMINISTRATIVE &amp; MANAGEMENT EXPENSES</v>
          </cell>
        </row>
      </sheetData>
      <sheetData sheetId="2423">
        <row r="214">
          <cell r="A214" t="str">
            <v>ADMINISTRATIVE &amp; MANAGEMENT EXPENSES</v>
          </cell>
        </row>
      </sheetData>
      <sheetData sheetId="2424">
        <row r="214">
          <cell r="A214" t="str">
            <v>ADMINISTRATIVE &amp; MANAGEMENT EXPENSES</v>
          </cell>
        </row>
      </sheetData>
      <sheetData sheetId="2425">
        <row r="214">
          <cell r="A214" t="str">
            <v>ADMINISTRATIVE &amp; MANAGEMENT EXPENSES</v>
          </cell>
        </row>
      </sheetData>
      <sheetData sheetId="2426">
        <row r="214">
          <cell r="A214" t="str">
            <v>ADMINISTRATIVE &amp; MANAGEMENT EXPENSES</v>
          </cell>
        </row>
      </sheetData>
      <sheetData sheetId="2427">
        <row r="214">
          <cell r="A214" t="str">
            <v>ADMINISTRATIVE &amp; MANAGEMENT EXPENSES</v>
          </cell>
        </row>
      </sheetData>
      <sheetData sheetId="2428">
        <row r="214">
          <cell r="A214" t="str">
            <v>ADMINISTRATIVE &amp; MANAGEMENT EXPENSES</v>
          </cell>
        </row>
      </sheetData>
      <sheetData sheetId="2429">
        <row r="214">
          <cell r="A214" t="str">
            <v>ADMINISTRATIVE &amp; MANAGEMENT EXPENSES</v>
          </cell>
        </row>
      </sheetData>
      <sheetData sheetId="2430">
        <row r="214">
          <cell r="A214" t="str">
            <v>ADMINISTRATIVE &amp; MANAGEMENT EXPENSES</v>
          </cell>
        </row>
      </sheetData>
      <sheetData sheetId="2431">
        <row r="214">
          <cell r="A214" t="str">
            <v>ADMINISTRATIVE &amp; MANAGEMENT EXPENSES</v>
          </cell>
        </row>
      </sheetData>
      <sheetData sheetId="2432">
        <row r="214">
          <cell r="A214" t="str">
            <v>ADMINISTRATIVE &amp; MANAGEMENT EXPENSES</v>
          </cell>
        </row>
      </sheetData>
      <sheetData sheetId="2433">
        <row r="214">
          <cell r="A214" t="str">
            <v>ADMINISTRATIVE &amp; MANAGEMENT EXPENSES</v>
          </cell>
        </row>
      </sheetData>
      <sheetData sheetId="2434">
        <row r="214">
          <cell r="A214" t="str">
            <v>ADMINISTRATIVE &amp; MANAGEMENT EXPENSES</v>
          </cell>
        </row>
      </sheetData>
      <sheetData sheetId="2435">
        <row r="214">
          <cell r="A214" t="str">
            <v>ADMINISTRATIVE &amp; MANAGEMENT EXPENSES</v>
          </cell>
        </row>
      </sheetData>
      <sheetData sheetId="2436">
        <row r="214">
          <cell r="A214" t="str">
            <v>ADMINISTRATIVE &amp; MANAGEMENT EXPENSES</v>
          </cell>
        </row>
      </sheetData>
      <sheetData sheetId="2437">
        <row r="214">
          <cell r="A214" t="str">
            <v>ADMINISTRATIVE &amp; MANAGEMENT EXPENSES</v>
          </cell>
        </row>
      </sheetData>
      <sheetData sheetId="2438">
        <row r="214">
          <cell r="A214" t="str">
            <v>ADMINISTRATIVE &amp; MANAGEMENT EXPENSES</v>
          </cell>
        </row>
      </sheetData>
      <sheetData sheetId="2439">
        <row r="214">
          <cell r="A214" t="str">
            <v>ADMINISTRATIVE &amp; MANAGEMENT EXPENSES</v>
          </cell>
        </row>
      </sheetData>
      <sheetData sheetId="2440">
        <row r="214">
          <cell r="A214" t="str">
            <v>ADMINISTRATIVE &amp; MANAGEMENT EXPENSES</v>
          </cell>
        </row>
      </sheetData>
      <sheetData sheetId="2441">
        <row r="214">
          <cell r="A214" t="str">
            <v>ADMINISTRATIVE &amp; MANAGEMENT EXPENSES</v>
          </cell>
        </row>
      </sheetData>
      <sheetData sheetId="2442">
        <row r="214">
          <cell r="A214" t="str">
            <v>ADMINISTRATIVE &amp; MANAGEMENT EXPENSES</v>
          </cell>
        </row>
      </sheetData>
      <sheetData sheetId="2443">
        <row r="214">
          <cell r="A214" t="str">
            <v>ADMINISTRATIVE &amp; MANAGEMENT EXPENSES</v>
          </cell>
        </row>
      </sheetData>
      <sheetData sheetId="2444">
        <row r="214">
          <cell r="A214" t="str">
            <v>ADMINISTRATIVE &amp; MANAGEMENT EXPENSES</v>
          </cell>
        </row>
      </sheetData>
      <sheetData sheetId="2445">
        <row r="214">
          <cell r="A214" t="str">
            <v>ADMINISTRATIVE &amp; MANAGEMENT EXPENSES</v>
          </cell>
        </row>
      </sheetData>
      <sheetData sheetId="2446">
        <row r="214">
          <cell r="A214" t="str">
            <v>ADMINISTRATIVE &amp; MANAGEMENT EXPENSES</v>
          </cell>
        </row>
      </sheetData>
      <sheetData sheetId="2447">
        <row r="214">
          <cell r="A214" t="str">
            <v>ADMINISTRATIVE &amp; MANAGEMENT EXPENSES</v>
          </cell>
        </row>
      </sheetData>
      <sheetData sheetId="2448">
        <row r="214">
          <cell r="A214" t="str">
            <v>ADMINISTRATIVE &amp; MANAGEMENT EXPENSES</v>
          </cell>
        </row>
      </sheetData>
      <sheetData sheetId="2449">
        <row r="214">
          <cell r="A214" t="str">
            <v>ADMINISTRATIVE &amp; MANAGEMENT EXPENSES</v>
          </cell>
        </row>
      </sheetData>
      <sheetData sheetId="2450">
        <row r="214">
          <cell r="A214" t="str">
            <v>ADMINISTRATIVE &amp; MANAGEMENT EXPENSES</v>
          </cell>
        </row>
      </sheetData>
      <sheetData sheetId="2451">
        <row r="214">
          <cell r="A214" t="str">
            <v>ADMINISTRATIVE &amp; MANAGEMENT EXPENSES</v>
          </cell>
        </row>
      </sheetData>
      <sheetData sheetId="2452">
        <row r="214">
          <cell r="A214" t="str">
            <v>ADMINISTRATIVE &amp; MANAGEMENT EXPENSES</v>
          </cell>
        </row>
      </sheetData>
      <sheetData sheetId="2453">
        <row r="214">
          <cell r="A214" t="str">
            <v>ADMINISTRATIVE &amp; MANAGEMENT EXPENSES</v>
          </cell>
        </row>
      </sheetData>
      <sheetData sheetId="2454">
        <row r="214">
          <cell r="A214" t="str">
            <v>ADMINISTRATIVE &amp; MANAGEMENT EXPENSES</v>
          </cell>
        </row>
      </sheetData>
      <sheetData sheetId="2455">
        <row r="214">
          <cell r="A214" t="str">
            <v>ADMINISTRATIVE &amp; MANAGEMENT EXPENSES</v>
          </cell>
        </row>
      </sheetData>
      <sheetData sheetId="2456">
        <row r="214">
          <cell r="A214" t="str">
            <v>ADMINISTRATIVE &amp; MANAGEMENT EXPENSES</v>
          </cell>
        </row>
      </sheetData>
      <sheetData sheetId="2457">
        <row r="214">
          <cell r="A214" t="str">
            <v>ADMINISTRATIVE &amp; MANAGEMENT EXPENSES</v>
          </cell>
        </row>
      </sheetData>
      <sheetData sheetId="2458">
        <row r="214">
          <cell r="A214" t="str">
            <v>ADMINISTRATIVE &amp; MANAGEMENT EXPENSES</v>
          </cell>
        </row>
      </sheetData>
      <sheetData sheetId="2459">
        <row r="214">
          <cell r="A214" t="str">
            <v>ADMINISTRATIVE &amp; MANAGEMENT EXPENSES</v>
          </cell>
        </row>
      </sheetData>
      <sheetData sheetId="2460">
        <row r="214">
          <cell r="A214" t="str">
            <v>ADMINISTRATIVE &amp; MANAGEMENT EXPENSES</v>
          </cell>
        </row>
      </sheetData>
      <sheetData sheetId="2461">
        <row r="214">
          <cell r="A214" t="str">
            <v>ADMINISTRATIVE &amp; MANAGEMENT EXPENSES</v>
          </cell>
        </row>
      </sheetData>
      <sheetData sheetId="2462">
        <row r="214">
          <cell r="A214" t="str">
            <v>ADMINISTRATIVE &amp; MANAGEMENT EXPENSES</v>
          </cell>
        </row>
      </sheetData>
      <sheetData sheetId="2463">
        <row r="214">
          <cell r="A214" t="str">
            <v>ADMINISTRATIVE &amp; MANAGEMENT EXPENSES</v>
          </cell>
        </row>
      </sheetData>
      <sheetData sheetId="2464">
        <row r="214">
          <cell r="A214" t="str">
            <v>ADMINISTRATIVE &amp; MANAGEMENT EXPENSES</v>
          </cell>
        </row>
      </sheetData>
      <sheetData sheetId="2465">
        <row r="214">
          <cell r="A214" t="str">
            <v>ADMINISTRATIVE &amp; MANAGEMENT EXPENSES</v>
          </cell>
        </row>
      </sheetData>
      <sheetData sheetId="2466">
        <row r="214">
          <cell r="A214" t="str">
            <v>ADMINISTRATIVE &amp; MANAGEMENT EXPENSES</v>
          </cell>
        </row>
      </sheetData>
      <sheetData sheetId="2467">
        <row r="214">
          <cell r="A214" t="str">
            <v>ADMINISTRATIVE &amp; MANAGEMENT EXPENSES</v>
          </cell>
        </row>
      </sheetData>
      <sheetData sheetId="2468">
        <row r="214">
          <cell r="A214" t="str">
            <v>ADMINISTRATIVE &amp; MANAGEMENT EXPENSES</v>
          </cell>
        </row>
      </sheetData>
      <sheetData sheetId="2469">
        <row r="214">
          <cell r="A214" t="str">
            <v>ADMINISTRATIVE &amp; MANAGEMENT EXPENSES</v>
          </cell>
        </row>
      </sheetData>
      <sheetData sheetId="2470">
        <row r="214">
          <cell r="A214" t="str">
            <v>ADMINISTRATIVE &amp; MANAGEMENT EXPENSES</v>
          </cell>
        </row>
      </sheetData>
      <sheetData sheetId="2471">
        <row r="214">
          <cell r="A214" t="str">
            <v>ADMINISTRATIVE &amp; MANAGEMENT EXPENSES</v>
          </cell>
        </row>
      </sheetData>
      <sheetData sheetId="2472">
        <row r="214">
          <cell r="A214" t="str">
            <v>ADMINISTRATIVE &amp; MANAGEMENT EXPENSES</v>
          </cell>
        </row>
      </sheetData>
      <sheetData sheetId="2473">
        <row r="214">
          <cell r="A214" t="str">
            <v>ADMINISTRATIVE &amp; MANAGEMENT EXPENSES</v>
          </cell>
        </row>
      </sheetData>
      <sheetData sheetId="2474">
        <row r="214">
          <cell r="A214" t="str">
            <v>ADMINISTRATIVE &amp; MANAGEMENT EXPENSES</v>
          </cell>
        </row>
      </sheetData>
      <sheetData sheetId="2475">
        <row r="214">
          <cell r="A214" t="str">
            <v>ADMINISTRATIVE &amp; MANAGEMENT EXPENSES</v>
          </cell>
        </row>
      </sheetData>
      <sheetData sheetId="2476">
        <row r="214">
          <cell r="A214" t="str">
            <v>ADMINISTRATIVE &amp; MANAGEMENT EXPENSES</v>
          </cell>
        </row>
      </sheetData>
      <sheetData sheetId="2477">
        <row r="214">
          <cell r="A214" t="str">
            <v>ADMINISTRATIVE &amp; MANAGEMENT EXPENSES</v>
          </cell>
        </row>
      </sheetData>
      <sheetData sheetId="2478">
        <row r="214">
          <cell r="A214" t="str">
            <v>ADMINISTRATIVE &amp; MANAGEMENT EXPENSES</v>
          </cell>
        </row>
      </sheetData>
      <sheetData sheetId="2479">
        <row r="214">
          <cell r="A214" t="str">
            <v>ADMINISTRATIVE &amp; MANAGEMENT EXPENSES</v>
          </cell>
        </row>
      </sheetData>
      <sheetData sheetId="2480">
        <row r="214">
          <cell r="A214" t="str">
            <v>ADMINISTRATIVE &amp; MANAGEMENT EXPENSES</v>
          </cell>
        </row>
      </sheetData>
      <sheetData sheetId="2481">
        <row r="214">
          <cell r="A214" t="str">
            <v>ADMINISTRATIVE &amp; MANAGEMENT EXPENSES</v>
          </cell>
        </row>
      </sheetData>
      <sheetData sheetId="2482">
        <row r="214">
          <cell r="A214" t="str">
            <v>ADMINISTRATIVE &amp; MANAGEMENT EXPENSES</v>
          </cell>
        </row>
      </sheetData>
      <sheetData sheetId="2483">
        <row r="214">
          <cell r="A214" t="str">
            <v>ADMINISTRATIVE &amp; MANAGEMENT EXPENSES</v>
          </cell>
        </row>
      </sheetData>
      <sheetData sheetId="2484">
        <row r="214">
          <cell r="A214" t="str">
            <v>ADMINISTRATIVE &amp; MANAGEMENT EXPENSES</v>
          </cell>
        </row>
      </sheetData>
      <sheetData sheetId="2485">
        <row r="214">
          <cell r="A214" t="str">
            <v>ADMINISTRATIVE &amp; MANAGEMENT EXPENSES</v>
          </cell>
        </row>
      </sheetData>
      <sheetData sheetId="2486">
        <row r="214">
          <cell r="A214" t="str">
            <v>ADMINISTRATIVE &amp; MANAGEMENT EXPENSES</v>
          </cell>
        </row>
      </sheetData>
      <sheetData sheetId="2487">
        <row r="214">
          <cell r="A214" t="str">
            <v>ADMINISTRATIVE &amp; MANAGEMENT EXPENSES</v>
          </cell>
        </row>
      </sheetData>
      <sheetData sheetId="2488">
        <row r="214">
          <cell r="A214" t="str">
            <v>ADMINISTRATIVE &amp; MANAGEMENT EXPENSES</v>
          </cell>
        </row>
      </sheetData>
      <sheetData sheetId="2489">
        <row r="214">
          <cell r="A214" t="str">
            <v>ADMINISTRATIVE &amp; MANAGEMENT EXPENSES</v>
          </cell>
        </row>
      </sheetData>
      <sheetData sheetId="2490">
        <row r="214">
          <cell r="A214" t="str">
            <v>ADMINISTRATIVE &amp; MANAGEMENT EXPENSES</v>
          </cell>
        </row>
      </sheetData>
      <sheetData sheetId="2491">
        <row r="214">
          <cell r="A214" t="str">
            <v>ADMINISTRATIVE &amp; MANAGEMENT EXPENSES</v>
          </cell>
        </row>
      </sheetData>
      <sheetData sheetId="2492">
        <row r="214">
          <cell r="A214" t="str">
            <v>ADMINISTRATIVE &amp; MANAGEMENT EXPENSES</v>
          </cell>
        </row>
      </sheetData>
      <sheetData sheetId="2493">
        <row r="214">
          <cell r="A214" t="str">
            <v>ADMINISTRATIVE &amp; MANAGEMENT EXPENSES</v>
          </cell>
        </row>
      </sheetData>
      <sheetData sheetId="2494">
        <row r="214">
          <cell r="A214" t="str">
            <v>ADMINISTRATIVE &amp; MANAGEMENT EXPENSES</v>
          </cell>
        </row>
      </sheetData>
      <sheetData sheetId="2495">
        <row r="214">
          <cell r="A214" t="str">
            <v>ADMINISTRATIVE &amp; MANAGEMENT EXPENSES</v>
          </cell>
        </row>
      </sheetData>
      <sheetData sheetId="2496">
        <row r="214">
          <cell r="A214" t="str">
            <v>ADMINISTRATIVE &amp; MANAGEMENT EXPENSES</v>
          </cell>
        </row>
      </sheetData>
      <sheetData sheetId="2497">
        <row r="214">
          <cell r="A214" t="str">
            <v>ADMINISTRATIVE &amp; MANAGEMENT EXPENSES</v>
          </cell>
        </row>
      </sheetData>
      <sheetData sheetId="2498">
        <row r="214">
          <cell r="A214" t="str">
            <v>ADMINISTRATIVE &amp; MANAGEMENT EXPENSES</v>
          </cell>
        </row>
      </sheetData>
      <sheetData sheetId="2499">
        <row r="214">
          <cell r="A214" t="str">
            <v>ADMINISTRATIVE &amp; MANAGEMENT EXPENSES</v>
          </cell>
        </row>
      </sheetData>
      <sheetData sheetId="2500">
        <row r="214">
          <cell r="A214" t="str">
            <v>ADMINISTRATIVE &amp; MANAGEMENT EXPENSES</v>
          </cell>
        </row>
      </sheetData>
      <sheetData sheetId="2501">
        <row r="214">
          <cell r="A214" t="str">
            <v>ADMINISTRATIVE &amp; MANAGEMENT EXPENSES</v>
          </cell>
        </row>
      </sheetData>
      <sheetData sheetId="2502">
        <row r="214">
          <cell r="A214" t="str">
            <v>ADMINISTRATIVE &amp; MANAGEMENT EXPENSES</v>
          </cell>
        </row>
      </sheetData>
      <sheetData sheetId="2503">
        <row r="214">
          <cell r="A214" t="str">
            <v>ADMINISTRATIVE &amp; MANAGEMENT EXPENSES</v>
          </cell>
        </row>
      </sheetData>
      <sheetData sheetId="2504"/>
      <sheetData sheetId="2505"/>
      <sheetData sheetId="2506"/>
      <sheetData sheetId="2507"/>
      <sheetData sheetId="2508"/>
      <sheetData sheetId="2509"/>
      <sheetData sheetId="2510"/>
      <sheetData sheetId="2511"/>
      <sheetData sheetId="2512"/>
      <sheetData sheetId="2513"/>
      <sheetData sheetId="2514">
        <row r="214">
          <cell r="A214" t="str">
            <v>ADMINISTRATIVE &amp; MANAGEMENT EXPENSES</v>
          </cell>
        </row>
      </sheetData>
      <sheetData sheetId="2515"/>
      <sheetData sheetId="2516"/>
      <sheetData sheetId="2517"/>
      <sheetData sheetId="2518"/>
      <sheetData sheetId="2519"/>
      <sheetData sheetId="2520"/>
      <sheetData sheetId="2521"/>
      <sheetData sheetId="2522"/>
      <sheetData sheetId="2523"/>
      <sheetData sheetId="2524"/>
      <sheetData sheetId="2525"/>
      <sheetData sheetId="2526"/>
      <sheetData sheetId="2527">
        <row r="214">
          <cell r="A214" t="str">
            <v>ADMINISTRATIVE &amp; MANAGEMENT EXPENSES</v>
          </cell>
        </row>
      </sheetData>
      <sheetData sheetId="2528">
        <row r="214">
          <cell r="A214" t="str">
            <v>ADMINISTRATIVE &amp; MANAGEMENT EXPENSES</v>
          </cell>
        </row>
      </sheetData>
      <sheetData sheetId="2529">
        <row r="214">
          <cell r="A214" t="str">
            <v>ADMINISTRATIVE &amp; MANAGEMENT EXPENSES</v>
          </cell>
        </row>
      </sheetData>
      <sheetData sheetId="2530"/>
      <sheetData sheetId="2531"/>
      <sheetData sheetId="2532"/>
      <sheetData sheetId="2533"/>
      <sheetData sheetId="2534"/>
      <sheetData sheetId="2535"/>
      <sheetData sheetId="2536"/>
      <sheetData sheetId="2537"/>
      <sheetData sheetId="2538"/>
      <sheetData sheetId="2539"/>
      <sheetData sheetId="2540">
        <row r="214">
          <cell r="A214" t="str">
            <v>ADMINISTRATIVE &amp; MANAGEMENT EXPENSES</v>
          </cell>
        </row>
      </sheetData>
      <sheetData sheetId="2541">
        <row r="214">
          <cell r="A214" t="str">
            <v>ADMINISTRATIVE &amp; MANAGEMENT EXPENSES</v>
          </cell>
        </row>
      </sheetData>
      <sheetData sheetId="2542">
        <row r="214">
          <cell r="A214" t="str">
            <v>ADMINISTRATIVE &amp; MANAGEMENT EXPENSES</v>
          </cell>
        </row>
      </sheetData>
      <sheetData sheetId="2543"/>
      <sheetData sheetId="2544">
        <row r="214">
          <cell r="A214" t="str">
            <v>ADMINISTRATIVE &amp; MANAGEMENT EXPENSES</v>
          </cell>
        </row>
      </sheetData>
      <sheetData sheetId="2545">
        <row r="214">
          <cell r="A214" t="str">
            <v>ADMINISTRATIVE &amp; MANAGEMENT EXPENSES</v>
          </cell>
        </row>
      </sheetData>
      <sheetData sheetId="2546">
        <row r="214">
          <cell r="A214" t="str">
            <v>ADMINISTRATIVE &amp; MANAGEMENT EXPENSES</v>
          </cell>
        </row>
      </sheetData>
      <sheetData sheetId="2547">
        <row r="214">
          <cell r="A214" t="str">
            <v>ADMINISTRATIVE &amp; MANAGEMENT EXPENSES</v>
          </cell>
        </row>
      </sheetData>
      <sheetData sheetId="2548">
        <row r="214">
          <cell r="A214" t="str">
            <v>ADMINISTRATIVE &amp; MANAGEMENT EXPENSES</v>
          </cell>
        </row>
      </sheetData>
      <sheetData sheetId="2549">
        <row r="214">
          <cell r="A214" t="str">
            <v>ADMINISTRATIVE &amp; MANAGEMENT EXPENSES</v>
          </cell>
        </row>
      </sheetData>
      <sheetData sheetId="2550">
        <row r="214">
          <cell r="A214" t="str">
            <v>ADMINISTRATIVE &amp; MANAGEMENT EXPENSES</v>
          </cell>
        </row>
      </sheetData>
      <sheetData sheetId="2551">
        <row r="214">
          <cell r="A214" t="str">
            <v>ADMINISTRATIVE &amp; MANAGEMENT EXPENSES</v>
          </cell>
        </row>
      </sheetData>
      <sheetData sheetId="2552">
        <row r="214">
          <cell r="A214" t="str">
            <v>ADMINISTRATIVE &amp; MANAGEMENT EXPENSES</v>
          </cell>
        </row>
      </sheetData>
      <sheetData sheetId="2553">
        <row r="214">
          <cell r="A214" t="str">
            <v>ADMINISTRATIVE &amp; MANAGEMENT EXPENSES</v>
          </cell>
        </row>
      </sheetData>
      <sheetData sheetId="2554">
        <row r="214">
          <cell r="A214" t="str">
            <v>ADMINISTRATIVE &amp; MANAGEMENT EXPENSES</v>
          </cell>
        </row>
      </sheetData>
      <sheetData sheetId="2555">
        <row r="214">
          <cell r="A214" t="str">
            <v>ADMINISTRATIVE &amp; MANAGEMENT EXPENSES</v>
          </cell>
        </row>
      </sheetData>
      <sheetData sheetId="2556">
        <row r="214">
          <cell r="A214" t="str">
            <v>ADMINISTRATIVE &amp; MANAGEMENT EXPENSES</v>
          </cell>
        </row>
      </sheetData>
      <sheetData sheetId="2557">
        <row r="214">
          <cell r="A214" t="str">
            <v>ADMINISTRATIVE &amp; MANAGEMENT EXPENSES</v>
          </cell>
        </row>
      </sheetData>
      <sheetData sheetId="2558">
        <row r="214">
          <cell r="A214" t="str">
            <v>ADMINISTRATIVE &amp; MANAGEMENT EXPENSES</v>
          </cell>
        </row>
      </sheetData>
      <sheetData sheetId="2559">
        <row r="214">
          <cell r="A214" t="str">
            <v>ADMINISTRATIVE &amp; MANAGEMENT EXPENSES</v>
          </cell>
        </row>
      </sheetData>
      <sheetData sheetId="2560">
        <row r="214">
          <cell r="A214" t="str">
            <v>ADMINISTRATIVE &amp; MANAGEMENT EXPENSES</v>
          </cell>
        </row>
      </sheetData>
      <sheetData sheetId="2561">
        <row r="214">
          <cell r="A214" t="str">
            <v>ADMINISTRATIVE &amp; MANAGEMENT EXPENSES</v>
          </cell>
        </row>
      </sheetData>
      <sheetData sheetId="2562">
        <row r="214">
          <cell r="A214" t="str">
            <v>ADMINISTRATIVE &amp; MANAGEMENT EXPENSES</v>
          </cell>
        </row>
      </sheetData>
      <sheetData sheetId="2563">
        <row r="214">
          <cell r="A214" t="str">
            <v>ADMINISTRATIVE &amp; MANAGEMENT EXPENSES</v>
          </cell>
        </row>
      </sheetData>
      <sheetData sheetId="2564">
        <row r="214">
          <cell r="A214" t="str">
            <v>ADMINISTRATIVE &amp; MANAGEMENT EXPENSES</v>
          </cell>
        </row>
      </sheetData>
      <sheetData sheetId="2565">
        <row r="214">
          <cell r="A214" t="str">
            <v>ADMINISTRATIVE &amp; MANAGEMENT EXPENSES</v>
          </cell>
        </row>
      </sheetData>
      <sheetData sheetId="2566">
        <row r="214">
          <cell r="A214" t="str">
            <v>ADMINISTRATIVE &amp; MANAGEMENT EXPENSES</v>
          </cell>
        </row>
      </sheetData>
      <sheetData sheetId="2567">
        <row r="214">
          <cell r="A214" t="str">
            <v>ADMINISTRATIVE &amp; MANAGEMENT EXPENSES</v>
          </cell>
        </row>
      </sheetData>
      <sheetData sheetId="2568">
        <row r="214">
          <cell r="A214" t="str">
            <v>ADMINISTRATIVE &amp; MANAGEMENT EXPENSES</v>
          </cell>
        </row>
      </sheetData>
      <sheetData sheetId="2569">
        <row r="214">
          <cell r="A214" t="str">
            <v>ADMINISTRATIVE &amp; MANAGEMENT EXPENSES</v>
          </cell>
        </row>
      </sheetData>
      <sheetData sheetId="2570">
        <row r="214">
          <cell r="A214" t="str">
            <v>ADMINISTRATIVE &amp; MANAGEMENT EXPENSES</v>
          </cell>
        </row>
      </sheetData>
      <sheetData sheetId="2571">
        <row r="214">
          <cell r="A214" t="str">
            <v>ADMINISTRATIVE &amp; MANAGEMENT EXPENSES</v>
          </cell>
        </row>
      </sheetData>
      <sheetData sheetId="2572">
        <row r="214">
          <cell r="A214" t="str">
            <v>ADMINISTRATIVE &amp; MANAGEMENT EXPENSES</v>
          </cell>
        </row>
      </sheetData>
      <sheetData sheetId="2573">
        <row r="214">
          <cell r="A214" t="str">
            <v>ADMINISTRATIVE &amp; MANAGEMENT EXPENSES</v>
          </cell>
        </row>
      </sheetData>
      <sheetData sheetId="2574">
        <row r="214">
          <cell r="A214" t="str">
            <v>ADMINISTRATIVE &amp; MANAGEMENT EXPENSES</v>
          </cell>
        </row>
      </sheetData>
      <sheetData sheetId="2575">
        <row r="214">
          <cell r="A214" t="str">
            <v>ADMINISTRATIVE &amp; MANAGEMENT EXPENSES</v>
          </cell>
        </row>
      </sheetData>
      <sheetData sheetId="2576">
        <row r="214">
          <cell r="A214" t="str">
            <v>ADMINISTRATIVE &amp; MANAGEMENT EXPENSES</v>
          </cell>
        </row>
      </sheetData>
      <sheetData sheetId="2577">
        <row r="214">
          <cell r="A214" t="str">
            <v>ADMINISTRATIVE &amp; MANAGEMENT EXPENSES</v>
          </cell>
        </row>
      </sheetData>
      <sheetData sheetId="2578">
        <row r="214">
          <cell r="A214" t="str">
            <v>ADMINISTRATIVE &amp; MANAGEMENT EXPENSES</v>
          </cell>
        </row>
      </sheetData>
      <sheetData sheetId="2579">
        <row r="214">
          <cell r="A214" t="str">
            <v>ADMINISTRATIVE &amp; MANAGEMENT EXPENSES</v>
          </cell>
        </row>
      </sheetData>
      <sheetData sheetId="2580">
        <row r="214">
          <cell r="A214" t="str">
            <v>ADMINISTRATIVE &amp; MANAGEMENT EXPENSES</v>
          </cell>
        </row>
      </sheetData>
      <sheetData sheetId="2581">
        <row r="214">
          <cell r="A214" t="str">
            <v>ADMINISTRATIVE &amp; MANAGEMENT EXPENSES</v>
          </cell>
        </row>
      </sheetData>
      <sheetData sheetId="2582">
        <row r="214">
          <cell r="A214" t="str">
            <v>ADMINISTRATIVE &amp; MANAGEMENT EXPENSES</v>
          </cell>
        </row>
      </sheetData>
      <sheetData sheetId="2583">
        <row r="214">
          <cell r="A214" t="str">
            <v>ADMINISTRATIVE &amp; MANAGEMENT EXPENSES</v>
          </cell>
        </row>
      </sheetData>
      <sheetData sheetId="2584">
        <row r="214">
          <cell r="A214" t="str">
            <v>ADMINISTRATIVE &amp; MANAGEMENT EXPENSES</v>
          </cell>
        </row>
      </sheetData>
      <sheetData sheetId="2585">
        <row r="214">
          <cell r="A214" t="str">
            <v>ADMINISTRATIVE &amp; MANAGEMENT EXPENSES</v>
          </cell>
        </row>
      </sheetData>
      <sheetData sheetId="2586">
        <row r="214">
          <cell r="A214" t="str">
            <v>ADMINISTRATIVE &amp; MANAGEMENT EXPENSES</v>
          </cell>
        </row>
      </sheetData>
      <sheetData sheetId="2587">
        <row r="214">
          <cell r="A214" t="str">
            <v>ADMINISTRATIVE &amp; MANAGEMENT EXPENSES</v>
          </cell>
        </row>
      </sheetData>
      <sheetData sheetId="2588">
        <row r="214">
          <cell r="A214" t="str">
            <v>ADMINISTRATIVE &amp; MANAGEMENT EXPENSES</v>
          </cell>
        </row>
      </sheetData>
      <sheetData sheetId="2589">
        <row r="214">
          <cell r="A214" t="str">
            <v>ADMINISTRATIVE &amp; MANAGEMENT EXPENSES</v>
          </cell>
        </row>
      </sheetData>
      <sheetData sheetId="2590">
        <row r="214">
          <cell r="A214" t="str">
            <v>ADMINISTRATIVE &amp; MANAGEMENT EXPENSES</v>
          </cell>
        </row>
      </sheetData>
      <sheetData sheetId="2591">
        <row r="214">
          <cell r="A214" t="str">
            <v>ADMINISTRATIVE &amp; MANAGEMENT EXPENSES</v>
          </cell>
        </row>
      </sheetData>
      <sheetData sheetId="2592">
        <row r="214">
          <cell r="A214" t="str">
            <v>ADMINISTRATIVE &amp; MANAGEMENT EXPENSES</v>
          </cell>
        </row>
      </sheetData>
      <sheetData sheetId="2593">
        <row r="214">
          <cell r="A214" t="str">
            <v>ADMINISTRATIVE &amp; MANAGEMENT EXPENSES</v>
          </cell>
        </row>
      </sheetData>
      <sheetData sheetId="2594">
        <row r="214">
          <cell r="A214" t="str">
            <v>ADMINISTRATIVE &amp; MANAGEMENT EXPENSES</v>
          </cell>
        </row>
      </sheetData>
      <sheetData sheetId="2595">
        <row r="214">
          <cell r="A214" t="str">
            <v>ADMINISTRATIVE &amp; MANAGEMENT EXPENSES</v>
          </cell>
        </row>
      </sheetData>
      <sheetData sheetId="2596">
        <row r="214">
          <cell r="A214" t="str">
            <v>ADMINISTRATIVE &amp; MANAGEMENT EXPENSES</v>
          </cell>
        </row>
      </sheetData>
      <sheetData sheetId="2597">
        <row r="214">
          <cell r="A214" t="str">
            <v>ADMINISTRATIVE &amp; MANAGEMENT EXPENSES</v>
          </cell>
        </row>
      </sheetData>
      <sheetData sheetId="2598">
        <row r="214">
          <cell r="A214" t="str">
            <v>ADMINISTRATIVE &amp; MANAGEMENT EXPENSES</v>
          </cell>
        </row>
      </sheetData>
      <sheetData sheetId="2599">
        <row r="214">
          <cell r="A214" t="str">
            <v>ADMINISTRATIVE &amp; MANAGEMENT EXPENSES</v>
          </cell>
        </row>
      </sheetData>
      <sheetData sheetId="2600">
        <row r="214">
          <cell r="A214" t="str">
            <v>ADMINISTRATIVE &amp; MANAGEMENT EXPENSES</v>
          </cell>
        </row>
      </sheetData>
      <sheetData sheetId="2601">
        <row r="214">
          <cell r="A214" t="str">
            <v>ADMINISTRATIVE &amp; MANAGEMENT EXPENSES</v>
          </cell>
        </row>
      </sheetData>
      <sheetData sheetId="2602">
        <row r="214">
          <cell r="A214" t="str">
            <v>ADMINISTRATIVE &amp; MANAGEMENT EXPENSES</v>
          </cell>
        </row>
      </sheetData>
      <sheetData sheetId="2603">
        <row r="214">
          <cell r="A214" t="str">
            <v>ADMINISTRATIVE &amp; MANAGEMENT EXPENSES</v>
          </cell>
        </row>
      </sheetData>
      <sheetData sheetId="2604">
        <row r="214">
          <cell r="A214" t="str">
            <v>ADMINISTRATIVE &amp; MANAGEMENT EXPENSES</v>
          </cell>
        </row>
      </sheetData>
      <sheetData sheetId="2605">
        <row r="214">
          <cell r="A214" t="str">
            <v>ADMINISTRATIVE &amp; MANAGEMENT EXPENSES</v>
          </cell>
        </row>
      </sheetData>
      <sheetData sheetId="2606">
        <row r="214">
          <cell r="A214" t="str">
            <v>ADMINISTRATIVE &amp; MANAGEMENT EXPENSES</v>
          </cell>
        </row>
      </sheetData>
      <sheetData sheetId="2607">
        <row r="214">
          <cell r="A214" t="str">
            <v>ADMINISTRATIVE &amp; MANAGEMENT EXPENSES</v>
          </cell>
        </row>
      </sheetData>
      <sheetData sheetId="2608">
        <row r="214">
          <cell r="A214" t="str">
            <v>ADMINISTRATIVE &amp; MANAGEMENT EXPENSES</v>
          </cell>
        </row>
      </sheetData>
      <sheetData sheetId="2609">
        <row r="214">
          <cell r="A214" t="str">
            <v>ADMINISTRATIVE &amp; MANAGEMENT EXPENSES</v>
          </cell>
        </row>
      </sheetData>
      <sheetData sheetId="2610">
        <row r="214">
          <cell r="A214" t="str">
            <v>ADMINISTRATIVE &amp; MANAGEMENT EXPENSES</v>
          </cell>
        </row>
      </sheetData>
      <sheetData sheetId="2611">
        <row r="214">
          <cell r="A214" t="str">
            <v>ADMINISTRATIVE &amp; MANAGEMENT EXPENSES</v>
          </cell>
        </row>
      </sheetData>
      <sheetData sheetId="2612">
        <row r="214">
          <cell r="A214" t="str">
            <v>ADMINISTRATIVE &amp; MANAGEMENT EXPENSES</v>
          </cell>
        </row>
      </sheetData>
      <sheetData sheetId="2613">
        <row r="214">
          <cell r="A214" t="str">
            <v>ADMINISTRATIVE &amp; MANAGEMENT EXPENSES</v>
          </cell>
        </row>
      </sheetData>
      <sheetData sheetId="2614">
        <row r="214">
          <cell r="A214" t="str">
            <v>ADMINISTRATIVE &amp; MANAGEMENT EXPENSES</v>
          </cell>
        </row>
      </sheetData>
      <sheetData sheetId="2615">
        <row r="214">
          <cell r="A214" t="str">
            <v>ADMINISTRATIVE &amp; MANAGEMENT EXPENSES</v>
          </cell>
        </row>
      </sheetData>
      <sheetData sheetId="2616">
        <row r="214">
          <cell r="A214" t="str">
            <v>ADMINISTRATIVE &amp; MANAGEMENT EXPENSES</v>
          </cell>
        </row>
      </sheetData>
      <sheetData sheetId="2617">
        <row r="214">
          <cell r="A214" t="str">
            <v>ADMINISTRATIVE &amp; MANAGEMENT EXPENSES</v>
          </cell>
        </row>
      </sheetData>
      <sheetData sheetId="2618">
        <row r="214">
          <cell r="A214" t="str">
            <v>ADMINISTRATIVE &amp; MANAGEMENT EXPENSES</v>
          </cell>
        </row>
      </sheetData>
      <sheetData sheetId="2619">
        <row r="214">
          <cell r="A214" t="str">
            <v>ADMINISTRATIVE &amp; MANAGEMENT EXPENSES</v>
          </cell>
        </row>
      </sheetData>
      <sheetData sheetId="2620">
        <row r="214">
          <cell r="A214" t="str">
            <v>ADMINISTRATIVE &amp; MANAGEMENT EXPENSES</v>
          </cell>
        </row>
      </sheetData>
      <sheetData sheetId="2621">
        <row r="214">
          <cell r="A214" t="str">
            <v>ADMINISTRATIVE &amp; MANAGEMENT EXPENSES</v>
          </cell>
        </row>
      </sheetData>
      <sheetData sheetId="2622">
        <row r="214">
          <cell r="A214" t="str">
            <v>ADMINISTRATIVE &amp; MANAGEMENT EXPENSES</v>
          </cell>
        </row>
      </sheetData>
      <sheetData sheetId="2623">
        <row r="214">
          <cell r="A214" t="str">
            <v>ADMINISTRATIVE &amp; MANAGEMENT EXPENSES</v>
          </cell>
        </row>
      </sheetData>
      <sheetData sheetId="2624">
        <row r="214">
          <cell r="A214" t="str">
            <v>ADMINISTRATIVE &amp; MANAGEMENT EXPENSES</v>
          </cell>
        </row>
      </sheetData>
      <sheetData sheetId="2625">
        <row r="214">
          <cell r="A214" t="str">
            <v>ADMINISTRATIVE &amp; MANAGEMENT EXPENSES</v>
          </cell>
        </row>
      </sheetData>
      <sheetData sheetId="2626">
        <row r="214">
          <cell r="A214" t="str">
            <v>ADMINISTRATIVE &amp; MANAGEMENT EXPENSES</v>
          </cell>
        </row>
      </sheetData>
      <sheetData sheetId="2627">
        <row r="214">
          <cell r="A214" t="str">
            <v>ADMINISTRATIVE &amp; MANAGEMENT EXPENSES</v>
          </cell>
        </row>
      </sheetData>
      <sheetData sheetId="2628">
        <row r="214">
          <cell r="A214" t="str">
            <v>ADMINISTRATIVE &amp; MANAGEMENT EXPENSES</v>
          </cell>
        </row>
      </sheetData>
      <sheetData sheetId="2629">
        <row r="214">
          <cell r="A214" t="str">
            <v>ADMINISTRATIVE &amp; MANAGEMENT EXPENSES</v>
          </cell>
        </row>
      </sheetData>
      <sheetData sheetId="2630">
        <row r="214">
          <cell r="A214" t="str">
            <v>ADMINISTRATIVE &amp; MANAGEMENT EXPENSES</v>
          </cell>
        </row>
      </sheetData>
      <sheetData sheetId="2631">
        <row r="214">
          <cell r="A214" t="str">
            <v>ADMINISTRATIVE &amp; MANAGEMENT EXPENSES</v>
          </cell>
        </row>
      </sheetData>
      <sheetData sheetId="2632">
        <row r="214">
          <cell r="A214" t="str">
            <v>ADMINISTRATIVE &amp; MANAGEMENT EXPENSES</v>
          </cell>
        </row>
      </sheetData>
      <sheetData sheetId="2633">
        <row r="214">
          <cell r="A214" t="str">
            <v>ADMINISTRATIVE &amp; MANAGEMENT EXPENSES</v>
          </cell>
        </row>
      </sheetData>
      <sheetData sheetId="2634">
        <row r="214">
          <cell r="A214" t="str">
            <v>ADMINISTRATIVE &amp; MANAGEMENT EXPENSES</v>
          </cell>
        </row>
      </sheetData>
      <sheetData sheetId="2635">
        <row r="214">
          <cell r="A214" t="str">
            <v>ADMINISTRATIVE &amp; MANAGEMENT EXPENSES</v>
          </cell>
        </row>
      </sheetData>
      <sheetData sheetId="2636">
        <row r="214">
          <cell r="A214" t="str">
            <v>ADMINISTRATIVE &amp; MANAGEMENT EXPENSES</v>
          </cell>
        </row>
      </sheetData>
      <sheetData sheetId="2637">
        <row r="214">
          <cell r="A214" t="str">
            <v>ADMINISTRATIVE &amp; MANAGEMENT EXPENSES</v>
          </cell>
        </row>
      </sheetData>
      <sheetData sheetId="2638">
        <row r="214">
          <cell r="A214" t="str">
            <v>ADMINISTRATIVE &amp; MANAGEMENT EXPENSES</v>
          </cell>
        </row>
      </sheetData>
      <sheetData sheetId="2639">
        <row r="214">
          <cell r="A214" t="str">
            <v>ADMINISTRATIVE &amp; MANAGEMENT EXPENSES</v>
          </cell>
        </row>
      </sheetData>
      <sheetData sheetId="2640">
        <row r="214">
          <cell r="A214" t="str">
            <v>ADMINISTRATIVE &amp; MANAGEMENT EXPENSES</v>
          </cell>
        </row>
      </sheetData>
      <sheetData sheetId="2641">
        <row r="214">
          <cell r="A214" t="str">
            <v>ADMINISTRATIVE &amp; MANAGEMENT EXPENSES</v>
          </cell>
        </row>
      </sheetData>
      <sheetData sheetId="2642">
        <row r="214">
          <cell r="A214" t="str">
            <v>ADMINISTRATIVE &amp; MANAGEMENT EXPENSES</v>
          </cell>
        </row>
      </sheetData>
      <sheetData sheetId="2643">
        <row r="214">
          <cell r="A214" t="str">
            <v>ADMINISTRATIVE &amp; MANAGEMENT EXPENSES</v>
          </cell>
        </row>
      </sheetData>
      <sheetData sheetId="2644">
        <row r="214">
          <cell r="A214" t="str">
            <v>ADMINISTRATIVE &amp; MANAGEMENT EXPENSES</v>
          </cell>
        </row>
      </sheetData>
      <sheetData sheetId="2645">
        <row r="214">
          <cell r="A214" t="str">
            <v>ADMINISTRATIVE &amp; MANAGEMENT EXPENSES</v>
          </cell>
        </row>
      </sheetData>
      <sheetData sheetId="2646">
        <row r="214">
          <cell r="A214" t="str">
            <v>ADMINISTRATIVE &amp; MANAGEMENT EXPENSES</v>
          </cell>
        </row>
      </sheetData>
      <sheetData sheetId="2647">
        <row r="214">
          <cell r="A214" t="str">
            <v>ADMINISTRATIVE &amp; MANAGEMENT EXPENSES</v>
          </cell>
        </row>
      </sheetData>
      <sheetData sheetId="2648">
        <row r="214">
          <cell r="A214" t="str">
            <v>ADMINISTRATIVE &amp; MANAGEMENT EXPENSES</v>
          </cell>
        </row>
      </sheetData>
      <sheetData sheetId="2649">
        <row r="214">
          <cell r="A214" t="str">
            <v>ADMINISTRATIVE &amp; MANAGEMENT EXPENSES</v>
          </cell>
        </row>
      </sheetData>
      <sheetData sheetId="2650">
        <row r="214">
          <cell r="A214" t="str">
            <v>ADMINISTRATIVE &amp; MANAGEMENT EXPENSES</v>
          </cell>
        </row>
      </sheetData>
      <sheetData sheetId="2651">
        <row r="214">
          <cell r="A214" t="str">
            <v>ADMINISTRATIVE &amp; MANAGEMENT EXPENSES</v>
          </cell>
        </row>
      </sheetData>
      <sheetData sheetId="2652">
        <row r="214">
          <cell r="A214" t="str">
            <v>ADMINISTRATIVE &amp; MANAGEMENT EXPENSES</v>
          </cell>
        </row>
      </sheetData>
      <sheetData sheetId="2653">
        <row r="214">
          <cell r="A214" t="str">
            <v>ADMINISTRATIVE &amp; MANAGEMENT EXPENSES</v>
          </cell>
        </row>
      </sheetData>
      <sheetData sheetId="2654">
        <row r="214">
          <cell r="A214" t="str">
            <v>ADMINISTRATIVE &amp; MANAGEMENT EXPENSES</v>
          </cell>
        </row>
      </sheetData>
      <sheetData sheetId="2655">
        <row r="214">
          <cell r="A214" t="str">
            <v>ADMINISTRATIVE &amp; MANAGEMENT EXPENSES</v>
          </cell>
        </row>
      </sheetData>
      <sheetData sheetId="2656">
        <row r="214">
          <cell r="A214" t="str">
            <v>ADMINISTRATIVE &amp; MANAGEMENT EXPENSES</v>
          </cell>
        </row>
      </sheetData>
      <sheetData sheetId="2657">
        <row r="214">
          <cell r="A214" t="str">
            <v>ADMINISTRATIVE &amp; MANAGEMENT EXPENSES</v>
          </cell>
        </row>
      </sheetData>
      <sheetData sheetId="2658">
        <row r="214">
          <cell r="A214" t="str">
            <v>ADMINISTRATIVE &amp; MANAGEMENT EXPENSES</v>
          </cell>
        </row>
      </sheetData>
      <sheetData sheetId="2659">
        <row r="214">
          <cell r="A214" t="str">
            <v>ADMINISTRATIVE &amp; MANAGEMENT EXPENSES</v>
          </cell>
        </row>
      </sheetData>
      <sheetData sheetId="2660">
        <row r="214">
          <cell r="A214" t="str">
            <v>ADMINISTRATIVE &amp; MANAGEMENT EXPENSES</v>
          </cell>
        </row>
      </sheetData>
      <sheetData sheetId="2661">
        <row r="214">
          <cell r="A214" t="str">
            <v>ADMINISTRATIVE &amp; MANAGEMENT EXPENSES</v>
          </cell>
        </row>
      </sheetData>
      <sheetData sheetId="2662">
        <row r="214">
          <cell r="A214" t="str">
            <v>ADMINISTRATIVE &amp; MANAGEMENT EXPENSES</v>
          </cell>
        </row>
      </sheetData>
      <sheetData sheetId="2663">
        <row r="214">
          <cell r="A214" t="str">
            <v>ADMINISTRATIVE &amp; MANAGEMENT EXPENSES</v>
          </cell>
        </row>
      </sheetData>
      <sheetData sheetId="2664" refreshError="1"/>
      <sheetData sheetId="2665" refreshError="1"/>
      <sheetData sheetId="2666" refreshError="1"/>
      <sheetData sheetId="2667" refreshError="1"/>
      <sheetData sheetId="2668" refreshError="1"/>
      <sheetData sheetId="2669" refreshError="1"/>
      <sheetData sheetId="2670" refreshError="1"/>
      <sheetData sheetId="2671">
        <row r="214">
          <cell r="A214" t="str">
            <v>ADMINISTRATIVE &amp; MANAGEMENT EXPENSES</v>
          </cell>
        </row>
      </sheetData>
      <sheetData sheetId="2672" refreshError="1"/>
      <sheetData sheetId="2673">
        <row r="214">
          <cell r="A214" t="str">
            <v>ADMINISTRATIVE &amp; MANAGEMENT EXPENSES</v>
          </cell>
        </row>
      </sheetData>
      <sheetData sheetId="2674"/>
      <sheetData sheetId="2675"/>
      <sheetData sheetId="2676"/>
      <sheetData sheetId="2677"/>
      <sheetData sheetId="2678"/>
      <sheetData sheetId="2679"/>
      <sheetData sheetId="2680"/>
      <sheetData sheetId="2681"/>
      <sheetData sheetId="2682"/>
      <sheetData sheetId="2683"/>
      <sheetData sheetId="2684"/>
      <sheetData sheetId="2685"/>
      <sheetData sheetId="2686"/>
      <sheetData sheetId="2687"/>
      <sheetData sheetId="2688"/>
      <sheetData sheetId="2689"/>
      <sheetData sheetId="2690"/>
      <sheetData sheetId="2691">
        <row r="214">
          <cell r="A214" t="str">
            <v>ADMINISTRATIVE &amp; MANAGEMENT EXPENSES</v>
          </cell>
        </row>
      </sheetData>
      <sheetData sheetId="2692"/>
      <sheetData sheetId="2693"/>
      <sheetData sheetId="2694"/>
      <sheetData sheetId="2695"/>
      <sheetData sheetId="2696"/>
      <sheetData sheetId="2697"/>
      <sheetData sheetId="2698"/>
      <sheetData sheetId="2699"/>
      <sheetData sheetId="2700"/>
      <sheetData sheetId="2701"/>
      <sheetData sheetId="2702">
        <row r="214">
          <cell r="A214" t="str">
            <v>ADMINISTRATIVE &amp; MANAGEMENT EXPENSES</v>
          </cell>
        </row>
      </sheetData>
      <sheetData sheetId="2703"/>
      <sheetData sheetId="2704">
        <row r="214">
          <cell r="A214" t="str">
            <v>ADMINISTRATIVE &amp; MANAGEMENT EXPENSES</v>
          </cell>
        </row>
      </sheetData>
      <sheetData sheetId="2705"/>
      <sheetData sheetId="2706"/>
      <sheetData sheetId="2707"/>
      <sheetData sheetId="2708"/>
      <sheetData sheetId="2709"/>
      <sheetData sheetId="2710"/>
      <sheetData sheetId="2711"/>
      <sheetData sheetId="2712"/>
      <sheetData sheetId="2713">
        <row r="214">
          <cell r="A214" t="str">
            <v>ADMINISTRATIVE &amp; MANAGEMENT EXPENSES</v>
          </cell>
        </row>
      </sheetData>
      <sheetData sheetId="2714"/>
      <sheetData sheetId="2715">
        <row r="214">
          <cell r="A214" t="str">
            <v>ADMINISTRATIVE &amp; MANAGEMENT EXPENSES</v>
          </cell>
        </row>
      </sheetData>
      <sheetData sheetId="2716"/>
      <sheetData sheetId="2717"/>
      <sheetData sheetId="2718"/>
      <sheetData sheetId="2719"/>
      <sheetData sheetId="2720"/>
      <sheetData sheetId="2721"/>
      <sheetData sheetId="2722"/>
      <sheetData sheetId="2723"/>
      <sheetData sheetId="2724">
        <row r="214">
          <cell r="A214" t="str">
            <v>ADMINISTRATIVE &amp; MANAGEMENT EXPENSES</v>
          </cell>
        </row>
      </sheetData>
      <sheetData sheetId="2725"/>
      <sheetData sheetId="2726">
        <row r="214">
          <cell r="A214" t="str">
            <v>ADMINISTRATIVE &amp; MANAGEMENT EXPENSES</v>
          </cell>
        </row>
      </sheetData>
      <sheetData sheetId="2727"/>
      <sheetData sheetId="2728"/>
      <sheetData sheetId="2729"/>
      <sheetData sheetId="2730"/>
      <sheetData sheetId="2731"/>
      <sheetData sheetId="2732"/>
      <sheetData sheetId="2733"/>
      <sheetData sheetId="2734"/>
      <sheetData sheetId="2735">
        <row r="214">
          <cell r="A214" t="str">
            <v>ADMINISTRATIVE &amp; MANAGEMENT EXPENSES</v>
          </cell>
        </row>
      </sheetData>
      <sheetData sheetId="2736"/>
      <sheetData sheetId="2737">
        <row r="214">
          <cell r="A214" t="str">
            <v>ADMINISTRATIVE &amp; MANAGEMENT EXPENSES</v>
          </cell>
        </row>
      </sheetData>
      <sheetData sheetId="2738"/>
      <sheetData sheetId="2739"/>
      <sheetData sheetId="2740"/>
      <sheetData sheetId="2741"/>
      <sheetData sheetId="2742"/>
      <sheetData sheetId="2743"/>
      <sheetData sheetId="2744"/>
      <sheetData sheetId="2745"/>
      <sheetData sheetId="2746">
        <row r="214">
          <cell r="A214" t="str">
            <v>ADMINISTRATIVE &amp; MANAGEMENT EXPENSES</v>
          </cell>
        </row>
      </sheetData>
      <sheetData sheetId="2747"/>
      <sheetData sheetId="2748">
        <row r="214">
          <cell r="A214" t="str">
            <v>ADMINISTRATIVE &amp; MANAGEMENT EXPENSES</v>
          </cell>
        </row>
      </sheetData>
      <sheetData sheetId="2749"/>
      <sheetData sheetId="2750"/>
      <sheetData sheetId="2751"/>
      <sheetData sheetId="2752"/>
      <sheetData sheetId="2753"/>
      <sheetData sheetId="2754"/>
      <sheetData sheetId="2755"/>
      <sheetData sheetId="2756"/>
      <sheetData sheetId="2757">
        <row r="214">
          <cell r="A214" t="str">
            <v>ADMINISTRATIVE &amp; MANAGEMENT EXPENSES</v>
          </cell>
        </row>
      </sheetData>
      <sheetData sheetId="2758"/>
      <sheetData sheetId="2759">
        <row r="214">
          <cell r="A214" t="str">
            <v>ADMINISTRATIVE &amp; MANAGEMENT EXPENSES</v>
          </cell>
        </row>
      </sheetData>
      <sheetData sheetId="2760"/>
      <sheetData sheetId="2761"/>
      <sheetData sheetId="2762"/>
      <sheetData sheetId="2763"/>
      <sheetData sheetId="2764"/>
      <sheetData sheetId="2765"/>
      <sheetData sheetId="2766"/>
      <sheetData sheetId="2767"/>
      <sheetData sheetId="2768"/>
      <sheetData sheetId="2769"/>
      <sheetData sheetId="2770">
        <row r="214">
          <cell r="A214" t="str">
            <v>ADMINISTRATIVE &amp; MANAGEMENT EXPENSES</v>
          </cell>
        </row>
      </sheetData>
      <sheetData sheetId="2771"/>
      <sheetData sheetId="2772"/>
      <sheetData sheetId="2773"/>
      <sheetData sheetId="2774"/>
      <sheetData sheetId="2775"/>
      <sheetData sheetId="2776"/>
      <sheetData sheetId="2777"/>
      <sheetData sheetId="2778"/>
      <sheetData sheetId="2779"/>
      <sheetData sheetId="2780"/>
      <sheetData sheetId="2781">
        <row r="214">
          <cell r="A214" t="str">
            <v>ADMINISTRATIVE &amp; MANAGEMENT EXPENSES</v>
          </cell>
        </row>
      </sheetData>
      <sheetData sheetId="2782"/>
      <sheetData sheetId="2783"/>
      <sheetData sheetId="2784"/>
      <sheetData sheetId="2785"/>
      <sheetData sheetId="2786"/>
      <sheetData sheetId="2787"/>
      <sheetData sheetId="2788"/>
      <sheetData sheetId="2789"/>
      <sheetData sheetId="2790"/>
      <sheetData sheetId="2791"/>
      <sheetData sheetId="2792"/>
      <sheetData sheetId="2793"/>
      <sheetData sheetId="2794"/>
      <sheetData sheetId="2795"/>
      <sheetData sheetId="2796"/>
      <sheetData sheetId="2797"/>
      <sheetData sheetId="2798"/>
      <sheetData sheetId="2799"/>
      <sheetData sheetId="2800"/>
      <sheetData sheetId="2801"/>
      <sheetData sheetId="2802"/>
      <sheetData sheetId="2803"/>
      <sheetData sheetId="2804"/>
      <sheetData sheetId="2805"/>
      <sheetData sheetId="2806"/>
      <sheetData sheetId="2807"/>
      <sheetData sheetId="2808"/>
      <sheetData sheetId="2809"/>
      <sheetData sheetId="2810"/>
      <sheetData sheetId="2811"/>
      <sheetData sheetId="2812"/>
      <sheetData sheetId="2813"/>
      <sheetData sheetId="2814"/>
      <sheetData sheetId="2815"/>
      <sheetData sheetId="2816"/>
      <sheetData sheetId="2817"/>
      <sheetData sheetId="2818"/>
      <sheetData sheetId="2819"/>
      <sheetData sheetId="2820"/>
      <sheetData sheetId="2821"/>
      <sheetData sheetId="2822"/>
      <sheetData sheetId="2823"/>
      <sheetData sheetId="2824"/>
      <sheetData sheetId="2825"/>
      <sheetData sheetId="2826"/>
      <sheetData sheetId="2827"/>
      <sheetData sheetId="2828"/>
      <sheetData sheetId="2829"/>
      <sheetData sheetId="2830"/>
      <sheetData sheetId="2831"/>
      <sheetData sheetId="2832"/>
      <sheetData sheetId="2833"/>
      <sheetData sheetId="2834"/>
      <sheetData sheetId="2835"/>
      <sheetData sheetId="2836"/>
      <sheetData sheetId="2837"/>
      <sheetData sheetId="2838"/>
      <sheetData sheetId="2839"/>
      <sheetData sheetId="2840"/>
      <sheetData sheetId="2841"/>
      <sheetData sheetId="2842"/>
      <sheetData sheetId="2843"/>
      <sheetData sheetId="2844"/>
      <sheetData sheetId="2845"/>
      <sheetData sheetId="2846"/>
      <sheetData sheetId="2847"/>
      <sheetData sheetId="2848"/>
      <sheetData sheetId="2849"/>
      <sheetData sheetId="2850"/>
      <sheetData sheetId="2851"/>
      <sheetData sheetId="2852"/>
      <sheetData sheetId="2853"/>
      <sheetData sheetId="2854"/>
      <sheetData sheetId="2855"/>
      <sheetData sheetId="2856"/>
      <sheetData sheetId="2857"/>
      <sheetData sheetId="2858"/>
      <sheetData sheetId="2859"/>
      <sheetData sheetId="2860"/>
      <sheetData sheetId="2861"/>
      <sheetData sheetId="2862"/>
      <sheetData sheetId="2863"/>
      <sheetData sheetId="2864"/>
      <sheetData sheetId="2865"/>
      <sheetData sheetId="2866"/>
      <sheetData sheetId="2867"/>
      <sheetData sheetId="2868"/>
      <sheetData sheetId="2869"/>
      <sheetData sheetId="2870"/>
      <sheetData sheetId="2871"/>
      <sheetData sheetId="2872"/>
      <sheetData sheetId="2873"/>
      <sheetData sheetId="2874"/>
      <sheetData sheetId="2875"/>
      <sheetData sheetId="2876"/>
      <sheetData sheetId="2877"/>
      <sheetData sheetId="2878"/>
      <sheetData sheetId="2879"/>
      <sheetData sheetId="2880"/>
      <sheetData sheetId="2881">
        <row r="214">
          <cell r="A214" t="str">
            <v>ADMINISTRATIVE &amp; MANAGEMENT EXPENSES</v>
          </cell>
        </row>
      </sheetData>
      <sheetData sheetId="2882"/>
      <sheetData sheetId="2883"/>
      <sheetData sheetId="2884"/>
      <sheetData sheetId="2885"/>
      <sheetData sheetId="2886"/>
      <sheetData sheetId="2887"/>
      <sheetData sheetId="2888"/>
      <sheetData sheetId="2889"/>
      <sheetData sheetId="2890"/>
      <sheetData sheetId="2891"/>
      <sheetData sheetId="2892">
        <row r="214">
          <cell r="A214" t="str">
            <v>ADMINISTRATIVE &amp; MANAGEMENT EXPENSES</v>
          </cell>
        </row>
      </sheetData>
      <sheetData sheetId="2893"/>
      <sheetData sheetId="2894"/>
      <sheetData sheetId="2895"/>
      <sheetData sheetId="2896"/>
      <sheetData sheetId="2897"/>
      <sheetData sheetId="2898"/>
      <sheetData sheetId="2899"/>
      <sheetData sheetId="2900"/>
      <sheetData sheetId="2901"/>
      <sheetData sheetId="2902"/>
      <sheetData sheetId="2903">
        <row r="214">
          <cell r="A214" t="str">
            <v>ADMINISTRATIVE &amp; MANAGEMENT EXPENSES</v>
          </cell>
        </row>
      </sheetData>
      <sheetData sheetId="2904"/>
      <sheetData sheetId="2905"/>
      <sheetData sheetId="2906"/>
      <sheetData sheetId="2907"/>
      <sheetData sheetId="2908"/>
      <sheetData sheetId="2909"/>
      <sheetData sheetId="2910"/>
      <sheetData sheetId="2911"/>
      <sheetData sheetId="2912"/>
      <sheetData sheetId="2913"/>
      <sheetData sheetId="2914">
        <row r="214">
          <cell r="A214" t="str">
            <v>ADMINISTRATIVE &amp; MANAGEMENT EXPENSES</v>
          </cell>
        </row>
      </sheetData>
      <sheetData sheetId="2915"/>
      <sheetData sheetId="2916"/>
      <sheetData sheetId="2917"/>
      <sheetData sheetId="2918"/>
      <sheetData sheetId="2919"/>
      <sheetData sheetId="2920"/>
      <sheetData sheetId="2921"/>
      <sheetData sheetId="2922"/>
      <sheetData sheetId="2923"/>
      <sheetData sheetId="2924"/>
      <sheetData sheetId="2925">
        <row r="214">
          <cell r="A214" t="str">
            <v>ADMINISTRATIVE &amp; MANAGEMENT EXPENSES</v>
          </cell>
        </row>
      </sheetData>
      <sheetData sheetId="2926"/>
      <sheetData sheetId="2927"/>
      <sheetData sheetId="2928"/>
      <sheetData sheetId="2929"/>
      <sheetData sheetId="2930"/>
      <sheetData sheetId="2931"/>
      <sheetData sheetId="2932"/>
      <sheetData sheetId="2933"/>
      <sheetData sheetId="2934"/>
      <sheetData sheetId="2935"/>
      <sheetData sheetId="2936">
        <row r="214">
          <cell r="A214" t="str">
            <v>ADMINISTRATIVE &amp; MANAGEMENT EXPENSES</v>
          </cell>
        </row>
      </sheetData>
      <sheetData sheetId="2937"/>
      <sheetData sheetId="2938"/>
      <sheetData sheetId="2939"/>
      <sheetData sheetId="2940"/>
      <sheetData sheetId="2941"/>
      <sheetData sheetId="2942"/>
      <sheetData sheetId="2943"/>
      <sheetData sheetId="2944"/>
      <sheetData sheetId="2945"/>
      <sheetData sheetId="2946"/>
      <sheetData sheetId="2947">
        <row r="214">
          <cell r="A214" t="str">
            <v>ADMINISTRATIVE &amp; MANAGEMENT EXPENSES</v>
          </cell>
        </row>
      </sheetData>
      <sheetData sheetId="2948"/>
      <sheetData sheetId="2949"/>
      <sheetData sheetId="2950"/>
      <sheetData sheetId="2951"/>
      <sheetData sheetId="2952"/>
      <sheetData sheetId="2953"/>
      <sheetData sheetId="2954"/>
      <sheetData sheetId="2955"/>
      <sheetData sheetId="2956"/>
      <sheetData sheetId="2957"/>
      <sheetData sheetId="2958">
        <row r="214">
          <cell r="A214" t="str">
            <v>ADMINISTRATIVE &amp; MANAGEMENT EXPENSES</v>
          </cell>
        </row>
      </sheetData>
      <sheetData sheetId="2959"/>
      <sheetData sheetId="2960"/>
      <sheetData sheetId="2961"/>
      <sheetData sheetId="2962"/>
      <sheetData sheetId="2963"/>
      <sheetData sheetId="2964"/>
      <sheetData sheetId="2965"/>
      <sheetData sheetId="2966"/>
      <sheetData sheetId="2967"/>
      <sheetData sheetId="2968"/>
      <sheetData sheetId="2969"/>
      <sheetData sheetId="2970"/>
      <sheetData sheetId="2971"/>
      <sheetData sheetId="2972"/>
      <sheetData sheetId="2973"/>
      <sheetData sheetId="2974"/>
      <sheetData sheetId="2975"/>
      <sheetData sheetId="2976"/>
      <sheetData sheetId="2977"/>
      <sheetData sheetId="2978"/>
      <sheetData sheetId="2979"/>
      <sheetData sheetId="2980"/>
      <sheetData sheetId="2981"/>
      <sheetData sheetId="2982"/>
      <sheetData sheetId="2983"/>
      <sheetData sheetId="2984"/>
      <sheetData sheetId="2985"/>
      <sheetData sheetId="2986"/>
      <sheetData sheetId="2987"/>
      <sheetData sheetId="2988"/>
      <sheetData sheetId="2989"/>
      <sheetData sheetId="2990"/>
      <sheetData sheetId="2991"/>
      <sheetData sheetId="2992"/>
      <sheetData sheetId="2993"/>
      <sheetData sheetId="2994"/>
      <sheetData sheetId="2995"/>
      <sheetData sheetId="2996"/>
      <sheetData sheetId="2997"/>
      <sheetData sheetId="2998"/>
      <sheetData sheetId="2999"/>
      <sheetData sheetId="3000"/>
      <sheetData sheetId="3001"/>
      <sheetData sheetId="3002"/>
      <sheetData sheetId="3003"/>
      <sheetData sheetId="3004"/>
      <sheetData sheetId="3005"/>
      <sheetData sheetId="3006"/>
      <sheetData sheetId="3007"/>
      <sheetData sheetId="3008"/>
      <sheetData sheetId="3009"/>
      <sheetData sheetId="3010"/>
      <sheetData sheetId="3011"/>
      <sheetData sheetId="3012"/>
      <sheetData sheetId="3013"/>
      <sheetData sheetId="3014"/>
      <sheetData sheetId="3015"/>
      <sheetData sheetId="3016"/>
      <sheetData sheetId="3017"/>
      <sheetData sheetId="3018"/>
      <sheetData sheetId="3019"/>
      <sheetData sheetId="3020"/>
      <sheetData sheetId="3021"/>
      <sheetData sheetId="3022"/>
      <sheetData sheetId="3023"/>
      <sheetData sheetId="3024"/>
      <sheetData sheetId="3025"/>
      <sheetData sheetId="3026"/>
      <sheetData sheetId="3027"/>
      <sheetData sheetId="3028"/>
      <sheetData sheetId="3029"/>
      <sheetData sheetId="3030"/>
      <sheetData sheetId="3031"/>
      <sheetData sheetId="3032"/>
      <sheetData sheetId="3033"/>
      <sheetData sheetId="3034"/>
      <sheetData sheetId="3035"/>
      <sheetData sheetId="3036"/>
      <sheetData sheetId="3037"/>
      <sheetData sheetId="3038"/>
      <sheetData sheetId="3039"/>
      <sheetData sheetId="3040"/>
      <sheetData sheetId="3041"/>
      <sheetData sheetId="3042"/>
      <sheetData sheetId="3043"/>
      <sheetData sheetId="3044"/>
      <sheetData sheetId="3045"/>
      <sheetData sheetId="3046"/>
      <sheetData sheetId="3047"/>
      <sheetData sheetId="3048"/>
      <sheetData sheetId="3049"/>
      <sheetData sheetId="3050"/>
      <sheetData sheetId="3051"/>
      <sheetData sheetId="3052"/>
      <sheetData sheetId="3053"/>
      <sheetData sheetId="3054"/>
      <sheetData sheetId="3055"/>
      <sheetData sheetId="3056"/>
      <sheetData sheetId="3057"/>
      <sheetData sheetId="3058"/>
      <sheetData sheetId="3059"/>
      <sheetData sheetId="3060"/>
      <sheetData sheetId="3061"/>
      <sheetData sheetId="3062"/>
      <sheetData sheetId="3063"/>
      <sheetData sheetId="3064"/>
      <sheetData sheetId="3065"/>
      <sheetData sheetId="3066"/>
      <sheetData sheetId="3067"/>
      <sheetData sheetId="3068"/>
      <sheetData sheetId="3069"/>
      <sheetData sheetId="3070"/>
      <sheetData sheetId="3071"/>
      <sheetData sheetId="3072"/>
      <sheetData sheetId="3073"/>
      <sheetData sheetId="3074"/>
      <sheetData sheetId="3075"/>
      <sheetData sheetId="3076"/>
      <sheetData sheetId="3077"/>
      <sheetData sheetId="3078"/>
      <sheetData sheetId="3079"/>
      <sheetData sheetId="3080"/>
      <sheetData sheetId="3081"/>
      <sheetData sheetId="3082"/>
      <sheetData sheetId="3083"/>
      <sheetData sheetId="3084"/>
      <sheetData sheetId="3085"/>
      <sheetData sheetId="3086"/>
      <sheetData sheetId="3087"/>
      <sheetData sheetId="3088"/>
      <sheetData sheetId="3089"/>
      <sheetData sheetId="3090"/>
      <sheetData sheetId="3091"/>
      <sheetData sheetId="3092"/>
      <sheetData sheetId="3093"/>
      <sheetData sheetId="3094"/>
      <sheetData sheetId="3095"/>
      <sheetData sheetId="3096"/>
      <sheetData sheetId="3097"/>
      <sheetData sheetId="3098"/>
      <sheetData sheetId="3099"/>
      <sheetData sheetId="3100"/>
      <sheetData sheetId="3101"/>
      <sheetData sheetId="3102"/>
      <sheetData sheetId="3103"/>
      <sheetData sheetId="3104"/>
      <sheetData sheetId="3105"/>
      <sheetData sheetId="3106"/>
      <sheetData sheetId="3107"/>
      <sheetData sheetId="3108"/>
      <sheetData sheetId="3109"/>
      <sheetData sheetId="3110"/>
      <sheetData sheetId="3111"/>
      <sheetData sheetId="3112"/>
      <sheetData sheetId="3113"/>
      <sheetData sheetId="3114"/>
      <sheetData sheetId="3115"/>
      <sheetData sheetId="3116"/>
      <sheetData sheetId="3117"/>
      <sheetData sheetId="3118"/>
      <sheetData sheetId="3119"/>
      <sheetData sheetId="3120"/>
      <sheetData sheetId="3121"/>
      <sheetData sheetId="3122"/>
      <sheetData sheetId="3123"/>
      <sheetData sheetId="3124"/>
      <sheetData sheetId="3125"/>
      <sheetData sheetId="3126"/>
      <sheetData sheetId="3127"/>
      <sheetData sheetId="3128"/>
      <sheetData sheetId="3129"/>
      <sheetData sheetId="3130"/>
      <sheetData sheetId="3131"/>
      <sheetData sheetId="3132"/>
      <sheetData sheetId="3133"/>
      <sheetData sheetId="3134"/>
      <sheetData sheetId="3135"/>
      <sheetData sheetId="3136"/>
      <sheetData sheetId="3137"/>
      <sheetData sheetId="3138"/>
      <sheetData sheetId="3139"/>
      <sheetData sheetId="3140"/>
      <sheetData sheetId="3141">
        <row r="214">
          <cell r="A214" t="str">
            <v>ADMINISTRATIVE &amp; MANAGEMENT EXPENSES</v>
          </cell>
        </row>
      </sheetData>
      <sheetData sheetId="3142">
        <row r="214">
          <cell r="A214" t="str">
            <v>ADMINISTRATIVE &amp; MANAGEMENT EXPENSES</v>
          </cell>
        </row>
      </sheetData>
      <sheetData sheetId="3143">
        <row r="214">
          <cell r="A214" t="str">
            <v>ADMINISTRATIVE &amp; MANAGEMENT EXPENSES</v>
          </cell>
        </row>
      </sheetData>
      <sheetData sheetId="3144">
        <row r="214">
          <cell r="A214" t="str">
            <v>ADMINISTRATIVE &amp; MANAGEMENT EXPENSES</v>
          </cell>
        </row>
      </sheetData>
      <sheetData sheetId="3145">
        <row r="214">
          <cell r="A214" t="str">
            <v>ADMINISTRATIVE &amp; MANAGEMENT EXPENSES</v>
          </cell>
        </row>
      </sheetData>
      <sheetData sheetId="3146">
        <row r="214">
          <cell r="A214" t="str">
            <v>ADMINISTRATIVE &amp; MANAGEMENT EXPENSES</v>
          </cell>
        </row>
      </sheetData>
      <sheetData sheetId="3147">
        <row r="214">
          <cell r="A214" t="str">
            <v>ADMINISTRATIVE &amp; MANAGEMENT EXPENSES</v>
          </cell>
        </row>
      </sheetData>
      <sheetData sheetId="3148">
        <row r="214">
          <cell r="A214" t="str">
            <v>ADMINISTRATIVE &amp; MANAGEMENT EXPENSES</v>
          </cell>
        </row>
      </sheetData>
      <sheetData sheetId="3149">
        <row r="214">
          <cell r="A214" t="str">
            <v>ADMINISTRATIVE &amp; MANAGEMENT EXPENSES</v>
          </cell>
        </row>
      </sheetData>
      <sheetData sheetId="3150">
        <row r="214">
          <cell r="A214" t="str">
            <v>ADMINISTRATIVE &amp; MANAGEMENT EXPENSES</v>
          </cell>
        </row>
      </sheetData>
      <sheetData sheetId="3151">
        <row r="214">
          <cell r="A214" t="str">
            <v>ADMINISTRATIVE &amp; MANAGEMENT EXPENSES</v>
          </cell>
        </row>
      </sheetData>
      <sheetData sheetId="3152">
        <row r="214">
          <cell r="A214" t="str">
            <v>ADMINISTRATIVE &amp; MANAGEMENT EXPENSES</v>
          </cell>
        </row>
      </sheetData>
      <sheetData sheetId="3153">
        <row r="214">
          <cell r="A214" t="str">
            <v>ADMINISTRATIVE &amp; MANAGEMENT EXPENSES</v>
          </cell>
        </row>
      </sheetData>
      <sheetData sheetId="3154">
        <row r="214">
          <cell r="A214" t="str">
            <v>ADMINISTRATIVE &amp; MANAGEMENT EXPENSES</v>
          </cell>
        </row>
      </sheetData>
      <sheetData sheetId="3155">
        <row r="214">
          <cell r="A214" t="str">
            <v>ADMINISTRATIVE &amp; MANAGEMENT EXPENSES</v>
          </cell>
        </row>
      </sheetData>
      <sheetData sheetId="3156">
        <row r="214">
          <cell r="A214" t="str">
            <v>ADMINISTRATIVE &amp; MANAGEMENT EXPENSES</v>
          </cell>
        </row>
      </sheetData>
      <sheetData sheetId="3157">
        <row r="214">
          <cell r="A214" t="str">
            <v>ADMINISTRATIVE &amp; MANAGEMENT EXPENSES</v>
          </cell>
        </row>
      </sheetData>
      <sheetData sheetId="3158">
        <row r="214">
          <cell r="A214" t="str">
            <v>ADMINISTRATIVE &amp; MANAGEMENT EXPENSES</v>
          </cell>
        </row>
      </sheetData>
      <sheetData sheetId="3159">
        <row r="214">
          <cell r="A214" t="str">
            <v>ADMINISTRATIVE &amp; MANAGEMENT EXPENSES</v>
          </cell>
        </row>
      </sheetData>
      <sheetData sheetId="3160">
        <row r="214">
          <cell r="A214" t="str">
            <v>ADMINISTRATIVE &amp; MANAGEMENT EXPENSES</v>
          </cell>
        </row>
      </sheetData>
      <sheetData sheetId="3161">
        <row r="214">
          <cell r="A214" t="str">
            <v>ADMINISTRATIVE &amp; MANAGEMENT EXPENSES</v>
          </cell>
        </row>
      </sheetData>
      <sheetData sheetId="3162">
        <row r="214">
          <cell r="A214" t="str">
            <v>ADMINISTRATIVE &amp; MANAGEMENT EXPENSES</v>
          </cell>
        </row>
      </sheetData>
      <sheetData sheetId="3163">
        <row r="214">
          <cell r="A214" t="str">
            <v>ADMINISTRATIVE &amp; MANAGEMENT EXPENSES</v>
          </cell>
        </row>
      </sheetData>
      <sheetData sheetId="3164">
        <row r="214">
          <cell r="A214" t="str">
            <v>ADMINISTRATIVE &amp; MANAGEMENT EXPENSES</v>
          </cell>
        </row>
      </sheetData>
      <sheetData sheetId="3165">
        <row r="214">
          <cell r="A214" t="str">
            <v>ADMINISTRATIVE &amp; MANAGEMENT EXPENSES</v>
          </cell>
        </row>
      </sheetData>
      <sheetData sheetId="3166">
        <row r="214">
          <cell r="A214" t="str">
            <v>ADMINISTRATIVE &amp; MANAGEMENT EXPENSES</v>
          </cell>
        </row>
      </sheetData>
      <sheetData sheetId="3167">
        <row r="214">
          <cell r="A214" t="str">
            <v>ADMINISTRATIVE &amp; MANAGEMENT EXPENSES</v>
          </cell>
        </row>
      </sheetData>
      <sheetData sheetId="3168">
        <row r="214">
          <cell r="A214" t="str">
            <v>ADMINISTRATIVE &amp; MANAGEMENT EXPENSES</v>
          </cell>
        </row>
      </sheetData>
      <sheetData sheetId="3169">
        <row r="214">
          <cell r="A214" t="str">
            <v>ADMINISTRATIVE &amp; MANAGEMENT EXPENSES</v>
          </cell>
        </row>
      </sheetData>
      <sheetData sheetId="3170">
        <row r="214">
          <cell r="A214" t="str">
            <v>ADMINISTRATIVE &amp; MANAGEMENT EXPENSES</v>
          </cell>
        </row>
      </sheetData>
      <sheetData sheetId="3171">
        <row r="214">
          <cell r="A214" t="str">
            <v>ADMINISTRATIVE &amp; MANAGEMENT EXPENSES</v>
          </cell>
        </row>
      </sheetData>
      <sheetData sheetId="3172">
        <row r="214">
          <cell r="A214" t="str">
            <v>ADMINISTRATIVE &amp; MANAGEMENT EXPENSES</v>
          </cell>
        </row>
      </sheetData>
      <sheetData sheetId="3173">
        <row r="214">
          <cell r="A214" t="str">
            <v>ADMINISTRATIVE &amp; MANAGEMENT EXPENSES</v>
          </cell>
        </row>
      </sheetData>
      <sheetData sheetId="3174">
        <row r="214">
          <cell r="A214" t="str">
            <v>ADMINISTRATIVE &amp; MANAGEMENT EXPENSES</v>
          </cell>
        </row>
      </sheetData>
      <sheetData sheetId="3175">
        <row r="214">
          <cell r="A214" t="str">
            <v>ADMINISTRATIVE &amp; MANAGEMENT EXPENSES</v>
          </cell>
        </row>
      </sheetData>
      <sheetData sheetId="3176">
        <row r="214">
          <cell r="A214" t="str">
            <v>ADMINISTRATIVE &amp; MANAGEMENT EXPENSES</v>
          </cell>
        </row>
      </sheetData>
      <sheetData sheetId="3177">
        <row r="214">
          <cell r="A214" t="str">
            <v>ADMINISTRATIVE &amp; MANAGEMENT EXPENSES</v>
          </cell>
        </row>
      </sheetData>
      <sheetData sheetId="3178">
        <row r="214">
          <cell r="A214" t="str">
            <v>ADMINISTRATIVE &amp; MANAGEMENT EXPENSES</v>
          </cell>
        </row>
      </sheetData>
      <sheetData sheetId="3179">
        <row r="214">
          <cell r="A214" t="str">
            <v>ADMINISTRATIVE &amp; MANAGEMENT EXPENSES</v>
          </cell>
        </row>
      </sheetData>
      <sheetData sheetId="3180">
        <row r="214">
          <cell r="A214" t="str">
            <v>ADMINISTRATIVE &amp; MANAGEMENT EXPENSES</v>
          </cell>
        </row>
      </sheetData>
      <sheetData sheetId="3181">
        <row r="214">
          <cell r="A214" t="str">
            <v>ADMINISTRATIVE &amp; MANAGEMENT EXPENSES</v>
          </cell>
        </row>
      </sheetData>
      <sheetData sheetId="3182">
        <row r="214">
          <cell r="A214" t="str">
            <v>ADMINISTRATIVE &amp; MANAGEMENT EXPENSES</v>
          </cell>
        </row>
      </sheetData>
      <sheetData sheetId="3183">
        <row r="214">
          <cell r="A214" t="str">
            <v>ADMINISTRATIVE &amp; MANAGEMENT EXPENSES</v>
          </cell>
        </row>
      </sheetData>
      <sheetData sheetId="3184">
        <row r="214">
          <cell r="A214" t="str">
            <v>ADMINISTRATIVE &amp; MANAGEMENT EXPENSES</v>
          </cell>
        </row>
      </sheetData>
      <sheetData sheetId="3185">
        <row r="214">
          <cell r="A214" t="str">
            <v>ADMINISTRATIVE &amp; MANAGEMENT EXPENSES</v>
          </cell>
        </row>
      </sheetData>
      <sheetData sheetId="3186">
        <row r="214">
          <cell r="A214" t="str">
            <v>ADMINISTRATIVE &amp; MANAGEMENT EXPENSES</v>
          </cell>
        </row>
      </sheetData>
      <sheetData sheetId="3187">
        <row r="214">
          <cell r="A214" t="str">
            <v>ADMINISTRATIVE &amp; MANAGEMENT EXPENSES</v>
          </cell>
        </row>
      </sheetData>
      <sheetData sheetId="3188">
        <row r="214">
          <cell r="A214" t="str">
            <v>ADMINISTRATIVE &amp; MANAGEMENT EXPENSES</v>
          </cell>
        </row>
      </sheetData>
      <sheetData sheetId="3189">
        <row r="214">
          <cell r="A214" t="str">
            <v>ADMINISTRATIVE &amp; MANAGEMENT EXPENSES</v>
          </cell>
        </row>
      </sheetData>
      <sheetData sheetId="3190">
        <row r="214">
          <cell r="A214" t="str">
            <v>ADMINISTRATIVE &amp; MANAGEMENT EXPENSES</v>
          </cell>
        </row>
      </sheetData>
      <sheetData sheetId="3191">
        <row r="214">
          <cell r="A214" t="str">
            <v>ADMINISTRATIVE &amp; MANAGEMENT EXPENSES</v>
          </cell>
        </row>
      </sheetData>
      <sheetData sheetId="3192">
        <row r="214">
          <cell r="A214" t="str">
            <v>ADMINISTRATIVE &amp; MANAGEMENT EXPENSES</v>
          </cell>
        </row>
      </sheetData>
      <sheetData sheetId="3193">
        <row r="214">
          <cell r="A214" t="str">
            <v>ADMINISTRATIVE &amp; MANAGEMENT EXPENSES</v>
          </cell>
        </row>
      </sheetData>
      <sheetData sheetId="3194">
        <row r="214">
          <cell r="A214" t="str">
            <v>ADMINISTRATIVE &amp; MANAGEMENT EXPENSES</v>
          </cell>
        </row>
      </sheetData>
      <sheetData sheetId="3195">
        <row r="214">
          <cell r="A214" t="str">
            <v>ADMINISTRATIVE &amp; MANAGEMENT EXPENSES</v>
          </cell>
        </row>
      </sheetData>
      <sheetData sheetId="3196">
        <row r="214">
          <cell r="A214" t="str">
            <v>ADMINISTRATIVE &amp; MANAGEMENT EXPENSES</v>
          </cell>
        </row>
      </sheetData>
      <sheetData sheetId="3197">
        <row r="214">
          <cell r="A214" t="str">
            <v>ADMINISTRATIVE &amp; MANAGEMENT EXPENSES</v>
          </cell>
        </row>
      </sheetData>
      <sheetData sheetId="3198">
        <row r="214">
          <cell r="A214" t="str">
            <v>ADMINISTRATIVE &amp; MANAGEMENT EXPENSES</v>
          </cell>
        </row>
      </sheetData>
      <sheetData sheetId="3199">
        <row r="214">
          <cell r="A214" t="str">
            <v>ADMINISTRATIVE &amp; MANAGEMENT EXPENSES</v>
          </cell>
        </row>
      </sheetData>
      <sheetData sheetId="3200">
        <row r="214">
          <cell r="A214" t="str">
            <v>ADMINISTRATIVE &amp; MANAGEMENT EXPENSES</v>
          </cell>
        </row>
      </sheetData>
      <sheetData sheetId="3201">
        <row r="214">
          <cell r="A214" t="str">
            <v>ADMINISTRATIVE &amp; MANAGEMENT EXPENSES</v>
          </cell>
        </row>
      </sheetData>
      <sheetData sheetId="3202">
        <row r="214">
          <cell r="A214" t="str">
            <v>ADMINISTRATIVE &amp; MANAGEMENT EXPENSES</v>
          </cell>
        </row>
      </sheetData>
      <sheetData sheetId="3203">
        <row r="214">
          <cell r="A214" t="str">
            <v>ADMINISTRATIVE &amp; MANAGEMENT EXPENSES</v>
          </cell>
        </row>
      </sheetData>
      <sheetData sheetId="3204">
        <row r="214">
          <cell r="A214" t="str">
            <v>ADMINISTRATIVE &amp; MANAGEMENT EXPENSES</v>
          </cell>
        </row>
      </sheetData>
      <sheetData sheetId="3205">
        <row r="214">
          <cell r="A214" t="str">
            <v>ADMINISTRATIVE &amp; MANAGEMENT EXPENSES</v>
          </cell>
        </row>
      </sheetData>
      <sheetData sheetId="3206">
        <row r="214">
          <cell r="A214" t="str">
            <v>ADMINISTRATIVE &amp; MANAGEMENT EXPENSES</v>
          </cell>
        </row>
      </sheetData>
      <sheetData sheetId="3207">
        <row r="214">
          <cell r="A214" t="str">
            <v>ADMINISTRATIVE &amp; MANAGEMENT EXPENSES</v>
          </cell>
        </row>
      </sheetData>
      <sheetData sheetId="3208">
        <row r="214">
          <cell r="A214" t="str">
            <v>ADMINISTRATIVE &amp; MANAGEMENT EXPENSES</v>
          </cell>
        </row>
      </sheetData>
      <sheetData sheetId="3209">
        <row r="214">
          <cell r="A214" t="str">
            <v>ADMINISTRATIVE &amp; MANAGEMENT EXPENSES</v>
          </cell>
        </row>
      </sheetData>
      <sheetData sheetId="3210">
        <row r="214">
          <cell r="A214" t="str">
            <v>ADMINISTRATIVE &amp; MANAGEMENT EXPENSES</v>
          </cell>
        </row>
      </sheetData>
      <sheetData sheetId="3211">
        <row r="214">
          <cell r="A214" t="str">
            <v>ADMINISTRATIVE &amp; MANAGEMENT EXPENSES</v>
          </cell>
        </row>
      </sheetData>
      <sheetData sheetId="3212">
        <row r="214">
          <cell r="A214" t="str">
            <v>ADMINISTRATIVE &amp; MANAGEMENT EXPENSES</v>
          </cell>
        </row>
      </sheetData>
      <sheetData sheetId="3213">
        <row r="214">
          <cell r="A214" t="str">
            <v>ADMINISTRATIVE &amp; MANAGEMENT EXPENSES</v>
          </cell>
        </row>
      </sheetData>
      <sheetData sheetId="3214">
        <row r="214">
          <cell r="A214" t="str">
            <v>ADMINISTRATIVE &amp; MANAGEMENT EXPENSES</v>
          </cell>
        </row>
      </sheetData>
      <sheetData sheetId="3215">
        <row r="214">
          <cell r="A214" t="str">
            <v>ADMINISTRATIVE &amp; MANAGEMENT EXPENSES</v>
          </cell>
        </row>
      </sheetData>
      <sheetData sheetId="3216">
        <row r="214">
          <cell r="A214" t="str">
            <v>ADMINISTRATIVE &amp; MANAGEMENT EXPENSES</v>
          </cell>
        </row>
      </sheetData>
      <sheetData sheetId="3217">
        <row r="214">
          <cell r="A214" t="str">
            <v>ADMINISTRATIVE &amp; MANAGEMENT EXPENSES</v>
          </cell>
        </row>
      </sheetData>
      <sheetData sheetId="3218">
        <row r="214">
          <cell r="A214" t="str">
            <v>ADMINISTRATIVE &amp; MANAGEMENT EXPENSES</v>
          </cell>
        </row>
      </sheetData>
      <sheetData sheetId="3219">
        <row r="214">
          <cell r="A214" t="str">
            <v>ADMINISTRATIVE &amp; MANAGEMENT EXPENSES</v>
          </cell>
        </row>
      </sheetData>
      <sheetData sheetId="3220">
        <row r="214">
          <cell r="A214" t="str">
            <v>ADMINISTRATIVE &amp; MANAGEMENT EXPENSES</v>
          </cell>
        </row>
      </sheetData>
      <sheetData sheetId="3221">
        <row r="214">
          <cell r="A214" t="str">
            <v>ADMINISTRATIVE &amp; MANAGEMENT EXPENSES</v>
          </cell>
        </row>
      </sheetData>
      <sheetData sheetId="3222">
        <row r="214">
          <cell r="A214" t="str">
            <v>ADMINISTRATIVE &amp; MANAGEMENT EXPENSES</v>
          </cell>
        </row>
      </sheetData>
      <sheetData sheetId="3223">
        <row r="214">
          <cell r="A214" t="str">
            <v>ADMINISTRATIVE &amp; MANAGEMENT EXPENSES</v>
          </cell>
        </row>
      </sheetData>
      <sheetData sheetId="3224">
        <row r="214">
          <cell r="A214" t="str">
            <v>ADMINISTRATIVE &amp; MANAGEMENT EXPENSES</v>
          </cell>
        </row>
      </sheetData>
      <sheetData sheetId="3225">
        <row r="214">
          <cell r="A214" t="str">
            <v>ADMINISTRATIVE &amp; MANAGEMENT EXPENSES</v>
          </cell>
        </row>
      </sheetData>
      <sheetData sheetId="3226">
        <row r="214">
          <cell r="A214" t="str">
            <v>ADMINISTRATIVE &amp; MANAGEMENT EXPENSES</v>
          </cell>
        </row>
      </sheetData>
      <sheetData sheetId="3227">
        <row r="214">
          <cell r="A214" t="str">
            <v>ADMINISTRATIVE &amp; MANAGEMENT EXPENSES</v>
          </cell>
        </row>
      </sheetData>
      <sheetData sheetId="3228">
        <row r="214">
          <cell r="A214" t="str">
            <v>ADMINISTRATIVE &amp; MANAGEMENT EXPENSES</v>
          </cell>
        </row>
      </sheetData>
      <sheetData sheetId="3229">
        <row r="214">
          <cell r="A214" t="str">
            <v>ADMINISTRATIVE &amp; MANAGEMENT EXPENSES</v>
          </cell>
        </row>
      </sheetData>
      <sheetData sheetId="3230">
        <row r="214">
          <cell r="A214" t="str">
            <v>ADMINISTRATIVE &amp; MANAGEMENT EXPENSES</v>
          </cell>
        </row>
      </sheetData>
      <sheetData sheetId="3231">
        <row r="214">
          <cell r="A214" t="str">
            <v>ADMINISTRATIVE &amp; MANAGEMENT EXPENSES</v>
          </cell>
        </row>
      </sheetData>
      <sheetData sheetId="3232">
        <row r="214">
          <cell r="A214" t="str">
            <v>ADMINISTRATIVE &amp; MANAGEMENT EXPENSES</v>
          </cell>
        </row>
      </sheetData>
      <sheetData sheetId="3233">
        <row r="214">
          <cell r="A214" t="str">
            <v>ADMINISTRATIVE &amp; MANAGEMENT EXPENSES</v>
          </cell>
        </row>
      </sheetData>
      <sheetData sheetId="3234">
        <row r="214">
          <cell r="A214" t="str">
            <v>ADMINISTRATIVE &amp; MANAGEMENT EXPENSES</v>
          </cell>
        </row>
      </sheetData>
      <sheetData sheetId="3235">
        <row r="214">
          <cell r="A214" t="str">
            <v>ADMINISTRATIVE &amp; MANAGEMENT EXPENSES</v>
          </cell>
        </row>
      </sheetData>
      <sheetData sheetId="3236">
        <row r="214">
          <cell r="A214" t="str">
            <v>ADMINISTRATIVE &amp; MANAGEMENT EXPENSES</v>
          </cell>
        </row>
      </sheetData>
      <sheetData sheetId="3237">
        <row r="214">
          <cell r="A214" t="str">
            <v>ADMINISTRATIVE &amp; MANAGEMENT EXPENSES</v>
          </cell>
        </row>
      </sheetData>
      <sheetData sheetId="3238">
        <row r="214">
          <cell r="A214" t="str">
            <v>ADMINISTRATIVE &amp; MANAGEMENT EXPENSES</v>
          </cell>
        </row>
      </sheetData>
      <sheetData sheetId="3239">
        <row r="214">
          <cell r="A214" t="str">
            <v>ADMINISTRATIVE &amp; MANAGEMENT EXPENSES</v>
          </cell>
        </row>
      </sheetData>
      <sheetData sheetId="3240">
        <row r="214">
          <cell r="A214" t="str">
            <v>ADMINISTRATIVE &amp; MANAGEMENT EXPENSES</v>
          </cell>
        </row>
      </sheetData>
      <sheetData sheetId="3241">
        <row r="214">
          <cell r="A214" t="str">
            <v>ADMINISTRATIVE &amp; MANAGEMENT EXPENSES</v>
          </cell>
        </row>
      </sheetData>
      <sheetData sheetId="3242">
        <row r="214">
          <cell r="A214" t="str">
            <v>ADMINISTRATIVE &amp; MANAGEMENT EXPENSES</v>
          </cell>
        </row>
      </sheetData>
      <sheetData sheetId="3243">
        <row r="214">
          <cell r="A214" t="str">
            <v>ADMINISTRATIVE &amp; MANAGEMENT EXPENSES</v>
          </cell>
        </row>
      </sheetData>
      <sheetData sheetId="3244">
        <row r="214">
          <cell r="A214" t="str">
            <v>ADMINISTRATIVE &amp; MANAGEMENT EXPENSES</v>
          </cell>
        </row>
      </sheetData>
      <sheetData sheetId="3245">
        <row r="214">
          <cell r="A214" t="str">
            <v>ADMINISTRATIVE &amp; MANAGEMENT EXPENSES</v>
          </cell>
        </row>
      </sheetData>
      <sheetData sheetId="3246">
        <row r="214">
          <cell r="A214" t="str">
            <v>ADMINISTRATIVE &amp; MANAGEMENT EXPENSES</v>
          </cell>
        </row>
      </sheetData>
      <sheetData sheetId="3247">
        <row r="214">
          <cell r="A214" t="str">
            <v>ADMINISTRATIVE &amp; MANAGEMENT EXPENSES</v>
          </cell>
        </row>
      </sheetData>
      <sheetData sheetId="3248">
        <row r="214">
          <cell r="A214" t="str">
            <v>ADMINISTRATIVE &amp; MANAGEMENT EXPENSES</v>
          </cell>
        </row>
      </sheetData>
      <sheetData sheetId="3249">
        <row r="214">
          <cell r="A214" t="str">
            <v>ADMINISTRATIVE &amp; MANAGEMENT EXPENSES</v>
          </cell>
        </row>
      </sheetData>
      <sheetData sheetId="3250">
        <row r="214">
          <cell r="A214" t="str">
            <v>ADMINISTRATIVE &amp; MANAGEMENT EXPENSES</v>
          </cell>
        </row>
      </sheetData>
      <sheetData sheetId="3251">
        <row r="214">
          <cell r="A214" t="str">
            <v>ADMINISTRATIVE &amp; MANAGEMENT EXPENSES</v>
          </cell>
        </row>
      </sheetData>
      <sheetData sheetId="3252">
        <row r="214">
          <cell r="A214" t="str">
            <v>ADMINISTRATIVE &amp; MANAGEMENT EXPENSES</v>
          </cell>
        </row>
      </sheetData>
      <sheetData sheetId="3253" refreshError="1"/>
      <sheetData sheetId="3254" refreshError="1"/>
      <sheetData sheetId="3255" refreshError="1"/>
      <sheetData sheetId="3256" refreshError="1"/>
      <sheetData sheetId="3257" refreshError="1"/>
      <sheetData sheetId="3258" refreshError="1"/>
      <sheetData sheetId="3259" refreshError="1"/>
      <sheetData sheetId="3260" refreshError="1"/>
      <sheetData sheetId="3261" refreshError="1"/>
      <sheetData sheetId="3262" refreshError="1"/>
      <sheetData sheetId="3263" refreshError="1"/>
      <sheetData sheetId="3264" refreshError="1"/>
      <sheetData sheetId="3265" refreshError="1"/>
      <sheetData sheetId="3266" refreshError="1"/>
      <sheetData sheetId="3267" refreshError="1"/>
      <sheetData sheetId="3268" refreshError="1"/>
      <sheetData sheetId="3269" refreshError="1"/>
      <sheetData sheetId="3270" refreshError="1"/>
      <sheetData sheetId="3271" refreshError="1"/>
      <sheetData sheetId="3272"/>
      <sheetData sheetId="3273" refreshError="1"/>
      <sheetData sheetId="3274" refreshError="1"/>
      <sheetData sheetId="3275" refreshError="1"/>
      <sheetData sheetId="3276" refreshError="1"/>
      <sheetData sheetId="3277" refreshError="1"/>
      <sheetData sheetId="3278" refreshError="1"/>
      <sheetData sheetId="3279" refreshError="1"/>
      <sheetData sheetId="3280" refreshError="1"/>
      <sheetData sheetId="3281" refreshError="1"/>
      <sheetData sheetId="3282" refreshError="1"/>
      <sheetData sheetId="3283" refreshError="1"/>
      <sheetData sheetId="3284" refreshError="1"/>
      <sheetData sheetId="3285" refreshError="1"/>
      <sheetData sheetId="3286" refreshError="1"/>
      <sheetData sheetId="3287" refreshError="1"/>
      <sheetData sheetId="3288" refreshError="1"/>
      <sheetData sheetId="3289" refreshError="1"/>
      <sheetData sheetId="3290" refreshError="1"/>
      <sheetData sheetId="3291" refreshError="1"/>
      <sheetData sheetId="3292" refreshError="1"/>
      <sheetData sheetId="3293" refreshError="1"/>
      <sheetData sheetId="3294" refreshError="1"/>
      <sheetData sheetId="3295" refreshError="1"/>
      <sheetData sheetId="3296" refreshError="1"/>
      <sheetData sheetId="3297" refreshError="1"/>
      <sheetData sheetId="3298" refreshError="1"/>
      <sheetData sheetId="3299" refreshError="1"/>
      <sheetData sheetId="3300" refreshError="1"/>
      <sheetData sheetId="3301" refreshError="1"/>
      <sheetData sheetId="3302" refreshError="1"/>
      <sheetData sheetId="3303" refreshError="1"/>
      <sheetData sheetId="3304" refreshError="1"/>
      <sheetData sheetId="3305" refreshError="1"/>
      <sheetData sheetId="3306" refreshError="1"/>
      <sheetData sheetId="3307" refreshError="1"/>
      <sheetData sheetId="3308" refreshError="1"/>
      <sheetData sheetId="3309" refreshError="1"/>
      <sheetData sheetId="3310" refreshError="1"/>
      <sheetData sheetId="3311" refreshError="1"/>
      <sheetData sheetId="3312" refreshError="1"/>
      <sheetData sheetId="3313" refreshError="1"/>
      <sheetData sheetId="3314" refreshError="1"/>
      <sheetData sheetId="3315" refreshError="1"/>
      <sheetData sheetId="3316" refreshError="1"/>
      <sheetData sheetId="3317" refreshError="1"/>
      <sheetData sheetId="3318" refreshError="1"/>
      <sheetData sheetId="3319" refreshError="1"/>
      <sheetData sheetId="3320" refreshError="1"/>
      <sheetData sheetId="3321" refreshError="1"/>
      <sheetData sheetId="3322" refreshError="1"/>
      <sheetData sheetId="3323" refreshError="1"/>
      <sheetData sheetId="3324" refreshError="1"/>
      <sheetData sheetId="3325" refreshError="1"/>
      <sheetData sheetId="3326" refreshError="1"/>
      <sheetData sheetId="3327" refreshError="1"/>
      <sheetData sheetId="3328" refreshError="1"/>
      <sheetData sheetId="3329" refreshError="1"/>
      <sheetData sheetId="3330" refreshError="1"/>
      <sheetData sheetId="3331" refreshError="1"/>
      <sheetData sheetId="3332" refreshError="1"/>
      <sheetData sheetId="3333" refreshError="1"/>
      <sheetData sheetId="3334" refreshError="1"/>
      <sheetData sheetId="3335" refreshError="1"/>
      <sheetData sheetId="3336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S"/>
      <sheetName val="TBCRSsdpl"/>
      <sheetName val="TB9798OBPL03"/>
      <sheetName val="TBCRSobpl"/>
      <sheetName val="TB9798OBPL06 (2)"/>
      <sheetName val="TBL9798SDPL03"/>
      <sheetName val="CORPN OCT"/>
      <sheetName val="inout consol-nov"/>
      <sheetName val="inout consol (2)"/>
      <sheetName val="AS ON DT EXPS Mar"/>
      <sheetName val="fa-pl &amp; mach-site"/>
      <sheetName val="fa-veh"/>
      <sheetName val="fa_comp"/>
      <sheetName val="fa_off eqp"/>
      <sheetName val="fa_fur&amp; fix"/>
      <sheetName val="fa-pl &amp; mach-Off"/>
      <sheetName val="B_Equity-sdpl INC"/>
      <sheetName val="inout consol wkg"/>
      <sheetName val="inout consol WKNG"/>
      <sheetName val="B_Sheet 97"/>
      <sheetName val="P&amp;L 97 "/>
      <sheetName val="B_Sheet 97-BEXP"/>
      <sheetName val="P&amp;L 97 -BEXP"/>
      <sheetName val="consol flows"/>
      <sheetName val="A_EQUITY-OBPL"/>
      <sheetName val="G-1_sdpl_work"/>
      <sheetName val="G_1_obpl_Work"/>
      <sheetName val="sdpl_oth Liab"/>
      <sheetName val="obpl-oth liab"/>
      <sheetName val="G-1"/>
      <sheetName val="G_land advance"/>
      <sheetName val="I-Wip-ot (2)"/>
      <sheetName val="I-Wip-ot"/>
      <sheetName val="detail WIP (2)"/>
      <sheetName val="detail G-1"/>
      <sheetName val="TBCRS"/>
      <sheetName val="sobha menon ac"/>
      <sheetName val="pnc ac"/>
      <sheetName val="FIXREG-VEH"/>
      <sheetName val="FIXREG-P&amp;M-SITE"/>
      <sheetName val="fix -p &amp; M -SCC"/>
      <sheetName val="C_fix asst"/>
      <sheetName val="D fix asst scdl "/>
      <sheetName val="creditors tb obpl"/>
      <sheetName val="TBAL9697 -group wise  sdpl"/>
      <sheetName val="TBAL9697 -group wise "/>
      <sheetName val="salestax9697-AR"/>
      <sheetName val="crs -G-1"/>
      <sheetName val="TBAL9697 -group wise  onpl"/>
      <sheetName val="B_Sheet 97-OBPL"/>
      <sheetName val="B_Sheet 97 sdpl"/>
      <sheetName val="TBAL9697 -group wise  sdpl2"/>
      <sheetName val="inout consol jan"/>
      <sheetName val="consol flow"/>
      <sheetName val="D_Loan  Prom"/>
      <sheetName val="E_Bank Loan"/>
      <sheetName val="F_Adv-Client"/>
      <sheetName val="G_work Cap"/>
      <sheetName val="H_land adv-dec"/>
      <sheetName val="J_Con WIP"/>
      <sheetName val="detail J"/>
      <sheetName val="L_Oth Co"/>
      <sheetName val="K_fix asst  "/>
      <sheetName val="fixass-scc-obpl"/>
      <sheetName val="C_fix asst-SDPL "/>
      <sheetName val="TBAL9697 _group wise  sdpl"/>
      <sheetName val="inout consol okg"/>
      <sheetName val="detail OIP (2)"/>
      <sheetName val="FIXRE_-P&amp;M-SITE"/>
      <sheetName val="D fix ysst scdl "/>
      <sheetName val="G-±"/>
      <sheetName val="FIXREG-P&amp;M-QITE"/>
      <sheetName val="cre`itors tb obpl"/>
      <sheetName val="3AL9697 -group wise  onpl"/>
      <sheetName val="L_Oth Bo"/>
      <sheetName val="3‰AL9697 -group wise  onpl"/>
      <sheetName val=""/>
      <sheetName val="Boq"/>
      <sheetName val="Civil Boq"/>
      <sheetName val="p&amp;m"/>
      <sheetName val="Staff Acco."/>
      <sheetName val="STEEL"/>
      <sheetName val="Sheet3"/>
      <sheetName val="SITE OVERHEADS"/>
      <sheetName val="Boq Block A"/>
      <sheetName val="PL"/>
      <sheetName val="Project-Material "/>
      <sheetName val="Sheet1"/>
      <sheetName val="PRECAST lightconc-II"/>
      <sheetName val="1. PayRec"/>
      <sheetName val="sept-plan"/>
      <sheetName val="Cashflow projection"/>
      <sheetName val="SPT vs PHI"/>
      <sheetName val="factors"/>
      <sheetName val="key dates"/>
      <sheetName val="Actuals"/>
      <sheetName val="Main-Material"/>
      <sheetName val="analysis"/>
      <sheetName val="Headings"/>
      <sheetName val="Precalculation"/>
      <sheetName val="G-�"/>
      <sheetName val="3�AL9697 -group wise  onpl"/>
      <sheetName val="Build-up"/>
      <sheetName val="PRW"/>
      <sheetName val="Design"/>
      <sheetName val="TBL9798_x0010_DPL03"/>
      <sheetName val="CORPN OT"/>
      <sheetName val="ino4t conso,-nov"/>
      <sheetName val="(nout co,sol (2)"/>
      <sheetName val="Blr hire"/>
      <sheetName val="INPUT SHEET"/>
      <sheetName val="A-General"/>
      <sheetName val="VCH-SLC"/>
      <sheetName val="Supplier"/>
      <sheetName val="G_1_obpl_x000b_Wori"/>
      <sheetName val="_x0003_dpl_oth Lia`"/>
      <sheetName val=".bpl,oth lia "/>
      <sheetName val="G_,and adv nce"/>
      <sheetName val="I,Wip-ot  2)"/>
      <sheetName val="I-Rip-Lt"/>
      <sheetName val="det!il WIP (2)"/>
      <sheetName val="de4ail G-1"/>
      <sheetName val="T@CRS"/>
      <sheetName val="sobha mennn ac"/>
      <sheetName val="FIPREG-P&amp;M-SITE"/>
      <sheetName val="C_&amp;ix asst"/>
      <sheetName val="TBAL9697 _x000d_grotp wise "/>
      <sheetName val="G_1_obpl_x005f_x000b_Wori"/>
      <sheetName val="_x005f_x0003_dpl_oth Lia`"/>
      <sheetName val="TBAL9697 _x005f_x000d_grotp wise "/>
      <sheetName val="St.co.91.5lvl"/>
      <sheetName val="目录"/>
      <sheetName val="Names&amp;Cases"/>
      <sheetName val="Stress Calculation"/>
      <sheetName val="3MLKQ"/>
      <sheetName val="TB9798OBPL06_(2)"/>
      <sheetName val="CORPN_OCT"/>
      <sheetName val="inout_consol-nov"/>
      <sheetName val="inout_consol_(2)"/>
      <sheetName val="AS_ON_DT_EXPS_Mar"/>
      <sheetName val="fa-pl_&amp;_mach-site"/>
      <sheetName val="fa_off_eqp"/>
      <sheetName val="fa_fur&amp;_fix"/>
      <sheetName val="fa-pl_&amp;_mach-Off"/>
      <sheetName val="B_Equity-sdpl_INC"/>
      <sheetName val="inout_consol_wkg"/>
      <sheetName val="inout_consol_WKNG"/>
      <sheetName val="B_Sheet_97"/>
      <sheetName val="P&amp;L_97_"/>
      <sheetName val="B_Sheet_97-BEXP"/>
      <sheetName val="P&amp;L_97_-BEXP"/>
      <sheetName val="consol_flows"/>
      <sheetName val="sdpl_oth_Liab"/>
      <sheetName val="obpl-oth_liab"/>
      <sheetName val="G_land_advance"/>
      <sheetName val="I-Wip-ot_(2)"/>
      <sheetName val="detail_WIP_(2)"/>
      <sheetName val="detail_G-1"/>
      <sheetName val="sobha_menon_ac"/>
      <sheetName val="pnc_ac"/>
      <sheetName val="fix_-p_&amp;_M_-SCC"/>
      <sheetName val="C_fix_asst"/>
      <sheetName val="D_fix_asst_scdl_"/>
      <sheetName val="creditors_tb_obpl"/>
      <sheetName val="TBAL9697_-group_wise__sdpl"/>
      <sheetName val="TBAL9697_-group_wise_"/>
      <sheetName val="crs_-G-1"/>
      <sheetName val="TBAL9697_-group_wise__onpl"/>
      <sheetName val="B_Sheet_97-OBPL"/>
      <sheetName val="B_Sheet_97_sdpl"/>
      <sheetName val="TBAL9697_-group_wise__sdpl2"/>
      <sheetName val="inout_consol_jan"/>
      <sheetName val="consol_flow"/>
      <sheetName val="D_Loan__Prom"/>
      <sheetName val="E_Bank_Loan"/>
      <sheetName val="G_work_Cap"/>
      <sheetName val="H_land_adv-dec"/>
      <sheetName val="J_Con_WIP"/>
      <sheetName val="detail_J"/>
      <sheetName val="L_Oth_Co"/>
      <sheetName val="K_fix_asst__"/>
      <sheetName val="C_fix_asst-SDPL_"/>
      <sheetName val="TBAL9697__group_wise__sdpl"/>
      <sheetName val="inout_consol_okg"/>
      <sheetName val="detail_OIP_(2)"/>
      <sheetName val="D_fix_ysst_scdl_"/>
      <sheetName val="cre`itors_tb_obpl"/>
      <sheetName val="3AL9697_-group_wise__onpl"/>
      <sheetName val="3‰AL9697_-group_wise__onpl"/>
      <sheetName val="L_Oth_Bo"/>
      <sheetName val="Civil_Boq"/>
      <sheetName val="Staff_Acco_"/>
      <sheetName val="SITE_OVERHEADS"/>
      <sheetName val="PRECAST_lightconc-II"/>
      <sheetName val="CORPN O"/>
      <sheetName val="template"/>
      <sheetName val="R2"/>
      <sheetName val="CORPN O?T"/>
      <sheetName val="BOQ (2)"/>
      <sheetName val="DG "/>
      <sheetName val="MAR98"/>
      <sheetName val="TBAL9697 _x000a_grotp wise "/>
      <sheetName val="FORM7"/>
      <sheetName val="data"/>
      <sheetName val="Sun E Type"/>
      <sheetName val="PCC"/>
      <sheetName val="Fin Sum"/>
      <sheetName val="Labor abs-NMR"/>
      <sheetName val="Control"/>
      <sheetName val="Inventory"/>
      <sheetName val="Costing"/>
      <sheetName val="Annex"/>
      <sheetName val="Input"/>
      <sheetName val="TBL9798_x005f_x0010_DPL03"/>
      <sheetName val="CORPN O_x005f_x0000_T"/>
      <sheetName val="External"/>
      <sheetName val="SUPPLY -Sanitary Fixtures"/>
      <sheetName val="ITEMS FOR CIVIL TENDER"/>
      <sheetName val="BS1"/>
      <sheetName val="CCTV_EST1"/>
      <sheetName val="환율"/>
      <sheetName val="gen"/>
      <sheetName val="Pay_Sep06"/>
      <sheetName val="labour coeff"/>
      <sheetName val="beam-reinft"/>
      <sheetName val="Shuttering Analysis"/>
      <sheetName val="General P+M"/>
      <sheetName val="Curing Analysis "/>
      <sheetName val="Concrete P+M ( RMC )"/>
      <sheetName val="P+M ( SMC )"/>
      <sheetName val="P+M -EW"/>
      <sheetName val="P&amp;L - AD"/>
      <sheetName val="1__PayRec"/>
      <sheetName val="Boq_Block_A"/>
      <sheetName val="Cashflow_projection"/>
      <sheetName val="G_1_obpl_x005f_x005f_x005f_x000b_Wori"/>
      <sheetName val="_x005f_x005f_x005f_x0003_dpl_oth Lia`"/>
      <sheetName val="TBAL9697 _x005f_x005f_x005f_x000d_grotp wis"/>
      <sheetName val="CASHFLOWS"/>
      <sheetName val="CORPN O_T"/>
      <sheetName val="Fin. Assumpt. - Sensitivities"/>
      <sheetName val="LOAD SHEET "/>
      <sheetName val="Fill this out first..."/>
      <sheetName val="Labour productivity"/>
      <sheetName val="RCC,Ret. Wall"/>
      <sheetName val="Basic"/>
      <sheetName val="SILICATE"/>
      <sheetName val="Labour"/>
      <sheetName val="Area &amp; Cate. Master"/>
      <sheetName val="nanjprofit"/>
      <sheetName val="Detail"/>
      <sheetName val="TBAL9697 _grotp wise "/>
      <sheetName val="basic-data"/>
      <sheetName val="mem-property"/>
      <sheetName val="Bill No.5"/>
      <sheetName val="11B "/>
      <sheetName val="12A"/>
      <sheetName val="12B"/>
      <sheetName val="2A"/>
      <sheetName val="2B"/>
      <sheetName val="2C"/>
      <sheetName val="2D"/>
      <sheetName val="2E"/>
      <sheetName val="2F"/>
      <sheetName val="2G"/>
      <sheetName val="2H"/>
      <sheetName val="3A"/>
      <sheetName val="3B"/>
      <sheetName val="4"/>
      <sheetName val="6B"/>
      <sheetName val="7A"/>
      <sheetName val="7B"/>
      <sheetName val="8A"/>
      <sheetName val="8B"/>
      <sheetName val="9A"/>
      <sheetName val="9B"/>
      <sheetName val="9C"/>
      <sheetName val="9D"/>
      <sheetName val="9E"/>
      <sheetName val="9F"/>
      <sheetName val="9G"/>
      <sheetName val="9H"/>
      <sheetName val="9I"/>
      <sheetName val="9J"/>
      <sheetName val="9K"/>
      <sheetName val="1"/>
      <sheetName val="Driveway Beams"/>
      <sheetName val="GBW"/>
      <sheetName val="Fee Rate Summary"/>
      <sheetName val="Name List"/>
      <sheetName val="DLC lookups"/>
      <sheetName val="RA-markate"/>
      <sheetName val="細目"/>
      <sheetName val="2004"/>
      <sheetName val="Form 6"/>
      <sheetName val="acevsSp (ABC)"/>
      <sheetName val="A.O.R."/>
      <sheetName val="Sheet2"/>
      <sheetName val="LIST OF MAKES"/>
      <sheetName val="Pivots"/>
      <sheetName val="Quote Sheet"/>
      <sheetName val="d-safe DELUXE"/>
      <sheetName val="Works - Quote Sheet"/>
      <sheetName val="Detail 1A"/>
      <sheetName val="Rate"/>
      <sheetName val="IO LIST"/>
      <sheetName val="TBAL9697 _x005f_x000d_grotp wis"/>
      <sheetName val="TBAL9697  grotp wise "/>
      <sheetName val="TBL9798_x005f_x005f_x005f_x0010_DPL03"/>
      <sheetName val="CORPN O_x005f_x005f_x005f_x0000_T"/>
      <sheetName val="Structure Bills Qty"/>
      <sheetName val="220 11  BS "/>
      <sheetName val="dBase"/>
      <sheetName val="inWords"/>
      <sheetName val="Cat A Change Control"/>
      <sheetName val="#REF!"/>
      <sheetName val="concrete"/>
      <sheetName val="Boq-Con"/>
      <sheetName val="Break up Sheet"/>
      <sheetName val="Manmaster"/>
      <sheetName val="Summary of P &amp; M"/>
      <sheetName val="TBAL9697 _x005f_x000a_grotp wise "/>
      <sheetName val="ISO.Reconcilation Statment"/>
      <sheetName val="AVG pur rate"/>
      <sheetName val="Config"/>
      <sheetName val="Break Dw"/>
      <sheetName val="BLOCK-A (MEA.SHEET)"/>
      <sheetName val="#REF"/>
      <sheetName val="Sheet 1"/>
      <sheetName val="3BPA00132-5-3 W plan HVPNL"/>
      <sheetName val="Mix Design"/>
      <sheetName val="std-rates"/>
      <sheetName val="Civil Works"/>
      <sheetName val="keyword"/>
      <sheetName val="MRATES"/>
      <sheetName val="Payroll_Statement"/>
      <sheetName val="FITZ MORT 94"/>
      <sheetName val="Phasing"/>
      <sheetName val="3�AL9697_-group_wise__onpl"/>
      <sheetName val="Project-Material_"/>
      <sheetName val="TB9798OBPL06_(2)16"/>
      <sheetName val="CORPN_OCT16"/>
      <sheetName val="inout_consol-nov16"/>
      <sheetName val="inout_consol_(2)16"/>
      <sheetName val="AS_ON_DT_EXPS_Mar16"/>
      <sheetName val="fa-pl_&amp;_mach-site16"/>
      <sheetName val="fa_off_eqp16"/>
      <sheetName val="fa_fur&amp;_fix16"/>
      <sheetName val="fa-pl_&amp;_mach-Off16"/>
      <sheetName val="B_Equity-sdpl_INC16"/>
      <sheetName val="inout_consol_wkg16"/>
      <sheetName val="inout_consol_WKNG16"/>
      <sheetName val="B_Sheet_9716"/>
      <sheetName val="P&amp;L_97_16"/>
      <sheetName val="B_Sheet_97-BEXP16"/>
      <sheetName val="P&amp;L_97_-BEXP16"/>
      <sheetName val="consol_flows16"/>
      <sheetName val="sdpl_oth_Liab16"/>
      <sheetName val="obpl-oth_liab16"/>
      <sheetName val="G_land_advance16"/>
      <sheetName val="I-Wip-ot_(2)16"/>
      <sheetName val="detail_WIP_(2)16"/>
      <sheetName val="detail_G-116"/>
      <sheetName val="sobha_menon_ac16"/>
      <sheetName val="pnc_ac16"/>
      <sheetName val="fix_-p_&amp;_M_-SCC16"/>
      <sheetName val="C_fix_asst16"/>
      <sheetName val="D_fix_asst_scdl_16"/>
      <sheetName val="creditors_tb_obpl16"/>
      <sheetName val="TBAL9697_-group_wise__sdpl17"/>
      <sheetName val="TBAL9697_-group_wise_16"/>
      <sheetName val="crs_-G-116"/>
      <sheetName val="TBAL9697_-group_wise__onpl16"/>
      <sheetName val="B_Sheet_97-OBPL16"/>
      <sheetName val="B_Sheet_97_sdpl16"/>
      <sheetName val="TBAL9697_-group_wise__sdpl216"/>
      <sheetName val="inout_consol_jan16"/>
      <sheetName val="consol_flow16"/>
      <sheetName val="D_Loan__Prom16"/>
      <sheetName val="E_Bank_Loan16"/>
      <sheetName val="G_work_Cap16"/>
      <sheetName val="H_land_adv-dec16"/>
      <sheetName val="J_Con_WIP16"/>
      <sheetName val="detail_J16"/>
      <sheetName val="L_Oth_Co16"/>
      <sheetName val="K_fix_asst__16"/>
      <sheetName val="C_fix_asst-SDPL_16"/>
      <sheetName val="TBAL9697__group_wise__sdpl16"/>
      <sheetName val="inout_consol_okg16"/>
      <sheetName val="detail_OIP_(2)16"/>
      <sheetName val="D_fix_ysst_scdl_16"/>
      <sheetName val="cre`itors_tb_obpl16"/>
      <sheetName val="3AL9697_-group_wise__onpl16"/>
      <sheetName val="3‰AL9697_-group_wise__onpl16"/>
      <sheetName val="L_Oth_Bo16"/>
      <sheetName val="Civil_Boq16"/>
      <sheetName val="3�AL9697_-group_wise__onpl16"/>
      <sheetName val="Staff_Acco_16"/>
      <sheetName val="SITE_OVERHEADS16"/>
      <sheetName val="Boq_Block_A16"/>
      <sheetName val="Project-Material_16"/>
      <sheetName val="TB9798OBPL06_(2)9"/>
      <sheetName val="CORPN_OCT9"/>
      <sheetName val="inout_consol-nov9"/>
      <sheetName val="inout_consol_(2)9"/>
      <sheetName val="AS_ON_DT_EXPS_Mar9"/>
      <sheetName val="fa-pl_&amp;_mach-site9"/>
      <sheetName val="fa_off_eqp9"/>
      <sheetName val="fa_fur&amp;_fix9"/>
      <sheetName val="fa-pl_&amp;_mach-Off9"/>
      <sheetName val="B_Equity-sdpl_INC9"/>
      <sheetName val="inout_consol_wkg9"/>
      <sheetName val="inout_consol_WKNG9"/>
      <sheetName val="B_Sheet_979"/>
      <sheetName val="P&amp;L_97_9"/>
      <sheetName val="B_Sheet_97-BEXP9"/>
      <sheetName val="P&amp;L_97_-BEXP9"/>
      <sheetName val="consol_flows9"/>
      <sheetName val="sdpl_oth_Liab9"/>
      <sheetName val="obpl-oth_liab9"/>
      <sheetName val="G_land_advance9"/>
      <sheetName val="I-Wip-ot_(2)9"/>
      <sheetName val="detail_WIP_(2)9"/>
      <sheetName val="detail_G-19"/>
      <sheetName val="sobha_menon_ac9"/>
      <sheetName val="pnc_ac9"/>
      <sheetName val="fix_-p_&amp;_M_-SCC9"/>
      <sheetName val="C_fix_asst9"/>
      <sheetName val="D_fix_asst_scdl_9"/>
      <sheetName val="creditors_tb_obpl9"/>
      <sheetName val="TBAL9697_-group_wise__sdpl10"/>
      <sheetName val="TBAL9697_-group_wise_9"/>
      <sheetName val="crs_-G-19"/>
      <sheetName val="TBAL9697_-group_wise__onpl9"/>
      <sheetName val="B_Sheet_97-OBPL9"/>
      <sheetName val="B_Sheet_97_sdpl9"/>
      <sheetName val="TBAL9697_-group_wise__sdpl29"/>
      <sheetName val="inout_consol_jan9"/>
      <sheetName val="consol_flow9"/>
      <sheetName val="D_Loan__Prom9"/>
      <sheetName val="E_Bank_Loan9"/>
      <sheetName val="G_work_Cap9"/>
      <sheetName val="H_land_adv-dec9"/>
      <sheetName val="J_Con_WIP9"/>
      <sheetName val="detail_J9"/>
      <sheetName val="L_Oth_Co9"/>
      <sheetName val="K_fix_asst__9"/>
      <sheetName val="C_fix_asst-SDPL_9"/>
      <sheetName val="TBAL9697__group_wise__sdpl9"/>
      <sheetName val="inout_consol_okg9"/>
      <sheetName val="detail_OIP_(2)9"/>
      <sheetName val="D_fix_ysst_scdl_9"/>
      <sheetName val="cre`itors_tb_obpl9"/>
      <sheetName val="3AL9697_-group_wise__onpl9"/>
      <sheetName val="3‰AL9697_-group_wise__onpl9"/>
      <sheetName val="L_Oth_Bo9"/>
      <sheetName val="Civil_Boq9"/>
      <sheetName val="3�AL9697_-group_wise__onpl9"/>
      <sheetName val="Staff_Acco_9"/>
      <sheetName val="SITE_OVERHEADS9"/>
      <sheetName val="Boq_Block_A9"/>
      <sheetName val="Project-Material_9"/>
      <sheetName val="TB9798OBPL06_(2)1"/>
      <sheetName val="CORPN_OCT1"/>
      <sheetName val="inout_consol-nov1"/>
      <sheetName val="inout_consol_(2)1"/>
      <sheetName val="AS_ON_DT_EXPS_Mar1"/>
      <sheetName val="fa-pl_&amp;_mach-site1"/>
      <sheetName val="fa_off_eqp1"/>
      <sheetName val="fa_fur&amp;_fix1"/>
      <sheetName val="fa-pl_&amp;_mach-Off1"/>
      <sheetName val="B_Equity-sdpl_INC1"/>
      <sheetName val="inout_consol_wkg1"/>
      <sheetName val="inout_consol_WKNG1"/>
      <sheetName val="B_Sheet_971"/>
      <sheetName val="P&amp;L_97_1"/>
      <sheetName val="B_Sheet_97-BEXP1"/>
      <sheetName val="P&amp;L_97_-BEXP1"/>
      <sheetName val="consol_flows1"/>
      <sheetName val="sdpl_oth_Liab1"/>
      <sheetName val="obpl-oth_liab1"/>
      <sheetName val="G_land_advance1"/>
      <sheetName val="I-Wip-ot_(2)1"/>
      <sheetName val="detail_WIP_(2)1"/>
      <sheetName val="detail_G-11"/>
      <sheetName val="sobha_menon_ac1"/>
      <sheetName val="pnc_ac1"/>
      <sheetName val="fix_-p_&amp;_M_-SCC1"/>
      <sheetName val="C_fix_asst1"/>
      <sheetName val="D_fix_asst_scdl_1"/>
      <sheetName val="creditors_tb_obpl1"/>
      <sheetName val="TBAL9697_-group_wise__sdpl1"/>
      <sheetName val="TBAL9697_-group_wise_1"/>
      <sheetName val="crs_-G-11"/>
      <sheetName val="TBAL9697_-group_wise__onpl1"/>
      <sheetName val="B_Sheet_97-OBPL1"/>
      <sheetName val="B_Sheet_97_sdpl1"/>
      <sheetName val="TBAL9697_-group_wise__sdpl21"/>
      <sheetName val="inout_consol_jan1"/>
      <sheetName val="consol_flow1"/>
      <sheetName val="D_Loan__Prom1"/>
      <sheetName val="E_Bank_Loan1"/>
      <sheetName val="G_work_Cap1"/>
      <sheetName val="H_land_adv-dec1"/>
      <sheetName val="J_Con_WIP1"/>
      <sheetName val="detail_J1"/>
      <sheetName val="L_Oth_Co1"/>
      <sheetName val="K_fix_asst__1"/>
      <sheetName val="C_fix_asst-SDPL_1"/>
      <sheetName val="TBAL9697__group_wise__sdpl1"/>
      <sheetName val="inout_consol_okg1"/>
      <sheetName val="detail_OIP_(2)1"/>
      <sheetName val="D_fix_ysst_scdl_1"/>
      <sheetName val="cre`itors_tb_obpl1"/>
      <sheetName val="3AL9697_-group_wise__onpl1"/>
      <sheetName val="3‰AL9697_-group_wise__onpl1"/>
      <sheetName val="L_Oth_Bo1"/>
      <sheetName val="Civil_Boq1"/>
      <sheetName val="3�AL9697_-group_wise__onpl1"/>
      <sheetName val="Staff_Acco_1"/>
      <sheetName val="SITE_OVERHEADS1"/>
      <sheetName val="Boq_Block_A1"/>
      <sheetName val="Project-Material_1"/>
      <sheetName val="TB9798OBPL06_(2)2"/>
      <sheetName val="CORPN_OCT2"/>
      <sheetName val="inout_consol-nov2"/>
      <sheetName val="inout_consol_(2)2"/>
      <sheetName val="AS_ON_DT_EXPS_Mar2"/>
      <sheetName val="fa-pl_&amp;_mach-site2"/>
      <sheetName val="fa_off_eqp2"/>
      <sheetName val="fa_fur&amp;_fix2"/>
      <sheetName val="fa-pl_&amp;_mach-Off2"/>
      <sheetName val="B_Equity-sdpl_INC2"/>
      <sheetName val="inout_consol_wkg2"/>
      <sheetName val="inout_consol_WKNG2"/>
      <sheetName val="B_Sheet_972"/>
      <sheetName val="P&amp;L_97_2"/>
      <sheetName val="B_Sheet_97-BEXP2"/>
      <sheetName val="P&amp;L_97_-BEXP2"/>
      <sheetName val="consol_flows2"/>
      <sheetName val="sdpl_oth_Liab2"/>
      <sheetName val="obpl-oth_liab2"/>
      <sheetName val="G_land_advance2"/>
      <sheetName val="I-Wip-ot_(2)2"/>
      <sheetName val="detail_WIP_(2)2"/>
      <sheetName val="detail_G-12"/>
      <sheetName val="sobha_menon_ac2"/>
      <sheetName val="pnc_ac2"/>
      <sheetName val="fix_-p_&amp;_M_-SCC2"/>
      <sheetName val="C_fix_asst2"/>
      <sheetName val="D_fix_asst_scdl_2"/>
      <sheetName val="creditors_tb_obpl2"/>
      <sheetName val="TBAL9697_-group_wise__sdpl3"/>
      <sheetName val="TBAL9697_-group_wise_2"/>
      <sheetName val="crs_-G-12"/>
      <sheetName val="TBAL9697_-group_wise__onpl2"/>
      <sheetName val="B_Sheet_97-OBPL2"/>
      <sheetName val="B_Sheet_97_sdpl2"/>
      <sheetName val="TBAL9697_-group_wise__sdpl22"/>
      <sheetName val="inout_consol_jan2"/>
      <sheetName val="consol_flow2"/>
      <sheetName val="D_Loan__Prom2"/>
      <sheetName val="E_Bank_Loan2"/>
      <sheetName val="G_work_Cap2"/>
      <sheetName val="H_land_adv-dec2"/>
      <sheetName val="J_Con_WIP2"/>
      <sheetName val="detail_J2"/>
      <sheetName val="L_Oth_Co2"/>
      <sheetName val="K_fix_asst__2"/>
      <sheetName val="C_fix_asst-SDPL_2"/>
      <sheetName val="TBAL9697__group_wise__sdpl2"/>
      <sheetName val="inout_consol_okg2"/>
      <sheetName val="detail_OIP_(2)2"/>
      <sheetName val="D_fix_ysst_scdl_2"/>
      <sheetName val="cre`itors_tb_obpl2"/>
      <sheetName val="3AL9697_-group_wise__onpl2"/>
      <sheetName val="3‰AL9697_-group_wise__onpl2"/>
      <sheetName val="L_Oth_Bo2"/>
      <sheetName val="Civil_Boq2"/>
      <sheetName val="3�AL9697_-group_wise__onpl2"/>
      <sheetName val="Staff_Acco_2"/>
      <sheetName val="SITE_OVERHEADS2"/>
      <sheetName val="Boq_Block_A2"/>
      <sheetName val="Project-Material_2"/>
      <sheetName val="TB9798OBPL06_(2)3"/>
      <sheetName val="CORPN_OCT3"/>
      <sheetName val="inout_consol-nov3"/>
      <sheetName val="inout_consol_(2)3"/>
      <sheetName val="AS_ON_DT_EXPS_Mar3"/>
      <sheetName val="fa-pl_&amp;_mach-site3"/>
      <sheetName val="fa_off_eqp3"/>
      <sheetName val="fa_fur&amp;_fix3"/>
      <sheetName val="fa-pl_&amp;_mach-Off3"/>
      <sheetName val="B_Equity-sdpl_INC3"/>
      <sheetName val="inout_consol_wkg3"/>
      <sheetName val="inout_consol_WKNG3"/>
      <sheetName val="B_Sheet_973"/>
      <sheetName val="P&amp;L_97_3"/>
      <sheetName val="B_Sheet_97-BEXP3"/>
      <sheetName val="P&amp;L_97_-BEXP3"/>
      <sheetName val="consol_flows3"/>
      <sheetName val="sdpl_oth_Liab3"/>
      <sheetName val="obpl-oth_liab3"/>
      <sheetName val="G_land_advance3"/>
      <sheetName val="I-Wip-ot_(2)3"/>
      <sheetName val="detail_WIP_(2)3"/>
      <sheetName val="detail_G-13"/>
      <sheetName val="sobha_menon_ac3"/>
      <sheetName val="pnc_ac3"/>
      <sheetName val="fix_-p_&amp;_M_-SCC3"/>
      <sheetName val="C_fix_asst3"/>
      <sheetName val="D_fix_asst_scdl_3"/>
      <sheetName val="creditors_tb_obpl3"/>
      <sheetName val="TBAL9697_-group_wise__sdpl4"/>
      <sheetName val="TBAL9697_-group_wise_3"/>
      <sheetName val="crs_-G-13"/>
      <sheetName val="TBAL9697_-group_wise__onpl3"/>
      <sheetName val="B_Sheet_97-OBPL3"/>
      <sheetName val="B_Sheet_97_sdpl3"/>
      <sheetName val="TBAL9697_-group_wise__sdpl23"/>
      <sheetName val="inout_consol_jan3"/>
      <sheetName val="consol_flow3"/>
      <sheetName val="D_Loan__Prom3"/>
      <sheetName val="E_Bank_Loan3"/>
      <sheetName val="G_work_Cap3"/>
      <sheetName val="총괄표"/>
      <sheetName val="WWR"/>
      <sheetName val="Section Catalogue"/>
      <sheetName val="PRECAST_lightconc-II1"/>
      <sheetName val="SPT_vs_PHI"/>
      <sheetName val="DG_"/>
      <sheetName val="key_dates"/>
      <sheetName val="TBL9798DPL03"/>
      <sheetName val="CORPN_OT"/>
      <sheetName val="ino4t_conso,-nov"/>
      <sheetName val="(nout_co,sol_(2)"/>
      <sheetName val="Blr_hire"/>
      <sheetName val="INPUT_SHEET"/>
      <sheetName val="Sun_E_Type"/>
      <sheetName val="G_1_obplWori"/>
      <sheetName val="dpl_oth_Lia`"/>
      <sheetName val="_bpl,oth_lia_"/>
      <sheetName val="G_,and_adv_nce"/>
      <sheetName val="I,Wip-ot__2)"/>
      <sheetName val="det!il_WIP_(2)"/>
      <sheetName val="de4ail_G-1"/>
      <sheetName val="sobha_mennn_ac"/>
      <sheetName val="C_&amp;ix_asst"/>
      <sheetName val="TBAL9697__x000a_grotp_wise_"/>
      <sheetName val="Fin_Sum"/>
      <sheetName val="_x005f_x0003_dpl_oth_Lia`"/>
      <sheetName val="TBAL9697__x005f_x000d_grotp_wise_"/>
      <sheetName val="St_co_91_5lvl"/>
      <sheetName val="Labor_abs-NMR"/>
      <sheetName val="CORPN_O_x005f_x0000_T"/>
      <sheetName val="SUPPLY_-Sanitary_Fixtures"/>
      <sheetName val="ITEMS_FOR_CIVIL_TENDER"/>
      <sheetName val="CORPN_O"/>
      <sheetName val="_x005f_x005f_x005f_x0003_dpl_oth_Lia`"/>
      <sheetName val="TBAL9697__x005f_x005f_x005f_x000d_grotp_wis"/>
      <sheetName val="CORPN_O?T"/>
      <sheetName val="Stress_Calculation"/>
      <sheetName val="PRECAST_lightconc-II2"/>
      <sheetName val="Cashflow_projection1"/>
      <sheetName val="SPT_vs_PHI1"/>
      <sheetName val="1__PayRec1"/>
      <sheetName val="DG_1"/>
      <sheetName val="key_dates1"/>
      <sheetName val="ino4t_conso,-nov1"/>
      <sheetName val="(nout_co,sol_(2)1"/>
      <sheetName val="Blr_hire1"/>
      <sheetName val="INPUT_SHEET1"/>
      <sheetName val="Sun_E_Type1"/>
      <sheetName val="_bpl,oth_lia_1"/>
      <sheetName val="G_,and_adv_nce1"/>
      <sheetName val="I,Wip-ot__2)1"/>
      <sheetName val="det!il_WIP_(2)1"/>
      <sheetName val="de4ail_G-11"/>
      <sheetName val="sobha_mennn_ac1"/>
      <sheetName val="C_&amp;ix_asst1"/>
      <sheetName val="Fin_Sum1"/>
      <sheetName val="_x005f_x0003_dpl_oth_Lia`1"/>
      <sheetName val="TBAL9697__x005f_x000d_grotp_wise_1"/>
      <sheetName val="St_co_91_5lvl1"/>
      <sheetName val="Labor_abs-NMR1"/>
      <sheetName val="CORPN_O_x005f_x0000_T1"/>
      <sheetName val="SUPPLY_-Sanitary_Fixtures1"/>
      <sheetName val="ITEMS_FOR_CIVIL_TENDER1"/>
      <sheetName val="CORPN_O1"/>
      <sheetName val="_x005f_x005f_x005f_x0003_dpl_oth_Lia`1"/>
      <sheetName val="TBAL9697__x005f_x005f_x005f_x000d_grotp_wi1"/>
      <sheetName val="TBAL9697__x000a_grotp_wise_1"/>
      <sheetName val="CORPN_O?T1"/>
      <sheetName val="Stress_Calculation1"/>
      <sheetName val="H_land_adv-dec3"/>
      <sheetName val="J_Con_WIP3"/>
      <sheetName val="detail_J3"/>
      <sheetName val="L_Oth_Co3"/>
      <sheetName val="K_fix_asst__3"/>
      <sheetName val="C_fix_asst-SDPL_3"/>
      <sheetName val="TBAL9697__group_wise__sdpl3"/>
      <sheetName val="inout_consol_okg3"/>
      <sheetName val="detail_OIP_(2)3"/>
      <sheetName val="D_fix_ysst_scdl_3"/>
      <sheetName val="cre`itors_tb_obpl3"/>
      <sheetName val="3AL9697_-group_wise__onpl3"/>
      <sheetName val="입력"/>
      <sheetName val="Capex-fixed"/>
      <sheetName val="NLD - Assum"/>
      <sheetName val="crews"/>
      <sheetName val="Assumption Inputs"/>
      <sheetName val="Intro."/>
      <sheetName val="Mat.-Rates"/>
      <sheetName val="Legal Risk Analysis"/>
      <sheetName val="Cash Flow Input Data_ISC"/>
      <sheetName val="Interface_SC"/>
      <sheetName val="Calc_ISC"/>
      <sheetName val="Calc_SC"/>
      <sheetName val="Interface_ISC"/>
      <sheetName val="GD"/>
      <sheetName val="pol-60"/>
      <sheetName val="tie beam"/>
      <sheetName val="COST"/>
      <sheetName val="SICAM"/>
      <sheetName val="A1-Continuous"/>
      <sheetName val="Basis"/>
      <sheetName val="Site Dev BOQ"/>
      <sheetName val="Lead"/>
      <sheetName val="Detail In Door Stad"/>
      <sheetName val="Hypothèses"/>
      <sheetName val="CABLERET"/>
      <sheetName val="G_1_obpl_x005f_x005f_x005f_x005f_x005f_x005f_x000"/>
      <sheetName val="_x005f_x005f_x005f_x005f_x005f_x005f_x005f_x0003_dpl_ot"/>
      <sheetName val="TBAL9697 _x005f_x005f_x005f_x005f_x005f_x005f_x00"/>
      <sheetName val="外気負荷"/>
      <sheetName val="Mat_Cost"/>
      <sheetName val="DetEst"/>
      <sheetName val="Intro"/>
      <sheetName val="DETAILED  BOQ"/>
      <sheetName val="fa-pl &amp; myy_x000b__x000b__x0002_"/>
      <sheetName val="INDIGINEOUS ITEMS "/>
      <sheetName val="BALAN1"/>
      <sheetName val="TBL9798_x005f_x005f_x005f_x005f_x005f_x005f_x0010"/>
      <sheetName val="CORPN O_x005f_x005f_x005f_x005f_x005f_x005f_x0000"/>
      <sheetName val="CABLE DATA"/>
      <sheetName val="Tender Summary"/>
      <sheetName val="Parameter"/>
      <sheetName val="1_Project_Profile"/>
      <sheetName val="Set"/>
      <sheetName val="Components"/>
      <sheetName val="TB9798OBPL06_(2)4"/>
      <sheetName val="CORPN_OCT4"/>
      <sheetName val="inout_consol-nov4"/>
      <sheetName val="inout_consol_(2)4"/>
      <sheetName val="AS_ON_DT_EXPS_Mar4"/>
      <sheetName val="fa-pl_&amp;_mach-site4"/>
      <sheetName val="fa_off_eqp4"/>
      <sheetName val="fa_fur&amp;_fix4"/>
      <sheetName val="fa-pl_&amp;_mach-Off4"/>
      <sheetName val="B_Equity-sdpl_INC4"/>
      <sheetName val="inout_consol_wkg4"/>
      <sheetName val="inout_consol_WKNG4"/>
      <sheetName val="B_Sheet_974"/>
      <sheetName val="P&amp;L_97_4"/>
      <sheetName val="B_Sheet_97-BEXP4"/>
      <sheetName val="P&amp;L_97_-BEXP4"/>
      <sheetName val="consol_flows4"/>
      <sheetName val="sdpl_oth_Liab4"/>
      <sheetName val="obpl-oth_liab4"/>
      <sheetName val="G_land_advance4"/>
      <sheetName val="I-Wip-ot_(2)4"/>
      <sheetName val="detail_WIP_(2)4"/>
      <sheetName val="detail_G-14"/>
      <sheetName val="sobha_menon_ac4"/>
      <sheetName val="pnc_ac4"/>
      <sheetName val="fix_-p_&amp;_M_-SCC4"/>
      <sheetName val="C_fix_asst4"/>
      <sheetName val="D_fix_asst_scdl_4"/>
      <sheetName val="creditors_tb_obpl4"/>
      <sheetName val="3‰AL9697_-group_wise__onpl3"/>
      <sheetName val="L_Oth_Bo3"/>
      <sheetName val="Civil_Boq3"/>
      <sheetName val="Staff_Acco_3"/>
      <sheetName val="SITE_OVERHEADS3"/>
      <sheetName val="PRECAST_lightconc-II3"/>
      <sheetName val="1__PayRec2"/>
      <sheetName val="ino4t_conso,-nov2"/>
      <sheetName val="(nout_co,sol_(2)2"/>
      <sheetName val="Blr_hire2"/>
      <sheetName val="Cashflow_projection2"/>
      <sheetName val="SPT_vs_PHI2"/>
      <sheetName val="key_dates2"/>
      <sheetName val="INPUT_SHEET2"/>
      <sheetName val="_bpl,oth_lia_2"/>
      <sheetName val="G_,and_adv_nce2"/>
      <sheetName val="I,Wip-ot__2)2"/>
      <sheetName val="det!il_WIP_(2)2"/>
      <sheetName val="de4ail_G-12"/>
      <sheetName val="sobha_mennn_ac2"/>
      <sheetName val="C_&amp;ix_asst2"/>
      <sheetName val="_x005f_x0003_dpl_oth_Lia`2"/>
      <sheetName val="TBAL9697__x005f_x000d_grotp_wise_2"/>
      <sheetName val="St_co_91_5lvl2"/>
      <sheetName val="Sun_E_Type2"/>
      <sheetName val="Fin_Sum2"/>
      <sheetName val="CORPN_O?T2"/>
      <sheetName val="Labor_abs-NMR2"/>
      <sheetName val="Stress_Calculation2"/>
      <sheetName val="TBAL9697__x000a_grotp_wise_2"/>
      <sheetName val="labour_coeff"/>
      <sheetName val="Shuttering_Analysis"/>
      <sheetName val="General_P+M"/>
      <sheetName val="Curing_Analysis_"/>
      <sheetName val="Concrete_P+M_(_RMC_)"/>
      <sheetName val="P+M_(_SMC_)"/>
      <sheetName val="P+M_-EW"/>
      <sheetName val="P&amp;L_-_AD"/>
      <sheetName val="Fin__Assumpt__-_Sensitivities"/>
      <sheetName val="LOAD_SHEET_"/>
      <sheetName val="Fill_this_out_first___"/>
      <sheetName val="Labour_productivity"/>
      <sheetName val="RCC,Ret__Wall"/>
      <sheetName val="CORPN_O_x005f_x0000_T2"/>
      <sheetName val="SUPPLY_-Sanitary_Fixtures2"/>
      <sheetName val="ITEMS_FOR_CIVIL_TENDER2"/>
      <sheetName val="_x005f_x005f_x005f_x0003_dpl_oth_Lia`2"/>
      <sheetName val="TBAL9697__x005f_x005f_x005f_x000d_grotp_wi2"/>
      <sheetName val="CORPN_O2"/>
      <sheetName val="CORPN_O_T"/>
      <sheetName val="Area_&amp;_Cate__Master"/>
      <sheetName val="Bill_No_5"/>
      <sheetName val="TBAL9697__grotp_wise_"/>
      <sheetName val="Detail_1A"/>
      <sheetName val="DG_2"/>
      <sheetName val="11B_"/>
      <sheetName val="BOQ_(2)"/>
      <sheetName val="DLC_lookups"/>
      <sheetName val="Structure_Bills_Qty"/>
      <sheetName val="Fee_Rate_Summary"/>
      <sheetName val="Name_List"/>
      <sheetName val="CORPN_O_x005f_x005f_x005f_x0000_T"/>
      <sheetName val="TBAL9697__x005f_x000a_grotp_wise_"/>
      <sheetName val="220_11__BS_"/>
      <sheetName val="ISO_Reconcilation_Statment"/>
      <sheetName val="AVG_pur_rate"/>
      <sheetName val="Driveway_Beams"/>
      <sheetName val="Cat_A_Change_Control"/>
      <sheetName val="Break_up_Sheet"/>
      <sheetName val="Summary_of_P_&amp;_M"/>
      <sheetName val="Break_Dw"/>
      <sheetName val="FITZ_MORT_94"/>
      <sheetName val="Sheet_1"/>
      <sheetName val="3BPA00132-5-3_W_plan_HVPNL"/>
      <sheetName val="Mix_Design"/>
      <sheetName val="BLOCK-A_(MEA_SHEET)"/>
      <sheetName val="Quote_Sheet"/>
      <sheetName val="d-safe_DELUXE"/>
      <sheetName val="Works_-_Quote_Sheet"/>
      <sheetName val="IO_LIST"/>
      <sheetName val="TBAL9697__x005f_x000d_grotp_wis"/>
      <sheetName val="TBAL9697__grotp_wise_1"/>
      <sheetName val="NLD_-_Assum"/>
      <sheetName val="Intro_"/>
      <sheetName val="TBAL9697__x005f_x005f_x005f_x005f_x005f_x005f_x00"/>
      <sheetName val="Form_6"/>
      <sheetName val="acevsSp_(ABC)"/>
      <sheetName val="A_O_R_"/>
      <sheetName val="LIST_OF_MAKES"/>
      <sheetName val="fa-pl_&amp;_myy"/>
      <sheetName val="Cash_Flow_Input_Data_ISC"/>
      <sheetName val="DETAILED__BOQ"/>
      <sheetName val="Civil_Works"/>
      <sheetName val="Legal_Risk_Analysis"/>
      <sheetName val="CABLE_DATA"/>
      <sheetName val="Mat_-Rates"/>
      <sheetName val="TB9798OBPL06_(2)6"/>
      <sheetName val="CORPN_OCT6"/>
      <sheetName val="inout_consol-nov6"/>
      <sheetName val="inout_consol_(2)6"/>
      <sheetName val="AS_ON_DT_EXPS_Mar6"/>
      <sheetName val="fa-pl_&amp;_mach-site6"/>
      <sheetName val="fa_off_eqp6"/>
      <sheetName val="fa_fur&amp;_fix6"/>
      <sheetName val="fa-pl_&amp;_mach-Off6"/>
      <sheetName val="B_Equity-sdpl_INC6"/>
      <sheetName val="inout_consol_wkg6"/>
      <sheetName val="inout_consol_WKNG6"/>
      <sheetName val="B_Sheet_976"/>
      <sheetName val="P&amp;L_97_6"/>
      <sheetName val="B_Sheet_97-BEXP6"/>
      <sheetName val="P&amp;L_97_-BEXP6"/>
      <sheetName val="consol_flows6"/>
      <sheetName val="sdpl_oth_Liab6"/>
      <sheetName val="obpl-oth_liab6"/>
      <sheetName val="G_land_advance6"/>
      <sheetName val="I-Wip-ot_(2)6"/>
      <sheetName val="detail_WIP_(2)6"/>
      <sheetName val="detail_G-16"/>
      <sheetName val="sobha_menon_ac6"/>
      <sheetName val="pnc_ac6"/>
      <sheetName val="fix_-p_&amp;_M_-SCC6"/>
      <sheetName val="C_fix_asst6"/>
      <sheetName val="D_fix_asst_scdl_6"/>
      <sheetName val="creditors_tb_obpl6"/>
      <sheetName val="TBAL9697_-group_wise__sdpl6"/>
      <sheetName val="TBAL9697_-group_wise_5"/>
      <sheetName val="crs_-G-15"/>
      <sheetName val="TBAL9697_-group_wise__onpl5"/>
      <sheetName val="B_Sheet_97-OBPL5"/>
      <sheetName val="B_Sheet_97_sdpl5"/>
      <sheetName val="TBAL9697_-group_wise__sdpl25"/>
      <sheetName val="inout_consol_jan5"/>
      <sheetName val="consol_flow5"/>
      <sheetName val="D_Loan__Prom5"/>
      <sheetName val="E_Bank_Loan5"/>
      <sheetName val="G_work_Cap5"/>
      <sheetName val="H_land_adv-dec5"/>
      <sheetName val="J_Con_WIP5"/>
      <sheetName val="detail_J5"/>
      <sheetName val="L_Oth_Co5"/>
      <sheetName val="K_fix_asst__5"/>
      <sheetName val="C_fix_asst-SDPL_5"/>
      <sheetName val="TBAL9697__group_wise__sdpl5"/>
      <sheetName val="inout_consol_okg5"/>
      <sheetName val="detail_OIP_(2)5"/>
      <sheetName val="D_fix_ysst_scdl_5"/>
      <sheetName val="cre`itors_tb_obpl5"/>
      <sheetName val="3AL9697_-group_wise__onpl5"/>
      <sheetName val="3‰AL9697_-group_wise__onpl5"/>
      <sheetName val="L_Oth_Bo5"/>
      <sheetName val="Civil_Boq5"/>
      <sheetName val="Boq_Block_A4"/>
      <sheetName val="Staff_Acco_5"/>
      <sheetName val="SITE_OVERHEADS5"/>
      <sheetName val="Project-Material_4"/>
      <sheetName val="PRECAST_lightconc-II5"/>
      <sheetName val="1__PayRec4"/>
      <sheetName val="ino4t_conso,-nov4"/>
      <sheetName val="(nout_co,sol_(2)4"/>
      <sheetName val="Blr_hire4"/>
      <sheetName val="Cashflow_projection4"/>
      <sheetName val="SPT_vs_PHI4"/>
      <sheetName val="key_dates4"/>
      <sheetName val="INPUT_SHEET4"/>
      <sheetName val="_bpl,oth_lia_4"/>
      <sheetName val="G_,and_adv_nce4"/>
      <sheetName val="I,Wip-ot__2)4"/>
      <sheetName val="det!il_WIP_(2)4"/>
      <sheetName val="de4ail_G-14"/>
      <sheetName val="sobha_mennn_ac4"/>
      <sheetName val="C_&amp;ix_asst4"/>
      <sheetName val="3�AL9697_-group_wise__onpl4"/>
      <sheetName val="_x005f_x0003_dpl_oth_Lia`4"/>
      <sheetName val="TBAL9697__x005f_x000d_grotp_wise_4"/>
      <sheetName val="St_co_91_5lvl4"/>
      <sheetName val="Sun_E_Type4"/>
      <sheetName val="Fin_Sum4"/>
      <sheetName val="CORPN_O?T4"/>
      <sheetName val="Labor_abs-NMR4"/>
      <sheetName val="Stress_Calculation4"/>
      <sheetName val="TBAL9697__x000a_grotp_wise_4"/>
      <sheetName val="labour_coeff2"/>
      <sheetName val="Shuttering_Analysis2"/>
      <sheetName val="General_P+M2"/>
      <sheetName val="Curing_Analysis_2"/>
      <sheetName val="Concrete_P+M_(_RMC_)2"/>
      <sheetName val="P+M_(_SMC_)2"/>
      <sheetName val="P+M_-EW2"/>
      <sheetName val="P&amp;L_-_AD2"/>
      <sheetName val="Fin__Assumpt__-_Sensitivities2"/>
      <sheetName val="LOAD_SHEET_2"/>
      <sheetName val="Fill_this_out_first___2"/>
      <sheetName val="Labour_productivity2"/>
      <sheetName val="RCC,Ret__Wall2"/>
      <sheetName val="CORPN_O_x005f_x0000_T4"/>
      <sheetName val="SUPPLY_-Sanitary_Fixtures4"/>
      <sheetName val="ITEMS_FOR_CIVIL_TENDER4"/>
      <sheetName val="_x005f_x005f_x005f_x0003_dpl_oth_Lia`4"/>
      <sheetName val="TBAL9697__x005f_x005f_x005f_x000d_grotp_wi4"/>
      <sheetName val="CORPN_O4"/>
      <sheetName val="CORPN_O_T2"/>
      <sheetName val="Area_&amp;_Cate__Master2"/>
      <sheetName val="Bill_No_52"/>
      <sheetName val="TBAL9697__grotp_wise_4"/>
      <sheetName val="Detail_1A2"/>
      <sheetName val="DG_4"/>
      <sheetName val="11B_2"/>
      <sheetName val="BOQ_(2)2"/>
      <sheetName val="DLC_lookups2"/>
      <sheetName val="Structure_Bills_Qty2"/>
      <sheetName val="Fee_Rate_Summary2"/>
      <sheetName val="Name_List2"/>
      <sheetName val="CORPN_O_x005f_x005f_x005f_x0000_T2"/>
      <sheetName val="TBAL9697__x005f_x000a_grotp_wise_2"/>
      <sheetName val="220_11__BS_2"/>
      <sheetName val="ISO_Reconcilation_Statment2"/>
      <sheetName val="AVG_pur_rate2"/>
      <sheetName val="Driveway_Beams2"/>
      <sheetName val="Cat_A_Change_Control2"/>
      <sheetName val="Break_up_Sheet2"/>
      <sheetName val="Summary_of_P_&amp;_M2"/>
      <sheetName val="Break_Dw2"/>
      <sheetName val="FITZ_MORT_942"/>
      <sheetName val="Sheet_12"/>
      <sheetName val="3BPA00132-5-3_W_plan_HVPNL2"/>
      <sheetName val="Mix_Design2"/>
      <sheetName val="BLOCK-A_(MEA_SHEET)2"/>
      <sheetName val="Quote_Sheet2"/>
      <sheetName val="d-safe_DELUXE2"/>
      <sheetName val="Works_-_Quote_Sheet2"/>
      <sheetName val="IO_LIST2"/>
      <sheetName val="TBAL9697__x005f_x000d_grotp_wis2"/>
      <sheetName val="TBAL9697__grotp_wise_5"/>
      <sheetName val="NLD_-_Assum2"/>
      <sheetName val="Intro_2"/>
      <sheetName val="TBAL9697__x005f_x005f_x005f_x005f_x005f_x005f_x02"/>
      <sheetName val="Form_62"/>
      <sheetName val="acevsSp_(ABC)2"/>
      <sheetName val="A_O_R_2"/>
      <sheetName val="LIST_OF_MAKES2"/>
      <sheetName val="Cash_Flow_Input_Data_ISC2"/>
      <sheetName val="DETAILED__BOQ2"/>
      <sheetName val="Civil_Works2"/>
      <sheetName val="Legal_Risk_Analysis2"/>
      <sheetName val="CABLE_DATA2"/>
      <sheetName val="Mat_-Rates2"/>
      <sheetName val="TB9798OBPL06_(2)5"/>
      <sheetName val="CORPN_OCT5"/>
      <sheetName val="inout_consol-nov5"/>
      <sheetName val="inout_consol_(2)5"/>
      <sheetName val="AS_ON_DT_EXPS_Mar5"/>
      <sheetName val="fa-pl_&amp;_mach-site5"/>
      <sheetName val="fa_off_eqp5"/>
      <sheetName val="fa_fur&amp;_fix5"/>
      <sheetName val="fa-pl_&amp;_mach-Off5"/>
      <sheetName val="B_Equity-sdpl_INC5"/>
      <sheetName val="inout_consol_wkg5"/>
      <sheetName val="inout_consol_WKNG5"/>
      <sheetName val="B_Sheet_975"/>
      <sheetName val="P&amp;L_97_5"/>
      <sheetName val="B_Sheet_97-BEXP5"/>
      <sheetName val="P&amp;L_97_-BEXP5"/>
      <sheetName val="consol_flows5"/>
      <sheetName val="sdpl_oth_Liab5"/>
      <sheetName val="obpl-oth_liab5"/>
      <sheetName val="G_land_advance5"/>
      <sheetName val="I-Wip-ot_(2)5"/>
      <sheetName val="detail_WIP_(2)5"/>
      <sheetName val="detail_G-15"/>
      <sheetName val="sobha_menon_ac5"/>
      <sheetName val="pnc_ac5"/>
      <sheetName val="fix_-p_&amp;_M_-SCC5"/>
      <sheetName val="C_fix_asst5"/>
      <sheetName val="D_fix_asst_scdl_5"/>
      <sheetName val="creditors_tb_obpl5"/>
      <sheetName val="TBAL9697_-group_wise__sdpl5"/>
      <sheetName val="TBAL9697_-group_wise_4"/>
      <sheetName val="crs_-G-14"/>
      <sheetName val="TBAL9697_-group_wise__onpl4"/>
      <sheetName val="B_Sheet_97-OBPL4"/>
      <sheetName val="B_Sheet_97_sdpl4"/>
      <sheetName val="TBAL9697_-group_wise__sdpl24"/>
      <sheetName val="inout_consol_jan4"/>
      <sheetName val="consol_flow4"/>
      <sheetName val="D_Loan__Prom4"/>
      <sheetName val="E_Bank_Loan4"/>
      <sheetName val="G_work_Cap4"/>
      <sheetName val="H_land_adv-dec4"/>
      <sheetName val="J_Con_WIP4"/>
      <sheetName val="detail_J4"/>
      <sheetName val="L_Oth_Co4"/>
      <sheetName val="K_fix_asst__4"/>
      <sheetName val="C_fix_asst-SDPL_4"/>
      <sheetName val="TBAL9697__group_wise__sdpl4"/>
      <sheetName val="inout_consol_okg4"/>
      <sheetName val="detail_OIP_(2)4"/>
      <sheetName val="D_fix_ysst_scdl_4"/>
      <sheetName val="cre`itors_tb_obpl4"/>
      <sheetName val="3AL9697_-group_wise__onpl4"/>
      <sheetName val="3‰AL9697_-group_wise__onpl4"/>
      <sheetName val="L_Oth_Bo4"/>
      <sheetName val="Civil_Boq4"/>
      <sheetName val="Boq_Block_A3"/>
      <sheetName val="Staff_Acco_4"/>
      <sheetName val="SITE_OVERHEADS4"/>
      <sheetName val="Project-Material_3"/>
      <sheetName val="PRECAST_lightconc-II4"/>
      <sheetName val="1__PayRec3"/>
      <sheetName val="ino4t_conso,-nov3"/>
      <sheetName val="(nout_co,sol_(2)3"/>
      <sheetName val="Blr_hire3"/>
      <sheetName val="Cashflow_projection3"/>
      <sheetName val="SPT_vs_PHI3"/>
      <sheetName val="key_dates3"/>
      <sheetName val="INPUT_SHEET3"/>
      <sheetName val="_bpl,oth_lia_3"/>
      <sheetName val="G_,and_adv_nce3"/>
      <sheetName val="I,Wip-ot__2)3"/>
      <sheetName val="det!il_WIP_(2)3"/>
      <sheetName val="de4ail_G-13"/>
      <sheetName val="sobha_mennn_ac3"/>
      <sheetName val="C_&amp;ix_asst3"/>
      <sheetName val="3�AL9697_-group_wise__onpl3"/>
      <sheetName val="_x005f_x0003_dpl_oth_Lia`3"/>
      <sheetName val="TBAL9697__x005f_x000d_grotp_wise_3"/>
      <sheetName val="St_co_91_5lvl3"/>
      <sheetName val="Sun_E_Type3"/>
      <sheetName val="Fin_Sum3"/>
      <sheetName val="CORPN_O?T3"/>
      <sheetName val="Labor_abs-NMR3"/>
      <sheetName val="Stress_Calculation3"/>
      <sheetName val="TBAL9697__x000a_grotp_wise_3"/>
      <sheetName val="labour_coeff1"/>
      <sheetName val="Shuttering_Analysis1"/>
      <sheetName val="General_P+M1"/>
      <sheetName val="Curing_Analysis_1"/>
      <sheetName val="Concrete_P+M_(_RMC_)1"/>
      <sheetName val="P+M_(_SMC_)1"/>
      <sheetName val="P+M_-EW1"/>
      <sheetName val="P&amp;L_-_AD1"/>
      <sheetName val="Fin__Assumpt__-_Sensitivities1"/>
      <sheetName val="LOAD_SHEET_1"/>
      <sheetName val="Fill_this_out_first___1"/>
      <sheetName val="Labour_productivity1"/>
      <sheetName val="RCC,Ret__Wall1"/>
      <sheetName val="CORPN_O_x005f_x0000_T3"/>
      <sheetName val="SUPPLY_-Sanitary_Fixtures3"/>
      <sheetName val="ITEMS_FOR_CIVIL_TENDER3"/>
      <sheetName val="_x005f_x005f_x005f_x0003_dpl_oth_Lia`3"/>
      <sheetName val="TBAL9697__x005f_x005f_x005f_x000d_grotp_wi3"/>
      <sheetName val="CORPN_O3"/>
      <sheetName val="CORPN_O_T1"/>
      <sheetName val="Area_&amp;_Cate__Master1"/>
      <sheetName val="Bill_No_51"/>
      <sheetName val="TBAL9697__grotp_wise_2"/>
      <sheetName val="Detail_1A1"/>
      <sheetName val="DG_3"/>
      <sheetName val="11B_1"/>
      <sheetName val="BOQ_(2)1"/>
      <sheetName val="DLC_lookups1"/>
      <sheetName val="Structure_Bills_Qty1"/>
      <sheetName val="Fee_Rate_Summary1"/>
      <sheetName val="Name_List1"/>
      <sheetName val="CORPN_O_x005f_x005f_x005f_x0000_T1"/>
      <sheetName val="TBAL9697__x005f_x000a_grotp_wise_1"/>
      <sheetName val="220_11__BS_1"/>
      <sheetName val="ISO_Reconcilation_Statment1"/>
      <sheetName val="AVG_pur_rate1"/>
      <sheetName val="Driveway_Beams1"/>
      <sheetName val="Cat_A_Change_Control1"/>
      <sheetName val="Break_up_Sheet1"/>
      <sheetName val="Summary_of_P_&amp;_M1"/>
      <sheetName val="Break_Dw1"/>
      <sheetName val="FITZ_MORT_941"/>
      <sheetName val="Sheet_11"/>
      <sheetName val="3BPA00132-5-3_W_plan_HVPNL1"/>
      <sheetName val="Mix_Design1"/>
      <sheetName val="BLOCK-A_(MEA_SHEET)1"/>
      <sheetName val="Quote_Sheet1"/>
      <sheetName val="d-safe_DELUXE1"/>
      <sheetName val="Works_-_Quote_Sheet1"/>
      <sheetName val="IO_LIST1"/>
      <sheetName val="TBAL9697__x005f_x000d_grotp_wis1"/>
      <sheetName val="TBAL9697__grotp_wise_3"/>
      <sheetName val="NLD_-_Assum1"/>
      <sheetName val="Intro_1"/>
      <sheetName val="TBAL9697__x005f_x005f_x005f_x005f_x005f_x005f_x01"/>
      <sheetName val="Form_61"/>
      <sheetName val="acevsSp_(ABC)1"/>
      <sheetName val="A_O_R_1"/>
      <sheetName val="LIST_OF_MAKES1"/>
      <sheetName val="Cash_Flow_Input_Data_ISC1"/>
      <sheetName val="DETAILED__BOQ1"/>
      <sheetName val="Civil_Works1"/>
      <sheetName val="Legal_Risk_Analysis1"/>
      <sheetName val="CABLE_DATA1"/>
      <sheetName val="Mat_-Rates1"/>
      <sheetName val="TB9798OBPL06_(2)7"/>
      <sheetName val="CORPN_OCT7"/>
      <sheetName val="inout_consol-nov7"/>
      <sheetName val="inout_consol_(2)7"/>
      <sheetName val="AS_ON_DT_EXPS_Mar7"/>
      <sheetName val="fa-pl_&amp;_mach-site7"/>
      <sheetName val="fa_off_eqp7"/>
      <sheetName val="fa_fur&amp;_fix7"/>
      <sheetName val="fa-pl_&amp;_mach-Off7"/>
      <sheetName val="B_Equity-sdpl_INC7"/>
      <sheetName val="inout_consol_wkg7"/>
      <sheetName val="inout_consol_WKNG7"/>
      <sheetName val="B_Sheet_977"/>
      <sheetName val="P&amp;L_97_7"/>
      <sheetName val="B_Sheet_97-BEXP7"/>
      <sheetName val="P&amp;L_97_-BEXP7"/>
      <sheetName val="consol_flows7"/>
      <sheetName val="sdpl_oth_Liab7"/>
      <sheetName val="obpl-oth_liab7"/>
      <sheetName val="G_land_advance7"/>
      <sheetName val="I-Wip-ot_(2)7"/>
      <sheetName val="detail_WIP_(2)7"/>
      <sheetName val="detail_G-17"/>
      <sheetName val="sobha_menon_ac7"/>
      <sheetName val="pnc_ac7"/>
      <sheetName val="fix_-p_&amp;_M_-SCC7"/>
      <sheetName val="C_fix_asst7"/>
      <sheetName val="D_fix_asst_scdl_7"/>
      <sheetName val="creditors_tb_obpl7"/>
      <sheetName val="TBAL9697_-group_wise__sdpl7"/>
      <sheetName val="TBAL9697_-group_wise_6"/>
      <sheetName val="crs_-G-16"/>
      <sheetName val="TBAL9697_-group_wise__onpl6"/>
      <sheetName val="B_Sheet_97-OBPL6"/>
      <sheetName val="B_Sheet_97_sdpl6"/>
      <sheetName val="TBAL9697_-group_wise__sdpl26"/>
      <sheetName val="inout_consol_jan6"/>
      <sheetName val="consol_flow6"/>
      <sheetName val="D_Loan__Prom6"/>
      <sheetName val="E_Bank_Loan6"/>
      <sheetName val="G_work_Cap6"/>
      <sheetName val="H_land_adv-dec6"/>
      <sheetName val="J_Con_WIP6"/>
      <sheetName val="detail_J6"/>
      <sheetName val="L_Oth_Co6"/>
      <sheetName val="K_fix_asst__6"/>
      <sheetName val="C_fix_asst-SDPL_6"/>
      <sheetName val="TBAL9697__group_wise__sdpl6"/>
      <sheetName val="inout_consol_okg6"/>
      <sheetName val="detail_OIP_(2)6"/>
      <sheetName val="D_fix_ysst_scdl_6"/>
      <sheetName val="cre`itors_tb_obpl6"/>
      <sheetName val="3AL9697_-group_wise__onpl6"/>
      <sheetName val="3‰AL9697_-group_wise__onpl6"/>
      <sheetName val="L_Oth_Bo6"/>
      <sheetName val="Civil_Boq6"/>
      <sheetName val="Boq_Block_A5"/>
      <sheetName val="Staff_Acco_6"/>
      <sheetName val="SITE_OVERHEADS6"/>
      <sheetName val="Project-Material_5"/>
      <sheetName val="PRECAST_lightconc-II6"/>
      <sheetName val="1__PayRec5"/>
      <sheetName val="ino4t_conso,-nov5"/>
      <sheetName val="(nout_co,sol_(2)5"/>
      <sheetName val="Blr_hire5"/>
      <sheetName val="Cashflow_projection5"/>
      <sheetName val="SPT_vs_PHI5"/>
      <sheetName val="key_dates5"/>
      <sheetName val="INPUT_SHEET5"/>
      <sheetName val="_bpl,oth_lia_5"/>
      <sheetName val="G_,and_adv_nce5"/>
      <sheetName val="I,Wip-ot__2)5"/>
      <sheetName val="det!il_WIP_(2)5"/>
      <sheetName val="de4ail_G-15"/>
      <sheetName val="sobha_mennn_ac5"/>
      <sheetName val="C_&amp;ix_asst5"/>
      <sheetName val="3�AL9697_-group_wise__onpl5"/>
      <sheetName val="_x005f_x0003_dpl_oth_Lia`5"/>
      <sheetName val="TBAL9697__x005f_x000d_grotp_wise_5"/>
      <sheetName val="St_co_91_5lvl5"/>
      <sheetName val="Sun_E_Type5"/>
      <sheetName val="Fin_Sum5"/>
      <sheetName val="CORPN_O?T5"/>
      <sheetName val="Labor_abs-NMR5"/>
      <sheetName val="Stress_Calculation5"/>
      <sheetName val="TBAL9697__x000a_grotp_wise_5"/>
      <sheetName val="labour_coeff3"/>
      <sheetName val="Shuttering_Analysis3"/>
      <sheetName val="General_P+M3"/>
      <sheetName val="Curing_Analysis_3"/>
      <sheetName val="Concrete_P+M_(_RMC_)3"/>
      <sheetName val="P+M_(_SMC_)3"/>
      <sheetName val="P+M_-EW3"/>
      <sheetName val="P&amp;L_-_AD3"/>
      <sheetName val="Fin__Assumpt__-_Sensitivities3"/>
      <sheetName val="LOAD_SHEET_3"/>
      <sheetName val="Fill_this_out_first___3"/>
      <sheetName val="Labour_productivity3"/>
      <sheetName val="RCC,Ret__Wall3"/>
      <sheetName val="CORPN_O_x005f_x0000_T5"/>
      <sheetName val="SUPPLY_-Sanitary_Fixtures5"/>
      <sheetName val="ITEMS_FOR_CIVIL_TENDER5"/>
      <sheetName val="_x005f_x005f_x005f_x0003_dpl_oth_Lia`5"/>
      <sheetName val="TBAL9697__x005f_x005f_x005f_x000d_grotp_wi5"/>
      <sheetName val="CORPN_O5"/>
      <sheetName val="CORPN_O_T3"/>
      <sheetName val="Area_&amp;_Cate__Master3"/>
      <sheetName val="Bill_No_53"/>
      <sheetName val="TBAL9697__grotp_wise_6"/>
      <sheetName val="Detail_1A3"/>
      <sheetName val="DG_5"/>
      <sheetName val="11B_3"/>
      <sheetName val="BOQ_(2)3"/>
      <sheetName val="DLC_lookups3"/>
      <sheetName val="Structure_Bills_Qty3"/>
      <sheetName val="Fee_Rate_Summary3"/>
      <sheetName val="Name_List3"/>
      <sheetName val="CORPN_O_x005f_x005f_x005f_x0000_T3"/>
      <sheetName val="TBAL9697__x005f_x000a_grotp_wise_3"/>
      <sheetName val="220_11__BS_3"/>
      <sheetName val="ISO_Reconcilation_Statment3"/>
      <sheetName val="AVG_pur_rate3"/>
      <sheetName val="Driveway_Beams3"/>
      <sheetName val="Cat_A_Change_Control3"/>
      <sheetName val="Break_up_Sheet3"/>
      <sheetName val="Summary_of_P_&amp;_M3"/>
      <sheetName val="Break_Dw3"/>
      <sheetName val="FITZ_MORT_943"/>
      <sheetName val="Sheet_13"/>
      <sheetName val="3BPA00132-5-3_W_plan_HVPNL3"/>
      <sheetName val="Mix_Design3"/>
      <sheetName val="BLOCK-A_(MEA_SHEET)3"/>
      <sheetName val="Quote_Sheet3"/>
      <sheetName val="d-safe_DELUXE3"/>
      <sheetName val="Works_-_Quote_Sheet3"/>
      <sheetName val="IO_LIST3"/>
      <sheetName val="TBAL9697__x005f_x000d_grotp_wis3"/>
      <sheetName val="TBAL9697__grotp_wise_7"/>
      <sheetName val="NLD_-_Assum3"/>
      <sheetName val="Intro_3"/>
      <sheetName val="TBAL9697__x005f_x005f_x005f_x005f_x005f_x005f_x03"/>
      <sheetName val="Form_63"/>
      <sheetName val="acevsSp_(ABC)3"/>
      <sheetName val="A_O_R_3"/>
      <sheetName val="LIST_OF_MAKES3"/>
      <sheetName val="Cash_Flow_Input_Data_ISC3"/>
      <sheetName val="DETAILED__BOQ3"/>
      <sheetName val="Civil_Works3"/>
      <sheetName val="Legal_Risk_Analysis3"/>
      <sheetName val="CABLE_DATA3"/>
      <sheetName val="Mat_-Rates3"/>
      <sheetName val="TB9798OBPL06_(2)8"/>
      <sheetName val="CORPN_OCT8"/>
      <sheetName val="inout_consol-nov8"/>
      <sheetName val="inout_consol_(2)8"/>
      <sheetName val="AS_ON_DT_EXPS_Mar8"/>
      <sheetName val="fa-pl_&amp;_mach-site8"/>
      <sheetName val="fa_off_eqp8"/>
      <sheetName val="fa_fur&amp;_fix8"/>
      <sheetName val="fa-pl_&amp;_mach-Off8"/>
      <sheetName val="B_Equity-sdpl_INC8"/>
      <sheetName val="inout_consol_wkg8"/>
      <sheetName val="inout_consol_WKNG8"/>
      <sheetName val="B_Sheet_978"/>
      <sheetName val="P&amp;L_97_8"/>
      <sheetName val="B_Sheet_97-BEXP8"/>
      <sheetName val="P&amp;L_97_-BEXP8"/>
      <sheetName val="consol_flows8"/>
      <sheetName val="sdpl_oth_Liab8"/>
      <sheetName val="obpl-oth_liab8"/>
      <sheetName val="G_land_advance8"/>
      <sheetName val="I-Wip-ot_(2)8"/>
      <sheetName val="detail_WIP_(2)8"/>
      <sheetName val="detail_G-18"/>
      <sheetName val="sobha_menon_ac8"/>
      <sheetName val="pnc_ac8"/>
      <sheetName val="fix_-p_&amp;_M_-SCC8"/>
      <sheetName val="C_fix_asst8"/>
      <sheetName val="D_fix_asst_scdl_8"/>
      <sheetName val="creditors_tb_obpl8"/>
      <sheetName val="TBAL9697_-group_wise__sdpl8"/>
      <sheetName val="TBAL9697_-group_wise_7"/>
      <sheetName val="crs_-G-17"/>
      <sheetName val="TBAL9697_-group_wise__onpl7"/>
      <sheetName val="B_Sheet_97-OBPL7"/>
      <sheetName val="B_Sheet_97_sdpl7"/>
      <sheetName val="TBAL9697_-group_wise__sdpl27"/>
      <sheetName val="inout_consol_jan7"/>
      <sheetName val="consol_flow7"/>
      <sheetName val="D_Loan__Prom7"/>
      <sheetName val="E_Bank_Loan7"/>
      <sheetName val="G_work_Cap7"/>
      <sheetName val="H_land_adv-dec7"/>
      <sheetName val="J_Con_WIP7"/>
      <sheetName val="detail_J7"/>
      <sheetName val="L_Oth_Co7"/>
      <sheetName val="K_fix_asst__7"/>
      <sheetName val="C_fix_asst-SDPL_7"/>
      <sheetName val="TBAL9697__group_wise__sdpl7"/>
      <sheetName val="inout_consol_okg7"/>
      <sheetName val="detail_OIP_(2)7"/>
      <sheetName val="D_fix_ysst_scdl_7"/>
      <sheetName val="cre`itors_tb_obpl7"/>
      <sheetName val="3AL9697_-group_wise__onpl7"/>
      <sheetName val="3‰AL9697_-group_wise__onpl7"/>
      <sheetName val="L_Oth_Bo7"/>
      <sheetName val="Civil_Boq7"/>
      <sheetName val="Boq_Block_A6"/>
      <sheetName val="Staff_Acco_7"/>
      <sheetName val="SITE_OVERHEADS7"/>
      <sheetName val="Project-Material_6"/>
      <sheetName val="PRECAST_lightconc-II7"/>
      <sheetName val="1__PayRec6"/>
      <sheetName val="ino4t_conso,-nov6"/>
      <sheetName val="(nout_co,sol_(2)6"/>
      <sheetName val="Blr_hire6"/>
      <sheetName val="Cashflow_projection6"/>
      <sheetName val="SPT_vs_PHI6"/>
      <sheetName val="key_dates6"/>
      <sheetName val="INPUT_SHEET6"/>
      <sheetName val="_bpl,oth_lia_6"/>
      <sheetName val="G_,and_adv_nce6"/>
      <sheetName val="I,Wip-ot__2)6"/>
      <sheetName val="det!il_WIP_(2)6"/>
      <sheetName val="de4ail_G-16"/>
      <sheetName val="sobha_mennn_ac6"/>
      <sheetName val="C_&amp;ix_asst6"/>
      <sheetName val="3�AL9697_-group_wise__onpl6"/>
      <sheetName val="_x005f_x0003_dpl_oth_Lia`6"/>
      <sheetName val="TBAL9697__x005f_x000d_grotp_wise_6"/>
      <sheetName val="St_co_91_5lvl6"/>
      <sheetName val="Sun_E_Type6"/>
      <sheetName val="Fin_Sum6"/>
      <sheetName val="CORPN_O?T6"/>
      <sheetName val="Labor_abs-NMR6"/>
      <sheetName val="Stress_Calculation6"/>
      <sheetName val="TBAL9697__x000a_grotp_wise_6"/>
      <sheetName val="labour_coeff4"/>
      <sheetName val="Shuttering_Analysis4"/>
      <sheetName val="General_P+M4"/>
      <sheetName val="Curing_Analysis_4"/>
      <sheetName val="Concrete_P+M_(_RMC_)4"/>
      <sheetName val="P+M_(_SMC_)4"/>
      <sheetName val="P+M_-EW4"/>
      <sheetName val="P&amp;L_-_AD4"/>
      <sheetName val="Fin__Assumpt__-_Sensitivities4"/>
      <sheetName val="LOAD_SHEET_4"/>
      <sheetName val="Fill_this_out_first___4"/>
      <sheetName val="Labour_productivity4"/>
      <sheetName val="RCC,Ret__Wall4"/>
      <sheetName val="CORPN_O_x005f_x0000_T6"/>
      <sheetName val="SUPPLY_-Sanitary_Fixtures6"/>
      <sheetName val="ITEMS_FOR_CIVIL_TENDER6"/>
      <sheetName val="_x005f_x005f_x005f_x0003_dpl_oth_Lia`6"/>
      <sheetName val="TBAL9697__x005f_x005f_x005f_x000d_grotp_wi6"/>
      <sheetName val="CORPN_O6"/>
      <sheetName val="CORPN_O_T4"/>
      <sheetName val="Area_&amp;_Cate__Master4"/>
      <sheetName val="Bill_No_54"/>
      <sheetName val="TBAL9697__grotp_wise_8"/>
      <sheetName val="Detail_1A4"/>
      <sheetName val="DG_6"/>
      <sheetName val="11B_4"/>
      <sheetName val="BOQ_(2)4"/>
      <sheetName val="DLC_lookups4"/>
      <sheetName val="Structure_Bills_Qty4"/>
      <sheetName val="Fee_Rate_Summary4"/>
      <sheetName val="Name_List4"/>
      <sheetName val="CORPN_O_x005f_x005f_x005f_x0000_T4"/>
      <sheetName val="TBAL9697__x005f_x000a_grotp_wise_4"/>
      <sheetName val="220_11__BS_4"/>
      <sheetName val="ISO_Reconcilation_Statment4"/>
      <sheetName val="AVG_pur_rate4"/>
      <sheetName val="Driveway_Beams4"/>
      <sheetName val="Cat_A_Change_Control4"/>
      <sheetName val="Break_up_Sheet4"/>
      <sheetName val="Summary_of_P_&amp;_M4"/>
      <sheetName val="Break_Dw4"/>
      <sheetName val="FITZ_MORT_944"/>
      <sheetName val="Sheet_14"/>
      <sheetName val="3BPA00132-5-3_W_plan_HVPNL4"/>
      <sheetName val="Mix_Design4"/>
      <sheetName val="BLOCK-A_(MEA_SHEET)4"/>
      <sheetName val="Quote_Sheet4"/>
      <sheetName val="d-safe_DELUXE4"/>
      <sheetName val="Works_-_Quote_Sheet4"/>
      <sheetName val="IO_LIST4"/>
      <sheetName val="TBAL9697__x005f_x000d_grotp_wis4"/>
      <sheetName val="TBAL9697__grotp_wise_9"/>
      <sheetName val="NLD_-_Assum4"/>
      <sheetName val="Intro_4"/>
      <sheetName val="TBAL9697__x005f_x005f_x005f_x005f_x005f_x005f_x04"/>
      <sheetName val="Form_64"/>
      <sheetName val="acevsSp_(ABC)4"/>
      <sheetName val="A_O_R_4"/>
      <sheetName val="LIST_OF_MAKES4"/>
      <sheetName val="Cash_Flow_Input_Data_ISC4"/>
      <sheetName val="DETAILED__BOQ4"/>
      <sheetName val="Civil_Works4"/>
      <sheetName val="Legal_Risk_Analysis4"/>
      <sheetName val="CABLE_DATA4"/>
      <sheetName val="Mat_-Rates4"/>
      <sheetName val="TBAL9697_-group_wise__sdpl9"/>
      <sheetName val="TBAL9697_-group_wise_8"/>
      <sheetName val="crs_-G-18"/>
      <sheetName val="TBAL9697_-group_wise__onpl8"/>
      <sheetName val="B_Sheet_97-OBPL8"/>
      <sheetName val="B_Sheet_97_sdpl8"/>
      <sheetName val="TBAL9697_-group_wise__sdpl28"/>
      <sheetName val="inout_consol_jan8"/>
      <sheetName val="consol_flow8"/>
      <sheetName val="D_Loan__Prom8"/>
      <sheetName val="E_Bank_Loan8"/>
      <sheetName val="G_work_Cap8"/>
      <sheetName val="H_land_adv-dec8"/>
      <sheetName val="J_Con_WIP8"/>
      <sheetName val="detail_J8"/>
      <sheetName val="L_Oth_Co8"/>
      <sheetName val="K_fix_asst__8"/>
      <sheetName val="C_fix_asst-SDPL_8"/>
      <sheetName val="TBAL9697__group_wise__sdpl8"/>
      <sheetName val="inout_consol_okg8"/>
      <sheetName val="detail_OIP_(2)8"/>
      <sheetName val="D_fix_ysst_scdl_8"/>
      <sheetName val="cre`itors_tb_obpl8"/>
      <sheetName val="3AL9697_-group_wise__onpl8"/>
      <sheetName val="3‰AL9697_-group_wise__onpl8"/>
      <sheetName val="L_Oth_Bo8"/>
      <sheetName val="Civil_Boq8"/>
      <sheetName val="Boq_Block_A7"/>
      <sheetName val="Staff_Acco_8"/>
      <sheetName val="SITE_OVERHEADS8"/>
      <sheetName val="Project-Material_7"/>
      <sheetName val="PRECAST_lightconc-II8"/>
      <sheetName val="1__PayRec7"/>
      <sheetName val="ino4t_conso,-nov7"/>
      <sheetName val="(nout_co,sol_(2)7"/>
      <sheetName val="Blr_hire7"/>
      <sheetName val="Cashflow_projection7"/>
      <sheetName val="SPT_vs_PHI7"/>
      <sheetName val="key_dates7"/>
      <sheetName val="INPUT_SHEET7"/>
      <sheetName val="_bpl,oth_lia_7"/>
      <sheetName val="G_,and_adv_nce7"/>
      <sheetName val="I,Wip-ot__2)7"/>
      <sheetName val="det!il_WIP_(2)7"/>
      <sheetName val="de4ail_G-17"/>
      <sheetName val="sobha_mennn_ac7"/>
      <sheetName val="C_&amp;ix_asst7"/>
      <sheetName val="3�AL9697_-group_wise__onpl7"/>
      <sheetName val="_x005f_x0003_dpl_oth_Lia`7"/>
      <sheetName val="TBAL9697__x005f_x000d_grotp_wise_7"/>
      <sheetName val="St_co_91_5lvl7"/>
      <sheetName val="Sun_E_Type7"/>
      <sheetName val="Fin_Sum7"/>
      <sheetName val="CORPN_O?T7"/>
      <sheetName val="Labor_abs-NMR7"/>
      <sheetName val="Stress_Calculation7"/>
      <sheetName val="TBAL9697__x000a_grotp_wise_7"/>
      <sheetName val="labour_coeff5"/>
      <sheetName val="Shuttering_Analysis5"/>
      <sheetName val="General_P+M5"/>
      <sheetName val="Curing_Analysis_5"/>
      <sheetName val="Concrete_P+M_(_RMC_)5"/>
      <sheetName val="P+M_(_SMC_)5"/>
      <sheetName val="P+M_-EW5"/>
      <sheetName val="P&amp;L_-_AD5"/>
      <sheetName val="Fin__Assumpt__-_Sensitivities5"/>
      <sheetName val="LOAD_SHEET_5"/>
      <sheetName val="Fill_this_out_first___5"/>
      <sheetName val="Labour_productivity5"/>
      <sheetName val="RCC,Ret__Wall5"/>
      <sheetName val="CORPN_O_x005f_x0000_T7"/>
      <sheetName val="SUPPLY_-Sanitary_Fixtures7"/>
      <sheetName val="ITEMS_FOR_CIVIL_TENDER7"/>
      <sheetName val="_x005f_x005f_x005f_x0003_dpl_oth_Lia`7"/>
      <sheetName val="TBAL9697__x005f_x005f_x005f_x000d_grotp_wi7"/>
      <sheetName val="CORPN_O7"/>
      <sheetName val="CORPN_O_T5"/>
      <sheetName val="Area_&amp;_Cate__Master5"/>
      <sheetName val="Bill_No_55"/>
      <sheetName val="TBAL9697__grotp_wise_10"/>
      <sheetName val="Detail_1A5"/>
      <sheetName val="DG_7"/>
      <sheetName val="11B_5"/>
      <sheetName val="BOQ_(2)5"/>
      <sheetName val="DLC_lookups5"/>
      <sheetName val="Structure_Bills_Qty5"/>
      <sheetName val="Fee_Rate_Summary5"/>
      <sheetName val="Name_List5"/>
      <sheetName val="CORPN_O_x005f_x005f_x005f_x0000_T5"/>
      <sheetName val="TBAL9697__x005f_x000a_grotp_wise_5"/>
      <sheetName val="220_11__BS_5"/>
      <sheetName val="ISO_Reconcilation_Statment5"/>
      <sheetName val="AVG_pur_rate5"/>
      <sheetName val="Driveway_Beams5"/>
      <sheetName val="Cat_A_Change_Control5"/>
      <sheetName val="Break_up_Sheet5"/>
      <sheetName val="Summary_of_P_&amp;_M5"/>
      <sheetName val="Break_Dw5"/>
      <sheetName val="FITZ_MORT_945"/>
      <sheetName val="Sheet_15"/>
      <sheetName val="3BPA00132-5-3_W_plan_HVPNL5"/>
      <sheetName val="Mix_Design5"/>
      <sheetName val="BLOCK-A_(MEA_SHEET)5"/>
      <sheetName val="Quote_Sheet5"/>
      <sheetName val="d-safe_DELUXE5"/>
      <sheetName val="Works_-_Quote_Sheet5"/>
      <sheetName val="IO_LIST5"/>
      <sheetName val="TBAL9697__x005f_x000d_grotp_wis5"/>
      <sheetName val="TBAL9697__grotp_wise_11"/>
      <sheetName val="NLD_-_Assum5"/>
      <sheetName val="Intro_5"/>
      <sheetName val="TBAL9697__x005f_x005f_x005f_x005f_x005f_x005f_x05"/>
      <sheetName val="Form_65"/>
      <sheetName val="acevsSp_(ABC)5"/>
      <sheetName val="A_O_R_5"/>
      <sheetName val="LIST_OF_MAKES5"/>
      <sheetName val="Cash_Flow_Input_Data_ISC5"/>
      <sheetName val="DETAILED__BOQ5"/>
      <sheetName val="Civil_Works5"/>
      <sheetName val="Legal_Risk_Analysis5"/>
      <sheetName val="CABLE_DATA5"/>
      <sheetName val="Mat_-Rates5"/>
      <sheetName val="TB9798OBPL06_(2)10"/>
      <sheetName val="CORPN_OCT10"/>
      <sheetName val="inout_consol-nov10"/>
      <sheetName val="inout_consol_(2)10"/>
      <sheetName val="AS_ON_DT_EXPS_Mar10"/>
      <sheetName val="fa-pl_&amp;_mach-site10"/>
      <sheetName val="fa_off_eqp10"/>
      <sheetName val="fa_fur&amp;_fix10"/>
      <sheetName val="fa-pl_&amp;_mach-Off10"/>
      <sheetName val="B_Equity-sdpl_INC10"/>
      <sheetName val="inout_consol_wkg10"/>
      <sheetName val="inout_consol_WKNG10"/>
      <sheetName val="B_Sheet_9710"/>
      <sheetName val="P&amp;L_97_10"/>
      <sheetName val="B_Sheet_97-BEXP10"/>
      <sheetName val="P&amp;L_97_-BEXP10"/>
      <sheetName val="consol_flows10"/>
      <sheetName val="sdpl_oth_Liab10"/>
      <sheetName val="obpl-oth_liab10"/>
      <sheetName val="G_land_advance10"/>
      <sheetName val="I-Wip-ot_(2)10"/>
      <sheetName val="detail_WIP_(2)10"/>
      <sheetName val="detail_G-110"/>
      <sheetName val="sobha_menon_ac10"/>
      <sheetName val="pnc_ac10"/>
      <sheetName val="fix_-p_&amp;_M_-SCC10"/>
      <sheetName val="C_fix_asst10"/>
      <sheetName val="D_fix_asst_scdl_10"/>
      <sheetName val="creditors_tb_obpl10"/>
      <sheetName val="Boq_Block_A8"/>
      <sheetName val="Project-Material_8"/>
      <sheetName val="PRECAST_lightconc-II9"/>
      <sheetName val="1__PayRec8"/>
      <sheetName val="ino4t_conso,-nov8"/>
      <sheetName val="(nout_co,sol_(2)8"/>
      <sheetName val="Blr_hire8"/>
      <sheetName val="Cashflow_projection8"/>
      <sheetName val="SPT_vs_PHI8"/>
      <sheetName val="key_dates8"/>
      <sheetName val="INPUT_SHEET8"/>
      <sheetName val="_bpl,oth_lia_8"/>
      <sheetName val="G_,and_adv_nce8"/>
      <sheetName val="I,Wip-ot__2)8"/>
      <sheetName val="det!il_WIP_(2)8"/>
      <sheetName val="de4ail_G-18"/>
      <sheetName val="sobha_mennn_ac8"/>
      <sheetName val="C_&amp;ix_asst8"/>
      <sheetName val="3�AL9697_-group_wise__onpl8"/>
      <sheetName val="_x005f_x0003_dpl_oth_Lia`8"/>
      <sheetName val="TBAL9697__x005f_x000d_grotp_wise_8"/>
      <sheetName val="St_co_91_5lvl8"/>
      <sheetName val="Sun_E_Type8"/>
      <sheetName val="Fin_Sum8"/>
      <sheetName val="CORPN_O?T8"/>
      <sheetName val="Labor_abs-NMR8"/>
      <sheetName val="Stress_Calculation8"/>
      <sheetName val="TBAL9697__x000a_grotp_wise_8"/>
      <sheetName val="labour_coeff6"/>
      <sheetName val="Shuttering_Analysis6"/>
      <sheetName val="General_P+M6"/>
      <sheetName val="Curing_Analysis_6"/>
      <sheetName val="Concrete_P+M_(_RMC_)6"/>
      <sheetName val="P+M_(_SMC_)6"/>
      <sheetName val="P+M_-EW6"/>
      <sheetName val="P&amp;L_-_AD6"/>
      <sheetName val="Fin__Assumpt__-_Sensitivities6"/>
      <sheetName val="LOAD_SHEET_6"/>
      <sheetName val="Fill_this_out_first___6"/>
      <sheetName val="Labour_productivity6"/>
      <sheetName val="RCC,Ret__Wall6"/>
      <sheetName val="CORPN_O_x005f_x0000_T8"/>
      <sheetName val="SUPPLY_-Sanitary_Fixtures8"/>
      <sheetName val="ITEMS_FOR_CIVIL_TENDER8"/>
      <sheetName val="_x005f_x005f_x005f_x0003_dpl_oth_Lia`8"/>
      <sheetName val="TBAL9697__x005f_x005f_x005f_x000d_grotp_wi8"/>
      <sheetName val="CORPN_O8"/>
      <sheetName val="CORPN_O_T6"/>
      <sheetName val="Area_&amp;_Cate__Master6"/>
      <sheetName val="Bill_No_56"/>
      <sheetName val="TBAL9697__grotp_wise_12"/>
      <sheetName val="Detail_1A6"/>
      <sheetName val="DG_8"/>
      <sheetName val="11B_6"/>
      <sheetName val="BOQ_(2)6"/>
      <sheetName val="DLC_lookups6"/>
      <sheetName val="Structure_Bills_Qty6"/>
      <sheetName val="Fee_Rate_Summary6"/>
      <sheetName val="Name_List6"/>
      <sheetName val="CORPN_O_x005f_x005f_x005f_x0000_T6"/>
      <sheetName val="TBAL9697__x005f_x000a_grotp_wise_6"/>
      <sheetName val="220_11__BS_6"/>
      <sheetName val="ISO_Reconcilation_Statment6"/>
      <sheetName val="AVG_pur_rate6"/>
      <sheetName val="Driveway_Beams6"/>
      <sheetName val="Cat_A_Change_Control6"/>
      <sheetName val="Break_up_Sheet6"/>
      <sheetName val="Summary_of_P_&amp;_M6"/>
      <sheetName val="Break_Dw6"/>
      <sheetName val="FITZ_MORT_946"/>
      <sheetName val="Sheet_16"/>
      <sheetName val="3BPA00132-5-3_W_plan_HVPNL6"/>
      <sheetName val="Mix_Design6"/>
      <sheetName val="BLOCK-A_(MEA_SHEET)6"/>
      <sheetName val="Quote_Sheet6"/>
      <sheetName val="d-safe_DELUXE6"/>
      <sheetName val="Works_-_Quote_Sheet6"/>
      <sheetName val="IO_LIST6"/>
      <sheetName val="TBAL9697__x005f_x000d_grotp_wis6"/>
      <sheetName val="TBAL9697__grotp_wise_13"/>
      <sheetName val="NLD_-_Assum6"/>
      <sheetName val="Intro_6"/>
      <sheetName val="TBAL9697__x005f_x005f_x005f_x005f_x005f_x005f_x06"/>
      <sheetName val="Form_66"/>
      <sheetName val="acevsSp_(ABC)6"/>
      <sheetName val="A_O_R_6"/>
      <sheetName val="LIST_OF_MAKES6"/>
      <sheetName val="Cash_Flow_Input_Data_ISC6"/>
      <sheetName val="DETAILED__BOQ6"/>
      <sheetName val="Civil_Works6"/>
      <sheetName val="Legal_Risk_Analysis6"/>
      <sheetName val="CABLE_DATA6"/>
      <sheetName val="Mat_-Rates6"/>
      <sheetName val="TB9798OBPL06_(2)11"/>
      <sheetName val="CORPN_OCT11"/>
      <sheetName val="inout_consol-nov11"/>
      <sheetName val="inout_consol_(2)11"/>
      <sheetName val="AS_ON_DT_EXPS_Mar11"/>
      <sheetName val="fa-pl_&amp;_mach-site11"/>
      <sheetName val="fa_off_eqp11"/>
      <sheetName val="fa_fur&amp;_fix11"/>
      <sheetName val="fa-pl_&amp;_mach-Off11"/>
      <sheetName val="B_Equity-sdpl_INC11"/>
      <sheetName val="inout_consol_wkg11"/>
      <sheetName val="inout_consol_WKNG11"/>
      <sheetName val="B_Sheet_9711"/>
      <sheetName val="P&amp;L_97_11"/>
      <sheetName val="B_Sheet_97-BEXP11"/>
      <sheetName val="P&amp;L_97_-BEXP11"/>
      <sheetName val="consol_flows11"/>
      <sheetName val="sdpl_oth_Liab11"/>
      <sheetName val="obpl-oth_liab11"/>
      <sheetName val="G_land_advance11"/>
      <sheetName val="I-Wip-ot_(2)11"/>
      <sheetName val="detail_WIP_(2)11"/>
      <sheetName val="detail_G-111"/>
      <sheetName val="sobha_menon_ac11"/>
      <sheetName val="pnc_ac11"/>
      <sheetName val="fix_-p_&amp;_M_-SCC11"/>
      <sheetName val="C_fix_asst11"/>
      <sheetName val="D_fix_asst_scdl_11"/>
      <sheetName val="creditors_tb_obpl11"/>
      <sheetName val="TBAL9697_-group_wise__sdpl11"/>
      <sheetName val="TBAL9697_-group_wise_10"/>
      <sheetName val="crs_-G-110"/>
      <sheetName val="TBAL9697_-group_wise__onpl10"/>
      <sheetName val="B_Sheet_97-OBPL10"/>
      <sheetName val="B_Sheet_97_sdpl10"/>
      <sheetName val="TBAL9697_-group_wise__sdpl210"/>
      <sheetName val="inout_consol_jan10"/>
      <sheetName val="consol_flow10"/>
      <sheetName val="D_Loan__Prom10"/>
      <sheetName val="E_Bank_Loan10"/>
      <sheetName val="G_work_Cap10"/>
      <sheetName val="H_land_adv-dec10"/>
      <sheetName val="J_Con_WIP10"/>
      <sheetName val="detail_J10"/>
      <sheetName val="L_Oth_Co10"/>
      <sheetName val="K_fix_asst__10"/>
      <sheetName val="C_fix_asst-SDPL_10"/>
      <sheetName val="TBAL9697__group_wise__sdpl10"/>
      <sheetName val="inout_consol_okg10"/>
      <sheetName val="detail_OIP_(2)10"/>
      <sheetName val="D_fix_ysst_scdl_10"/>
      <sheetName val="cre`itors_tb_obpl10"/>
      <sheetName val="3AL9697_-group_wise__onpl10"/>
      <sheetName val="3‰AL9697_-group_wise__onpl10"/>
      <sheetName val="L_Oth_Bo10"/>
      <sheetName val="Civil_Boq10"/>
      <sheetName val="Staff_Acco_10"/>
      <sheetName val="SITE_OVERHEADS10"/>
      <sheetName val="PRECAST_lightconc-II10"/>
      <sheetName val="1__PayRec9"/>
      <sheetName val="ino4t_conso,-nov9"/>
      <sheetName val="(nout_co,sol_(2)9"/>
      <sheetName val="Blr_hire9"/>
      <sheetName val="Cashflow_projection9"/>
      <sheetName val="SPT_vs_PHI9"/>
      <sheetName val="key_dates9"/>
      <sheetName val="INPUT_SHEET9"/>
      <sheetName val="_bpl,oth_lia_9"/>
      <sheetName val="G_,and_adv_nce9"/>
      <sheetName val="I,Wip-ot__2)9"/>
      <sheetName val="det!il_WIP_(2)9"/>
      <sheetName val="de4ail_G-19"/>
      <sheetName val="sobha_mennn_ac9"/>
      <sheetName val="C_&amp;ix_asst9"/>
      <sheetName val="_x005f_x0003_dpl_oth_Lia`9"/>
      <sheetName val="TBAL9697__x005f_x000d_grotp_wise_9"/>
      <sheetName val="St_co_91_5lvl9"/>
      <sheetName val="Sun_E_Type9"/>
      <sheetName val="Fin_Sum9"/>
      <sheetName val="CORPN_O?T9"/>
      <sheetName val="Labor_abs-NMR9"/>
      <sheetName val="Stress_Calculation9"/>
      <sheetName val="TBAL9697__x000a_grotp_wise_9"/>
      <sheetName val="labour_coeff7"/>
      <sheetName val="Shuttering_Analysis7"/>
      <sheetName val="General_P+M7"/>
      <sheetName val="Curing_Analysis_7"/>
      <sheetName val="Concrete_P+M_(_RMC_)7"/>
      <sheetName val="P+M_(_SMC_)7"/>
      <sheetName val="P+M_-EW7"/>
      <sheetName val="P&amp;L_-_AD7"/>
      <sheetName val="Fin__Assumpt__-_Sensitivities7"/>
      <sheetName val="LOAD_SHEET_7"/>
      <sheetName val="Fill_this_out_first___7"/>
      <sheetName val="Labour_productivity7"/>
      <sheetName val="RCC,Ret__Wall7"/>
      <sheetName val="CORPN_O_x005f_x0000_T9"/>
      <sheetName val="SUPPLY_-Sanitary_Fixtures9"/>
      <sheetName val="ITEMS_FOR_CIVIL_TENDER9"/>
      <sheetName val="_x005f_x005f_x005f_x0003_dpl_oth_Lia`9"/>
      <sheetName val="TBAL9697__x005f_x005f_x005f_x000d_grotp_wi9"/>
      <sheetName val="CORPN_O9"/>
      <sheetName val="CORPN_O_T7"/>
      <sheetName val="Area_&amp;_Cate__Master7"/>
      <sheetName val="Bill_No_57"/>
      <sheetName val="TBAL9697__grotp_wise_14"/>
      <sheetName val="Detail_1A7"/>
      <sheetName val="DG_9"/>
      <sheetName val="11B_7"/>
      <sheetName val="BOQ_(2)7"/>
      <sheetName val="DLC_lookups7"/>
      <sheetName val="Structure_Bills_Qty7"/>
      <sheetName val="Fee_Rate_Summary7"/>
      <sheetName val="Name_List7"/>
      <sheetName val="CORPN_O_x005f_x005f_x005f_x0000_T7"/>
      <sheetName val="TBAL9697__x005f_x000a_grotp_wise_7"/>
      <sheetName val="220_11__BS_7"/>
      <sheetName val="ISO_Reconcilation_Statment7"/>
      <sheetName val="AVG_pur_rate7"/>
      <sheetName val="Driveway_Beams7"/>
      <sheetName val="Cat_A_Change_Control7"/>
      <sheetName val="Break_up_Sheet7"/>
      <sheetName val="Summary_of_P_&amp;_M7"/>
      <sheetName val="Break_Dw7"/>
      <sheetName val="FITZ_MORT_947"/>
      <sheetName val="Sheet_17"/>
      <sheetName val="3BPA00132-5-3_W_plan_HVPNL7"/>
      <sheetName val="Mix_Design7"/>
      <sheetName val="BLOCK-A_(MEA_SHEET)7"/>
      <sheetName val="Quote_Sheet7"/>
      <sheetName val="d-safe_DELUXE7"/>
      <sheetName val="Works_-_Quote_Sheet7"/>
      <sheetName val="IO_LIST7"/>
      <sheetName val="TBAL9697__x005f_x000d_grotp_wis7"/>
      <sheetName val="TBAL9697__grotp_wise_15"/>
      <sheetName val="NLD_-_Assum7"/>
      <sheetName val="Intro_7"/>
      <sheetName val="TBAL9697__x005f_x005f_x005f_x005f_x005f_x005f_x07"/>
      <sheetName val="Form_67"/>
      <sheetName val="acevsSp_(ABC)7"/>
      <sheetName val="A_O_R_7"/>
      <sheetName val="LIST_OF_MAKES7"/>
      <sheetName val="Cash_Flow_Input_Data_ISC7"/>
      <sheetName val="DETAILED__BOQ7"/>
      <sheetName val="Civil_Works7"/>
      <sheetName val="Legal_Risk_Analysis7"/>
      <sheetName val="CABLE_DATA7"/>
      <sheetName val="Mat_-Rates7"/>
      <sheetName val="TB9798OBPL06_(2)12"/>
      <sheetName val="CORPN_OCT12"/>
      <sheetName val="inout_consol-nov12"/>
      <sheetName val="inout_consol_(2)12"/>
      <sheetName val="AS_ON_DT_EXPS_Mar12"/>
      <sheetName val="fa-pl_&amp;_mach-site12"/>
      <sheetName val="fa_off_eqp12"/>
      <sheetName val="fa_fur&amp;_fix12"/>
      <sheetName val="fa-pl_&amp;_mach-Off12"/>
      <sheetName val="B_Equity-sdpl_INC12"/>
      <sheetName val="inout_consol_wkg12"/>
      <sheetName val="inout_consol_WKNG12"/>
      <sheetName val="B_Sheet_9712"/>
      <sheetName val="P&amp;L_97_12"/>
      <sheetName val="B_Sheet_97-BEXP12"/>
      <sheetName val="P&amp;L_97_-BEXP12"/>
      <sheetName val="consol_flows12"/>
      <sheetName val="sdpl_oth_Liab12"/>
      <sheetName val="obpl-oth_liab12"/>
      <sheetName val="G_land_advance12"/>
      <sheetName val="I-Wip-ot_(2)12"/>
      <sheetName val="detail_WIP_(2)12"/>
      <sheetName val="detail_G-112"/>
      <sheetName val="sobha_menon_ac12"/>
      <sheetName val="pnc_ac12"/>
      <sheetName val="fix_-p_&amp;_M_-SCC12"/>
      <sheetName val="C_fix_asst12"/>
      <sheetName val="D_fix_asst_scdl_12"/>
      <sheetName val="creditors_tb_obpl12"/>
      <sheetName val="TBAL9697_-group_wise__sdpl12"/>
      <sheetName val="TBAL9697_-group_wise_11"/>
      <sheetName val="crs_-G-111"/>
      <sheetName val="TBAL9697_-group_wise__onpl11"/>
      <sheetName val="B_Sheet_97-OBPL11"/>
      <sheetName val="B_Sheet_97_sdpl11"/>
      <sheetName val="TBAL9697_-group_wise__sdpl211"/>
      <sheetName val="inout_consol_jan11"/>
      <sheetName val="consol_flow11"/>
      <sheetName val="D_Loan__Prom11"/>
      <sheetName val="E_Bank_Loan11"/>
      <sheetName val="G_work_Cap11"/>
      <sheetName val="H_land_adv-dec11"/>
      <sheetName val="J_Con_WIP11"/>
      <sheetName val="detail_J11"/>
      <sheetName val="L_Oth_Co11"/>
      <sheetName val="K_fix_asst__11"/>
      <sheetName val="C_fix_asst-SDPL_11"/>
      <sheetName val="TBAL9697__group_wise__sdpl11"/>
      <sheetName val="inout_consol_okg11"/>
      <sheetName val="detail_OIP_(2)11"/>
      <sheetName val="D_fix_ysst_scdl_11"/>
      <sheetName val="cre`itors_tb_obpl11"/>
      <sheetName val="3AL9697_-group_wise__onpl11"/>
      <sheetName val="3‰AL9697_-group_wise__onpl11"/>
      <sheetName val="L_Oth_Bo11"/>
      <sheetName val="Civil_Boq11"/>
      <sheetName val="Boq_Block_A10"/>
      <sheetName val="Staff_Acco_11"/>
      <sheetName val="SITE_OVERHEADS11"/>
      <sheetName val="Project-Material_10"/>
      <sheetName val="PRECAST_lightconc-II11"/>
      <sheetName val="1__PayRec10"/>
      <sheetName val="ino4t_conso,-nov10"/>
      <sheetName val="(nout_co,sol_(2)10"/>
      <sheetName val="Blr_hire10"/>
      <sheetName val="Cashflow_projection10"/>
      <sheetName val="SPT_vs_PHI10"/>
      <sheetName val="key_dates10"/>
      <sheetName val="INPUT_SHEET10"/>
      <sheetName val="_bpl,oth_lia_10"/>
      <sheetName val="G_,and_adv_nce10"/>
      <sheetName val="I,Wip-ot__2)10"/>
      <sheetName val="det!il_WIP_(2)10"/>
      <sheetName val="de4ail_G-110"/>
      <sheetName val="sobha_mennn_ac10"/>
      <sheetName val="C_&amp;ix_asst10"/>
      <sheetName val="3�AL9697_-group_wise__onpl10"/>
      <sheetName val="_x005f_x0003_dpl_oth_Lia`10"/>
      <sheetName val="TBAL9697__x005f_x000d_grotp_wise_10"/>
      <sheetName val="St_co_91_5lvl10"/>
      <sheetName val="Sun_E_Type10"/>
      <sheetName val="Fin_Sum10"/>
      <sheetName val="CORPN_O?T10"/>
      <sheetName val="Labor_abs-NMR10"/>
      <sheetName val="Stress_Calculation10"/>
      <sheetName val="TBAL9697__x000a_grotp_wise_10"/>
      <sheetName val="labour_coeff8"/>
      <sheetName val="Shuttering_Analysis8"/>
      <sheetName val="General_P+M8"/>
      <sheetName val="Curing_Analysis_8"/>
      <sheetName val="Concrete_P+M_(_RMC_)8"/>
      <sheetName val="P+M_(_SMC_)8"/>
      <sheetName val="P+M_-EW8"/>
      <sheetName val="P&amp;L_-_AD8"/>
      <sheetName val="Fin__Assumpt__-_Sensitivities8"/>
      <sheetName val="LOAD_SHEET_8"/>
      <sheetName val="Fill_this_out_first___8"/>
      <sheetName val="Labour_productivity8"/>
      <sheetName val="RCC,Ret__Wall8"/>
      <sheetName val="CORPN_O_x005f_x0000_T10"/>
      <sheetName val="SUPPLY_-Sanitary_Fixtures10"/>
      <sheetName val="ITEMS_FOR_CIVIL_TENDER10"/>
      <sheetName val="_x005f_x005f_x005f_x0003_dpl_oth_Lia`10"/>
      <sheetName val="TBAL9697__x005f_x005f_x005f_x000d_grotp_w10"/>
      <sheetName val="CORPN_O10"/>
      <sheetName val="CORPN_O_T8"/>
      <sheetName val="Area_&amp;_Cate__Master8"/>
      <sheetName val="Bill_No_58"/>
      <sheetName val="TBAL9697__grotp_wise_16"/>
      <sheetName val="Detail_1A8"/>
      <sheetName val="DG_10"/>
      <sheetName val="11B_8"/>
      <sheetName val="BOQ_(2)8"/>
      <sheetName val="DLC_lookups8"/>
      <sheetName val="Structure_Bills_Qty8"/>
      <sheetName val="Fee_Rate_Summary8"/>
      <sheetName val="Name_List8"/>
      <sheetName val="CORPN_O_x005f_x005f_x005f_x0000_T8"/>
      <sheetName val="TBAL9697__x005f_x000a_grotp_wise_8"/>
      <sheetName val="220_11__BS_8"/>
      <sheetName val="ISO_Reconcilation_Statment8"/>
      <sheetName val="AVG_pur_rate8"/>
      <sheetName val="Driveway_Beams8"/>
      <sheetName val="Cat_A_Change_Control8"/>
      <sheetName val="Break_up_Sheet8"/>
      <sheetName val="Summary_of_P_&amp;_M8"/>
      <sheetName val="Break_Dw8"/>
      <sheetName val="FITZ_MORT_948"/>
      <sheetName val="Sheet_18"/>
      <sheetName val="3BPA00132-5-3_W_plan_HVPNL8"/>
      <sheetName val="Mix_Design8"/>
      <sheetName val="BLOCK-A_(MEA_SHEET)8"/>
      <sheetName val="Quote_Sheet8"/>
      <sheetName val="d-safe_DELUXE8"/>
      <sheetName val="Works_-_Quote_Sheet8"/>
      <sheetName val="IO_LIST8"/>
      <sheetName val="TBAL9697__x005f_x000d_grotp_wis8"/>
      <sheetName val="TBAL9697__grotp_wise_17"/>
      <sheetName val="NLD_-_Assum8"/>
      <sheetName val="Intro_8"/>
      <sheetName val="TBAL9697__x005f_x005f_x005f_x005f_x005f_x005f_x08"/>
      <sheetName val="Form_68"/>
      <sheetName val="acevsSp_(ABC)8"/>
      <sheetName val="A_O_R_8"/>
      <sheetName val="LIST_OF_MAKES8"/>
      <sheetName val="Cash_Flow_Input_Data_ISC8"/>
      <sheetName val="DETAILED__BOQ8"/>
      <sheetName val="Civil_Works8"/>
      <sheetName val="Legal_Risk_Analysis8"/>
      <sheetName val="CABLE_DATA8"/>
      <sheetName val="Mat_-Rates8"/>
      <sheetName val="s"/>
      <sheetName val="Exc"/>
      <sheetName val="Analy_7-10"/>
      <sheetName val="Summary"/>
      <sheetName val="TB9798OBPL06_(2)22"/>
      <sheetName val="CORPN_OCT22"/>
      <sheetName val="inout_consol-nov22"/>
      <sheetName val="inout_consol_(2)22"/>
      <sheetName val="AS_ON_DT_EXPS_Mar22"/>
      <sheetName val="fa-pl_&amp;_mach-site22"/>
      <sheetName val="fa_off_eqp22"/>
      <sheetName val="fa_fur&amp;_fix22"/>
      <sheetName val="fa-pl_&amp;_mach-Off22"/>
      <sheetName val="B_Equity-sdpl_INC22"/>
      <sheetName val="inout_consol_wkg22"/>
      <sheetName val="inout_consol_WKNG22"/>
      <sheetName val="B_Sheet_9722"/>
      <sheetName val="P&amp;L_97_22"/>
      <sheetName val="B_Sheet_97-BEXP22"/>
      <sheetName val="P&amp;L_97_-BEXP22"/>
      <sheetName val="consol_flows22"/>
      <sheetName val="sdpl_oth_Liab22"/>
      <sheetName val="obpl-oth_liab22"/>
      <sheetName val="G_land_advance22"/>
      <sheetName val="I-Wip-ot_(2)22"/>
      <sheetName val="detail_WIP_(2)22"/>
      <sheetName val="detail_G-122"/>
      <sheetName val="sobha_menon_ac22"/>
      <sheetName val="pnc_ac22"/>
      <sheetName val="fix_-p_&amp;_M_-SCC22"/>
      <sheetName val="C_fix_asst22"/>
      <sheetName val="D_fix_asst_scdl_22"/>
      <sheetName val="creditors_tb_obpl22"/>
      <sheetName val="TBAL9697_-group_wise__sdpl32"/>
      <sheetName val="TBAL9697_-group_wise_22"/>
      <sheetName val="crs_-G-122"/>
      <sheetName val="TBAL9697_-group_wise__onpl22"/>
      <sheetName val="B_Sheet_97-OBPL22"/>
      <sheetName val="B_Sheet_97_sdpl22"/>
      <sheetName val="TBAL9697_-group_wise__sdpl222"/>
      <sheetName val="inout_consol_jan22"/>
      <sheetName val="consol_flow22"/>
      <sheetName val="D_Loan__Prom22"/>
      <sheetName val="E_Bank_Loan22"/>
      <sheetName val="G_work_Cap22"/>
      <sheetName val="H_land_adv-dec22"/>
      <sheetName val="J_Con_WIP22"/>
      <sheetName val="detail_J22"/>
      <sheetName val="L_Oth_Co22"/>
      <sheetName val="K_fix_asst__22"/>
      <sheetName val="C_fix_asst-SDPL_22"/>
      <sheetName val="TBAL9697__group_wise__sdpl22"/>
      <sheetName val="inout_consol_okg22"/>
      <sheetName val="detail_OIP_(2)22"/>
      <sheetName val="D_fix_ysst_scdl_22"/>
      <sheetName val="cre`itors_tb_obpl22"/>
      <sheetName val="3AL9697_-group_wise__onpl22"/>
      <sheetName val="3‰AL9697_-group_wise__onpl22"/>
      <sheetName val="L_Oth_Bo22"/>
      <sheetName val="Civil_Boq22"/>
      <sheetName val="3�AL9697_-group_wise__onpl22"/>
      <sheetName val="Staff_Acco_22"/>
      <sheetName val="SITE_OVERHEADS22"/>
      <sheetName val="Boq_Block_A22"/>
      <sheetName val="Project-Material_22"/>
      <sheetName val="TB9798OBPL06_(2)20"/>
      <sheetName val="CORPN_OCT20"/>
      <sheetName val="inout_consol-nov20"/>
      <sheetName val="inout_consol_(2)20"/>
      <sheetName val="AS_ON_DT_EXPS_Mar20"/>
      <sheetName val="fa-pl_&amp;_mach-site20"/>
      <sheetName val="fa_off_eqp20"/>
      <sheetName val="fa_fur&amp;_fix20"/>
      <sheetName val="fa-pl_&amp;_mach-Off20"/>
      <sheetName val="B_Equity-sdpl_INC20"/>
      <sheetName val="inout_consol_wkg20"/>
      <sheetName val="inout_consol_WKNG20"/>
      <sheetName val="B_Sheet_9720"/>
      <sheetName val="P&amp;L_97_20"/>
      <sheetName val="B_Sheet_97-BEXP20"/>
      <sheetName val="P&amp;L_97_-BEXP20"/>
      <sheetName val="consol_flows20"/>
      <sheetName val="sdpl_oth_Liab20"/>
      <sheetName val="obpl-oth_liab20"/>
      <sheetName val="G_land_advance20"/>
      <sheetName val="I-Wip-ot_(2)20"/>
      <sheetName val="detail_WIP_(2)20"/>
      <sheetName val="detail_G-120"/>
      <sheetName val="sobha_menon_ac20"/>
      <sheetName val="pnc_ac20"/>
      <sheetName val="fix_-p_&amp;_M_-SCC20"/>
      <sheetName val="C_fix_asst20"/>
      <sheetName val="D_fix_asst_scdl_20"/>
      <sheetName val="creditors_tb_obpl20"/>
      <sheetName val="TBAL9697_-group_wise__sdpl30"/>
      <sheetName val="TBAL9697_-group_wise_20"/>
      <sheetName val="crs_-G-120"/>
      <sheetName val="TBAL9697_-group_wise__onpl20"/>
      <sheetName val="B_Sheet_97-OBPL20"/>
      <sheetName val="B_Sheet_97_sdpl20"/>
      <sheetName val="TBAL9697_-group_wise__sdpl220"/>
      <sheetName val="inout_consol_jan20"/>
      <sheetName val="consol_flow20"/>
      <sheetName val="D_Loan__Prom20"/>
      <sheetName val="E_Bank_Loan20"/>
      <sheetName val="G_work_Cap20"/>
      <sheetName val="H_land_adv-dec20"/>
      <sheetName val="J_Con_WIP20"/>
      <sheetName val="detail_J20"/>
      <sheetName val="L_Oth_Co20"/>
      <sheetName val="K_fix_asst__20"/>
      <sheetName val="C_fix_asst-SDPL_20"/>
      <sheetName val="TBAL9697__group_wise__sdpl20"/>
      <sheetName val="inout_consol_okg20"/>
      <sheetName val="detail_OIP_(2)20"/>
      <sheetName val="D_fix_ysst_scdl_20"/>
      <sheetName val="cre`itors_tb_obpl20"/>
      <sheetName val="3AL9697_-group_wise__onpl20"/>
      <sheetName val="3‰AL9697_-group_wise__onpl20"/>
      <sheetName val="L_Oth_Bo20"/>
      <sheetName val="Civil_Boq20"/>
      <sheetName val="3�AL9697_-group_wise__onpl20"/>
      <sheetName val="Staff_Acco_20"/>
      <sheetName val="SITE_OVERHEADS20"/>
      <sheetName val="Boq_Block_A20"/>
      <sheetName val="Project-Material_20"/>
      <sheetName val="TBAL9697_ grotp_wise_"/>
      <sheetName val="TBAL9697_ grotp_wise_1"/>
      <sheetName val="RA"/>
      <sheetName val="Assumptions"/>
      <sheetName val="TEXT"/>
      <sheetName val="P&amp;L-BDMC"/>
      <sheetName val="dyes"/>
      <sheetName val="UTILITY"/>
      <sheetName val="final abstract"/>
      <sheetName val="Meas.-Hotel Part"/>
      <sheetName val="Material"/>
      <sheetName val="Deduction of assets"/>
      <sheetName val="BOQ-Part1"/>
      <sheetName val="BOQ "/>
      <sheetName val="COP Final"/>
      <sheetName val="TB9798OBPL06_(2)18"/>
      <sheetName val="CORPN_OCT18"/>
      <sheetName val="inout_consol-nov18"/>
      <sheetName val="inout_consol_(2)18"/>
      <sheetName val="AS_ON_DT_EXPS_Mar18"/>
      <sheetName val="fa-pl_&amp;_mach-site18"/>
      <sheetName val="fa_off_eqp18"/>
      <sheetName val="fa_fur&amp;_fix18"/>
      <sheetName val="fa-pl_&amp;_mach-Off18"/>
      <sheetName val="B_Equity-sdpl_INC18"/>
      <sheetName val="inout_consol_wkg18"/>
      <sheetName val="inout_consol_WKNG18"/>
      <sheetName val="B_Sheet_9718"/>
      <sheetName val="P&amp;L_97_18"/>
      <sheetName val="B_Sheet_97-BEXP18"/>
      <sheetName val="P&amp;L_97_-BEXP18"/>
      <sheetName val="consol_flows18"/>
      <sheetName val="sdpl_oth_Liab18"/>
      <sheetName val="obpl-oth_liab18"/>
      <sheetName val="G_land_advance18"/>
      <sheetName val="I-Wip-ot_(2)18"/>
      <sheetName val="detail_WIP_(2)18"/>
      <sheetName val="detail_G-118"/>
      <sheetName val="sobha_menon_ac18"/>
      <sheetName val="pnc_ac18"/>
      <sheetName val="fix_-p_&amp;_M_-SCC18"/>
      <sheetName val="C_fix_asst18"/>
      <sheetName val="D_fix_asst_scdl_18"/>
      <sheetName val="creditors_tb_obpl18"/>
      <sheetName val="TBAL9697_-group_wise__sdpl18"/>
      <sheetName val="TBAL9697_-group_wise_17"/>
      <sheetName val="crs_-G-117"/>
      <sheetName val="TBAL9697_-group_wise__onpl17"/>
      <sheetName val="B_Sheet_97-OBPL17"/>
      <sheetName val="B_Sheet_97_sdpl17"/>
      <sheetName val="TBAL9697_-group_wise__sdpl217"/>
      <sheetName val="inout_consol_jan17"/>
      <sheetName val="consol_flow17"/>
      <sheetName val="D_Loan__Prom17"/>
      <sheetName val="E_Bank_Loan17"/>
      <sheetName val="G_work_Cap17"/>
      <sheetName val="H_land_adv-dec17"/>
      <sheetName val="J_Con_WIP17"/>
      <sheetName val="detail_J17"/>
      <sheetName val="L_Oth_Co17"/>
      <sheetName val="K_fix_asst__17"/>
      <sheetName val="C_fix_asst-SDPL_17"/>
      <sheetName val="TBAL9697__group_wise__sdpl17"/>
      <sheetName val="inout_consol_okg17"/>
      <sheetName val="detail_OIP_(2)17"/>
      <sheetName val="D_fix_ysst_scdl_17"/>
      <sheetName val="cre`itors_tb_obpl17"/>
      <sheetName val="3AL9697_-group_wise__onpl17"/>
      <sheetName val="3‰AL9697_-group_wise__onpl17"/>
      <sheetName val="L_Oth_Bo17"/>
      <sheetName val="Civil_Boq17"/>
      <sheetName val="Staff_Acco_17"/>
      <sheetName val="SITE_OVERHEADS17"/>
      <sheetName val="PRECAST_lightconc-II17"/>
      <sheetName val="1__PayRec16"/>
      <sheetName val="ino4t_conso,-nov16"/>
      <sheetName val="(nout_co,sol_(2)16"/>
      <sheetName val="Blr_hire16"/>
      <sheetName val="Cashflow_projection16"/>
      <sheetName val="SPT_vs_PHI16"/>
      <sheetName val="key_dates16"/>
      <sheetName val="INPUT_SHEET16"/>
      <sheetName val="_bpl,oth_lia_16"/>
      <sheetName val="G_,and_adv_nce16"/>
      <sheetName val="I,Wip-ot__2)16"/>
      <sheetName val="det!il_WIP_(2)16"/>
      <sheetName val="de4ail_G-116"/>
      <sheetName val="sobha_mennn_ac16"/>
      <sheetName val="C_&amp;ix_asst16"/>
      <sheetName val="_x005f_x0003_dpl_oth_Lia`16"/>
      <sheetName val="TBAL9697__x005f_x000d_grotp_wise_16"/>
      <sheetName val="St_co_91_5lvl16"/>
      <sheetName val="Sun_E_Type16"/>
      <sheetName val="Fin_Sum16"/>
      <sheetName val="CORPN_O?T16"/>
      <sheetName val="Labor_abs-NMR16"/>
      <sheetName val="Stress_Calculation16"/>
      <sheetName val="TBAL9697__x000a_grotp_wise_16"/>
      <sheetName val="labour_coeff14"/>
      <sheetName val="Shuttering_Analysis14"/>
      <sheetName val="General_P+M14"/>
      <sheetName val="Curing_Analysis_14"/>
      <sheetName val="Concrete_P+M_(_RMC_)14"/>
      <sheetName val="P+M_(_SMC_)14"/>
      <sheetName val="P+M_-EW14"/>
      <sheetName val="P&amp;L_-_AD14"/>
      <sheetName val="Fin__Assumpt__-_Sensitivities14"/>
      <sheetName val="LOAD_SHEET_14"/>
      <sheetName val="Fill_this_out_first___14"/>
      <sheetName val="Labour_productivity14"/>
      <sheetName val="RCC,Ret__Wall14"/>
      <sheetName val="CORPN_O_x005f_x0000_T16"/>
      <sheetName val="SUPPLY_-Sanitary_Fixtures16"/>
      <sheetName val="ITEMS_FOR_CIVIL_TENDER16"/>
      <sheetName val="_x005f_x005f_x005f_x0003_dpl_oth_Lia`16"/>
      <sheetName val="TBAL9697__x005f_x005f_x005f_x000d_grotp_w16"/>
      <sheetName val="CORPN_O16"/>
      <sheetName val="CORPN_O_T14"/>
      <sheetName val="Area_&amp;_Cate__Master14"/>
      <sheetName val="Bill_No_514"/>
      <sheetName val="TBAL9697__grotp_wise_28"/>
      <sheetName val="Detail_1A14"/>
      <sheetName val="DG_16"/>
      <sheetName val="11B_14"/>
      <sheetName val="BOQ_(2)14"/>
      <sheetName val="DLC_lookups14"/>
      <sheetName val="Structure_Bills_Qty14"/>
      <sheetName val="Fee_Rate_Summary14"/>
      <sheetName val="Name_List14"/>
      <sheetName val="CORPN_O_x005f_x005f_x005f_x0000_T14"/>
      <sheetName val="TBAL9697__x005f_x000a_grotp_wise_14"/>
      <sheetName val="220_11__BS_14"/>
      <sheetName val="ISO_Reconcilation_Statment14"/>
      <sheetName val="AVG_pur_rate14"/>
      <sheetName val="Driveway_Beams14"/>
      <sheetName val="Cat_A_Change_Control14"/>
      <sheetName val="Break_up_Sheet14"/>
      <sheetName val="Summary_of_P_&amp;_M14"/>
      <sheetName val="Break_Dw14"/>
      <sheetName val="FITZ_MORT_9414"/>
      <sheetName val="Sheet_114"/>
      <sheetName val="3BPA00132-5-3_W_plan_HVPNL14"/>
      <sheetName val="Mix_Design14"/>
      <sheetName val="BLOCK-A_(MEA_SHEET)14"/>
      <sheetName val="Quote_Sheet14"/>
      <sheetName val="d-safe_DELUXE14"/>
      <sheetName val="Works_-_Quote_Sheet14"/>
      <sheetName val="IO_LIST14"/>
      <sheetName val="TBAL9697__x005f_x000d_grotp_wis14"/>
      <sheetName val="TBAL9697__grotp_wise_29"/>
      <sheetName val="NLD_-_Assum14"/>
      <sheetName val="Intro_14"/>
      <sheetName val="TBAL9697__x005f_x005f_x005f_x005f_x005f_x005f_x14"/>
      <sheetName val="Form_614"/>
      <sheetName val="acevsSp_(ABC)14"/>
      <sheetName val="A_O_R_14"/>
      <sheetName val="LIST_OF_MAKES14"/>
      <sheetName val="Cash_Flow_Input_Data_ISC14"/>
      <sheetName val="DETAILED__BOQ14"/>
      <sheetName val="Civil_Works14"/>
      <sheetName val="Legal_Risk_Analysis14"/>
      <sheetName val="CABLE_DATA14"/>
      <sheetName val="Mat_-Rates14"/>
      <sheetName val="TB9798OBPL06_(2)14"/>
      <sheetName val="CORPN_OCT14"/>
      <sheetName val="inout_consol-nov14"/>
      <sheetName val="inout_consol_(2)14"/>
      <sheetName val="AS_ON_DT_EXPS_Mar14"/>
      <sheetName val="fa-pl_&amp;_mach-site14"/>
      <sheetName val="fa_off_eqp14"/>
      <sheetName val="fa_fur&amp;_fix14"/>
      <sheetName val="fa-pl_&amp;_mach-Off14"/>
      <sheetName val="B_Equity-sdpl_INC14"/>
      <sheetName val="inout_consol_wkg14"/>
      <sheetName val="inout_consol_WKNG14"/>
      <sheetName val="B_Sheet_9714"/>
      <sheetName val="P&amp;L_97_14"/>
      <sheetName val="B_Sheet_97-BEXP14"/>
      <sheetName val="P&amp;L_97_-BEXP14"/>
      <sheetName val="consol_flows14"/>
      <sheetName val="sdpl_oth_Liab14"/>
      <sheetName val="obpl-oth_liab14"/>
      <sheetName val="G_land_advance14"/>
      <sheetName val="I-Wip-ot_(2)14"/>
      <sheetName val="detail_WIP_(2)14"/>
      <sheetName val="detail_G-114"/>
      <sheetName val="sobha_menon_ac14"/>
      <sheetName val="pnc_ac14"/>
      <sheetName val="fix_-p_&amp;_M_-SCC14"/>
      <sheetName val="C_fix_asst14"/>
      <sheetName val="D_fix_asst_scdl_14"/>
      <sheetName val="creditors_tb_obpl14"/>
      <sheetName val="TBAL9697_-group_wise__sdpl14"/>
      <sheetName val="TBAL9697_-group_wise_13"/>
      <sheetName val="crs_-G-113"/>
      <sheetName val="TBAL9697_-group_wise__onpl13"/>
      <sheetName val="B_Sheet_97-OBPL13"/>
      <sheetName val="B_Sheet_97_sdpl13"/>
      <sheetName val="TBAL9697_-group_wise__sdpl213"/>
      <sheetName val="inout_consol_jan13"/>
      <sheetName val="consol_flow13"/>
      <sheetName val="D_Loan__Prom13"/>
      <sheetName val="E_Bank_Loan13"/>
      <sheetName val="G_work_Cap13"/>
      <sheetName val="H_land_adv-dec13"/>
      <sheetName val="J_Con_WIP13"/>
      <sheetName val="detail_J13"/>
      <sheetName val="L_Oth_Co13"/>
      <sheetName val="K_fix_asst__13"/>
      <sheetName val="C_fix_asst-SDPL_13"/>
      <sheetName val="TBAL9697__group_wise__sdpl13"/>
      <sheetName val="inout_consol_okg13"/>
      <sheetName val="detail_OIP_(2)13"/>
      <sheetName val="D_fix_ysst_scdl_13"/>
      <sheetName val="cre`itors_tb_obpl13"/>
      <sheetName val="3AL9697_-group_wise__onpl13"/>
      <sheetName val="3‰AL9697_-group_wise__onpl13"/>
      <sheetName val="L_Oth_Bo13"/>
      <sheetName val="Civil_Boq13"/>
      <sheetName val="Boq_Block_A12"/>
      <sheetName val="Staff_Acco_13"/>
      <sheetName val="SITE_OVERHEADS13"/>
      <sheetName val="Project-Material_12"/>
      <sheetName val="PRECAST_lightconc-II13"/>
      <sheetName val="1__PayRec12"/>
      <sheetName val="ino4t_conso,-nov12"/>
      <sheetName val="(nout_co,sol_(2)12"/>
      <sheetName val="Blr_hire12"/>
      <sheetName val="Cashflow_projection12"/>
      <sheetName val="SPT_vs_PHI12"/>
      <sheetName val="key_dates12"/>
      <sheetName val="INPUT_SHEET12"/>
      <sheetName val="_bpl,oth_lia_12"/>
      <sheetName val="G_,and_adv_nce12"/>
      <sheetName val="I,Wip-ot__2)12"/>
      <sheetName val="det!il_WIP_(2)12"/>
      <sheetName val="de4ail_G-112"/>
      <sheetName val="sobha_mennn_ac12"/>
      <sheetName val="C_&amp;ix_asst12"/>
      <sheetName val="3�AL9697_-group_wise__onpl12"/>
      <sheetName val="_x005f_x0003_dpl_oth_Lia`12"/>
      <sheetName val="TBAL9697__x005f_x000d_grotp_wise_12"/>
      <sheetName val="St_co_91_5lvl12"/>
      <sheetName val="Sun_E_Type12"/>
      <sheetName val="Fin_Sum12"/>
      <sheetName val="CORPN_O?T12"/>
      <sheetName val="Labor_abs-NMR12"/>
      <sheetName val="Stress_Calculation12"/>
      <sheetName val="TBAL9697__x000a_grotp_wise_12"/>
      <sheetName val="labour_coeff10"/>
      <sheetName val="Shuttering_Analysis10"/>
      <sheetName val="General_P+M10"/>
      <sheetName val="Curing_Analysis_10"/>
      <sheetName val="Concrete_P+M_(_RMC_)10"/>
      <sheetName val="P+M_(_SMC_)10"/>
      <sheetName val="P+M_-EW10"/>
      <sheetName val="P&amp;L_-_AD10"/>
      <sheetName val="Fin__Assumpt__-_Sensitivities10"/>
      <sheetName val="LOAD_SHEET_10"/>
      <sheetName val="Fill_this_out_first___10"/>
      <sheetName val="Labour_productivity10"/>
      <sheetName val="RCC,Ret__Wall10"/>
      <sheetName val="CORPN_O_x005f_x0000_T12"/>
      <sheetName val="SUPPLY_-Sanitary_Fixtures12"/>
      <sheetName val="ITEMS_FOR_CIVIL_TENDER12"/>
      <sheetName val="_x005f_x005f_x005f_x0003_dpl_oth_Lia`12"/>
      <sheetName val="TBAL9697__x005f_x005f_x005f_x000d_grotp_w12"/>
      <sheetName val="CORPN_O12"/>
      <sheetName val="CORPN_O_T10"/>
      <sheetName val="Area_&amp;_Cate__Master10"/>
      <sheetName val="Bill_No_510"/>
      <sheetName val="TBAL9697__grotp_wise_20"/>
      <sheetName val="Detail_1A10"/>
      <sheetName val="DG_12"/>
      <sheetName val="11B_10"/>
      <sheetName val="BOQ_(2)10"/>
      <sheetName val="DLC_lookups10"/>
      <sheetName val="Structure_Bills_Qty10"/>
      <sheetName val="Fee_Rate_Summary10"/>
      <sheetName val="Name_List10"/>
      <sheetName val="CORPN_O_x005f_x005f_x005f_x0000_T10"/>
      <sheetName val="TBAL9697__x005f_x000a_grotp_wise_10"/>
      <sheetName val="220_11__BS_10"/>
      <sheetName val="ISO_Reconcilation_Statment10"/>
      <sheetName val="AVG_pur_rate10"/>
      <sheetName val="Driveway_Beams10"/>
      <sheetName val="Cat_A_Change_Control10"/>
      <sheetName val="Break_up_Sheet10"/>
      <sheetName val="Summary_of_P_&amp;_M10"/>
      <sheetName val="Break_Dw10"/>
      <sheetName val="FITZ_MORT_9410"/>
      <sheetName val="Sheet_110"/>
      <sheetName val="3BPA00132-5-3_W_plan_HVPNL10"/>
      <sheetName val="Mix_Design10"/>
      <sheetName val="BLOCK-A_(MEA_SHEET)10"/>
      <sheetName val="Quote_Sheet10"/>
      <sheetName val="d-safe_DELUXE10"/>
      <sheetName val="Works_-_Quote_Sheet10"/>
      <sheetName val="IO_LIST10"/>
      <sheetName val="TBAL9697__x005f_x000d_grotp_wis10"/>
      <sheetName val="TBAL9697__grotp_wise_21"/>
      <sheetName val="NLD_-_Assum10"/>
      <sheetName val="Intro_10"/>
      <sheetName val="TBAL9697__x005f_x005f_x005f_x005f_x005f_x005f_x10"/>
      <sheetName val="Form_610"/>
      <sheetName val="acevsSp_(ABC)10"/>
      <sheetName val="A_O_R_10"/>
      <sheetName val="LIST_OF_MAKES10"/>
      <sheetName val="Cash_Flow_Input_Data_ISC10"/>
      <sheetName val="DETAILED__BOQ10"/>
      <sheetName val="Civil_Works10"/>
      <sheetName val="Legal_Risk_Analysis10"/>
      <sheetName val="CABLE_DATA10"/>
      <sheetName val="Mat_-Rates10"/>
      <sheetName val="TB9798OBPL06_(2)13"/>
      <sheetName val="CORPN_OCT13"/>
      <sheetName val="inout_consol-nov13"/>
      <sheetName val="inout_consol_(2)13"/>
      <sheetName val="AS_ON_DT_EXPS_Mar13"/>
      <sheetName val="fa-pl_&amp;_mach-site13"/>
      <sheetName val="fa_off_eqp13"/>
      <sheetName val="fa_fur&amp;_fix13"/>
      <sheetName val="fa-pl_&amp;_mach-Off13"/>
      <sheetName val="B_Equity-sdpl_INC13"/>
      <sheetName val="inout_consol_wkg13"/>
      <sheetName val="inout_consol_WKNG13"/>
      <sheetName val="B_Sheet_9713"/>
      <sheetName val="P&amp;L_97_13"/>
      <sheetName val="B_Sheet_97-BEXP13"/>
      <sheetName val="P&amp;L_97_-BEXP13"/>
      <sheetName val="consol_flows13"/>
      <sheetName val="sdpl_oth_Liab13"/>
      <sheetName val="obpl-oth_liab13"/>
      <sheetName val="G_land_advance13"/>
      <sheetName val="I-Wip-ot_(2)13"/>
      <sheetName val="detail_WIP_(2)13"/>
      <sheetName val="detail_G-113"/>
      <sheetName val="sobha_menon_ac13"/>
      <sheetName val="pnc_ac13"/>
      <sheetName val="fix_-p_&amp;_M_-SCC13"/>
      <sheetName val="C_fix_asst13"/>
      <sheetName val="D_fix_asst_scdl_13"/>
      <sheetName val="creditors_tb_obpl13"/>
      <sheetName val="TBAL9697_-group_wise__sdpl13"/>
      <sheetName val="TBAL9697_-group_wise_12"/>
      <sheetName val="crs_-G-112"/>
      <sheetName val="TBAL9697_-group_wise__onpl12"/>
      <sheetName val="B_Sheet_97-OBPL12"/>
      <sheetName val="B_Sheet_97_sdpl12"/>
      <sheetName val="TBAL9697_-group_wise__sdpl212"/>
      <sheetName val="inout_consol_jan12"/>
      <sheetName val="consol_flow12"/>
      <sheetName val="D_Loan__Prom12"/>
      <sheetName val="E_Bank_Loan12"/>
      <sheetName val="G_work_Cap12"/>
      <sheetName val="H_land_adv-dec12"/>
      <sheetName val="J_Con_WIP12"/>
      <sheetName val="detail_J12"/>
      <sheetName val="L_Oth_Co12"/>
      <sheetName val="K_fix_asst__12"/>
      <sheetName val="C_fix_asst-SDPL_12"/>
      <sheetName val="TBAL9697__group_wise__sdpl12"/>
      <sheetName val="inout_consol_okg12"/>
      <sheetName val="detail_OIP_(2)12"/>
      <sheetName val="D_fix_ysst_scdl_12"/>
      <sheetName val="cre`itors_tb_obpl12"/>
      <sheetName val="3AL9697_-group_wise__onpl12"/>
      <sheetName val="3‰AL9697_-group_wise__onpl12"/>
      <sheetName val="L_Oth_Bo12"/>
      <sheetName val="Civil_Boq12"/>
      <sheetName val="Boq_Block_A11"/>
      <sheetName val="Staff_Acco_12"/>
      <sheetName val="SITE_OVERHEADS12"/>
      <sheetName val="Project-Material_11"/>
      <sheetName val="PRECAST_lightconc-II12"/>
      <sheetName val="1__PayRec11"/>
      <sheetName val="ino4t_conso,-nov11"/>
      <sheetName val="(nout_co,sol_(2)11"/>
      <sheetName val="Blr_hire11"/>
      <sheetName val="Cashflow_projection11"/>
      <sheetName val="SPT_vs_PHI11"/>
      <sheetName val="key_dates11"/>
      <sheetName val="INPUT_SHEET11"/>
      <sheetName val="_bpl,oth_lia_11"/>
      <sheetName val="G_,and_adv_nce11"/>
      <sheetName val="I,Wip-ot__2)11"/>
      <sheetName val="det!il_WIP_(2)11"/>
      <sheetName val="de4ail_G-111"/>
      <sheetName val="sobha_mennn_ac11"/>
      <sheetName val="C_&amp;ix_asst11"/>
      <sheetName val="3�AL9697_-group_wise__onpl11"/>
      <sheetName val="_x005f_x0003_dpl_oth_Lia`11"/>
      <sheetName val="TBAL9697__x005f_x000d_grotp_wise_11"/>
      <sheetName val="St_co_91_5lvl11"/>
      <sheetName val="Sun_E_Type11"/>
      <sheetName val="Fin_Sum11"/>
      <sheetName val="CORPN_O?T11"/>
      <sheetName val="Labor_abs-NMR11"/>
      <sheetName val="Stress_Calculation11"/>
      <sheetName val="TBAL9697__x000a_grotp_wise_11"/>
      <sheetName val="labour_coeff9"/>
      <sheetName val="Shuttering_Analysis9"/>
      <sheetName val="General_P+M9"/>
      <sheetName val="Curing_Analysis_9"/>
      <sheetName val="Concrete_P+M_(_RMC_)9"/>
      <sheetName val="P+M_(_SMC_)9"/>
      <sheetName val="P+M_-EW9"/>
      <sheetName val="P&amp;L_-_AD9"/>
      <sheetName val="Fin__Assumpt__-_Sensitivities9"/>
      <sheetName val="LOAD_SHEET_9"/>
      <sheetName val="Fill_this_out_first___9"/>
      <sheetName val="Labour_productivity9"/>
      <sheetName val="RCC,Ret__Wall9"/>
      <sheetName val="CORPN_O_x005f_x0000_T11"/>
      <sheetName val="SUPPLY_-Sanitary_Fixtures11"/>
      <sheetName val="ITEMS_FOR_CIVIL_TENDER11"/>
      <sheetName val="_x005f_x005f_x005f_x0003_dpl_oth_Lia`11"/>
      <sheetName val="TBAL9697__x005f_x005f_x005f_x000d_grotp_w11"/>
      <sheetName val="CORPN_O11"/>
      <sheetName val="CORPN_O_T9"/>
      <sheetName val="Area_&amp;_Cate__Master9"/>
      <sheetName val="Bill_No_59"/>
      <sheetName val="TBAL9697__grotp_wise_18"/>
      <sheetName val="Detail_1A9"/>
      <sheetName val="DG_11"/>
      <sheetName val="11B_9"/>
      <sheetName val="BOQ_(2)9"/>
      <sheetName val="DLC_lookups9"/>
      <sheetName val="Structure_Bills_Qty9"/>
      <sheetName val="Fee_Rate_Summary9"/>
      <sheetName val="Name_List9"/>
      <sheetName val="CORPN_O_x005f_x005f_x005f_x0000_T9"/>
      <sheetName val="TBAL9697__x005f_x000a_grotp_wise_9"/>
      <sheetName val="220_11__BS_9"/>
      <sheetName val="ISO_Reconcilation_Statment9"/>
      <sheetName val="AVG_pur_rate9"/>
      <sheetName val="Driveway_Beams9"/>
      <sheetName val="Cat_A_Change_Control9"/>
      <sheetName val="Break_up_Sheet9"/>
      <sheetName val="Summary_of_P_&amp;_M9"/>
      <sheetName val="Break_Dw9"/>
      <sheetName val="FITZ_MORT_949"/>
      <sheetName val="Sheet_19"/>
      <sheetName val="3BPA00132-5-3_W_plan_HVPNL9"/>
      <sheetName val="Mix_Design9"/>
      <sheetName val="BLOCK-A_(MEA_SHEET)9"/>
      <sheetName val="Quote_Sheet9"/>
      <sheetName val="d-safe_DELUXE9"/>
      <sheetName val="Works_-_Quote_Sheet9"/>
      <sheetName val="IO_LIST9"/>
      <sheetName val="TBAL9697__x005f_x000d_grotp_wis9"/>
      <sheetName val="TBAL9697__grotp_wise_19"/>
      <sheetName val="NLD_-_Assum9"/>
      <sheetName val="Intro_9"/>
      <sheetName val="TBAL9697__x005f_x005f_x005f_x005f_x005f_x005f_x09"/>
      <sheetName val="Form_69"/>
      <sheetName val="acevsSp_(ABC)9"/>
      <sheetName val="A_O_R_9"/>
      <sheetName val="LIST_OF_MAKES9"/>
      <sheetName val="Cash_Flow_Input_Data_ISC9"/>
      <sheetName val="DETAILED__BOQ9"/>
      <sheetName val="Civil_Works9"/>
      <sheetName val="Legal_Risk_Analysis9"/>
      <sheetName val="CABLE_DATA9"/>
      <sheetName val="Mat_-Rates9"/>
      <sheetName val="TB9798OBPL06_(2)15"/>
      <sheetName val="CORPN_OCT15"/>
      <sheetName val="inout_consol-nov15"/>
      <sheetName val="inout_consol_(2)15"/>
      <sheetName val="AS_ON_DT_EXPS_Mar15"/>
      <sheetName val="fa-pl_&amp;_mach-site15"/>
      <sheetName val="fa_off_eqp15"/>
      <sheetName val="fa_fur&amp;_fix15"/>
      <sheetName val="fa-pl_&amp;_mach-Off15"/>
      <sheetName val="B_Equity-sdpl_INC15"/>
      <sheetName val="inout_consol_wkg15"/>
      <sheetName val="inout_consol_WKNG15"/>
      <sheetName val="B_Sheet_9715"/>
      <sheetName val="P&amp;L_97_15"/>
      <sheetName val="B_Sheet_97-BEXP15"/>
      <sheetName val="P&amp;L_97_-BEXP15"/>
      <sheetName val="consol_flows15"/>
      <sheetName val="sdpl_oth_Liab15"/>
      <sheetName val="obpl-oth_liab15"/>
      <sheetName val="G_land_advance15"/>
      <sheetName val="I-Wip-ot_(2)15"/>
      <sheetName val="detail_WIP_(2)15"/>
      <sheetName val="detail_G-115"/>
      <sheetName val="sobha_menon_ac15"/>
      <sheetName val="pnc_ac15"/>
      <sheetName val="fix_-p_&amp;_M_-SCC15"/>
      <sheetName val="C_fix_asst15"/>
      <sheetName val="D_fix_asst_scdl_15"/>
      <sheetName val="creditors_tb_obpl15"/>
      <sheetName val="TBAL9697_-group_wise__sdpl15"/>
      <sheetName val="TBAL9697_-group_wise_14"/>
      <sheetName val="crs_-G-114"/>
      <sheetName val="TBAL9697_-group_wise__onpl14"/>
      <sheetName val="B_Sheet_97-OBPL14"/>
      <sheetName val="B_Sheet_97_sdpl14"/>
      <sheetName val="TBAL9697_-group_wise__sdpl214"/>
      <sheetName val="inout_consol_jan14"/>
      <sheetName val="consol_flow14"/>
      <sheetName val="D_Loan__Prom14"/>
      <sheetName val="E_Bank_Loan14"/>
      <sheetName val="G_work_Cap14"/>
      <sheetName val="H_land_adv-dec14"/>
      <sheetName val="J_Con_WIP14"/>
      <sheetName val="detail_J14"/>
      <sheetName val="L_Oth_Co14"/>
      <sheetName val="K_fix_asst__14"/>
      <sheetName val="C_fix_asst-SDPL_14"/>
      <sheetName val="TBAL9697__group_wise__sdpl14"/>
      <sheetName val="inout_consol_okg14"/>
      <sheetName val="detail_OIP_(2)14"/>
      <sheetName val="D_fix_ysst_scdl_14"/>
      <sheetName val="cre`itors_tb_obpl14"/>
      <sheetName val="3AL9697_-group_wise__onpl14"/>
      <sheetName val="3‰AL9697_-group_wise__onpl14"/>
      <sheetName val="L_Oth_Bo14"/>
      <sheetName val="Civil_Boq14"/>
      <sheetName val="Boq_Block_A13"/>
      <sheetName val="Staff_Acco_14"/>
      <sheetName val="SITE_OVERHEADS14"/>
      <sheetName val="Project-Material_13"/>
      <sheetName val="PRECAST_lightconc-II14"/>
      <sheetName val="1__PayRec13"/>
      <sheetName val="ino4t_conso,-nov13"/>
      <sheetName val="(nout_co,sol_(2)13"/>
      <sheetName val="Blr_hire13"/>
      <sheetName val="Cashflow_projection13"/>
      <sheetName val="SPT_vs_PHI13"/>
      <sheetName val="key_dates13"/>
      <sheetName val="INPUT_SHEET13"/>
      <sheetName val="_bpl,oth_lia_13"/>
      <sheetName val="G_,and_adv_nce13"/>
      <sheetName val="I,Wip-ot__2)13"/>
      <sheetName val="det!il_WIP_(2)13"/>
      <sheetName val="de4ail_G-113"/>
      <sheetName val="sobha_mennn_ac13"/>
      <sheetName val="C_&amp;ix_asst13"/>
      <sheetName val="3�AL9697_-group_wise__onpl13"/>
      <sheetName val="_x005f_x0003_dpl_oth_Lia`13"/>
      <sheetName val="TBAL9697__x005f_x000d_grotp_wise_13"/>
      <sheetName val="St_co_91_5lvl13"/>
      <sheetName val="Sun_E_Type13"/>
      <sheetName val="Fin_Sum13"/>
      <sheetName val="CORPN_O?T13"/>
      <sheetName val="Labor_abs-NMR13"/>
      <sheetName val="Stress_Calculation13"/>
      <sheetName val="TBAL9697__x000a_grotp_wise_13"/>
      <sheetName val="labour_coeff11"/>
      <sheetName val="Shuttering_Analysis11"/>
      <sheetName val="General_P+M11"/>
      <sheetName val="Curing_Analysis_11"/>
      <sheetName val="Concrete_P+M_(_RMC_)11"/>
      <sheetName val="P+M_(_SMC_)11"/>
      <sheetName val="P+M_-EW11"/>
      <sheetName val="P&amp;L_-_AD11"/>
      <sheetName val="Fin__Assumpt__-_Sensitivities11"/>
      <sheetName val="LOAD_SHEET_11"/>
      <sheetName val="Fill_this_out_first___11"/>
      <sheetName val="Labour_productivity11"/>
      <sheetName val="RCC,Ret__Wall11"/>
      <sheetName val="CORPN_O_x005f_x0000_T13"/>
      <sheetName val="SUPPLY_-Sanitary_Fixtures13"/>
      <sheetName val="ITEMS_FOR_CIVIL_TENDER13"/>
      <sheetName val="_x005f_x005f_x005f_x0003_dpl_oth_Lia`13"/>
      <sheetName val="TBAL9697__x005f_x005f_x005f_x000d_grotp_w13"/>
      <sheetName val="CORPN_O13"/>
      <sheetName val="CORPN_O_T11"/>
      <sheetName val="Area_&amp;_Cate__Master11"/>
      <sheetName val="Bill_No_511"/>
      <sheetName val="TBAL9697__grotp_wise_22"/>
      <sheetName val="Detail_1A11"/>
      <sheetName val="DG_13"/>
      <sheetName val="11B_11"/>
      <sheetName val="BOQ_(2)11"/>
      <sheetName val="DLC_lookups11"/>
      <sheetName val="Structure_Bills_Qty11"/>
      <sheetName val="Fee_Rate_Summary11"/>
      <sheetName val="Name_List11"/>
      <sheetName val="CORPN_O_x005f_x005f_x005f_x0000_T11"/>
      <sheetName val="TBAL9697__x005f_x000a_grotp_wise_11"/>
      <sheetName val="220_11__BS_11"/>
      <sheetName val="ISO_Reconcilation_Statment11"/>
      <sheetName val="AVG_pur_rate11"/>
      <sheetName val="Driveway_Beams11"/>
      <sheetName val="Cat_A_Change_Control11"/>
      <sheetName val="Break_up_Sheet11"/>
      <sheetName val="Summary_of_P_&amp;_M11"/>
      <sheetName val="Break_Dw11"/>
      <sheetName val="FITZ_MORT_9411"/>
      <sheetName val="Sheet_111"/>
      <sheetName val="3BPA00132-5-3_W_plan_HVPNL11"/>
      <sheetName val="Mix_Design11"/>
      <sheetName val="BLOCK-A_(MEA_SHEET)11"/>
      <sheetName val="Quote_Sheet11"/>
      <sheetName val="d-safe_DELUXE11"/>
      <sheetName val="Works_-_Quote_Sheet11"/>
      <sheetName val="IO_LIST11"/>
      <sheetName val="TBAL9697__x005f_x000d_grotp_wis11"/>
      <sheetName val="TBAL9697__grotp_wise_23"/>
      <sheetName val="NLD_-_Assum11"/>
      <sheetName val="Intro_11"/>
      <sheetName val="TBAL9697__x005f_x005f_x005f_x005f_x005f_x005f_x11"/>
      <sheetName val="Form_611"/>
      <sheetName val="acevsSp_(ABC)11"/>
      <sheetName val="A_O_R_11"/>
      <sheetName val="LIST_OF_MAKES11"/>
      <sheetName val="Cash_Flow_Input_Data_ISC11"/>
      <sheetName val="DETAILED__BOQ11"/>
      <sheetName val="Civil_Works11"/>
      <sheetName val="Legal_Risk_Analysis11"/>
      <sheetName val="CABLE_DATA11"/>
      <sheetName val="Mat_-Rates11"/>
      <sheetName val="TBAL9697_-group_wise__sdpl16"/>
      <sheetName val="TBAL9697_-group_wise_15"/>
      <sheetName val="crs_-G-115"/>
      <sheetName val="TBAL9697_-group_wise__onpl15"/>
      <sheetName val="B_Sheet_97-OBPL15"/>
      <sheetName val="B_Sheet_97_sdpl15"/>
      <sheetName val="TBAL9697_-group_wise__sdpl215"/>
      <sheetName val="inout_consol_jan15"/>
      <sheetName val="consol_flow15"/>
      <sheetName val="D_Loan__Prom15"/>
      <sheetName val="E_Bank_Loan15"/>
      <sheetName val="G_work_Cap15"/>
      <sheetName val="H_land_adv-dec15"/>
      <sheetName val="J_Con_WIP15"/>
      <sheetName val="detail_J15"/>
      <sheetName val="L_Oth_Co15"/>
      <sheetName val="K_fix_asst__15"/>
      <sheetName val="C_fix_asst-SDPL_15"/>
      <sheetName val="TBAL9697__group_wise__sdpl15"/>
      <sheetName val="inout_consol_okg15"/>
      <sheetName val="detail_OIP_(2)15"/>
      <sheetName val="D_fix_ysst_scdl_15"/>
      <sheetName val="cre`itors_tb_obpl15"/>
      <sheetName val="3AL9697_-group_wise__onpl15"/>
      <sheetName val="3‰AL9697_-group_wise__onpl15"/>
      <sheetName val="L_Oth_Bo15"/>
      <sheetName val="Civil_Boq15"/>
      <sheetName val="Boq_Block_A14"/>
      <sheetName val="Staff_Acco_15"/>
      <sheetName val="SITE_OVERHEADS15"/>
      <sheetName val="Project-Material_14"/>
      <sheetName val="PRECAST_lightconc-II15"/>
      <sheetName val="1__PayRec14"/>
      <sheetName val="ino4t_conso,-nov14"/>
      <sheetName val="(nout_co,sol_(2)14"/>
      <sheetName val="Blr_hire14"/>
      <sheetName val="Cashflow_projection14"/>
      <sheetName val="SPT_vs_PHI14"/>
      <sheetName val="key_dates14"/>
      <sheetName val="INPUT_SHEET14"/>
      <sheetName val="_bpl,oth_lia_14"/>
      <sheetName val="G_,and_adv_nce14"/>
      <sheetName val="I,Wip-ot__2)14"/>
      <sheetName val="det!il_WIP_(2)14"/>
      <sheetName val="de4ail_G-114"/>
      <sheetName val="sobha_mennn_ac14"/>
      <sheetName val="C_&amp;ix_asst14"/>
      <sheetName val="3�AL9697_-group_wise__onpl14"/>
      <sheetName val="_x005f_x0003_dpl_oth_Lia`14"/>
      <sheetName val="TBAL9697__x005f_x000d_grotp_wise_14"/>
      <sheetName val="St_co_91_5lvl14"/>
      <sheetName val="Sun_E_Type14"/>
      <sheetName val="Fin_Sum14"/>
      <sheetName val="CORPN_O?T14"/>
      <sheetName val="Labor_abs-NMR14"/>
      <sheetName val="Stress_Calculation14"/>
      <sheetName val="TBAL9697__x000a_grotp_wise_14"/>
      <sheetName val="labour_coeff12"/>
      <sheetName val="Shuttering_Analysis12"/>
      <sheetName val="General_P+M12"/>
      <sheetName val="Curing_Analysis_12"/>
      <sheetName val="Concrete_P+M_(_RMC_)12"/>
      <sheetName val="P+M_(_SMC_)12"/>
      <sheetName val="P+M_-EW12"/>
      <sheetName val="P&amp;L_-_AD12"/>
      <sheetName val="Fin__Assumpt__-_Sensitivities12"/>
      <sheetName val="LOAD_SHEET_12"/>
      <sheetName val="Fill_this_out_first___12"/>
      <sheetName val="Labour_productivity12"/>
      <sheetName val="RCC,Ret__Wall12"/>
      <sheetName val="CORPN_O_x005f_x0000_T14"/>
      <sheetName val="SUPPLY_-Sanitary_Fixtures14"/>
      <sheetName val="ITEMS_FOR_CIVIL_TENDER14"/>
      <sheetName val="_x005f_x005f_x005f_x0003_dpl_oth_Lia`14"/>
      <sheetName val="TBAL9697__x005f_x005f_x005f_x000d_grotp_w14"/>
      <sheetName val="CORPN_O14"/>
      <sheetName val="CORPN_O_T12"/>
      <sheetName val="Area_&amp;_Cate__Master12"/>
      <sheetName val="Bill_No_512"/>
      <sheetName val="TBAL9697__grotp_wise_24"/>
      <sheetName val="Detail_1A12"/>
      <sheetName val="DG_14"/>
      <sheetName val="11B_12"/>
      <sheetName val="BOQ_(2)12"/>
      <sheetName val="DLC_lookups12"/>
      <sheetName val="Structure_Bills_Qty12"/>
      <sheetName val="Fee_Rate_Summary12"/>
      <sheetName val="Name_List12"/>
      <sheetName val="CORPN_O_x005f_x005f_x005f_x0000_T12"/>
      <sheetName val="TBAL9697__x005f_x000a_grotp_wise_12"/>
      <sheetName val="220_11__BS_12"/>
      <sheetName val="ISO_Reconcilation_Statment12"/>
      <sheetName val="AVG_pur_rate12"/>
      <sheetName val="Driveway_Beams12"/>
      <sheetName val="Cat_A_Change_Control12"/>
      <sheetName val="Break_up_Sheet12"/>
      <sheetName val="Summary_of_P_&amp;_M12"/>
      <sheetName val="Break_Dw12"/>
      <sheetName val="FITZ_MORT_9412"/>
      <sheetName val="Sheet_112"/>
      <sheetName val="3BPA00132-5-3_W_plan_HVPNL12"/>
      <sheetName val="Mix_Design12"/>
      <sheetName val="BLOCK-A_(MEA_SHEET)12"/>
      <sheetName val="Quote_Sheet12"/>
      <sheetName val="d-safe_DELUXE12"/>
      <sheetName val="Works_-_Quote_Sheet12"/>
      <sheetName val="IO_LIST12"/>
      <sheetName val="TBAL9697__x005f_x000d_grotp_wis12"/>
      <sheetName val="TBAL9697__grotp_wise_25"/>
      <sheetName val="NLD_-_Assum12"/>
      <sheetName val="Intro_12"/>
      <sheetName val="TBAL9697__x005f_x005f_x005f_x005f_x005f_x005f_x12"/>
      <sheetName val="Form_612"/>
      <sheetName val="acevsSp_(ABC)12"/>
      <sheetName val="A_O_R_12"/>
      <sheetName val="LIST_OF_MAKES12"/>
      <sheetName val="Cash_Flow_Input_Data_ISC12"/>
      <sheetName val="DETAILED__BOQ12"/>
      <sheetName val="Civil_Works12"/>
      <sheetName val="Legal_Risk_Analysis12"/>
      <sheetName val="CABLE_DATA12"/>
      <sheetName val="Mat_-Rates12"/>
      <sheetName val="TB9798OBPL06_(2)17"/>
      <sheetName val="CORPN_OCT17"/>
      <sheetName val="inout_consol-nov17"/>
      <sheetName val="inout_consol_(2)17"/>
      <sheetName val="AS_ON_DT_EXPS_Mar17"/>
      <sheetName val="fa-pl_&amp;_mach-site17"/>
      <sheetName val="fa_off_eqp17"/>
      <sheetName val="fa_fur&amp;_fix17"/>
      <sheetName val="fa-pl_&amp;_mach-Off17"/>
      <sheetName val="B_Equity-sdpl_INC17"/>
      <sheetName val="inout_consol_wkg17"/>
      <sheetName val="inout_consol_WKNG17"/>
      <sheetName val="B_Sheet_9717"/>
      <sheetName val="P&amp;L_97_17"/>
      <sheetName val="B_Sheet_97-BEXP17"/>
      <sheetName val="P&amp;L_97_-BEXP17"/>
      <sheetName val="consol_flows17"/>
      <sheetName val="sdpl_oth_Liab17"/>
      <sheetName val="obpl-oth_liab17"/>
      <sheetName val="G_land_advance17"/>
      <sheetName val="I-Wip-ot_(2)17"/>
      <sheetName val="detail_WIP_(2)17"/>
      <sheetName val="detail_G-117"/>
      <sheetName val="sobha_menon_ac17"/>
      <sheetName val="pnc_ac17"/>
      <sheetName val="fix_-p_&amp;_M_-SCC17"/>
      <sheetName val="C_fix_asst17"/>
      <sheetName val="D_fix_asst_scdl_17"/>
      <sheetName val="creditors_tb_obpl17"/>
      <sheetName val="Boq_Block_A15"/>
      <sheetName val="Project-Material_15"/>
      <sheetName val="PRECAST_lightconc-II16"/>
      <sheetName val="1__PayRec15"/>
      <sheetName val="ino4t_conso,-nov15"/>
      <sheetName val="(nout_co,sol_(2)15"/>
      <sheetName val="Blr_hire15"/>
      <sheetName val="Cashflow_projection15"/>
      <sheetName val="SPT_vs_PHI15"/>
      <sheetName val="key_dates15"/>
      <sheetName val="INPUT_SHEET15"/>
      <sheetName val="_bpl,oth_lia_15"/>
      <sheetName val="G_,and_adv_nce15"/>
      <sheetName val="I,Wip-ot__2)15"/>
      <sheetName val="det!il_WIP_(2)15"/>
      <sheetName val="de4ail_G-115"/>
      <sheetName val="sobha_mennn_ac15"/>
      <sheetName val="C_&amp;ix_asst15"/>
      <sheetName val="3�AL9697_-group_wise__onpl15"/>
      <sheetName val="_x005f_x0003_dpl_oth_Lia`15"/>
      <sheetName val="TBAL9697__x005f_x000d_grotp_wise_15"/>
      <sheetName val="St_co_91_5lvl15"/>
      <sheetName val="Sun_E_Type15"/>
      <sheetName val="Fin_Sum15"/>
      <sheetName val="CORPN_O?T15"/>
      <sheetName val="Labor_abs-NMR15"/>
      <sheetName val="Stress_Calculation15"/>
      <sheetName val="TBAL9697__x000a_grotp_wise_15"/>
      <sheetName val="labour_coeff13"/>
      <sheetName val="Shuttering_Analysis13"/>
      <sheetName val="General_P+M13"/>
      <sheetName val="Curing_Analysis_13"/>
      <sheetName val="Concrete_P+M_(_RMC_)13"/>
      <sheetName val="P+M_(_SMC_)13"/>
      <sheetName val="P+M_-EW13"/>
      <sheetName val="P&amp;L_-_AD13"/>
      <sheetName val="Fin__Assumpt__-_Sensitivities13"/>
      <sheetName val="LOAD_SHEET_13"/>
      <sheetName val="Fill_this_out_first___13"/>
      <sheetName val="Labour_productivity13"/>
      <sheetName val="RCC,Ret__Wall13"/>
      <sheetName val="CORPN_O_x005f_x0000_T15"/>
      <sheetName val="SUPPLY_-Sanitary_Fixtures15"/>
      <sheetName val="ITEMS_FOR_CIVIL_TENDER15"/>
      <sheetName val="_x005f_x005f_x005f_x0003_dpl_oth_Lia`15"/>
      <sheetName val="TBAL9697__x005f_x005f_x005f_x000d_grotp_w15"/>
      <sheetName val="CORPN_O15"/>
      <sheetName val="CORPN_O_T13"/>
      <sheetName val="Area_&amp;_Cate__Master13"/>
      <sheetName val="Bill_No_513"/>
      <sheetName val="TBAL9697__grotp_wise_26"/>
      <sheetName val="Detail_1A13"/>
      <sheetName val="DG_15"/>
      <sheetName val="11B_13"/>
      <sheetName val="BOQ_(2)13"/>
      <sheetName val="DLC_lookups13"/>
      <sheetName val="Structure_Bills_Qty13"/>
      <sheetName val="Fee_Rate_Summary13"/>
      <sheetName val="Name_List13"/>
      <sheetName val="CORPN_O_x005f_x005f_x005f_x0000_T13"/>
      <sheetName val="TBAL9697__x005f_x000a_grotp_wise_13"/>
      <sheetName val="220_11__BS_13"/>
      <sheetName val="ISO_Reconcilation_Statment13"/>
      <sheetName val="AVG_pur_rate13"/>
      <sheetName val="Driveway_Beams13"/>
      <sheetName val="Cat_A_Change_Control13"/>
      <sheetName val="Break_up_Sheet13"/>
      <sheetName val="Summary_of_P_&amp;_M13"/>
      <sheetName val="Break_Dw13"/>
      <sheetName val="FITZ_MORT_9413"/>
      <sheetName val="Sheet_113"/>
      <sheetName val="3BPA00132-5-3_W_plan_HVPNL13"/>
      <sheetName val="Mix_Design13"/>
      <sheetName val="BLOCK-A_(MEA_SHEET)13"/>
      <sheetName val="Quote_Sheet13"/>
      <sheetName val="d-safe_DELUXE13"/>
      <sheetName val="Works_-_Quote_Sheet13"/>
      <sheetName val="IO_LIST13"/>
      <sheetName val="TBAL9697__x005f_x000d_grotp_wis13"/>
      <sheetName val="TBAL9697__grotp_wise_27"/>
      <sheetName val="NLD_-_Assum13"/>
      <sheetName val="Intro_13"/>
      <sheetName val="TBAL9697__x005f_x005f_x005f_x005f_x005f_x005f_x13"/>
      <sheetName val="Form_613"/>
      <sheetName val="acevsSp_(ABC)13"/>
      <sheetName val="A_O_R_13"/>
      <sheetName val="LIST_OF_MAKES13"/>
      <sheetName val="Cash_Flow_Input_Data_ISC13"/>
      <sheetName val="DETAILED__BOQ13"/>
      <sheetName val="Civil_Works13"/>
      <sheetName val="Legal_Risk_Analysis13"/>
      <sheetName val="CABLE_DATA13"/>
      <sheetName val="Mat_-Rates13"/>
      <sheetName val="TB9798OBPL06_(2)24"/>
      <sheetName val="CORPN_OCT24"/>
      <sheetName val="inout_consol-nov24"/>
      <sheetName val="inout_consol_(2)24"/>
      <sheetName val="AS_ON_DT_EXPS_Mar24"/>
      <sheetName val="fa-pl_&amp;_mach-site24"/>
      <sheetName val="fa_off_eqp24"/>
      <sheetName val="fa_fur&amp;_fix24"/>
      <sheetName val="fa-pl_&amp;_mach-Off24"/>
      <sheetName val="B_Equity-sdpl_INC24"/>
      <sheetName val="inout_consol_wkg24"/>
      <sheetName val="inout_consol_WKNG24"/>
      <sheetName val="B_Sheet_9724"/>
      <sheetName val="P&amp;L_97_24"/>
      <sheetName val="B_Sheet_97-BEXP24"/>
      <sheetName val="P&amp;L_97_-BEXP24"/>
      <sheetName val="consol_flows24"/>
      <sheetName val="sdpl_oth_Liab24"/>
      <sheetName val="obpl-oth_liab24"/>
      <sheetName val="G_land_advance24"/>
      <sheetName val="I-Wip-ot_(2)24"/>
      <sheetName val="detail_WIP_(2)24"/>
      <sheetName val="detail_G-124"/>
      <sheetName val="sobha_menon_ac24"/>
      <sheetName val="pnc_ac24"/>
      <sheetName val="fix_-p_&amp;_M_-SCC24"/>
      <sheetName val="C_fix_asst24"/>
      <sheetName val="D_fix_asst_scdl_24"/>
      <sheetName val="creditors_tb_obpl24"/>
      <sheetName val="TBAL9697_-group_wise__sdpl33"/>
      <sheetName val="TBAL9697_-group_wise_23"/>
      <sheetName val="crs_-G-123"/>
      <sheetName val="TBAL9697_-group_wise__onpl23"/>
      <sheetName val="B_Sheet_97-OBPL23"/>
      <sheetName val="B_Sheet_97_sdpl23"/>
      <sheetName val="TBAL9697_-group_wise__sdpl223"/>
      <sheetName val="inout_consol_jan23"/>
      <sheetName val="consol_flow23"/>
      <sheetName val="D_Loan__Prom23"/>
      <sheetName val="E_Bank_Loan23"/>
      <sheetName val="G_work_Cap23"/>
      <sheetName val="H_land_adv-dec23"/>
      <sheetName val="J_Con_WIP23"/>
      <sheetName val="detail_J23"/>
      <sheetName val="L_Oth_Co23"/>
      <sheetName val="K_fix_asst__23"/>
      <sheetName val="C_fix_asst-SDPL_23"/>
      <sheetName val="TBAL9697__group_wise__sdpl23"/>
      <sheetName val="inout_consol_okg23"/>
      <sheetName val="detail_OIP_(2)23"/>
      <sheetName val="D_fix_ysst_scdl_23"/>
      <sheetName val="cre`itors_tb_obpl23"/>
      <sheetName val="3AL9697_-group_wise__onpl23"/>
      <sheetName val="3‰AL9697_-group_wise__onpl23"/>
      <sheetName val="L_Oth_Bo23"/>
      <sheetName val="Civil_Boq23"/>
      <sheetName val="Staff_Acco_23"/>
      <sheetName val="SITE_OVERHEADS23"/>
      <sheetName val="PRECAST_lightconc-II23"/>
      <sheetName val="1__PayRec22"/>
      <sheetName val="ino4t_conso,-nov22"/>
      <sheetName val="(nout_co,sol_(2)22"/>
      <sheetName val="Blr_hire22"/>
      <sheetName val="Cashflow_projection22"/>
      <sheetName val="SPT_vs_PHI22"/>
      <sheetName val="key_dates22"/>
      <sheetName val="INPUT_SHEET22"/>
      <sheetName val="_bpl,oth_lia_22"/>
      <sheetName val="G_,and_adv_nce22"/>
      <sheetName val="I,Wip-ot__2)22"/>
      <sheetName val="det!il_WIP_(2)22"/>
      <sheetName val="de4ail_G-122"/>
      <sheetName val="sobha_mennn_ac22"/>
      <sheetName val="C_&amp;ix_asst22"/>
      <sheetName val="_x005f_x0003_dpl_oth_Lia`22"/>
      <sheetName val="TBAL9697__x005f_x000d_grotp_wise_22"/>
      <sheetName val="St_co_91_5lvl22"/>
      <sheetName val="Sun_E_Type22"/>
      <sheetName val="Fin_Sum22"/>
      <sheetName val="CORPN_O?T22"/>
      <sheetName val="Labor_abs-NMR22"/>
      <sheetName val="Stress_Calculation22"/>
      <sheetName val="TBAL9697__x000a_grotp_wise_22"/>
      <sheetName val="labour_coeff20"/>
      <sheetName val="Shuttering_Analysis20"/>
      <sheetName val="General_P+M20"/>
      <sheetName val="Curing_Analysis_20"/>
      <sheetName val="Concrete_P+M_(_RMC_)20"/>
      <sheetName val="P+M_(_SMC_)20"/>
      <sheetName val="P+M_-EW20"/>
      <sheetName val="P&amp;L_-_AD20"/>
      <sheetName val="Fin__Assumpt__-_Sensitivities20"/>
      <sheetName val="LOAD_SHEET_20"/>
      <sheetName val="Fill_this_out_first___20"/>
      <sheetName val="Labour_productivity20"/>
      <sheetName val="RCC,Ret__Wall20"/>
      <sheetName val="CORPN_O_x005f_x0000_T22"/>
      <sheetName val="SUPPLY_-Sanitary_Fixtures22"/>
      <sheetName val="ITEMS_FOR_CIVIL_TENDER22"/>
      <sheetName val="_x005f_x005f_x005f_x0003_dpl_oth_Lia`22"/>
      <sheetName val="TBAL9697__x005f_x005f_x005f_x000d_grotp_w22"/>
      <sheetName val="CORPN_O22"/>
      <sheetName val="CORPN_O_T20"/>
      <sheetName val="Area_&amp;_Cate__Master20"/>
      <sheetName val="Bill_No_520"/>
      <sheetName val="TBAL9697__grotp_wise_40"/>
      <sheetName val="Detail_1A20"/>
      <sheetName val="DG_22"/>
      <sheetName val="11B_20"/>
      <sheetName val="BOQ_(2)20"/>
      <sheetName val="DLC_lookups20"/>
      <sheetName val="Structure_Bills_Qty20"/>
      <sheetName val="Fee_Rate_Summary20"/>
      <sheetName val="Name_List20"/>
      <sheetName val="CORPN_O_x005f_x005f_x005f_x0000_T20"/>
      <sheetName val="TBAL9697__x005f_x000a_grotp_wise_20"/>
      <sheetName val="220_11__BS_20"/>
      <sheetName val="ISO_Reconcilation_Statment20"/>
      <sheetName val="AVG_pur_rate20"/>
      <sheetName val="Driveway_Beams20"/>
      <sheetName val="Cat_A_Change_Control20"/>
      <sheetName val="Break_up_Sheet20"/>
      <sheetName val="Summary_of_P_&amp;_M20"/>
      <sheetName val="Break_Dw20"/>
      <sheetName val="FITZ_MORT_9420"/>
      <sheetName val="Sheet_120"/>
      <sheetName val="3BPA00132-5-3_W_plan_HVPNL20"/>
      <sheetName val="Mix_Design20"/>
      <sheetName val="BLOCK-A_(MEA_SHEET)20"/>
      <sheetName val="Quote_Sheet20"/>
      <sheetName val="d-safe_DELUXE20"/>
      <sheetName val="Works_-_Quote_Sheet20"/>
      <sheetName val="IO_LIST20"/>
      <sheetName val="TBAL9697__x005f_x000d_grotp_wis20"/>
      <sheetName val="TBAL9697__grotp_wise_41"/>
      <sheetName val="NLD_-_Assum20"/>
      <sheetName val="Intro_20"/>
      <sheetName val="TBAL9697__x005f_x005f_x005f_x005f_x005f_x005f_x20"/>
      <sheetName val="Form_620"/>
      <sheetName val="acevsSp_(ABC)20"/>
      <sheetName val="A_O_R_20"/>
      <sheetName val="LIST_OF_MAKES20"/>
      <sheetName val="Cash_Flow_Input_Data_ISC20"/>
      <sheetName val="DETAILED__BOQ20"/>
      <sheetName val="Civil_Works20"/>
      <sheetName val="Legal_Risk_Analysis20"/>
      <sheetName val="CABLE_DATA20"/>
      <sheetName val="Mat_-Rates20"/>
      <sheetName val="TB9798OBPL06_(2)19"/>
      <sheetName val="CORPN_OCT19"/>
      <sheetName val="inout_consol-nov19"/>
      <sheetName val="inout_consol_(2)19"/>
      <sheetName val="AS_ON_DT_EXPS_Mar19"/>
      <sheetName val="fa-pl_&amp;_mach-site19"/>
      <sheetName val="fa_off_eqp19"/>
      <sheetName val="fa_fur&amp;_fix19"/>
      <sheetName val="fa-pl_&amp;_mach-Off19"/>
      <sheetName val="B_Equity-sdpl_INC19"/>
      <sheetName val="inout_consol_wkg19"/>
      <sheetName val="inout_consol_WKNG19"/>
      <sheetName val="B_Sheet_9719"/>
      <sheetName val="P&amp;L_97_19"/>
      <sheetName val="B_Sheet_97-BEXP19"/>
      <sheetName val="P&amp;L_97_-BEXP19"/>
      <sheetName val="consol_flows19"/>
      <sheetName val="sdpl_oth_Liab19"/>
      <sheetName val="obpl-oth_liab19"/>
      <sheetName val="G_land_advance19"/>
      <sheetName val="I-Wip-ot_(2)19"/>
      <sheetName val="detail_WIP_(2)19"/>
      <sheetName val="detail_G-119"/>
      <sheetName val="sobha_menon_ac19"/>
      <sheetName val="pnc_ac19"/>
      <sheetName val="fix_-p_&amp;_M_-SCC19"/>
      <sheetName val="C_fix_asst19"/>
      <sheetName val="D_fix_asst_scdl_19"/>
      <sheetName val="creditors_tb_obpl19"/>
      <sheetName val="TBAL9697_-group_wise__sdpl19"/>
      <sheetName val="TBAL9697_-group_wise_18"/>
      <sheetName val="crs_-G-118"/>
      <sheetName val="TBAL9697_-group_wise__onpl18"/>
      <sheetName val="B_Sheet_97-OBPL18"/>
      <sheetName val="B_Sheet_97_sdpl18"/>
      <sheetName val="TBAL9697_-group_wise__sdpl218"/>
      <sheetName val="inout_consol_jan18"/>
      <sheetName val="consol_flow18"/>
      <sheetName val="D_Loan__Prom18"/>
      <sheetName val="E_Bank_Loan18"/>
      <sheetName val="G_work_Cap18"/>
      <sheetName val="H_land_adv-dec18"/>
      <sheetName val="J_Con_WIP18"/>
      <sheetName val="detail_J18"/>
      <sheetName val="L_Oth_Co18"/>
      <sheetName val="K_fix_asst__18"/>
      <sheetName val="C_fix_asst-SDPL_18"/>
      <sheetName val="TBAL9697__group_wise__sdpl18"/>
      <sheetName val="inout_consol_okg18"/>
      <sheetName val="detail_OIP_(2)18"/>
      <sheetName val="D_fix_ysst_scdl_18"/>
      <sheetName val="cre`itors_tb_obpl18"/>
      <sheetName val="3AL9697_-group_wise__onpl18"/>
      <sheetName val="3‰AL9697_-group_wise__onpl18"/>
      <sheetName val="L_Oth_Bo18"/>
      <sheetName val="Civil_Boq18"/>
      <sheetName val="Boq_Block_A17"/>
      <sheetName val="Staff_Acco_18"/>
      <sheetName val="SITE_OVERHEADS18"/>
      <sheetName val="Project-Material_17"/>
      <sheetName val="PRECAST_lightconc-II18"/>
      <sheetName val="1__PayRec17"/>
      <sheetName val="ino4t_conso,-nov17"/>
      <sheetName val="(nout_co,sol_(2)17"/>
      <sheetName val="Blr_hire17"/>
      <sheetName val="Cashflow_projection17"/>
      <sheetName val="SPT_vs_PHI17"/>
      <sheetName val="key_dates17"/>
      <sheetName val="INPUT_SHEET17"/>
      <sheetName val="_bpl,oth_lia_17"/>
      <sheetName val="G_,and_adv_nce17"/>
      <sheetName val="I,Wip-ot__2)17"/>
      <sheetName val="det!il_WIP_(2)17"/>
      <sheetName val="de4ail_G-117"/>
      <sheetName val="sobha_mennn_ac17"/>
      <sheetName val="C_&amp;ix_asst17"/>
      <sheetName val="3�AL9697_-group_wise__onpl17"/>
      <sheetName val="_x005f_x0003_dpl_oth_Lia`17"/>
      <sheetName val="TBAL9697__x005f_x000d_grotp_wise_17"/>
      <sheetName val="St_co_91_5lvl17"/>
      <sheetName val="Sun_E_Type17"/>
      <sheetName val="Fin_Sum17"/>
      <sheetName val="CORPN_O?T17"/>
      <sheetName val="Labor_abs-NMR17"/>
      <sheetName val="Stress_Calculation17"/>
      <sheetName val="TBAL9697__x000a_grotp_wise_17"/>
      <sheetName val="labour_coeff15"/>
      <sheetName val="Shuttering_Analysis15"/>
      <sheetName val="General_P+M15"/>
      <sheetName val="Curing_Analysis_15"/>
      <sheetName val="Concrete_P+M_(_RMC_)15"/>
      <sheetName val="P+M_(_SMC_)15"/>
      <sheetName val="P+M_-EW15"/>
      <sheetName val="P&amp;L_-_AD15"/>
      <sheetName val="Fin__Assumpt__-_Sensitivities15"/>
      <sheetName val="LOAD_SHEET_15"/>
      <sheetName val="Fill_this_out_first___15"/>
      <sheetName val="Labour_productivity15"/>
      <sheetName val="RCC,Ret__Wall15"/>
      <sheetName val="CORPN_O_x005f_x0000_T17"/>
      <sheetName val="SUPPLY_-Sanitary_Fixtures17"/>
      <sheetName val="ITEMS_FOR_CIVIL_TENDER17"/>
      <sheetName val="_x005f_x005f_x005f_x0003_dpl_oth_Lia`17"/>
      <sheetName val="TBAL9697__x005f_x005f_x005f_x000d_grotp_w17"/>
      <sheetName val="CORPN_O17"/>
      <sheetName val="CORPN_O_T15"/>
      <sheetName val="Area_&amp;_Cate__Master15"/>
      <sheetName val="Bill_No_515"/>
      <sheetName val="TBAL9697__grotp_wise_30"/>
      <sheetName val="Detail_1A15"/>
      <sheetName val="DG_17"/>
      <sheetName val="11B_15"/>
      <sheetName val="BOQ_(2)15"/>
      <sheetName val="DLC_lookups15"/>
      <sheetName val="Structure_Bills_Qty15"/>
      <sheetName val="Fee_Rate_Summary15"/>
      <sheetName val="Name_List15"/>
      <sheetName val="CORPN_O_x005f_x005f_x005f_x0000_T15"/>
      <sheetName val="TBAL9697__x005f_x000a_grotp_wise_15"/>
      <sheetName val="220_11__BS_15"/>
      <sheetName val="ISO_Reconcilation_Statment15"/>
      <sheetName val="AVG_pur_rate15"/>
      <sheetName val="Driveway_Beams15"/>
      <sheetName val="Cat_A_Change_Control15"/>
      <sheetName val="Break_up_Sheet15"/>
      <sheetName val="Summary_of_P_&amp;_M15"/>
      <sheetName val="Break_Dw15"/>
      <sheetName val="FITZ_MORT_9415"/>
      <sheetName val="Sheet_115"/>
      <sheetName val="3BPA00132-5-3_W_plan_HVPNL15"/>
      <sheetName val="Mix_Design15"/>
      <sheetName val="BLOCK-A_(MEA_SHEET)15"/>
      <sheetName val="Quote_Sheet15"/>
      <sheetName val="d-safe_DELUXE15"/>
      <sheetName val="Works_-_Quote_Sheet15"/>
      <sheetName val="IO_LIST15"/>
      <sheetName val="TBAL9697__x005f_x000d_grotp_wis15"/>
      <sheetName val="TBAL9697__grotp_wise_31"/>
      <sheetName val="NLD_-_Assum15"/>
      <sheetName val="Intro_15"/>
      <sheetName val="TBAL9697__x005f_x005f_x005f_x005f_x005f_x005f_x15"/>
      <sheetName val="Form_615"/>
      <sheetName val="acevsSp_(ABC)15"/>
      <sheetName val="A_O_R_15"/>
      <sheetName val="LIST_OF_MAKES15"/>
      <sheetName val="Cash_Flow_Input_Data_ISC15"/>
      <sheetName val="DETAILED__BOQ15"/>
      <sheetName val="Civil_Works15"/>
      <sheetName val="Legal_Risk_Analysis15"/>
      <sheetName val="CABLE_DATA15"/>
      <sheetName val="Mat_-Rates15"/>
      <sheetName val="TBAL9697_-group_wise__sdpl20"/>
      <sheetName val="TBAL9697_-group_wise_19"/>
      <sheetName val="crs_-G-119"/>
      <sheetName val="TBAL9697_-group_wise__onpl19"/>
      <sheetName val="B_Sheet_97-OBPL19"/>
      <sheetName val="B_Sheet_97_sdpl19"/>
      <sheetName val="TBAL9697_-group_wise__sdpl219"/>
      <sheetName val="inout_consol_jan19"/>
      <sheetName val="consol_flow19"/>
      <sheetName val="D_Loan__Prom19"/>
      <sheetName val="E_Bank_Loan19"/>
      <sheetName val="G_work_Cap19"/>
      <sheetName val="H_land_adv-dec19"/>
      <sheetName val="J_Con_WIP19"/>
      <sheetName val="detail_J19"/>
      <sheetName val="L_Oth_Co19"/>
      <sheetName val="K_fix_asst__19"/>
      <sheetName val="C_fix_asst-SDPL_19"/>
      <sheetName val="TBAL9697__group_wise__sdpl19"/>
      <sheetName val="inout_consol_okg19"/>
      <sheetName val="detail_OIP_(2)19"/>
      <sheetName val="D_fix_ysst_scdl_19"/>
      <sheetName val="cre`itors_tb_obpl19"/>
      <sheetName val="3AL9697_-group_wise__onpl19"/>
      <sheetName val="3‰AL9697_-group_wise__onpl19"/>
      <sheetName val="L_Oth_Bo19"/>
      <sheetName val="Civil_Boq19"/>
      <sheetName val="Boq_Block_A18"/>
      <sheetName val="Staff_Acco_19"/>
      <sheetName val="SITE_OVERHEADS19"/>
      <sheetName val="Project-Material_18"/>
      <sheetName val="PRECAST_lightconc-II19"/>
      <sheetName val="1__PayRec18"/>
      <sheetName val="ino4t_conso,-nov18"/>
      <sheetName val="(nout_co,sol_(2)18"/>
      <sheetName val="Blr_hire18"/>
      <sheetName val="Cashflow_projection18"/>
      <sheetName val="SPT_vs_PHI18"/>
      <sheetName val="key_dates18"/>
      <sheetName val="INPUT_SHEET18"/>
      <sheetName val="_bpl,oth_lia_18"/>
      <sheetName val="G_,and_adv_nce18"/>
      <sheetName val="I,Wip-ot__2)18"/>
      <sheetName val="det!il_WIP_(2)18"/>
      <sheetName val="de4ail_G-118"/>
      <sheetName val="sobha_mennn_ac18"/>
      <sheetName val="C_&amp;ix_asst18"/>
      <sheetName val="3�AL9697_-group_wise__onpl18"/>
      <sheetName val="_x005f_x0003_dpl_oth_Lia`18"/>
      <sheetName val="TBAL9697__x005f_x000d_grotp_wise_18"/>
      <sheetName val="St_co_91_5lvl18"/>
      <sheetName val="Sun_E_Type18"/>
      <sheetName val="Fin_Sum18"/>
      <sheetName val="CORPN_O?T18"/>
      <sheetName val="Labor_abs-NMR18"/>
      <sheetName val="Stress_Calculation18"/>
      <sheetName val="TBAL9697__x000a_grotp_wise_18"/>
      <sheetName val="labour_coeff16"/>
      <sheetName val="Shuttering_Analysis16"/>
      <sheetName val="General_P+M16"/>
      <sheetName val="Curing_Analysis_16"/>
      <sheetName val="Concrete_P+M_(_RMC_)16"/>
      <sheetName val="P+M_(_SMC_)16"/>
      <sheetName val="P+M_-EW16"/>
      <sheetName val="P&amp;L_-_AD16"/>
      <sheetName val="Fin__Assumpt__-_Sensitivities16"/>
      <sheetName val="LOAD_SHEET_16"/>
      <sheetName val="Fill_this_out_first___16"/>
      <sheetName val="Labour_productivity16"/>
      <sheetName val="RCC,Ret__Wall16"/>
      <sheetName val="CORPN_O_x005f_x0000_T18"/>
      <sheetName val="SUPPLY_-Sanitary_Fixtures18"/>
      <sheetName val="ITEMS_FOR_CIVIL_TENDER18"/>
      <sheetName val="_x005f_x005f_x005f_x0003_dpl_oth_Lia`18"/>
      <sheetName val="TBAL9697__x005f_x005f_x005f_x000d_grotp_w18"/>
      <sheetName val="CORPN_O18"/>
      <sheetName val="CORPN_O_T16"/>
      <sheetName val="Area_&amp;_Cate__Master16"/>
      <sheetName val="Bill_No_516"/>
      <sheetName val="TBAL9697__grotp_wise_32"/>
      <sheetName val="Detail_1A16"/>
      <sheetName val="DG_18"/>
      <sheetName val="11B_16"/>
      <sheetName val="BOQ_(2)16"/>
      <sheetName val="DLC_lookups16"/>
      <sheetName val="Structure_Bills_Qty16"/>
      <sheetName val="Fee_Rate_Summary16"/>
      <sheetName val="Name_List16"/>
      <sheetName val="CORPN_O_x005f_x005f_x005f_x0000_T16"/>
      <sheetName val="TBAL9697__x005f_x000a_grotp_wise_16"/>
      <sheetName val="220_11__BS_16"/>
      <sheetName val="ISO_Reconcilation_Statment16"/>
      <sheetName val="AVG_pur_rate16"/>
      <sheetName val="Driveway_Beams16"/>
      <sheetName val="Cat_A_Change_Control16"/>
      <sheetName val="Break_up_Sheet16"/>
      <sheetName val="Summary_of_P_&amp;_M16"/>
      <sheetName val="Break_Dw16"/>
      <sheetName val="FITZ_MORT_9416"/>
      <sheetName val="Sheet_116"/>
      <sheetName val="3BPA00132-5-3_W_plan_HVPNL16"/>
      <sheetName val="Mix_Design16"/>
      <sheetName val="BLOCK-A_(MEA_SHEET)16"/>
      <sheetName val="Quote_Sheet16"/>
      <sheetName val="d-safe_DELUXE16"/>
      <sheetName val="Works_-_Quote_Sheet16"/>
      <sheetName val="IO_LIST16"/>
      <sheetName val="TBAL9697__x005f_x000d_grotp_wis16"/>
      <sheetName val="TBAL9697__grotp_wise_33"/>
      <sheetName val="NLD_-_Assum16"/>
      <sheetName val="Intro_16"/>
      <sheetName val="TBAL9697__x005f_x005f_x005f_x005f_x005f_x005f_x16"/>
      <sheetName val="Form_616"/>
      <sheetName val="acevsSp_(ABC)16"/>
      <sheetName val="A_O_R_16"/>
      <sheetName val="LIST_OF_MAKES16"/>
      <sheetName val="Cash_Flow_Input_Data_ISC16"/>
      <sheetName val="DETAILED__BOQ16"/>
      <sheetName val="Civil_Works16"/>
      <sheetName val="Legal_Risk_Analysis16"/>
      <sheetName val="CABLE_DATA16"/>
      <sheetName val="Mat_-Rates16"/>
      <sheetName val="Assumption_Inputs3"/>
      <sheetName val="Tender_Summary3"/>
      <sheetName val="TB9798OBPL06_(2)21"/>
      <sheetName val="CORPN_OCT21"/>
      <sheetName val="inout_consol-nov21"/>
      <sheetName val="inout_consol_(2)21"/>
      <sheetName val="AS_ON_DT_EXPS_Mar21"/>
      <sheetName val="fa-pl_&amp;_mach-site21"/>
      <sheetName val="fa_off_eqp21"/>
      <sheetName val="fa_fur&amp;_fix21"/>
      <sheetName val="fa-pl_&amp;_mach-Off21"/>
      <sheetName val="B_Equity-sdpl_INC21"/>
      <sheetName val="inout_consol_wkg21"/>
      <sheetName val="inout_consol_WKNG21"/>
      <sheetName val="B_Sheet_9721"/>
      <sheetName val="P&amp;L_97_21"/>
      <sheetName val="B_Sheet_97-BEXP21"/>
      <sheetName val="P&amp;L_97_-BEXP21"/>
      <sheetName val="consol_flows21"/>
      <sheetName val="sdpl_oth_Liab21"/>
      <sheetName val="obpl-oth_liab21"/>
      <sheetName val="G_land_advance21"/>
      <sheetName val="I-Wip-ot_(2)21"/>
      <sheetName val="detail_WIP_(2)21"/>
      <sheetName val="detail_G-121"/>
      <sheetName val="sobha_menon_ac21"/>
      <sheetName val="pnc_ac21"/>
      <sheetName val="fix_-p_&amp;_M_-SCC21"/>
      <sheetName val="C_fix_asst21"/>
      <sheetName val="D_fix_asst_scdl_21"/>
      <sheetName val="creditors_tb_obpl21"/>
      <sheetName val="Boq_Block_A19"/>
      <sheetName val="Project-Material_19"/>
      <sheetName val="PRECAST_lightconc-II20"/>
      <sheetName val="1__PayRec19"/>
      <sheetName val="ino4t_conso,-nov19"/>
      <sheetName val="(nout_co,sol_(2)19"/>
      <sheetName val="Blr_hire19"/>
      <sheetName val="Cashflow_projection19"/>
      <sheetName val="SPT_vs_PHI19"/>
      <sheetName val="key_dates19"/>
      <sheetName val="INPUT_SHEET19"/>
      <sheetName val="_bpl,oth_lia_19"/>
      <sheetName val="G_,and_adv_nce19"/>
      <sheetName val="I,Wip-ot__2)19"/>
      <sheetName val="det!il_WIP_(2)19"/>
      <sheetName val="de4ail_G-119"/>
      <sheetName val="sobha_mennn_ac19"/>
      <sheetName val="C_&amp;ix_asst19"/>
      <sheetName val="3�AL9697_-group_wise__onpl19"/>
      <sheetName val="_x005f_x0003_dpl_oth_Lia`19"/>
      <sheetName val="TBAL9697__x005f_x000d_grotp_wise_19"/>
      <sheetName val="St_co_91_5lvl19"/>
      <sheetName val="Sun_E_Type19"/>
      <sheetName val="Fin_Sum19"/>
      <sheetName val="CORPN_O?T19"/>
      <sheetName val="Labor_abs-NMR19"/>
      <sheetName val="Stress_Calculation19"/>
      <sheetName val="TBAL9697__x000a_grotp_wise_19"/>
      <sheetName val="labour_coeff17"/>
      <sheetName val="Shuttering_Analysis17"/>
      <sheetName val="General_P+M17"/>
      <sheetName val="Curing_Analysis_17"/>
      <sheetName val="Concrete_P+M_(_RMC_)17"/>
      <sheetName val="P+M_(_SMC_)17"/>
      <sheetName val="P+M_-EW17"/>
      <sheetName val="P&amp;L_-_AD17"/>
      <sheetName val="Fin__Assumpt__-_Sensitivities17"/>
      <sheetName val="LOAD_SHEET_17"/>
      <sheetName val="Fill_this_out_first___17"/>
      <sheetName val="Labour_productivity17"/>
      <sheetName val="RCC,Ret__Wall17"/>
      <sheetName val="CORPN_O_x005f_x0000_T19"/>
      <sheetName val="SUPPLY_-Sanitary_Fixtures19"/>
      <sheetName val="ITEMS_FOR_CIVIL_TENDER19"/>
      <sheetName val="_x005f_x005f_x005f_x0003_dpl_oth_Lia`19"/>
      <sheetName val="TBAL9697__x005f_x005f_x005f_x000d_grotp_w19"/>
      <sheetName val="CORPN_O19"/>
      <sheetName val="CORPN_O_T17"/>
      <sheetName val="Area_&amp;_Cate__Master17"/>
      <sheetName val="Bill_No_517"/>
      <sheetName val="TBAL9697__grotp_wise_34"/>
      <sheetName val="Detail_1A17"/>
      <sheetName val="DG_19"/>
      <sheetName val="11B_17"/>
      <sheetName val="BOQ_(2)17"/>
      <sheetName val="DLC_lookups17"/>
      <sheetName val="Structure_Bills_Qty17"/>
      <sheetName val="Fee_Rate_Summary17"/>
      <sheetName val="Name_List17"/>
      <sheetName val="CORPN_O_x005f_x005f_x005f_x0000_T17"/>
      <sheetName val="TBAL9697__x005f_x000a_grotp_wise_17"/>
      <sheetName val="220_11__BS_17"/>
      <sheetName val="ISO_Reconcilation_Statment17"/>
      <sheetName val="AVG_pur_rate17"/>
      <sheetName val="Driveway_Beams17"/>
      <sheetName val="Cat_A_Change_Control17"/>
      <sheetName val="Break_up_Sheet17"/>
      <sheetName val="Summary_of_P_&amp;_M17"/>
      <sheetName val="Break_Dw17"/>
      <sheetName val="FITZ_MORT_9417"/>
      <sheetName val="Sheet_117"/>
      <sheetName val="3BPA00132-5-3_W_plan_HVPNL17"/>
      <sheetName val="Mix_Design17"/>
      <sheetName val="BLOCK-A_(MEA_SHEET)17"/>
      <sheetName val="Quote_Sheet17"/>
      <sheetName val="d-safe_DELUXE17"/>
      <sheetName val="Works_-_Quote_Sheet17"/>
      <sheetName val="IO_LIST17"/>
      <sheetName val="TBAL9697__x005f_x000d_grotp_wis17"/>
      <sheetName val="TBAL9697__grotp_wise_35"/>
      <sheetName val="NLD_-_Assum17"/>
      <sheetName val="Intro_17"/>
      <sheetName val="TBAL9697__x005f_x005f_x005f_x005f_x005f_x005f_x17"/>
      <sheetName val="Form_617"/>
      <sheetName val="acevsSp_(ABC)17"/>
      <sheetName val="A_O_R_17"/>
      <sheetName val="LIST_OF_MAKES17"/>
      <sheetName val="Cash_Flow_Input_Data_ISC17"/>
      <sheetName val="DETAILED__BOQ17"/>
      <sheetName val="Civil_Works17"/>
      <sheetName val="Legal_Risk_Analysis17"/>
      <sheetName val="CABLE_DATA17"/>
      <sheetName val="Mat_-Rates17"/>
      <sheetName val="Assumption_Inputs"/>
      <sheetName val="Tender_Summary"/>
      <sheetName val="TBAL9697_-group_wise__sdpl31"/>
      <sheetName val="TBAL9697_-group_wise_21"/>
      <sheetName val="crs_-G-121"/>
      <sheetName val="TBAL9697_-group_wise__onpl21"/>
      <sheetName val="B_Sheet_97-OBPL21"/>
      <sheetName val="B_Sheet_97_sdpl21"/>
      <sheetName val="TBAL9697_-group_wise__sdpl221"/>
      <sheetName val="inout_consol_jan21"/>
      <sheetName val="consol_flow21"/>
      <sheetName val="D_Loan__Prom21"/>
      <sheetName val="E_Bank_Loan21"/>
      <sheetName val="G_work_Cap21"/>
      <sheetName val="H_land_adv-dec21"/>
      <sheetName val="J_Con_WIP21"/>
      <sheetName val="detail_J21"/>
      <sheetName val="L_Oth_Co21"/>
      <sheetName val="K_fix_asst__21"/>
      <sheetName val="C_fix_asst-SDPL_21"/>
      <sheetName val="TBAL9697__group_wise__sdpl21"/>
      <sheetName val="inout_consol_okg21"/>
      <sheetName val="detail_OIP_(2)21"/>
      <sheetName val="D_fix_ysst_scdl_21"/>
      <sheetName val="cre`itors_tb_obpl21"/>
      <sheetName val="3AL9697_-group_wise__onpl21"/>
      <sheetName val="3‰AL9697_-group_wise__onpl21"/>
      <sheetName val="L_Oth_Bo21"/>
      <sheetName val="Civil_Boq21"/>
      <sheetName val="Staff_Acco_21"/>
      <sheetName val="SITE_OVERHEADS21"/>
      <sheetName val="PRECAST_lightconc-II21"/>
      <sheetName val="1__PayRec20"/>
      <sheetName val="ino4t_conso,-nov20"/>
      <sheetName val="(nout_co,sol_(2)20"/>
      <sheetName val="Blr_hire20"/>
      <sheetName val="Cashflow_projection20"/>
      <sheetName val="SPT_vs_PHI20"/>
      <sheetName val="key_dates20"/>
      <sheetName val="INPUT_SHEET20"/>
      <sheetName val="_bpl,oth_lia_20"/>
      <sheetName val="G_,and_adv_nce20"/>
      <sheetName val="I,Wip-ot__2)20"/>
      <sheetName val="det!il_WIP_(2)20"/>
      <sheetName val="de4ail_G-120"/>
      <sheetName val="sobha_mennn_ac20"/>
      <sheetName val="C_&amp;ix_asst20"/>
      <sheetName val="_x005f_x0003_dpl_oth_Lia`20"/>
      <sheetName val="TBAL9697__x005f_x000d_grotp_wise_20"/>
      <sheetName val="St_co_91_5lvl20"/>
      <sheetName val="Sun_E_Type20"/>
      <sheetName val="Fin_Sum20"/>
      <sheetName val="CORPN_O?T20"/>
      <sheetName val="Labor_abs-NMR20"/>
      <sheetName val="Stress_Calculation20"/>
      <sheetName val="TBAL9697__x000a_grotp_wise_20"/>
      <sheetName val="labour_coeff18"/>
      <sheetName val="Shuttering_Analysis18"/>
      <sheetName val="General_P+M18"/>
      <sheetName val="Curing_Analysis_18"/>
      <sheetName val="Concrete_P+M_(_RMC_)18"/>
      <sheetName val="P+M_(_SMC_)18"/>
      <sheetName val="P+M_-EW18"/>
      <sheetName val="P&amp;L_-_AD18"/>
      <sheetName val="Fin__Assumpt__-_Sensitivities18"/>
      <sheetName val="LOAD_SHEET_18"/>
      <sheetName val="Fill_this_out_first___18"/>
      <sheetName val="Labour_productivity18"/>
      <sheetName val="RCC,Ret__Wall18"/>
      <sheetName val="CORPN_O_x005f_x0000_T20"/>
      <sheetName val="SUPPLY_-Sanitary_Fixtures20"/>
      <sheetName val="ITEMS_FOR_CIVIL_TENDER20"/>
      <sheetName val="_x005f_x005f_x005f_x0003_dpl_oth_Lia`20"/>
      <sheetName val="TBAL9697__x005f_x005f_x005f_x000d_grotp_w20"/>
      <sheetName val="CORPN_O20"/>
      <sheetName val="CORPN_O_T18"/>
      <sheetName val="Area_&amp;_Cate__Master18"/>
      <sheetName val="Bill_No_518"/>
      <sheetName val="TBAL9697__grotp_wise_36"/>
      <sheetName val="Detail_1A18"/>
      <sheetName val="DG_20"/>
      <sheetName val="11B_18"/>
      <sheetName val="BOQ_(2)18"/>
      <sheetName val="DLC_lookups18"/>
      <sheetName val="Structure_Bills_Qty18"/>
      <sheetName val="Fee_Rate_Summary18"/>
      <sheetName val="Name_List18"/>
      <sheetName val="CORPN_O_x005f_x005f_x005f_x0000_T18"/>
      <sheetName val="TBAL9697__x005f_x000a_grotp_wise_18"/>
      <sheetName val="220_11__BS_18"/>
      <sheetName val="ISO_Reconcilation_Statment18"/>
      <sheetName val="AVG_pur_rate18"/>
      <sheetName val="Driveway_Beams18"/>
      <sheetName val="Cat_A_Change_Control18"/>
      <sheetName val="Break_up_Sheet18"/>
      <sheetName val="Summary_of_P_&amp;_M18"/>
      <sheetName val="Break_Dw18"/>
      <sheetName val="FITZ_MORT_9418"/>
      <sheetName val="Sheet_118"/>
      <sheetName val="3BPA00132-5-3_W_plan_HVPNL18"/>
      <sheetName val="Mix_Design18"/>
      <sheetName val="BLOCK-A_(MEA_SHEET)18"/>
      <sheetName val="Quote_Sheet18"/>
      <sheetName val="d-safe_DELUXE18"/>
      <sheetName val="Works_-_Quote_Sheet18"/>
      <sheetName val="IO_LIST18"/>
      <sheetName val="TBAL9697__x005f_x000d_grotp_wis18"/>
      <sheetName val="TBAL9697__grotp_wise_37"/>
      <sheetName val="NLD_-_Assum18"/>
      <sheetName val="Intro_18"/>
      <sheetName val="TBAL9697__x005f_x005f_x005f_x005f_x005f_x005f_x18"/>
      <sheetName val="Form_618"/>
      <sheetName val="acevsSp_(ABC)18"/>
      <sheetName val="A_O_R_18"/>
      <sheetName val="LIST_OF_MAKES18"/>
      <sheetName val="Cash_Flow_Input_Data_ISC18"/>
      <sheetName val="DETAILED__BOQ18"/>
      <sheetName val="Civil_Works18"/>
      <sheetName val="Legal_Risk_Analysis18"/>
      <sheetName val="CABLE_DATA18"/>
      <sheetName val="Mat_-Rates18"/>
      <sheetName val="Assumption_Inputs1"/>
      <sheetName val="Tender_Summary1"/>
      <sheetName val="TB9798OBPL06_(2)23"/>
      <sheetName val="CORPN_OCT23"/>
      <sheetName val="inout_consol-nov23"/>
      <sheetName val="inout_consol_(2)23"/>
      <sheetName val="AS_ON_DT_EXPS_Mar23"/>
      <sheetName val="fa-pl_&amp;_mach-site23"/>
      <sheetName val="fa_off_eqp23"/>
      <sheetName val="fa_fur&amp;_fix23"/>
      <sheetName val="fa-pl_&amp;_mach-Off23"/>
      <sheetName val="B_Equity-sdpl_INC23"/>
      <sheetName val="inout_consol_wkg23"/>
      <sheetName val="inout_consol_WKNG23"/>
      <sheetName val="B_Sheet_9723"/>
      <sheetName val="P&amp;L_97_23"/>
      <sheetName val="B_Sheet_97-BEXP23"/>
      <sheetName val="P&amp;L_97_-BEXP23"/>
      <sheetName val="consol_flows23"/>
      <sheetName val="sdpl_oth_Liab23"/>
      <sheetName val="obpl-oth_liab23"/>
      <sheetName val="G_land_advance23"/>
      <sheetName val="I-Wip-ot_(2)23"/>
      <sheetName val="detail_WIP_(2)23"/>
      <sheetName val="detail_G-123"/>
      <sheetName val="sobha_menon_ac23"/>
      <sheetName val="pnc_ac23"/>
      <sheetName val="fix_-p_&amp;_M_-SCC23"/>
      <sheetName val="C_fix_asst23"/>
      <sheetName val="D_fix_asst_scdl_23"/>
      <sheetName val="creditors_tb_obpl23"/>
      <sheetName val="Boq_Block_A21"/>
      <sheetName val="Project-Material_21"/>
      <sheetName val="PRECAST_lightconc-II22"/>
      <sheetName val="1__PayRec21"/>
      <sheetName val="ino4t_conso,-nov21"/>
      <sheetName val="(nout_co,sol_(2)21"/>
      <sheetName val="Blr_hire21"/>
      <sheetName val="Cashflow_projection21"/>
      <sheetName val="SPT_vs_PHI21"/>
      <sheetName val="key_dates21"/>
      <sheetName val="INPUT_SHEET21"/>
      <sheetName val="_bpl,oth_lia_21"/>
      <sheetName val="G_,and_adv_nce21"/>
      <sheetName val="I,Wip-ot__2)21"/>
      <sheetName val="det!il_WIP_(2)21"/>
      <sheetName val="de4ail_G-121"/>
      <sheetName val="sobha_mennn_ac21"/>
      <sheetName val="C_&amp;ix_asst21"/>
      <sheetName val="3�AL9697_-group_wise__onpl21"/>
      <sheetName val="_x005f_x0003_dpl_oth_Lia`21"/>
      <sheetName val="TBAL9697__x005f_x000d_grotp_wise_21"/>
      <sheetName val="St_co_91_5lvl21"/>
      <sheetName val="Sun_E_Type21"/>
      <sheetName val="Fin_Sum21"/>
      <sheetName val="CORPN_O?T21"/>
      <sheetName val="Labor_abs-NMR21"/>
      <sheetName val="Stress_Calculation21"/>
      <sheetName val="TBAL9697__x000a_grotp_wise_21"/>
      <sheetName val="labour_coeff19"/>
      <sheetName val="Shuttering_Analysis19"/>
      <sheetName val="General_P+M19"/>
      <sheetName val="Curing_Analysis_19"/>
      <sheetName val="Concrete_P+M_(_RMC_)19"/>
      <sheetName val="P+M_(_SMC_)19"/>
      <sheetName val="P+M_-EW19"/>
      <sheetName val="P&amp;L_-_AD19"/>
      <sheetName val="Fin__Assumpt__-_Sensitivities19"/>
      <sheetName val="LOAD_SHEET_19"/>
      <sheetName val="Fill_this_out_first___19"/>
      <sheetName val="Labour_productivity19"/>
      <sheetName val="RCC,Ret__Wall19"/>
      <sheetName val="CORPN_O_x005f_x0000_T21"/>
      <sheetName val="SUPPLY_-Sanitary_Fixtures21"/>
      <sheetName val="ITEMS_FOR_CIVIL_TENDER21"/>
      <sheetName val="_x005f_x005f_x005f_x0003_dpl_oth_Lia`21"/>
      <sheetName val="TBAL9697__x005f_x005f_x005f_x000d_grotp_w21"/>
      <sheetName val="CORPN_O21"/>
      <sheetName val="CORPN_O_T19"/>
      <sheetName val="Area_&amp;_Cate__Master19"/>
      <sheetName val="Bill_No_519"/>
      <sheetName val="TBAL9697__grotp_wise_38"/>
      <sheetName val="Detail_1A19"/>
      <sheetName val="DG_21"/>
      <sheetName val="11B_19"/>
      <sheetName val="BOQ_(2)19"/>
      <sheetName val="DLC_lookups19"/>
      <sheetName val="Structure_Bills_Qty19"/>
      <sheetName val="Fee_Rate_Summary19"/>
      <sheetName val="Name_List19"/>
      <sheetName val="CORPN_O_x005f_x005f_x005f_x0000_T19"/>
      <sheetName val="TBAL9697__x005f_x000a_grotp_wise_19"/>
      <sheetName val="220_11__BS_19"/>
      <sheetName val="ISO_Reconcilation_Statment19"/>
      <sheetName val="AVG_pur_rate19"/>
      <sheetName val="Driveway_Beams19"/>
      <sheetName val="Cat_A_Change_Control19"/>
      <sheetName val="Break_up_Sheet19"/>
      <sheetName val="Summary_of_P_&amp;_M19"/>
      <sheetName val="Break_Dw19"/>
      <sheetName val="FITZ_MORT_9419"/>
      <sheetName val="Sheet_119"/>
      <sheetName val="3BPA00132-5-3_W_plan_HVPNL19"/>
      <sheetName val="Mix_Design19"/>
      <sheetName val="BLOCK-A_(MEA_SHEET)19"/>
      <sheetName val="Quote_Sheet19"/>
      <sheetName val="d-safe_DELUXE19"/>
      <sheetName val="Works_-_Quote_Sheet19"/>
      <sheetName val="IO_LIST19"/>
      <sheetName val="TBAL9697__x005f_x000d_grotp_wis19"/>
      <sheetName val="TBAL9697__grotp_wise_39"/>
      <sheetName val="NLD_-_Assum19"/>
      <sheetName val="Intro_19"/>
      <sheetName val="TBAL9697__x005f_x005f_x005f_x005f_x005f_x005f_x19"/>
      <sheetName val="Form_619"/>
      <sheetName val="acevsSp_(ABC)19"/>
      <sheetName val="A_O_R_19"/>
      <sheetName val="LIST_OF_MAKES19"/>
      <sheetName val="Cash_Flow_Input_Data_ISC19"/>
      <sheetName val="DETAILED__BOQ19"/>
      <sheetName val="Civil_Works19"/>
      <sheetName val="Legal_Risk_Analysis19"/>
      <sheetName val="CABLE_DATA19"/>
      <sheetName val="Mat_-Rates19"/>
      <sheetName val="Assumption_Inputs2"/>
      <sheetName val="Tender_Summary2"/>
      <sheetName val="TB9798OBPL06_(2)25"/>
      <sheetName val="CORPN_OCT25"/>
      <sheetName val="inout_consol-nov25"/>
      <sheetName val="inout_consol_(2)25"/>
      <sheetName val="AS_ON_DT_EXPS_Mar25"/>
      <sheetName val="fa-pl_&amp;_mach-site25"/>
      <sheetName val="fa_off_eqp25"/>
      <sheetName val="fa_fur&amp;_fix25"/>
      <sheetName val="fa-pl_&amp;_mach-Off25"/>
      <sheetName val="B_Equity-sdpl_INC25"/>
      <sheetName val="inout_consol_wkg25"/>
      <sheetName val="inout_consol_WKNG25"/>
      <sheetName val="B_Sheet_9725"/>
      <sheetName val="P&amp;L_97_25"/>
      <sheetName val="B_Sheet_97-BEXP25"/>
      <sheetName val="P&amp;L_97_-BEXP25"/>
      <sheetName val="consol_flows25"/>
      <sheetName val="sdpl_oth_Liab25"/>
      <sheetName val="obpl-oth_liab25"/>
      <sheetName val="G_land_advance25"/>
      <sheetName val="I-Wip-ot_(2)25"/>
      <sheetName val="detail_WIP_(2)25"/>
      <sheetName val="detail_G-125"/>
      <sheetName val="sobha_menon_ac25"/>
      <sheetName val="pnc_ac25"/>
      <sheetName val="fix_-p_&amp;_M_-SCC25"/>
      <sheetName val="C_fix_asst25"/>
      <sheetName val="D_fix_asst_scdl_25"/>
      <sheetName val="creditors_tb_obpl25"/>
      <sheetName val="TBAL9697_-group_wise__sdpl34"/>
      <sheetName val="TBAL9697_-group_wise_24"/>
      <sheetName val="crs_-G-124"/>
      <sheetName val="TBAL9697_-group_wise__onpl24"/>
      <sheetName val="B_Sheet_97-OBPL24"/>
      <sheetName val="B_Sheet_97_sdpl24"/>
      <sheetName val="TBAL9697_-group_wise__sdpl224"/>
      <sheetName val="inout_consol_jan24"/>
      <sheetName val="consol_flow24"/>
      <sheetName val="D_Loan__Prom24"/>
      <sheetName val="E_Bank_Loan24"/>
      <sheetName val="G_work_Cap24"/>
      <sheetName val="H_land_adv-dec24"/>
      <sheetName val="J_Con_WIP24"/>
      <sheetName val="detail_J24"/>
      <sheetName val="L_Oth_Co24"/>
      <sheetName val="K_fix_asst__24"/>
      <sheetName val="C_fix_asst-SDPL_24"/>
      <sheetName val="TBAL9697__group_wise__sdpl24"/>
      <sheetName val="inout_consol_okg24"/>
      <sheetName val="detail_OIP_(2)24"/>
      <sheetName val="D_fix_ysst_scdl_24"/>
      <sheetName val="cre`itors_tb_obpl24"/>
      <sheetName val="3AL9697_-group_wise__onpl24"/>
      <sheetName val="3‰AL9697_-group_wise__onpl24"/>
      <sheetName val="L_Oth_Bo24"/>
      <sheetName val="Civil_Boq24"/>
      <sheetName val="Boq_Block_A23"/>
      <sheetName val="Staff_Acco_24"/>
      <sheetName val="SITE_OVERHEADS24"/>
      <sheetName val="Project-Material_23"/>
      <sheetName val="PRECAST_lightconc-II24"/>
      <sheetName val="1__PayRec23"/>
      <sheetName val="ino4t_conso,-nov23"/>
      <sheetName val="(nout_co,sol_(2)23"/>
      <sheetName val="Blr_hire23"/>
      <sheetName val="Cashflow_projection23"/>
      <sheetName val="SPT_vs_PHI23"/>
      <sheetName val="key_dates23"/>
      <sheetName val="INPUT_SHEET23"/>
      <sheetName val="_bpl,oth_lia_23"/>
      <sheetName val="G_,and_adv_nce23"/>
      <sheetName val="I,Wip-ot__2)23"/>
      <sheetName val="det!il_WIP_(2)23"/>
      <sheetName val="de4ail_G-123"/>
      <sheetName val="sobha_mennn_ac23"/>
      <sheetName val="C_&amp;ix_asst23"/>
      <sheetName val="3�AL9697_-group_wise__onpl23"/>
      <sheetName val="_x005f_x0003_dpl_oth_Lia`23"/>
      <sheetName val="TBAL9697__x005f_x000d_grotp_wise_23"/>
      <sheetName val="St_co_91_5lvl23"/>
      <sheetName val="Sun_E_Type23"/>
      <sheetName val="Fin_Sum23"/>
      <sheetName val="CORPN_O?T23"/>
      <sheetName val="Labor_abs-NMR23"/>
      <sheetName val="Stress_Calculation23"/>
      <sheetName val="TBAL9697__x000a_grotp_wise_23"/>
      <sheetName val="labour_coeff21"/>
      <sheetName val="Shuttering_Analysis21"/>
      <sheetName val="General_P+M21"/>
      <sheetName val="Curing_Analysis_21"/>
      <sheetName val="Concrete_P+M_(_RMC_)21"/>
      <sheetName val="P+M_(_SMC_)21"/>
      <sheetName val="P+M_-EW21"/>
      <sheetName val="P&amp;L_-_AD21"/>
      <sheetName val="Fin__Assumpt__-_Sensitivities21"/>
      <sheetName val="LOAD_SHEET_21"/>
      <sheetName val="Fill_this_out_first___21"/>
      <sheetName val="Labour_productivity21"/>
      <sheetName val="RCC,Ret__Wall21"/>
      <sheetName val="CORPN_O_x005f_x0000_T23"/>
      <sheetName val="SUPPLY_-Sanitary_Fixtures23"/>
      <sheetName val="ITEMS_FOR_CIVIL_TENDER23"/>
      <sheetName val="_x005f_x005f_x005f_x0003_dpl_oth_Lia`23"/>
      <sheetName val="TBAL9697__x005f_x005f_x005f_x000d_grotp_w23"/>
      <sheetName val="CORPN_O23"/>
      <sheetName val="CORPN_O_T21"/>
      <sheetName val="Area_&amp;_Cate__Master21"/>
      <sheetName val="Bill_No_521"/>
      <sheetName val="TBAL9697__grotp_wise_42"/>
      <sheetName val="Detail_1A21"/>
      <sheetName val="DG_23"/>
      <sheetName val="11B_21"/>
      <sheetName val="BOQ_(2)21"/>
      <sheetName val="DLC_lookups21"/>
      <sheetName val="Structure_Bills_Qty21"/>
      <sheetName val="Fee_Rate_Summary21"/>
      <sheetName val="Name_List21"/>
      <sheetName val="CORPN_O_x005f_x005f_x005f_x0000_T21"/>
      <sheetName val="TBAL9697__x005f_x000a_grotp_wise_21"/>
      <sheetName val="220_11__BS_21"/>
      <sheetName val="ISO_Reconcilation_Statment21"/>
      <sheetName val="AVG_pur_rate21"/>
      <sheetName val="Driveway_Beams21"/>
      <sheetName val="Cat_A_Change_Control21"/>
      <sheetName val="Break_up_Sheet21"/>
      <sheetName val="Summary_of_P_&amp;_M21"/>
      <sheetName val="Break_Dw21"/>
      <sheetName val="FITZ_MORT_9421"/>
      <sheetName val="Sheet_121"/>
      <sheetName val="3BPA00132-5-3_W_plan_HVPNL21"/>
      <sheetName val="Mix_Design21"/>
      <sheetName val="BLOCK-A_(MEA_SHEET)21"/>
      <sheetName val="Quote_Sheet21"/>
      <sheetName val="d-safe_DELUXE21"/>
      <sheetName val="Works_-_Quote_Sheet21"/>
      <sheetName val="IO_LIST21"/>
      <sheetName val="TBAL9697__x005f_x000d_grotp_wis21"/>
      <sheetName val="TBAL9697__grotp_wise_43"/>
      <sheetName val="NLD_-_Assum21"/>
      <sheetName val="Intro_21"/>
      <sheetName val="TBAL9697__x005f_x005f_x005f_x005f_x005f_x005f_x21"/>
      <sheetName val="Form_621"/>
      <sheetName val="acevsSp_(ABC)21"/>
      <sheetName val="A_O_R_21"/>
      <sheetName val="LIST_OF_MAKES21"/>
      <sheetName val="Cash_Flow_Input_Data_ISC21"/>
      <sheetName val="DETAILED__BOQ21"/>
      <sheetName val="Civil_Works21"/>
      <sheetName val="Legal_Risk_Analysis21"/>
      <sheetName val="CABLE_DATA21"/>
      <sheetName val="Mat_-Rates21"/>
      <sheetName val="Assumption_Inputs4"/>
      <sheetName val="Tender_Summary4"/>
      <sheetName val="TB9798OBPL06_(2)26"/>
      <sheetName val="CORPN_OCT26"/>
      <sheetName val="inout_consol-nov26"/>
      <sheetName val="inout_consol_(2)26"/>
      <sheetName val="AS_ON_DT_EXPS_Mar26"/>
      <sheetName val="fa-pl_&amp;_mach-site26"/>
      <sheetName val="fa_off_eqp26"/>
      <sheetName val="fa_fur&amp;_fix26"/>
      <sheetName val="fa-pl_&amp;_mach-Off26"/>
      <sheetName val="B_Equity-sdpl_INC26"/>
      <sheetName val="inout_consol_wkg26"/>
      <sheetName val="inout_consol_WKNG26"/>
      <sheetName val="B_Sheet_9726"/>
      <sheetName val="P&amp;L_97_26"/>
      <sheetName val="B_Sheet_97-BEXP26"/>
      <sheetName val="P&amp;L_97_-BEXP26"/>
      <sheetName val="consol_flows26"/>
      <sheetName val="sdpl_oth_Liab26"/>
      <sheetName val="obpl-oth_liab26"/>
      <sheetName val="G_land_advance26"/>
      <sheetName val="I-Wip-ot_(2)26"/>
      <sheetName val="detail_WIP_(2)26"/>
      <sheetName val="detail_G-126"/>
      <sheetName val="sobha_menon_ac26"/>
      <sheetName val="pnc_ac26"/>
      <sheetName val="fix_-p_&amp;_M_-SCC26"/>
      <sheetName val="C_fix_asst26"/>
      <sheetName val="D_fix_asst_scdl_26"/>
      <sheetName val="creditors_tb_obpl26"/>
      <sheetName val="TBAL9697_-group_wise__sdpl35"/>
      <sheetName val="TBAL9697_-group_wise_25"/>
      <sheetName val="crs_-G-125"/>
      <sheetName val="TBAL9697_-group_wise__onpl25"/>
      <sheetName val="B_Sheet_97-OBPL25"/>
      <sheetName val="B_Sheet_97_sdpl25"/>
      <sheetName val="TBAL9697_-group_wise__sdpl225"/>
      <sheetName val="inout_consol_jan25"/>
      <sheetName val="consol_flow25"/>
      <sheetName val="D_Loan__Prom25"/>
      <sheetName val="E_Bank_Loan25"/>
      <sheetName val="G_work_Cap25"/>
      <sheetName val="H_land_adv-dec25"/>
      <sheetName val="J_Con_WIP25"/>
      <sheetName val="detail_J25"/>
      <sheetName val="L_Oth_Co25"/>
      <sheetName val="K_fix_asst__25"/>
      <sheetName val="C_fix_asst-SDPL_25"/>
      <sheetName val="TBAL9697__group_wise__sdpl25"/>
      <sheetName val="inout_consol_okg25"/>
      <sheetName val="detail_OIP_(2)25"/>
      <sheetName val="D_fix_ysst_scdl_25"/>
      <sheetName val="cre`itors_tb_obpl25"/>
      <sheetName val="3AL9697_-group_wise__onpl25"/>
      <sheetName val="3‰AL9697_-group_wise__onpl25"/>
      <sheetName val="L_Oth_Bo25"/>
      <sheetName val="Civil_Boq25"/>
      <sheetName val="Boq_Block_A24"/>
      <sheetName val="Staff_Acco_25"/>
      <sheetName val="SITE_OVERHEADS25"/>
      <sheetName val="Project-Material_24"/>
      <sheetName val="PRECAST_lightconc-II25"/>
      <sheetName val="1__PayRec24"/>
      <sheetName val="ino4t_conso,-nov24"/>
      <sheetName val="(nout_co,sol_(2)24"/>
      <sheetName val="Blr_hire24"/>
      <sheetName val="Cashflow_projection24"/>
      <sheetName val="SPT_vs_PHI24"/>
      <sheetName val="key_dates24"/>
      <sheetName val="INPUT_SHEET24"/>
      <sheetName val="_bpl,oth_lia_24"/>
      <sheetName val="G_,and_adv_nce24"/>
      <sheetName val="I,Wip-ot__2)24"/>
      <sheetName val="det!il_WIP_(2)24"/>
      <sheetName val="de4ail_G-124"/>
      <sheetName val="sobha_mennn_ac24"/>
      <sheetName val="C_&amp;ix_asst24"/>
      <sheetName val="3�AL9697_-group_wise__onpl24"/>
      <sheetName val="_x005f_x0003_dpl_oth_Lia`24"/>
      <sheetName val="TBAL9697__x005f_x000d_grotp_wise_24"/>
      <sheetName val="St_co_91_5lvl24"/>
      <sheetName val="Sun_E_Type24"/>
      <sheetName val="Fin_Sum24"/>
      <sheetName val="CORPN_O?T24"/>
      <sheetName val="Labor_abs-NMR24"/>
      <sheetName val="Stress_Calculation24"/>
      <sheetName val="TBAL9697__x000a_grotp_wise_24"/>
      <sheetName val="labour_coeff22"/>
      <sheetName val="Shuttering_Analysis22"/>
      <sheetName val="General_P+M22"/>
      <sheetName val="Curing_Analysis_22"/>
      <sheetName val="Concrete_P+M_(_RMC_)22"/>
      <sheetName val="P+M_(_SMC_)22"/>
      <sheetName val="P+M_-EW22"/>
      <sheetName val="P&amp;L_-_AD22"/>
      <sheetName val="Fin__Assumpt__-_Sensitivities22"/>
      <sheetName val="LOAD_SHEET_22"/>
      <sheetName val="Fill_this_out_first___22"/>
      <sheetName val="Labour_productivity22"/>
      <sheetName val="RCC,Ret__Wall22"/>
      <sheetName val="CORPN_O_x005f_x0000_T24"/>
      <sheetName val="SUPPLY_-Sanitary_Fixtures24"/>
      <sheetName val="ITEMS_FOR_CIVIL_TENDER24"/>
      <sheetName val="_x005f_x005f_x005f_x0003_dpl_oth_Lia`24"/>
      <sheetName val="TBAL9697__x005f_x005f_x005f_x000d_grotp_w24"/>
      <sheetName val="CORPN_O24"/>
      <sheetName val="CORPN_O_T22"/>
      <sheetName val="Area_&amp;_Cate__Master22"/>
      <sheetName val="Bill_No_522"/>
      <sheetName val="TBAL9697__grotp_wise_44"/>
      <sheetName val="Detail_1A22"/>
      <sheetName val="DG_24"/>
      <sheetName val="11B_22"/>
      <sheetName val="BOQ_(2)22"/>
      <sheetName val="DLC_lookups22"/>
      <sheetName val="Structure_Bills_Qty22"/>
      <sheetName val="Fee_Rate_Summary22"/>
      <sheetName val="Name_List22"/>
      <sheetName val="CORPN_O_x005f_x005f_x005f_x0000_T22"/>
      <sheetName val="TBAL9697__x005f_x000a_grotp_wise_22"/>
      <sheetName val="220_11__BS_22"/>
      <sheetName val="ISO_Reconcilation_Statment22"/>
      <sheetName val="AVG_pur_rate22"/>
      <sheetName val="Driveway_Beams22"/>
      <sheetName val="Cat_A_Change_Control22"/>
      <sheetName val="Break_up_Sheet22"/>
      <sheetName val="Summary_of_P_&amp;_M22"/>
      <sheetName val="Break_Dw22"/>
      <sheetName val="FITZ_MORT_9422"/>
      <sheetName val="Sheet_122"/>
      <sheetName val="3BPA00132-5-3_W_plan_HVPNL22"/>
      <sheetName val="Mix_Design22"/>
      <sheetName val="BLOCK-A_(MEA_SHEET)22"/>
      <sheetName val="Quote_Sheet22"/>
      <sheetName val="d-safe_DELUXE22"/>
      <sheetName val="Works_-_Quote_Sheet22"/>
      <sheetName val="IO_LIST22"/>
      <sheetName val="TBAL9697__x005f_x000d_grotp_wis22"/>
      <sheetName val="TBAL9697__grotp_wise_45"/>
      <sheetName val="NLD_-_Assum22"/>
      <sheetName val="Intro_22"/>
      <sheetName val="TBAL9697__x005f_x005f_x005f_x005f_x005f_x005f_x22"/>
      <sheetName val="Form_622"/>
      <sheetName val="acevsSp_(ABC)22"/>
      <sheetName val="A_O_R_22"/>
      <sheetName val="LIST_OF_MAKES22"/>
      <sheetName val="Cash_Flow_Input_Data_ISC22"/>
      <sheetName val="DETAILED__BOQ22"/>
      <sheetName val="Civil_Works22"/>
      <sheetName val="Legal_Risk_Analysis22"/>
      <sheetName val="CABLE_DATA22"/>
      <sheetName val="Mat_-Rates22"/>
      <sheetName val="Assumption_Inputs5"/>
      <sheetName val="Tender_Summary5"/>
      <sheetName val="Summary_Bank"/>
      <sheetName val="Admin"/>
      <sheetName val="Elect."/>
      <sheetName val="10"/>
      <sheetName val="11A"/>
      <sheetName val="6A"/>
      <sheetName val="5"/>
      <sheetName val="13"/>
      <sheetName val="14"/>
      <sheetName val="hyperstatic"/>
      <sheetName val="Pentaerythritol"/>
      <sheetName val="sumary(3)"/>
      <sheetName val="Excess Calc"/>
      <sheetName val="annx-1(Boq)"/>
      <sheetName val="Labels"/>
      <sheetName val="PO Payroll"/>
      <sheetName val="TBAL9697 _x005f_x005f_x005f_x000a_grotp wis"/>
      <sheetName val="General input"/>
      <sheetName val="6.05"/>
      <sheetName val="Abstract Sheet"/>
      <sheetName val="Boq- Civil"/>
      <sheetName val="Invoice"/>
      <sheetName val="COLUMN"/>
      <sheetName val="Main Gate House"/>
      <sheetName val="BASIC RATES"/>
      <sheetName val="G_1_obpl_x005f_x005f_x005f_x005f_x005f_x005f_x005"/>
      <sheetName val="_x005f_x005f_x005f_x005f_x005f_x005f_x005f_x005f_x005f_x005f_"/>
      <sheetName val="Contract Night Staff"/>
      <sheetName val="Contract Day Staff"/>
      <sheetName val="Day Shift"/>
      <sheetName val="Night Shift"/>
      <sheetName val="tie_beam2"/>
      <sheetName val="Section_Catalogue2"/>
      <sheetName val="tie_beam"/>
      <sheetName val="Section_Catalogue"/>
      <sheetName val="tie_beam1"/>
      <sheetName val="Section_Catalogue1"/>
      <sheetName val="P&amp;L(F)"/>
      <sheetName val="BS(F)"/>
      <sheetName val="Base Assumptions"/>
      <sheetName val=" COP 100%"/>
      <sheetName val="Package-2"/>
      <sheetName val="Gen Info"/>
      <sheetName val="Report"/>
      <sheetName val="TBAL9697 _x000d_grotp wis"/>
      <sheetName val="288-1"/>
      <sheetName val="TB9798OBPL06_(2)27"/>
      <sheetName val="CORPN_OCT27"/>
      <sheetName val="inout_consol-nov27"/>
      <sheetName val="inout_consol_(2)27"/>
      <sheetName val="AS_ON_DT_EXPS_Mar27"/>
      <sheetName val="fa-pl_&amp;_mach-site27"/>
      <sheetName val="fa_off_eqp27"/>
      <sheetName val="fa_fur&amp;_fix27"/>
      <sheetName val="fa-pl_&amp;_mach-Off27"/>
      <sheetName val="B_Equity-sdpl_INC27"/>
      <sheetName val="inout_consol_wkg27"/>
      <sheetName val="inout_consol_WKNG27"/>
      <sheetName val="B_Sheet_9727"/>
      <sheetName val="P&amp;L_97_27"/>
      <sheetName val="B_Sheet_97-BEXP27"/>
      <sheetName val="P&amp;L_97_-BEXP27"/>
      <sheetName val="consol_flows27"/>
      <sheetName val="sdpl_oth_Liab27"/>
      <sheetName val="obpl-oth_liab27"/>
      <sheetName val="G_land_advance27"/>
      <sheetName val="I-Wip-ot_(2)27"/>
      <sheetName val="detail_WIP_(2)27"/>
      <sheetName val="detail_G-127"/>
      <sheetName val="sobha_menon_ac27"/>
      <sheetName val="pnc_ac27"/>
      <sheetName val="fix_-p_&amp;_M_-SCC27"/>
      <sheetName val="C_fix_asst27"/>
      <sheetName val="D_fix_asst_scdl_27"/>
      <sheetName val="creditors_tb_obpl27"/>
      <sheetName val="TBAL9697_-group_wise__sdpl36"/>
      <sheetName val="TBAL9697_-group_wise_26"/>
      <sheetName val="crs_-G-126"/>
      <sheetName val="TBAL9697_-group_wise__onpl26"/>
      <sheetName val="B_Sheet_97-OBPL26"/>
      <sheetName val="B_Sheet_97_sdpl26"/>
      <sheetName val="TBAL9697_-group_wise__sdpl226"/>
      <sheetName val="inout_consol_jan26"/>
      <sheetName val="consol_flow26"/>
      <sheetName val="D_Loan__Prom26"/>
      <sheetName val="E_Bank_Loan26"/>
      <sheetName val="G_work_Cap26"/>
      <sheetName val="H_land_adv-dec26"/>
      <sheetName val="J_Con_WIP26"/>
      <sheetName val="detail_J26"/>
      <sheetName val="L_Oth_Co26"/>
      <sheetName val="K_fix_asst__26"/>
      <sheetName val="C_fix_asst-SDPL_26"/>
      <sheetName val="TBAL9697__group_wise__sdpl26"/>
      <sheetName val="inout_consol_okg26"/>
      <sheetName val="detail_OIP_(2)26"/>
      <sheetName val="D_fix_ysst_scdl_26"/>
      <sheetName val="cre`itors_tb_obpl26"/>
      <sheetName val="3AL9697_-group_wise__onpl26"/>
      <sheetName val="3‰AL9697_-group_wise__onpl26"/>
      <sheetName val="L_Oth_Bo26"/>
      <sheetName val="Civil_Boq26"/>
      <sheetName val="Boq_Block_A25"/>
      <sheetName val="Staff_Acco_26"/>
      <sheetName val="SITE_OVERHEADS26"/>
      <sheetName val="Project-Material_25"/>
      <sheetName val="PRECAST_lightconc-II26"/>
      <sheetName val="1__PayRec25"/>
      <sheetName val="ino4t_conso,-nov25"/>
      <sheetName val="(nout_co,sol_(2)25"/>
      <sheetName val="Blr_hire25"/>
      <sheetName val="Cashflow_projection25"/>
      <sheetName val="SPT_vs_PHI25"/>
      <sheetName val="key_dates25"/>
      <sheetName val="INPUT_SHEET25"/>
      <sheetName val="_bpl,oth_lia_25"/>
      <sheetName val="G_,and_adv_nce25"/>
      <sheetName val="I,Wip-ot__2)25"/>
      <sheetName val="det!il_WIP_(2)25"/>
      <sheetName val="de4ail_G-125"/>
      <sheetName val="sobha_mennn_ac25"/>
      <sheetName val="C_&amp;ix_asst25"/>
      <sheetName val="3�AL9697_-group_wise__onpl25"/>
      <sheetName val="_x005f_x0003_dpl_oth_Lia`25"/>
      <sheetName val="TBAL9697__x005f_x000d_grotp_wise_25"/>
      <sheetName val="St_co_91_5lvl25"/>
      <sheetName val="Sun_E_Type25"/>
      <sheetName val="Fin_Sum25"/>
      <sheetName val="CORPN_O?T25"/>
      <sheetName val="Labor_abs-NMR25"/>
      <sheetName val="Stress_Calculation25"/>
      <sheetName val="TBAL9697__x000a_grotp_wise_25"/>
      <sheetName val="labour_coeff23"/>
      <sheetName val="Shuttering_Analysis23"/>
      <sheetName val="General_P+M23"/>
      <sheetName val="Curing_Analysis_23"/>
      <sheetName val="Concrete_P+M_(_RMC_)23"/>
      <sheetName val="P+M_(_SMC_)23"/>
      <sheetName val="P+M_-EW23"/>
      <sheetName val="P&amp;L_-_AD23"/>
      <sheetName val="Fin__Assumpt__-_Sensitivities23"/>
      <sheetName val="LOAD_SHEET_23"/>
      <sheetName val="Fill_this_out_first___23"/>
      <sheetName val="Labour_productivity23"/>
      <sheetName val="RCC,Ret__Wall23"/>
      <sheetName val="CORPN_O_x005f_x0000_T25"/>
      <sheetName val="SUPPLY_-Sanitary_Fixtures25"/>
      <sheetName val="ITEMS_FOR_CIVIL_TENDER25"/>
      <sheetName val="_x005f_x005f_x005f_x0003_dpl_oth_Lia`25"/>
      <sheetName val="TBAL9697__x005f_x005f_x005f_x000d_grotp_w25"/>
      <sheetName val="CORPN_O25"/>
      <sheetName val="CORPN_O_T23"/>
      <sheetName val="Area_&amp;_Cate__Master23"/>
      <sheetName val="Bill_No_523"/>
      <sheetName val="TBAL9697__grotp_wise_46"/>
      <sheetName val="Detail_1A23"/>
      <sheetName val="DG_25"/>
      <sheetName val="11B_23"/>
      <sheetName val="BOQ_(2)23"/>
      <sheetName val="DLC_lookups23"/>
      <sheetName val="Structure_Bills_Qty23"/>
      <sheetName val="Fee_Rate_Summary23"/>
      <sheetName val="Name_List23"/>
      <sheetName val="CORPN_O_x005f_x005f_x005f_x0000_T23"/>
      <sheetName val="TBAL9697__x005f_x000a_grotp_wise_23"/>
      <sheetName val="220_11__BS_23"/>
      <sheetName val="ISO_Reconcilation_Statment23"/>
      <sheetName val="AVG_pur_rate23"/>
      <sheetName val="Driveway_Beams23"/>
      <sheetName val="Cat_A_Change_Control23"/>
      <sheetName val="Break_up_Sheet23"/>
      <sheetName val="Summary_of_P_&amp;_M23"/>
      <sheetName val="Break_Dw23"/>
      <sheetName val="FITZ_MORT_9423"/>
      <sheetName val="Sheet_123"/>
      <sheetName val="3BPA00132-5-3_W_plan_HVPNL23"/>
      <sheetName val="Mix_Design23"/>
      <sheetName val="BLOCK-A_(MEA_SHEET)23"/>
      <sheetName val="Quote_Sheet23"/>
      <sheetName val="d-safe_DELUXE23"/>
      <sheetName val="Works_-_Quote_Sheet23"/>
      <sheetName val="IO_LIST23"/>
      <sheetName val="TBAL9697__x005f_x000d_grotp_wis23"/>
      <sheetName val="TBAL9697__grotp_wise_47"/>
      <sheetName val="NLD_-_Assum23"/>
      <sheetName val="Intro_23"/>
      <sheetName val="TBAL9697__x005f_x005f_x005f_x005f_x005f_x005f_x23"/>
      <sheetName val="Form_623"/>
      <sheetName val="acevsSp_(ABC)23"/>
      <sheetName val="A_O_R_23"/>
      <sheetName val="LIST_OF_MAKES23"/>
      <sheetName val="Cash_Flow_Input_Data_ISC23"/>
      <sheetName val="DETAILED__BOQ23"/>
      <sheetName val="Civil_Works23"/>
      <sheetName val="Legal_Risk_Analysis23"/>
      <sheetName val="CABLE_DATA23"/>
      <sheetName val="Mat_-Rates23"/>
      <sheetName val="Assumption_Inputs6"/>
      <sheetName val="Tender_Summary6"/>
      <sheetName val="TB9798OBPL06_(2)28"/>
      <sheetName val="CORPN_OCT28"/>
      <sheetName val="inout_consol-nov28"/>
      <sheetName val="inout_consol_(2)28"/>
      <sheetName val="AS_ON_DT_EXPS_Mar28"/>
      <sheetName val="fa-pl_&amp;_mach-site28"/>
      <sheetName val="fa_off_eqp28"/>
      <sheetName val="fa_fur&amp;_fix28"/>
      <sheetName val="fa-pl_&amp;_mach-Off28"/>
      <sheetName val="B_Equity-sdpl_INC28"/>
      <sheetName val="inout_consol_wkg28"/>
      <sheetName val="inout_consol_WKNG28"/>
      <sheetName val="B_Sheet_9728"/>
      <sheetName val="P&amp;L_97_28"/>
      <sheetName val="B_Sheet_97-BEXP28"/>
      <sheetName val="P&amp;L_97_-BEXP28"/>
      <sheetName val="consol_flows28"/>
      <sheetName val="sdpl_oth_Liab28"/>
      <sheetName val="obpl-oth_liab28"/>
      <sheetName val="G_land_advance28"/>
      <sheetName val="I-Wip-ot_(2)28"/>
      <sheetName val="detail_WIP_(2)28"/>
      <sheetName val="detail_G-128"/>
      <sheetName val="sobha_menon_ac28"/>
      <sheetName val="pnc_ac28"/>
      <sheetName val="fix_-p_&amp;_M_-SCC28"/>
      <sheetName val="C_fix_asst28"/>
      <sheetName val="D_fix_asst_scdl_28"/>
      <sheetName val="creditors_tb_obpl28"/>
      <sheetName val="TBAL9697_-group_wise__sdpl37"/>
      <sheetName val="TBAL9697_-group_wise_27"/>
      <sheetName val="crs_-G-127"/>
      <sheetName val="TBAL9697_-group_wise__onpl27"/>
      <sheetName val="B_Sheet_97-OBPL27"/>
      <sheetName val="B_Sheet_97_sdpl27"/>
      <sheetName val="TBAL9697_-group_wise__sdpl227"/>
      <sheetName val="inout_consol_jan27"/>
      <sheetName val="consol_flow27"/>
      <sheetName val="D_Loan__Prom27"/>
      <sheetName val="E_Bank_Loan27"/>
      <sheetName val="G_work_Cap27"/>
      <sheetName val="H_land_adv-dec27"/>
      <sheetName val="J_Con_WIP27"/>
      <sheetName val="detail_J27"/>
      <sheetName val="L_Oth_Co27"/>
      <sheetName val="K_fix_asst__27"/>
      <sheetName val="C_fix_asst-SDPL_27"/>
      <sheetName val="TBAL9697__group_wise__sdpl27"/>
      <sheetName val="inout_consol_okg27"/>
      <sheetName val="detail_OIP_(2)27"/>
      <sheetName val="D_fix_ysst_scdl_27"/>
      <sheetName val="cre`itors_tb_obpl27"/>
      <sheetName val="3AL9697_-group_wise__onpl27"/>
      <sheetName val="3‰AL9697_-group_wise__onpl27"/>
      <sheetName val="L_Oth_Bo27"/>
      <sheetName val="Civil_Boq27"/>
      <sheetName val="Boq_Block_A26"/>
      <sheetName val="Staff_Acco_27"/>
      <sheetName val="SITE_OVERHEADS27"/>
      <sheetName val="Project-Material_26"/>
      <sheetName val="PRECAST_lightconc-II27"/>
      <sheetName val="1__PayRec26"/>
      <sheetName val="ino4t_conso,-nov26"/>
      <sheetName val="(nout_co,sol_(2)26"/>
      <sheetName val="Blr_hire26"/>
      <sheetName val="Cashflow_projection26"/>
      <sheetName val="SPT_vs_PHI26"/>
      <sheetName val="key_dates26"/>
      <sheetName val="INPUT_SHEET26"/>
      <sheetName val="_bpl,oth_lia_26"/>
      <sheetName val="G_,and_adv_nce26"/>
      <sheetName val="I,Wip-ot__2)26"/>
      <sheetName val="det!il_WIP_(2)26"/>
      <sheetName val="de4ail_G-126"/>
      <sheetName val="sobha_mennn_ac26"/>
      <sheetName val="C_&amp;ix_asst26"/>
      <sheetName val="3�AL9697_-group_wise__onpl26"/>
      <sheetName val="_x005f_x0003_dpl_oth_Lia`26"/>
      <sheetName val="TBAL9697__x005f_x000d_grotp_wise_26"/>
      <sheetName val="St_co_91_5lvl26"/>
      <sheetName val="Sun_E_Type26"/>
      <sheetName val="Fin_Sum26"/>
      <sheetName val="CORPN_O?T26"/>
      <sheetName val="Labor_abs-NMR26"/>
      <sheetName val="Stress_Calculation26"/>
      <sheetName val="TBAL9697__x000a_grotp_wise_26"/>
      <sheetName val="labour_coeff24"/>
      <sheetName val="Shuttering_Analysis24"/>
      <sheetName val="General_P+M24"/>
      <sheetName val="Curing_Analysis_24"/>
      <sheetName val="Concrete_P+M_(_RMC_)24"/>
      <sheetName val="P+M_(_SMC_)24"/>
      <sheetName val="P+M_-EW24"/>
      <sheetName val="P&amp;L_-_AD24"/>
      <sheetName val="Fin__Assumpt__-_Sensitivities24"/>
      <sheetName val="LOAD_SHEET_24"/>
      <sheetName val="Fill_this_out_first___24"/>
      <sheetName val="Labour_productivity24"/>
      <sheetName val="RCC,Ret__Wall24"/>
      <sheetName val="CORPN_O_x005f_x0000_T26"/>
      <sheetName val="SUPPLY_-Sanitary_Fixtures26"/>
      <sheetName val="ITEMS_FOR_CIVIL_TENDER26"/>
      <sheetName val="_x005f_x005f_x005f_x0003_dpl_oth_Lia`26"/>
      <sheetName val="TBAL9697__x005f_x005f_x005f_x000d_grotp_w26"/>
      <sheetName val="CORPN_O26"/>
      <sheetName val="CORPN_O_T24"/>
      <sheetName val="Area_&amp;_Cate__Master24"/>
      <sheetName val="Bill_No_524"/>
      <sheetName val="TBAL9697__grotp_wise_48"/>
      <sheetName val="Detail_1A24"/>
      <sheetName val="DG_26"/>
      <sheetName val="11B_24"/>
      <sheetName val="BOQ_(2)24"/>
      <sheetName val="DLC_lookups24"/>
      <sheetName val="Structure_Bills_Qty24"/>
      <sheetName val="Fee_Rate_Summary24"/>
      <sheetName val="Name_List24"/>
      <sheetName val="CORPN_O_x005f_x005f_x005f_x0000_T24"/>
      <sheetName val="TBAL9697__x005f_x000a_grotp_wise_24"/>
      <sheetName val="220_11__BS_24"/>
      <sheetName val="ISO_Reconcilation_Statment24"/>
      <sheetName val="AVG_pur_rate24"/>
      <sheetName val="Driveway_Beams24"/>
      <sheetName val="Cat_A_Change_Control24"/>
      <sheetName val="Break_up_Sheet24"/>
      <sheetName val="Summary_of_P_&amp;_M24"/>
      <sheetName val="Break_Dw24"/>
      <sheetName val="FITZ_MORT_9424"/>
      <sheetName val="Sheet_124"/>
      <sheetName val="3BPA00132-5-3_W_plan_HVPNL24"/>
      <sheetName val="Mix_Design24"/>
      <sheetName val="BLOCK-A_(MEA_SHEET)24"/>
      <sheetName val="Quote_Sheet24"/>
      <sheetName val="d-safe_DELUXE24"/>
      <sheetName val="Works_-_Quote_Sheet24"/>
      <sheetName val="IO_LIST24"/>
      <sheetName val="TBAL9697__x005f_x000d_grotp_wis24"/>
      <sheetName val="TBAL9697__grotp_wise_49"/>
      <sheetName val="NLD_-_Assum24"/>
      <sheetName val="Intro_24"/>
      <sheetName val="TBAL9697__x005f_x005f_x005f_x005f_x005f_x005f_x24"/>
      <sheetName val="Form_624"/>
      <sheetName val="acevsSp_(ABC)24"/>
      <sheetName val="A_O_R_24"/>
      <sheetName val="LIST_OF_MAKES24"/>
      <sheetName val="Cash_Flow_Input_Data_ISC24"/>
      <sheetName val="DETAILED__BOQ24"/>
      <sheetName val="Civil_Works24"/>
      <sheetName val="Legal_Risk_Analysis24"/>
      <sheetName val="CABLE_DATA24"/>
      <sheetName val="Mat_-Rates24"/>
      <sheetName val="Assumption_Inputs7"/>
      <sheetName val="Tender_Summary7"/>
      <sheetName val="SPILL OVER"/>
      <sheetName val="Pacakges split"/>
      <sheetName val="Cost summary"/>
      <sheetName val="TBAL9697_ grotp_wise_2"/>
      <sheetName val="TBAL9697_ grotp_wise_4"/>
      <sheetName val="TBAL9697_ grotp_wise_3"/>
      <sheetName val="TBAL9697_ grotp_wise_5"/>
      <sheetName val="TBAL9697_ grotp_wise_6"/>
      <sheetName val="TBAL9697_ grotp_wise_7"/>
      <sheetName val="TBAL9697_ grotp_wise_8"/>
      <sheetName val="TBAL9697_ grotp_wise_9"/>
      <sheetName val="TBAL9697_ grotp_wise_10"/>
      <sheetName val="TBAL9697_ grotp_wise_16"/>
      <sheetName val="TBAL9697_ grotp_wise_12"/>
      <sheetName val="TBAL9697_ grotp_wise_11"/>
      <sheetName val="TBAL9697_ grotp_wise_13"/>
      <sheetName val="TBAL9697_ grotp_wise_14"/>
      <sheetName val="TBAL9697_ grotp_wise_15"/>
      <sheetName val="TBAL9697_ grotp_wise_22"/>
      <sheetName val="TBAL9697_ grotp_wise_17"/>
      <sheetName val="TBAL9697_ grotp_wise_18"/>
      <sheetName val="TBAL9697_ grotp_wise_19"/>
      <sheetName val="TBAL9697_ grotp_wise_20"/>
      <sheetName val="TBAL9697_ grotp_wise_21"/>
      <sheetName val="TBAL9697_ grotp_wise_23"/>
      <sheetName val="TBAL9697_ grotp_wise_24"/>
      <sheetName val="Data sheet"/>
      <sheetName val="Door"/>
      <sheetName val="Per Unit"/>
      <sheetName val="Window"/>
      <sheetName val="lineby line consolidation"/>
      <sheetName val="AutoOpen Stub Data"/>
      <sheetName val="Material "/>
      <sheetName val="Extra Item"/>
      <sheetName val="Labour &amp; Plant"/>
      <sheetName val="Debits as on 12.04.08"/>
      <sheetName val="Labor abs-PW"/>
      <sheetName val="zone-2"/>
      <sheetName val="Reinforcement"/>
      <sheetName val="M40"/>
      <sheetName val="STRUCTURAL"/>
      <sheetName val="ARCHITECTURAL"/>
      <sheetName val="SITE DEVELOPMENT"/>
      <sheetName val="RA_markate"/>
      <sheetName val="TBAL9697__x000d_grotp_wise_"/>
      <sheetName val="Columns"/>
      <sheetName val="TBAL9697__x000d_grotp_wise_1"/>
      <sheetName val="Lintel Beam 104.70 (GF)  "/>
      <sheetName val=" "/>
      <sheetName val="bs BP 04 SA"/>
      <sheetName val="Col up to plinth"/>
      <sheetName val="Footing"/>
      <sheetName val="int. pla."/>
      <sheetName val="CONNECT"/>
      <sheetName val="TBAL9697 -group wise sdpl"/>
      <sheetName val="Global"/>
      <sheetName val="TBAL9697_ grotp_wise_25"/>
      <sheetName val="TBAL9697_ grotp_wise_26"/>
      <sheetName val="TB9798OBPL06_(2)29"/>
      <sheetName val="CORPN_OCT29"/>
      <sheetName val="inout_consol-nov29"/>
      <sheetName val="inout_consol_(2)29"/>
      <sheetName val="AS_ON_DT_EXPS_Mar29"/>
      <sheetName val="fa-pl_&amp;_mach-site29"/>
      <sheetName val="fa_off_eqp29"/>
      <sheetName val="fa_fur&amp;_fix29"/>
      <sheetName val="fa-pl_&amp;_mach-Off29"/>
      <sheetName val="B_Equity-sdpl_INC29"/>
      <sheetName val="inout_consol_wkg29"/>
      <sheetName val="inout_consol_WKNG29"/>
      <sheetName val="B_Sheet_9729"/>
      <sheetName val="P&amp;L_97_29"/>
      <sheetName val="B_Sheet_97-BEXP29"/>
      <sheetName val="P&amp;L_97_-BEXP29"/>
      <sheetName val="consol_flows29"/>
      <sheetName val="sdpl_oth_Liab29"/>
      <sheetName val="obpl-oth_liab29"/>
      <sheetName val="G_land_advance29"/>
      <sheetName val="I-Wip-ot_(2)29"/>
      <sheetName val="detail_WIP_(2)29"/>
      <sheetName val="detail_G-129"/>
      <sheetName val="sobha_menon_ac29"/>
      <sheetName val="pnc_ac29"/>
      <sheetName val="fix_-p_&amp;_M_-SCC29"/>
      <sheetName val="C_fix_asst29"/>
      <sheetName val="D_fix_asst_scdl_29"/>
      <sheetName val="creditors_tb_obpl29"/>
      <sheetName val="TBAL9697_-group_wise__sdpl38"/>
      <sheetName val="TBAL9697_-group_wise_28"/>
      <sheetName val="crs_-G-128"/>
      <sheetName val="TBAL9697_-group_wise__onpl28"/>
      <sheetName val="B_Sheet_97-OBPL28"/>
      <sheetName val="B_Sheet_97_sdpl28"/>
      <sheetName val="TBAL9697_-group_wise__sdpl228"/>
      <sheetName val="inout_consol_jan28"/>
      <sheetName val="consol_flow28"/>
      <sheetName val="D_Loan__Prom28"/>
      <sheetName val="E_Bank_Loan28"/>
      <sheetName val="G_work_Cap28"/>
      <sheetName val="H_land_adv-dec28"/>
      <sheetName val="J_Con_WIP28"/>
      <sheetName val="detail_J28"/>
      <sheetName val="L_Oth_Co28"/>
      <sheetName val="K_fix_asst__28"/>
      <sheetName val="C_fix_asst-SDPL_28"/>
      <sheetName val="TBAL9697__group_wise__sdpl28"/>
      <sheetName val="inout_consol_okg28"/>
      <sheetName val="detail_OIP_(2)28"/>
      <sheetName val="D_fix_ysst_scdl_28"/>
      <sheetName val="cre`itors_tb_obpl28"/>
      <sheetName val="3AL9697_-group_wise__onpl28"/>
      <sheetName val="3‰AL9697_-group_wise__onpl28"/>
      <sheetName val="L_Oth_Bo28"/>
      <sheetName val="Civil_Boq28"/>
      <sheetName val="Staff_Acco_28"/>
      <sheetName val="SITE_OVERHEADS28"/>
      <sheetName val="_bpl,oth_lia_27"/>
      <sheetName val="G_,and_adv_nce27"/>
      <sheetName val="I,Wip-ot__2)27"/>
      <sheetName val="det!il_WIP_(2)27"/>
      <sheetName val="de4ail_G-127"/>
      <sheetName val="sobha_mennn_ac27"/>
      <sheetName val="C_&amp;ix_asst27"/>
      <sheetName val="Boq_Block_A27"/>
      <sheetName val="PRECAST_lightconc-II28"/>
      <sheetName val="SPT_vs_PHI27"/>
      <sheetName val="INPUT_SHEET27"/>
      <sheetName val="1__PayRec27"/>
      <sheetName val="Cashflow_projection27"/>
      <sheetName val="3�AL9697_-group_wise__onpl27"/>
      <sheetName val="Project-Material_27"/>
      <sheetName val="key_dates27"/>
      <sheetName val="ino4t_conso,-nov27"/>
      <sheetName val="(nout_co,sol_(2)27"/>
      <sheetName val="Blr_hire27"/>
      <sheetName val="_x005f_x0003_dpl_oth_Lia`27"/>
      <sheetName val="TBAL9697__x005f_x000d_grotp_wise_27"/>
      <sheetName val="St_co_91_5lvl27"/>
      <sheetName val="Stress_Calculation27"/>
      <sheetName val="labour_coeff25"/>
      <sheetName val="Fill_this_out_first___25"/>
      <sheetName val="Labour_productivity25"/>
      <sheetName val="RCC,Ret__Wall25"/>
      <sheetName val="Sun_E_Type27"/>
      <sheetName val="Fin_Sum27"/>
      <sheetName val="Labor_abs-NMR27"/>
      <sheetName val="CORPN_O?T27"/>
      <sheetName val="Fin__Assumpt__-_Sensitivities25"/>
      <sheetName val="LOAD_SHEET_25"/>
      <sheetName val="TBAL9697__x000a_grotp_wise_27"/>
      <sheetName val="Shuttering_Analysis25"/>
      <sheetName val="General_P+M25"/>
      <sheetName val="Curing_Analysis_25"/>
      <sheetName val="Concrete_P+M_(_RMC_)25"/>
      <sheetName val="P+M_(_SMC_)25"/>
      <sheetName val="P+M_-EW25"/>
      <sheetName val="P&amp;L_-_AD25"/>
      <sheetName val="CORPN_O_x005f_x0000_T27"/>
      <sheetName val="SUPPLY_-Sanitary_Fixtures27"/>
      <sheetName val="ITEMS_FOR_CIVIL_TENDER27"/>
      <sheetName val="_x005f_x005f_x005f_x0003_dpl_oth_Lia`27"/>
      <sheetName val="TBAL9697__x005f_x005f_x005f_x000d_grotp_w27"/>
      <sheetName val="CORPN_O27"/>
      <sheetName val="CORPN_O_T25"/>
      <sheetName val="Area_&amp;_Cate__Master25"/>
      <sheetName val="TBAL9697__grotp_wise_50"/>
      <sheetName val="Bill_No_525"/>
      <sheetName val="DLC_lookups25"/>
      <sheetName val="BOQ_(2)25"/>
      <sheetName val="11B_25"/>
      <sheetName val="Detail_1A25"/>
      <sheetName val="DG_27"/>
      <sheetName val="Structure_Bills_Qty25"/>
      <sheetName val="CORPN_O_x005f_x005f_x005f_x0000_T25"/>
      <sheetName val="Fee_Rate_Summary25"/>
      <sheetName val="Name_List25"/>
      <sheetName val="220_11__BS_25"/>
      <sheetName val="Driveway_Beams25"/>
      <sheetName val="TBAL9697__x005f_x000a_grotp_wise_25"/>
      <sheetName val="Break_Dw25"/>
      <sheetName val="Quote_Sheet25"/>
      <sheetName val="d-safe_DELUXE25"/>
      <sheetName val="Works_-_Quote_Sheet25"/>
      <sheetName val="IO_LIST25"/>
      <sheetName val="TBAL9697__x005f_x000d_grotp_wis25"/>
      <sheetName val="TBAL9697__grotp_wise_51"/>
      <sheetName val="Cat_A_Change_Control25"/>
      <sheetName val="Break_up_Sheet25"/>
      <sheetName val="Summary_of_P_&amp;_M25"/>
      <sheetName val="Groupings-final"/>
      <sheetName val="Sched"/>
      <sheetName val="Trial"/>
      <sheetName val="FA_Final"/>
      <sheetName val="G_1_obpl_x005f_x005f_x000"/>
      <sheetName val="_x005f_x005f_x005f_x0003_dpl_ot"/>
      <sheetName val="TBAL9697 _x005f_x005f_x00"/>
      <sheetName val="INDEX"/>
      <sheetName val="AREAS"/>
      <sheetName val="Area Statement"/>
      <sheetName val="Risk Analysis"/>
      <sheetName val="ELEC2071"/>
      <sheetName val="SUBSCRIPTION"/>
      <sheetName val="BEAM SCH"/>
      <sheetName val="SLAB  SCH "/>
      <sheetName val="STAFFSCHED_"/>
      <sheetName val="schedule1"/>
      <sheetName val="FINOLEX"/>
      <sheetName val="SCHEDULE OF RATES"/>
      <sheetName val="Material List "/>
      <sheetName val="Section_Catalogue3"/>
      <sheetName val="tie_beam3"/>
      <sheetName val="INDIGINEOUS_ITEMS_"/>
      <sheetName val="Site_Dev_BOQ"/>
      <sheetName val="Elect_"/>
      <sheetName val="final_abstract"/>
      <sheetName val="BASIC_RATES"/>
      <sheetName val="TBAL9697__x005f_x005f_x005f_x000a_grotp_wis"/>
      <sheetName val="CORPN_O_x005f_x005f_x005f_x005f_x005f_x005f_x0000"/>
      <sheetName val="Deduction_of_assets"/>
      <sheetName val="Excess_Calc"/>
      <sheetName val="Meas_-Hotel_Part"/>
      <sheetName val="Capital_by_Years_Valuation"/>
      <sheetName val="ReportsParameters"/>
      <sheetName val="Nopat_by_Years_Valuation"/>
      <sheetName val="BS - L+OE"/>
      <sheetName val="BOQ_"/>
      <sheetName val="Site_Dev_BOQ1"/>
      <sheetName val="tie_beam4"/>
      <sheetName val="Section_Catalogue4"/>
      <sheetName val="final_abstract1"/>
      <sheetName val="Meas_-Hotel_Part1"/>
      <sheetName val="Deduction_of_assets1"/>
      <sheetName val="INDIGINEOUS_ITEMS_1"/>
      <sheetName val="BOQ_1"/>
      <sheetName val="Site_Dev_BOQ2"/>
      <sheetName val="tie_beam5"/>
      <sheetName val="Section_Catalogue5"/>
      <sheetName val="TBAL9697__grotp_wise_110"/>
      <sheetName val="Deduction_of_assets2"/>
      <sheetName val="final_abstract2"/>
      <sheetName val="INDIGINEOUS_ITEMS_2"/>
      <sheetName val="Cost_summary"/>
      <sheetName val="Meas_-Hotel_Part2"/>
      <sheetName val="BOQ_2"/>
      <sheetName val="PO_Payroll"/>
      <sheetName val="Detail_In_Door_Stad"/>
      <sheetName val="COP_Final"/>
      <sheetName val="General_input"/>
      <sheetName val="6_05"/>
      <sheetName val="Abstract_Sheet"/>
      <sheetName val="Boq-_Civil"/>
      <sheetName val="Site_Dev_BOQ3"/>
      <sheetName val="tie_beam6"/>
      <sheetName val="Section_Catalogue6"/>
      <sheetName val="TBAL9697__grotp_wise_111"/>
      <sheetName val="TBAL9697__x005f_x005f_x005f_x000a_grotp_wi1"/>
      <sheetName val="CORPN_O_x005f_x005f_x005f_x005f_x005f_x005f_x0001"/>
      <sheetName val="Deduction_of_assets3"/>
      <sheetName val="Elect_1"/>
      <sheetName val="final_abstract3"/>
      <sheetName val="INDIGINEOUS_ITEMS_3"/>
      <sheetName val="Cost_summary1"/>
      <sheetName val="Meas_-Hotel_Part3"/>
      <sheetName val="BOQ_3"/>
      <sheetName val="BASIC_RATES1"/>
      <sheetName val="Excess_Calc1"/>
      <sheetName val="PO_Payroll1"/>
      <sheetName val="Detail_In_Door_Stad1"/>
      <sheetName val="COP_Final1"/>
      <sheetName val="General_input1"/>
      <sheetName val="6_051"/>
      <sheetName val="Abstract_Sheet1"/>
      <sheetName val="Boq-_Civil1"/>
      <sheetName val="Financials"/>
      <sheetName val="TBL9798_x005f_x005f_x0010"/>
      <sheetName val="CORPN O_x005f_x005f_x0000"/>
      <sheetName val="TBAL9697 _x005f_x000a_grotp wis"/>
      <sheetName val="G_1_obpl_x005f_x005f_x005"/>
      <sheetName val="_x005f_x005f_x005f_x005f_"/>
      <sheetName val="TBAL9697__x005f_x005f_x00"/>
      <sheetName val="fa-pl &amp; myy_x000b__x000b__x00"/>
      <sheetName val="ANNEXURE-A"/>
      <sheetName val="RES-PLANNING"/>
      <sheetName val="Rate analysis"/>
      <sheetName val="Approved MTD Proj #'s"/>
      <sheetName val="9. Package split - Cost "/>
      <sheetName val="Project Budget Worksheet"/>
      <sheetName val="TBAL9697__x005f_x000a_grotp_wis"/>
      <sheetName val="CORPN_O_x005f_x005f_x0000"/>
      <sheetName val="TBL9798_x005f_x005f_x005f"/>
      <sheetName val="CORPN O_x005f_x005f_x005f"/>
      <sheetName val="CORPN_O_T26"/>
      <sheetName val="GR.slab-reinft"/>
      <sheetName val="appendix 2.5 final accounts"/>
      <sheetName val="labor"/>
      <sheetName val="equipment"/>
      <sheetName val="upa"/>
      <sheetName val="TS"/>
      <sheetName val="Risk Assmnt"/>
      <sheetName val="DS"/>
      <sheetName val="MBOQ"/>
      <sheetName val="Escalation"/>
      <sheetName val="Loading"/>
      <sheetName val="Summary-Jaipur"/>
      <sheetName val="BoQ-Jaipur"/>
      <sheetName val="Enquiry"/>
      <sheetName val="VAT-cal"/>
      <sheetName val="Capex"/>
      <sheetName val="Comparison"/>
      <sheetName val="TC"/>
      <sheetName val="BP"/>
      <sheetName val="FitOutConfCentre"/>
      <sheetName val="office"/>
      <sheetName val="Lab"/>
      <sheetName val="Safety"/>
      <sheetName val="L+M"/>
      <sheetName val="Quotation"/>
      <sheetName val="BFS"/>
      <sheetName val="Material Rate"/>
      <sheetName val="Infrastructure"/>
      <sheetName val="ecc_res"/>
      <sheetName val="detail'02"/>
      <sheetName val="LIST_OF_MAKES25"/>
      <sheetName val="Form_625"/>
      <sheetName val="acevsSp_(ABC)25"/>
      <sheetName val="A_O_R_25"/>
      <sheetName val="BLOCK-A_(MEA_SHEET)25"/>
      <sheetName val="Sheet_125"/>
      <sheetName val="3BPA00132-5-3_W_plan_HVPNL25"/>
      <sheetName val="Mix_Design25"/>
      <sheetName val="ISO_Reconcilation_Statment25"/>
      <sheetName val="AVG_pur_rate25"/>
      <sheetName val="FITZ_MORT_9425"/>
      <sheetName val="Civil_Works25"/>
      <sheetName val="NLD_-_Assum25"/>
      <sheetName val="Intro_25"/>
      <sheetName val="Cash_Flow_Input_Data_ISC25"/>
      <sheetName val="Mat_-Rates25"/>
      <sheetName val="Assumption_Inputs8"/>
      <sheetName val="TBAL9697__x005f_x005f_x005f_x005f_x005f_x005f_x25"/>
      <sheetName val="Legal_Risk_Analysis25"/>
      <sheetName val="DETAILED__BOQ25"/>
      <sheetName val="CABLE_DATA25"/>
      <sheetName val="TBAL9697__grotp_wise_52"/>
      <sheetName val="Tender_Summary8"/>
      <sheetName val="Contract_Night_Staff"/>
      <sheetName val="Contract_Day_Staff"/>
      <sheetName val="Day_Shift"/>
      <sheetName val="Night_Shift"/>
      <sheetName val="Base_Assumptions"/>
      <sheetName val="_COP_100%"/>
      <sheetName val="Gen_Info"/>
      <sheetName val="TBAL9697__x000a_grotp_wis"/>
      <sheetName val="SPILL_OVER"/>
      <sheetName val="Pacakges_split"/>
      <sheetName val="TBAL9697__grotp_wise_210"/>
      <sheetName val="TBAL9697__grotp_wise_410"/>
      <sheetName val="TBAL9697__grotp_wise_310"/>
      <sheetName val="TBAL9697__grotp_wise_53"/>
      <sheetName val="TBAL9697__grotp_wise_61"/>
      <sheetName val="TBAL9697__grotp_wise_71"/>
      <sheetName val="TBAL9697__grotp_wise_81"/>
      <sheetName val="TBAL9697__grotp_wise_91"/>
      <sheetName val="TBAL9697__grotp_wise_101"/>
      <sheetName val="TBAL9697__grotp_wise_161"/>
      <sheetName val="TBAL9697__grotp_wise_121"/>
      <sheetName val="TBAL9697__grotp_wise_131"/>
      <sheetName val="TBAL9697__grotp_wise_141"/>
      <sheetName val="TBAL9697__grotp_wise_151"/>
      <sheetName val="TBAL9697__grotp_wise_221"/>
      <sheetName val="TBAL9697__grotp_wise_171"/>
      <sheetName val="TBAL9697__grotp_wise_181"/>
      <sheetName val="TBAL9697__grotp_wise_191"/>
      <sheetName val="TBAL9697__grotp_wise_201"/>
      <sheetName val="TBAL9697__grotp_wise_211"/>
      <sheetName val="TBAL9697__grotp_wise_231"/>
      <sheetName val="TBAL9697__grotp_wise_241"/>
      <sheetName val="Data_sheet"/>
      <sheetName val="Per_Unit"/>
      <sheetName val="Main_Gate_House"/>
      <sheetName val="lineby_line_consolidation"/>
      <sheetName val="Material_"/>
      <sheetName val="Extra_Item"/>
      <sheetName val="Labour_&amp;_Plant"/>
      <sheetName val="AutoOpen_Stub_Data"/>
      <sheetName val="Debits_as_on_12_04_08"/>
      <sheetName val="Labor_abs-PW"/>
      <sheetName val="Area_Statement"/>
      <sheetName val="Risk_Analysis"/>
      <sheetName val="banilad"/>
      <sheetName val="Mactan"/>
      <sheetName val="Mandaue"/>
      <sheetName val="DDETABLE "/>
      <sheetName val="Sch-3"/>
      <sheetName val="01"/>
      <sheetName val="Bill 3 - Site Works"/>
      <sheetName val="KP1590_E"/>
      <sheetName val="G_1_obpl_x000"/>
      <sheetName val="_x005f_x0003_dpl_ot"/>
      <sheetName val="TBAL9697 _x00"/>
      <sheetName val="TBL9798_x0010"/>
      <sheetName val="CORPN O_x0000"/>
      <sheetName val="TBAL9697 _x000a_grotp wis"/>
      <sheetName val="G_1_obpl_x005"/>
      <sheetName val="_x005f_x005f_"/>
      <sheetName val="_x0003_dpl_oth_Lia`"/>
      <sheetName val="TBAL9697__x000d_grotp_wis"/>
      <sheetName val="TBAL9697__x00"/>
      <sheetName val="CORPN_O_x0000"/>
      <sheetName val="_x0003_dpl_oth_Lia`1"/>
      <sheetName val="CORPN_OT1"/>
      <sheetName val="TBL9798_x005f"/>
      <sheetName val="CORPN O_x005f"/>
      <sheetName val="_x0003_dpl_oth_Lia`2"/>
      <sheetName val="CORPN_OT2"/>
      <sheetName val="_x0003_dpl_oth_Lia`4"/>
      <sheetName val="CORPN_OT4"/>
      <sheetName val="_x0003_dpl_oth_Lia`3"/>
      <sheetName val="CORPN_OT3"/>
      <sheetName val="_x0003_dpl_oth_Lia`5"/>
      <sheetName val="CORPN_OT5"/>
      <sheetName val="_x0003_dpl_oth_Lia`6"/>
      <sheetName val="CORPN_OT6"/>
      <sheetName val="_x0003_dpl_oth_Lia`7"/>
      <sheetName val="CORPN_OT7"/>
      <sheetName val="_x0003_dpl_oth_Lia`8"/>
      <sheetName val="CORPN_OT8"/>
      <sheetName val="_x0003_dpl_oth_Lia`9"/>
      <sheetName val="CORPN_OT9"/>
      <sheetName val="_x0003_dpl_oth_Lia`10"/>
      <sheetName val="CORPN_OT10"/>
      <sheetName val="_x0003_dpl_oth_Lia`16"/>
      <sheetName val="CORPN_OT16"/>
      <sheetName val="_x0003_dpl_oth_Lia`12"/>
      <sheetName val="CORPN_OT12"/>
      <sheetName val="_x0003_dpl_oth_Lia`11"/>
      <sheetName val="CORPN_OT11"/>
      <sheetName val="_x0003_dpl_oth_Lia`13"/>
      <sheetName val="CORPN_OT13"/>
      <sheetName val="_x0003_dpl_oth_Lia`14"/>
      <sheetName val="CORPN_OT14"/>
      <sheetName val="_x0003_dpl_oth_Lia`15"/>
      <sheetName val="CORPN_OT15"/>
      <sheetName val="_x0003_dpl_oth_Lia`22"/>
      <sheetName val="CORPN_OT22"/>
      <sheetName val="_x0003_dpl_oth_Lia`17"/>
      <sheetName val="CORPN_OT17"/>
      <sheetName val="_x0003_dpl_oth_Lia`18"/>
      <sheetName val="CORPN_OT18"/>
      <sheetName val="_x0003_dpl_oth_Lia`19"/>
      <sheetName val="CORPN_OT19"/>
      <sheetName val="_x0003_dpl_oth_Lia`20"/>
      <sheetName val="CORPN_OT20"/>
      <sheetName val="_x0003_dpl_oth_Lia`21"/>
      <sheetName val="CORPN_OT21"/>
      <sheetName val="_x0003_dpl_oth_Lia`23"/>
      <sheetName val="CORPN_OT23"/>
      <sheetName val="_x0003_dpl_oth_Lia`24"/>
      <sheetName val="CORPN_OT24"/>
      <sheetName val="_x0003_dpl_oth_Lia`25"/>
      <sheetName val="CORPN_OT25"/>
      <sheetName val="_x0003_dpl_oth_Lia`26"/>
      <sheetName val="CORPN_OT26"/>
      <sheetName val="TBAL9697__x005f_x000d_grotp_wi1"/>
      <sheetName val="TBAL9697__x000d_grotp_wise_2"/>
      <sheetName val="TBAL9697__x005f_x000d_grotp_wi2"/>
      <sheetName val="TBAL9697__x000d_grotp_wise_4"/>
      <sheetName val="TBAL9697__x005f_x000d_grotp_wi4"/>
      <sheetName val="TBAL9697__x000d_grotp_wis2"/>
      <sheetName val="TBAL9697__x005f_x005f_x02"/>
      <sheetName val="TBAL9697__x000d_grotp_wise_3"/>
      <sheetName val="TBAL9697__x005f_x000d_grotp_wi3"/>
      <sheetName val="TBAL9697__x000d_grotp_wis1"/>
      <sheetName val="TBAL9697__x005f_x005f_x01"/>
      <sheetName val="TBAL9697__x000d_grotp_wise_5"/>
      <sheetName val="TBAL9697__x005f_x000d_grotp_wi5"/>
      <sheetName val="TBAL9697__x000d_grotp_wis3"/>
      <sheetName val="TBAL9697__x005f_x005f_x03"/>
      <sheetName val="TBAL9697__x000d_grotp_wise_6"/>
      <sheetName val="TBAL9697__x005f_x000d_grotp_wi6"/>
      <sheetName val="TBAL9697__x000d_grotp_wis4"/>
      <sheetName val="TBAL9697__x005f_x005f_x04"/>
      <sheetName val="TBAL9697__x000d_grotp_wise_7"/>
      <sheetName val="TBAL9697__x005f_x000d_grotp_wi7"/>
      <sheetName val="TBAL9697__x000d_grotp_wis5"/>
      <sheetName val="TBAL9697__x005f_x005f_x05"/>
      <sheetName val="TBAL9697__x000d_grotp_wise_8"/>
      <sheetName val="TBAL9697__x005f_x000d_grotp_wi8"/>
      <sheetName val="TBAL9697__x000d_grotp_wis6"/>
      <sheetName val="TBAL9697__x005f_x005f_x06"/>
      <sheetName val="TBAL9697__x000d_grotp_wise_9"/>
      <sheetName val="TBAL9697__x005f_x000d_grotp_wi9"/>
      <sheetName val="TBAL9697__x000d_grotp_wis7"/>
      <sheetName val="TBAL9697__x005f_x005f_x07"/>
      <sheetName val="TBAL9697__x000d_grotp_wise_10"/>
      <sheetName val="TBAL9697__x005f_x000d_grotp_w10"/>
      <sheetName val="TBAL9697__x000d_grotp_wis8"/>
      <sheetName val="TBAL9697__x005f_x005f_x08"/>
      <sheetName val="TBAL9697__x000d_grotp_wise_16"/>
      <sheetName val="TBAL9697__x005f_x000d_grotp_w16"/>
      <sheetName val="TBAL9697__x000d_grotp_wis14"/>
      <sheetName val="TBAL9697__x005f_x005f_x14"/>
      <sheetName val="TBAL9697__x000d_grotp_wise_12"/>
      <sheetName val="TBAL9697__x005f_x000d_grotp_w12"/>
      <sheetName val="TBAL9697__x000d_grotp_wis10"/>
      <sheetName val="TBAL9697__x005f_x005f_x10"/>
      <sheetName val="TBAL9697__x000d_grotp_wise_11"/>
      <sheetName val="TBAL9697__x005f_x000d_grotp_w11"/>
      <sheetName val="TBAL9697__x000d_grotp_wis9"/>
      <sheetName val="TBAL9697__x005f_x005f_x09"/>
      <sheetName val="TBAL9697__x000d_grotp_wise_13"/>
      <sheetName val="TBAL9697__x005f_x000d_grotp_w13"/>
      <sheetName val="TBAL9697__x000d_grotp_wis11"/>
      <sheetName val="TBAL9697__x005f_x005f_x11"/>
      <sheetName val="TBAL9697__x000d_grotp_wise_14"/>
      <sheetName val="TBAL9697__x005f_x000d_grotp_w14"/>
      <sheetName val="TBAL9697__x000d_grotp_wis12"/>
      <sheetName val="TBAL9697__x005f_x005f_x12"/>
      <sheetName val="TBAL9697__x000d_grotp_wise_15"/>
      <sheetName val="TBAL9697__x005f_x000d_grotp_w15"/>
      <sheetName val="TBAL9697__x000d_grotp_wis13"/>
      <sheetName val="TBAL9697__x005f_x005f_x13"/>
      <sheetName val="TBAL9697__x000d_grotp_wise_22"/>
      <sheetName val="TBAL9697__x005f_x000d_grotp_w22"/>
      <sheetName val="TBAL9697__x000d_grotp_wis20"/>
      <sheetName val="TBAL9697__x005f_x005f_x20"/>
      <sheetName val="TBAL9697__x000d_grotp_wise_17"/>
      <sheetName val="TBAL9697__x005f_x000d_grotp_w17"/>
      <sheetName val="TBAL9697__x000d_grotp_wis15"/>
      <sheetName val="TBAL9697__x005f_x005f_x15"/>
      <sheetName val="TBAL9697__x000d_grotp_wise_18"/>
      <sheetName val="TBAL9697__x005f_x000d_grotp_w18"/>
      <sheetName val="TBAL9697__x000d_grotp_wis16"/>
      <sheetName val="TBAL9697__x005f_x005f_x16"/>
      <sheetName val="TBAL9697__x000d_grotp_wise_19"/>
      <sheetName val="TBAL9697__x005f_x000d_grotp_w19"/>
      <sheetName val="TBAL9697__x000d_grotp_wis17"/>
      <sheetName val="TBAL9697__x005f_x005f_x17"/>
      <sheetName val="TBAL9697__x000d_grotp_wise_20"/>
      <sheetName val="TBAL9697__x005f_x000d_grotp_w20"/>
      <sheetName val="TBAL9697__x000d_grotp_wis18"/>
      <sheetName val="TBAL9697__x005f_x005f_x18"/>
      <sheetName val="TBAL9697__x000d_grotp_wise_21"/>
      <sheetName val="TBAL9697__x005f_x000d_grotp_w21"/>
      <sheetName val="TBAL9697__x000d_grotp_wis19"/>
      <sheetName val="TBAL9697__x005f_x005f_x19"/>
      <sheetName val="TBAL9697__x000d_grotp_wise_23"/>
      <sheetName val="TBAL9697__x005f_x000d_grotp_w23"/>
      <sheetName val="TBAL9697__x000d_grotp_wis21"/>
      <sheetName val="TBAL9697__x005f_x005f_x21"/>
      <sheetName val="TBAL9697__x000d_grotp_wise_24"/>
      <sheetName val="TBAL9697__x005f_x000d_grotp_w24"/>
      <sheetName val="TBAL9697__x000d_grotp_wis22"/>
      <sheetName val="TBAL9697__x005f_x005f_x22"/>
      <sheetName val="TBAL9697__x000d_grotp_wise_25"/>
      <sheetName val="TBAL9697__x005f_x000d_grotp_w25"/>
      <sheetName val="TBAL9697__x000d_grotp_wis23"/>
      <sheetName val="TBAL9697__x005f_x005f_x23"/>
      <sheetName val="TBAL9697__x000d_grotp_wise_26"/>
      <sheetName val="TBAL9697__x005f_x000d_grotp_w26"/>
      <sheetName val="TBAL9697__x000d_grotp_wis24"/>
      <sheetName val="TBAL9697__x005f_x005f_x24"/>
      <sheetName val="New Construction"/>
      <sheetName val="fco"/>
      <sheetName val="Section_Catalogue8"/>
      <sheetName val="Section_Catalogue7"/>
      <sheetName val="Section_Catalogue9"/>
      <sheetName val="Section_Catalogue11"/>
      <sheetName val="Section_Catalogue10"/>
      <sheetName val="Section_Catalogue15"/>
      <sheetName val="Section_Catalogue14"/>
      <sheetName val="Section_Catalogue13"/>
      <sheetName val="Section_Catalogue12"/>
      <sheetName val="Section_Catalogue16"/>
      <sheetName val="Section_Catalogue17"/>
      <sheetName val="Section_Catalogue18"/>
      <sheetName val="Section_Catalogue19"/>
      <sheetName val="INDIGINEOUS_ITEMS_4"/>
      <sheetName val="Section_Catalogue20"/>
      <sheetName val="INDIGINEOUS_ITEMS_5"/>
      <sheetName val="Section_Catalogue21"/>
      <sheetName val="INDIGINEOUS_ITEMS_6"/>
      <sheetName val="TB9798OBPL06_(2)30"/>
      <sheetName val="CORPN_OCT30"/>
      <sheetName val="inout_consol-nov30"/>
      <sheetName val="inout_consol_(2)30"/>
      <sheetName val="AS_ON_DT_EXPS_Mar30"/>
      <sheetName val="fa-pl_&amp;_mach-site30"/>
      <sheetName val="fa_off_eqp30"/>
      <sheetName val="fa_fur&amp;_fix30"/>
      <sheetName val="fa-pl_&amp;_mach-Off30"/>
      <sheetName val="B_Equity-sdpl_INC30"/>
      <sheetName val="inout_consol_wkg30"/>
      <sheetName val="inout_consol_WKNG30"/>
      <sheetName val="B_Sheet_9730"/>
      <sheetName val="P&amp;L_97_30"/>
      <sheetName val="B_Sheet_97-BEXP30"/>
      <sheetName val="P&amp;L_97_-BEXP30"/>
      <sheetName val="consol_flows30"/>
      <sheetName val="sdpl_oth_Liab30"/>
      <sheetName val="obpl-oth_liab30"/>
      <sheetName val="G_land_advance30"/>
      <sheetName val="I-Wip-ot_(2)30"/>
      <sheetName val="detail_WIP_(2)30"/>
      <sheetName val="detail_G-130"/>
      <sheetName val="sobha_menon_ac30"/>
      <sheetName val="pnc_ac30"/>
      <sheetName val="fix_-p_&amp;_M_-SCC30"/>
      <sheetName val="C_fix_asst30"/>
      <sheetName val="D_fix_asst_scdl_30"/>
      <sheetName val="TBAL9697_-group_wise__sdpl39"/>
      <sheetName val="TBAL9697_-group_wise_29"/>
      <sheetName val="crs_-G-129"/>
      <sheetName val="TBAL9697_-group_wise__onpl29"/>
      <sheetName val="B_Sheet_97-OBPL29"/>
      <sheetName val="B_Sheet_97_sdpl29"/>
      <sheetName val="TBAL9697_-group_wise__sdpl229"/>
      <sheetName val="inout_consol_jan29"/>
      <sheetName val="consol_flow29"/>
      <sheetName val="D_Loan__Prom29"/>
      <sheetName val="E_Bank_Loan29"/>
      <sheetName val="G_work_Cap29"/>
      <sheetName val="H_land_adv-dec29"/>
      <sheetName val="J_Con_WIP29"/>
      <sheetName val="detail_J29"/>
      <sheetName val="L_Oth_Co29"/>
      <sheetName val="K_fix_asst__29"/>
      <sheetName val="C_fix_asst-SDPL_29"/>
      <sheetName val="TBAL9697__group_wise__sdpl29"/>
      <sheetName val="inout_consol_okg29"/>
      <sheetName val="detail_OIP_(2)29"/>
      <sheetName val="D_fix_ysst_scdl_29"/>
      <sheetName val="cre`itors_tb_obpl29"/>
      <sheetName val="3AL9697_-group_wise__onpl29"/>
      <sheetName val="3‰AL9697_-group_wise__onpl29"/>
      <sheetName val="L_Oth_Bo29"/>
      <sheetName val="Civil_Boq29"/>
      <sheetName val="Boq_Block_A28"/>
      <sheetName val="Staff_Acco_29"/>
      <sheetName val="SITE_OVERHEADS29"/>
      <sheetName val="Project-Material_28"/>
      <sheetName val="3�AL9697_-group_wise__onpl28"/>
      <sheetName val="Section_Catalogue22"/>
      <sheetName val="INDIGINEOUS_ITEMS_7"/>
      <sheetName val="tie_beam7"/>
      <sheetName val="TB9798OBPL06_(2)33"/>
      <sheetName val="CORPN_OCT33"/>
      <sheetName val="inout_consol-nov33"/>
      <sheetName val="inout_consol_(2)33"/>
      <sheetName val="AS_ON_DT_EXPS_Mar33"/>
      <sheetName val="fa-pl_&amp;_mach-site33"/>
      <sheetName val="fa_off_eqp33"/>
      <sheetName val="fa_fur&amp;_fix33"/>
      <sheetName val="fa-pl_&amp;_mach-Off33"/>
      <sheetName val="B_Equity-sdpl_INC33"/>
      <sheetName val="inout_consol_wkg33"/>
      <sheetName val="inout_consol_WKNG33"/>
      <sheetName val="B_Sheet_9733"/>
      <sheetName val="P&amp;L_97_33"/>
      <sheetName val="B_Sheet_97-BEXP33"/>
      <sheetName val="P&amp;L_97_-BEXP33"/>
      <sheetName val="consol_flows33"/>
      <sheetName val="sdpl_oth_Liab33"/>
      <sheetName val="obpl-oth_liab33"/>
      <sheetName val="G_land_advance33"/>
      <sheetName val="I-Wip-ot_(2)33"/>
      <sheetName val="detail_WIP_(2)33"/>
      <sheetName val="detail_G-133"/>
      <sheetName val="sobha_menon_ac33"/>
      <sheetName val="pnc_ac33"/>
      <sheetName val="fix_-p_&amp;_M_-SCC33"/>
      <sheetName val="C_fix_asst33"/>
      <sheetName val="D_fix_asst_scdl_33"/>
      <sheetName val="creditors_tb_obpl32"/>
      <sheetName val="TBAL9697_-group_wise__sdpl42"/>
      <sheetName val="TBAL9697_-group_wise_32"/>
      <sheetName val="crs_-G-132"/>
      <sheetName val="TBAL9697_-group_wise__onpl32"/>
      <sheetName val="B_Sheet_97-OBPL32"/>
      <sheetName val="B_Sheet_97_sdpl32"/>
      <sheetName val="TBAL9697_-group_wise__sdpl232"/>
      <sheetName val="inout_consol_jan32"/>
      <sheetName val="consol_flow32"/>
      <sheetName val="D_Loan__Prom32"/>
      <sheetName val="E_Bank_Loan32"/>
      <sheetName val="G_work_Cap32"/>
      <sheetName val="H_land_adv-dec32"/>
      <sheetName val="J_Con_WIP32"/>
      <sheetName val="detail_J32"/>
      <sheetName val="L_Oth_Co32"/>
      <sheetName val="K_fix_asst__32"/>
      <sheetName val="C_fix_asst-SDPL_32"/>
      <sheetName val="TBAL9697__group_wise__sdpl32"/>
      <sheetName val="inout_consol_okg32"/>
      <sheetName val="detail_OIP_(2)32"/>
      <sheetName val="D_fix_ysst_scdl_32"/>
      <sheetName val="cre`itors_tb_obpl32"/>
      <sheetName val="3AL9697_-group_wise__onpl32"/>
      <sheetName val="3‰AL9697_-group_wise__onpl32"/>
      <sheetName val="L_Oth_Bo32"/>
      <sheetName val="Civil_Boq32"/>
      <sheetName val="Boq_Block_A31"/>
      <sheetName val="Staff_Acco_32"/>
      <sheetName val="SITE_OVERHEADS32"/>
      <sheetName val="Project-Material_31"/>
      <sheetName val="PRECAST_lightconc-II31"/>
      <sheetName val="1__PayRec30"/>
      <sheetName val="Cashflow_projection30"/>
      <sheetName val="SPT_vs_PHI30"/>
      <sheetName val="key_dates30"/>
      <sheetName val="ino4t_conso,-nov30"/>
      <sheetName val="(nout_co,sol_(2)30"/>
      <sheetName val="Blr_hire30"/>
      <sheetName val="_bpl,oth_lia_30"/>
      <sheetName val="G_,and_adv_nce30"/>
      <sheetName val="I,Wip-ot__2)30"/>
      <sheetName val="det!il_WIP_(2)30"/>
      <sheetName val="de4ail_G-130"/>
      <sheetName val="sobha_mennn_ac30"/>
      <sheetName val="C_&amp;ix_asst30"/>
      <sheetName val="_x005f_x0003_dpl_oth_Lia`30"/>
      <sheetName val="TBAL9697__x005f_x000d_grotp_wise_30"/>
      <sheetName val="St_co_91_5lvl30"/>
      <sheetName val="INPUT_SHEET30"/>
      <sheetName val="3�AL9697_-group_wise__onpl31"/>
      <sheetName val="Stress_Calculation30"/>
      <sheetName val="Labor_abs-NMR29"/>
      <sheetName val="Sun_E_Type29"/>
      <sheetName val="TBAL9697__x000a_grotp_wise_29"/>
      <sheetName val="Fin_Sum29"/>
      <sheetName val="CORPN_O?T29"/>
      <sheetName val="labour_coeff27"/>
      <sheetName val="Shuttering_Analysis27"/>
      <sheetName val="General_P+M27"/>
      <sheetName val="Curing_Analysis_27"/>
      <sheetName val="Concrete_P+M_(_RMC_)27"/>
      <sheetName val="P+M_(_SMC_)27"/>
      <sheetName val="P+M_-EW27"/>
      <sheetName val="CORPN_O29"/>
      <sheetName val="LIST_OF_MAKES27"/>
      <sheetName val="Fill_this_out_first___27"/>
      <sheetName val="CORPN_O_x005f_x0000_T29"/>
      <sheetName val="SUPPLY_-Sanitary_Fixtures29"/>
      <sheetName val="ITEMS_FOR_CIVIL_TENDER29"/>
      <sheetName val="P&amp;L_-_AD27"/>
      <sheetName val="_x005f_x005f_x005f_x0003_dpl_oth_Lia`29"/>
      <sheetName val="TBAL9697__x005f_x005f_x005f_x000d_grotp_w29"/>
      <sheetName val="DG_29"/>
      <sheetName val="Assumption_Inputs10"/>
      <sheetName val="Section_Catalogue25"/>
      <sheetName val="INDIGINEOUS_ITEMS_10"/>
      <sheetName val="tie_beam10"/>
      <sheetName val="TB9798OBPL06_(2)32"/>
      <sheetName val="CORPN_OCT32"/>
      <sheetName val="inout_consol-nov32"/>
      <sheetName val="inout_consol_(2)32"/>
      <sheetName val="AS_ON_DT_EXPS_Mar32"/>
      <sheetName val="fa-pl_&amp;_mach-site32"/>
      <sheetName val="fa_off_eqp32"/>
      <sheetName val="fa_fur&amp;_fix32"/>
      <sheetName val="fa-pl_&amp;_mach-Off32"/>
      <sheetName val="B_Equity-sdpl_INC32"/>
      <sheetName val="inout_consol_wkg32"/>
      <sheetName val="inout_consol_WKNG32"/>
      <sheetName val="B_Sheet_9732"/>
      <sheetName val="P&amp;L_97_32"/>
      <sheetName val="B_Sheet_97-BEXP32"/>
      <sheetName val="P&amp;L_97_-BEXP32"/>
      <sheetName val="consol_flows32"/>
      <sheetName val="sdpl_oth_Liab32"/>
      <sheetName val="obpl-oth_liab32"/>
      <sheetName val="G_land_advance32"/>
      <sheetName val="I-Wip-ot_(2)32"/>
      <sheetName val="detail_WIP_(2)32"/>
      <sheetName val="detail_G-132"/>
      <sheetName val="sobha_menon_ac32"/>
      <sheetName val="pnc_ac32"/>
      <sheetName val="fix_-p_&amp;_M_-SCC32"/>
      <sheetName val="C_fix_asst32"/>
      <sheetName val="D_fix_asst_scdl_32"/>
      <sheetName val="creditors_tb_obpl31"/>
      <sheetName val="TBAL9697_-group_wise__sdpl41"/>
      <sheetName val="TBAL9697_-group_wise_31"/>
      <sheetName val="crs_-G-131"/>
      <sheetName val="TBAL9697_-group_wise__onpl31"/>
      <sheetName val="B_Sheet_97-OBPL31"/>
      <sheetName val="B_Sheet_97_sdpl31"/>
      <sheetName val="TBAL9697_-group_wise__sdpl231"/>
      <sheetName val="inout_consol_jan31"/>
      <sheetName val="consol_flow31"/>
      <sheetName val="D_Loan__Prom31"/>
      <sheetName val="E_Bank_Loan31"/>
      <sheetName val="G_work_Cap31"/>
      <sheetName val="H_land_adv-dec31"/>
      <sheetName val="J_Con_WIP31"/>
      <sheetName val="detail_J31"/>
      <sheetName val="L_Oth_Co31"/>
      <sheetName val="K_fix_asst__31"/>
      <sheetName val="C_fix_asst-SDPL_31"/>
      <sheetName val="TBAL9697__group_wise__sdpl31"/>
      <sheetName val="inout_consol_okg31"/>
      <sheetName val="detail_OIP_(2)31"/>
      <sheetName val="D_fix_ysst_scdl_31"/>
      <sheetName val="cre`itors_tb_obpl31"/>
      <sheetName val="3AL9697_-group_wise__onpl31"/>
      <sheetName val="3‰AL9697_-group_wise__onpl31"/>
      <sheetName val="L_Oth_Bo31"/>
      <sheetName val="Civil_Boq31"/>
      <sheetName val="Boq_Block_A30"/>
      <sheetName val="Staff_Acco_31"/>
      <sheetName val="SITE_OVERHEADS31"/>
      <sheetName val="Project-Material_30"/>
      <sheetName val="PRECAST_lightconc-II30"/>
      <sheetName val="1__PayRec29"/>
      <sheetName val="Cashflow_projection29"/>
      <sheetName val="SPT_vs_PHI29"/>
      <sheetName val="key_dates29"/>
      <sheetName val="ino4t_conso,-nov29"/>
      <sheetName val="(nout_co,sol_(2)29"/>
      <sheetName val="Blr_hire29"/>
      <sheetName val="_bpl,oth_lia_29"/>
      <sheetName val="G_,and_adv_nce29"/>
      <sheetName val="I,Wip-ot__2)29"/>
      <sheetName val="det!il_WIP_(2)29"/>
      <sheetName val="de4ail_G-129"/>
      <sheetName val="sobha_mennn_ac29"/>
      <sheetName val="C_&amp;ix_asst29"/>
      <sheetName val="_x005f_x0003_dpl_oth_Lia`29"/>
      <sheetName val="TBAL9697__x005f_x000d_grotp_wise_29"/>
      <sheetName val="St_co_91_5lvl29"/>
      <sheetName val="INPUT_SHEET29"/>
      <sheetName val="3�AL9697_-group_wise__onpl30"/>
      <sheetName val="Stress_Calculation29"/>
      <sheetName val="Labor_abs-NMR28"/>
      <sheetName val="Sun_E_Type28"/>
      <sheetName val="TBAL9697__x000a_grotp_wise_28"/>
      <sheetName val="Fin_Sum28"/>
      <sheetName val="CORPN_O?T28"/>
      <sheetName val="labour_coeff26"/>
      <sheetName val="Shuttering_Analysis26"/>
      <sheetName val="General_P+M26"/>
      <sheetName val="Curing_Analysis_26"/>
      <sheetName val="Concrete_P+M_(_RMC_)26"/>
      <sheetName val="P+M_(_SMC_)26"/>
      <sheetName val="P+M_-EW26"/>
      <sheetName val="CORPN_O28"/>
      <sheetName val="LIST_OF_MAKES26"/>
      <sheetName val="Fill_this_out_first___26"/>
      <sheetName val="CORPN_O_x005f_x0000_T28"/>
      <sheetName val="SUPPLY_-Sanitary_Fixtures28"/>
      <sheetName val="ITEMS_FOR_CIVIL_TENDER28"/>
      <sheetName val="P&amp;L_-_AD26"/>
      <sheetName val="_x005f_x005f_x005f_x0003_dpl_oth_Lia`28"/>
      <sheetName val="TBAL9697__x005f_x005f_x005f_x000d_grotp_w28"/>
      <sheetName val="DG_28"/>
      <sheetName val="Assumption_Inputs9"/>
      <sheetName val="Section_Catalogue24"/>
      <sheetName val="INDIGINEOUS_ITEMS_9"/>
      <sheetName val="tie_beam9"/>
      <sheetName val="TB9798OBPL06_(2)31"/>
      <sheetName val="CORPN_OCT31"/>
      <sheetName val="inout_consol-nov31"/>
      <sheetName val="inout_consol_(2)31"/>
      <sheetName val="AS_ON_DT_EXPS_Mar31"/>
      <sheetName val="fa-pl_&amp;_mach-site31"/>
      <sheetName val="fa_off_eqp31"/>
      <sheetName val="fa_fur&amp;_fix31"/>
      <sheetName val="fa-pl_&amp;_mach-Off31"/>
      <sheetName val="B_Equity-sdpl_INC31"/>
      <sheetName val="inout_consol_wkg31"/>
      <sheetName val="inout_consol_WKNG31"/>
      <sheetName val="B_Sheet_9731"/>
      <sheetName val="P&amp;L_97_31"/>
      <sheetName val="B_Sheet_97-BEXP31"/>
      <sheetName val="P&amp;L_97_-BEXP31"/>
      <sheetName val="consol_flows31"/>
      <sheetName val="sdpl_oth_Liab31"/>
      <sheetName val="obpl-oth_liab31"/>
      <sheetName val="G_land_advance31"/>
      <sheetName val="I-Wip-ot_(2)31"/>
      <sheetName val="detail_WIP_(2)31"/>
      <sheetName val="detail_G-131"/>
      <sheetName val="sobha_menon_ac31"/>
      <sheetName val="pnc_ac31"/>
      <sheetName val="fix_-p_&amp;_M_-SCC31"/>
      <sheetName val="C_fix_asst31"/>
      <sheetName val="D_fix_asst_scdl_31"/>
      <sheetName val="creditors_tb_obpl30"/>
      <sheetName val="TBAL9697_-group_wise__sdpl40"/>
      <sheetName val="TBAL9697_-group_wise_30"/>
      <sheetName val="crs_-G-130"/>
      <sheetName val="TBAL9697_-group_wise__onpl30"/>
      <sheetName val="B_Sheet_97-OBPL30"/>
      <sheetName val="B_Sheet_97_sdpl30"/>
      <sheetName val="TBAL9697_-group_wise__sdpl230"/>
      <sheetName val="inout_consol_jan30"/>
      <sheetName val="consol_flow30"/>
      <sheetName val="D_Loan__Prom30"/>
      <sheetName val="E_Bank_Loan30"/>
      <sheetName val="G_work_Cap30"/>
      <sheetName val="H_land_adv-dec30"/>
      <sheetName val="J_Con_WIP30"/>
      <sheetName val="detail_J30"/>
      <sheetName val="L_Oth_Co30"/>
      <sheetName val="K_fix_asst__30"/>
      <sheetName val="C_fix_asst-SDPL_30"/>
      <sheetName val="TBAL9697__group_wise__sdpl30"/>
      <sheetName val="inout_consol_okg30"/>
      <sheetName val="detail_OIP_(2)30"/>
      <sheetName val="D_fix_ysst_scdl_30"/>
      <sheetName val="cre`itors_tb_obpl30"/>
      <sheetName val="3AL9697_-group_wise__onpl30"/>
      <sheetName val="3‰AL9697_-group_wise__onpl30"/>
      <sheetName val="L_Oth_Bo30"/>
      <sheetName val="Civil_Boq30"/>
      <sheetName val="Boq_Block_A29"/>
      <sheetName val="Staff_Acco_30"/>
      <sheetName val="SITE_OVERHEADS30"/>
      <sheetName val="Project-Material_29"/>
      <sheetName val="PRECAST_lightconc-II29"/>
      <sheetName val="1__PayRec28"/>
      <sheetName val="Cashflow_projection28"/>
      <sheetName val="SPT_vs_PHI28"/>
      <sheetName val="key_dates28"/>
      <sheetName val="ino4t_conso,-nov28"/>
      <sheetName val="(nout_co,sol_(2)28"/>
      <sheetName val="Blr_hire28"/>
      <sheetName val="_bpl,oth_lia_28"/>
      <sheetName val="G_,and_adv_nce28"/>
      <sheetName val="I,Wip-ot__2)28"/>
      <sheetName val="det!il_WIP_(2)28"/>
      <sheetName val="de4ail_G-128"/>
      <sheetName val="sobha_mennn_ac28"/>
      <sheetName val="C_&amp;ix_asst28"/>
      <sheetName val="_x005f_x0003_dpl_oth_Lia`28"/>
      <sheetName val="TBAL9697__x005f_x000d_grotp_wise_28"/>
      <sheetName val="St_co_91_5lvl28"/>
      <sheetName val="INPUT_SHEET28"/>
      <sheetName val="3�AL9697_-group_wise__onpl29"/>
      <sheetName val="Stress_Calculation28"/>
      <sheetName val="Section_Catalogue23"/>
      <sheetName val="INDIGINEOUS_ITEMS_8"/>
      <sheetName val="tie_beam8"/>
      <sheetName val="TB9798OBPL06_(2)34"/>
      <sheetName val="CORPN_OCT34"/>
      <sheetName val="inout_consol-nov34"/>
      <sheetName val="inout_consol_(2)34"/>
      <sheetName val="AS_ON_DT_EXPS_Mar34"/>
      <sheetName val="fa-pl_&amp;_mach-site34"/>
      <sheetName val="fa_off_eqp34"/>
      <sheetName val="fa_fur&amp;_fix34"/>
      <sheetName val="fa-pl_&amp;_mach-Off34"/>
      <sheetName val="B_Equity-sdpl_INC34"/>
      <sheetName val="inout_consol_wkg34"/>
      <sheetName val="inout_consol_WKNG34"/>
      <sheetName val="B_Sheet_9734"/>
      <sheetName val="P&amp;L_97_34"/>
      <sheetName val="B_Sheet_97-BEXP34"/>
      <sheetName val="P&amp;L_97_-BEXP34"/>
      <sheetName val="consol_flows34"/>
      <sheetName val="sdpl_oth_Liab34"/>
      <sheetName val="obpl-oth_liab34"/>
      <sheetName val="G_land_advance34"/>
      <sheetName val="I-Wip-ot_(2)34"/>
      <sheetName val="detail_WIP_(2)34"/>
      <sheetName val="detail_G-134"/>
      <sheetName val="sobha_menon_ac34"/>
      <sheetName val="pnc_ac34"/>
      <sheetName val="fix_-p_&amp;_M_-SCC34"/>
      <sheetName val="C_fix_asst34"/>
      <sheetName val="D_fix_asst_scdl_34"/>
      <sheetName val="creditors_tb_obpl33"/>
      <sheetName val="TBAL9697_-group_wise__sdpl43"/>
      <sheetName val="TBAL9697_-group_wise_33"/>
      <sheetName val="crs_-G-133"/>
      <sheetName val="TBAL9697_-group_wise__onpl33"/>
      <sheetName val="B_Sheet_97-OBPL33"/>
      <sheetName val="B_Sheet_97_sdpl33"/>
      <sheetName val="TBAL9697_-group_wise__sdpl233"/>
      <sheetName val="inout_consol_jan33"/>
      <sheetName val="consol_flow33"/>
      <sheetName val="D_Loan__Prom33"/>
      <sheetName val="E_Bank_Loan33"/>
      <sheetName val="G_work_Cap33"/>
      <sheetName val="H_land_adv-dec33"/>
      <sheetName val="J_Con_WIP33"/>
      <sheetName val="detail_J33"/>
      <sheetName val="L_Oth_Co33"/>
      <sheetName val="K_fix_asst__33"/>
      <sheetName val="C_fix_asst-SDPL_33"/>
      <sheetName val="TBAL9697__group_wise__sdpl33"/>
      <sheetName val="inout_consol_okg33"/>
      <sheetName val="detail_OIP_(2)33"/>
      <sheetName val="D_fix_ysst_scdl_33"/>
      <sheetName val="cre`itors_tb_obpl33"/>
      <sheetName val="3AL9697_-group_wise__onpl33"/>
      <sheetName val="3‰AL9697_-group_wise__onpl33"/>
      <sheetName val="L_Oth_Bo33"/>
      <sheetName val="Civil_Boq33"/>
      <sheetName val="Boq_Block_A32"/>
      <sheetName val="Staff_Acco_33"/>
      <sheetName val="SITE_OVERHEADS33"/>
      <sheetName val="Project-Material_32"/>
      <sheetName val="PRECAST_lightconc-II32"/>
      <sheetName val="1__PayRec31"/>
      <sheetName val="Cashflow_projection31"/>
      <sheetName val="SPT_vs_PHI31"/>
      <sheetName val="key_dates31"/>
      <sheetName val="ino4t_conso,-nov31"/>
      <sheetName val="(nout_co,sol_(2)31"/>
      <sheetName val="Blr_hire31"/>
      <sheetName val="_bpl,oth_lia_31"/>
      <sheetName val="G_,and_adv_nce31"/>
      <sheetName val="I,Wip-ot__2)31"/>
      <sheetName val="det!il_WIP_(2)31"/>
      <sheetName val="de4ail_G-131"/>
      <sheetName val="sobha_mennn_ac31"/>
      <sheetName val="C_&amp;ix_asst31"/>
      <sheetName val="_x005f_x0003_dpl_oth_Lia`31"/>
      <sheetName val="TBAL9697__x005f_x000d_grotp_wise_31"/>
      <sheetName val="St_co_91_5lvl31"/>
      <sheetName val="INPUT_SHEET31"/>
      <sheetName val="3�AL9697_-group_wise__onpl32"/>
      <sheetName val="Stress_Calculation31"/>
      <sheetName val="Labor_abs-NMR30"/>
      <sheetName val="Sun_E_Type30"/>
      <sheetName val="TBAL9697__x000a_grotp_wise_30"/>
      <sheetName val="Fin_Sum30"/>
      <sheetName val="CORPN_O?T30"/>
      <sheetName val="labour_coeff28"/>
      <sheetName val="Shuttering_Analysis28"/>
      <sheetName val="General_P+M28"/>
      <sheetName val="Curing_Analysis_28"/>
      <sheetName val="Concrete_P+M_(_RMC_)28"/>
      <sheetName val="P+M_(_SMC_)28"/>
      <sheetName val="P+M_-EW28"/>
      <sheetName val="CORPN_O30"/>
      <sheetName val="LIST_OF_MAKES28"/>
      <sheetName val="Fill_this_out_first___28"/>
      <sheetName val="CORPN_O_x005f_x0000_T30"/>
      <sheetName val="SUPPLY_-Sanitary_Fixtures30"/>
      <sheetName val="ITEMS_FOR_CIVIL_TENDER30"/>
      <sheetName val="P&amp;L_-_AD28"/>
      <sheetName val="_x005f_x005f_x005f_x0003_dpl_oth_Lia`30"/>
      <sheetName val="TBAL9697__x005f_x005f_x005f_x000d_grotp_w30"/>
      <sheetName val="DG_30"/>
      <sheetName val="Fin__Assumpt__-_Sensitivities26"/>
      <sheetName val="LOAD_SHEET_26"/>
      <sheetName val="Labour_productivity26"/>
      <sheetName val="RCC,Ret__Wall26"/>
      <sheetName val="Area_&amp;_Cate__Master26"/>
      <sheetName val="Bill_No_526"/>
      <sheetName val="11B_26"/>
      <sheetName val="BOQ_(2)26"/>
      <sheetName val="DLC_lookups26"/>
      <sheetName val="Driveway_Beams26"/>
      <sheetName val="Fee_Rate_Summary26"/>
      <sheetName val="Name_List26"/>
      <sheetName val="Quote_Sheet26"/>
      <sheetName val="d-safe_DELUXE26"/>
      <sheetName val="Works_-_Quote_Sheet26"/>
      <sheetName val="Cat_A_Change_Control26"/>
      <sheetName val="Break_up_Sheet26"/>
      <sheetName val="Summary_of_P_&amp;_M26"/>
      <sheetName val="Break_Dw26"/>
      <sheetName val="Detail_1A26"/>
      <sheetName val="Structure_Bills_Qty26"/>
      <sheetName val="Form_626"/>
      <sheetName val="TBAL9697__x005f_x000a_grotp_wise_26"/>
      <sheetName val="ISO_Reconcilation_Statment26"/>
      <sheetName val="AVG_pur_rate26"/>
      <sheetName val="CORPN_O_x005f_x005f_x005f_x0000_T26"/>
      <sheetName val="220_11__BS_26"/>
      <sheetName val="IO_LIST26"/>
      <sheetName val="TBAL9697__x005f_x000d_grotp_wis26"/>
      <sheetName val="Sheet_126"/>
      <sheetName val="3BPA00132-5-3_W_plan_HVPNL26"/>
      <sheetName val="Mix_Design26"/>
      <sheetName val="FITZ_MORT_9426"/>
      <sheetName val="Assumption_Inputs11"/>
      <sheetName val="Section_Catalogue26"/>
      <sheetName val="INDIGINEOUS_ITEMS_11"/>
      <sheetName val="tie_beam11"/>
      <sheetName val="Xenon(R2)"/>
      <sheetName val="Basic Rate"/>
      <sheetName val="INFLUENCES ON GM"/>
      <sheetName val="Load Details(B2)"/>
      <sheetName val="Cover"/>
      <sheetName val="sumary"/>
      <sheetName val="ACS(1)"/>
      <sheetName val="FAS-C(4)"/>
      <sheetName val="CCTV(old)"/>
      <sheetName val="TBAL9697__grotp_wise_251"/>
      <sheetName val="TBAL9697__grotp_wise_261"/>
      <sheetName val="Lintel_Beam_104_70_(GF)__"/>
      <sheetName val="TBAL9697__x005f_x005f_x001"/>
      <sheetName val="fa-pl_&amp;_myy_x00"/>
      <sheetName val="TBAL9697_-group_wise_sdpl"/>
      <sheetName val="_"/>
      <sheetName val="Cost Basis"/>
      <sheetName val="CFForecast detail"/>
      <sheetName val="class &amp; category"/>
      <sheetName val="code Control Sheet"/>
      <sheetName val="Check"/>
      <sheetName val="beam-reinft-IIInd floor"/>
      <sheetName val="Categories"/>
      <sheetName val="indices "/>
      <sheetName val="month"/>
      <sheetName val="partner"/>
      <sheetName val="year"/>
      <sheetName val="F1a-Pile"/>
      <sheetName val="estimate"/>
      <sheetName val="NetBQ"/>
      <sheetName val="Sheet7"/>
      <sheetName val="Building 1"/>
      <sheetName val="Lead (Final)"/>
      <sheetName val="Pile cap"/>
      <sheetName val="M.S."/>
      <sheetName val="SCHEDULE"/>
      <sheetName val="Database"/>
      <sheetName val="schedule nos"/>
      <sheetName val="Customize Your Purchase Order"/>
      <sheetName val="fa-pl &amp; myy_x005f_x000b__x005f_x000b__x00"/>
      <sheetName val="2gii"/>
      <sheetName val="Cost Index"/>
      <sheetName val="Beam at Ground flr lvl(Steel)"/>
      <sheetName val="Main Assump."/>
      <sheetName val="crs"/>
      <sheetName val="PIMS"/>
      <sheetName val="Rate Analysis "/>
      <sheetName val="Indirect expenses"/>
      <sheetName val="Sheet 2"/>
      <sheetName val="TBAL9697_ grotp_wise_27"/>
      <sheetName val="TBAL9697_ grotp_wis"/>
      <sheetName val="GN-ST-10"/>
      <sheetName val="2.civil-RA"/>
      <sheetName val="Civil (RA) _Resi_"/>
      <sheetName val="refer"/>
      <sheetName val="TB9899"/>
      <sheetName val="Loan Amortization Schedule"/>
      <sheetName val="TAX INCOME"/>
      <sheetName val="Depart Budget"/>
      <sheetName val="Corporate"/>
      <sheetName val="Masters"/>
      <sheetName val="TBAL9697__x005f_x000d_grotp_w27"/>
      <sheetName val="TBAL9697__x005f_x005f_x25"/>
      <sheetName val="TBAL9697__x005f_x000d_grotp_w29"/>
      <sheetName val="TBAL9697__x005f_x000d_grotp_w28"/>
      <sheetName val="TBAL9697__x005f_x000d_grotp_w30"/>
      <sheetName val="TBAL9697__x005f_x000a_grotp_wi1"/>
      <sheetName val="CORPN_O_x005f_x005f_x0001"/>
      <sheetName val="foot-slab reinft"/>
      <sheetName val="P &amp; M"/>
      <sheetName val="MS Items"/>
      <sheetName val="Abstract"/>
      <sheetName val="gVL"/>
      <sheetName val="std"/>
      <sheetName val="CC June"/>
      <sheetName val="creditors_tb_obpl34"/>
      <sheetName val="PRECAST_lightconc-II33"/>
      <sheetName val="1__PayRec32"/>
      <sheetName val="Cashflow_projection32"/>
      <sheetName val="SPT_vs_PHI32"/>
      <sheetName val="key_dates32"/>
      <sheetName val="Blr_hire32"/>
      <sheetName val="ino4t_conso,-nov32"/>
      <sheetName val="(nout_co,sol_(2)32"/>
      <sheetName val="_bpl,oth_lia_32"/>
      <sheetName val="G_,and_adv_nce32"/>
      <sheetName val="I,Wip-ot__2)32"/>
      <sheetName val="det!il_WIP_(2)32"/>
      <sheetName val="de4ail_G-132"/>
      <sheetName val="sobha_mennn_ac32"/>
      <sheetName val="C_&amp;ix_asst32"/>
      <sheetName val="_x005f_x0003_dpl_oth_Lia`32"/>
      <sheetName val="TBAL9697__x005f_x000d_grotp_wise_32"/>
      <sheetName val="St_co_91_5lvl32"/>
      <sheetName val="Labor_abs-NMR32"/>
      <sheetName val="INPUT_SHEET32"/>
      <sheetName val="Sun_E_Type32"/>
      <sheetName val="Fin_Sum32"/>
      <sheetName val="CORPN_O?T32"/>
      <sheetName val="Stress_Calculation32"/>
      <sheetName val="CORPN_O_x005f_x0000_T32"/>
      <sheetName val="SUPPLY_-Sanitary_Fixtures32"/>
      <sheetName val="ITEMS_FOR_CIVIL_TENDER32"/>
      <sheetName val="TBAL9697__x000a_grotp_wise_32"/>
      <sheetName val="CORPN_O32"/>
      <sheetName val="labour_coeff30"/>
      <sheetName val="CORPN_O_T32"/>
      <sheetName val="TBAL9697__grotp_wise_69"/>
      <sheetName val="Shuttering_Analysis30"/>
      <sheetName val="General_P+M30"/>
      <sheetName val="Curing_Analysis_30"/>
      <sheetName val="Concrete_P+M_(_RMC_)30"/>
      <sheetName val="P+M_(_SMC_)30"/>
      <sheetName val="P+M_-EW30"/>
      <sheetName val="Cat_A_Change_Control30"/>
      <sheetName val="Break_up_Sheet30"/>
      <sheetName val="Summary_of_P_&amp;_M30"/>
      <sheetName val="P&amp;L_-_AD30"/>
      <sheetName val="_x005f_x005f_x005f_x0003_dpl_oth_Lia`32"/>
      <sheetName val="TBAL9697__x005f_x005f_x005f_x000d_grotp_w32"/>
      <sheetName val="Fin__Assumpt__-_Sensitivities30"/>
      <sheetName val="LOAD_SHEET_30"/>
      <sheetName val="Fill_this_out_first___30"/>
      <sheetName val="Labour_productivity30"/>
      <sheetName val="RCC,Ret__Wall30"/>
      <sheetName val="Area_&amp;_Cate__Master30"/>
      <sheetName val="DG_32"/>
      <sheetName val="Bill_No_530"/>
      <sheetName val="Sheet_130"/>
      <sheetName val="3BPA00132-5-3_W_plan_HVPNL30"/>
      <sheetName val="Mix_Design30"/>
      <sheetName val="Fee_Rate_Summary30"/>
      <sheetName val="Name_List30"/>
      <sheetName val="BOQ_(2)30"/>
      <sheetName val="DLC_lookups30"/>
      <sheetName val="Quote_Sheet30"/>
      <sheetName val="d-safe_DELUXE30"/>
      <sheetName val="Works_-_Quote_Sheet30"/>
      <sheetName val="IO_LIST30"/>
      <sheetName val="TBAL9697__x005f_x000d_grotp_wis30"/>
      <sheetName val="TBAL9697__grotp_wise_70"/>
      <sheetName val="FITZ_MORT_9430"/>
      <sheetName val="Structure_Bills_Qty30"/>
      <sheetName val="11B_30"/>
      <sheetName val="TBAL9697__x005f_x000a_grotp_wise_30"/>
      <sheetName val="Driveway_Beams30"/>
      <sheetName val="ISO_Reconcilation_Statment30"/>
      <sheetName val="AVG_pur_rate30"/>
      <sheetName val="Detail_1A30"/>
      <sheetName val="Break_Dw30"/>
      <sheetName val="CORPN_O_x005f_x005f_x005f_x0000_T30"/>
      <sheetName val="220_11__BS_30"/>
      <sheetName val="NLD_-_Assum30"/>
      <sheetName val="Cash_Flow_Input_Data_ISC30"/>
      <sheetName val="BLOCK-A_(MEA_SHEET)30"/>
      <sheetName val="Form_630"/>
      <sheetName val="acevsSp_(ABC)30"/>
      <sheetName val="A_O_R_30"/>
      <sheetName val="LIST_OF_MAKES30"/>
      <sheetName val="Intro_30"/>
      <sheetName val="TBAL9697__x005f_x005f_x005f_x005f_x005f_x005f_x30"/>
      <sheetName val="Assumption_Inputs13"/>
      <sheetName val="Civil_Works30"/>
      <sheetName val="CORPN_O_T30"/>
      <sheetName val="TBAL9697__grotp_wise_64"/>
      <sheetName val="Cat_A_Change_Control28"/>
      <sheetName val="Break_up_Sheet28"/>
      <sheetName val="Summary_of_P_&amp;_M28"/>
      <sheetName val="Fin__Assumpt__-_Sensitivities28"/>
      <sheetName val="LOAD_SHEET_28"/>
      <sheetName val="Labour_productivity28"/>
      <sheetName val="RCC,Ret__Wall28"/>
      <sheetName val="Area_&amp;_Cate__Master28"/>
      <sheetName val="Bill_No_528"/>
      <sheetName val="Sheet_128"/>
      <sheetName val="3BPA00132-5-3_W_plan_HVPNL28"/>
      <sheetName val="Mix_Design28"/>
      <sheetName val="Fee_Rate_Summary28"/>
      <sheetName val="Name_List28"/>
      <sheetName val="BOQ_(2)28"/>
      <sheetName val="DLC_lookups28"/>
      <sheetName val="Quote_Sheet28"/>
      <sheetName val="d-safe_DELUXE28"/>
      <sheetName val="Works_-_Quote_Sheet28"/>
      <sheetName val="IO_LIST28"/>
      <sheetName val="TBAL9697__x005f_x000d_grotp_wis28"/>
      <sheetName val="TBAL9697__grotp_wise_65"/>
      <sheetName val="FITZ_MORT_9428"/>
      <sheetName val="Structure_Bills_Qty28"/>
      <sheetName val="11B_28"/>
      <sheetName val="TBAL9697__x005f_x000a_grotp_wise_28"/>
      <sheetName val="Driveway_Beams28"/>
      <sheetName val="ISO_Reconcilation_Statment28"/>
      <sheetName val="AVG_pur_rate28"/>
      <sheetName val="Detail_1A28"/>
      <sheetName val="Break_Dw28"/>
      <sheetName val="CORPN_O_x005f_x005f_x005f_x0000_T28"/>
      <sheetName val="220_11__BS_28"/>
      <sheetName val="NLD_-_Assum28"/>
      <sheetName val="Cash_Flow_Input_Data_ISC28"/>
      <sheetName val="BLOCK-A_(MEA_SHEET)28"/>
      <sheetName val="Form_628"/>
      <sheetName val="acevsSp_(ABC)28"/>
      <sheetName val="A_O_R_28"/>
      <sheetName val="Intro_28"/>
      <sheetName val="TBAL9697__x005f_x005f_x005f_x005f_x005f_x005f_x28"/>
      <sheetName val="Civil_Works28"/>
      <sheetName val="Mat_-Rates28"/>
      <sheetName val="DETAILED__BOQ28"/>
      <sheetName val="CABLE_DATA28"/>
      <sheetName val="Tender_Summary11"/>
      <sheetName val="Legal_Risk_Analysis28"/>
      <sheetName val="General_input3"/>
      <sheetName val="6_053"/>
      <sheetName val="Abstract_Sheet3"/>
      <sheetName val="Boq-_Civil3"/>
      <sheetName val="TBAL9697__grotp_wise_66"/>
      <sheetName val="TBAL9697__grotp_wise_116"/>
      <sheetName val="Excess_Calc3"/>
      <sheetName val="Site_Dev_BOQ4"/>
      <sheetName val="PO_Payroll3"/>
      <sheetName val="Deduction_of_assets4"/>
      <sheetName val="CORPN_O_x005f_x005f_x005f_x005f_x005f_x005f_x0003"/>
      <sheetName val="TBAL9697__x005f_x005f_x005f_x000a_grotp_wi3"/>
      <sheetName val="COP_Final3"/>
      <sheetName val="Elect_4"/>
      <sheetName val="Detail_In_Door_Stad3"/>
      <sheetName val="CORPN_O_T29"/>
      <sheetName val="TBAL9697__grotp_wise_58"/>
      <sheetName val="Cat_A_Change_Control27"/>
      <sheetName val="Break_up_Sheet27"/>
      <sheetName val="Summary_of_P_&amp;_M27"/>
      <sheetName val="Fin__Assumpt__-_Sensitivities27"/>
      <sheetName val="LOAD_SHEET_27"/>
      <sheetName val="Labour_productivity27"/>
      <sheetName val="RCC,Ret__Wall27"/>
      <sheetName val="Area_&amp;_Cate__Master27"/>
      <sheetName val="Bill_No_527"/>
      <sheetName val="Sheet_127"/>
      <sheetName val="3BPA00132-5-3_W_plan_HVPNL27"/>
      <sheetName val="Mix_Design27"/>
      <sheetName val="Fee_Rate_Summary27"/>
      <sheetName val="Name_List27"/>
      <sheetName val="BOQ_(2)27"/>
      <sheetName val="DLC_lookups27"/>
      <sheetName val="Quote_Sheet27"/>
      <sheetName val="d-safe_DELUXE27"/>
      <sheetName val="Works_-_Quote_Sheet27"/>
      <sheetName val="IO_LIST27"/>
      <sheetName val="TBAL9697__x005f_x000d_grotp_wis27"/>
      <sheetName val="TBAL9697__grotp_wise_59"/>
      <sheetName val="FITZ_MORT_9427"/>
      <sheetName val="Structure_Bills_Qty27"/>
      <sheetName val="11B_27"/>
      <sheetName val="TBAL9697__x005f_x000a_grotp_wise_27"/>
      <sheetName val="Driveway_Beams27"/>
      <sheetName val="ISO_Reconcilation_Statment27"/>
      <sheetName val="AVG_pur_rate27"/>
      <sheetName val="Detail_1A27"/>
      <sheetName val="Break_Dw27"/>
      <sheetName val="CORPN_O_x005f_x005f_x005f_x0000_T27"/>
      <sheetName val="220_11__BS_27"/>
      <sheetName val="NLD_-_Assum27"/>
      <sheetName val="Cash_Flow_Input_Data_ISC27"/>
      <sheetName val="BLOCK-A_(MEA_SHEET)27"/>
      <sheetName val="Form_627"/>
      <sheetName val="acevsSp_(ABC)27"/>
      <sheetName val="A_O_R_27"/>
      <sheetName val="Intro_27"/>
      <sheetName val="TBAL9697__x005f_x005f_x005f_x005f_x005f_x005f_x27"/>
      <sheetName val="Civil_Works27"/>
      <sheetName val="CORPN_O_T27"/>
      <sheetName val="P_&amp;_M"/>
      <sheetName val="MS_Items"/>
      <sheetName val="CORPN_O_x005f_x005f_x00001"/>
      <sheetName val="TBAL9697__x005f_x000a_grotp_wis1"/>
      <sheetName val="Customize_Your_Purchase_Order"/>
      <sheetName val="fa-pl_&amp;_myy_x005f_x000b__x005f_x000b__x00"/>
      <sheetName val="SITE_DEVELOPMENT"/>
      <sheetName val="Material_Rate"/>
      <sheetName val="Rate_analysis"/>
      <sheetName val="Approved_MTD_Proj_#'s"/>
      <sheetName val="9__Package_split_-_Cost_"/>
      <sheetName val="Project_Budget_Worksheet"/>
      <sheetName val="CORPN_O_x005f_x005f_x005f"/>
      <sheetName val="DDETABLE_"/>
      <sheetName val="CORPN_O_T28"/>
      <sheetName val="TBAL9697__grotp_wise_54"/>
      <sheetName val="TBAL9697__grotp_wise_55"/>
      <sheetName val="NLD_-_Assum26"/>
      <sheetName val="Cash_Flow_Input_Data_ISC26"/>
      <sheetName val="BLOCK-A_(MEA_SHEET)26"/>
      <sheetName val="acevsSp_(ABC)26"/>
      <sheetName val="A_O_R_26"/>
      <sheetName val="Intro_26"/>
      <sheetName val="TBAL9697__x005f_x005f_x005f_x005f_x005f_x005f_x26"/>
      <sheetName val="Civil_Works26"/>
      <sheetName val="Mat_-Rates26"/>
      <sheetName val="DETAILED__BOQ26"/>
      <sheetName val="CABLE_DATA26"/>
      <sheetName val="Tender_Summary9"/>
      <sheetName val="Legal_Risk_Analysis26"/>
      <sheetName val="TBAL9697__grotp_wise_56"/>
      <sheetName val="TBAL9697__grotp_wise_112"/>
      <sheetName val="Elect_2"/>
      <sheetName val="SPILL_OVER1"/>
      <sheetName val="Data_sheet1"/>
      <sheetName val="Per_Unit1"/>
      <sheetName val="Pacakges_split1"/>
      <sheetName val="Main_Gate_House1"/>
      <sheetName val="TBAL9697__grotp_wise_212"/>
      <sheetName val="TBAL9697__grotp_wise_411"/>
      <sheetName val="TBAL9697__grotp_wise_311"/>
      <sheetName val="TBAL9697__grotp_wise_57"/>
      <sheetName val="TBAL9697__grotp_wise_62"/>
      <sheetName val="TBAL9697__grotp_wise_72"/>
      <sheetName val="TBAL9697__grotp_wise_82"/>
      <sheetName val="TBAL9697__grotp_wise_92"/>
      <sheetName val="TBAL9697__grotp_wise_102"/>
      <sheetName val="TBAL9697__grotp_wise_162"/>
      <sheetName val="TBAL9697__grotp_wise_122"/>
      <sheetName val="TBAL9697__grotp_wise_113"/>
      <sheetName val="TBAL9697__grotp_wise_132"/>
      <sheetName val="TBAL9697__grotp_wise_142"/>
      <sheetName val="TBAL9697__grotp_wise_152"/>
      <sheetName val="TBAL9697__grotp_wise_222"/>
      <sheetName val="TBAL9697__grotp_wise_172"/>
      <sheetName val="TBAL9697__grotp_wise_182"/>
      <sheetName val="TBAL9697__grotp_wise_192"/>
      <sheetName val="TBAL9697__grotp_wise_202"/>
      <sheetName val="TBAL9697__grotp_wise_213"/>
      <sheetName val="TBAL9697__grotp_wise_232"/>
      <sheetName val="TBAL9697__grotp_wise_242"/>
      <sheetName val="Gen_Info1"/>
      <sheetName val="P_&amp;_M1"/>
      <sheetName val="MS_Items1"/>
      <sheetName val="AutoOpen_Stub_Data1"/>
      <sheetName val="Material_1"/>
      <sheetName val="Extra_Item1"/>
      <sheetName val="Labour_&amp;_Plant1"/>
      <sheetName val="Debits_as_on_12_04_081"/>
      <sheetName val="TBAL9697__x005f_x005f_x002"/>
      <sheetName val="CORPN_O_x005f_x005f_x00002"/>
      <sheetName val="TBAL9697__x005f_x000a_grotp_wis2"/>
      <sheetName val="Labor_abs-PW1"/>
      <sheetName val="Customize_Your_Purchase_Order1"/>
      <sheetName val="fa-pl_&amp;_myy_x005f_x000b__x005f_x000b__x01"/>
      <sheetName val="Base_Assumptions1"/>
      <sheetName val="_COP_100%1"/>
      <sheetName val="TBAL9697__grotp_wise_252"/>
      <sheetName val="TBAL9697__grotp_wise_262"/>
      <sheetName val="TBAL9697_-group_wise_sdpl1"/>
      <sheetName val="Lintel_Beam_104_70_(GF)__1"/>
      <sheetName val="_1"/>
      <sheetName val="Contract_Night_Staff1"/>
      <sheetName val="Contract_Day_Staff1"/>
      <sheetName val="Day_Shift1"/>
      <sheetName val="Night_Shift1"/>
      <sheetName val="lineby_line_consolidation1"/>
      <sheetName val="Area_Statement1"/>
      <sheetName val="Risk_Analysis1"/>
      <sheetName val="SITE_DEVELOPMENT1"/>
      <sheetName val="Material_Rate1"/>
      <sheetName val="Rate_analysis1"/>
      <sheetName val="Approved_MTD_Proj_#'s1"/>
      <sheetName val="9__Package_split_-_Cost_1"/>
      <sheetName val="Project_Budget_Worksheet1"/>
      <sheetName val="CORPN_O_x005f_x005f_x005f1"/>
      <sheetName val="DDETABLE_1"/>
      <sheetName val="Mat_-Rates27"/>
      <sheetName val="DETAILED__BOQ27"/>
      <sheetName val="CABLE_DATA27"/>
      <sheetName val="Tender_Summary10"/>
      <sheetName val="Legal_Risk_Analysis27"/>
      <sheetName val="General_input2"/>
      <sheetName val="6_052"/>
      <sheetName val="Abstract_Sheet2"/>
      <sheetName val="Boq-_Civil2"/>
      <sheetName val="TBAL9697__grotp_wise_60"/>
      <sheetName val="TBAL9697__grotp_wise_114"/>
      <sheetName val="Excess_Calc2"/>
      <sheetName val="PO_Payroll2"/>
      <sheetName val="CORPN_O_x005f_x005f_x005f_x005f_x005f_x005f_x0002"/>
      <sheetName val="TBAL9697__x005f_x005f_x005f_x000a_grotp_wi2"/>
      <sheetName val="COP_Final2"/>
      <sheetName val="Elect_3"/>
      <sheetName val="Detail_In_Door_Stad2"/>
      <sheetName val="SPILL_OVER2"/>
      <sheetName val="Data_sheet2"/>
      <sheetName val="Per_Unit2"/>
      <sheetName val="Pacakges_split2"/>
      <sheetName val="Main_Gate_House2"/>
      <sheetName val="Cost_summary2"/>
      <sheetName val="TBAL9697__grotp_wise_214"/>
      <sheetName val="TBAL9697__grotp_wise_412"/>
      <sheetName val="TBAL9697__grotp_wise_312"/>
      <sheetName val="TBAL9697__grotp_wise_510"/>
      <sheetName val="TBAL9697__grotp_wise_63"/>
      <sheetName val="TBAL9697__grotp_wise_73"/>
      <sheetName val="TBAL9697__grotp_wise_83"/>
      <sheetName val="TBAL9697__grotp_wise_93"/>
      <sheetName val="TBAL9697__grotp_wise_103"/>
      <sheetName val="TBAL9697__grotp_wise_163"/>
      <sheetName val="TBAL9697__grotp_wise_123"/>
      <sheetName val="TBAL9697__grotp_wise_115"/>
      <sheetName val="TBAL9697__grotp_wise_133"/>
      <sheetName val="TBAL9697__grotp_wise_143"/>
      <sheetName val="TBAL9697__grotp_wise_153"/>
      <sheetName val="TBAL9697__grotp_wise_223"/>
      <sheetName val="TBAL9697__grotp_wise_173"/>
      <sheetName val="TBAL9697__grotp_wise_183"/>
      <sheetName val="TBAL9697__grotp_wise_193"/>
      <sheetName val="TBAL9697__grotp_wise_203"/>
      <sheetName val="TBAL9697__grotp_wise_215"/>
      <sheetName val="TBAL9697__grotp_wise_233"/>
      <sheetName val="TBAL9697__grotp_wise_243"/>
      <sheetName val="Gen_Info2"/>
      <sheetName val="P_&amp;_M2"/>
      <sheetName val="MS_Items2"/>
      <sheetName val="AutoOpen_Stub_Data2"/>
      <sheetName val="Material_2"/>
      <sheetName val="Extra_Item2"/>
      <sheetName val="Labour_&amp;_Plant2"/>
      <sheetName val="Debits_as_on_12_04_082"/>
      <sheetName val="BASIC_RATES2"/>
      <sheetName val="TBAL9697__x005f_x005f_x003"/>
      <sheetName val="CORPN_O_x005f_x005f_x00003"/>
      <sheetName val="TBAL9697__x005f_x000a_grotp_wis3"/>
      <sheetName val="Labor_abs-PW2"/>
      <sheetName val="Customize_Your_Purchase_Order2"/>
      <sheetName val="fa-pl_&amp;_myy_x005f_x000b__x005f_x000b__x02"/>
      <sheetName val="Base_Assumptions2"/>
      <sheetName val="_COP_100%2"/>
      <sheetName val="TBAL9697__grotp_wise_253"/>
      <sheetName val="TBAL9697__grotp_wise_263"/>
      <sheetName val="TBAL9697_-group_wise_sdpl2"/>
      <sheetName val="Lintel_Beam_104_70_(GF)__2"/>
      <sheetName val="_2"/>
      <sheetName val="Contract_Night_Staff2"/>
      <sheetName val="Contract_Day_Staff2"/>
      <sheetName val="Day_Shift2"/>
      <sheetName val="Night_Shift2"/>
      <sheetName val="lineby_line_consolidation2"/>
      <sheetName val="Area_Statement2"/>
      <sheetName val="Risk_Analysis2"/>
      <sheetName val="SITE_DEVELOPMENT2"/>
      <sheetName val="Material_Rate2"/>
      <sheetName val="Rate_analysis2"/>
      <sheetName val="Approved_MTD_Proj_#'s2"/>
      <sheetName val="9__Package_split_-_Cost_2"/>
      <sheetName val="Project_Budget_Worksheet2"/>
      <sheetName val="CORPN_O_x005f_x005f_x005f2"/>
      <sheetName val="DDETABLE_2"/>
      <sheetName val="Labor_abs-NMR31"/>
      <sheetName val="Sun_E_Type31"/>
      <sheetName val="Fin_Sum31"/>
      <sheetName val="CORPN_O?T31"/>
      <sheetName val="CORPN_O_x005f_x0000_T31"/>
      <sheetName val="SUPPLY_-Sanitary_Fixtures31"/>
      <sheetName val="ITEMS_FOR_CIVIL_TENDER31"/>
      <sheetName val="TBAL9697__x000a_grotp_wise_31"/>
      <sheetName val="CORPN_O31"/>
      <sheetName val="labour_coeff29"/>
      <sheetName val="CORPN_O_T31"/>
      <sheetName val="TBAL9697__grotp_wise_67"/>
      <sheetName val="Shuttering_Analysis29"/>
      <sheetName val="General_P+M29"/>
      <sheetName val="Curing_Analysis_29"/>
      <sheetName val="Concrete_P+M_(_RMC_)29"/>
      <sheetName val="P+M_(_SMC_)29"/>
      <sheetName val="P+M_-EW29"/>
      <sheetName val="Cat_A_Change_Control29"/>
      <sheetName val="Break_up_Sheet29"/>
      <sheetName val="Summary_of_P_&amp;_M29"/>
      <sheetName val="DG_31"/>
      <sheetName val="P&amp;L_-_AD29"/>
      <sheetName val="_x005f_x005f_x005f_x0003_dpl_oth_Lia`31"/>
      <sheetName val="TBAL9697__x005f_x005f_x005f_x000d_grotp_w31"/>
      <sheetName val="Fin__Assumpt__-_Sensitivities29"/>
      <sheetName val="LOAD_SHEET_29"/>
      <sheetName val="Fill_this_out_first___29"/>
      <sheetName val="Labour_productivity29"/>
      <sheetName val="RCC,Ret__Wall29"/>
      <sheetName val="Area_&amp;_Cate__Master29"/>
      <sheetName val="Bill_No_529"/>
      <sheetName val="Sheet_129"/>
      <sheetName val="3BPA00132-5-3_W_plan_HVPNL29"/>
      <sheetName val="Mix_Design29"/>
      <sheetName val="Fee_Rate_Summary29"/>
      <sheetName val="Name_List29"/>
      <sheetName val="BOQ_(2)29"/>
      <sheetName val="DLC_lookups29"/>
      <sheetName val="Quote_Sheet29"/>
      <sheetName val="d-safe_DELUXE29"/>
      <sheetName val="Works_-_Quote_Sheet29"/>
      <sheetName val="IO_LIST29"/>
      <sheetName val="TBAL9697__x005f_x000d_grotp_wis29"/>
      <sheetName val="TBAL9697__grotp_wise_68"/>
      <sheetName val="FITZ_MORT_9429"/>
      <sheetName val="Structure_Bills_Qty29"/>
      <sheetName val="11B_29"/>
      <sheetName val="TBAL9697__x005f_x000a_grotp_wise_29"/>
      <sheetName val="Driveway_Beams29"/>
      <sheetName val="ISO_Reconcilation_Statment29"/>
      <sheetName val="AVG_pur_rate29"/>
      <sheetName val="Detail_1A29"/>
      <sheetName val="Break_Dw29"/>
      <sheetName val="CORPN_O_x005f_x005f_x005f_x0000_T29"/>
      <sheetName val="220_11__BS_29"/>
      <sheetName val="NLD_-_Assum29"/>
      <sheetName val="Cash_Flow_Input_Data_ISC29"/>
      <sheetName val="BLOCK-A_(MEA_SHEET)29"/>
      <sheetName val="Form_629"/>
      <sheetName val="acevsSp_(ABC)29"/>
      <sheetName val="A_O_R_29"/>
      <sheetName val="LIST_OF_MAKES29"/>
      <sheetName val="Intro_29"/>
      <sheetName val="TBAL9697__x005f_x005f_x005f_x005f_x005f_x005f_x29"/>
      <sheetName val="Assumption_Inputs12"/>
      <sheetName val="Civil_Works29"/>
      <sheetName val="Detail P&amp;L"/>
      <sheetName val="Assumption Sheet"/>
      <sheetName val="Sheet3 (2)"/>
      <sheetName val="Bill 1"/>
      <sheetName val="Bill 2"/>
      <sheetName val="Bill 3"/>
      <sheetName val="Bill 4"/>
      <sheetName val="Bill 5"/>
      <sheetName val="Bill 6"/>
      <sheetName val="Bill 7"/>
      <sheetName val="C-1"/>
      <sheetName val="C-10"/>
      <sheetName val="C-11"/>
      <sheetName val="C-12"/>
      <sheetName val="C-2"/>
      <sheetName val="C-3"/>
      <sheetName val="C-4"/>
      <sheetName val="C-5"/>
      <sheetName val="C-5A"/>
      <sheetName val="C-6"/>
      <sheetName val="C-6A"/>
      <sheetName val="C-7"/>
      <sheetName val="C-8"/>
      <sheetName val="C-9"/>
      <sheetName val="Service Function"/>
      <sheetName val="소상 &quot;1&quot;"/>
      <sheetName val="CORPN_O_x005f"/>
      <sheetName val="BLK2"/>
      <sheetName val="BLK3"/>
      <sheetName val="CPT POST UPLOAD"/>
      <sheetName val="KQ Cost Controlling"/>
      <sheetName val="KQ Appropriation"/>
      <sheetName val="COLUMN-CR"/>
      <sheetName val="TBAL9697__grotp_䁷ise_18"/>
      <sheetName val="NPV"/>
      <sheetName val="Concourse"/>
      <sheetName val="Brand"/>
      <sheetName val="PackSize"/>
      <sheetName val="PackagingType"/>
      <sheetName val="ProductHierarchy"/>
      <sheetName val="PurchGroup"/>
      <sheetName val="Sub-brand"/>
      <sheetName val="UOM"/>
      <sheetName val="Variant"/>
      <sheetName val="Location"/>
      <sheetName val="Plant"/>
      <sheetName val="Cost_any"/>
      <sheetName val="Mat.Cost"/>
      <sheetName val="DCF_VDF"/>
      <sheetName val="NOPAT_VDF"/>
      <sheetName val="Invested capital_VDF"/>
      <sheetName val="WACC_VDF"/>
      <sheetName val="PV of Op Leases_VDF"/>
      <sheetName val="BOQ Distribution"/>
      <sheetName val="col-reinft1"/>
      <sheetName val="電気設備表"/>
      <sheetName val="Boiler&amp;TG"/>
      <sheetName val="ICO_budzet_97"/>
      <sheetName val="App_6"/>
      <sheetName val="_x0003_dpl_oth_Lia`27"/>
      <sheetName val="TBAL9697__x000d_grotp_wise_27"/>
      <sheetName val="CORPN_OT27"/>
      <sheetName val="TBAL9697__x000d_grotp_wis25"/>
      <sheetName val="AoR Finishing"/>
      <sheetName val="fa-pl &amp; myy_x005f_x000b__"/>
      <sheetName val="Day2works"/>
      <sheetName val="Cash2"/>
      <sheetName val="glsrpt129909e"/>
      <sheetName val="BTB"/>
      <sheetName val="cf"/>
      <sheetName val="orders"/>
      <sheetName val="TBAL9697  grotp wis"/>
      <sheetName val="RBFC-BS"/>
      <sheetName val="Bill 1-BOQ-Civil Works"/>
      <sheetName val="Basic_Rate"/>
      <sheetName val="INFLUENCES_ON_GM"/>
      <sheetName val="Load_Details(B2)"/>
      <sheetName val="Material_List_"/>
      <sheetName val="Indirect_expenses"/>
      <sheetName val="Sheet_2"/>
      <sheetName val="AoR_Finishing"/>
      <sheetName val="Basic_Rate1"/>
      <sheetName val="INFLUENCES_ON_GM1"/>
      <sheetName val="Load_Details(B2)1"/>
      <sheetName val="Material_List_1"/>
      <sheetName val="Indirect_expenses1"/>
      <sheetName val="Sheet_21"/>
      <sheetName val="AoR_Finishing1"/>
      <sheetName val="Customize Your Invoice"/>
      <sheetName val="구성비"/>
      <sheetName val="CIVIL BOQ (Final)"/>
      <sheetName val="5_Calculation"/>
      <sheetName val="Subhead_IV"/>
      <sheetName val="Register"/>
      <sheetName val="Detail_P&amp;L"/>
      <sheetName val="calcul"/>
      <sheetName val="Layer Table"/>
      <sheetName val="purpose&amp;input"/>
      <sheetName val="Gujrat"/>
      <sheetName val="CABLE"/>
      <sheetName val="number"/>
      <sheetName val="Input &amp; Calculations"/>
      <sheetName val="Values"/>
      <sheetName val="costing_ESDV"/>
      <sheetName val="costing_FE"/>
      <sheetName val="costing_Misc"/>
      <sheetName val="costing_MOV"/>
      <sheetName val="costing_Press"/>
      <sheetName val="AA"/>
      <sheetName val="TOS-F"/>
      <sheetName val="PA- Consutant "/>
      <sheetName val="TB9798OBPL06_(2)35"/>
      <sheetName val="CORPN_OCT35"/>
      <sheetName val="inout_consol-nov35"/>
      <sheetName val="inout_consol_(2)35"/>
      <sheetName val="AS_ON_DT_EXPS_Mar35"/>
      <sheetName val="fa-pl_&amp;_mach-site35"/>
      <sheetName val="fa_off_eqp35"/>
      <sheetName val="fa_fur&amp;_fix35"/>
      <sheetName val="fa-pl_&amp;_mach-Off35"/>
      <sheetName val="B_Equity-sdpl_INC35"/>
      <sheetName val="inout_consol_wkg35"/>
      <sheetName val="inout_consol_WKNG35"/>
      <sheetName val="B_Sheet_9735"/>
      <sheetName val="P&amp;L_97_35"/>
      <sheetName val="B_Sheet_97-BEXP35"/>
      <sheetName val="P&amp;L_97_-BEXP35"/>
      <sheetName val="consol_flows35"/>
      <sheetName val="sdpl_oth_Liab35"/>
      <sheetName val="obpl-oth_liab35"/>
      <sheetName val="G_land_advance35"/>
      <sheetName val="I-Wip-ot_(2)35"/>
      <sheetName val="detail_WIP_(2)35"/>
      <sheetName val="detail_G-135"/>
      <sheetName val="sobha_menon_ac35"/>
      <sheetName val="pnc_ac35"/>
      <sheetName val="fix_-p_&amp;_M_-SCC35"/>
      <sheetName val="C_fix_asst35"/>
      <sheetName val="D_fix_asst_scdl_35"/>
      <sheetName val="creditors_tb_obpl35"/>
      <sheetName val="TBAL9697_-group_wise__sdpl44"/>
      <sheetName val="TBAL9697_-group_wise_34"/>
      <sheetName val="crs_-G-134"/>
      <sheetName val="TBAL9697_-group_wise__onpl34"/>
      <sheetName val="B_Sheet_97-OBPL34"/>
      <sheetName val="B_Sheet_97_sdpl34"/>
      <sheetName val="TBAL9697_-group_wise__sdpl234"/>
      <sheetName val="inout_consol_jan34"/>
      <sheetName val="consol_flow34"/>
      <sheetName val="D_Loan__Prom34"/>
      <sheetName val="E_Bank_Loan34"/>
      <sheetName val="G_work_Cap34"/>
      <sheetName val="H_land_adv-dec34"/>
      <sheetName val="J_Con_WIP34"/>
      <sheetName val="detail_J34"/>
      <sheetName val="L_Oth_Co34"/>
      <sheetName val="K_fix_asst__34"/>
      <sheetName val="C_fix_asst-SDPL_34"/>
      <sheetName val="TBAL9697__group_wise__sdpl34"/>
      <sheetName val="inout_consol_okg34"/>
      <sheetName val="detail_OIP_(2)34"/>
      <sheetName val="D_fix_ysst_scdl_34"/>
      <sheetName val="cre`itors_tb_obpl34"/>
      <sheetName val="3AL9697_-group_wise__onpl34"/>
      <sheetName val="L_Oth_Bo34"/>
      <sheetName val="3‰AL9697_-group_wise__onpl34"/>
      <sheetName val="Civil_Boq34"/>
      <sheetName val="Project-Material_33"/>
      <sheetName val="Staff_Acco_34"/>
      <sheetName val="SITE_OVERHEADS34"/>
      <sheetName val="Boq_Block_A33"/>
      <sheetName val="PRECAST_lightconc-II34"/>
      <sheetName val="1__PayRec33"/>
      <sheetName val="Cashflow_projection33"/>
      <sheetName val="SPT_vs_PHI33"/>
      <sheetName val="Blr_hire33"/>
      <sheetName val="key_dates33"/>
      <sheetName val="Labor_abs-NMR33"/>
      <sheetName val="ino4t_conso,-nov33"/>
      <sheetName val="(nout_co,sol_(2)33"/>
      <sheetName val="dpl_oth_Lia`2"/>
      <sheetName val="_bpl,oth_lia_33"/>
      <sheetName val="G_,and_adv_nce33"/>
      <sheetName val="I,Wip-ot__2)33"/>
      <sheetName val="det!il_WIP_(2)33"/>
      <sheetName val="de4ail_G-133"/>
      <sheetName val="sobha_mennn_ac33"/>
      <sheetName val="C_&amp;ix_asst33"/>
      <sheetName val="_x005f_x0003_dpl_oth_Lia`33"/>
      <sheetName val="TBAL9697__x005f_x000d_grotp_wise_33"/>
      <sheetName val="St_co_91_5lvl33"/>
      <sheetName val="3�AL9697_-group_wise__onpl33"/>
      <sheetName val="INPUT_SHEET33"/>
      <sheetName val="Sun_E_Type33"/>
      <sheetName val="Fin_Sum33"/>
      <sheetName val="CORPN_O?T33"/>
      <sheetName val="Stress_Calculation33"/>
      <sheetName val="CORPN_O_x005f_x0000_T33"/>
      <sheetName val="SUPPLY_-Sanitary_Fixtures33"/>
      <sheetName val="ITEMS_FOR_CIVIL_TENDER33"/>
      <sheetName val="TBAL9697__x000a_grotp_wise_33"/>
      <sheetName val="CORPN_O33"/>
      <sheetName val="labour_coeff31"/>
      <sheetName val="CORPN_O_T33"/>
      <sheetName val="TBAL9697__grotp_wise_74"/>
      <sheetName val="DG_33"/>
      <sheetName val="Shuttering_Analysis31"/>
      <sheetName val="General_P+M31"/>
      <sheetName val="Curing_Analysis_31"/>
      <sheetName val="Concrete_P+M_(_RMC_)31"/>
      <sheetName val="P+M_(_SMC_)31"/>
      <sheetName val="P+M_-EW31"/>
      <sheetName val="Cat_A_Change_Control31"/>
      <sheetName val="Break_up_Sheet31"/>
      <sheetName val="Summary_of_P_&amp;_M31"/>
      <sheetName val="P&amp;L_-_AD31"/>
      <sheetName val="_x005f_x005f_x005f_x0003_dpl_oth_Lia`33"/>
      <sheetName val="TBAL9697__x005f_x005f_x005f_x000d_grotp_w33"/>
      <sheetName val="Fin__Assumpt__-_Sensitivities31"/>
      <sheetName val="LOAD_SHEET_31"/>
      <sheetName val="Fill_this_out_first___31"/>
      <sheetName val="Labour_productivity31"/>
      <sheetName val="RCC,Ret__Wall31"/>
      <sheetName val="Area_&amp;_Cate__Master31"/>
      <sheetName val="Bill_No_531"/>
      <sheetName val="Sheet_131"/>
      <sheetName val="3BPA00132-5-3_W_plan_HVPNL31"/>
      <sheetName val="Mix_Design31"/>
      <sheetName val="Fee_Rate_Summary31"/>
      <sheetName val="Name_List31"/>
      <sheetName val="BOQ_(2)31"/>
      <sheetName val="FITZ_MORT_9431"/>
      <sheetName val="DLC_lookups31"/>
      <sheetName val="Quote_Sheet31"/>
      <sheetName val="d-safe_DELUXE31"/>
      <sheetName val="Works_-_Quote_Sheet31"/>
      <sheetName val="IO_LIST31"/>
      <sheetName val="TBAL9697__x005f_x000d_grotp_wis31"/>
      <sheetName val="TBAL9697__grotp_wise_75"/>
      <sheetName val="Structure_Bills_Qty31"/>
      <sheetName val="11B_31"/>
      <sheetName val="TBAL9697__x005f_x000a_grotp_wise_31"/>
      <sheetName val="Driveway_Beams31"/>
      <sheetName val="ISO_Reconcilation_Statment31"/>
      <sheetName val="AVG_pur_rate31"/>
      <sheetName val="Detail_1A31"/>
      <sheetName val="Break_Dw31"/>
      <sheetName val="CORPN_O_x005f_x005f_x005f_x0000_T31"/>
      <sheetName val="220_11__BS_31"/>
      <sheetName val="NLD_-_Assum31"/>
      <sheetName val="Cash_Flow_Input_Data_ISC31"/>
      <sheetName val="BLOCK-A_(MEA_SHEET)31"/>
      <sheetName val="Form_631"/>
      <sheetName val="acevsSp_(ABC)31"/>
      <sheetName val="A_O_R_31"/>
      <sheetName val="LIST_OF_MAKES31"/>
      <sheetName val="Intro_31"/>
      <sheetName val="TBAL9697__x005f_x005f_x005f_x005f_x005f_x005f_x31"/>
      <sheetName val="Assumption_Inputs14"/>
      <sheetName val="Civil_Works31"/>
      <sheetName val="Mat_-Rates29"/>
      <sheetName val="DETAILED__BOQ29"/>
      <sheetName val="CABLE_DATA29"/>
      <sheetName val="Tender_Summary12"/>
      <sheetName val="Legal_Risk_Analysis29"/>
      <sheetName val="General_input4"/>
      <sheetName val="6_054"/>
      <sheetName val="Abstract_Sheet4"/>
      <sheetName val="Boq-_Civil4"/>
      <sheetName val="TBAL9697__grotp_wise_76"/>
      <sheetName val="TBAL9697__grotp_wise_117"/>
      <sheetName val="Excess_Calc4"/>
      <sheetName val="Site_Dev_BOQ5"/>
      <sheetName val="PO_Payroll4"/>
      <sheetName val="Deduction_of_assets5"/>
      <sheetName val="CORPN_O_x005f_x005f_x005f_x005f_x005f_x005f_x0004"/>
      <sheetName val="TBAL9697__x005f_x005f_x005f_x000a_grotp_wi4"/>
      <sheetName val="BOQ_4"/>
      <sheetName val="COP_Final4"/>
      <sheetName val="Elect_5"/>
      <sheetName val="Detail_In_Door_Stad4"/>
      <sheetName val="SPILL_OVER3"/>
      <sheetName val="Data_sheet3"/>
      <sheetName val="Per_Unit3"/>
      <sheetName val="Pacakges_split3"/>
      <sheetName val="Main_Gate_House3"/>
      <sheetName val="Cost_summary3"/>
      <sheetName val="TBAL9697__grotp_wise_216"/>
      <sheetName val="TBAL9697__grotp_wise_413"/>
      <sheetName val="TBAL9697__grotp_wise_313"/>
      <sheetName val="TBAL9697__grotp_wise_511"/>
      <sheetName val="TBAL9697__grotp_wise_610"/>
      <sheetName val="TBAL9697__grotp_wise_77"/>
      <sheetName val="TBAL9697__grotp_wise_84"/>
      <sheetName val="TBAL9697__grotp_wise_94"/>
      <sheetName val="TBAL9697__grotp_wise_104"/>
      <sheetName val="TBAL9697__grotp_wise_164"/>
      <sheetName val="TBAL9697__grotp_wise_124"/>
      <sheetName val="TBAL9697__grotp_wise_118"/>
      <sheetName val="TBAL9697__grotp_wise_134"/>
      <sheetName val="TBAL9697__grotp_wise_144"/>
      <sheetName val="TBAL9697__grotp_wise_154"/>
      <sheetName val="TBAL9697__grotp_wise_224"/>
      <sheetName val="TBAL9697__grotp_wise_174"/>
      <sheetName val="TBAL9697__grotp_wise_184"/>
      <sheetName val="TBAL9697__grotp_wise_194"/>
      <sheetName val="TBAL9697__grotp_wise_204"/>
      <sheetName val="TBAL9697__grotp_wise_217"/>
      <sheetName val="TBAL9697__grotp_wise_234"/>
      <sheetName val="TBAL9697__grotp_wise_244"/>
      <sheetName val="Gen_Info3"/>
      <sheetName val="P_&amp;_M3"/>
      <sheetName val="MS_Items3"/>
      <sheetName val="AutoOpen_Stub_Data3"/>
      <sheetName val="Material_3"/>
      <sheetName val="Extra_Item3"/>
      <sheetName val="Labour_&amp;_Plant3"/>
      <sheetName val="Debits_as_on_12_04_083"/>
      <sheetName val="BASIC_RATES3"/>
      <sheetName val="TBAL9697__x005f_x005f_x004"/>
      <sheetName val="CORPN_O_x005f_x005f_x00004"/>
      <sheetName val="TBAL9697__x005f_x000a_grotp_wis4"/>
      <sheetName val="Labor_abs-PW3"/>
      <sheetName val="Customize_Your_Purchase_Order3"/>
      <sheetName val="fa-pl_&amp;_myy_x005f_x000b__x005f_x000b__x03"/>
      <sheetName val="Base_Assumptions3"/>
      <sheetName val="_COP_100%3"/>
      <sheetName val="TBAL9697__grotp_wise_254"/>
      <sheetName val="TBAL9697__grotp_wise_264"/>
      <sheetName val="TBAL9697_-group_wise_sdpl3"/>
      <sheetName val="Lintel_Beam_104_70_(GF)__3"/>
      <sheetName val="_3"/>
      <sheetName val="Contract_Night_Staff3"/>
      <sheetName val="Contract_Day_Staff3"/>
      <sheetName val="Day_Shift3"/>
      <sheetName val="Night_Shift3"/>
      <sheetName val="lineby_line_consolidation3"/>
      <sheetName val="Area_Statement3"/>
      <sheetName val="Risk_Analysis3"/>
      <sheetName val="SITE_DEVELOPMENT3"/>
      <sheetName val="Material_Rate3"/>
      <sheetName val="Rate_analysis3"/>
      <sheetName val="Approved_MTD_Proj_#'s3"/>
      <sheetName val="9__Package_split_-_Cost_3"/>
      <sheetName val="Project_Budget_Worksheet3"/>
      <sheetName val="CORPN_O_x005f_x005f_x005f3"/>
      <sheetName val="DDETABLE_3"/>
      <sheetName val="indices_"/>
      <sheetName val="Building_1"/>
      <sheetName val="Lead_(Final)"/>
      <sheetName val="Pile_cap"/>
      <sheetName val="M_S_"/>
      <sheetName val="dpl_oth_Lia`1"/>
      <sheetName val="TAX_INCOME"/>
      <sheetName val="Depart_Budget"/>
      <sheetName val="CC_June"/>
      <sheetName val="R MTL"/>
      <sheetName val="capg"/>
      <sheetName val="GUT (2)"/>
      <sheetName val="ACE-OUT"/>
      <sheetName val="MB.Prod"/>
      <sheetName val="Nov-Dec-08"/>
      <sheetName val="CP"/>
      <sheetName val="shuttering"/>
      <sheetName val="Elektrikal"/>
      <sheetName val="Bill-5.2"/>
      <sheetName val="Bill-9.1"/>
      <sheetName val="Bill-6.1.1-6.1.3"/>
      <sheetName val="Status"/>
      <sheetName val="Defer"/>
      <sheetName val="BG"/>
      <sheetName val="Liability"/>
      <sheetName val="RA Bill summary til Apr19"/>
      <sheetName val="APTIDCO CV A.SCOPE"/>
      <sheetName val="HVAC"/>
      <sheetName val="meas-wp"/>
      <sheetName val="Detailed Summary (4)"/>
      <sheetName val="BS"/>
      <sheetName val="Overall Summary"/>
      <sheetName val="Summary_CFA total - CP1 &amp; CP2"/>
      <sheetName val="S1BOQ"/>
      <sheetName val="BoQ-1"/>
      <sheetName val="BoQ-2"/>
      <sheetName val="MG"/>
      <sheetName val="02"/>
      <sheetName val="03"/>
      <sheetName val="04"/>
      <sheetName val="Basic rate summary"/>
      <sheetName val="Basic rate calculations"/>
      <sheetName val="Loan Schedule"/>
      <sheetName val="Combined Results "/>
      <sheetName val="Assumptions-Input"/>
      <sheetName val="Costs"/>
      <sheetName val="Ring Details"/>
      <sheetName val="Retaining wall Steel "/>
      <sheetName val="LTG-STG"/>
      <sheetName val="E &amp; R"/>
      <sheetName val="radar"/>
      <sheetName val="UG"/>
      <sheetName val="11-hsd"/>
      <sheetName val="13-septic"/>
      <sheetName val="7-ug"/>
      <sheetName val="2-utility"/>
      <sheetName val="ord-lost_98&amp;99"/>
      <sheetName val="ONE TIME"/>
      <sheetName val="water prop."/>
      <sheetName val="beam"/>
      <sheetName val="cALC"/>
      <sheetName val="KALK"/>
      <sheetName val="Manpower Histogram"/>
      <sheetName val="Deduction_of_assets6"/>
      <sheetName val="Deduction_of_assets7"/>
      <sheetName val="Deduction_of_assets8"/>
      <sheetName val="Sqn-Abs(G+6) "/>
      <sheetName val="WO-Abs (G+2) 6 DUs"/>
      <sheetName val="Air-Abs(G+6) 23 DUs"/>
      <sheetName val="switch"/>
      <sheetName val="Builtup Area"/>
      <sheetName val="cost Sft"/>
      <sheetName val="SubAnlysis"/>
      <sheetName val="PPA Summary"/>
      <sheetName val="I-BEAM-(PLINTH)"/>
      <sheetName val="UK"/>
      <sheetName val="A.O.R r1Str"/>
      <sheetName val="A.O.R r1"/>
      <sheetName val="A.O.R (2)"/>
      <sheetName val="Material&amp;equipment"/>
      <sheetName val="CORPN_OT28"/>
      <sheetName val="dpl_oth_Lia`28"/>
      <sheetName val="TBAL9697__x000a_grotp_wis26"/>
      <sheetName val="GR_slab-reinft"/>
      <sheetName val="Bill_3_-_Site_Works"/>
      <sheetName val="appendix_2_5_final_accounts"/>
      <sheetName val="Risk_Assmnt"/>
      <sheetName val="schedule_nos"/>
      <sheetName val="TBAL9697__grotp_wise_271"/>
      <sheetName val="TBAL9697__grotp_wis"/>
      <sheetName val="BS_-_L+OE"/>
      <sheetName val="Rate_Analysis_"/>
      <sheetName val="CORPN_O_x005f1"/>
      <sheetName val="BOQ_Distribution"/>
      <sheetName val="CFForecast_detail"/>
      <sheetName val="beam-reinft-IIInd_floor"/>
      <sheetName val="TBAL9697__x000a_grotp_wis1"/>
      <sheetName val="dpl_oth_Lia`4"/>
      <sheetName val="TBAL9697__x000a_grotp_wis2"/>
      <sheetName val="dpl_oth_Lia`3"/>
      <sheetName val="dpl_oth_Lia`5"/>
      <sheetName val="TBAL9697__x000a_grotp_wis3"/>
      <sheetName val="dpl_oth_Lia`6"/>
      <sheetName val="TBAL9697__x000a_grotp_wis4"/>
      <sheetName val="dpl_oth_Lia`7"/>
      <sheetName val="TBAL9697__x000a_grotp_wis5"/>
      <sheetName val="dpl_oth_Lia`8"/>
      <sheetName val="TBAL9697__x000a_grotp_wis6"/>
      <sheetName val="dpl_oth_Lia`9"/>
      <sheetName val="TBAL9697__x000a_grotp_wis7"/>
      <sheetName val="dpl_oth_Lia`10"/>
      <sheetName val="TBAL9697__x000a_grotp_wis8"/>
      <sheetName val="dpl_oth_Lia`16"/>
      <sheetName val="TBAL9697__x000a_grotp_wis14"/>
      <sheetName val="dpl_oth_Lia`12"/>
      <sheetName val="TBAL9697__x000a_grotp_wis10"/>
      <sheetName val="dpl_oth_Lia`11"/>
      <sheetName val="TBAL9697__x000a_grotp_wis9"/>
      <sheetName val="dpl_oth_Lia`13"/>
      <sheetName val="TBAL9697__x000a_grotp_wis11"/>
      <sheetName val="dpl_oth_Lia`14"/>
      <sheetName val="TBAL9697__x000a_grotp_wis12"/>
      <sheetName val="dpl_oth_Lia`15"/>
      <sheetName val="TBAL9697__x000a_grotp_wis13"/>
      <sheetName val="dpl_oth_Lia`22"/>
      <sheetName val="TBAL9697__x000a_grotp_wis20"/>
      <sheetName val="dpl_oth_Lia`17"/>
      <sheetName val="TBAL9697__x000a_grotp_wis15"/>
      <sheetName val="dpl_oth_Lia`18"/>
      <sheetName val="TBAL9697__x000a_grotp_wis16"/>
      <sheetName val="dpl_oth_Lia`19"/>
      <sheetName val="TBAL9697__x000a_grotp_wis17"/>
      <sheetName val="dpl_oth_Lia`20"/>
      <sheetName val="TBAL9697__x000a_grotp_wis18"/>
      <sheetName val="dpl_oth_Lia`21"/>
      <sheetName val="TBAL9697__x000a_grotp_wis19"/>
      <sheetName val="dpl_oth_Lia`23"/>
      <sheetName val="TBAL9697__x000a_grotp_wis21"/>
      <sheetName val="dpl_oth_Lia`24"/>
      <sheetName val="TBAL9697__x000a_grotp_wis22"/>
      <sheetName val="dpl_oth_Lia`25"/>
      <sheetName val="TBAL9697__x000a_grotp_wis23"/>
      <sheetName val="dpl_oth_Lia`26"/>
      <sheetName val="TBAL9697__x000a_grotp_wis24"/>
      <sheetName val="dpl_oth_Lia`27"/>
      <sheetName val="TBAL9697__x000a_grotp_wis25"/>
      <sheetName val="TBAL9697__x001"/>
      <sheetName val="Service_Function"/>
      <sheetName val="Building_11"/>
      <sheetName val="Lead_(Final)1"/>
      <sheetName val="GR_slab-reinft1"/>
      <sheetName val="Bill_3_-_Site_Works1"/>
      <sheetName val="appendix_2_5_final_accounts1"/>
      <sheetName val="Risk_Assmnt1"/>
      <sheetName val="schedule_nos1"/>
      <sheetName val="TBAL9697__grotp_wise_272"/>
      <sheetName val="TBAL9697__grotp_wis1"/>
      <sheetName val="BS_-_L+OE1"/>
      <sheetName val="Rate_Analysis_1"/>
      <sheetName val="CORPN_O_x005f2"/>
      <sheetName val="BOQ_Distribution1"/>
      <sheetName val="CFForecast_detail1"/>
      <sheetName val="beam-reinft-IIInd_floor1"/>
      <sheetName val="TBAL9697__x000a_grotp_wis27"/>
      <sheetName val="TBAL9697__x002"/>
      <sheetName val="CORPN_O_x00001"/>
      <sheetName val="Service_Function1"/>
      <sheetName val="Material_List_2"/>
      <sheetName val="Basic_Rate2"/>
      <sheetName val="INFLUENCES_ON_GM2"/>
      <sheetName val="Building_12"/>
      <sheetName val="Lead_(Final)2"/>
      <sheetName val="GR_slab-reinft2"/>
      <sheetName val="Bill_3_-_Site_Works2"/>
      <sheetName val="Load_Details(B2)2"/>
      <sheetName val="appendix_2_5_final_accounts2"/>
      <sheetName val="Indirect_expenses2"/>
      <sheetName val="Sheet_22"/>
      <sheetName val="Risk_Assmnt2"/>
      <sheetName val="schedule_nos2"/>
      <sheetName val="TBAL9697__grotp_wise_273"/>
      <sheetName val="TBAL9697__grotp_wis2"/>
      <sheetName val="AoR_Finishing2"/>
      <sheetName val="BS_-_L+OE2"/>
      <sheetName val="Rate_Analysis_2"/>
      <sheetName val="CORPN_O_x005f3"/>
      <sheetName val="BOQ_Distribution2"/>
      <sheetName val="CFForecast_detail2"/>
      <sheetName val="beam-reinft-IIInd_floor2"/>
      <sheetName val="TBAL9697__x000a_grotp_wis28"/>
      <sheetName val="TBAL9697__x003"/>
      <sheetName val="CORPN_O_x00002"/>
      <sheetName val="Service_Function2"/>
      <sheetName val="TBAL9697__x000d_grotp_wi1"/>
      <sheetName val="_x0003_dpl_oth_Lia`30"/>
      <sheetName val="TBAL9697__x000d_grotp_wise_30"/>
      <sheetName val="_x0003_dpl_oth_Lia`29"/>
      <sheetName val="TBAL9697__x000d_grotp_wise_29"/>
      <sheetName val="_x0003_dpl_oth_Lia`28"/>
      <sheetName val="TBAL9697__x000d_grotp_wise_28"/>
      <sheetName val="_x0003_dpl_oth_Lia`31"/>
      <sheetName val="TBAL9697__x000d_grotp_wise_31"/>
      <sheetName val="TBAL9697__x000d_grotp_wis26"/>
      <sheetName val="M- Rate"/>
      <sheetName val="RFP002"/>
      <sheetName val="Debit_Transit"/>
      <sheetName val="CASH-FLOW"/>
      <sheetName val="Material Rate List"/>
      <sheetName val="BuildUp"/>
      <sheetName val="Internal Plaster-FTP-Block D4"/>
      <sheetName val="CORPN O_x0000_T"/>
      <sheetName val="CORPN_O_x0000_T"/>
      <sheetName val="CORPN_O_x0000_T1"/>
      <sheetName val="CORPN_O_x0000_T2"/>
      <sheetName val="CORPN_O_x0000_T4"/>
      <sheetName val="CORPN_O_x0000_T3"/>
      <sheetName val="CORPN_O_x0000_T5"/>
      <sheetName val="CORPN_O_x0000_T6"/>
      <sheetName val="CORPN_O_x0000_T7"/>
      <sheetName val="CORPN_O_x0000_T8"/>
      <sheetName val="CORPN_O_x0000_T9"/>
      <sheetName val="CORPN_O_x0000_T10"/>
      <sheetName val="CORPN_O_x0000_T16"/>
      <sheetName val="CORPN_O_x0000_T12"/>
      <sheetName val="CORPN_O_x0000_T11"/>
      <sheetName val="CORPN_O_x0000_T13"/>
      <sheetName val="CORPN_O_x0000_T14"/>
      <sheetName val="CORPN_O_x0000_T15"/>
      <sheetName val="CORPN_O_x0000_T22"/>
      <sheetName val="CORPN_O_x0000_T17"/>
      <sheetName val="CORPN_O_x0000_T18"/>
      <sheetName val="CORPN_O_x0000_T19"/>
      <sheetName val="CORPN_O_x0000_T20"/>
      <sheetName val="CORPN_O_x0000_T21"/>
      <sheetName val="CORPN_O_x0000_T23"/>
      <sheetName val="CORPN_O_x0000_T24"/>
      <sheetName val="CORPN_O_x0000_T25"/>
      <sheetName val="CORPN_O_x0000_T26"/>
      <sheetName val="CORPN_O_x0000_T2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>
        <row r="34">
          <cell r="A34" t="str">
            <v>Investments Govt Securities</v>
          </cell>
        </row>
      </sheetData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 refreshError="1"/>
      <sheetData sheetId="1491" refreshError="1"/>
      <sheetData sheetId="1492" refreshError="1"/>
      <sheetData sheetId="1493" refreshError="1"/>
      <sheetData sheetId="1494" refreshError="1"/>
      <sheetData sheetId="1495" refreshError="1"/>
      <sheetData sheetId="1496" refreshError="1"/>
      <sheetData sheetId="1497" refreshError="1"/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 refreshError="1"/>
      <sheetData sheetId="1509" refreshError="1"/>
      <sheetData sheetId="1510" refreshError="1"/>
      <sheetData sheetId="1511" refreshError="1"/>
      <sheetData sheetId="1512" refreshError="1"/>
      <sheetData sheetId="1513" refreshError="1"/>
      <sheetData sheetId="1514" refreshError="1"/>
      <sheetData sheetId="1515" refreshError="1"/>
      <sheetData sheetId="1516" refreshError="1"/>
      <sheetData sheetId="1517" refreshError="1"/>
      <sheetData sheetId="1518" refreshError="1"/>
      <sheetData sheetId="1519" refreshError="1"/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 refreshError="1"/>
      <sheetData sheetId="1556" refreshError="1"/>
      <sheetData sheetId="1557" refreshError="1"/>
      <sheetData sheetId="1558" refreshError="1"/>
      <sheetData sheetId="1559" refreshError="1"/>
      <sheetData sheetId="1560" refreshError="1"/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 refreshError="1"/>
      <sheetData sheetId="1568" refreshError="1"/>
      <sheetData sheetId="1569" refreshError="1"/>
      <sheetData sheetId="1570" refreshError="1"/>
      <sheetData sheetId="1571" refreshError="1"/>
      <sheetData sheetId="1572" refreshError="1"/>
      <sheetData sheetId="1573" refreshError="1"/>
      <sheetData sheetId="1574" refreshError="1"/>
      <sheetData sheetId="1575" refreshError="1"/>
      <sheetData sheetId="1576" refreshError="1"/>
      <sheetData sheetId="1577" refreshError="1"/>
      <sheetData sheetId="1578" refreshError="1"/>
      <sheetData sheetId="1579" refreshError="1"/>
      <sheetData sheetId="1580" refreshError="1"/>
      <sheetData sheetId="1581" refreshError="1"/>
      <sheetData sheetId="1582" refreshError="1"/>
      <sheetData sheetId="1583" refreshError="1"/>
      <sheetData sheetId="1584" refreshError="1"/>
      <sheetData sheetId="1585" refreshError="1"/>
      <sheetData sheetId="1586" refreshError="1"/>
      <sheetData sheetId="1587" refreshError="1"/>
      <sheetData sheetId="1588" refreshError="1"/>
      <sheetData sheetId="1589" refreshError="1"/>
      <sheetData sheetId="1590" refreshError="1"/>
      <sheetData sheetId="1591" refreshError="1"/>
      <sheetData sheetId="1592" refreshError="1"/>
      <sheetData sheetId="1593" refreshError="1"/>
      <sheetData sheetId="1594" refreshError="1"/>
      <sheetData sheetId="1595" refreshError="1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 refreshError="1"/>
      <sheetData sheetId="1603" refreshError="1"/>
      <sheetData sheetId="1604" refreshError="1"/>
      <sheetData sheetId="1605" refreshError="1"/>
      <sheetData sheetId="1606" refreshError="1"/>
      <sheetData sheetId="1607" refreshError="1"/>
      <sheetData sheetId="1608" refreshError="1"/>
      <sheetData sheetId="1609" refreshError="1"/>
      <sheetData sheetId="1610" refreshError="1"/>
      <sheetData sheetId="1611" refreshError="1"/>
      <sheetData sheetId="1612" refreshError="1"/>
      <sheetData sheetId="1613" refreshError="1"/>
      <sheetData sheetId="1614" refreshError="1"/>
      <sheetData sheetId="1615" refreshError="1"/>
      <sheetData sheetId="1616" refreshError="1"/>
      <sheetData sheetId="1617" refreshError="1"/>
      <sheetData sheetId="1618" refreshError="1"/>
      <sheetData sheetId="1619" refreshError="1"/>
      <sheetData sheetId="1620" refreshError="1"/>
      <sheetData sheetId="1621" refreshError="1"/>
      <sheetData sheetId="1622" refreshError="1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 refreshError="1"/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 refreshError="1"/>
      <sheetData sheetId="1653" refreshError="1"/>
      <sheetData sheetId="1654" refreshError="1"/>
      <sheetData sheetId="1655" refreshError="1"/>
      <sheetData sheetId="1656" refreshError="1"/>
      <sheetData sheetId="1657" refreshError="1"/>
      <sheetData sheetId="1658" refreshError="1"/>
      <sheetData sheetId="1659" refreshError="1"/>
      <sheetData sheetId="1660" refreshError="1"/>
      <sheetData sheetId="1661" refreshError="1"/>
      <sheetData sheetId="1662" refreshError="1"/>
      <sheetData sheetId="1663" refreshError="1"/>
      <sheetData sheetId="1664" refreshError="1"/>
      <sheetData sheetId="1665" refreshError="1"/>
      <sheetData sheetId="1666" refreshError="1"/>
      <sheetData sheetId="1667" refreshError="1"/>
      <sheetData sheetId="1668" refreshError="1"/>
      <sheetData sheetId="1669" refreshError="1"/>
      <sheetData sheetId="1670" refreshError="1"/>
      <sheetData sheetId="1671" refreshError="1"/>
      <sheetData sheetId="1672" refreshError="1"/>
      <sheetData sheetId="1673" refreshError="1"/>
      <sheetData sheetId="1674" refreshError="1"/>
      <sheetData sheetId="1675" refreshError="1"/>
      <sheetData sheetId="1676" refreshError="1"/>
      <sheetData sheetId="1677" refreshError="1"/>
      <sheetData sheetId="1678" refreshError="1"/>
      <sheetData sheetId="1679" refreshError="1"/>
      <sheetData sheetId="1680" refreshError="1"/>
      <sheetData sheetId="1681" refreshError="1"/>
      <sheetData sheetId="1682" refreshError="1"/>
      <sheetData sheetId="1683" refreshError="1"/>
      <sheetData sheetId="1684" refreshError="1"/>
      <sheetData sheetId="1685" refreshError="1"/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 refreshError="1"/>
      <sheetData sheetId="1694" refreshError="1"/>
      <sheetData sheetId="1695" refreshError="1"/>
      <sheetData sheetId="1696" refreshError="1"/>
      <sheetData sheetId="1697" refreshError="1"/>
      <sheetData sheetId="1698" refreshError="1"/>
      <sheetData sheetId="1699" refreshError="1"/>
      <sheetData sheetId="1700" refreshError="1"/>
      <sheetData sheetId="1701" refreshError="1"/>
      <sheetData sheetId="1702" refreshError="1"/>
      <sheetData sheetId="1703" refreshError="1"/>
      <sheetData sheetId="1704" refreshError="1"/>
      <sheetData sheetId="1705" refreshError="1"/>
      <sheetData sheetId="1706" refreshError="1"/>
      <sheetData sheetId="1707" refreshError="1"/>
      <sheetData sheetId="1708" refreshError="1"/>
      <sheetData sheetId="1709" refreshError="1"/>
      <sheetData sheetId="1710" refreshError="1"/>
      <sheetData sheetId="1711" refreshError="1"/>
      <sheetData sheetId="1712" refreshError="1"/>
      <sheetData sheetId="1713" refreshError="1"/>
      <sheetData sheetId="1714" refreshError="1"/>
      <sheetData sheetId="1715" refreshError="1"/>
      <sheetData sheetId="1716" refreshError="1"/>
      <sheetData sheetId="1717" refreshError="1"/>
      <sheetData sheetId="1718" refreshError="1"/>
      <sheetData sheetId="1719" refreshError="1"/>
      <sheetData sheetId="1720" refreshError="1"/>
      <sheetData sheetId="1721" refreshError="1"/>
      <sheetData sheetId="1722" refreshError="1"/>
      <sheetData sheetId="1723" refreshError="1"/>
      <sheetData sheetId="1724" refreshError="1"/>
      <sheetData sheetId="1725" refreshError="1"/>
      <sheetData sheetId="1726" refreshError="1"/>
      <sheetData sheetId="1727" refreshError="1"/>
      <sheetData sheetId="1728" refreshError="1"/>
      <sheetData sheetId="1729" refreshError="1"/>
      <sheetData sheetId="1730" refreshError="1"/>
      <sheetData sheetId="1731" refreshError="1"/>
      <sheetData sheetId="1732" refreshError="1"/>
      <sheetData sheetId="1733" refreshError="1"/>
      <sheetData sheetId="1734" refreshError="1"/>
      <sheetData sheetId="1735" refreshError="1"/>
      <sheetData sheetId="1736" refreshError="1"/>
      <sheetData sheetId="1737" refreshError="1"/>
      <sheetData sheetId="1738" refreshError="1"/>
      <sheetData sheetId="1739" refreshError="1"/>
      <sheetData sheetId="1740" refreshError="1"/>
      <sheetData sheetId="1741" refreshError="1"/>
      <sheetData sheetId="1742" refreshError="1"/>
      <sheetData sheetId="1743" refreshError="1"/>
      <sheetData sheetId="1744" refreshError="1"/>
      <sheetData sheetId="1745" refreshError="1"/>
      <sheetData sheetId="1746" refreshError="1"/>
      <sheetData sheetId="1747" refreshError="1"/>
      <sheetData sheetId="1748" refreshError="1"/>
      <sheetData sheetId="1749" refreshError="1"/>
      <sheetData sheetId="1750" refreshError="1"/>
      <sheetData sheetId="1751" refreshError="1"/>
      <sheetData sheetId="1752" refreshError="1"/>
      <sheetData sheetId="1753" refreshError="1"/>
      <sheetData sheetId="1754" refreshError="1"/>
      <sheetData sheetId="1755" refreshError="1"/>
      <sheetData sheetId="1756" refreshError="1"/>
      <sheetData sheetId="1757" refreshError="1"/>
      <sheetData sheetId="1758" refreshError="1"/>
      <sheetData sheetId="1759" refreshError="1"/>
      <sheetData sheetId="1760" refreshError="1"/>
      <sheetData sheetId="1761" refreshError="1"/>
      <sheetData sheetId="1762" refreshError="1"/>
      <sheetData sheetId="1763" refreshError="1"/>
      <sheetData sheetId="1764" refreshError="1"/>
      <sheetData sheetId="1765" refreshError="1"/>
      <sheetData sheetId="1766" refreshError="1"/>
      <sheetData sheetId="1767" refreshError="1"/>
      <sheetData sheetId="1768" refreshError="1"/>
      <sheetData sheetId="1769" refreshError="1"/>
      <sheetData sheetId="1770" refreshError="1"/>
      <sheetData sheetId="1771" refreshError="1"/>
      <sheetData sheetId="1772" refreshError="1"/>
      <sheetData sheetId="1773" refreshError="1"/>
      <sheetData sheetId="1774" refreshError="1"/>
      <sheetData sheetId="1775" refreshError="1"/>
      <sheetData sheetId="1776" refreshError="1"/>
      <sheetData sheetId="1777" refreshError="1"/>
      <sheetData sheetId="1778" refreshError="1"/>
      <sheetData sheetId="1779" refreshError="1"/>
      <sheetData sheetId="1780" refreshError="1"/>
      <sheetData sheetId="1781" refreshError="1"/>
      <sheetData sheetId="1782" refreshError="1"/>
      <sheetData sheetId="1783" refreshError="1"/>
      <sheetData sheetId="1784" refreshError="1"/>
      <sheetData sheetId="1785" refreshError="1"/>
      <sheetData sheetId="1786" refreshError="1"/>
      <sheetData sheetId="1787" refreshError="1"/>
      <sheetData sheetId="1788" refreshError="1"/>
      <sheetData sheetId="1789" refreshError="1"/>
      <sheetData sheetId="1790" refreshError="1"/>
      <sheetData sheetId="1791" refreshError="1"/>
      <sheetData sheetId="1792" refreshError="1"/>
      <sheetData sheetId="1793" refreshError="1"/>
      <sheetData sheetId="1794" refreshError="1"/>
      <sheetData sheetId="1795" refreshError="1"/>
      <sheetData sheetId="1796" refreshError="1"/>
      <sheetData sheetId="1797" refreshError="1"/>
      <sheetData sheetId="1798" refreshError="1"/>
      <sheetData sheetId="1799" refreshError="1"/>
      <sheetData sheetId="1800" refreshError="1"/>
      <sheetData sheetId="1801" refreshError="1"/>
      <sheetData sheetId="1802" refreshError="1"/>
      <sheetData sheetId="1803" refreshError="1"/>
      <sheetData sheetId="1804" refreshError="1"/>
      <sheetData sheetId="1805" refreshError="1"/>
      <sheetData sheetId="1806" refreshError="1"/>
      <sheetData sheetId="1807" refreshError="1"/>
      <sheetData sheetId="1808" refreshError="1"/>
      <sheetData sheetId="1809" refreshError="1"/>
      <sheetData sheetId="1810" refreshError="1"/>
      <sheetData sheetId="1811" refreshError="1"/>
      <sheetData sheetId="1812" refreshError="1"/>
      <sheetData sheetId="1813" refreshError="1"/>
      <sheetData sheetId="1814" refreshError="1"/>
      <sheetData sheetId="1815" refreshError="1"/>
      <sheetData sheetId="1816" refreshError="1"/>
      <sheetData sheetId="1817" refreshError="1"/>
      <sheetData sheetId="1818" refreshError="1"/>
      <sheetData sheetId="1819" refreshError="1"/>
      <sheetData sheetId="1820" refreshError="1"/>
      <sheetData sheetId="1821" refreshError="1"/>
      <sheetData sheetId="1822" refreshError="1"/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 refreshError="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 refreshError="1"/>
      <sheetData sheetId="1842" refreshError="1"/>
      <sheetData sheetId="1843" refreshError="1"/>
      <sheetData sheetId="1844" refreshError="1"/>
      <sheetData sheetId="1845" refreshError="1"/>
      <sheetData sheetId="1846" refreshError="1"/>
      <sheetData sheetId="1847" refreshError="1"/>
      <sheetData sheetId="1848" refreshError="1"/>
      <sheetData sheetId="1849" refreshError="1"/>
      <sheetData sheetId="1850" refreshError="1"/>
      <sheetData sheetId="1851" refreshError="1"/>
      <sheetData sheetId="1852" refreshError="1"/>
      <sheetData sheetId="1853" refreshError="1"/>
      <sheetData sheetId="1854" refreshError="1"/>
      <sheetData sheetId="1855" refreshError="1"/>
      <sheetData sheetId="1856" refreshError="1"/>
      <sheetData sheetId="1857" refreshError="1"/>
      <sheetData sheetId="1858" refreshError="1"/>
      <sheetData sheetId="1859" refreshError="1"/>
      <sheetData sheetId="1860" refreshError="1"/>
      <sheetData sheetId="1861" refreshError="1"/>
      <sheetData sheetId="1862" refreshError="1"/>
      <sheetData sheetId="1863" refreshError="1"/>
      <sheetData sheetId="1864" refreshError="1"/>
      <sheetData sheetId="1865" refreshError="1"/>
      <sheetData sheetId="1866" refreshError="1"/>
      <sheetData sheetId="1867" refreshError="1"/>
      <sheetData sheetId="1868" refreshError="1"/>
      <sheetData sheetId="1869" refreshError="1"/>
      <sheetData sheetId="1870" refreshError="1"/>
      <sheetData sheetId="1871" refreshError="1"/>
      <sheetData sheetId="1872" refreshError="1"/>
      <sheetData sheetId="1873" refreshError="1"/>
      <sheetData sheetId="1874" refreshError="1"/>
      <sheetData sheetId="1875" refreshError="1"/>
      <sheetData sheetId="1876" refreshError="1"/>
      <sheetData sheetId="1877" refreshError="1"/>
      <sheetData sheetId="1878" refreshError="1"/>
      <sheetData sheetId="1879" refreshError="1"/>
      <sheetData sheetId="1880" refreshError="1"/>
      <sheetData sheetId="1881" refreshError="1"/>
      <sheetData sheetId="1882" refreshError="1"/>
      <sheetData sheetId="1883" refreshError="1"/>
      <sheetData sheetId="1884" refreshError="1"/>
      <sheetData sheetId="1885" refreshError="1"/>
      <sheetData sheetId="1886" refreshError="1"/>
      <sheetData sheetId="1887" refreshError="1"/>
      <sheetData sheetId="1888" refreshError="1"/>
      <sheetData sheetId="1889" refreshError="1"/>
      <sheetData sheetId="1890" refreshError="1"/>
      <sheetData sheetId="1891" refreshError="1"/>
      <sheetData sheetId="1892" refreshError="1"/>
      <sheetData sheetId="1893" refreshError="1"/>
      <sheetData sheetId="1894" refreshError="1"/>
      <sheetData sheetId="1895" refreshError="1"/>
      <sheetData sheetId="1896" refreshError="1"/>
      <sheetData sheetId="1897" refreshError="1"/>
      <sheetData sheetId="1898" refreshError="1"/>
      <sheetData sheetId="1899" refreshError="1"/>
      <sheetData sheetId="1900" refreshError="1"/>
      <sheetData sheetId="1901" refreshError="1"/>
      <sheetData sheetId="1902" refreshError="1"/>
      <sheetData sheetId="1903" refreshError="1"/>
      <sheetData sheetId="1904" refreshError="1"/>
      <sheetData sheetId="1905" refreshError="1"/>
      <sheetData sheetId="1906" refreshError="1"/>
      <sheetData sheetId="1907" refreshError="1"/>
      <sheetData sheetId="1908" refreshError="1"/>
      <sheetData sheetId="1909" refreshError="1"/>
      <sheetData sheetId="1910" refreshError="1"/>
      <sheetData sheetId="1911" refreshError="1"/>
      <sheetData sheetId="1912" refreshError="1"/>
      <sheetData sheetId="1913" refreshError="1"/>
      <sheetData sheetId="1914" refreshError="1"/>
      <sheetData sheetId="1915" refreshError="1"/>
      <sheetData sheetId="1916" refreshError="1"/>
      <sheetData sheetId="1917" refreshError="1"/>
      <sheetData sheetId="1918" refreshError="1"/>
      <sheetData sheetId="1919" refreshError="1"/>
      <sheetData sheetId="1920" refreshError="1"/>
      <sheetData sheetId="1921" refreshError="1"/>
      <sheetData sheetId="1922" refreshError="1"/>
      <sheetData sheetId="1923" refreshError="1"/>
      <sheetData sheetId="1924" refreshError="1"/>
      <sheetData sheetId="1925" refreshError="1"/>
      <sheetData sheetId="1926" refreshError="1"/>
      <sheetData sheetId="1927" refreshError="1"/>
      <sheetData sheetId="1928" refreshError="1"/>
      <sheetData sheetId="1929" refreshError="1"/>
      <sheetData sheetId="1930" refreshError="1"/>
      <sheetData sheetId="1931" refreshError="1"/>
      <sheetData sheetId="1932" refreshError="1"/>
      <sheetData sheetId="1933" refreshError="1"/>
      <sheetData sheetId="1934" refreshError="1"/>
      <sheetData sheetId="1935" refreshError="1"/>
      <sheetData sheetId="1936" refreshError="1"/>
      <sheetData sheetId="1937" refreshError="1"/>
      <sheetData sheetId="1938" refreshError="1"/>
      <sheetData sheetId="1939" refreshError="1"/>
      <sheetData sheetId="1940" refreshError="1"/>
      <sheetData sheetId="1941" refreshError="1"/>
      <sheetData sheetId="1942" refreshError="1"/>
      <sheetData sheetId="1943" refreshError="1"/>
      <sheetData sheetId="1944" refreshError="1"/>
      <sheetData sheetId="1945" refreshError="1"/>
      <sheetData sheetId="1946" refreshError="1"/>
      <sheetData sheetId="1947" refreshError="1"/>
      <sheetData sheetId="1948" refreshError="1"/>
      <sheetData sheetId="1949" refreshError="1"/>
      <sheetData sheetId="1950" refreshError="1"/>
      <sheetData sheetId="1951" refreshError="1"/>
      <sheetData sheetId="1952" refreshError="1"/>
      <sheetData sheetId="1953" refreshError="1"/>
      <sheetData sheetId="1954" refreshError="1"/>
      <sheetData sheetId="1955" refreshError="1"/>
      <sheetData sheetId="1956" refreshError="1"/>
      <sheetData sheetId="1957" refreshError="1"/>
      <sheetData sheetId="1958" refreshError="1"/>
      <sheetData sheetId="1959" refreshError="1"/>
      <sheetData sheetId="1960" refreshError="1"/>
      <sheetData sheetId="1961" refreshError="1"/>
      <sheetData sheetId="1962" refreshError="1"/>
      <sheetData sheetId="1963" refreshError="1"/>
      <sheetData sheetId="1964" refreshError="1"/>
      <sheetData sheetId="1965" refreshError="1"/>
      <sheetData sheetId="1966" refreshError="1"/>
      <sheetData sheetId="1967" refreshError="1"/>
      <sheetData sheetId="1968" refreshError="1"/>
      <sheetData sheetId="1969" refreshError="1"/>
      <sheetData sheetId="1970" refreshError="1"/>
      <sheetData sheetId="1971" refreshError="1"/>
      <sheetData sheetId="1972" refreshError="1"/>
      <sheetData sheetId="1973" refreshError="1"/>
      <sheetData sheetId="1974" refreshError="1"/>
      <sheetData sheetId="1975" refreshError="1"/>
      <sheetData sheetId="1976" refreshError="1"/>
      <sheetData sheetId="1977" refreshError="1"/>
      <sheetData sheetId="1978" refreshError="1"/>
      <sheetData sheetId="1979" refreshError="1"/>
      <sheetData sheetId="1980" refreshError="1"/>
      <sheetData sheetId="1981" refreshError="1"/>
      <sheetData sheetId="1982" refreshError="1"/>
      <sheetData sheetId="1983" refreshError="1"/>
      <sheetData sheetId="1984" refreshError="1"/>
      <sheetData sheetId="1985" refreshError="1"/>
      <sheetData sheetId="1986" refreshError="1"/>
      <sheetData sheetId="1987" refreshError="1"/>
      <sheetData sheetId="1988" refreshError="1"/>
      <sheetData sheetId="1989" refreshError="1"/>
      <sheetData sheetId="1990" refreshError="1"/>
      <sheetData sheetId="1991" refreshError="1"/>
      <sheetData sheetId="1992" refreshError="1"/>
      <sheetData sheetId="1993" refreshError="1"/>
      <sheetData sheetId="1994" refreshError="1"/>
      <sheetData sheetId="1995" refreshError="1"/>
      <sheetData sheetId="1996" refreshError="1"/>
      <sheetData sheetId="1997" refreshError="1"/>
      <sheetData sheetId="1998" refreshError="1"/>
      <sheetData sheetId="1999" refreshError="1"/>
      <sheetData sheetId="2000" refreshError="1"/>
      <sheetData sheetId="2001" refreshError="1"/>
      <sheetData sheetId="2002" refreshError="1"/>
      <sheetData sheetId="2003" refreshError="1"/>
      <sheetData sheetId="2004" refreshError="1"/>
      <sheetData sheetId="2005" refreshError="1"/>
      <sheetData sheetId="2006" refreshError="1"/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 refreshError="1"/>
      <sheetData sheetId="2039" refreshError="1"/>
      <sheetData sheetId="2040" refreshError="1"/>
      <sheetData sheetId="2041" refreshError="1"/>
      <sheetData sheetId="2042" refreshError="1"/>
      <sheetData sheetId="2043" refreshError="1"/>
      <sheetData sheetId="2044" refreshError="1"/>
      <sheetData sheetId="2045" refreshError="1"/>
      <sheetData sheetId="2046" refreshError="1"/>
      <sheetData sheetId="2047" refreshError="1"/>
      <sheetData sheetId="2048" refreshError="1"/>
      <sheetData sheetId="2049" refreshError="1"/>
      <sheetData sheetId="2050" refreshError="1"/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 refreshError="1"/>
      <sheetData sheetId="2057" refreshError="1"/>
      <sheetData sheetId="2058" refreshError="1"/>
      <sheetData sheetId="2059" refreshError="1"/>
      <sheetData sheetId="2060" refreshError="1"/>
      <sheetData sheetId="2061" refreshError="1"/>
      <sheetData sheetId="2062" refreshError="1"/>
      <sheetData sheetId="2063" refreshError="1"/>
      <sheetData sheetId="2064" refreshError="1"/>
      <sheetData sheetId="2065" refreshError="1"/>
      <sheetData sheetId="2066" refreshError="1"/>
      <sheetData sheetId="2067" refreshError="1"/>
      <sheetData sheetId="2068" refreshError="1"/>
      <sheetData sheetId="2069" refreshError="1"/>
      <sheetData sheetId="2070" refreshError="1"/>
      <sheetData sheetId="2071" refreshError="1"/>
      <sheetData sheetId="2072" refreshError="1"/>
      <sheetData sheetId="2073" refreshError="1"/>
      <sheetData sheetId="2074" refreshError="1"/>
      <sheetData sheetId="2075" refreshError="1"/>
      <sheetData sheetId="2076" refreshError="1"/>
      <sheetData sheetId="2077" refreshError="1"/>
      <sheetData sheetId="2078" refreshError="1"/>
      <sheetData sheetId="2079" refreshError="1"/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  <sheetData sheetId="2086" refreshError="1"/>
      <sheetData sheetId="2087" refreshError="1"/>
      <sheetData sheetId="2088" refreshError="1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 refreshError="1"/>
      <sheetData sheetId="2095" refreshError="1"/>
      <sheetData sheetId="2096" refreshError="1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 refreshError="1"/>
      <sheetData sheetId="2110" refreshError="1"/>
      <sheetData sheetId="2111" refreshError="1"/>
      <sheetData sheetId="2112" refreshError="1"/>
      <sheetData sheetId="2113" refreshError="1"/>
      <sheetData sheetId="2114" refreshError="1"/>
      <sheetData sheetId="2115" refreshError="1"/>
      <sheetData sheetId="2116" refreshError="1"/>
      <sheetData sheetId="2117" refreshError="1"/>
      <sheetData sheetId="2118" refreshError="1"/>
      <sheetData sheetId="2119" refreshError="1"/>
      <sheetData sheetId="2120" refreshError="1"/>
      <sheetData sheetId="2121" refreshError="1"/>
      <sheetData sheetId="2122" refreshError="1"/>
      <sheetData sheetId="2123" refreshError="1"/>
      <sheetData sheetId="2124" refreshError="1"/>
      <sheetData sheetId="2125" refreshError="1"/>
      <sheetData sheetId="2126" refreshError="1"/>
      <sheetData sheetId="2127" refreshError="1"/>
      <sheetData sheetId="2128" refreshError="1"/>
      <sheetData sheetId="2129" refreshError="1"/>
      <sheetData sheetId="2130" refreshError="1"/>
      <sheetData sheetId="2131" refreshError="1"/>
      <sheetData sheetId="2132" refreshError="1"/>
      <sheetData sheetId="2133" refreshError="1"/>
      <sheetData sheetId="2134" refreshError="1"/>
      <sheetData sheetId="2135" refreshError="1"/>
      <sheetData sheetId="2136" refreshError="1"/>
      <sheetData sheetId="2137" refreshError="1"/>
      <sheetData sheetId="2138" refreshError="1"/>
      <sheetData sheetId="2139" refreshError="1"/>
      <sheetData sheetId="2140" refreshError="1"/>
      <sheetData sheetId="2141" refreshError="1"/>
      <sheetData sheetId="2142" refreshError="1"/>
      <sheetData sheetId="2143" refreshError="1"/>
      <sheetData sheetId="2144" refreshError="1"/>
      <sheetData sheetId="2145" refreshError="1"/>
      <sheetData sheetId="2146" refreshError="1"/>
      <sheetData sheetId="2147" refreshError="1"/>
      <sheetData sheetId="2148" refreshError="1"/>
      <sheetData sheetId="2149" refreshError="1"/>
      <sheetData sheetId="2150" refreshError="1"/>
      <sheetData sheetId="2151" refreshError="1"/>
      <sheetData sheetId="2152" refreshError="1"/>
      <sheetData sheetId="2153" refreshError="1"/>
      <sheetData sheetId="2154" refreshError="1"/>
      <sheetData sheetId="2155" refreshError="1"/>
      <sheetData sheetId="2156" refreshError="1"/>
      <sheetData sheetId="2157" refreshError="1"/>
      <sheetData sheetId="2158" refreshError="1"/>
      <sheetData sheetId="2159" refreshError="1"/>
      <sheetData sheetId="2160" refreshError="1"/>
      <sheetData sheetId="2161" refreshError="1"/>
      <sheetData sheetId="2162" refreshError="1"/>
      <sheetData sheetId="2163" refreshError="1"/>
      <sheetData sheetId="2164" refreshError="1"/>
      <sheetData sheetId="2165" refreshError="1"/>
      <sheetData sheetId="2166" refreshError="1"/>
      <sheetData sheetId="2167" refreshError="1"/>
      <sheetData sheetId="2168" refreshError="1"/>
      <sheetData sheetId="2169" refreshError="1"/>
      <sheetData sheetId="2170" refreshError="1"/>
      <sheetData sheetId="2171" refreshError="1"/>
      <sheetData sheetId="2172" refreshError="1"/>
      <sheetData sheetId="2173" refreshError="1"/>
      <sheetData sheetId="2174" refreshError="1"/>
      <sheetData sheetId="2175" refreshError="1"/>
      <sheetData sheetId="2176" refreshError="1"/>
      <sheetData sheetId="2177" refreshError="1"/>
      <sheetData sheetId="2178" refreshError="1"/>
      <sheetData sheetId="2179" refreshError="1"/>
      <sheetData sheetId="2180" refreshError="1"/>
      <sheetData sheetId="2181" refreshError="1"/>
      <sheetData sheetId="2182" refreshError="1"/>
      <sheetData sheetId="2183" refreshError="1"/>
      <sheetData sheetId="2184" refreshError="1"/>
      <sheetData sheetId="2185" refreshError="1"/>
      <sheetData sheetId="2186" refreshError="1"/>
      <sheetData sheetId="2187" refreshError="1"/>
      <sheetData sheetId="2188" refreshError="1"/>
      <sheetData sheetId="2189" refreshError="1"/>
      <sheetData sheetId="2190" refreshError="1"/>
      <sheetData sheetId="2191" refreshError="1"/>
      <sheetData sheetId="2192" refreshError="1"/>
      <sheetData sheetId="2193" refreshError="1"/>
      <sheetData sheetId="2194" refreshError="1"/>
      <sheetData sheetId="2195" refreshError="1"/>
      <sheetData sheetId="2196" refreshError="1"/>
      <sheetData sheetId="2197" refreshError="1"/>
      <sheetData sheetId="2198" refreshError="1"/>
      <sheetData sheetId="2199" refreshError="1"/>
      <sheetData sheetId="2200" refreshError="1"/>
      <sheetData sheetId="2201" refreshError="1"/>
      <sheetData sheetId="2202" refreshError="1"/>
      <sheetData sheetId="2203" refreshError="1"/>
      <sheetData sheetId="2204" refreshError="1"/>
      <sheetData sheetId="2205" refreshError="1"/>
      <sheetData sheetId="2206" refreshError="1"/>
      <sheetData sheetId="2207" refreshError="1"/>
      <sheetData sheetId="2208" refreshError="1"/>
      <sheetData sheetId="2209" refreshError="1"/>
      <sheetData sheetId="2210" refreshError="1"/>
      <sheetData sheetId="2211" refreshError="1"/>
      <sheetData sheetId="2212" refreshError="1"/>
      <sheetData sheetId="2213" refreshError="1"/>
      <sheetData sheetId="2214" refreshError="1"/>
      <sheetData sheetId="2215" refreshError="1"/>
      <sheetData sheetId="2216" refreshError="1"/>
      <sheetData sheetId="2217" refreshError="1"/>
      <sheetData sheetId="2218" refreshError="1"/>
      <sheetData sheetId="2219" refreshError="1"/>
      <sheetData sheetId="2220" refreshError="1"/>
      <sheetData sheetId="2221" refreshError="1"/>
      <sheetData sheetId="2222" refreshError="1"/>
      <sheetData sheetId="2223" refreshError="1"/>
      <sheetData sheetId="2224" refreshError="1"/>
      <sheetData sheetId="2225" refreshError="1"/>
      <sheetData sheetId="2226" refreshError="1"/>
      <sheetData sheetId="2227" refreshError="1"/>
      <sheetData sheetId="2228" refreshError="1"/>
      <sheetData sheetId="2229" refreshError="1"/>
      <sheetData sheetId="2230" refreshError="1"/>
      <sheetData sheetId="2231" refreshError="1"/>
      <sheetData sheetId="2232" refreshError="1"/>
      <sheetData sheetId="2233" refreshError="1"/>
      <sheetData sheetId="2234" refreshError="1"/>
      <sheetData sheetId="2235" refreshError="1"/>
      <sheetData sheetId="2236" refreshError="1"/>
      <sheetData sheetId="2237" refreshError="1"/>
      <sheetData sheetId="2238" refreshError="1"/>
      <sheetData sheetId="2239" refreshError="1"/>
      <sheetData sheetId="2240" refreshError="1"/>
      <sheetData sheetId="2241" refreshError="1"/>
      <sheetData sheetId="2242" refreshError="1"/>
      <sheetData sheetId="2243" refreshError="1"/>
      <sheetData sheetId="2244" refreshError="1"/>
      <sheetData sheetId="2245" refreshError="1"/>
      <sheetData sheetId="2246" refreshError="1"/>
      <sheetData sheetId="2247" refreshError="1"/>
      <sheetData sheetId="2248" refreshError="1"/>
      <sheetData sheetId="2249" refreshError="1"/>
      <sheetData sheetId="2250" refreshError="1"/>
      <sheetData sheetId="2251" refreshError="1"/>
      <sheetData sheetId="2252" refreshError="1"/>
      <sheetData sheetId="2253" refreshError="1"/>
      <sheetData sheetId="2254" refreshError="1"/>
      <sheetData sheetId="2255" refreshError="1"/>
      <sheetData sheetId="2256" refreshError="1"/>
      <sheetData sheetId="2257" refreshError="1"/>
      <sheetData sheetId="2258" refreshError="1"/>
      <sheetData sheetId="2259" refreshError="1"/>
      <sheetData sheetId="2260" refreshError="1"/>
      <sheetData sheetId="2261" refreshError="1"/>
      <sheetData sheetId="2262" refreshError="1"/>
      <sheetData sheetId="2263" refreshError="1"/>
      <sheetData sheetId="2264" refreshError="1"/>
      <sheetData sheetId="2265" refreshError="1"/>
      <sheetData sheetId="2266" refreshError="1"/>
      <sheetData sheetId="2267" refreshError="1"/>
      <sheetData sheetId="2268" refreshError="1"/>
      <sheetData sheetId="2269" refreshError="1"/>
      <sheetData sheetId="2270" refreshError="1"/>
      <sheetData sheetId="2271" refreshError="1"/>
      <sheetData sheetId="2272" refreshError="1"/>
      <sheetData sheetId="2273" refreshError="1"/>
      <sheetData sheetId="2274" refreshError="1"/>
      <sheetData sheetId="2275" refreshError="1"/>
      <sheetData sheetId="2276" refreshError="1"/>
      <sheetData sheetId="2277" refreshError="1"/>
      <sheetData sheetId="2278" refreshError="1"/>
      <sheetData sheetId="2279" refreshError="1"/>
      <sheetData sheetId="2280" refreshError="1"/>
      <sheetData sheetId="2281" refreshError="1"/>
      <sheetData sheetId="2282" refreshError="1"/>
      <sheetData sheetId="2283" refreshError="1"/>
      <sheetData sheetId="2284" refreshError="1"/>
      <sheetData sheetId="2285" refreshError="1"/>
      <sheetData sheetId="2286" refreshError="1"/>
      <sheetData sheetId="2287" refreshError="1"/>
      <sheetData sheetId="2288" refreshError="1"/>
      <sheetData sheetId="2289" refreshError="1"/>
      <sheetData sheetId="2290" refreshError="1"/>
      <sheetData sheetId="2291" refreshError="1"/>
      <sheetData sheetId="2292" refreshError="1"/>
      <sheetData sheetId="2293" refreshError="1"/>
      <sheetData sheetId="2294" refreshError="1"/>
      <sheetData sheetId="2295" refreshError="1"/>
      <sheetData sheetId="2296" refreshError="1"/>
      <sheetData sheetId="2297" refreshError="1"/>
      <sheetData sheetId="2298" refreshError="1"/>
      <sheetData sheetId="2299" refreshError="1"/>
      <sheetData sheetId="2300" refreshError="1"/>
      <sheetData sheetId="2301" refreshError="1"/>
      <sheetData sheetId="2302" refreshError="1"/>
      <sheetData sheetId="2303" refreshError="1"/>
      <sheetData sheetId="2304" refreshError="1"/>
      <sheetData sheetId="2305" refreshError="1"/>
      <sheetData sheetId="2306" refreshError="1"/>
      <sheetData sheetId="2307" refreshError="1"/>
      <sheetData sheetId="2308" refreshError="1"/>
      <sheetData sheetId="2309" refreshError="1"/>
      <sheetData sheetId="2310" refreshError="1"/>
      <sheetData sheetId="2311" refreshError="1"/>
      <sheetData sheetId="2312" refreshError="1"/>
      <sheetData sheetId="2313" refreshError="1"/>
      <sheetData sheetId="2314" refreshError="1"/>
      <sheetData sheetId="2315" refreshError="1"/>
      <sheetData sheetId="2316" refreshError="1"/>
      <sheetData sheetId="2317" refreshError="1"/>
      <sheetData sheetId="2318" refreshError="1"/>
      <sheetData sheetId="2319" refreshError="1"/>
      <sheetData sheetId="2320" refreshError="1"/>
      <sheetData sheetId="2321" refreshError="1"/>
      <sheetData sheetId="2322" refreshError="1"/>
      <sheetData sheetId="2323" refreshError="1"/>
      <sheetData sheetId="2324" refreshError="1"/>
      <sheetData sheetId="2325" refreshError="1"/>
      <sheetData sheetId="2326" refreshError="1"/>
      <sheetData sheetId="2327" refreshError="1"/>
      <sheetData sheetId="2328" refreshError="1"/>
      <sheetData sheetId="2329" refreshError="1"/>
      <sheetData sheetId="2330" refreshError="1"/>
      <sheetData sheetId="2331" refreshError="1"/>
      <sheetData sheetId="2332" refreshError="1"/>
      <sheetData sheetId="2333" refreshError="1"/>
      <sheetData sheetId="2334" refreshError="1"/>
      <sheetData sheetId="2335" refreshError="1"/>
      <sheetData sheetId="2336" refreshError="1"/>
      <sheetData sheetId="2337" refreshError="1"/>
      <sheetData sheetId="2338" refreshError="1"/>
      <sheetData sheetId="2339" refreshError="1"/>
      <sheetData sheetId="2340" refreshError="1"/>
      <sheetData sheetId="2341" refreshError="1"/>
      <sheetData sheetId="2342" refreshError="1"/>
      <sheetData sheetId="2343" refreshError="1"/>
      <sheetData sheetId="2344" refreshError="1"/>
      <sheetData sheetId="2345" refreshError="1"/>
      <sheetData sheetId="2346" refreshError="1"/>
      <sheetData sheetId="2347" refreshError="1"/>
      <sheetData sheetId="2348" refreshError="1"/>
      <sheetData sheetId="2349" refreshError="1"/>
      <sheetData sheetId="2350" refreshError="1"/>
      <sheetData sheetId="2351" refreshError="1"/>
      <sheetData sheetId="2352" refreshError="1"/>
      <sheetData sheetId="2353" refreshError="1"/>
      <sheetData sheetId="2354" refreshError="1"/>
      <sheetData sheetId="2355" refreshError="1"/>
      <sheetData sheetId="2356" refreshError="1"/>
      <sheetData sheetId="2357" refreshError="1"/>
      <sheetData sheetId="2358" refreshError="1"/>
      <sheetData sheetId="2359" refreshError="1"/>
      <sheetData sheetId="2360" refreshError="1"/>
      <sheetData sheetId="2361" refreshError="1"/>
      <sheetData sheetId="2362" refreshError="1"/>
      <sheetData sheetId="2363" refreshError="1"/>
      <sheetData sheetId="2364" refreshError="1"/>
      <sheetData sheetId="2365" refreshError="1"/>
      <sheetData sheetId="2366" refreshError="1"/>
      <sheetData sheetId="2367" refreshError="1"/>
      <sheetData sheetId="2368" refreshError="1"/>
      <sheetData sheetId="2369" refreshError="1"/>
      <sheetData sheetId="2370" refreshError="1"/>
      <sheetData sheetId="2371" refreshError="1"/>
      <sheetData sheetId="2372" refreshError="1"/>
      <sheetData sheetId="2373" refreshError="1"/>
      <sheetData sheetId="2374" refreshError="1"/>
      <sheetData sheetId="2375" refreshError="1"/>
      <sheetData sheetId="2376" refreshError="1"/>
      <sheetData sheetId="2377" refreshError="1"/>
      <sheetData sheetId="2378" refreshError="1"/>
      <sheetData sheetId="2379" refreshError="1"/>
      <sheetData sheetId="2380" refreshError="1"/>
      <sheetData sheetId="2381" refreshError="1"/>
      <sheetData sheetId="2382" refreshError="1"/>
      <sheetData sheetId="2383" refreshError="1"/>
      <sheetData sheetId="2384" refreshError="1"/>
      <sheetData sheetId="2385" refreshError="1"/>
      <sheetData sheetId="2386" refreshError="1"/>
      <sheetData sheetId="2387" refreshError="1"/>
      <sheetData sheetId="2388" refreshError="1"/>
      <sheetData sheetId="2389" refreshError="1"/>
      <sheetData sheetId="2390" refreshError="1"/>
      <sheetData sheetId="2391" refreshError="1"/>
      <sheetData sheetId="2392" refreshError="1"/>
      <sheetData sheetId="2393" refreshError="1"/>
      <sheetData sheetId="2394" refreshError="1"/>
      <sheetData sheetId="2395" refreshError="1"/>
      <sheetData sheetId="2396" refreshError="1"/>
      <sheetData sheetId="2397" refreshError="1"/>
      <sheetData sheetId="2398" refreshError="1"/>
      <sheetData sheetId="2399" refreshError="1"/>
      <sheetData sheetId="2400" refreshError="1"/>
      <sheetData sheetId="2401" refreshError="1"/>
      <sheetData sheetId="2402" refreshError="1"/>
      <sheetData sheetId="2403" refreshError="1"/>
      <sheetData sheetId="2404" refreshError="1"/>
      <sheetData sheetId="2405" refreshError="1"/>
      <sheetData sheetId="2406" refreshError="1"/>
      <sheetData sheetId="2407" refreshError="1"/>
      <sheetData sheetId="2408" refreshError="1"/>
      <sheetData sheetId="2409" refreshError="1"/>
      <sheetData sheetId="2410" refreshError="1"/>
      <sheetData sheetId="2411" refreshError="1"/>
      <sheetData sheetId="2412" refreshError="1"/>
      <sheetData sheetId="2413" refreshError="1"/>
      <sheetData sheetId="2414" refreshError="1"/>
      <sheetData sheetId="2415" refreshError="1"/>
      <sheetData sheetId="2416" refreshError="1"/>
      <sheetData sheetId="2417" refreshError="1"/>
      <sheetData sheetId="2418" refreshError="1"/>
      <sheetData sheetId="2419" refreshError="1"/>
      <sheetData sheetId="2420" refreshError="1"/>
      <sheetData sheetId="2421" refreshError="1"/>
      <sheetData sheetId="2422" refreshError="1"/>
      <sheetData sheetId="2423" refreshError="1"/>
      <sheetData sheetId="2424" refreshError="1"/>
      <sheetData sheetId="2425" refreshError="1"/>
      <sheetData sheetId="2426" refreshError="1"/>
      <sheetData sheetId="2427" refreshError="1"/>
      <sheetData sheetId="2428" refreshError="1"/>
      <sheetData sheetId="2429" refreshError="1"/>
      <sheetData sheetId="2430" refreshError="1"/>
      <sheetData sheetId="2431" refreshError="1"/>
      <sheetData sheetId="2432" refreshError="1"/>
      <sheetData sheetId="2433" refreshError="1"/>
      <sheetData sheetId="2434" refreshError="1"/>
      <sheetData sheetId="2435" refreshError="1"/>
      <sheetData sheetId="2436" refreshError="1"/>
      <sheetData sheetId="2437" refreshError="1"/>
      <sheetData sheetId="2438" refreshError="1"/>
      <sheetData sheetId="2439" refreshError="1"/>
      <sheetData sheetId="2440" refreshError="1"/>
      <sheetData sheetId="2441" refreshError="1"/>
      <sheetData sheetId="2442" refreshError="1"/>
      <sheetData sheetId="2443" refreshError="1"/>
      <sheetData sheetId="2444" refreshError="1"/>
      <sheetData sheetId="2445" refreshError="1"/>
      <sheetData sheetId="2446" refreshError="1"/>
      <sheetData sheetId="2447" refreshError="1"/>
      <sheetData sheetId="2448" refreshError="1"/>
      <sheetData sheetId="2449" refreshError="1"/>
      <sheetData sheetId="2450" refreshError="1"/>
      <sheetData sheetId="2451" refreshError="1"/>
      <sheetData sheetId="2452" refreshError="1"/>
      <sheetData sheetId="2453" refreshError="1"/>
      <sheetData sheetId="2454" refreshError="1"/>
      <sheetData sheetId="2455" refreshError="1"/>
      <sheetData sheetId="2456" refreshError="1"/>
      <sheetData sheetId="2457" refreshError="1"/>
      <sheetData sheetId="2458" refreshError="1"/>
      <sheetData sheetId="2459" refreshError="1"/>
      <sheetData sheetId="2460" refreshError="1"/>
      <sheetData sheetId="2461" refreshError="1"/>
      <sheetData sheetId="2462" refreshError="1"/>
      <sheetData sheetId="2463" refreshError="1"/>
      <sheetData sheetId="2464" refreshError="1"/>
      <sheetData sheetId="2465" refreshError="1"/>
      <sheetData sheetId="2466" refreshError="1"/>
      <sheetData sheetId="2467" refreshError="1"/>
      <sheetData sheetId="2468" refreshError="1"/>
      <sheetData sheetId="2469" refreshError="1"/>
      <sheetData sheetId="2470" refreshError="1"/>
      <sheetData sheetId="2471" refreshError="1"/>
      <sheetData sheetId="2472" refreshError="1"/>
      <sheetData sheetId="2473" refreshError="1"/>
      <sheetData sheetId="2474" refreshError="1"/>
      <sheetData sheetId="2475" refreshError="1"/>
      <sheetData sheetId="2476" refreshError="1"/>
      <sheetData sheetId="2477" refreshError="1"/>
      <sheetData sheetId="2478" refreshError="1"/>
      <sheetData sheetId="2479" refreshError="1"/>
      <sheetData sheetId="2480" refreshError="1"/>
      <sheetData sheetId="2481" refreshError="1"/>
      <sheetData sheetId="2482" refreshError="1"/>
      <sheetData sheetId="2483" refreshError="1"/>
      <sheetData sheetId="2484" refreshError="1"/>
      <sheetData sheetId="2485" refreshError="1"/>
      <sheetData sheetId="2486" refreshError="1"/>
      <sheetData sheetId="2487" refreshError="1"/>
      <sheetData sheetId="2488" refreshError="1"/>
      <sheetData sheetId="2489" refreshError="1"/>
      <sheetData sheetId="2490" refreshError="1"/>
      <sheetData sheetId="2491" refreshError="1"/>
      <sheetData sheetId="2492" refreshError="1"/>
      <sheetData sheetId="2493" refreshError="1"/>
      <sheetData sheetId="2494" refreshError="1"/>
      <sheetData sheetId="2495" refreshError="1"/>
      <sheetData sheetId="2496" refreshError="1"/>
      <sheetData sheetId="2497" refreshError="1"/>
      <sheetData sheetId="2498" refreshError="1"/>
      <sheetData sheetId="2499" refreshError="1"/>
      <sheetData sheetId="2500" refreshError="1"/>
      <sheetData sheetId="2501" refreshError="1"/>
      <sheetData sheetId="2502" refreshError="1"/>
      <sheetData sheetId="2503" refreshError="1"/>
      <sheetData sheetId="2504" refreshError="1"/>
      <sheetData sheetId="2505" refreshError="1"/>
      <sheetData sheetId="2506" refreshError="1"/>
      <sheetData sheetId="2507" refreshError="1"/>
      <sheetData sheetId="2508" refreshError="1"/>
      <sheetData sheetId="2509" refreshError="1"/>
      <sheetData sheetId="2510" refreshError="1"/>
      <sheetData sheetId="2511" refreshError="1"/>
      <sheetData sheetId="2512" refreshError="1"/>
      <sheetData sheetId="2513" refreshError="1"/>
      <sheetData sheetId="2514" refreshError="1"/>
      <sheetData sheetId="2515" refreshError="1"/>
      <sheetData sheetId="2516" refreshError="1"/>
      <sheetData sheetId="2517" refreshError="1"/>
      <sheetData sheetId="2518" refreshError="1"/>
      <sheetData sheetId="2519" refreshError="1"/>
      <sheetData sheetId="2520" refreshError="1"/>
      <sheetData sheetId="2521" refreshError="1"/>
      <sheetData sheetId="2522" refreshError="1"/>
      <sheetData sheetId="2523" refreshError="1"/>
      <sheetData sheetId="2524" refreshError="1"/>
      <sheetData sheetId="2525" refreshError="1"/>
      <sheetData sheetId="2526" refreshError="1"/>
      <sheetData sheetId="2527" refreshError="1"/>
      <sheetData sheetId="2528" refreshError="1"/>
      <sheetData sheetId="2529" refreshError="1"/>
      <sheetData sheetId="2530" refreshError="1"/>
      <sheetData sheetId="2531" refreshError="1"/>
      <sheetData sheetId="2532" refreshError="1"/>
      <sheetData sheetId="2533" refreshError="1"/>
      <sheetData sheetId="2534" refreshError="1"/>
      <sheetData sheetId="2535" refreshError="1"/>
      <sheetData sheetId="2536" refreshError="1"/>
      <sheetData sheetId="2537" refreshError="1"/>
      <sheetData sheetId="2538" refreshError="1"/>
      <sheetData sheetId="2539" refreshError="1"/>
      <sheetData sheetId="2540" refreshError="1"/>
      <sheetData sheetId="2541" refreshError="1"/>
      <sheetData sheetId="2542" refreshError="1"/>
      <sheetData sheetId="2543" refreshError="1"/>
      <sheetData sheetId="2544" refreshError="1"/>
      <sheetData sheetId="2545" refreshError="1"/>
      <sheetData sheetId="2546" refreshError="1"/>
      <sheetData sheetId="2547" refreshError="1"/>
      <sheetData sheetId="2548" refreshError="1"/>
      <sheetData sheetId="2549" refreshError="1"/>
      <sheetData sheetId="2550" refreshError="1"/>
      <sheetData sheetId="2551" refreshError="1"/>
      <sheetData sheetId="2552" refreshError="1"/>
      <sheetData sheetId="2553" refreshError="1"/>
      <sheetData sheetId="2554" refreshError="1"/>
      <sheetData sheetId="2555" refreshError="1"/>
      <sheetData sheetId="2556" refreshError="1"/>
      <sheetData sheetId="2557" refreshError="1"/>
      <sheetData sheetId="2558" refreshError="1"/>
      <sheetData sheetId="2559" refreshError="1"/>
      <sheetData sheetId="2560" refreshError="1"/>
      <sheetData sheetId="2561" refreshError="1"/>
      <sheetData sheetId="2562" refreshError="1"/>
      <sheetData sheetId="2563" refreshError="1"/>
      <sheetData sheetId="2564" refreshError="1"/>
      <sheetData sheetId="2565" refreshError="1"/>
      <sheetData sheetId="2566" refreshError="1"/>
      <sheetData sheetId="2567" refreshError="1"/>
      <sheetData sheetId="2568" refreshError="1"/>
      <sheetData sheetId="2569" refreshError="1"/>
      <sheetData sheetId="2570" refreshError="1"/>
      <sheetData sheetId="2571" refreshError="1"/>
      <sheetData sheetId="2572" refreshError="1"/>
      <sheetData sheetId="2573" refreshError="1"/>
      <sheetData sheetId="2574" refreshError="1"/>
      <sheetData sheetId="2575" refreshError="1"/>
      <sheetData sheetId="2576" refreshError="1"/>
      <sheetData sheetId="2577" refreshError="1"/>
      <sheetData sheetId="2578" refreshError="1"/>
      <sheetData sheetId="2579" refreshError="1"/>
      <sheetData sheetId="2580" refreshError="1"/>
      <sheetData sheetId="2581" refreshError="1"/>
      <sheetData sheetId="2582" refreshError="1"/>
      <sheetData sheetId="2583" refreshError="1"/>
      <sheetData sheetId="2584" refreshError="1"/>
      <sheetData sheetId="2585" refreshError="1"/>
      <sheetData sheetId="2586" refreshError="1"/>
      <sheetData sheetId="2587" refreshError="1"/>
      <sheetData sheetId="2588" refreshError="1"/>
      <sheetData sheetId="2589" refreshError="1"/>
      <sheetData sheetId="2590" refreshError="1"/>
      <sheetData sheetId="2591" refreshError="1"/>
      <sheetData sheetId="2592" refreshError="1"/>
      <sheetData sheetId="2593" refreshError="1"/>
      <sheetData sheetId="2594" refreshError="1"/>
      <sheetData sheetId="2595" refreshError="1"/>
      <sheetData sheetId="2596" refreshError="1"/>
      <sheetData sheetId="2597" refreshError="1"/>
      <sheetData sheetId="2598" refreshError="1"/>
      <sheetData sheetId="2599" refreshError="1"/>
      <sheetData sheetId="2600" refreshError="1"/>
      <sheetData sheetId="2601" refreshError="1"/>
      <sheetData sheetId="2602" refreshError="1"/>
      <sheetData sheetId="2603" refreshError="1"/>
      <sheetData sheetId="2604" refreshError="1"/>
      <sheetData sheetId="2605" refreshError="1"/>
      <sheetData sheetId="2606" refreshError="1"/>
      <sheetData sheetId="2607" refreshError="1"/>
      <sheetData sheetId="2608" refreshError="1"/>
      <sheetData sheetId="2609" refreshError="1"/>
      <sheetData sheetId="2610" refreshError="1"/>
      <sheetData sheetId="2611" refreshError="1"/>
      <sheetData sheetId="2612" refreshError="1"/>
      <sheetData sheetId="2613" refreshError="1"/>
      <sheetData sheetId="2614" refreshError="1"/>
      <sheetData sheetId="2615" refreshError="1"/>
      <sheetData sheetId="2616" refreshError="1"/>
      <sheetData sheetId="2617" refreshError="1"/>
      <sheetData sheetId="2618" refreshError="1"/>
      <sheetData sheetId="2619" refreshError="1"/>
      <sheetData sheetId="2620" refreshError="1"/>
      <sheetData sheetId="2621" refreshError="1"/>
      <sheetData sheetId="2622" refreshError="1"/>
      <sheetData sheetId="2623" refreshError="1"/>
      <sheetData sheetId="2624" refreshError="1"/>
      <sheetData sheetId="2625" refreshError="1"/>
      <sheetData sheetId="2626" refreshError="1"/>
      <sheetData sheetId="2627" refreshError="1"/>
      <sheetData sheetId="2628" refreshError="1"/>
      <sheetData sheetId="2629" refreshError="1"/>
      <sheetData sheetId="2630" refreshError="1"/>
      <sheetData sheetId="2631" refreshError="1"/>
      <sheetData sheetId="2632" refreshError="1"/>
      <sheetData sheetId="2633" refreshError="1"/>
      <sheetData sheetId="2634" refreshError="1"/>
      <sheetData sheetId="2635" refreshError="1"/>
      <sheetData sheetId="2636" refreshError="1"/>
      <sheetData sheetId="2637" refreshError="1"/>
      <sheetData sheetId="2638" refreshError="1"/>
      <sheetData sheetId="2639" refreshError="1"/>
      <sheetData sheetId="2640" refreshError="1"/>
      <sheetData sheetId="2641" refreshError="1"/>
      <sheetData sheetId="2642" refreshError="1"/>
      <sheetData sheetId="2643" refreshError="1"/>
      <sheetData sheetId="2644" refreshError="1"/>
      <sheetData sheetId="2645" refreshError="1"/>
      <sheetData sheetId="2646" refreshError="1"/>
      <sheetData sheetId="2647" refreshError="1"/>
      <sheetData sheetId="2648" refreshError="1"/>
      <sheetData sheetId="2649" refreshError="1"/>
      <sheetData sheetId="2650" refreshError="1"/>
      <sheetData sheetId="2651" refreshError="1"/>
      <sheetData sheetId="2652" refreshError="1"/>
      <sheetData sheetId="2653" refreshError="1"/>
      <sheetData sheetId="2654" refreshError="1"/>
      <sheetData sheetId="2655" refreshError="1"/>
      <sheetData sheetId="2656" refreshError="1"/>
      <sheetData sheetId="2657" refreshError="1"/>
      <sheetData sheetId="2658" refreshError="1"/>
      <sheetData sheetId="2659" refreshError="1"/>
      <sheetData sheetId="2660" refreshError="1"/>
      <sheetData sheetId="2661" refreshError="1"/>
      <sheetData sheetId="2662" refreshError="1"/>
      <sheetData sheetId="2663" refreshError="1"/>
      <sheetData sheetId="2664" refreshError="1"/>
      <sheetData sheetId="2665" refreshError="1"/>
      <sheetData sheetId="2666" refreshError="1"/>
      <sheetData sheetId="2667" refreshError="1"/>
      <sheetData sheetId="2668" refreshError="1"/>
      <sheetData sheetId="2669" refreshError="1"/>
      <sheetData sheetId="2670" refreshError="1"/>
      <sheetData sheetId="2671" refreshError="1"/>
      <sheetData sheetId="2672" refreshError="1"/>
      <sheetData sheetId="2673" refreshError="1"/>
      <sheetData sheetId="2674" refreshError="1"/>
      <sheetData sheetId="2675" refreshError="1"/>
      <sheetData sheetId="2676" refreshError="1"/>
      <sheetData sheetId="2677" refreshError="1"/>
      <sheetData sheetId="2678" refreshError="1"/>
      <sheetData sheetId="2679" refreshError="1"/>
      <sheetData sheetId="2680" refreshError="1"/>
      <sheetData sheetId="2681" refreshError="1"/>
      <sheetData sheetId="2682" refreshError="1"/>
      <sheetData sheetId="2683" refreshError="1"/>
      <sheetData sheetId="2684" refreshError="1"/>
      <sheetData sheetId="2685" refreshError="1"/>
      <sheetData sheetId="2686" refreshError="1"/>
      <sheetData sheetId="2687" refreshError="1"/>
      <sheetData sheetId="2688" refreshError="1"/>
      <sheetData sheetId="2689" refreshError="1"/>
      <sheetData sheetId="2690" refreshError="1"/>
      <sheetData sheetId="2691" refreshError="1"/>
      <sheetData sheetId="2692" refreshError="1"/>
      <sheetData sheetId="2693" refreshError="1"/>
      <sheetData sheetId="2694" refreshError="1"/>
      <sheetData sheetId="2695" refreshError="1"/>
      <sheetData sheetId="2696" refreshError="1"/>
      <sheetData sheetId="2697" refreshError="1"/>
      <sheetData sheetId="2698" refreshError="1"/>
      <sheetData sheetId="2699" refreshError="1"/>
      <sheetData sheetId="2700" refreshError="1"/>
      <sheetData sheetId="2701" refreshError="1"/>
      <sheetData sheetId="2702" refreshError="1"/>
      <sheetData sheetId="2703" refreshError="1"/>
      <sheetData sheetId="2704" refreshError="1"/>
      <sheetData sheetId="2705" refreshError="1"/>
      <sheetData sheetId="2706" refreshError="1"/>
      <sheetData sheetId="2707" refreshError="1"/>
      <sheetData sheetId="2708" refreshError="1"/>
      <sheetData sheetId="2709" refreshError="1"/>
      <sheetData sheetId="2710" refreshError="1"/>
      <sheetData sheetId="2711" refreshError="1"/>
      <sheetData sheetId="2712" refreshError="1"/>
      <sheetData sheetId="2713" refreshError="1"/>
      <sheetData sheetId="2714" refreshError="1"/>
      <sheetData sheetId="2715" refreshError="1"/>
      <sheetData sheetId="2716" refreshError="1"/>
      <sheetData sheetId="2717" refreshError="1"/>
      <sheetData sheetId="2718" refreshError="1"/>
      <sheetData sheetId="2719" refreshError="1"/>
      <sheetData sheetId="2720" refreshError="1"/>
      <sheetData sheetId="2721" refreshError="1"/>
      <sheetData sheetId="2722" refreshError="1"/>
      <sheetData sheetId="2723" refreshError="1"/>
      <sheetData sheetId="2724" refreshError="1"/>
      <sheetData sheetId="2725" refreshError="1"/>
      <sheetData sheetId="2726" refreshError="1"/>
      <sheetData sheetId="2727" refreshError="1"/>
      <sheetData sheetId="2728" refreshError="1"/>
      <sheetData sheetId="2729" refreshError="1"/>
      <sheetData sheetId="2730" refreshError="1"/>
      <sheetData sheetId="2731" refreshError="1"/>
      <sheetData sheetId="2732" refreshError="1"/>
      <sheetData sheetId="2733" refreshError="1"/>
      <sheetData sheetId="2734" refreshError="1"/>
      <sheetData sheetId="2735" refreshError="1"/>
      <sheetData sheetId="2736" refreshError="1"/>
      <sheetData sheetId="2737" refreshError="1"/>
      <sheetData sheetId="2738" refreshError="1"/>
      <sheetData sheetId="2739" refreshError="1"/>
      <sheetData sheetId="2740" refreshError="1"/>
      <sheetData sheetId="2741" refreshError="1"/>
      <sheetData sheetId="2742" refreshError="1"/>
      <sheetData sheetId="2743" refreshError="1"/>
      <sheetData sheetId="2744" refreshError="1"/>
      <sheetData sheetId="2745" refreshError="1"/>
      <sheetData sheetId="2746" refreshError="1"/>
      <sheetData sheetId="2747" refreshError="1"/>
      <sheetData sheetId="2748" refreshError="1"/>
      <sheetData sheetId="2749" refreshError="1"/>
      <sheetData sheetId="2750" refreshError="1"/>
      <sheetData sheetId="2751" refreshError="1"/>
      <sheetData sheetId="2752" refreshError="1"/>
      <sheetData sheetId="2753" refreshError="1"/>
      <sheetData sheetId="2754" refreshError="1"/>
      <sheetData sheetId="2755" refreshError="1"/>
      <sheetData sheetId="2756" refreshError="1"/>
      <sheetData sheetId="2757" refreshError="1"/>
      <sheetData sheetId="2758" refreshError="1"/>
      <sheetData sheetId="2759" refreshError="1"/>
      <sheetData sheetId="2760" refreshError="1"/>
      <sheetData sheetId="2761" refreshError="1"/>
      <sheetData sheetId="2762" refreshError="1"/>
      <sheetData sheetId="2763" refreshError="1"/>
      <sheetData sheetId="2764" refreshError="1"/>
      <sheetData sheetId="2765" refreshError="1"/>
      <sheetData sheetId="2766" refreshError="1"/>
      <sheetData sheetId="2767" refreshError="1"/>
      <sheetData sheetId="2768" refreshError="1"/>
      <sheetData sheetId="2769" refreshError="1"/>
      <sheetData sheetId="2770" refreshError="1"/>
      <sheetData sheetId="2771" refreshError="1"/>
      <sheetData sheetId="2772" refreshError="1"/>
      <sheetData sheetId="2773" refreshError="1"/>
      <sheetData sheetId="2774" refreshError="1"/>
      <sheetData sheetId="2775" refreshError="1"/>
      <sheetData sheetId="2776" refreshError="1"/>
      <sheetData sheetId="2777" refreshError="1"/>
      <sheetData sheetId="2778" refreshError="1"/>
      <sheetData sheetId="2779" refreshError="1"/>
      <sheetData sheetId="2780" refreshError="1"/>
      <sheetData sheetId="2781" refreshError="1"/>
      <sheetData sheetId="2782" refreshError="1"/>
      <sheetData sheetId="2783" refreshError="1"/>
      <sheetData sheetId="2784" refreshError="1"/>
      <sheetData sheetId="2785" refreshError="1"/>
      <sheetData sheetId="2786" refreshError="1"/>
      <sheetData sheetId="2787" refreshError="1"/>
      <sheetData sheetId="2788" refreshError="1"/>
      <sheetData sheetId="2789" refreshError="1"/>
      <sheetData sheetId="2790" refreshError="1"/>
      <sheetData sheetId="2791" refreshError="1"/>
      <sheetData sheetId="2792" refreshError="1"/>
      <sheetData sheetId="2793" refreshError="1"/>
      <sheetData sheetId="2794" refreshError="1"/>
      <sheetData sheetId="2795" refreshError="1"/>
      <sheetData sheetId="2796" refreshError="1"/>
      <sheetData sheetId="2797" refreshError="1"/>
      <sheetData sheetId="2798" refreshError="1"/>
      <sheetData sheetId="2799" refreshError="1"/>
      <sheetData sheetId="2800" refreshError="1"/>
      <sheetData sheetId="2801" refreshError="1"/>
      <sheetData sheetId="2802" refreshError="1"/>
      <sheetData sheetId="2803" refreshError="1"/>
      <sheetData sheetId="2804" refreshError="1"/>
      <sheetData sheetId="2805" refreshError="1"/>
      <sheetData sheetId="2806" refreshError="1"/>
      <sheetData sheetId="2807" refreshError="1"/>
      <sheetData sheetId="2808" refreshError="1"/>
      <sheetData sheetId="2809" refreshError="1"/>
      <sheetData sheetId="2810" refreshError="1"/>
      <sheetData sheetId="2811" refreshError="1"/>
      <sheetData sheetId="2812" refreshError="1"/>
      <sheetData sheetId="2813" refreshError="1"/>
      <sheetData sheetId="2814" refreshError="1"/>
      <sheetData sheetId="2815" refreshError="1"/>
      <sheetData sheetId="2816" refreshError="1"/>
      <sheetData sheetId="2817" refreshError="1"/>
      <sheetData sheetId="2818" refreshError="1"/>
      <sheetData sheetId="2819" refreshError="1"/>
      <sheetData sheetId="2820" refreshError="1"/>
      <sheetData sheetId="2821" refreshError="1"/>
      <sheetData sheetId="2822" refreshError="1"/>
      <sheetData sheetId="2823" refreshError="1"/>
      <sheetData sheetId="2824" refreshError="1"/>
      <sheetData sheetId="2825" refreshError="1"/>
      <sheetData sheetId="2826" refreshError="1"/>
      <sheetData sheetId="2827" refreshError="1"/>
      <sheetData sheetId="2828" refreshError="1"/>
      <sheetData sheetId="2829" refreshError="1"/>
      <sheetData sheetId="2830" refreshError="1"/>
      <sheetData sheetId="2831" refreshError="1"/>
      <sheetData sheetId="2832" refreshError="1"/>
      <sheetData sheetId="2833" refreshError="1"/>
      <sheetData sheetId="2834" refreshError="1"/>
      <sheetData sheetId="2835" refreshError="1"/>
      <sheetData sheetId="2836" refreshError="1"/>
      <sheetData sheetId="2837" refreshError="1"/>
      <sheetData sheetId="2838" refreshError="1"/>
      <sheetData sheetId="2839" refreshError="1"/>
      <sheetData sheetId="2840" refreshError="1"/>
      <sheetData sheetId="2841" refreshError="1"/>
      <sheetData sheetId="2842" refreshError="1"/>
      <sheetData sheetId="2843" refreshError="1"/>
      <sheetData sheetId="2844" refreshError="1"/>
      <sheetData sheetId="2845" refreshError="1"/>
      <sheetData sheetId="2846" refreshError="1"/>
      <sheetData sheetId="2847" refreshError="1"/>
      <sheetData sheetId="2848" refreshError="1"/>
      <sheetData sheetId="2849" refreshError="1"/>
      <sheetData sheetId="2850" refreshError="1"/>
      <sheetData sheetId="2851" refreshError="1"/>
      <sheetData sheetId="2852" refreshError="1"/>
      <sheetData sheetId="2853" refreshError="1"/>
      <sheetData sheetId="2854" refreshError="1"/>
      <sheetData sheetId="2855" refreshError="1"/>
      <sheetData sheetId="2856" refreshError="1"/>
      <sheetData sheetId="2857" refreshError="1"/>
      <sheetData sheetId="2858" refreshError="1"/>
      <sheetData sheetId="2859" refreshError="1"/>
      <sheetData sheetId="2860" refreshError="1"/>
      <sheetData sheetId="2861" refreshError="1"/>
      <sheetData sheetId="2862" refreshError="1"/>
      <sheetData sheetId="2863" refreshError="1"/>
      <sheetData sheetId="2864" refreshError="1"/>
      <sheetData sheetId="2865" refreshError="1"/>
      <sheetData sheetId="2866" refreshError="1"/>
      <sheetData sheetId="2867" refreshError="1"/>
      <sheetData sheetId="2868" refreshError="1"/>
      <sheetData sheetId="2869" refreshError="1"/>
      <sheetData sheetId="2870" refreshError="1"/>
      <sheetData sheetId="2871" refreshError="1"/>
      <sheetData sheetId="2872" refreshError="1"/>
      <sheetData sheetId="2873" refreshError="1"/>
      <sheetData sheetId="2874" refreshError="1"/>
      <sheetData sheetId="2875" refreshError="1"/>
      <sheetData sheetId="2876" refreshError="1"/>
      <sheetData sheetId="2877" refreshError="1"/>
      <sheetData sheetId="2878" refreshError="1"/>
      <sheetData sheetId="2879" refreshError="1"/>
      <sheetData sheetId="2880" refreshError="1"/>
      <sheetData sheetId="2881" refreshError="1"/>
      <sheetData sheetId="2882" refreshError="1"/>
      <sheetData sheetId="2883" refreshError="1"/>
      <sheetData sheetId="2884" refreshError="1"/>
      <sheetData sheetId="2885" refreshError="1"/>
      <sheetData sheetId="2886" refreshError="1"/>
      <sheetData sheetId="2887" refreshError="1"/>
      <sheetData sheetId="2888" refreshError="1"/>
      <sheetData sheetId="2889" refreshError="1"/>
      <sheetData sheetId="2890" refreshError="1"/>
      <sheetData sheetId="2891" refreshError="1"/>
      <sheetData sheetId="2892" refreshError="1"/>
      <sheetData sheetId="2893" refreshError="1"/>
      <sheetData sheetId="2894" refreshError="1"/>
      <sheetData sheetId="2895" refreshError="1"/>
      <sheetData sheetId="2896" refreshError="1"/>
      <sheetData sheetId="2897" refreshError="1"/>
      <sheetData sheetId="2898" refreshError="1"/>
      <sheetData sheetId="2899" refreshError="1"/>
      <sheetData sheetId="2900" refreshError="1"/>
      <sheetData sheetId="2901" refreshError="1"/>
      <sheetData sheetId="2902" refreshError="1"/>
      <sheetData sheetId="2903" refreshError="1"/>
      <sheetData sheetId="2904" refreshError="1"/>
      <sheetData sheetId="2905" refreshError="1"/>
      <sheetData sheetId="2906" refreshError="1"/>
      <sheetData sheetId="2907" refreshError="1"/>
      <sheetData sheetId="2908" refreshError="1"/>
      <sheetData sheetId="2909" refreshError="1"/>
      <sheetData sheetId="2910" refreshError="1"/>
      <sheetData sheetId="2911" refreshError="1"/>
      <sheetData sheetId="2912" refreshError="1"/>
      <sheetData sheetId="2913" refreshError="1"/>
      <sheetData sheetId="2914" refreshError="1"/>
      <sheetData sheetId="2915" refreshError="1"/>
      <sheetData sheetId="2916" refreshError="1"/>
      <sheetData sheetId="2917" refreshError="1"/>
      <sheetData sheetId="2918" refreshError="1"/>
      <sheetData sheetId="2919" refreshError="1"/>
      <sheetData sheetId="2920" refreshError="1"/>
      <sheetData sheetId="2921" refreshError="1"/>
      <sheetData sheetId="2922" refreshError="1"/>
      <sheetData sheetId="2923" refreshError="1"/>
      <sheetData sheetId="2924" refreshError="1"/>
      <sheetData sheetId="2925" refreshError="1"/>
      <sheetData sheetId="2926" refreshError="1"/>
      <sheetData sheetId="2927" refreshError="1"/>
      <sheetData sheetId="2928" refreshError="1"/>
      <sheetData sheetId="2929" refreshError="1"/>
      <sheetData sheetId="2930" refreshError="1"/>
      <sheetData sheetId="2931" refreshError="1"/>
      <sheetData sheetId="2932" refreshError="1"/>
      <sheetData sheetId="2933" refreshError="1"/>
      <sheetData sheetId="2934" refreshError="1"/>
      <sheetData sheetId="2935" refreshError="1"/>
      <sheetData sheetId="2936" refreshError="1"/>
      <sheetData sheetId="2937" refreshError="1"/>
      <sheetData sheetId="2938" refreshError="1"/>
      <sheetData sheetId="2939" refreshError="1"/>
      <sheetData sheetId="2940" refreshError="1"/>
      <sheetData sheetId="2941" refreshError="1"/>
      <sheetData sheetId="2942" refreshError="1"/>
      <sheetData sheetId="2943" refreshError="1"/>
      <sheetData sheetId="2944" refreshError="1"/>
      <sheetData sheetId="2945" refreshError="1"/>
      <sheetData sheetId="2946" refreshError="1"/>
      <sheetData sheetId="2947" refreshError="1"/>
      <sheetData sheetId="2948" refreshError="1"/>
      <sheetData sheetId="2949" refreshError="1"/>
      <sheetData sheetId="2950" refreshError="1"/>
      <sheetData sheetId="2951" refreshError="1"/>
      <sheetData sheetId="2952" refreshError="1"/>
      <sheetData sheetId="2953" refreshError="1"/>
      <sheetData sheetId="2954" refreshError="1"/>
      <sheetData sheetId="2955" refreshError="1"/>
      <sheetData sheetId="2956" refreshError="1"/>
      <sheetData sheetId="2957" refreshError="1"/>
      <sheetData sheetId="2958" refreshError="1"/>
      <sheetData sheetId="2959" refreshError="1"/>
      <sheetData sheetId="2960" refreshError="1"/>
      <sheetData sheetId="2961" refreshError="1"/>
      <sheetData sheetId="2962" refreshError="1"/>
      <sheetData sheetId="2963" refreshError="1"/>
      <sheetData sheetId="2964" refreshError="1"/>
      <sheetData sheetId="2965" refreshError="1"/>
      <sheetData sheetId="2966" refreshError="1"/>
      <sheetData sheetId="2967" refreshError="1"/>
      <sheetData sheetId="2968" refreshError="1"/>
      <sheetData sheetId="2969" refreshError="1"/>
      <sheetData sheetId="2970" refreshError="1"/>
      <sheetData sheetId="2971" refreshError="1"/>
      <sheetData sheetId="2972" refreshError="1"/>
      <sheetData sheetId="2973" refreshError="1"/>
      <sheetData sheetId="2974" refreshError="1"/>
      <sheetData sheetId="2975" refreshError="1"/>
      <sheetData sheetId="2976" refreshError="1"/>
      <sheetData sheetId="2977" refreshError="1"/>
      <sheetData sheetId="2978" refreshError="1"/>
      <sheetData sheetId="2979" refreshError="1"/>
      <sheetData sheetId="2980" refreshError="1"/>
      <sheetData sheetId="2981" refreshError="1"/>
      <sheetData sheetId="2982" refreshError="1"/>
      <sheetData sheetId="2983" refreshError="1"/>
      <sheetData sheetId="2984" refreshError="1"/>
      <sheetData sheetId="2985" refreshError="1"/>
      <sheetData sheetId="2986" refreshError="1"/>
      <sheetData sheetId="2987" refreshError="1"/>
      <sheetData sheetId="2988" refreshError="1"/>
      <sheetData sheetId="2989" refreshError="1"/>
      <sheetData sheetId="2990" refreshError="1"/>
      <sheetData sheetId="2991" refreshError="1"/>
      <sheetData sheetId="2992" refreshError="1"/>
      <sheetData sheetId="2993" refreshError="1"/>
      <sheetData sheetId="2994" refreshError="1"/>
      <sheetData sheetId="2995" refreshError="1"/>
      <sheetData sheetId="2996" refreshError="1"/>
      <sheetData sheetId="2997" refreshError="1"/>
      <sheetData sheetId="2998" refreshError="1"/>
      <sheetData sheetId="2999" refreshError="1"/>
      <sheetData sheetId="3000" refreshError="1"/>
      <sheetData sheetId="3001" refreshError="1"/>
      <sheetData sheetId="3002" refreshError="1"/>
      <sheetData sheetId="3003" refreshError="1"/>
      <sheetData sheetId="3004" refreshError="1"/>
      <sheetData sheetId="3005" refreshError="1"/>
      <sheetData sheetId="3006" refreshError="1"/>
      <sheetData sheetId="3007" refreshError="1"/>
      <sheetData sheetId="3008" refreshError="1"/>
      <sheetData sheetId="3009" refreshError="1"/>
      <sheetData sheetId="3010" refreshError="1"/>
      <sheetData sheetId="3011" refreshError="1"/>
      <sheetData sheetId="3012" refreshError="1"/>
      <sheetData sheetId="3013" refreshError="1"/>
      <sheetData sheetId="3014" refreshError="1"/>
      <sheetData sheetId="3015" refreshError="1"/>
      <sheetData sheetId="3016" refreshError="1"/>
      <sheetData sheetId="3017" refreshError="1"/>
      <sheetData sheetId="3018" refreshError="1"/>
      <sheetData sheetId="3019" refreshError="1"/>
      <sheetData sheetId="3020" refreshError="1"/>
      <sheetData sheetId="3021" refreshError="1"/>
      <sheetData sheetId="3022" refreshError="1"/>
      <sheetData sheetId="3023" refreshError="1"/>
      <sheetData sheetId="3024" refreshError="1"/>
      <sheetData sheetId="3025" refreshError="1"/>
      <sheetData sheetId="3026" refreshError="1"/>
      <sheetData sheetId="3027" refreshError="1"/>
      <sheetData sheetId="3028" refreshError="1"/>
      <sheetData sheetId="3029" refreshError="1"/>
      <sheetData sheetId="3030" refreshError="1"/>
      <sheetData sheetId="3031" refreshError="1"/>
      <sheetData sheetId="3032" refreshError="1"/>
      <sheetData sheetId="3033" refreshError="1"/>
      <sheetData sheetId="3034" refreshError="1"/>
      <sheetData sheetId="3035" refreshError="1"/>
      <sheetData sheetId="3036" refreshError="1"/>
      <sheetData sheetId="3037" refreshError="1"/>
      <sheetData sheetId="3038" refreshError="1"/>
      <sheetData sheetId="3039" refreshError="1"/>
      <sheetData sheetId="3040" refreshError="1"/>
      <sheetData sheetId="3041" refreshError="1"/>
      <sheetData sheetId="3042" refreshError="1"/>
      <sheetData sheetId="3043" refreshError="1"/>
      <sheetData sheetId="3044" refreshError="1"/>
      <sheetData sheetId="3045" refreshError="1"/>
      <sheetData sheetId="3046" refreshError="1"/>
      <sheetData sheetId="3047" refreshError="1"/>
      <sheetData sheetId="3048" refreshError="1"/>
      <sheetData sheetId="3049" refreshError="1"/>
      <sheetData sheetId="3050" refreshError="1"/>
      <sheetData sheetId="3051" refreshError="1"/>
      <sheetData sheetId="3052" refreshError="1"/>
      <sheetData sheetId="3053" refreshError="1"/>
      <sheetData sheetId="3054" refreshError="1"/>
      <sheetData sheetId="3055" refreshError="1"/>
      <sheetData sheetId="3056" refreshError="1"/>
      <sheetData sheetId="3057" refreshError="1"/>
      <sheetData sheetId="3058" refreshError="1"/>
      <sheetData sheetId="3059" refreshError="1"/>
      <sheetData sheetId="3060" refreshError="1"/>
      <sheetData sheetId="3061" refreshError="1"/>
      <sheetData sheetId="3062" refreshError="1"/>
      <sheetData sheetId="3063" refreshError="1"/>
      <sheetData sheetId="3064" refreshError="1"/>
      <sheetData sheetId="3065" refreshError="1"/>
      <sheetData sheetId="3066" refreshError="1"/>
      <sheetData sheetId="3067" refreshError="1"/>
      <sheetData sheetId="3068" refreshError="1"/>
      <sheetData sheetId="3069" refreshError="1"/>
      <sheetData sheetId="3070" refreshError="1"/>
      <sheetData sheetId="3071" refreshError="1"/>
      <sheetData sheetId="3072" refreshError="1"/>
      <sheetData sheetId="3073" refreshError="1"/>
      <sheetData sheetId="3074" refreshError="1"/>
      <sheetData sheetId="3075" refreshError="1"/>
      <sheetData sheetId="3076" refreshError="1"/>
      <sheetData sheetId="3077" refreshError="1"/>
      <sheetData sheetId="3078" refreshError="1"/>
      <sheetData sheetId="3079" refreshError="1"/>
      <sheetData sheetId="3080" refreshError="1"/>
      <sheetData sheetId="3081" refreshError="1"/>
      <sheetData sheetId="3082" refreshError="1"/>
      <sheetData sheetId="3083" refreshError="1"/>
      <sheetData sheetId="3084" refreshError="1"/>
      <sheetData sheetId="3085" refreshError="1"/>
      <sheetData sheetId="3086" refreshError="1"/>
      <sheetData sheetId="3087" refreshError="1"/>
      <sheetData sheetId="3088" refreshError="1"/>
      <sheetData sheetId="3089" refreshError="1"/>
      <sheetData sheetId="3090" refreshError="1"/>
      <sheetData sheetId="3091" refreshError="1"/>
      <sheetData sheetId="3092" refreshError="1"/>
      <sheetData sheetId="3093" refreshError="1"/>
      <sheetData sheetId="3094" refreshError="1"/>
      <sheetData sheetId="3095" refreshError="1"/>
      <sheetData sheetId="3096" refreshError="1"/>
      <sheetData sheetId="3097" refreshError="1"/>
      <sheetData sheetId="3098" refreshError="1"/>
      <sheetData sheetId="3099" refreshError="1"/>
      <sheetData sheetId="3100" refreshError="1"/>
      <sheetData sheetId="3101" refreshError="1"/>
      <sheetData sheetId="3102" refreshError="1"/>
      <sheetData sheetId="3103" refreshError="1"/>
      <sheetData sheetId="3104" refreshError="1"/>
      <sheetData sheetId="3105" refreshError="1"/>
      <sheetData sheetId="3106" refreshError="1"/>
      <sheetData sheetId="3107" refreshError="1"/>
      <sheetData sheetId="3108" refreshError="1"/>
      <sheetData sheetId="3109" refreshError="1"/>
      <sheetData sheetId="3110" refreshError="1"/>
      <sheetData sheetId="3111" refreshError="1"/>
      <sheetData sheetId="3112" refreshError="1"/>
      <sheetData sheetId="3113" refreshError="1"/>
      <sheetData sheetId="3114" refreshError="1"/>
      <sheetData sheetId="3115" refreshError="1"/>
      <sheetData sheetId="3116" refreshError="1"/>
      <sheetData sheetId="3117" refreshError="1"/>
      <sheetData sheetId="3118" refreshError="1"/>
      <sheetData sheetId="3119" refreshError="1"/>
      <sheetData sheetId="3120" refreshError="1"/>
      <sheetData sheetId="3121" refreshError="1"/>
      <sheetData sheetId="3122" refreshError="1"/>
      <sheetData sheetId="3123" refreshError="1"/>
      <sheetData sheetId="3124" refreshError="1"/>
      <sheetData sheetId="3125" refreshError="1"/>
      <sheetData sheetId="3126" refreshError="1"/>
      <sheetData sheetId="3127" refreshError="1"/>
      <sheetData sheetId="3128" refreshError="1"/>
      <sheetData sheetId="3129" refreshError="1"/>
      <sheetData sheetId="3130" refreshError="1"/>
      <sheetData sheetId="3131" refreshError="1"/>
      <sheetData sheetId="3132" refreshError="1"/>
      <sheetData sheetId="3133" refreshError="1"/>
      <sheetData sheetId="3134" refreshError="1"/>
      <sheetData sheetId="3135" refreshError="1"/>
      <sheetData sheetId="3136" refreshError="1"/>
      <sheetData sheetId="3137" refreshError="1"/>
      <sheetData sheetId="3138" refreshError="1"/>
      <sheetData sheetId="3139" refreshError="1"/>
      <sheetData sheetId="3140" refreshError="1"/>
      <sheetData sheetId="3141" refreshError="1"/>
      <sheetData sheetId="3142" refreshError="1"/>
      <sheetData sheetId="3143" refreshError="1"/>
      <sheetData sheetId="3144" refreshError="1"/>
      <sheetData sheetId="3145" refreshError="1"/>
      <sheetData sheetId="3146" refreshError="1"/>
      <sheetData sheetId="3147" refreshError="1"/>
      <sheetData sheetId="3148" refreshError="1"/>
      <sheetData sheetId="3149" refreshError="1"/>
      <sheetData sheetId="3150" refreshError="1"/>
      <sheetData sheetId="3151" refreshError="1"/>
      <sheetData sheetId="3152" refreshError="1"/>
      <sheetData sheetId="3153" refreshError="1"/>
      <sheetData sheetId="3154" refreshError="1"/>
      <sheetData sheetId="3155" refreshError="1"/>
      <sheetData sheetId="3156" refreshError="1"/>
      <sheetData sheetId="3157" refreshError="1"/>
      <sheetData sheetId="3158" refreshError="1"/>
      <sheetData sheetId="3159" refreshError="1"/>
      <sheetData sheetId="3160" refreshError="1"/>
      <sheetData sheetId="3161" refreshError="1"/>
      <sheetData sheetId="3162" refreshError="1"/>
      <sheetData sheetId="3163" refreshError="1"/>
      <sheetData sheetId="3164" refreshError="1"/>
      <sheetData sheetId="3165" refreshError="1"/>
      <sheetData sheetId="3166" refreshError="1"/>
      <sheetData sheetId="3167" refreshError="1"/>
      <sheetData sheetId="3168" refreshError="1"/>
      <sheetData sheetId="3169" refreshError="1"/>
      <sheetData sheetId="3170" refreshError="1"/>
      <sheetData sheetId="3171" refreshError="1"/>
      <sheetData sheetId="3172" refreshError="1"/>
      <sheetData sheetId="3173" refreshError="1"/>
      <sheetData sheetId="3174" refreshError="1"/>
      <sheetData sheetId="3175" refreshError="1"/>
      <sheetData sheetId="3176" refreshError="1"/>
      <sheetData sheetId="3177" refreshError="1"/>
      <sheetData sheetId="3178" refreshError="1"/>
      <sheetData sheetId="3179" refreshError="1"/>
      <sheetData sheetId="3180" refreshError="1"/>
      <sheetData sheetId="3181" refreshError="1"/>
      <sheetData sheetId="3182" refreshError="1"/>
      <sheetData sheetId="3183" refreshError="1"/>
      <sheetData sheetId="3184" refreshError="1"/>
      <sheetData sheetId="3185" refreshError="1"/>
      <sheetData sheetId="3186" refreshError="1"/>
      <sheetData sheetId="3187" refreshError="1"/>
      <sheetData sheetId="3188" refreshError="1"/>
      <sheetData sheetId="3189" refreshError="1"/>
      <sheetData sheetId="3190" refreshError="1"/>
      <sheetData sheetId="3191" refreshError="1"/>
      <sheetData sheetId="3192" refreshError="1"/>
      <sheetData sheetId="3193" refreshError="1"/>
      <sheetData sheetId="3194" refreshError="1"/>
      <sheetData sheetId="3195" refreshError="1"/>
      <sheetData sheetId="3196" refreshError="1"/>
      <sheetData sheetId="3197" refreshError="1"/>
      <sheetData sheetId="3198" refreshError="1"/>
      <sheetData sheetId="3199" refreshError="1"/>
      <sheetData sheetId="3200" refreshError="1"/>
      <sheetData sheetId="3201" refreshError="1"/>
      <sheetData sheetId="3202" refreshError="1"/>
      <sheetData sheetId="3203" refreshError="1"/>
      <sheetData sheetId="3204" refreshError="1"/>
      <sheetData sheetId="3205" refreshError="1"/>
      <sheetData sheetId="3206" refreshError="1"/>
      <sheetData sheetId="3207" refreshError="1"/>
      <sheetData sheetId="3208" refreshError="1"/>
      <sheetData sheetId="3209" refreshError="1"/>
      <sheetData sheetId="3210" refreshError="1"/>
      <sheetData sheetId="3211" refreshError="1"/>
      <sheetData sheetId="3212" refreshError="1"/>
      <sheetData sheetId="3213" refreshError="1"/>
      <sheetData sheetId="3214" refreshError="1"/>
      <sheetData sheetId="3215" refreshError="1"/>
      <sheetData sheetId="3216" refreshError="1"/>
      <sheetData sheetId="3217" refreshError="1"/>
      <sheetData sheetId="3218" refreshError="1"/>
      <sheetData sheetId="3219" refreshError="1"/>
      <sheetData sheetId="3220" refreshError="1"/>
      <sheetData sheetId="3221" refreshError="1"/>
      <sheetData sheetId="3222" refreshError="1"/>
      <sheetData sheetId="3223" refreshError="1"/>
      <sheetData sheetId="3224" refreshError="1"/>
      <sheetData sheetId="3225" refreshError="1"/>
      <sheetData sheetId="3226" refreshError="1"/>
      <sheetData sheetId="3227" refreshError="1"/>
      <sheetData sheetId="3228" refreshError="1"/>
      <sheetData sheetId="3229" refreshError="1"/>
      <sheetData sheetId="3230" refreshError="1"/>
      <sheetData sheetId="3231" refreshError="1"/>
      <sheetData sheetId="3232" refreshError="1"/>
      <sheetData sheetId="3233" refreshError="1"/>
      <sheetData sheetId="3234" refreshError="1"/>
      <sheetData sheetId="3235" refreshError="1"/>
      <sheetData sheetId="3236" refreshError="1"/>
      <sheetData sheetId="3237" refreshError="1"/>
      <sheetData sheetId="3238" refreshError="1"/>
      <sheetData sheetId="3239" refreshError="1"/>
      <sheetData sheetId="3240" refreshError="1"/>
      <sheetData sheetId="3241" refreshError="1"/>
      <sheetData sheetId="3242" refreshError="1"/>
      <sheetData sheetId="3243" refreshError="1"/>
      <sheetData sheetId="3244" refreshError="1"/>
      <sheetData sheetId="3245" refreshError="1"/>
      <sheetData sheetId="3246" refreshError="1"/>
      <sheetData sheetId="3247" refreshError="1"/>
      <sheetData sheetId="3248" refreshError="1"/>
      <sheetData sheetId="3249" refreshError="1"/>
      <sheetData sheetId="3250" refreshError="1"/>
      <sheetData sheetId="3251" refreshError="1"/>
      <sheetData sheetId="3252" refreshError="1"/>
      <sheetData sheetId="3253" refreshError="1"/>
      <sheetData sheetId="3254" refreshError="1"/>
      <sheetData sheetId="3255" refreshError="1"/>
      <sheetData sheetId="3256" refreshError="1"/>
      <sheetData sheetId="3257" refreshError="1"/>
      <sheetData sheetId="3258" refreshError="1"/>
      <sheetData sheetId="3259" refreshError="1"/>
      <sheetData sheetId="3260" refreshError="1"/>
      <sheetData sheetId="3261" refreshError="1"/>
      <sheetData sheetId="3262" refreshError="1"/>
      <sheetData sheetId="3263" refreshError="1"/>
      <sheetData sheetId="3264" refreshError="1"/>
      <sheetData sheetId="3265" refreshError="1"/>
      <sheetData sheetId="3266" refreshError="1"/>
      <sheetData sheetId="3267" refreshError="1"/>
      <sheetData sheetId="3268" refreshError="1"/>
      <sheetData sheetId="3269" refreshError="1"/>
      <sheetData sheetId="3270" refreshError="1"/>
      <sheetData sheetId="3271" refreshError="1"/>
      <sheetData sheetId="3272" refreshError="1"/>
      <sheetData sheetId="3273" refreshError="1"/>
      <sheetData sheetId="3274" refreshError="1"/>
      <sheetData sheetId="3275" refreshError="1"/>
      <sheetData sheetId="3276" refreshError="1"/>
      <sheetData sheetId="3277" refreshError="1"/>
      <sheetData sheetId="3278" refreshError="1"/>
      <sheetData sheetId="3279" refreshError="1"/>
      <sheetData sheetId="3280" refreshError="1"/>
      <sheetData sheetId="3281" refreshError="1"/>
      <sheetData sheetId="3282" refreshError="1"/>
      <sheetData sheetId="3283" refreshError="1"/>
      <sheetData sheetId="3284" refreshError="1"/>
      <sheetData sheetId="3285" refreshError="1"/>
      <sheetData sheetId="3286" refreshError="1"/>
      <sheetData sheetId="3287" refreshError="1"/>
      <sheetData sheetId="3288" refreshError="1"/>
      <sheetData sheetId="3289" refreshError="1"/>
      <sheetData sheetId="3290" refreshError="1"/>
      <sheetData sheetId="3291" refreshError="1"/>
      <sheetData sheetId="3292" refreshError="1"/>
      <sheetData sheetId="3293" refreshError="1"/>
      <sheetData sheetId="3294" refreshError="1"/>
      <sheetData sheetId="3295" refreshError="1"/>
      <sheetData sheetId="3296" refreshError="1"/>
      <sheetData sheetId="3297" refreshError="1"/>
      <sheetData sheetId="3298" refreshError="1"/>
      <sheetData sheetId="3299" refreshError="1"/>
      <sheetData sheetId="3300" refreshError="1"/>
      <sheetData sheetId="3301" refreshError="1"/>
      <sheetData sheetId="3302" refreshError="1"/>
      <sheetData sheetId="3303" refreshError="1"/>
      <sheetData sheetId="3304" refreshError="1"/>
      <sheetData sheetId="3305" refreshError="1"/>
      <sheetData sheetId="3306" refreshError="1"/>
      <sheetData sheetId="3307" refreshError="1"/>
      <sheetData sheetId="3308" refreshError="1"/>
      <sheetData sheetId="3309" refreshError="1"/>
      <sheetData sheetId="3310" refreshError="1"/>
      <sheetData sheetId="3311" refreshError="1"/>
      <sheetData sheetId="3312" refreshError="1"/>
      <sheetData sheetId="3313" refreshError="1"/>
      <sheetData sheetId="3314" refreshError="1"/>
      <sheetData sheetId="3315" refreshError="1"/>
      <sheetData sheetId="3316" refreshError="1"/>
      <sheetData sheetId="3317" refreshError="1"/>
      <sheetData sheetId="3318" refreshError="1"/>
      <sheetData sheetId="3319" refreshError="1"/>
      <sheetData sheetId="3320" refreshError="1"/>
      <sheetData sheetId="3321" refreshError="1"/>
      <sheetData sheetId="3322" refreshError="1"/>
      <sheetData sheetId="3323" refreshError="1"/>
      <sheetData sheetId="3324" refreshError="1"/>
      <sheetData sheetId="3325" refreshError="1"/>
      <sheetData sheetId="3326" refreshError="1"/>
      <sheetData sheetId="3327" refreshError="1"/>
      <sheetData sheetId="3328" refreshError="1"/>
      <sheetData sheetId="3329" refreshError="1"/>
      <sheetData sheetId="3330" refreshError="1"/>
      <sheetData sheetId="3331" refreshError="1"/>
      <sheetData sheetId="3332" refreshError="1"/>
      <sheetData sheetId="3333" refreshError="1"/>
      <sheetData sheetId="3334" refreshError="1"/>
      <sheetData sheetId="3335" refreshError="1"/>
      <sheetData sheetId="3336" refreshError="1"/>
      <sheetData sheetId="3337" refreshError="1"/>
      <sheetData sheetId="3338" refreshError="1"/>
      <sheetData sheetId="3339" refreshError="1"/>
      <sheetData sheetId="3340" refreshError="1"/>
      <sheetData sheetId="3341" refreshError="1"/>
      <sheetData sheetId="3342" refreshError="1"/>
      <sheetData sheetId="3343" refreshError="1"/>
      <sheetData sheetId="3344" refreshError="1"/>
      <sheetData sheetId="3345" refreshError="1"/>
      <sheetData sheetId="3346" refreshError="1"/>
      <sheetData sheetId="3347" refreshError="1"/>
      <sheetData sheetId="3348" refreshError="1"/>
      <sheetData sheetId="3349" refreshError="1"/>
      <sheetData sheetId="3350" refreshError="1"/>
      <sheetData sheetId="3351" refreshError="1"/>
      <sheetData sheetId="3352" refreshError="1"/>
      <sheetData sheetId="3353" refreshError="1"/>
      <sheetData sheetId="3354" refreshError="1"/>
      <sheetData sheetId="3355" refreshError="1"/>
      <sheetData sheetId="3356" refreshError="1"/>
      <sheetData sheetId="3357" refreshError="1"/>
      <sheetData sheetId="3358" refreshError="1"/>
      <sheetData sheetId="3359" refreshError="1"/>
      <sheetData sheetId="3360" refreshError="1"/>
      <sheetData sheetId="3361" refreshError="1"/>
      <sheetData sheetId="3362" refreshError="1"/>
      <sheetData sheetId="3363" refreshError="1"/>
      <sheetData sheetId="3364" refreshError="1"/>
      <sheetData sheetId="3365" refreshError="1"/>
      <sheetData sheetId="3366" refreshError="1"/>
      <sheetData sheetId="3367" refreshError="1"/>
      <sheetData sheetId="3368" refreshError="1"/>
      <sheetData sheetId="3369" refreshError="1"/>
      <sheetData sheetId="3370" refreshError="1"/>
      <sheetData sheetId="3371" refreshError="1"/>
      <sheetData sheetId="3372" refreshError="1"/>
      <sheetData sheetId="3373" refreshError="1"/>
      <sheetData sheetId="3374" refreshError="1"/>
      <sheetData sheetId="3375" refreshError="1"/>
      <sheetData sheetId="3376" refreshError="1"/>
      <sheetData sheetId="3377" refreshError="1"/>
      <sheetData sheetId="3378" refreshError="1"/>
      <sheetData sheetId="3379" refreshError="1"/>
      <sheetData sheetId="3380" refreshError="1"/>
      <sheetData sheetId="3381" refreshError="1"/>
      <sheetData sheetId="3382" refreshError="1"/>
      <sheetData sheetId="3383" refreshError="1"/>
      <sheetData sheetId="3384" refreshError="1"/>
      <sheetData sheetId="3385" refreshError="1"/>
      <sheetData sheetId="3386" refreshError="1"/>
      <sheetData sheetId="3387" refreshError="1"/>
      <sheetData sheetId="3388" refreshError="1"/>
      <sheetData sheetId="3389" refreshError="1"/>
      <sheetData sheetId="3390" refreshError="1"/>
      <sheetData sheetId="3391" refreshError="1"/>
      <sheetData sheetId="3392" refreshError="1"/>
      <sheetData sheetId="3393" refreshError="1"/>
      <sheetData sheetId="3394" refreshError="1"/>
      <sheetData sheetId="3395" refreshError="1"/>
      <sheetData sheetId="3396" refreshError="1"/>
      <sheetData sheetId="3397" refreshError="1"/>
      <sheetData sheetId="3398" refreshError="1"/>
      <sheetData sheetId="3399" refreshError="1"/>
      <sheetData sheetId="3400" refreshError="1"/>
      <sheetData sheetId="3401" refreshError="1"/>
      <sheetData sheetId="3402" refreshError="1"/>
      <sheetData sheetId="3403" refreshError="1"/>
      <sheetData sheetId="3404" refreshError="1"/>
      <sheetData sheetId="3405" refreshError="1"/>
      <sheetData sheetId="3406" refreshError="1"/>
      <sheetData sheetId="3407" refreshError="1"/>
      <sheetData sheetId="3408" refreshError="1"/>
      <sheetData sheetId="3409" refreshError="1"/>
      <sheetData sheetId="3410" refreshError="1"/>
      <sheetData sheetId="3411" refreshError="1"/>
      <sheetData sheetId="3412" refreshError="1"/>
      <sheetData sheetId="3413" refreshError="1"/>
      <sheetData sheetId="3414" refreshError="1"/>
      <sheetData sheetId="3415" refreshError="1"/>
      <sheetData sheetId="3416" refreshError="1"/>
      <sheetData sheetId="3417" refreshError="1"/>
      <sheetData sheetId="3418" refreshError="1"/>
      <sheetData sheetId="3419" refreshError="1"/>
      <sheetData sheetId="3420" refreshError="1"/>
      <sheetData sheetId="3421" refreshError="1"/>
      <sheetData sheetId="3422" refreshError="1"/>
      <sheetData sheetId="3423" refreshError="1"/>
      <sheetData sheetId="3424" refreshError="1"/>
      <sheetData sheetId="3425" refreshError="1"/>
      <sheetData sheetId="3426" refreshError="1"/>
      <sheetData sheetId="3427" refreshError="1"/>
      <sheetData sheetId="3428" refreshError="1"/>
      <sheetData sheetId="3429" refreshError="1"/>
      <sheetData sheetId="3430" refreshError="1"/>
      <sheetData sheetId="3431" refreshError="1"/>
      <sheetData sheetId="3432" refreshError="1"/>
      <sheetData sheetId="3433" refreshError="1"/>
      <sheetData sheetId="3434" refreshError="1"/>
      <sheetData sheetId="3435" refreshError="1"/>
      <sheetData sheetId="3436" refreshError="1"/>
      <sheetData sheetId="3437" refreshError="1"/>
      <sheetData sheetId="3438" refreshError="1"/>
      <sheetData sheetId="3439" refreshError="1"/>
      <sheetData sheetId="3440" refreshError="1"/>
      <sheetData sheetId="3441" refreshError="1"/>
      <sheetData sheetId="3442" refreshError="1"/>
      <sheetData sheetId="3443" refreshError="1"/>
      <sheetData sheetId="3444" refreshError="1"/>
      <sheetData sheetId="3445" refreshError="1"/>
      <sheetData sheetId="3446" refreshError="1"/>
      <sheetData sheetId="3447" refreshError="1"/>
      <sheetData sheetId="3448" refreshError="1"/>
      <sheetData sheetId="3449" refreshError="1"/>
      <sheetData sheetId="3450" refreshError="1"/>
      <sheetData sheetId="3451" refreshError="1"/>
      <sheetData sheetId="3452" refreshError="1"/>
      <sheetData sheetId="3453" refreshError="1"/>
      <sheetData sheetId="3454" refreshError="1"/>
      <sheetData sheetId="3455" refreshError="1"/>
      <sheetData sheetId="3456" refreshError="1"/>
      <sheetData sheetId="3457" refreshError="1"/>
      <sheetData sheetId="3458" refreshError="1"/>
      <sheetData sheetId="3459" refreshError="1"/>
      <sheetData sheetId="3460" refreshError="1"/>
      <sheetData sheetId="3461" refreshError="1"/>
      <sheetData sheetId="3462" refreshError="1"/>
      <sheetData sheetId="3463" refreshError="1"/>
      <sheetData sheetId="3464" refreshError="1"/>
      <sheetData sheetId="3465" refreshError="1"/>
      <sheetData sheetId="3466" refreshError="1"/>
      <sheetData sheetId="3467" refreshError="1"/>
      <sheetData sheetId="3468" refreshError="1"/>
      <sheetData sheetId="3469" refreshError="1"/>
      <sheetData sheetId="3470" refreshError="1"/>
      <sheetData sheetId="3471" refreshError="1"/>
      <sheetData sheetId="3472" refreshError="1"/>
      <sheetData sheetId="3473" refreshError="1"/>
      <sheetData sheetId="3474" refreshError="1"/>
      <sheetData sheetId="3475" refreshError="1"/>
      <sheetData sheetId="3476" refreshError="1"/>
      <sheetData sheetId="3477" refreshError="1"/>
      <sheetData sheetId="3478" refreshError="1"/>
      <sheetData sheetId="3479" refreshError="1"/>
      <sheetData sheetId="3480" refreshError="1"/>
      <sheetData sheetId="3481" refreshError="1"/>
      <sheetData sheetId="3482" refreshError="1"/>
      <sheetData sheetId="3483" refreshError="1"/>
      <sheetData sheetId="3484" refreshError="1"/>
      <sheetData sheetId="3485" refreshError="1"/>
      <sheetData sheetId="3486" refreshError="1"/>
      <sheetData sheetId="3487" refreshError="1"/>
      <sheetData sheetId="3488" refreshError="1"/>
      <sheetData sheetId="3489" refreshError="1"/>
      <sheetData sheetId="3490" refreshError="1"/>
      <sheetData sheetId="3491" refreshError="1"/>
      <sheetData sheetId="3492" refreshError="1"/>
      <sheetData sheetId="3493" refreshError="1"/>
      <sheetData sheetId="3494" refreshError="1"/>
      <sheetData sheetId="3495" refreshError="1"/>
      <sheetData sheetId="3496" refreshError="1"/>
      <sheetData sheetId="3497" refreshError="1"/>
      <sheetData sheetId="3498" refreshError="1"/>
      <sheetData sheetId="3499" refreshError="1"/>
      <sheetData sheetId="3500" refreshError="1"/>
      <sheetData sheetId="3501" refreshError="1"/>
      <sheetData sheetId="3502" refreshError="1"/>
      <sheetData sheetId="3503" refreshError="1"/>
      <sheetData sheetId="3504" refreshError="1"/>
      <sheetData sheetId="3505" refreshError="1"/>
      <sheetData sheetId="3506" refreshError="1"/>
      <sheetData sheetId="3507" refreshError="1"/>
      <sheetData sheetId="3508" refreshError="1"/>
      <sheetData sheetId="3509" refreshError="1"/>
      <sheetData sheetId="3510" refreshError="1"/>
      <sheetData sheetId="3511" refreshError="1"/>
      <sheetData sheetId="3512" refreshError="1"/>
      <sheetData sheetId="3513" refreshError="1"/>
      <sheetData sheetId="3514" refreshError="1"/>
      <sheetData sheetId="3515" refreshError="1"/>
      <sheetData sheetId="3516" refreshError="1"/>
      <sheetData sheetId="3517" refreshError="1"/>
      <sheetData sheetId="3518" refreshError="1"/>
      <sheetData sheetId="3519" refreshError="1"/>
      <sheetData sheetId="3520" refreshError="1"/>
      <sheetData sheetId="3521" refreshError="1"/>
      <sheetData sheetId="3522" refreshError="1"/>
      <sheetData sheetId="3523" refreshError="1"/>
      <sheetData sheetId="3524" refreshError="1"/>
      <sheetData sheetId="3525" refreshError="1"/>
      <sheetData sheetId="3526" refreshError="1"/>
      <sheetData sheetId="3527" refreshError="1"/>
      <sheetData sheetId="3528" refreshError="1"/>
      <sheetData sheetId="3529" refreshError="1"/>
      <sheetData sheetId="3530" refreshError="1"/>
      <sheetData sheetId="3531" refreshError="1"/>
      <sheetData sheetId="3532" refreshError="1"/>
      <sheetData sheetId="3533" refreshError="1"/>
      <sheetData sheetId="3534" refreshError="1"/>
      <sheetData sheetId="3535" refreshError="1"/>
      <sheetData sheetId="3536" refreshError="1"/>
      <sheetData sheetId="3537" refreshError="1"/>
      <sheetData sheetId="3538" refreshError="1"/>
      <sheetData sheetId="3539" refreshError="1"/>
      <sheetData sheetId="3540" refreshError="1"/>
      <sheetData sheetId="3541" refreshError="1"/>
      <sheetData sheetId="3542" refreshError="1"/>
      <sheetData sheetId="3543" refreshError="1"/>
      <sheetData sheetId="3544" refreshError="1"/>
      <sheetData sheetId="3545" refreshError="1"/>
      <sheetData sheetId="3546" refreshError="1"/>
      <sheetData sheetId="3547" refreshError="1"/>
      <sheetData sheetId="3548" refreshError="1"/>
      <sheetData sheetId="3549" refreshError="1"/>
      <sheetData sheetId="3550" refreshError="1"/>
      <sheetData sheetId="3551" refreshError="1"/>
      <sheetData sheetId="3552" refreshError="1"/>
      <sheetData sheetId="3553" refreshError="1"/>
      <sheetData sheetId="3554" refreshError="1"/>
      <sheetData sheetId="3555" refreshError="1"/>
      <sheetData sheetId="3556" refreshError="1"/>
      <sheetData sheetId="3557" refreshError="1"/>
      <sheetData sheetId="3558" refreshError="1"/>
      <sheetData sheetId="3559" refreshError="1"/>
      <sheetData sheetId="3560" refreshError="1"/>
      <sheetData sheetId="3561" refreshError="1"/>
      <sheetData sheetId="3562" refreshError="1"/>
      <sheetData sheetId="3563" refreshError="1"/>
      <sheetData sheetId="3564" refreshError="1"/>
      <sheetData sheetId="3565" refreshError="1"/>
      <sheetData sheetId="3566" refreshError="1"/>
      <sheetData sheetId="3567" refreshError="1"/>
      <sheetData sheetId="3568" refreshError="1"/>
      <sheetData sheetId="3569" refreshError="1"/>
      <sheetData sheetId="3570" refreshError="1"/>
      <sheetData sheetId="3571" refreshError="1"/>
      <sheetData sheetId="3572" refreshError="1"/>
      <sheetData sheetId="3573" refreshError="1"/>
      <sheetData sheetId="3574" refreshError="1"/>
      <sheetData sheetId="3575" refreshError="1"/>
      <sheetData sheetId="3576" refreshError="1"/>
      <sheetData sheetId="3577" refreshError="1"/>
      <sheetData sheetId="3578" refreshError="1"/>
      <sheetData sheetId="3579" refreshError="1"/>
      <sheetData sheetId="3580" refreshError="1"/>
      <sheetData sheetId="3581" refreshError="1"/>
      <sheetData sheetId="3582" refreshError="1"/>
      <sheetData sheetId="3583" refreshError="1"/>
      <sheetData sheetId="3584" refreshError="1"/>
      <sheetData sheetId="3585" refreshError="1"/>
      <sheetData sheetId="3586" refreshError="1"/>
      <sheetData sheetId="3587" refreshError="1"/>
      <sheetData sheetId="3588" refreshError="1"/>
      <sheetData sheetId="3589" refreshError="1"/>
      <sheetData sheetId="3590" refreshError="1"/>
      <sheetData sheetId="3591" refreshError="1"/>
      <sheetData sheetId="3592" refreshError="1"/>
      <sheetData sheetId="3593" refreshError="1"/>
      <sheetData sheetId="3594" refreshError="1"/>
      <sheetData sheetId="3595" refreshError="1"/>
      <sheetData sheetId="3596" refreshError="1"/>
      <sheetData sheetId="3597" refreshError="1"/>
      <sheetData sheetId="3598" refreshError="1"/>
      <sheetData sheetId="3599" refreshError="1"/>
      <sheetData sheetId="3600" refreshError="1"/>
      <sheetData sheetId="3601" refreshError="1"/>
      <sheetData sheetId="3602" refreshError="1"/>
      <sheetData sheetId="3603" refreshError="1"/>
      <sheetData sheetId="3604" refreshError="1"/>
      <sheetData sheetId="3605" refreshError="1"/>
      <sheetData sheetId="3606" refreshError="1"/>
      <sheetData sheetId="3607" refreshError="1"/>
      <sheetData sheetId="3608" refreshError="1"/>
      <sheetData sheetId="3609" refreshError="1"/>
      <sheetData sheetId="3610" refreshError="1"/>
      <sheetData sheetId="3611" refreshError="1"/>
      <sheetData sheetId="3612" refreshError="1"/>
      <sheetData sheetId="3613" refreshError="1"/>
      <sheetData sheetId="3614" refreshError="1"/>
      <sheetData sheetId="3615" refreshError="1"/>
      <sheetData sheetId="3616" refreshError="1"/>
      <sheetData sheetId="3617" refreshError="1"/>
      <sheetData sheetId="3618" refreshError="1"/>
      <sheetData sheetId="3619" refreshError="1"/>
      <sheetData sheetId="3620" refreshError="1"/>
      <sheetData sheetId="3621" refreshError="1"/>
      <sheetData sheetId="3622" refreshError="1"/>
      <sheetData sheetId="3623" refreshError="1"/>
      <sheetData sheetId="3624" refreshError="1"/>
      <sheetData sheetId="3625" refreshError="1"/>
      <sheetData sheetId="3626" refreshError="1"/>
      <sheetData sheetId="3627" refreshError="1"/>
      <sheetData sheetId="3628" refreshError="1"/>
      <sheetData sheetId="3629" refreshError="1"/>
      <sheetData sheetId="3630" refreshError="1"/>
      <sheetData sheetId="3631" refreshError="1"/>
      <sheetData sheetId="3632" refreshError="1"/>
      <sheetData sheetId="3633" refreshError="1"/>
      <sheetData sheetId="3634" refreshError="1"/>
      <sheetData sheetId="3635" refreshError="1"/>
      <sheetData sheetId="3636" refreshError="1"/>
      <sheetData sheetId="3637" refreshError="1"/>
      <sheetData sheetId="3638" refreshError="1"/>
      <sheetData sheetId="3639" refreshError="1"/>
      <sheetData sheetId="3640" refreshError="1"/>
      <sheetData sheetId="3641" refreshError="1"/>
      <sheetData sheetId="3642" refreshError="1"/>
      <sheetData sheetId="3643" refreshError="1"/>
      <sheetData sheetId="3644" refreshError="1"/>
      <sheetData sheetId="3645" refreshError="1"/>
      <sheetData sheetId="3646" refreshError="1"/>
      <sheetData sheetId="3647" refreshError="1"/>
      <sheetData sheetId="3648" refreshError="1"/>
      <sheetData sheetId="3649" refreshError="1"/>
      <sheetData sheetId="3650" refreshError="1"/>
      <sheetData sheetId="3651" refreshError="1"/>
      <sheetData sheetId="3652" refreshError="1"/>
      <sheetData sheetId="3653" refreshError="1"/>
      <sheetData sheetId="3654" refreshError="1"/>
      <sheetData sheetId="3655" refreshError="1"/>
      <sheetData sheetId="3656" refreshError="1"/>
      <sheetData sheetId="3657" refreshError="1"/>
      <sheetData sheetId="3658" refreshError="1"/>
      <sheetData sheetId="3659" refreshError="1"/>
      <sheetData sheetId="3660" refreshError="1"/>
      <sheetData sheetId="3661" refreshError="1"/>
      <sheetData sheetId="3662" refreshError="1"/>
      <sheetData sheetId="3663" refreshError="1"/>
      <sheetData sheetId="3664" refreshError="1"/>
      <sheetData sheetId="3665" refreshError="1"/>
      <sheetData sheetId="3666" refreshError="1"/>
      <sheetData sheetId="3667" refreshError="1"/>
      <sheetData sheetId="3668" refreshError="1"/>
      <sheetData sheetId="3669" refreshError="1"/>
      <sheetData sheetId="3670" refreshError="1"/>
      <sheetData sheetId="3671" refreshError="1"/>
      <sheetData sheetId="3672" refreshError="1"/>
      <sheetData sheetId="3673" refreshError="1"/>
      <sheetData sheetId="3674" refreshError="1"/>
      <sheetData sheetId="3675" refreshError="1"/>
      <sheetData sheetId="3676" refreshError="1"/>
      <sheetData sheetId="3677" refreshError="1"/>
      <sheetData sheetId="3678" refreshError="1"/>
      <sheetData sheetId="3679" refreshError="1"/>
      <sheetData sheetId="3680" refreshError="1"/>
      <sheetData sheetId="3681" refreshError="1"/>
      <sheetData sheetId="3682" refreshError="1"/>
      <sheetData sheetId="3683" refreshError="1"/>
      <sheetData sheetId="3684" refreshError="1"/>
      <sheetData sheetId="3685" refreshError="1"/>
      <sheetData sheetId="3686" refreshError="1"/>
      <sheetData sheetId="3687" refreshError="1"/>
      <sheetData sheetId="3688" refreshError="1"/>
      <sheetData sheetId="3689" refreshError="1"/>
      <sheetData sheetId="3690" refreshError="1"/>
      <sheetData sheetId="3691" refreshError="1"/>
      <sheetData sheetId="3692" refreshError="1"/>
      <sheetData sheetId="3693" refreshError="1"/>
      <sheetData sheetId="3694" refreshError="1"/>
      <sheetData sheetId="3695" refreshError="1"/>
      <sheetData sheetId="3696" refreshError="1"/>
      <sheetData sheetId="3697" refreshError="1"/>
      <sheetData sheetId="3698" refreshError="1"/>
      <sheetData sheetId="3699" refreshError="1"/>
      <sheetData sheetId="3700" refreshError="1"/>
      <sheetData sheetId="3701" refreshError="1"/>
      <sheetData sheetId="3702" refreshError="1"/>
      <sheetData sheetId="3703" refreshError="1"/>
      <sheetData sheetId="3704" refreshError="1"/>
      <sheetData sheetId="3705" refreshError="1"/>
      <sheetData sheetId="3706" refreshError="1"/>
      <sheetData sheetId="3707" refreshError="1"/>
      <sheetData sheetId="3708" refreshError="1"/>
      <sheetData sheetId="3709" refreshError="1"/>
      <sheetData sheetId="3710" refreshError="1"/>
      <sheetData sheetId="3711" refreshError="1"/>
      <sheetData sheetId="3712" refreshError="1"/>
      <sheetData sheetId="3713" refreshError="1"/>
      <sheetData sheetId="3714" refreshError="1"/>
      <sheetData sheetId="3715" refreshError="1"/>
      <sheetData sheetId="3716" refreshError="1"/>
      <sheetData sheetId="3717" refreshError="1"/>
      <sheetData sheetId="3718" refreshError="1"/>
      <sheetData sheetId="3719" refreshError="1"/>
      <sheetData sheetId="3720" refreshError="1"/>
      <sheetData sheetId="3721" refreshError="1"/>
      <sheetData sheetId="3722" refreshError="1"/>
      <sheetData sheetId="3723" refreshError="1"/>
      <sheetData sheetId="3724" refreshError="1"/>
      <sheetData sheetId="3725" refreshError="1"/>
      <sheetData sheetId="3726" refreshError="1"/>
      <sheetData sheetId="3727" refreshError="1"/>
      <sheetData sheetId="3728" refreshError="1"/>
      <sheetData sheetId="3729" refreshError="1"/>
      <sheetData sheetId="3730" refreshError="1"/>
      <sheetData sheetId="3731" refreshError="1"/>
      <sheetData sheetId="3732" refreshError="1"/>
      <sheetData sheetId="3733" refreshError="1"/>
      <sheetData sheetId="3734" refreshError="1"/>
      <sheetData sheetId="3735" refreshError="1"/>
      <sheetData sheetId="3736" refreshError="1"/>
      <sheetData sheetId="3737" refreshError="1"/>
      <sheetData sheetId="3738" refreshError="1"/>
      <sheetData sheetId="3739" refreshError="1"/>
      <sheetData sheetId="3740" refreshError="1"/>
      <sheetData sheetId="3741" refreshError="1"/>
      <sheetData sheetId="3742" refreshError="1"/>
      <sheetData sheetId="3743" refreshError="1"/>
      <sheetData sheetId="3744" refreshError="1"/>
      <sheetData sheetId="3745" refreshError="1"/>
      <sheetData sheetId="3746" refreshError="1"/>
      <sheetData sheetId="3747" refreshError="1"/>
      <sheetData sheetId="3748" refreshError="1"/>
      <sheetData sheetId="3749" refreshError="1"/>
      <sheetData sheetId="3750" refreshError="1"/>
      <sheetData sheetId="3751" refreshError="1"/>
      <sheetData sheetId="3752" refreshError="1"/>
      <sheetData sheetId="3753" refreshError="1"/>
      <sheetData sheetId="3754" refreshError="1"/>
      <sheetData sheetId="3755" refreshError="1"/>
      <sheetData sheetId="3756" refreshError="1"/>
      <sheetData sheetId="3757" refreshError="1"/>
      <sheetData sheetId="3758" refreshError="1"/>
      <sheetData sheetId="3759" refreshError="1"/>
      <sheetData sheetId="3760" refreshError="1"/>
      <sheetData sheetId="3761" refreshError="1"/>
      <sheetData sheetId="3762" refreshError="1"/>
      <sheetData sheetId="3763" refreshError="1"/>
      <sheetData sheetId="3764" refreshError="1"/>
      <sheetData sheetId="3765" refreshError="1"/>
      <sheetData sheetId="3766" refreshError="1"/>
      <sheetData sheetId="3767" refreshError="1"/>
      <sheetData sheetId="3768" refreshError="1"/>
      <sheetData sheetId="3769" refreshError="1"/>
      <sheetData sheetId="3770" refreshError="1"/>
      <sheetData sheetId="3771" refreshError="1"/>
      <sheetData sheetId="3772" refreshError="1"/>
      <sheetData sheetId="3773" refreshError="1"/>
      <sheetData sheetId="3774" refreshError="1"/>
      <sheetData sheetId="3775" refreshError="1"/>
      <sheetData sheetId="3776" refreshError="1"/>
      <sheetData sheetId="3777" refreshError="1"/>
      <sheetData sheetId="3778" refreshError="1"/>
      <sheetData sheetId="3779" refreshError="1"/>
      <sheetData sheetId="3780" refreshError="1"/>
      <sheetData sheetId="3781" refreshError="1"/>
      <sheetData sheetId="3782" refreshError="1"/>
      <sheetData sheetId="3783" refreshError="1"/>
      <sheetData sheetId="3784" refreshError="1"/>
      <sheetData sheetId="3785" refreshError="1"/>
      <sheetData sheetId="3786" refreshError="1"/>
      <sheetData sheetId="3787" refreshError="1"/>
      <sheetData sheetId="3788" refreshError="1"/>
      <sheetData sheetId="3789" refreshError="1"/>
      <sheetData sheetId="3790" refreshError="1"/>
      <sheetData sheetId="3791" refreshError="1"/>
      <sheetData sheetId="3792" refreshError="1"/>
      <sheetData sheetId="3793" refreshError="1"/>
      <sheetData sheetId="3794" refreshError="1"/>
      <sheetData sheetId="3795" refreshError="1"/>
      <sheetData sheetId="3796" refreshError="1"/>
      <sheetData sheetId="3797" refreshError="1"/>
      <sheetData sheetId="3798" refreshError="1"/>
      <sheetData sheetId="3799" refreshError="1"/>
      <sheetData sheetId="3800" refreshError="1"/>
      <sheetData sheetId="3801" refreshError="1"/>
      <sheetData sheetId="3802" refreshError="1"/>
      <sheetData sheetId="3803" refreshError="1"/>
      <sheetData sheetId="3804" refreshError="1"/>
      <sheetData sheetId="3805" refreshError="1"/>
      <sheetData sheetId="3806" refreshError="1"/>
      <sheetData sheetId="3807" refreshError="1"/>
      <sheetData sheetId="3808" refreshError="1"/>
      <sheetData sheetId="3809" refreshError="1"/>
      <sheetData sheetId="3810" refreshError="1"/>
      <sheetData sheetId="3811" refreshError="1"/>
      <sheetData sheetId="3812" refreshError="1"/>
      <sheetData sheetId="3813" refreshError="1"/>
      <sheetData sheetId="3814" refreshError="1"/>
      <sheetData sheetId="3815" refreshError="1"/>
      <sheetData sheetId="3816" refreshError="1"/>
      <sheetData sheetId="3817" refreshError="1"/>
      <sheetData sheetId="3818" refreshError="1"/>
      <sheetData sheetId="3819" refreshError="1"/>
      <sheetData sheetId="3820" refreshError="1"/>
      <sheetData sheetId="3821" refreshError="1"/>
      <sheetData sheetId="3822" refreshError="1"/>
      <sheetData sheetId="3823" refreshError="1"/>
      <sheetData sheetId="3824" refreshError="1"/>
      <sheetData sheetId="3825" refreshError="1"/>
      <sheetData sheetId="3826" refreshError="1"/>
      <sheetData sheetId="3827" refreshError="1"/>
      <sheetData sheetId="3828" refreshError="1"/>
      <sheetData sheetId="3829" refreshError="1"/>
      <sheetData sheetId="3830" refreshError="1"/>
      <sheetData sheetId="3831" refreshError="1"/>
      <sheetData sheetId="3832" refreshError="1"/>
      <sheetData sheetId="3833" refreshError="1"/>
      <sheetData sheetId="3834" refreshError="1"/>
      <sheetData sheetId="3835" refreshError="1"/>
      <sheetData sheetId="3836" refreshError="1"/>
      <sheetData sheetId="3837" refreshError="1"/>
      <sheetData sheetId="3838" refreshError="1"/>
      <sheetData sheetId="3839" refreshError="1"/>
      <sheetData sheetId="3840" refreshError="1"/>
      <sheetData sheetId="3841" refreshError="1"/>
      <sheetData sheetId="3842" refreshError="1"/>
      <sheetData sheetId="3843" refreshError="1"/>
      <sheetData sheetId="3844" refreshError="1"/>
      <sheetData sheetId="3845" refreshError="1"/>
      <sheetData sheetId="3846" refreshError="1"/>
      <sheetData sheetId="3847" refreshError="1"/>
      <sheetData sheetId="3848" refreshError="1"/>
      <sheetData sheetId="3849" refreshError="1"/>
      <sheetData sheetId="3850" refreshError="1"/>
      <sheetData sheetId="3851" refreshError="1"/>
      <sheetData sheetId="3852" refreshError="1"/>
      <sheetData sheetId="3853" refreshError="1"/>
      <sheetData sheetId="3854" refreshError="1"/>
      <sheetData sheetId="3855" refreshError="1"/>
      <sheetData sheetId="3856" refreshError="1"/>
      <sheetData sheetId="3857" refreshError="1"/>
      <sheetData sheetId="3858" refreshError="1"/>
      <sheetData sheetId="3859" refreshError="1"/>
      <sheetData sheetId="3860" refreshError="1"/>
      <sheetData sheetId="3861" refreshError="1"/>
      <sheetData sheetId="3862" refreshError="1"/>
      <sheetData sheetId="3863" refreshError="1"/>
      <sheetData sheetId="3864" refreshError="1"/>
      <sheetData sheetId="3865" refreshError="1"/>
      <sheetData sheetId="3866" refreshError="1"/>
      <sheetData sheetId="3867" refreshError="1"/>
      <sheetData sheetId="3868" refreshError="1"/>
      <sheetData sheetId="3869" refreshError="1"/>
      <sheetData sheetId="3870" refreshError="1"/>
      <sheetData sheetId="3871" refreshError="1"/>
      <sheetData sheetId="3872" refreshError="1"/>
      <sheetData sheetId="3873" refreshError="1"/>
      <sheetData sheetId="3874" refreshError="1"/>
      <sheetData sheetId="3875" refreshError="1"/>
      <sheetData sheetId="3876" refreshError="1"/>
      <sheetData sheetId="3877" refreshError="1"/>
      <sheetData sheetId="3878" refreshError="1"/>
      <sheetData sheetId="3879" refreshError="1"/>
      <sheetData sheetId="3880" refreshError="1"/>
      <sheetData sheetId="3881" refreshError="1"/>
      <sheetData sheetId="3882" refreshError="1"/>
      <sheetData sheetId="3883" refreshError="1"/>
      <sheetData sheetId="3884" refreshError="1"/>
      <sheetData sheetId="3885" refreshError="1"/>
      <sheetData sheetId="3886" refreshError="1"/>
      <sheetData sheetId="3887" refreshError="1"/>
      <sheetData sheetId="3888" refreshError="1"/>
      <sheetData sheetId="3889" refreshError="1"/>
      <sheetData sheetId="3890" refreshError="1"/>
      <sheetData sheetId="3891" refreshError="1"/>
      <sheetData sheetId="3892" refreshError="1"/>
      <sheetData sheetId="3893" refreshError="1"/>
      <sheetData sheetId="3894" refreshError="1"/>
      <sheetData sheetId="3895" refreshError="1"/>
      <sheetData sheetId="3896" refreshError="1"/>
      <sheetData sheetId="3897" refreshError="1"/>
      <sheetData sheetId="3898" refreshError="1"/>
      <sheetData sheetId="3899" refreshError="1"/>
      <sheetData sheetId="3900" refreshError="1"/>
      <sheetData sheetId="3901" refreshError="1"/>
      <sheetData sheetId="3902" refreshError="1"/>
      <sheetData sheetId="3903" refreshError="1"/>
      <sheetData sheetId="3904" refreshError="1"/>
      <sheetData sheetId="3905" refreshError="1"/>
      <sheetData sheetId="3906" refreshError="1"/>
      <sheetData sheetId="3907" refreshError="1"/>
      <sheetData sheetId="3908" refreshError="1"/>
      <sheetData sheetId="3909" refreshError="1"/>
      <sheetData sheetId="3910" refreshError="1"/>
      <sheetData sheetId="3911" refreshError="1"/>
      <sheetData sheetId="3912" refreshError="1"/>
      <sheetData sheetId="3913" refreshError="1"/>
      <sheetData sheetId="3914" refreshError="1"/>
      <sheetData sheetId="3915" refreshError="1"/>
      <sheetData sheetId="3916" refreshError="1"/>
      <sheetData sheetId="3917" refreshError="1"/>
      <sheetData sheetId="3918" refreshError="1"/>
      <sheetData sheetId="3919" refreshError="1"/>
      <sheetData sheetId="3920" refreshError="1"/>
      <sheetData sheetId="3921" refreshError="1"/>
      <sheetData sheetId="3922" refreshError="1"/>
      <sheetData sheetId="3923" refreshError="1"/>
      <sheetData sheetId="3924" refreshError="1"/>
      <sheetData sheetId="3925" refreshError="1"/>
      <sheetData sheetId="3926" refreshError="1"/>
      <sheetData sheetId="3927" refreshError="1"/>
      <sheetData sheetId="3928" refreshError="1"/>
      <sheetData sheetId="3929" refreshError="1"/>
      <sheetData sheetId="3930" refreshError="1"/>
      <sheetData sheetId="3931" refreshError="1"/>
      <sheetData sheetId="3932" refreshError="1"/>
      <sheetData sheetId="3933" refreshError="1"/>
      <sheetData sheetId="3934" refreshError="1"/>
      <sheetData sheetId="3935" refreshError="1"/>
      <sheetData sheetId="3936" refreshError="1"/>
      <sheetData sheetId="3937" refreshError="1"/>
      <sheetData sheetId="3938" refreshError="1"/>
      <sheetData sheetId="3939" refreshError="1"/>
      <sheetData sheetId="3940" refreshError="1"/>
      <sheetData sheetId="3941" refreshError="1"/>
      <sheetData sheetId="3942" refreshError="1"/>
      <sheetData sheetId="3943" refreshError="1"/>
      <sheetData sheetId="3944" refreshError="1"/>
      <sheetData sheetId="3945" refreshError="1"/>
      <sheetData sheetId="3946" refreshError="1"/>
      <sheetData sheetId="3947" refreshError="1"/>
      <sheetData sheetId="3948" refreshError="1"/>
      <sheetData sheetId="3949" refreshError="1"/>
      <sheetData sheetId="3950" refreshError="1"/>
      <sheetData sheetId="3951" refreshError="1"/>
      <sheetData sheetId="3952" refreshError="1"/>
      <sheetData sheetId="3953" refreshError="1"/>
      <sheetData sheetId="3954" refreshError="1"/>
      <sheetData sheetId="3955" refreshError="1"/>
      <sheetData sheetId="3956" refreshError="1"/>
      <sheetData sheetId="3957" refreshError="1"/>
      <sheetData sheetId="3958" refreshError="1"/>
      <sheetData sheetId="3959" refreshError="1"/>
      <sheetData sheetId="3960" refreshError="1"/>
      <sheetData sheetId="3961" refreshError="1"/>
      <sheetData sheetId="3962" refreshError="1"/>
      <sheetData sheetId="3963" refreshError="1"/>
      <sheetData sheetId="3964" refreshError="1"/>
      <sheetData sheetId="3965" refreshError="1"/>
      <sheetData sheetId="3966" refreshError="1"/>
      <sheetData sheetId="3967" refreshError="1"/>
      <sheetData sheetId="3968" refreshError="1"/>
      <sheetData sheetId="3969" refreshError="1"/>
      <sheetData sheetId="3970" refreshError="1"/>
      <sheetData sheetId="3971" refreshError="1"/>
      <sheetData sheetId="3972" refreshError="1"/>
      <sheetData sheetId="3973" refreshError="1"/>
      <sheetData sheetId="3974" refreshError="1"/>
      <sheetData sheetId="3975" refreshError="1"/>
      <sheetData sheetId="3976" refreshError="1"/>
      <sheetData sheetId="3977" refreshError="1"/>
      <sheetData sheetId="3978" refreshError="1"/>
      <sheetData sheetId="3979" refreshError="1"/>
      <sheetData sheetId="3980" refreshError="1"/>
      <sheetData sheetId="3981" refreshError="1"/>
      <sheetData sheetId="3982" refreshError="1"/>
      <sheetData sheetId="3983" refreshError="1"/>
      <sheetData sheetId="3984" refreshError="1"/>
      <sheetData sheetId="3985" refreshError="1"/>
      <sheetData sheetId="3986" refreshError="1"/>
      <sheetData sheetId="3987" refreshError="1"/>
      <sheetData sheetId="3988" refreshError="1"/>
      <sheetData sheetId="3989" refreshError="1"/>
      <sheetData sheetId="3990" refreshError="1"/>
      <sheetData sheetId="3991" refreshError="1"/>
      <sheetData sheetId="3992" refreshError="1"/>
      <sheetData sheetId="3993" refreshError="1"/>
      <sheetData sheetId="3994" refreshError="1"/>
      <sheetData sheetId="3995" refreshError="1"/>
      <sheetData sheetId="3996" refreshError="1"/>
      <sheetData sheetId="3997" refreshError="1"/>
      <sheetData sheetId="3998" refreshError="1"/>
      <sheetData sheetId="3999" refreshError="1"/>
      <sheetData sheetId="4000" refreshError="1"/>
      <sheetData sheetId="4001" refreshError="1"/>
      <sheetData sheetId="4002" refreshError="1"/>
      <sheetData sheetId="4003" refreshError="1"/>
      <sheetData sheetId="4004" refreshError="1"/>
      <sheetData sheetId="4005" refreshError="1"/>
      <sheetData sheetId="4006" refreshError="1"/>
      <sheetData sheetId="4007" refreshError="1"/>
      <sheetData sheetId="4008" refreshError="1"/>
      <sheetData sheetId="4009" refreshError="1"/>
      <sheetData sheetId="4010" refreshError="1"/>
      <sheetData sheetId="4011" refreshError="1"/>
      <sheetData sheetId="4012" refreshError="1"/>
      <sheetData sheetId="4013" refreshError="1"/>
      <sheetData sheetId="4014" refreshError="1"/>
      <sheetData sheetId="4015" refreshError="1"/>
      <sheetData sheetId="4016" refreshError="1"/>
      <sheetData sheetId="4017" refreshError="1"/>
      <sheetData sheetId="4018" refreshError="1"/>
      <sheetData sheetId="4019" refreshError="1"/>
      <sheetData sheetId="4020" refreshError="1"/>
      <sheetData sheetId="4021" refreshError="1"/>
      <sheetData sheetId="4022" refreshError="1"/>
      <sheetData sheetId="4023" refreshError="1"/>
      <sheetData sheetId="4024" refreshError="1"/>
      <sheetData sheetId="4025" refreshError="1"/>
      <sheetData sheetId="4026" refreshError="1"/>
      <sheetData sheetId="4027" refreshError="1"/>
      <sheetData sheetId="4028" refreshError="1"/>
      <sheetData sheetId="4029" refreshError="1"/>
      <sheetData sheetId="4030" refreshError="1"/>
      <sheetData sheetId="4031" refreshError="1"/>
      <sheetData sheetId="4032" refreshError="1"/>
      <sheetData sheetId="4033" refreshError="1"/>
      <sheetData sheetId="4034" refreshError="1"/>
      <sheetData sheetId="4035" refreshError="1"/>
      <sheetData sheetId="4036" refreshError="1"/>
      <sheetData sheetId="4037" refreshError="1"/>
      <sheetData sheetId="4038" refreshError="1"/>
      <sheetData sheetId="4039" refreshError="1"/>
      <sheetData sheetId="4040" refreshError="1"/>
      <sheetData sheetId="4041" refreshError="1"/>
      <sheetData sheetId="4042" refreshError="1"/>
      <sheetData sheetId="4043" refreshError="1"/>
      <sheetData sheetId="4044" refreshError="1"/>
      <sheetData sheetId="4045" refreshError="1"/>
      <sheetData sheetId="4046" refreshError="1"/>
      <sheetData sheetId="4047" refreshError="1"/>
      <sheetData sheetId="4048" refreshError="1"/>
      <sheetData sheetId="4049" refreshError="1"/>
      <sheetData sheetId="4050" refreshError="1"/>
      <sheetData sheetId="4051" refreshError="1"/>
      <sheetData sheetId="4052" refreshError="1"/>
      <sheetData sheetId="4053" refreshError="1"/>
      <sheetData sheetId="4054" refreshError="1"/>
      <sheetData sheetId="4055" refreshError="1"/>
      <sheetData sheetId="4056" refreshError="1"/>
      <sheetData sheetId="4057" refreshError="1"/>
      <sheetData sheetId="4058" refreshError="1"/>
      <sheetData sheetId="4059" refreshError="1"/>
      <sheetData sheetId="4060" refreshError="1"/>
      <sheetData sheetId="4061" refreshError="1"/>
      <sheetData sheetId="4062" refreshError="1"/>
      <sheetData sheetId="4063" refreshError="1"/>
      <sheetData sheetId="4064" refreshError="1"/>
      <sheetData sheetId="4065" refreshError="1"/>
      <sheetData sheetId="4066" refreshError="1"/>
      <sheetData sheetId="4067" refreshError="1"/>
      <sheetData sheetId="4068" refreshError="1"/>
      <sheetData sheetId="4069" refreshError="1"/>
      <sheetData sheetId="4070" refreshError="1"/>
      <sheetData sheetId="4071" refreshError="1"/>
      <sheetData sheetId="4072" refreshError="1"/>
      <sheetData sheetId="4073" refreshError="1"/>
      <sheetData sheetId="4074" refreshError="1"/>
      <sheetData sheetId="4075" refreshError="1"/>
      <sheetData sheetId="4076" refreshError="1"/>
      <sheetData sheetId="4077" refreshError="1"/>
      <sheetData sheetId="4078" refreshError="1"/>
      <sheetData sheetId="4079" refreshError="1"/>
      <sheetData sheetId="4080" refreshError="1"/>
      <sheetData sheetId="4081" refreshError="1"/>
      <sheetData sheetId="4082" refreshError="1"/>
      <sheetData sheetId="4083" refreshError="1"/>
      <sheetData sheetId="4084" refreshError="1"/>
      <sheetData sheetId="4085" refreshError="1"/>
      <sheetData sheetId="4086" refreshError="1"/>
      <sheetData sheetId="4087" refreshError="1"/>
      <sheetData sheetId="4088" refreshError="1"/>
      <sheetData sheetId="4089" refreshError="1"/>
      <sheetData sheetId="4090" refreshError="1"/>
      <sheetData sheetId="4091" refreshError="1"/>
      <sheetData sheetId="4092" refreshError="1"/>
      <sheetData sheetId="4093" refreshError="1"/>
      <sheetData sheetId="4094" refreshError="1"/>
      <sheetData sheetId="4095" refreshError="1"/>
      <sheetData sheetId="4096" refreshError="1"/>
      <sheetData sheetId="4097" refreshError="1"/>
      <sheetData sheetId="4098" refreshError="1"/>
      <sheetData sheetId="4099" refreshError="1"/>
      <sheetData sheetId="4100" refreshError="1"/>
      <sheetData sheetId="4101" refreshError="1"/>
      <sheetData sheetId="4102" refreshError="1"/>
      <sheetData sheetId="4103" refreshError="1"/>
      <sheetData sheetId="4104" refreshError="1"/>
      <sheetData sheetId="4105" refreshError="1"/>
      <sheetData sheetId="4106" refreshError="1"/>
      <sheetData sheetId="4107" refreshError="1"/>
      <sheetData sheetId="4108" refreshError="1"/>
      <sheetData sheetId="4109" refreshError="1"/>
      <sheetData sheetId="4110" refreshError="1"/>
      <sheetData sheetId="4111" refreshError="1"/>
      <sheetData sheetId="4112" refreshError="1"/>
      <sheetData sheetId="4113" refreshError="1"/>
      <sheetData sheetId="4114" refreshError="1"/>
      <sheetData sheetId="4115" refreshError="1"/>
      <sheetData sheetId="4116" refreshError="1"/>
      <sheetData sheetId="4117" refreshError="1"/>
      <sheetData sheetId="4118" refreshError="1"/>
      <sheetData sheetId="4119" refreshError="1"/>
      <sheetData sheetId="4120" refreshError="1"/>
      <sheetData sheetId="4121" refreshError="1"/>
      <sheetData sheetId="4122" refreshError="1"/>
      <sheetData sheetId="4123" refreshError="1"/>
      <sheetData sheetId="4124" refreshError="1"/>
      <sheetData sheetId="4125" refreshError="1"/>
      <sheetData sheetId="4126" refreshError="1"/>
      <sheetData sheetId="4127" refreshError="1"/>
      <sheetData sheetId="4128" refreshError="1"/>
      <sheetData sheetId="4129" refreshError="1"/>
      <sheetData sheetId="4130" refreshError="1"/>
      <sheetData sheetId="4131" refreshError="1"/>
      <sheetData sheetId="4132" refreshError="1"/>
      <sheetData sheetId="4133" refreshError="1"/>
      <sheetData sheetId="4134" refreshError="1"/>
      <sheetData sheetId="4135" refreshError="1"/>
      <sheetData sheetId="4136" refreshError="1"/>
      <sheetData sheetId="4137" refreshError="1"/>
      <sheetData sheetId="4138" refreshError="1"/>
      <sheetData sheetId="4139" refreshError="1"/>
      <sheetData sheetId="4140" refreshError="1"/>
      <sheetData sheetId="4141" refreshError="1"/>
      <sheetData sheetId="4142" refreshError="1"/>
      <sheetData sheetId="4143" refreshError="1"/>
      <sheetData sheetId="4144" refreshError="1"/>
      <sheetData sheetId="4145" refreshError="1"/>
      <sheetData sheetId="4146" refreshError="1"/>
      <sheetData sheetId="4147" refreshError="1"/>
      <sheetData sheetId="4148" refreshError="1"/>
      <sheetData sheetId="4149" refreshError="1"/>
      <sheetData sheetId="4150" refreshError="1"/>
      <sheetData sheetId="4151" refreshError="1"/>
      <sheetData sheetId="4152" refreshError="1"/>
      <sheetData sheetId="4153" refreshError="1"/>
      <sheetData sheetId="4154" refreshError="1"/>
      <sheetData sheetId="4155" refreshError="1"/>
      <sheetData sheetId="4156" refreshError="1"/>
      <sheetData sheetId="4157" refreshError="1"/>
      <sheetData sheetId="4158" refreshError="1"/>
      <sheetData sheetId="4159" refreshError="1"/>
      <sheetData sheetId="4160" refreshError="1"/>
      <sheetData sheetId="4161" refreshError="1"/>
      <sheetData sheetId="4162" refreshError="1"/>
      <sheetData sheetId="4163" refreshError="1"/>
      <sheetData sheetId="4164" refreshError="1"/>
      <sheetData sheetId="4165" refreshError="1"/>
      <sheetData sheetId="4166" refreshError="1"/>
      <sheetData sheetId="4167" refreshError="1"/>
      <sheetData sheetId="4168" refreshError="1"/>
      <sheetData sheetId="4169" refreshError="1"/>
      <sheetData sheetId="4170" refreshError="1"/>
      <sheetData sheetId="4171" refreshError="1"/>
      <sheetData sheetId="4172" refreshError="1"/>
      <sheetData sheetId="4173" refreshError="1"/>
      <sheetData sheetId="4174" refreshError="1"/>
      <sheetData sheetId="4175" refreshError="1"/>
      <sheetData sheetId="4176" refreshError="1"/>
      <sheetData sheetId="4177" refreshError="1"/>
      <sheetData sheetId="4178" refreshError="1"/>
      <sheetData sheetId="4179" refreshError="1"/>
      <sheetData sheetId="4180" refreshError="1"/>
      <sheetData sheetId="4181" refreshError="1"/>
      <sheetData sheetId="4182" refreshError="1"/>
      <sheetData sheetId="4183" refreshError="1"/>
      <sheetData sheetId="4184" refreshError="1"/>
      <sheetData sheetId="4185" refreshError="1"/>
      <sheetData sheetId="4186" refreshError="1"/>
      <sheetData sheetId="4187" refreshError="1"/>
      <sheetData sheetId="4188" refreshError="1"/>
      <sheetData sheetId="4189" refreshError="1"/>
      <sheetData sheetId="4190" refreshError="1"/>
      <sheetData sheetId="4191" refreshError="1"/>
      <sheetData sheetId="4192" refreshError="1"/>
      <sheetData sheetId="4193" refreshError="1"/>
      <sheetData sheetId="4194" refreshError="1"/>
      <sheetData sheetId="4195" refreshError="1"/>
      <sheetData sheetId="4196" refreshError="1"/>
      <sheetData sheetId="4197" refreshError="1"/>
      <sheetData sheetId="4198" refreshError="1"/>
      <sheetData sheetId="4199" refreshError="1"/>
      <sheetData sheetId="4200" refreshError="1"/>
      <sheetData sheetId="4201" refreshError="1"/>
      <sheetData sheetId="4202" refreshError="1"/>
      <sheetData sheetId="4203" refreshError="1"/>
      <sheetData sheetId="4204" refreshError="1"/>
      <sheetData sheetId="4205" refreshError="1"/>
      <sheetData sheetId="4206" refreshError="1"/>
      <sheetData sheetId="4207" refreshError="1"/>
      <sheetData sheetId="4208" refreshError="1"/>
      <sheetData sheetId="4209" refreshError="1"/>
      <sheetData sheetId="4210" refreshError="1"/>
      <sheetData sheetId="4211" refreshError="1"/>
      <sheetData sheetId="4212" refreshError="1"/>
      <sheetData sheetId="4213" refreshError="1"/>
      <sheetData sheetId="4214" refreshError="1"/>
      <sheetData sheetId="4215" refreshError="1"/>
      <sheetData sheetId="4216" refreshError="1"/>
      <sheetData sheetId="4217" refreshError="1"/>
      <sheetData sheetId="4218" refreshError="1"/>
      <sheetData sheetId="4219" refreshError="1"/>
      <sheetData sheetId="4220" refreshError="1"/>
      <sheetData sheetId="4221" refreshError="1"/>
      <sheetData sheetId="4222" refreshError="1"/>
      <sheetData sheetId="4223" refreshError="1"/>
      <sheetData sheetId="4224" refreshError="1"/>
      <sheetData sheetId="4225" refreshError="1"/>
      <sheetData sheetId="4226" refreshError="1"/>
      <sheetData sheetId="4227" refreshError="1"/>
      <sheetData sheetId="4228" refreshError="1"/>
      <sheetData sheetId="4229" refreshError="1"/>
      <sheetData sheetId="4230" refreshError="1"/>
      <sheetData sheetId="4231" refreshError="1"/>
      <sheetData sheetId="4232" refreshError="1"/>
      <sheetData sheetId="4233" refreshError="1"/>
      <sheetData sheetId="4234" refreshError="1"/>
      <sheetData sheetId="4235" refreshError="1"/>
      <sheetData sheetId="4236" refreshError="1"/>
      <sheetData sheetId="4237" refreshError="1"/>
      <sheetData sheetId="4238" refreshError="1"/>
      <sheetData sheetId="4239" refreshError="1"/>
      <sheetData sheetId="4240" refreshError="1"/>
      <sheetData sheetId="4241" refreshError="1"/>
      <sheetData sheetId="4242" refreshError="1"/>
      <sheetData sheetId="4243" refreshError="1"/>
      <sheetData sheetId="4244" refreshError="1"/>
      <sheetData sheetId="4245" refreshError="1"/>
      <sheetData sheetId="4246" refreshError="1"/>
      <sheetData sheetId="4247" refreshError="1"/>
      <sheetData sheetId="4248" refreshError="1"/>
      <sheetData sheetId="4249" refreshError="1"/>
      <sheetData sheetId="4250" refreshError="1"/>
      <sheetData sheetId="4251" refreshError="1"/>
      <sheetData sheetId="4252" refreshError="1"/>
      <sheetData sheetId="4253" refreshError="1"/>
      <sheetData sheetId="4254" refreshError="1"/>
      <sheetData sheetId="4255" refreshError="1"/>
      <sheetData sheetId="4256" refreshError="1"/>
      <sheetData sheetId="4257" refreshError="1"/>
      <sheetData sheetId="4258" refreshError="1"/>
      <sheetData sheetId="4259" refreshError="1"/>
      <sheetData sheetId="4260" refreshError="1"/>
      <sheetData sheetId="4261" refreshError="1"/>
      <sheetData sheetId="4262" refreshError="1"/>
      <sheetData sheetId="4263" refreshError="1"/>
      <sheetData sheetId="4264" refreshError="1"/>
      <sheetData sheetId="4265" refreshError="1"/>
      <sheetData sheetId="4266" refreshError="1"/>
      <sheetData sheetId="4267" refreshError="1"/>
      <sheetData sheetId="4268" refreshError="1"/>
      <sheetData sheetId="4269" refreshError="1"/>
      <sheetData sheetId="4270" refreshError="1"/>
      <sheetData sheetId="4271" refreshError="1"/>
      <sheetData sheetId="4272" refreshError="1"/>
      <sheetData sheetId="4273" refreshError="1"/>
      <sheetData sheetId="4274" refreshError="1"/>
      <sheetData sheetId="4275" refreshError="1"/>
      <sheetData sheetId="4276" refreshError="1"/>
      <sheetData sheetId="4277" refreshError="1"/>
      <sheetData sheetId="4278" refreshError="1"/>
      <sheetData sheetId="4279" refreshError="1"/>
      <sheetData sheetId="4280" refreshError="1"/>
      <sheetData sheetId="4281" refreshError="1"/>
      <sheetData sheetId="4282" refreshError="1"/>
      <sheetData sheetId="4283" refreshError="1"/>
      <sheetData sheetId="4284" refreshError="1"/>
      <sheetData sheetId="4285" refreshError="1"/>
      <sheetData sheetId="4286" refreshError="1"/>
      <sheetData sheetId="4287" refreshError="1"/>
      <sheetData sheetId="4288" refreshError="1"/>
      <sheetData sheetId="4289" refreshError="1"/>
      <sheetData sheetId="4290" refreshError="1"/>
      <sheetData sheetId="4291" refreshError="1"/>
      <sheetData sheetId="4292" refreshError="1"/>
      <sheetData sheetId="4293" refreshError="1"/>
      <sheetData sheetId="4294" refreshError="1"/>
      <sheetData sheetId="4295" refreshError="1"/>
      <sheetData sheetId="4296" refreshError="1"/>
      <sheetData sheetId="4297" refreshError="1"/>
      <sheetData sheetId="4298" refreshError="1"/>
      <sheetData sheetId="4299" refreshError="1"/>
      <sheetData sheetId="4300" refreshError="1"/>
      <sheetData sheetId="4301" refreshError="1"/>
      <sheetData sheetId="4302" refreshError="1"/>
      <sheetData sheetId="4303" refreshError="1"/>
      <sheetData sheetId="4304" refreshError="1"/>
      <sheetData sheetId="4305" refreshError="1"/>
      <sheetData sheetId="4306" refreshError="1"/>
      <sheetData sheetId="4307" refreshError="1"/>
      <sheetData sheetId="4308" refreshError="1"/>
      <sheetData sheetId="4309" refreshError="1"/>
      <sheetData sheetId="4310" refreshError="1"/>
      <sheetData sheetId="4311" refreshError="1"/>
      <sheetData sheetId="4312" refreshError="1"/>
      <sheetData sheetId="4313" refreshError="1"/>
      <sheetData sheetId="4314" refreshError="1"/>
      <sheetData sheetId="4315" refreshError="1"/>
      <sheetData sheetId="4316" refreshError="1"/>
      <sheetData sheetId="4317" refreshError="1"/>
      <sheetData sheetId="4318" refreshError="1"/>
      <sheetData sheetId="4319" refreshError="1"/>
      <sheetData sheetId="4320" refreshError="1"/>
      <sheetData sheetId="4321" refreshError="1"/>
      <sheetData sheetId="4322" refreshError="1"/>
      <sheetData sheetId="4323" refreshError="1"/>
      <sheetData sheetId="4324" refreshError="1"/>
      <sheetData sheetId="4325" refreshError="1"/>
      <sheetData sheetId="4326" refreshError="1"/>
      <sheetData sheetId="4327" refreshError="1"/>
      <sheetData sheetId="4328" refreshError="1"/>
      <sheetData sheetId="4329" refreshError="1"/>
      <sheetData sheetId="4330" refreshError="1"/>
      <sheetData sheetId="4331" refreshError="1"/>
      <sheetData sheetId="4332" refreshError="1"/>
      <sheetData sheetId="4333" refreshError="1"/>
      <sheetData sheetId="4334" refreshError="1"/>
      <sheetData sheetId="4335" refreshError="1"/>
      <sheetData sheetId="4336" refreshError="1"/>
      <sheetData sheetId="4337" refreshError="1"/>
      <sheetData sheetId="4338" refreshError="1"/>
      <sheetData sheetId="4339" refreshError="1"/>
      <sheetData sheetId="4340" refreshError="1"/>
      <sheetData sheetId="4341" refreshError="1"/>
      <sheetData sheetId="4342" refreshError="1"/>
      <sheetData sheetId="4343" refreshError="1"/>
      <sheetData sheetId="4344" refreshError="1"/>
      <sheetData sheetId="4345" refreshError="1"/>
      <sheetData sheetId="4346" refreshError="1"/>
      <sheetData sheetId="4347" refreshError="1"/>
      <sheetData sheetId="4348" refreshError="1"/>
      <sheetData sheetId="4349" refreshError="1"/>
      <sheetData sheetId="4350" refreshError="1"/>
      <sheetData sheetId="4351" refreshError="1"/>
      <sheetData sheetId="4352" refreshError="1"/>
      <sheetData sheetId="4353" refreshError="1"/>
      <sheetData sheetId="4354" refreshError="1"/>
      <sheetData sheetId="4355" refreshError="1"/>
      <sheetData sheetId="4356" refreshError="1"/>
      <sheetData sheetId="4357" refreshError="1"/>
      <sheetData sheetId="4358" refreshError="1"/>
      <sheetData sheetId="4359" refreshError="1"/>
      <sheetData sheetId="4360" refreshError="1"/>
      <sheetData sheetId="4361" refreshError="1"/>
      <sheetData sheetId="4362" refreshError="1"/>
      <sheetData sheetId="4363" refreshError="1"/>
      <sheetData sheetId="4364" refreshError="1"/>
      <sheetData sheetId="4365" refreshError="1"/>
      <sheetData sheetId="4366" refreshError="1"/>
      <sheetData sheetId="4367" refreshError="1"/>
      <sheetData sheetId="4368" refreshError="1"/>
      <sheetData sheetId="4369" refreshError="1"/>
      <sheetData sheetId="4370" refreshError="1"/>
      <sheetData sheetId="4371" refreshError="1"/>
      <sheetData sheetId="4372" refreshError="1"/>
      <sheetData sheetId="4373" refreshError="1"/>
      <sheetData sheetId="4374" refreshError="1"/>
      <sheetData sheetId="4375" refreshError="1"/>
      <sheetData sheetId="4376" refreshError="1"/>
      <sheetData sheetId="4377" refreshError="1"/>
      <sheetData sheetId="4378" refreshError="1"/>
      <sheetData sheetId="4379" refreshError="1"/>
      <sheetData sheetId="4380" refreshError="1"/>
      <sheetData sheetId="4381" refreshError="1"/>
      <sheetData sheetId="4382" refreshError="1"/>
      <sheetData sheetId="4383" refreshError="1"/>
      <sheetData sheetId="4384" refreshError="1"/>
      <sheetData sheetId="4385" refreshError="1"/>
      <sheetData sheetId="4386" refreshError="1"/>
      <sheetData sheetId="4387" refreshError="1"/>
      <sheetData sheetId="4388" refreshError="1"/>
      <sheetData sheetId="4389" refreshError="1"/>
      <sheetData sheetId="4390" refreshError="1"/>
      <sheetData sheetId="4391" refreshError="1"/>
      <sheetData sheetId="4392" refreshError="1"/>
      <sheetData sheetId="4393" refreshError="1"/>
      <sheetData sheetId="4394" refreshError="1"/>
      <sheetData sheetId="4395" refreshError="1"/>
      <sheetData sheetId="4396" refreshError="1"/>
      <sheetData sheetId="4397" refreshError="1"/>
      <sheetData sheetId="4398" refreshError="1"/>
      <sheetData sheetId="4399" refreshError="1"/>
      <sheetData sheetId="4400" refreshError="1"/>
      <sheetData sheetId="4401" refreshError="1"/>
      <sheetData sheetId="4402" refreshError="1"/>
      <sheetData sheetId="4403" refreshError="1"/>
      <sheetData sheetId="4404" refreshError="1"/>
      <sheetData sheetId="4405" refreshError="1"/>
      <sheetData sheetId="4406" refreshError="1"/>
      <sheetData sheetId="4407" refreshError="1"/>
      <sheetData sheetId="4408" refreshError="1"/>
      <sheetData sheetId="4409" refreshError="1"/>
      <sheetData sheetId="4410" refreshError="1"/>
      <sheetData sheetId="4411" refreshError="1"/>
      <sheetData sheetId="4412" refreshError="1"/>
      <sheetData sheetId="4413" refreshError="1"/>
      <sheetData sheetId="4414" refreshError="1"/>
      <sheetData sheetId="4415" refreshError="1"/>
      <sheetData sheetId="4416" refreshError="1"/>
      <sheetData sheetId="4417" refreshError="1"/>
      <sheetData sheetId="4418" refreshError="1"/>
      <sheetData sheetId="4419" refreshError="1"/>
      <sheetData sheetId="4420" refreshError="1"/>
      <sheetData sheetId="4421" refreshError="1"/>
      <sheetData sheetId="4422" refreshError="1"/>
      <sheetData sheetId="4423" refreshError="1"/>
      <sheetData sheetId="4424" refreshError="1"/>
      <sheetData sheetId="4425" refreshError="1"/>
      <sheetData sheetId="4426" refreshError="1"/>
      <sheetData sheetId="4427" refreshError="1"/>
      <sheetData sheetId="4428" refreshError="1"/>
      <sheetData sheetId="4429" refreshError="1"/>
      <sheetData sheetId="4430" refreshError="1"/>
      <sheetData sheetId="4431" refreshError="1"/>
      <sheetData sheetId="4432" refreshError="1"/>
      <sheetData sheetId="4433" refreshError="1"/>
      <sheetData sheetId="4434" refreshError="1"/>
      <sheetData sheetId="4435" refreshError="1"/>
      <sheetData sheetId="4436" refreshError="1"/>
      <sheetData sheetId="4437" refreshError="1"/>
      <sheetData sheetId="4438" refreshError="1"/>
      <sheetData sheetId="4439" refreshError="1"/>
      <sheetData sheetId="4440" refreshError="1"/>
      <sheetData sheetId="4441" refreshError="1"/>
      <sheetData sheetId="4442" refreshError="1"/>
      <sheetData sheetId="4443" refreshError="1"/>
      <sheetData sheetId="4444" refreshError="1"/>
      <sheetData sheetId="4445" refreshError="1"/>
      <sheetData sheetId="4446" refreshError="1"/>
      <sheetData sheetId="4447" refreshError="1"/>
      <sheetData sheetId="4448" refreshError="1"/>
      <sheetData sheetId="4449" refreshError="1"/>
      <sheetData sheetId="4450" refreshError="1"/>
      <sheetData sheetId="4451" refreshError="1"/>
      <sheetData sheetId="4452" refreshError="1"/>
      <sheetData sheetId="4453" refreshError="1"/>
      <sheetData sheetId="4454" refreshError="1"/>
      <sheetData sheetId="4455" refreshError="1"/>
      <sheetData sheetId="4456" refreshError="1"/>
      <sheetData sheetId="4457" refreshError="1"/>
      <sheetData sheetId="4458" refreshError="1"/>
      <sheetData sheetId="4459" refreshError="1"/>
      <sheetData sheetId="4460" refreshError="1"/>
      <sheetData sheetId="4461" refreshError="1"/>
      <sheetData sheetId="4462" refreshError="1"/>
      <sheetData sheetId="4463" refreshError="1"/>
      <sheetData sheetId="4464" refreshError="1"/>
      <sheetData sheetId="4465" refreshError="1"/>
      <sheetData sheetId="4466" refreshError="1"/>
      <sheetData sheetId="4467" refreshError="1"/>
      <sheetData sheetId="4468" refreshError="1"/>
      <sheetData sheetId="4469" refreshError="1"/>
      <sheetData sheetId="4470" refreshError="1"/>
      <sheetData sheetId="4471" refreshError="1"/>
      <sheetData sheetId="4472" refreshError="1"/>
      <sheetData sheetId="4473" refreshError="1"/>
      <sheetData sheetId="4474" refreshError="1"/>
      <sheetData sheetId="4475" refreshError="1"/>
      <sheetData sheetId="4476" refreshError="1"/>
      <sheetData sheetId="4477" refreshError="1"/>
      <sheetData sheetId="4478" refreshError="1"/>
      <sheetData sheetId="4479" refreshError="1"/>
      <sheetData sheetId="4480" refreshError="1"/>
      <sheetData sheetId="4481" refreshError="1"/>
      <sheetData sheetId="4482" refreshError="1"/>
      <sheetData sheetId="4483" refreshError="1"/>
      <sheetData sheetId="4484" refreshError="1"/>
      <sheetData sheetId="4485" refreshError="1"/>
      <sheetData sheetId="4486" refreshError="1"/>
      <sheetData sheetId="4487" refreshError="1"/>
      <sheetData sheetId="4488" refreshError="1"/>
      <sheetData sheetId="4489" refreshError="1"/>
      <sheetData sheetId="4490" refreshError="1"/>
      <sheetData sheetId="4491" refreshError="1"/>
      <sheetData sheetId="4492" refreshError="1"/>
      <sheetData sheetId="4493" refreshError="1"/>
      <sheetData sheetId="4494" refreshError="1"/>
      <sheetData sheetId="4495" refreshError="1"/>
      <sheetData sheetId="4496" refreshError="1"/>
      <sheetData sheetId="4497" refreshError="1"/>
      <sheetData sheetId="4498" refreshError="1"/>
      <sheetData sheetId="4499" refreshError="1"/>
      <sheetData sheetId="4500" refreshError="1"/>
      <sheetData sheetId="4501" refreshError="1"/>
      <sheetData sheetId="4502" refreshError="1"/>
      <sheetData sheetId="4503" refreshError="1"/>
      <sheetData sheetId="4504" refreshError="1"/>
      <sheetData sheetId="4505" refreshError="1"/>
      <sheetData sheetId="4506" refreshError="1"/>
      <sheetData sheetId="4507" refreshError="1"/>
      <sheetData sheetId="4508" refreshError="1"/>
      <sheetData sheetId="4509" refreshError="1"/>
      <sheetData sheetId="4510" refreshError="1"/>
      <sheetData sheetId="4511" refreshError="1"/>
      <sheetData sheetId="4512" refreshError="1"/>
      <sheetData sheetId="4513" refreshError="1"/>
      <sheetData sheetId="4514" refreshError="1"/>
      <sheetData sheetId="4515" refreshError="1"/>
      <sheetData sheetId="4516" refreshError="1"/>
      <sheetData sheetId="4517" refreshError="1"/>
      <sheetData sheetId="4518" refreshError="1"/>
      <sheetData sheetId="4519" refreshError="1"/>
      <sheetData sheetId="4520" refreshError="1"/>
      <sheetData sheetId="4521" refreshError="1"/>
      <sheetData sheetId="4522" refreshError="1"/>
      <sheetData sheetId="4523" refreshError="1"/>
      <sheetData sheetId="4524" refreshError="1"/>
      <sheetData sheetId="4525" refreshError="1"/>
      <sheetData sheetId="4526" refreshError="1"/>
      <sheetData sheetId="4527" refreshError="1"/>
      <sheetData sheetId="4528" refreshError="1"/>
      <sheetData sheetId="4529" refreshError="1"/>
      <sheetData sheetId="4530" refreshError="1"/>
      <sheetData sheetId="4531" refreshError="1"/>
      <sheetData sheetId="4532" refreshError="1"/>
      <sheetData sheetId="4533" refreshError="1"/>
      <sheetData sheetId="4534" refreshError="1"/>
      <sheetData sheetId="4535" refreshError="1"/>
      <sheetData sheetId="4536" refreshError="1"/>
      <sheetData sheetId="4537" refreshError="1"/>
      <sheetData sheetId="4538" refreshError="1"/>
      <sheetData sheetId="4539" refreshError="1"/>
      <sheetData sheetId="4540" refreshError="1"/>
      <sheetData sheetId="4541" refreshError="1"/>
      <sheetData sheetId="4542" refreshError="1"/>
      <sheetData sheetId="4543" refreshError="1"/>
      <sheetData sheetId="4544" refreshError="1"/>
      <sheetData sheetId="4545" refreshError="1"/>
      <sheetData sheetId="4546" refreshError="1"/>
      <sheetData sheetId="4547" refreshError="1"/>
      <sheetData sheetId="4548" refreshError="1"/>
      <sheetData sheetId="4549" refreshError="1"/>
      <sheetData sheetId="4550" refreshError="1"/>
      <sheetData sheetId="4551" refreshError="1"/>
      <sheetData sheetId="4552" refreshError="1"/>
      <sheetData sheetId="4553" refreshError="1"/>
      <sheetData sheetId="4554" refreshError="1"/>
      <sheetData sheetId="4555" refreshError="1"/>
      <sheetData sheetId="4556" refreshError="1"/>
      <sheetData sheetId="4557" refreshError="1"/>
      <sheetData sheetId="4558" refreshError="1"/>
      <sheetData sheetId="4559" refreshError="1"/>
      <sheetData sheetId="4560" refreshError="1"/>
      <sheetData sheetId="4561" refreshError="1"/>
      <sheetData sheetId="4562" refreshError="1"/>
      <sheetData sheetId="4563" refreshError="1"/>
      <sheetData sheetId="4564" refreshError="1"/>
      <sheetData sheetId="4565" refreshError="1"/>
      <sheetData sheetId="4566" refreshError="1"/>
      <sheetData sheetId="4567" refreshError="1"/>
      <sheetData sheetId="4568" refreshError="1"/>
      <sheetData sheetId="4569" refreshError="1"/>
      <sheetData sheetId="4570" refreshError="1"/>
      <sheetData sheetId="4571" refreshError="1"/>
      <sheetData sheetId="4572" refreshError="1"/>
      <sheetData sheetId="4573" refreshError="1"/>
      <sheetData sheetId="4574" refreshError="1"/>
      <sheetData sheetId="4575" refreshError="1"/>
      <sheetData sheetId="4576" refreshError="1"/>
      <sheetData sheetId="4577" refreshError="1"/>
      <sheetData sheetId="4578" refreshError="1"/>
      <sheetData sheetId="4579" refreshError="1"/>
      <sheetData sheetId="4580" refreshError="1"/>
      <sheetData sheetId="4581" refreshError="1"/>
      <sheetData sheetId="4582" refreshError="1"/>
      <sheetData sheetId="4583" refreshError="1"/>
      <sheetData sheetId="4584" refreshError="1"/>
      <sheetData sheetId="4585" refreshError="1"/>
      <sheetData sheetId="4586" refreshError="1"/>
      <sheetData sheetId="4587" refreshError="1"/>
      <sheetData sheetId="4588" refreshError="1"/>
      <sheetData sheetId="4589" refreshError="1"/>
      <sheetData sheetId="4590" refreshError="1"/>
      <sheetData sheetId="4591" refreshError="1"/>
      <sheetData sheetId="4592" refreshError="1"/>
      <sheetData sheetId="4593" refreshError="1"/>
      <sheetData sheetId="4594" refreshError="1"/>
      <sheetData sheetId="4595" refreshError="1"/>
      <sheetData sheetId="4596" refreshError="1"/>
      <sheetData sheetId="4597" refreshError="1"/>
      <sheetData sheetId="4598" refreshError="1"/>
      <sheetData sheetId="4599" refreshError="1"/>
      <sheetData sheetId="4600" refreshError="1"/>
      <sheetData sheetId="4601" refreshError="1"/>
      <sheetData sheetId="4602" refreshError="1"/>
      <sheetData sheetId="4603" refreshError="1"/>
      <sheetData sheetId="4604" refreshError="1"/>
      <sheetData sheetId="4605" refreshError="1"/>
      <sheetData sheetId="4606" refreshError="1"/>
      <sheetData sheetId="4607" refreshError="1"/>
      <sheetData sheetId="4608" refreshError="1"/>
      <sheetData sheetId="4609" refreshError="1"/>
      <sheetData sheetId="4610" refreshError="1"/>
      <sheetData sheetId="4611" refreshError="1"/>
      <sheetData sheetId="4612" refreshError="1"/>
      <sheetData sheetId="4613" refreshError="1"/>
      <sheetData sheetId="4614" refreshError="1"/>
      <sheetData sheetId="4615" refreshError="1"/>
      <sheetData sheetId="4616" refreshError="1"/>
      <sheetData sheetId="4617" refreshError="1"/>
      <sheetData sheetId="4618" refreshError="1"/>
      <sheetData sheetId="4619" refreshError="1"/>
      <sheetData sheetId="4620" refreshError="1"/>
      <sheetData sheetId="4621" refreshError="1"/>
      <sheetData sheetId="4622" refreshError="1"/>
      <sheetData sheetId="4623" refreshError="1"/>
      <sheetData sheetId="4624" refreshError="1"/>
      <sheetData sheetId="4625" refreshError="1"/>
      <sheetData sheetId="4626" refreshError="1"/>
      <sheetData sheetId="4627" refreshError="1"/>
      <sheetData sheetId="4628" refreshError="1"/>
      <sheetData sheetId="4629" refreshError="1"/>
      <sheetData sheetId="4630" refreshError="1"/>
      <sheetData sheetId="4631" refreshError="1"/>
      <sheetData sheetId="4632" refreshError="1"/>
      <sheetData sheetId="4633" refreshError="1"/>
      <sheetData sheetId="4634" refreshError="1"/>
      <sheetData sheetId="4635" refreshError="1"/>
      <sheetData sheetId="4636" refreshError="1"/>
      <sheetData sheetId="4637" refreshError="1"/>
      <sheetData sheetId="4638" refreshError="1"/>
      <sheetData sheetId="4639" refreshError="1"/>
      <sheetData sheetId="4640" refreshError="1"/>
      <sheetData sheetId="4641" refreshError="1"/>
      <sheetData sheetId="4642" refreshError="1"/>
      <sheetData sheetId="4643" refreshError="1"/>
      <sheetData sheetId="4644" refreshError="1"/>
      <sheetData sheetId="4645" refreshError="1"/>
      <sheetData sheetId="4646" refreshError="1"/>
      <sheetData sheetId="4647" refreshError="1"/>
      <sheetData sheetId="4648" refreshError="1"/>
      <sheetData sheetId="4649" refreshError="1"/>
      <sheetData sheetId="4650" refreshError="1"/>
      <sheetData sheetId="4651" refreshError="1"/>
      <sheetData sheetId="4652" refreshError="1"/>
      <sheetData sheetId="4653" refreshError="1"/>
      <sheetData sheetId="4654" refreshError="1"/>
      <sheetData sheetId="4655" refreshError="1"/>
      <sheetData sheetId="4656" refreshError="1"/>
      <sheetData sheetId="4657" refreshError="1"/>
      <sheetData sheetId="4658" refreshError="1"/>
      <sheetData sheetId="4659" refreshError="1"/>
      <sheetData sheetId="4660" refreshError="1"/>
      <sheetData sheetId="4661" refreshError="1"/>
      <sheetData sheetId="4662" refreshError="1"/>
      <sheetData sheetId="4663" refreshError="1"/>
      <sheetData sheetId="4664" refreshError="1"/>
      <sheetData sheetId="4665" refreshError="1"/>
      <sheetData sheetId="4666" refreshError="1"/>
      <sheetData sheetId="4667" refreshError="1"/>
      <sheetData sheetId="4668" refreshError="1"/>
      <sheetData sheetId="4669" refreshError="1"/>
      <sheetData sheetId="4670" refreshError="1"/>
      <sheetData sheetId="4671" refreshError="1"/>
      <sheetData sheetId="4672" refreshError="1"/>
      <sheetData sheetId="4673" refreshError="1"/>
      <sheetData sheetId="4674" refreshError="1"/>
      <sheetData sheetId="4675" refreshError="1"/>
      <sheetData sheetId="4676" refreshError="1"/>
      <sheetData sheetId="4677" refreshError="1"/>
      <sheetData sheetId="4678" refreshError="1"/>
      <sheetData sheetId="4679" refreshError="1"/>
      <sheetData sheetId="4680" refreshError="1"/>
      <sheetData sheetId="4681" refreshError="1"/>
      <sheetData sheetId="4682" refreshError="1"/>
      <sheetData sheetId="4683" refreshError="1"/>
      <sheetData sheetId="4684" refreshError="1"/>
      <sheetData sheetId="4685" refreshError="1"/>
      <sheetData sheetId="4686" refreshError="1"/>
      <sheetData sheetId="4687" refreshError="1"/>
      <sheetData sheetId="4688" refreshError="1"/>
      <sheetData sheetId="4689" refreshError="1"/>
      <sheetData sheetId="4690" refreshError="1"/>
      <sheetData sheetId="4691" refreshError="1"/>
      <sheetData sheetId="4692" refreshError="1"/>
      <sheetData sheetId="4693" refreshError="1"/>
      <sheetData sheetId="4694" refreshError="1"/>
      <sheetData sheetId="4695" refreshError="1"/>
      <sheetData sheetId="4696" refreshError="1"/>
      <sheetData sheetId="4697" refreshError="1"/>
      <sheetData sheetId="4698" refreshError="1"/>
      <sheetData sheetId="4699" refreshError="1"/>
      <sheetData sheetId="4700" refreshError="1"/>
      <sheetData sheetId="4701" refreshError="1"/>
      <sheetData sheetId="4702" refreshError="1"/>
      <sheetData sheetId="4703" refreshError="1"/>
      <sheetData sheetId="4704" refreshError="1"/>
      <sheetData sheetId="4705" refreshError="1"/>
      <sheetData sheetId="4706" refreshError="1"/>
      <sheetData sheetId="4707" refreshError="1"/>
      <sheetData sheetId="4708" refreshError="1"/>
      <sheetData sheetId="4709" refreshError="1"/>
      <sheetData sheetId="4710" refreshError="1"/>
      <sheetData sheetId="4711" refreshError="1"/>
      <sheetData sheetId="4712" refreshError="1"/>
      <sheetData sheetId="4713" refreshError="1"/>
      <sheetData sheetId="4714" refreshError="1"/>
      <sheetData sheetId="4715" refreshError="1"/>
      <sheetData sheetId="4716" refreshError="1"/>
      <sheetData sheetId="4717" refreshError="1"/>
      <sheetData sheetId="4718" refreshError="1"/>
      <sheetData sheetId="4719" refreshError="1"/>
      <sheetData sheetId="4720" refreshError="1"/>
      <sheetData sheetId="4721" refreshError="1"/>
      <sheetData sheetId="4722" refreshError="1"/>
      <sheetData sheetId="4723" refreshError="1"/>
      <sheetData sheetId="4724" refreshError="1"/>
      <sheetData sheetId="4725" refreshError="1"/>
      <sheetData sheetId="4726" refreshError="1"/>
      <sheetData sheetId="4727" refreshError="1"/>
      <sheetData sheetId="4728" refreshError="1"/>
      <sheetData sheetId="4729" refreshError="1"/>
      <sheetData sheetId="4730" refreshError="1"/>
      <sheetData sheetId="4731" refreshError="1"/>
      <sheetData sheetId="4732" refreshError="1"/>
      <sheetData sheetId="4733" refreshError="1"/>
      <sheetData sheetId="4734" refreshError="1"/>
      <sheetData sheetId="4735" refreshError="1"/>
      <sheetData sheetId="4736" refreshError="1"/>
      <sheetData sheetId="4737" refreshError="1"/>
      <sheetData sheetId="4738" refreshError="1"/>
      <sheetData sheetId="4739" refreshError="1"/>
      <sheetData sheetId="4740" refreshError="1"/>
      <sheetData sheetId="4741" refreshError="1"/>
      <sheetData sheetId="4742" refreshError="1"/>
      <sheetData sheetId="4743" refreshError="1"/>
      <sheetData sheetId="4744" refreshError="1"/>
      <sheetData sheetId="4745" refreshError="1"/>
      <sheetData sheetId="4746" refreshError="1"/>
      <sheetData sheetId="4747" refreshError="1"/>
      <sheetData sheetId="4748" refreshError="1"/>
      <sheetData sheetId="4749" refreshError="1"/>
      <sheetData sheetId="4750" refreshError="1"/>
      <sheetData sheetId="4751" refreshError="1"/>
      <sheetData sheetId="4752" refreshError="1"/>
      <sheetData sheetId="4753" refreshError="1"/>
      <sheetData sheetId="4754" refreshError="1"/>
      <sheetData sheetId="4755" refreshError="1"/>
      <sheetData sheetId="4756" refreshError="1"/>
      <sheetData sheetId="4757" refreshError="1"/>
      <sheetData sheetId="4758" refreshError="1"/>
      <sheetData sheetId="4759" refreshError="1"/>
      <sheetData sheetId="4760" refreshError="1"/>
      <sheetData sheetId="4761" refreshError="1"/>
      <sheetData sheetId="4762" refreshError="1"/>
      <sheetData sheetId="4763" refreshError="1"/>
      <sheetData sheetId="4764" refreshError="1"/>
      <sheetData sheetId="4765" refreshError="1"/>
      <sheetData sheetId="4766" refreshError="1"/>
      <sheetData sheetId="4767" refreshError="1"/>
      <sheetData sheetId="4768" refreshError="1"/>
      <sheetData sheetId="4769" refreshError="1"/>
      <sheetData sheetId="4770" refreshError="1"/>
      <sheetData sheetId="4771" refreshError="1"/>
      <sheetData sheetId="4772" refreshError="1"/>
      <sheetData sheetId="4773" refreshError="1"/>
      <sheetData sheetId="4774" refreshError="1"/>
      <sheetData sheetId="4775" refreshError="1"/>
      <sheetData sheetId="4776" refreshError="1"/>
      <sheetData sheetId="4777" refreshError="1"/>
      <sheetData sheetId="4778" refreshError="1"/>
      <sheetData sheetId="4779" refreshError="1"/>
      <sheetData sheetId="4780" refreshError="1"/>
      <sheetData sheetId="4781" refreshError="1"/>
      <sheetData sheetId="4782" refreshError="1"/>
      <sheetData sheetId="4783" refreshError="1"/>
      <sheetData sheetId="4784" refreshError="1"/>
      <sheetData sheetId="4785" refreshError="1"/>
      <sheetData sheetId="4786" refreshError="1"/>
      <sheetData sheetId="4787" refreshError="1"/>
      <sheetData sheetId="4788" refreshError="1"/>
      <sheetData sheetId="4789" refreshError="1"/>
      <sheetData sheetId="4790" refreshError="1"/>
      <sheetData sheetId="4791" refreshError="1"/>
      <sheetData sheetId="4792" refreshError="1"/>
      <sheetData sheetId="4793" refreshError="1"/>
      <sheetData sheetId="4794" refreshError="1"/>
      <sheetData sheetId="4795" refreshError="1"/>
      <sheetData sheetId="4796" refreshError="1"/>
      <sheetData sheetId="4797" refreshError="1"/>
      <sheetData sheetId="4798" refreshError="1"/>
      <sheetData sheetId="4799" refreshError="1"/>
      <sheetData sheetId="4800" refreshError="1"/>
      <sheetData sheetId="4801" refreshError="1"/>
      <sheetData sheetId="4802" refreshError="1"/>
      <sheetData sheetId="4803" refreshError="1"/>
      <sheetData sheetId="4804" refreshError="1"/>
      <sheetData sheetId="4805" refreshError="1"/>
      <sheetData sheetId="4806" refreshError="1"/>
      <sheetData sheetId="4807" refreshError="1"/>
      <sheetData sheetId="4808" refreshError="1"/>
      <sheetData sheetId="4809" refreshError="1"/>
      <sheetData sheetId="4810" refreshError="1"/>
      <sheetData sheetId="4811" refreshError="1"/>
      <sheetData sheetId="4812" refreshError="1"/>
      <sheetData sheetId="4813" refreshError="1"/>
      <sheetData sheetId="4814" refreshError="1"/>
      <sheetData sheetId="4815" refreshError="1"/>
      <sheetData sheetId="4816" refreshError="1"/>
      <sheetData sheetId="4817" refreshError="1"/>
      <sheetData sheetId="4818" refreshError="1"/>
      <sheetData sheetId="4819" refreshError="1"/>
      <sheetData sheetId="4820" refreshError="1"/>
      <sheetData sheetId="4821" refreshError="1"/>
      <sheetData sheetId="4822" refreshError="1"/>
      <sheetData sheetId="4823" refreshError="1"/>
      <sheetData sheetId="4824" refreshError="1"/>
      <sheetData sheetId="4825" refreshError="1"/>
      <sheetData sheetId="4826" refreshError="1"/>
      <sheetData sheetId="4827" refreshError="1"/>
      <sheetData sheetId="4828" refreshError="1"/>
      <sheetData sheetId="4829" refreshError="1"/>
      <sheetData sheetId="4830" refreshError="1"/>
      <sheetData sheetId="4831" refreshError="1"/>
      <sheetData sheetId="4832" refreshError="1"/>
      <sheetData sheetId="4833" refreshError="1"/>
      <sheetData sheetId="4834" refreshError="1"/>
      <sheetData sheetId="4835" refreshError="1"/>
      <sheetData sheetId="4836" refreshError="1"/>
      <sheetData sheetId="4837" refreshError="1"/>
      <sheetData sheetId="4838" refreshError="1"/>
      <sheetData sheetId="4839" refreshError="1"/>
      <sheetData sheetId="4840" refreshError="1"/>
      <sheetData sheetId="4841" refreshError="1"/>
      <sheetData sheetId="4842" refreshError="1"/>
      <sheetData sheetId="4843" refreshError="1"/>
      <sheetData sheetId="4844" refreshError="1"/>
      <sheetData sheetId="4845" refreshError="1"/>
      <sheetData sheetId="4846" refreshError="1"/>
      <sheetData sheetId="4847" refreshError="1"/>
      <sheetData sheetId="4848" refreshError="1"/>
      <sheetData sheetId="4849" refreshError="1"/>
      <sheetData sheetId="4850" refreshError="1"/>
      <sheetData sheetId="4851" refreshError="1"/>
      <sheetData sheetId="4852" refreshError="1"/>
      <sheetData sheetId="4853" refreshError="1"/>
      <sheetData sheetId="4854" refreshError="1"/>
      <sheetData sheetId="4855" refreshError="1"/>
      <sheetData sheetId="4856" refreshError="1"/>
      <sheetData sheetId="4857" refreshError="1"/>
      <sheetData sheetId="4858" refreshError="1"/>
      <sheetData sheetId="4859" refreshError="1"/>
      <sheetData sheetId="4860" refreshError="1"/>
      <sheetData sheetId="4861" refreshError="1"/>
      <sheetData sheetId="4862" refreshError="1"/>
      <sheetData sheetId="4863" refreshError="1"/>
      <sheetData sheetId="4864" refreshError="1"/>
      <sheetData sheetId="4865" refreshError="1"/>
      <sheetData sheetId="4866" refreshError="1"/>
      <sheetData sheetId="4867" refreshError="1"/>
      <sheetData sheetId="4868" refreshError="1"/>
      <sheetData sheetId="4869" refreshError="1"/>
      <sheetData sheetId="4870" refreshError="1"/>
      <sheetData sheetId="4871" refreshError="1"/>
      <sheetData sheetId="4872" refreshError="1"/>
      <sheetData sheetId="4873" refreshError="1"/>
      <sheetData sheetId="4874" refreshError="1"/>
      <sheetData sheetId="4875" refreshError="1"/>
      <sheetData sheetId="4876" refreshError="1"/>
      <sheetData sheetId="4877" refreshError="1"/>
      <sheetData sheetId="4878" refreshError="1"/>
      <sheetData sheetId="4879" refreshError="1"/>
      <sheetData sheetId="4880" refreshError="1"/>
      <sheetData sheetId="4881" refreshError="1"/>
      <sheetData sheetId="4882" refreshError="1"/>
      <sheetData sheetId="4883" refreshError="1"/>
      <sheetData sheetId="4884" refreshError="1"/>
      <sheetData sheetId="4885" refreshError="1"/>
      <sheetData sheetId="4886" refreshError="1"/>
      <sheetData sheetId="4887" refreshError="1"/>
      <sheetData sheetId="4888" refreshError="1"/>
      <sheetData sheetId="4889" refreshError="1"/>
      <sheetData sheetId="4890" refreshError="1"/>
      <sheetData sheetId="4891" refreshError="1"/>
      <sheetData sheetId="4892" refreshError="1"/>
      <sheetData sheetId="4893" refreshError="1"/>
      <sheetData sheetId="4894" refreshError="1"/>
      <sheetData sheetId="4895" refreshError="1"/>
      <sheetData sheetId="4896" refreshError="1"/>
      <sheetData sheetId="4897" refreshError="1"/>
      <sheetData sheetId="4898" refreshError="1"/>
      <sheetData sheetId="4899" refreshError="1"/>
      <sheetData sheetId="4900" refreshError="1"/>
      <sheetData sheetId="4901" refreshError="1"/>
      <sheetData sheetId="4902" refreshError="1"/>
      <sheetData sheetId="4903" refreshError="1"/>
      <sheetData sheetId="4904" refreshError="1"/>
      <sheetData sheetId="4905" refreshError="1"/>
      <sheetData sheetId="4906" refreshError="1"/>
      <sheetData sheetId="4907" refreshError="1"/>
      <sheetData sheetId="4908" refreshError="1"/>
      <sheetData sheetId="4909" refreshError="1"/>
      <sheetData sheetId="4910" refreshError="1"/>
      <sheetData sheetId="4911" refreshError="1"/>
      <sheetData sheetId="4912" refreshError="1"/>
      <sheetData sheetId="4913" refreshError="1"/>
      <sheetData sheetId="4914" refreshError="1"/>
      <sheetData sheetId="4915" refreshError="1"/>
      <sheetData sheetId="4916" refreshError="1"/>
      <sheetData sheetId="4917" refreshError="1"/>
      <sheetData sheetId="4918" refreshError="1"/>
      <sheetData sheetId="4919" refreshError="1"/>
      <sheetData sheetId="4920" refreshError="1"/>
      <sheetData sheetId="4921" refreshError="1"/>
      <sheetData sheetId="4922" refreshError="1"/>
      <sheetData sheetId="4923" refreshError="1"/>
      <sheetData sheetId="4924" refreshError="1"/>
      <sheetData sheetId="4925" refreshError="1"/>
      <sheetData sheetId="4926" refreshError="1"/>
      <sheetData sheetId="4927" refreshError="1"/>
      <sheetData sheetId="4928" refreshError="1"/>
      <sheetData sheetId="4929" refreshError="1"/>
      <sheetData sheetId="4930" refreshError="1"/>
      <sheetData sheetId="4931" refreshError="1"/>
      <sheetData sheetId="4932" refreshError="1"/>
      <sheetData sheetId="4933" refreshError="1"/>
      <sheetData sheetId="4934" refreshError="1"/>
      <sheetData sheetId="4935" refreshError="1"/>
      <sheetData sheetId="4936" refreshError="1"/>
      <sheetData sheetId="4937" refreshError="1"/>
      <sheetData sheetId="4938" refreshError="1"/>
      <sheetData sheetId="4939" refreshError="1"/>
      <sheetData sheetId="4940" refreshError="1"/>
      <sheetData sheetId="4941" refreshError="1"/>
      <sheetData sheetId="4942" refreshError="1"/>
      <sheetData sheetId="4943" refreshError="1"/>
      <sheetData sheetId="4944" refreshError="1"/>
      <sheetData sheetId="4945" refreshError="1"/>
      <sheetData sheetId="4946" refreshError="1"/>
      <sheetData sheetId="4947" refreshError="1"/>
      <sheetData sheetId="4948" refreshError="1"/>
      <sheetData sheetId="4949" refreshError="1"/>
      <sheetData sheetId="4950" refreshError="1"/>
      <sheetData sheetId="4951" refreshError="1"/>
      <sheetData sheetId="4952" refreshError="1"/>
      <sheetData sheetId="4953" refreshError="1"/>
      <sheetData sheetId="4954" refreshError="1"/>
      <sheetData sheetId="4955" refreshError="1"/>
      <sheetData sheetId="4956" refreshError="1"/>
      <sheetData sheetId="4957" refreshError="1"/>
      <sheetData sheetId="4958" refreshError="1"/>
      <sheetData sheetId="4959" refreshError="1"/>
      <sheetData sheetId="4960" refreshError="1"/>
      <sheetData sheetId="4961" refreshError="1"/>
      <sheetData sheetId="4962" refreshError="1"/>
      <sheetData sheetId="4963" refreshError="1"/>
      <sheetData sheetId="4964" refreshError="1"/>
      <sheetData sheetId="4965" refreshError="1"/>
      <sheetData sheetId="4966" refreshError="1"/>
      <sheetData sheetId="4967" refreshError="1"/>
      <sheetData sheetId="4968" refreshError="1"/>
      <sheetData sheetId="4969" refreshError="1"/>
      <sheetData sheetId="4970" refreshError="1"/>
      <sheetData sheetId="4971" refreshError="1"/>
      <sheetData sheetId="4972" refreshError="1"/>
      <sheetData sheetId="4973" refreshError="1"/>
      <sheetData sheetId="4974" refreshError="1"/>
      <sheetData sheetId="4975" refreshError="1"/>
      <sheetData sheetId="4976" refreshError="1"/>
      <sheetData sheetId="4977" refreshError="1"/>
      <sheetData sheetId="4978" refreshError="1"/>
      <sheetData sheetId="4979" refreshError="1"/>
      <sheetData sheetId="4980" refreshError="1"/>
      <sheetData sheetId="4981" refreshError="1"/>
      <sheetData sheetId="4982" refreshError="1"/>
      <sheetData sheetId="4983" refreshError="1"/>
      <sheetData sheetId="4984" refreshError="1"/>
      <sheetData sheetId="4985" refreshError="1"/>
      <sheetData sheetId="4986" refreshError="1"/>
      <sheetData sheetId="4987" refreshError="1"/>
      <sheetData sheetId="4988" refreshError="1"/>
      <sheetData sheetId="4989" refreshError="1"/>
      <sheetData sheetId="4990" refreshError="1"/>
      <sheetData sheetId="4991" refreshError="1"/>
      <sheetData sheetId="4992" refreshError="1"/>
      <sheetData sheetId="4993" refreshError="1"/>
      <sheetData sheetId="4994" refreshError="1"/>
      <sheetData sheetId="4995" refreshError="1"/>
      <sheetData sheetId="4996" refreshError="1"/>
      <sheetData sheetId="4997" refreshError="1"/>
      <sheetData sheetId="4998" refreshError="1"/>
      <sheetData sheetId="4999" refreshError="1"/>
      <sheetData sheetId="5000" refreshError="1"/>
      <sheetData sheetId="5001" refreshError="1"/>
      <sheetData sheetId="5002" refreshError="1"/>
      <sheetData sheetId="5003" refreshError="1"/>
      <sheetData sheetId="5004" refreshError="1"/>
      <sheetData sheetId="5005" refreshError="1"/>
      <sheetData sheetId="5006" refreshError="1"/>
      <sheetData sheetId="5007" refreshError="1"/>
      <sheetData sheetId="5008" refreshError="1"/>
      <sheetData sheetId="5009" refreshError="1"/>
      <sheetData sheetId="5010" refreshError="1"/>
      <sheetData sheetId="5011" refreshError="1"/>
      <sheetData sheetId="5012" refreshError="1"/>
      <sheetData sheetId="5013" refreshError="1"/>
      <sheetData sheetId="5014" refreshError="1"/>
      <sheetData sheetId="5015" refreshError="1"/>
      <sheetData sheetId="5016" refreshError="1"/>
      <sheetData sheetId="5017" refreshError="1"/>
      <sheetData sheetId="5018" refreshError="1"/>
      <sheetData sheetId="5019" refreshError="1"/>
      <sheetData sheetId="5020" refreshError="1"/>
      <sheetData sheetId="5021" refreshError="1"/>
      <sheetData sheetId="5022" refreshError="1"/>
      <sheetData sheetId="5023" refreshError="1"/>
      <sheetData sheetId="5024" refreshError="1"/>
      <sheetData sheetId="5025" refreshError="1"/>
      <sheetData sheetId="5026" refreshError="1"/>
      <sheetData sheetId="5027" refreshError="1"/>
      <sheetData sheetId="5028" refreshError="1"/>
      <sheetData sheetId="5029" refreshError="1"/>
      <sheetData sheetId="5030" refreshError="1"/>
      <sheetData sheetId="5031" refreshError="1"/>
      <sheetData sheetId="5032" refreshError="1"/>
      <sheetData sheetId="5033" refreshError="1"/>
      <sheetData sheetId="5034" refreshError="1"/>
      <sheetData sheetId="5035" refreshError="1"/>
      <sheetData sheetId="5036" refreshError="1"/>
      <sheetData sheetId="5037" refreshError="1"/>
      <sheetData sheetId="5038" refreshError="1"/>
      <sheetData sheetId="5039" refreshError="1"/>
      <sheetData sheetId="5040" refreshError="1"/>
      <sheetData sheetId="5041" refreshError="1"/>
      <sheetData sheetId="5042" refreshError="1"/>
      <sheetData sheetId="5043" refreshError="1"/>
      <sheetData sheetId="5044" refreshError="1"/>
      <sheetData sheetId="5045" refreshError="1"/>
      <sheetData sheetId="5046" refreshError="1"/>
      <sheetData sheetId="5047" refreshError="1"/>
      <sheetData sheetId="5048" refreshError="1"/>
      <sheetData sheetId="5049" refreshError="1"/>
      <sheetData sheetId="5050" refreshError="1"/>
      <sheetData sheetId="5051" refreshError="1"/>
      <sheetData sheetId="5052" refreshError="1"/>
      <sheetData sheetId="5053" refreshError="1"/>
      <sheetData sheetId="5054" refreshError="1"/>
      <sheetData sheetId="5055" refreshError="1"/>
      <sheetData sheetId="5056" refreshError="1"/>
      <sheetData sheetId="5057" refreshError="1"/>
      <sheetData sheetId="5058" refreshError="1"/>
      <sheetData sheetId="5059" refreshError="1"/>
      <sheetData sheetId="5060" refreshError="1"/>
      <sheetData sheetId="5061" refreshError="1"/>
      <sheetData sheetId="5062" refreshError="1"/>
      <sheetData sheetId="5063" refreshError="1"/>
      <sheetData sheetId="5064" refreshError="1"/>
      <sheetData sheetId="5065" refreshError="1"/>
      <sheetData sheetId="5066" refreshError="1"/>
      <sheetData sheetId="5067" refreshError="1"/>
      <sheetData sheetId="5068" refreshError="1"/>
      <sheetData sheetId="5069" refreshError="1"/>
      <sheetData sheetId="5070" refreshError="1"/>
      <sheetData sheetId="5071" refreshError="1"/>
      <sheetData sheetId="5072" refreshError="1"/>
      <sheetData sheetId="5073" refreshError="1"/>
      <sheetData sheetId="5074" refreshError="1"/>
      <sheetData sheetId="5075" refreshError="1"/>
      <sheetData sheetId="5076" refreshError="1"/>
      <sheetData sheetId="5077" refreshError="1"/>
      <sheetData sheetId="5078" refreshError="1"/>
      <sheetData sheetId="5079" refreshError="1"/>
      <sheetData sheetId="5080" refreshError="1"/>
      <sheetData sheetId="5081" refreshError="1"/>
      <sheetData sheetId="5082" refreshError="1"/>
      <sheetData sheetId="5083" refreshError="1"/>
      <sheetData sheetId="5084" refreshError="1"/>
      <sheetData sheetId="5085" refreshError="1"/>
      <sheetData sheetId="5086" refreshError="1"/>
      <sheetData sheetId="5087" refreshError="1"/>
      <sheetData sheetId="5088" refreshError="1"/>
      <sheetData sheetId="5089" refreshError="1"/>
      <sheetData sheetId="5090" refreshError="1"/>
      <sheetData sheetId="5091" refreshError="1"/>
      <sheetData sheetId="5092" refreshError="1"/>
      <sheetData sheetId="5093" refreshError="1"/>
      <sheetData sheetId="5094" refreshError="1"/>
      <sheetData sheetId="5095" refreshError="1"/>
      <sheetData sheetId="5096" refreshError="1"/>
      <sheetData sheetId="5097" refreshError="1"/>
      <sheetData sheetId="5098" refreshError="1"/>
      <sheetData sheetId="5099" refreshError="1"/>
      <sheetData sheetId="5100" refreshError="1"/>
      <sheetData sheetId="5101" refreshError="1"/>
      <sheetData sheetId="5102" refreshError="1"/>
      <sheetData sheetId="5103" refreshError="1"/>
      <sheetData sheetId="5104" refreshError="1"/>
      <sheetData sheetId="5105" refreshError="1"/>
      <sheetData sheetId="5106" refreshError="1"/>
      <sheetData sheetId="5107" refreshError="1"/>
      <sheetData sheetId="5108" refreshError="1"/>
      <sheetData sheetId="5109" refreshError="1"/>
      <sheetData sheetId="5110" refreshError="1"/>
      <sheetData sheetId="5111" refreshError="1"/>
      <sheetData sheetId="5112" refreshError="1"/>
      <sheetData sheetId="5113" refreshError="1"/>
      <sheetData sheetId="5114" refreshError="1"/>
      <sheetData sheetId="5115" refreshError="1"/>
      <sheetData sheetId="5116" refreshError="1"/>
      <sheetData sheetId="5117" refreshError="1"/>
      <sheetData sheetId="5118" refreshError="1"/>
      <sheetData sheetId="5119" refreshError="1"/>
      <sheetData sheetId="5120" refreshError="1"/>
      <sheetData sheetId="5121" refreshError="1"/>
      <sheetData sheetId="5122" refreshError="1"/>
      <sheetData sheetId="5123" refreshError="1"/>
      <sheetData sheetId="5124" refreshError="1"/>
      <sheetData sheetId="5125" refreshError="1"/>
      <sheetData sheetId="5126" refreshError="1"/>
      <sheetData sheetId="5127" refreshError="1"/>
      <sheetData sheetId="5128" refreshError="1"/>
      <sheetData sheetId="5129" refreshError="1"/>
      <sheetData sheetId="5130" refreshError="1"/>
      <sheetData sheetId="5131" refreshError="1"/>
      <sheetData sheetId="5132" refreshError="1"/>
      <sheetData sheetId="5133" refreshError="1"/>
      <sheetData sheetId="5134" refreshError="1"/>
      <sheetData sheetId="5135" refreshError="1"/>
      <sheetData sheetId="5136" refreshError="1"/>
      <sheetData sheetId="5137" refreshError="1"/>
      <sheetData sheetId="5138" refreshError="1"/>
      <sheetData sheetId="5139" refreshError="1"/>
      <sheetData sheetId="5140" refreshError="1"/>
      <sheetData sheetId="5141" refreshError="1"/>
      <sheetData sheetId="5142" refreshError="1"/>
      <sheetData sheetId="5143" refreshError="1"/>
      <sheetData sheetId="5144" refreshError="1"/>
      <sheetData sheetId="5145" refreshError="1"/>
      <sheetData sheetId="5146" refreshError="1"/>
      <sheetData sheetId="5147" refreshError="1"/>
      <sheetData sheetId="5148" refreshError="1"/>
      <sheetData sheetId="5149" refreshError="1"/>
      <sheetData sheetId="5150" refreshError="1"/>
      <sheetData sheetId="5151" refreshError="1"/>
      <sheetData sheetId="5152" refreshError="1"/>
      <sheetData sheetId="5153" refreshError="1"/>
      <sheetData sheetId="5154" refreshError="1"/>
      <sheetData sheetId="5155" refreshError="1"/>
      <sheetData sheetId="5156" refreshError="1"/>
      <sheetData sheetId="5157" refreshError="1"/>
      <sheetData sheetId="5158" refreshError="1"/>
      <sheetData sheetId="5159" refreshError="1"/>
      <sheetData sheetId="5160" refreshError="1"/>
      <sheetData sheetId="5161" refreshError="1"/>
      <sheetData sheetId="5162" refreshError="1"/>
      <sheetData sheetId="5163" refreshError="1"/>
      <sheetData sheetId="5164" refreshError="1"/>
      <sheetData sheetId="5165" refreshError="1"/>
      <sheetData sheetId="5166" refreshError="1"/>
      <sheetData sheetId="5167" refreshError="1"/>
      <sheetData sheetId="5168" refreshError="1"/>
      <sheetData sheetId="5169" refreshError="1"/>
      <sheetData sheetId="5170" refreshError="1"/>
      <sheetData sheetId="5171" refreshError="1"/>
      <sheetData sheetId="5172" refreshError="1"/>
      <sheetData sheetId="5173" refreshError="1"/>
      <sheetData sheetId="5174" refreshError="1"/>
      <sheetData sheetId="5175" refreshError="1"/>
      <sheetData sheetId="5176" refreshError="1"/>
      <sheetData sheetId="5177" refreshError="1"/>
      <sheetData sheetId="5178" refreshError="1"/>
      <sheetData sheetId="5179" refreshError="1"/>
      <sheetData sheetId="5180" refreshError="1"/>
      <sheetData sheetId="5181" refreshError="1"/>
      <sheetData sheetId="5182" refreshError="1"/>
      <sheetData sheetId="5183" refreshError="1"/>
      <sheetData sheetId="5184" refreshError="1"/>
      <sheetData sheetId="5185" refreshError="1"/>
      <sheetData sheetId="5186" refreshError="1"/>
      <sheetData sheetId="5187" refreshError="1"/>
      <sheetData sheetId="5188" refreshError="1"/>
      <sheetData sheetId="5189" refreshError="1"/>
      <sheetData sheetId="5190" refreshError="1"/>
      <sheetData sheetId="5191" refreshError="1"/>
      <sheetData sheetId="5192" refreshError="1"/>
      <sheetData sheetId="5193" refreshError="1"/>
      <sheetData sheetId="5194" refreshError="1"/>
      <sheetData sheetId="5195" refreshError="1"/>
      <sheetData sheetId="5196" refreshError="1"/>
      <sheetData sheetId="5197" refreshError="1"/>
      <sheetData sheetId="5198" refreshError="1"/>
      <sheetData sheetId="5199" refreshError="1"/>
      <sheetData sheetId="5200" refreshError="1"/>
      <sheetData sheetId="5201" refreshError="1"/>
      <sheetData sheetId="5202" refreshError="1"/>
      <sheetData sheetId="5203" refreshError="1"/>
      <sheetData sheetId="5204" refreshError="1"/>
      <sheetData sheetId="5205" refreshError="1"/>
      <sheetData sheetId="5206" refreshError="1"/>
      <sheetData sheetId="5207" refreshError="1"/>
      <sheetData sheetId="5208" refreshError="1"/>
      <sheetData sheetId="5209" refreshError="1"/>
      <sheetData sheetId="5210" refreshError="1"/>
      <sheetData sheetId="5211" refreshError="1"/>
      <sheetData sheetId="5212" refreshError="1"/>
      <sheetData sheetId="5213" refreshError="1"/>
      <sheetData sheetId="5214" refreshError="1"/>
      <sheetData sheetId="5215" refreshError="1"/>
      <sheetData sheetId="5216" refreshError="1"/>
      <sheetData sheetId="5217" refreshError="1"/>
      <sheetData sheetId="5218" refreshError="1"/>
      <sheetData sheetId="5219" refreshError="1"/>
      <sheetData sheetId="5220" refreshError="1"/>
      <sheetData sheetId="5221" refreshError="1"/>
      <sheetData sheetId="5222" refreshError="1"/>
      <sheetData sheetId="5223" refreshError="1"/>
      <sheetData sheetId="5224" refreshError="1"/>
      <sheetData sheetId="5225" refreshError="1"/>
      <sheetData sheetId="5226" refreshError="1"/>
      <sheetData sheetId="5227" refreshError="1"/>
      <sheetData sheetId="5228" refreshError="1"/>
      <sheetData sheetId="5229" refreshError="1"/>
      <sheetData sheetId="5230" refreshError="1"/>
      <sheetData sheetId="5231" refreshError="1"/>
      <sheetData sheetId="5232" refreshError="1"/>
      <sheetData sheetId="5233" refreshError="1"/>
      <sheetData sheetId="5234" refreshError="1"/>
      <sheetData sheetId="5235" refreshError="1"/>
      <sheetData sheetId="5236" refreshError="1"/>
      <sheetData sheetId="5237" refreshError="1"/>
      <sheetData sheetId="5238" refreshError="1"/>
      <sheetData sheetId="5239" refreshError="1"/>
      <sheetData sheetId="5240" refreshError="1"/>
      <sheetData sheetId="5241" refreshError="1"/>
      <sheetData sheetId="5242" refreshError="1"/>
      <sheetData sheetId="5243" refreshError="1"/>
      <sheetData sheetId="5244" refreshError="1"/>
      <sheetData sheetId="5245" refreshError="1"/>
      <sheetData sheetId="5246" refreshError="1"/>
      <sheetData sheetId="5247" refreshError="1"/>
      <sheetData sheetId="5248" refreshError="1"/>
      <sheetData sheetId="5249" refreshError="1"/>
      <sheetData sheetId="5250" refreshError="1"/>
      <sheetData sheetId="5251" refreshError="1"/>
      <sheetData sheetId="5252" refreshError="1"/>
      <sheetData sheetId="5253" refreshError="1"/>
      <sheetData sheetId="5254" refreshError="1"/>
      <sheetData sheetId="5255" refreshError="1"/>
      <sheetData sheetId="5256" refreshError="1"/>
      <sheetData sheetId="5257" refreshError="1"/>
      <sheetData sheetId="5258" refreshError="1"/>
      <sheetData sheetId="5259" refreshError="1"/>
      <sheetData sheetId="5260" refreshError="1"/>
      <sheetData sheetId="5261" refreshError="1"/>
      <sheetData sheetId="5262" refreshError="1"/>
      <sheetData sheetId="5263" refreshError="1"/>
      <sheetData sheetId="5264" refreshError="1"/>
      <sheetData sheetId="5265" refreshError="1"/>
      <sheetData sheetId="5266" refreshError="1"/>
      <sheetData sheetId="5267" refreshError="1"/>
      <sheetData sheetId="5268" refreshError="1"/>
      <sheetData sheetId="5269" refreshError="1"/>
      <sheetData sheetId="5270" refreshError="1"/>
      <sheetData sheetId="5271" refreshError="1"/>
      <sheetData sheetId="5272" refreshError="1"/>
      <sheetData sheetId="5273" refreshError="1"/>
      <sheetData sheetId="5274" refreshError="1"/>
      <sheetData sheetId="5275" refreshError="1"/>
      <sheetData sheetId="5276" refreshError="1"/>
      <sheetData sheetId="5277" refreshError="1"/>
      <sheetData sheetId="5278" refreshError="1"/>
      <sheetData sheetId="5279" refreshError="1"/>
      <sheetData sheetId="5280" refreshError="1"/>
      <sheetData sheetId="5281" refreshError="1"/>
      <sheetData sheetId="5282" refreshError="1"/>
      <sheetData sheetId="5283" refreshError="1"/>
      <sheetData sheetId="5284" refreshError="1"/>
      <sheetData sheetId="5285" refreshError="1"/>
      <sheetData sheetId="5286" refreshError="1"/>
      <sheetData sheetId="5287" refreshError="1"/>
      <sheetData sheetId="5288" refreshError="1"/>
      <sheetData sheetId="5289" refreshError="1"/>
      <sheetData sheetId="5290" refreshError="1"/>
      <sheetData sheetId="5291" refreshError="1"/>
      <sheetData sheetId="5292" refreshError="1"/>
      <sheetData sheetId="5293" refreshError="1"/>
      <sheetData sheetId="5294" refreshError="1"/>
      <sheetData sheetId="5295" refreshError="1"/>
      <sheetData sheetId="5296" refreshError="1"/>
      <sheetData sheetId="5297" refreshError="1"/>
      <sheetData sheetId="5298" refreshError="1"/>
      <sheetData sheetId="5299" refreshError="1"/>
      <sheetData sheetId="5300" refreshError="1"/>
      <sheetData sheetId="5301" refreshError="1"/>
      <sheetData sheetId="5302" refreshError="1"/>
      <sheetData sheetId="5303" refreshError="1"/>
      <sheetData sheetId="5304" refreshError="1"/>
      <sheetData sheetId="5305" refreshError="1"/>
      <sheetData sheetId="5306" refreshError="1"/>
      <sheetData sheetId="5307" refreshError="1"/>
      <sheetData sheetId="5308" refreshError="1"/>
      <sheetData sheetId="5309" refreshError="1"/>
      <sheetData sheetId="5310" refreshError="1"/>
      <sheetData sheetId="5311" refreshError="1"/>
      <sheetData sheetId="5312" refreshError="1"/>
      <sheetData sheetId="5313" refreshError="1"/>
      <sheetData sheetId="5314" refreshError="1"/>
      <sheetData sheetId="5315" refreshError="1"/>
      <sheetData sheetId="5316" refreshError="1"/>
      <sheetData sheetId="5317" refreshError="1"/>
      <sheetData sheetId="5318" refreshError="1"/>
      <sheetData sheetId="5319" refreshError="1"/>
      <sheetData sheetId="5320" refreshError="1"/>
      <sheetData sheetId="5321" refreshError="1"/>
      <sheetData sheetId="5322" refreshError="1"/>
      <sheetData sheetId="5323" refreshError="1"/>
      <sheetData sheetId="5324" refreshError="1"/>
      <sheetData sheetId="5325" refreshError="1"/>
      <sheetData sheetId="5326" refreshError="1"/>
      <sheetData sheetId="5327" refreshError="1"/>
      <sheetData sheetId="5328" refreshError="1"/>
      <sheetData sheetId="5329" refreshError="1"/>
      <sheetData sheetId="5330" refreshError="1"/>
      <sheetData sheetId="5331" refreshError="1"/>
      <sheetData sheetId="5332" refreshError="1"/>
      <sheetData sheetId="5333" refreshError="1"/>
      <sheetData sheetId="5334" refreshError="1"/>
      <sheetData sheetId="5335" refreshError="1"/>
      <sheetData sheetId="5336" refreshError="1"/>
      <sheetData sheetId="5337" refreshError="1"/>
      <sheetData sheetId="5338" refreshError="1"/>
      <sheetData sheetId="5339" refreshError="1"/>
      <sheetData sheetId="5340" refreshError="1"/>
      <sheetData sheetId="5341" refreshError="1"/>
      <sheetData sheetId="5342" refreshError="1"/>
      <sheetData sheetId="5343" refreshError="1"/>
      <sheetData sheetId="5344" refreshError="1"/>
      <sheetData sheetId="5345" refreshError="1"/>
      <sheetData sheetId="5346" refreshError="1"/>
      <sheetData sheetId="5347" refreshError="1"/>
      <sheetData sheetId="5348" refreshError="1"/>
      <sheetData sheetId="5349" refreshError="1"/>
      <sheetData sheetId="5350" refreshError="1"/>
      <sheetData sheetId="5351" refreshError="1"/>
      <sheetData sheetId="5352" refreshError="1"/>
      <sheetData sheetId="5353" refreshError="1"/>
      <sheetData sheetId="5354" refreshError="1"/>
      <sheetData sheetId="5355" refreshError="1"/>
      <sheetData sheetId="5356" refreshError="1"/>
      <sheetData sheetId="5357" refreshError="1"/>
      <sheetData sheetId="5358" refreshError="1"/>
      <sheetData sheetId="5359" refreshError="1"/>
      <sheetData sheetId="5360" refreshError="1"/>
      <sheetData sheetId="5361" refreshError="1"/>
      <sheetData sheetId="5362" refreshError="1"/>
      <sheetData sheetId="5363" refreshError="1"/>
      <sheetData sheetId="5364" refreshError="1"/>
      <sheetData sheetId="5365" refreshError="1"/>
      <sheetData sheetId="5366" refreshError="1"/>
      <sheetData sheetId="5367" refreshError="1"/>
      <sheetData sheetId="5368" refreshError="1"/>
      <sheetData sheetId="5369" refreshError="1"/>
      <sheetData sheetId="5370" refreshError="1"/>
      <sheetData sheetId="5371" refreshError="1"/>
      <sheetData sheetId="5372" refreshError="1"/>
      <sheetData sheetId="5373" refreshError="1"/>
      <sheetData sheetId="5374" refreshError="1"/>
      <sheetData sheetId="5375" refreshError="1"/>
      <sheetData sheetId="5376" refreshError="1"/>
      <sheetData sheetId="5377" refreshError="1"/>
      <sheetData sheetId="5378" refreshError="1"/>
      <sheetData sheetId="5379" refreshError="1"/>
      <sheetData sheetId="5380" refreshError="1"/>
      <sheetData sheetId="5381" refreshError="1"/>
      <sheetData sheetId="5382" refreshError="1"/>
      <sheetData sheetId="5383" refreshError="1"/>
      <sheetData sheetId="5384" refreshError="1"/>
      <sheetData sheetId="5385" refreshError="1"/>
      <sheetData sheetId="5386" refreshError="1"/>
      <sheetData sheetId="5387" refreshError="1"/>
      <sheetData sheetId="5388" refreshError="1"/>
      <sheetData sheetId="5389" refreshError="1"/>
      <sheetData sheetId="5390" refreshError="1"/>
      <sheetData sheetId="5391" refreshError="1"/>
      <sheetData sheetId="5392" refreshError="1"/>
      <sheetData sheetId="5393" refreshError="1"/>
      <sheetData sheetId="5394" refreshError="1"/>
      <sheetData sheetId="5395" refreshError="1"/>
      <sheetData sheetId="5396" refreshError="1"/>
      <sheetData sheetId="5397" refreshError="1"/>
      <sheetData sheetId="5398" refreshError="1"/>
      <sheetData sheetId="5399" refreshError="1"/>
      <sheetData sheetId="5400" refreshError="1"/>
      <sheetData sheetId="5401" refreshError="1"/>
      <sheetData sheetId="5402" refreshError="1"/>
      <sheetData sheetId="5403" refreshError="1"/>
      <sheetData sheetId="5404" refreshError="1"/>
      <sheetData sheetId="5405" refreshError="1"/>
      <sheetData sheetId="5406" refreshError="1"/>
      <sheetData sheetId="5407" refreshError="1"/>
      <sheetData sheetId="5408" refreshError="1"/>
      <sheetData sheetId="5409" refreshError="1"/>
      <sheetData sheetId="5410" refreshError="1"/>
      <sheetData sheetId="5411" refreshError="1"/>
      <sheetData sheetId="5412" refreshError="1"/>
      <sheetData sheetId="5413" refreshError="1"/>
      <sheetData sheetId="5414" refreshError="1"/>
      <sheetData sheetId="5415" refreshError="1"/>
      <sheetData sheetId="5416" refreshError="1"/>
      <sheetData sheetId="5417" refreshError="1"/>
      <sheetData sheetId="5418" refreshError="1"/>
      <sheetData sheetId="5419" refreshError="1"/>
      <sheetData sheetId="5420" refreshError="1"/>
      <sheetData sheetId="5421" refreshError="1"/>
      <sheetData sheetId="5422" refreshError="1"/>
      <sheetData sheetId="5423" refreshError="1"/>
      <sheetData sheetId="5424" refreshError="1"/>
      <sheetData sheetId="5425" refreshError="1"/>
      <sheetData sheetId="5426" refreshError="1"/>
      <sheetData sheetId="5427" refreshError="1"/>
      <sheetData sheetId="5428" refreshError="1"/>
      <sheetData sheetId="5429" refreshError="1"/>
      <sheetData sheetId="5430" refreshError="1"/>
      <sheetData sheetId="5431" refreshError="1"/>
      <sheetData sheetId="5432" refreshError="1"/>
      <sheetData sheetId="5433" refreshError="1"/>
      <sheetData sheetId="5434" refreshError="1"/>
      <sheetData sheetId="5435" refreshError="1"/>
      <sheetData sheetId="5436" refreshError="1"/>
      <sheetData sheetId="5437" refreshError="1"/>
      <sheetData sheetId="5438" refreshError="1"/>
      <sheetData sheetId="5439" refreshError="1"/>
      <sheetData sheetId="5440" refreshError="1"/>
      <sheetData sheetId="5441" refreshError="1"/>
      <sheetData sheetId="5442" refreshError="1"/>
      <sheetData sheetId="5443" refreshError="1"/>
      <sheetData sheetId="5444" refreshError="1"/>
      <sheetData sheetId="5445" refreshError="1"/>
      <sheetData sheetId="5446" refreshError="1"/>
      <sheetData sheetId="5447" refreshError="1"/>
      <sheetData sheetId="5448" refreshError="1"/>
      <sheetData sheetId="5449" refreshError="1"/>
      <sheetData sheetId="5450" refreshError="1"/>
      <sheetData sheetId="5451" refreshError="1"/>
      <sheetData sheetId="5452" refreshError="1"/>
      <sheetData sheetId="5453" refreshError="1"/>
      <sheetData sheetId="5454" refreshError="1"/>
      <sheetData sheetId="5455" refreshError="1"/>
      <sheetData sheetId="5456" refreshError="1"/>
      <sheetData sheetId="5457" refreshError="1"/>
      <sheetData sheetId="5458" refreshError="1"/>
      <sheetData sheetId="5459" refreshError="1"/>
      <sheetData sheetId="5460" refreshError="1"/>
      <sheetData sheetId="5461" refreshError="1"/>
      <sheetData sheetId="5462" refreshError="1"/>
      <sheetData sheetId="5463" refreshError="1"/>
      <sheetData sheetId="5464" refreshError="1"/>
      <sheetData sheetId="5465" refreshError="1"/>
      <sheetData sheetId="5466" refreshError="1"/>
      <sheetData sheetId="5467" refreshError="1"/>
      <sheetData sheetId="5468" refreshError="1"/>
      <sheetData sheetId="5469" refreshError="1"/>
      <sheetData sheetId="5470" refreshError="1"/>
      <sheetData sheetId="5471" refreshError="1"/>
      <sheetData sheetId="5472" refreshError="1"/>
      <sheetData sheetId="5473" refreshError="1"/>
      <sheetData sheetId="5474" refreshError="1"/>
      <sheetData sheetId="5475" refreshError="1"/>
      <sheetData sheetId="5476" refreshError="1"/>
      <sheetData sheetId="5477" refreshError="1"/>
      <sheetData sheetId="5478" refreshError="1"/>
      <sheetData sheetId="5479" refreshError="1"/>
      <sheetData sheetId="5480" refreshError="1"/>
      <sheetData sheetId="5481" refreshError="1"/>
      <sheetData sheetId="5482" refreshError="1"/>
      <sheetData sheetId="5483" refreshError="1"/>
      <sheetData sheetId="5484" refreshError="1"/>
      <sheetData sheetId="5485" refreshError="1"/>
      <sheetData sheetId="5486" refreshError="1"/>
      <sheetData sheetId="5487" refreshError="1"/>
      <sheetData sheetId="5488" refreshError="1"/>
      <sheetData sheetId="5489" refreshError="1"/>
      <sheetData sheetId="5490" refreshError="1"/>
      <sheetData sheetId="5491" refreshError="1"/>
      <sheetData sheetId="5492" refreshError="1"/>
      <sheetData sheetId="5493" refreshError="1"/>
      <sheetData sheetId="5494" refreshError="1"/>
      <sheetData sheetId="5495" refreshError="1"/>
      <sheetData sheetId="5496" refreshError="1"/>
      <sheetData sheetId="5497" refreshError="1"/>
      <sheetData sheetId="5498" refreshError="1"/>
      <sheetData sheetId="5499" refreshError="1"/>
      <sheetData sheetId="5500" refreshError="1"/>
      <sheetData sheetId="5501" refreshError="1"/>
      <sheetData sheetId="5502" refreshError="1"/>
      <sheetData sheetId="5503" refreshError="1"/>
      <sheetData sheetId="5504" refreshError="1"/>
      <sheetData sheetId="5505" refreshError="1"/>
      <sheetData sheetId="5506" refreshError="1"/>
      <sheetData sheetId="5507" refreshError="1"/>
      <sheetData sheetId="5508" refreshError="1"/>
      <sheetData sheetId="5509" refreshError="1"/>
      <sheetData sheetId="5510" refreshError="1"/>
      <sheetData sheetId="5511" refreshError="1"/>
      <sheetData sheetId="5512" refreshError="1"/>
      <sheetData sheetId="5513" refreshError="1"/>
      <sheetData sheetId="5514" refreshError="1"/>
      <sheetData sheetId="5515" refreshError="1"/>
      <sheetData sheetId="5516" refreshError="1"/>
      <sheetData sheetId="5517" refreshError="1"/>
      <sheetData sheetId="5518" refreshError="1"/>
      <sheetData sheetId="5519" refreshError="1"/>
      <sheetData sheetId="5520" refreshError="1"/>
      <sheetData sheetId="5521" refreshError="1"/>
      <sheetData sheetId="5522" refreshError="1"/>
      <sheetData sheetId="5523" refreshError="1"/>
      <sheetData sheetId="5524" refreshError="1"/>
      <sheetData sheetId="5525" refreshError="1"/>
      <sheetData sheetId="5526" refreshError="1"/>
      <sheetData sheetId="5527" refreshError="1"/>
      <sheetData sheetId="5528" refreshError="1"/>
      <sheetData sheetId="5529" refreshError="1"/>
      <sheetData sheetId="5530" refreshError="1"/>
      <sheetData sheetId="5531" refreshError="1"/>
      <sheetData sheetId="5532" refreshError="1"/>
      <sheetData sheetId="5533" refreshError="1"/>
      <sheetData sheetId="5534" refreshError="1"/>
      <sheetData sheetId="5535" refreshError="1"/>
      <sheetData sheetId="5536" refreshError="1"/>
      <sheetData sheetId="5537" refreshError="1"/>
      <sheetData sheetId="5538" refreshError="1"/>
      <sheetData sheetId="5539" refreshError="1"/>
      <sheetData sheetId="5540" refreshError="1"/>
      <sheetData sheetId="5541" refreshError="1"/>
      <sheetData sheetId="5542" refreshError="1"/>
      <sheetData sheetId="5543" refreshError="1"/>
      <sheetData sheetId="5544" refreshError="1"/>
      <sheetData sheetId="5545" refreshError="1"/>
      <sheetData sheetId="5546" refreshError="1"/>
      <sheetData sheetId="5547" refreshError="1"/>
      <sheetData sheetId="5548" refreshError="1"/>
      <sheetData sheetId="5549" refreshError="1"/>
      <sheetData sheetId="5550" refreshError="1"/>
      <sheetData sheetId="5551" refreshError="1"/>
      <sheetData sheetId="5552" refreshError="1"/>
      <sheetData sheetId="5553" refreshError="1"/>
      <sheetData sheetId="5554" refreshError="1"/>
      <sheetData sheetId="5555" refreshError="1"/>
      <sheetData sheetId="5556" refreshError="1"/>
      <sheetData sheetId="5557" refreshError="1"/>
      <sheetData sheetId="5558" refreshError="1"/>
      <sheetData sheetId="5559" refreshError="1"/>
      <sheetData sheetId="5560" refreshError="1"/>
      <sheetData sheetId="5561" refreshError="1"/>
      <sheetData sheetId="5562" refreshError="1"/>
      <sheetData sheetId="5563" refreshError="1"/>
      <sheetData sheetId="5564" refreshError="1"/>
      <sheetData sheetId="5565" refreshError="1"/>
      <sheetData sheetId="5566" refreshError="1"/>
      <sheetData sheetId="5567" refreshError="1"/>
      <sheetData sheetId="5568" refreshError="1"/>
      <sheetData sheetId="5569" refreshError="1"/>
      <sheetData sheetId="5570" refreshError="1"/>
      <sheetData sheetId="5571" refreshError="1"/>
      <sheetData sheetId="5572" refreshError="1"/>
      <sheetData sheetId="5573" refreshError="1"/>
      <sheetData sheetId="5574" refreshError="1"/>
      <sheetData sheetId="5575" refreshError="1"/>
      <sheetData sheetId="5576" refreshError="1"/>
      <sheetData sheetId="5577" refreshError="1"/>
      <sheetData sheetId="5578" refreshError="1"/>
      <sheetData sheetId="5579" refreshError="1"/>
      <sheetData sheetId="5580" refreshError="1"/>
      <sheetData sheetId="5581" refreshError="1"/>
      <sheetData sheetId="5582" refreshError="1"/>
      <sheetData sheetId="5583" refreshError="1"/>
      <sheetData sheetId="5584" refreshError="1"/>
      <sheetData sheetId="5585" refreshError="1"/>
      <sheetData sheetId="5586" refreshError="1"/>
      <sheetData sheetId="5587" refreshError="1"/>
      <sheetData sheetId="5588" refreshError="1"/>
      <sheetData sheetId="5589" refreshError="1"/>
      <sheetData sheetId="5590" refreshError="1"/>
      <sheetData sheetId="5591" refreshError="1"/>
      <sheetData sheetId="5592" refreshError="1"/>
      <sheetData sheetId="5593" refreshError="1"/>
      <sheetData sheetId="5594" refreshError="1"/>
      <sheetData sheetId="5595" refreshError="1"/>
      <sheetData sheetId="5596" refreshError="1"/>
      <sheetData sheetId="5597" refreshError="1"/>
      <sheetData sheetId="5598" refreshError="1"/>
      <sheetData sheetId="5599" refreshError="1"/>
      <sheetData sheetId="5600" refreshError="1"/>
      <sheetData sheetId="5601" refreshError="1"/>
      <sheetData sheetId="5602" refreshError="1"/>
      <sheetData sheetId="5603" refreshError="1"/>
      <sheetData sheetId="5604" refreshError="1"/>
      <sheetData sheetId="5605" refreshError="1"/>
      <sheetData sheetId="5606" refreshError="1"/>
      <sheetData sheetId="5607" refreshError="1"/>
      <sheetData sheetId="5608" refreshError="1"/>
      <sheetData sheetId="5609" refreshError="1"/>
      <sheetData sheetId="5610" refreshError="1"/>
      <sheetData sheetId="5611" refreshError="1"/>
      <sheetData sheetId="5612" refreshError="1"/>
      <sheetData sheetId="5613" refreshError="1"/>
      <sheetData sheetId="5614" refreshError="1"/>
      <sheetData sheetId="5615" refreshError="1"/>
      <sheetData sheetId="5616" refreshError="1"/>
      <sheetData sheetId="5617" refreshError="1"/>
      <sheetData sheetId="5618" refreshError="1"/>
      <sheetData sheetId="5619" refreshError="1"/>
      <sheetData sheetId="5620" refreshError="1"/>
      <sheetData sheetId="5621" refreshError="1"/>
      <sheetData sheetId="5622" refreshError="1"/>
      <sheetData sheetId="5623" refreshError="1"/>
      <sheetData sheetId="5624" refreshError="1"/>
      <sheetData sheetId="5625" refreshError="1"/>
      <sheetData sheetId="5626" refreshError="1"/>
      <sheetData sheetId="5627" refreshError="1"/>
      <sheetData sheetId="5628" refreshError="1"/>
      <sheetData sheetId="5629" refreshError="1"/>
      <sheetData sheetId="5630" refreshError="1"/>
      <sheetData sheetId="5631" refreshError="1"/>
      <sheetData sheetId="5632" refreshError="1"/>
      <sheetData sheetId="5633" refreshError="1"/>
      <sheetData sheetId="5634" refreshError="1"/>
      <sheetData sheetId="5635" refreshError="1"/>
      <sheetData sheetId="5636" refreshError="1"/>
      <sheetData sheetId="5637" refreshError="1"/>
      <sheetData sheetId="5638" refreshError="1"/>
      <sheetData sheetId="5639" refreshError="1"/>
      <sheetData sheetId="5640" refreshError="1"/>
      <sheetData sheetId="5641" refreshError="1"/>
      <sheetData sheetId="5642" refreshError="1"/>
      <sheetData sheetId="5643" refreshError="1"/>
      <sheetData sheetId="5644" refreshError="1"/>
      <sheetData sheetId="5645" refreshError="1"/>
      <sheetData sheetId="5646" refreshError="1"/>
      <sheetData sheetId="5647" refreshError="1"/>
      <sheetData sheetId="5648" refreshError="1"/>
      <sheetData sheetId="5649" refreshError="1"/>
      <sheetData sheetId="5650" refreshError="1"/>
      <sheetData sheetId="5651" refreshError="1"/>
      <sheetData sheetId="5652" refreshError="1"/>
      <sheetData sheetId="5653" refreshError="1"/>
      <sheetData sheetId="5654" refreshError="1"/>
      <sheetData sheetId="5655" refreshError="1"/>
      <sheetData sheetId="5656" refreshError="1"/>
      <sheetData sheetId="5657" refreshError="1"/>
      <sheetData sheetId="5658" refreshError="1"/>
      <sheetData sheetId="5659" refreshError="1"/>
      <sheetData sheetId="5660" refreshError="1"/>
      <sheetData sheetId="5661" refreshError="1"/>
      <sheetData sheetId="5662" refreshError="1"/>
      <sheetData sheetId="5663" refreshError="1"/>
      <sheetData sheetId="5664" refreshError="1"/>
      <sheetData sheetId="5665" refreshError="1"/>
      <sheetData sheetId="5666" refreshError="1"/>
      <sheetData sheetId="5667" refreshError="1"/>
      <sheetData sheetId="5668" refreshError="1"/>
      <sheetData sheetId="5669" refreshError="1"/>
      <sheetData sheetId="5670" refreshError="1"/>
      <sheetData sheetId="5671" refreshError="1"/>
      <sheetData sheetId="5672" refreshError="1"/>
      <sheetData sheetId="5673" refreshError="1"/>
      <sheetData sheetId="5674" refreshError="1"/>
      <sheetData sheetId="5675" refreshError="1"/>
      <sheetData sheetId="5676" refreshError="1"/>
      <sheetData sheetId="5677" refreshError="1"/>
      <sheetData sheetId="5678" refreshError="1"/>
      <sheetData sheetId="5679" refreshError="1"/>
      <sheetData sheetId="5680" refreshError="1"/>
      <sheetData sheetId="5681" refreshError="1"/>
      <sheetData sheetId="5682" refreshError="1"/>
      <sheetData sheetId="5683" refreshError="1"/>
      <sheetData sheetId="5684" refreshError="1"/>
      <sheetData sheetId="5685" refreshError="1"/>
      <sheetData sheetId="5686" refreshError="1"/>
      <sheetData sheetId="5687" refreshError="1"/>
      <sheetData sheetId="5688" refreshError="1"/>
      <sheetData sheetId="5689" refreshError="1"/>
      <sheetData sheetId="5690" refreshError="1"/>
      <sheetData sheetId="5691" refreshError="1"/>
      <sheetData sheetId="5692" refreshError="1"/>
      <sheetData sheetId="5693" refreshError="1"/>
      <sheetData sheetId="5694" refreshError="1"/>
      <sheetData sheetId="5695" refreshError="1"/>
      <sheetData sheetId="5696" refreshError="1"/>
      <sheetData sheetId="5697" refreshError="1"/>
      <sheetData sheetId="5698" refreshError="1"/>
      <sheetData sheetId="5699" refreshError="1"/>
      <sheetData sheetId="5700" refreshError="1"/>
      <sheetData sheetId="5701" refreshError="1"/>
      <sheetData sheetId="5702" refreshError="1"/>
      <sheetData sheetId="5703" refreshError="1"/>
      <sheetData sheetId="5704" refreshError="1"/>
      <sheetData sheetId="5705" refreshError="1"/>
      <sheetData sheetId="5706" refreshError="1"/>
      <sheetData sheetId="5707" refreshError="1"/>
      <sheetData sheetId="5708" refreshError="1"/>
      <sheetData sheetId="5709" refreshError="1"/>
      <sheetData sheetId="5710" refreshError="1"/>
      <sheetData sheetId="5711" refreshError="1"/>
      <sheetData sheetId="5712" refreshError="1"/>
      <sheetData sheetId="5713" refreshError="1"/>
      <sheetData sheetId="5714" refreshError="1"/>
      <sheetData sheetId="5715" refreshError="1"/>
      <sheetData sheetId="5716" refreshError="1"/>
      <sheetData sheetId="5717" refreshError="1"/>
      <sheetData sheetId="5718" refreshError="1"/>
      <sheetData sheetId="5719" refreshError="1"/>
      <sheetData sheetId="5720" refreshError="1"/>
      <sheetData sheetId="5721" refreshError="1"/>
      <sheetData sheetId="5722" refreshError="1"/>
      <sheetData sheetId="5723" refreshError="1"/>
      <sheetData sheetId="5724" refreshError="1"/>
      <sheetData sheetId="5725" refreshError="1"/>
      <sheetData sheetId="5726" refreshError="1"/>
      <sheetData sheetId="5727" refreshError="1"/>
      <sheetData sheetId="5728" refreshError="1"/>
      <sheetData sheetId="5729" refreshError="1"/>
      <sheetData sheetId="5730" refreshError="1"/>
      <sheetData sheetId="5731" refreshError="1"/>
      <sheetData sheetId="5732" refreshError="1"/>
      <sheetData sheetId="5733" refreshError="1"/>
      <sheetData sheetId="5734" refreshError="1"/>
      <sheetData sheetId="5735" refreshError="1"/>
      <sheetData sheetId="5736" refreshError="1"/>
      <sheetData sheetId="5737" refreshError="1"/>
      <sheetData sheetId="5738" refreshError="1"/>
      <sheetData sheetId="5739" refreshError="1"/>
      <sheetData sheetId="5740" refreshError="1"/>
      <sheetData sheetId="5741" refreshError="1"/>
      <sheetData sheetId="5742" refreshError="1"/>
      <sheetData sheetId="5743" refreshError="1"/>
      <sheetData sheetId="5744" refreshError="1"/>
      <sheetData sheetId="5745" refreshError="1"/>
      <sheetData sheetId="5746" refreshError="1"/>
      <sheetData sheetId="5747" refreshError="1"/>
      <sheetData sheetId="5748" refreshError="1"/>
      <sheetData sheetId="5749" refreshError="1"/>
      <sheetData sheetId="5750" refreshError="1"/>
      <sheetData sheetId="5751" refreshError="1"/>
      <sheetData sheetId="5752" refreshError="1"/>
      <sheetData sheetId="5753" refreshError="1"/>
      <sheetData sheetId="5754" refreshError="1"/>
      <sheetData sheetId="5755" refreshError="1"/>
      <sheetData sheetId="5756" refreshError="1"/>
      <sheetData sheetId="5757" refreshError="1"/>
      <sheetData sheetId="5758" refreshError="1"/>
      <sheetData sheetId="5759" refreshError="1"/>
      <sheetData sheetId="5760" refreshError="1"/>
      <sheetData sheetId="5761" refreshError="1"/>
      <sheetData sheetId="5762" refreshError="1"/>
      <sheetData sheetId="5763" refreshError="1"/>
      <sheetData sheetId="5764" refreshError="1"/>
      <sheetData sheetId="5765" refreshError="1"/>
      <sheetData sheetId="5766" refreshError="1"/>
      <sheetData sheetId="5767" refreshError="1"/>
      <sheetData sheetId="5768" refreshError="1"/>
      <sheetData sheetId="5769" refreshError="1"/>
      <sheetData sheetId="5770" refreshError="1"/>
      <sheetData sheetId="5771" refreshError="1"/>
      <sheetData sheetId="5772" refreshError="1"/>
      <sheetData sheetId="5773" refreshError="1"/>
      <sheetData sheetId="5774" refreshError="1"/>
      <sheetData sheetId="5775" refreshError="1"/>
      <sheetData sheetId="5776" refreshError="1"/>
      <sheetData sheetId="5777" refreshError="1"/>
      <sheetData sheetId="5778" refreshError="1"/>
      <sheetData sheetId="5779" refreshError="1"/>
      <sheetData sheetId="5780" refreshError="1"/>
      <sheetData sheetId="5781" refreshError="1"/>
      <sheetData sheetId="5782" refreshError="1"/>
      <sheetData sheetId="5783" refreshError="1"/>
      <sheetData sheetId="5784" refreshError="1"/>
      <sheetData sheetId="5785" refreshError="1"/>
      <sheetData sheetId="5786" refreshError="1"/>
      <sheetData sheetId="5787" refreshError="1"/>
      <sheetData sheetId="5788" refreshError="1"/>
      <sheetData sheetId="5789" refreshError="1"/>
      <sheetData sheetId="5790" refreshError="1"/>
      <sheetData sheetId="5791" refreshError="1"/>
      <sheetData sheetId="5792" refreshError="1"/>
      <sheetData sheetId="5793" refreshError="1"/>
      <sheetData sheetId="5794" refreshError="1"/>
      <sheetData sheetId="5795" refreshError="1"/>
      <sheetData sheetId="5796" refreshError="1"/>
      <sheetData sheetId="5797" refreshError="1"/>
      <sheetData sheetId="5798" refreshError="1"/>
      <sheetData sheetId="5799" refreshError="1"/>
      <sheetData sheetId="5800" refreshError="1"/>
      <sheetData sheetId="5801" refreshError="1"/>
      <sheetData sheetId="5802" refreshError="1"/>
      <sheetData sheetId="5803" refreshError="1"/>
      <sheetData sheetId="5804" refreshError="1"/>
      <sheetData sheetId="5805" refreshError="1"/>
      <sheetData sheetId="5806" refreshError="1"/>
      <sheetData sheetId="5807" refreshError="1"/>
      <sheetData sheetId="5808" refreshError="1"/>
      <sheetData sheetId="5809" refreshError="1"/>
      <sheetData sheetId="5810" refreshError="1"/>
      <sheetData sheetId="5811" refreshError="1"/>
      <sheetData sheetId="5812" refreshError="1"/>
      <sheetData sheetId="5813" refreshError="1"/>
      <sheetData sheetId="5814" refreshError="1"/>
      <sheetData sheetId="5815" refreshError="1"/>
      <sheetData sheetId="5816" refreshError="1"/>
      <sheetData sheetId="5817" refreshError="1"/>
      <sheetData sheetId="5818" refreshError="1"/>
      <sheetData sheetId="5819" refreshError="1"/>
      <sheetData sheetId="5820" refreshError="1"/>
      <sheetData sheetId="5821" refreshError="1"/>
      <sheetData sheetId="5822" refreshError="1"/>
      <sheetData sheetId="5823" refreshError="1"/>
      <sheetData sheetId="5824" refreshError="1"/>
      <sheetData sheetId="5825" refreshError="1"/>
      <sheetData sheetId="5826" refreshError="1"/>
      <sheetData sheetId="5827" refreshError="1"/>
      <sheetData sheetId="5828" refreshError="1"/>
      <sheetData sheetId="5829" refreshError="1"/>
      <sheetData sheetId="5830" refreshError="1"/>
      <sheetData sheetId="5831" refreshError="1"/>
      <sheetData sheetId="5832" refreshError="1"/>
      <sheetData sheetId="5833" refreshError="1"/>
      <sheetData sheetId="5834" refreshError="1"/>
      <sheetData sheetId="5835" refreshError="1"/>
      <sheetData sheetId="5836" refreshError="1"/>
      <sheetData sheetId="5837" refreshError="1"/>
      <sheetData sheetId="5838" refreshError="1"/>
      <sheetData sheetId="5839" refreshError="1"/>
      <sheetData sheetId="5840" refreshError="1"/>
      <sheetData sheetId="5841" refreshError="1"/>
      <sheetData sheetId="5842" refreshError="1"/>
      <sheetData sheetId="5843" refreshError="1"/>
      <sheetData sheetId="5844" refreshError="1"/>
      <sheetData sheetId="5845" refreshError="1"/>
      <sheetData sheetId="5846" refreshError="1"/>
      <sheetData sheetId="5847" refreshError="1"/>
      <sheetData sheetId="5848" refreshError="1"/>
      <sheetData sheetId="5849" refreshError="1"/>
      <sheetData sheetId="5850" refreshError="1"/>
      <sheetData sheetId="5851" refreshError="1"/>
      <sheetData sheetId="5852" refreshError="1"/>
      <sheetData sheetId="5853" refreshError="1"/>
      <sheetData sheetId="5854" refreshError="1"/>
      <sheetData sheetId="5855" refreshError="1"/>
      <sheetData sheetId="5856" refreshError="1"/>
      <sheetData sheetId="5857" refreshError="1"/>
      <sheetData sheetId="5858" refreshError="1"/>
      <sheetData sheetId="5859" refreshError="1"/>
      <sheetData sheetId="5860" refreshError="1"/>
      <sheetData sheetId="5861" refreshError="1"/>
      <sheetData sheetId="5862" refreshError="1"/>
      <sheetData sheetId="5863" refreshError="1"/>
      <sheetData sheetId="5864" refreshError="1"/>
      <sheetData sheetId="5865" refreshError="1"/>
      <sheetData sheetId="5866" refreshError="1"/>
      <sheetData sheetId="5867" refreshError="1"/>
      <sheetData sheetId="5868" refreshError="1"/>
      <sheetData sheetId="5869" refreshError="1"/>
      <sheetData sheetId="5870" refreshError="1"/>
      <sheetData sheetId="5871" refreshError="1"/>
      <sheetData sheetId="5872" refreshError="1"/>
      <sheetData sheetId="5873" refreshError="1"/>
      <sheetData sheetId="5874" refreshError="1"/>
      <sheetData sheetId="5875" refreshError="1"/>
      <sheetData sheetId="5876" refreshError="1"/>
      <sheetData sheetId="5877" refreshError="1"/>
      <sheetData sheetId="5878" refreshError="1"/>
      <sheetData sheetId="5879" refreshError="1"/>
      <sheetData sheetId="5880" refreshError="1"/>
      <sheetData sheetId="5881" refreshError="1"/>
      <sheetData sheetId="5882" refreshError="1"/>
      <sheetData sheetId="5883" refreshError="1"/>
      <sheetData sheetId="5884" refreshError="1"/>
      <sheetData sheetId="5885" refreshError="1"/>
      <sheetData sheetId="5886" refreshError="1"/>
      <sheetData sheetId="5887" refreshError="1"/>
      <sheetData sheetId="5888" refreshError="1"/>
      <sheetData sheetId="5889" refreshError="1"/>
      <sheetData sheetId="5890" refreshError="1"/>
      <sheetData sheetId="5891" refreshError="1"/>
      <sheetData sheetId="5892" refreshError="1"/>
      <sheetData sheetId="5893" refreshError="1"/>
      <sheetData sheetId="5894" refreshError="1"/>
      <sheetData sheetId="5895" refreshError="1"/>
      <sheetData sheetId="5896" refreshError="1"/>
      <sheetData sheetId="5897" refreshError="1"/>
      <sheetData sheetId="5898" refreshError="1"/>
      <sheetData sheetId="5899" refreshError="1"/>
      <sheetData sheetId="5900" refreshError="1"/>
      <sheetData sheetId="5901" refreshError="1"/>
      <sheetData sheetId="5902" refreshError="1"/>
      <sheetData sheetId="5903" refreshError="1"/>
      <sheetData sheetId="5904" refreshError="1"/>
      <sheetData sheetId="5905" refreshError="1"/>
      <sheetData sheetId="5906" refreshError="1"/>
      <sheetData sheetId="5907" refreshError="1"/>
      <sheetData sheetId="5908" refreshError="1"/>
      <sheetData sheetId="5909" refreshError="1"/>
      <sheetData sheetId="5910" refreshError="1"/>
      <sheetData sheetId="5911" refreshError="1"/>
      <sheetData sheetId="5912" refreshError="1"/>
      <sheetData sheetId="5913" refreshError="1"/>
      <sheetData sheetId="5914" refreshError="1"/>
      <sheetData sheetId="5915" refreshError="1"/>
      <sheetData sheetId="5916" refreshError="1"/>
      <sheetData sheetId="5917" refreshError="1"/>
      <sheetData sheetId="5918" refreshError="1"/>
      <sheetData sheetId="5919" refreshError="1"/>
      <sheetData sheetId="5920" refreshError="1"/>
      <sheetData sheetId="5921" refreshError="1"/>
      <sheetData sheetId="5922" refreshError="1"/>
      <sheetData sheetId="5923" refreshError="1"/>
      <sheetData sheetId="5924" refreshError="1"/>
      <sheetData sheetId="5925" refreshError="1"/>
      <sheetData sheetId="5926" refreshError="1"/>
      <sheetData sheetId="5927" refreshError="1"/>
      <sheetData sheetId="5928" refreshError="1"/>
      <sheetData sheetId="5929" refreshError="1"/>
      <sheetData sheetId="5930" refreshError="1"/>
      <sheetData sheetId="5931" refreshError="1"/>
      <sheetData sheetId="5932" refreshError="1"/>
      <sheetData sheetId="5933" refreshError="1"/>
      <sheetData sheetId="5934" refreshError="1"/>
      <sheetData sheetId="5935" refreshError="1"/>
      <sheetData sheetId="5936" refreshError="1"/>
      <sheetData sheetId="5937" refreshError="1"/>
      <sheetData sheetId="5938" refreshError="1"/>
      <sheetData sheetId="5939" refreshError="1"/>
      <sheetData sheetId="5940" refreshError="1"/>
      <sheetData sheetId="5941" refreshError="1"/>
      <sheetData sheetId="5942" refreshError="1"/>
      <sheetData sheetId="5943" refreshError="1"/>
      <sheetData sheetId="5944" refreshError="1"/>
      <sheetData sheetId="5945" refreshError="1"/>
      <sheetData sheetId="5946" refreshError="1"/>
      <sheetData sheetId="5947" refreshError="1"/>
      <sheetData sheetId="5948" refreshError="1"/>
      <sheetData sheetId="5949" refreshError="1"/>
      <sheetData sheetId="5950" refreshError="1"/>
      <sheetData sheetId="5951" refreshError="1"/>
      <sheetData sheetId="5952" refreshError="1"/>
      <sheetData sheetId="5953" refreshError="1"/>
      <sheetData sheetId="5954" refreshError="1"/>
      <sheetData sheetId="5955" refreshError="1"/>
      <sheetData sheetId="5956" refreshError="1"/>
      <sheetData sheetId="5957" refreshError="1"/>
      <sheetData sheetId="5958" refreshError="1"/>
      <sheetData sheetId="5959" refreshError="1"/>
      <sheetData sheetId="5960" refreshError="1"/>
      <sheetData sheetId="5961" refreshError="1"/>
      <sheetData sheetId="5962" refreshError="1"/>
      <sheetData sheetId="5963" refreshError="1"/>
      <sheetData sheetId="5964" refreshError="1"/>
      <sheetData sheetId="5965" refreshError="1"/>
      <sheetData sheetId="5966" refreshError="1"/>
      <sheetData sheetId="5967" refreshError="1"/>
      <sheetData sheetId="5968" refreshError="1"/>
      <sheetData sheetId="5969" refreshError="1"/>
      <sheetData sheetId="5970" refreshError="1"/>
      <sheetData sheetId="5971" refreshError="1"/>
      <sheetData sheetId="5972" refreshError="1"/>
      <sheetData sheetId="5973" refreshError="1"/>
      <sheetData sheetId="5974" refreshError="1"/>
      <sheetData sheetId="5975" refreshError="1"/>
      <sheetData sheetId="5976" refreshError="1"/>
      <sheetData sheetId="5977" refreshError="1"/>
      <sheetData sheetId="5978" refreshError="1"/>
      <sheetData sheetId="5979" refreshError="1"/>
      <sheetData sheetId="5980" refreshError="1"/>
      <sheetData sheetId="5981" refreshError="1"/>
      <sheetData sheetId="5982" refreshError="1"/>
      <sheetData sheetId="5983" refreshError="1"/>
      <sheetData sheetId="5984" refreshError="1"/>
      <sheetData sheetId="5985" refreshError="1"/>
      <sheetData sheetId="5986" refreshError="1"/>
      <sheetData sheetId="5987" refreshError="1"/>
      <sheetData sheetId="5988" refreshError="1"/>
      <sheetData sheetId="5989" refreshError="1"/>
      <sheetData sheetId="5990" refreshError="1"/>
      <sheetData sheetId="5991" refreshError="1"/>
      <sheetData sheetId="5992" refreshError="1"/>
      <sheetData sheetId="5993" refreshError="1"/>
      <sheetData sheetId="5994" refreshError="1"/>
      <sheetData sheetId="5995" refreshError="1"/>
      <sheetData sheetId="5996" refreshError="1"/>
      <sheetData sheetId="5997" refreshError="1"/>
      <sheetData sheetId="5998" refreshError="1"/>
      <sheetData sheetId="5999" refreshError="1"/>
      <sheetData sheetId="6000" refreshError="1"/>
      <sheetData sheetId="6001" refreshError="1"/>
      <sheetData sheetId="6002" refreshError="1"/>
      <sheetData sheetId="6003" refreshError="1"/>
      <sheetData sheetId="6004" refreshError="1"/>
      <sheetData sheetId="6005" refreshError="1"/>
      <sheetData sheetId="6006" refreshError="1"/>
      <sheetData sheetId="6007" refreshError="1"/>
      <sheetData sheetId="6008" refreshError="1"/>
      <sheetData sheetId="6009" refreshError="1"/>
      <sheetData sheetId="6010" refreshError="1"/>
      <sheetData sheetId="6011" refreshError="1"/>
      <sheetData sheetId="6012" refreshError="1"/>
      <sheetData sheetId="6013" refreshError="1"/>
      <sheetData sheetId="6014" refreshError="1"/>
      <sheetData sheetId="6015" refreshError="1"/>
      <sheetData sheetId="6016" refreshError="1"/>
      <sheetData sheetId="6017" refreshError="1"/>
      <sheetData sheetId="6018" refreshError="1"/>
      <sheetData sheetId="6019" refreshError="1"/>
      <sheetData sheetId="6020" refreshError="1"/>
      <sheetData sheetId="6021" refreshError="1"/>
      <sheetData sheetId="6022" refreshError="1"/>
      <sheetData sheetId="6023" refreshError="1"/>
      <sheetData sheetId="6024" refreshError="1"/>
      <sheetData sheetId="6025" refreshError="1"/>
      <sheetData sheetId="6026" refreshError="1"/>
      <sheetData sheetId="6027" refreshError="1"/>
      <sheetData sheetId="6028" refreshError="1"/>
      <sheetData sheetId="6029" refreshError="1"/>
      <sheetData sheetId="6030" refreshError="1"/>
      <sheetData sheetId="6031" refreshError="1"/>
      <sheetData sheetId="6032" refreshError="1"/>
      <sheetData sheetId="6033" refreshError="1"/>
      <sheetData sheetId="6034" refreshError="1"/>
      <sheetData sheetId="6035" refreshError="1"/>
      <sheetData sheetId="6036" refreshError="1"/>
      <sheetData sheetId="6037" refreshError="1"/>
      <sheetData sheetId="6038" refreshError="1"/>
      <sheetData sheetId="6039" refreshError="1"/>
      <sheetData sheetId="6040" refreshError="1"/>
      <sheetData sheetId="6041" refreshError="1"/>
      <sheetData sheetId="6042" refreshError="1"/>
      <sheetData sheetId="6043" refreshError="1"/>
      <sheetData sheetId="6044" refreshError="1"/>
      <sheetData sheetId="6045" refreshError="1"/>
      <sheetData sheetId="6046" refreshError="1"/>
      <sheetData sheetId="6047" refreshError="1"/>
      <sheetData sheetId="6048" refreshError="1"/>
      <sheetData sheetId="6049" refreshError="1"/>
      <sheetData sheetId="6050" refreshError="1"/>
      <sheetData sheetId="6051" refreshError="1"/>
      <sheetData sheetId="6052" refreshError="1"/>
      <sheetData sheetId="6053" refreshError="1"/>
      <sheetData sheetId="6054" refreshError="1"/>
      <sheetData sheetId="6055" refreshError="1"/>
      <sheetData sheetId="6056" refreshError="1"/>
      <sheetData sheetId="6057" refreshError="1"/>
      <sheetData sheetId="6058" refreshError="1"/>
      <sheetData sheetId="6059" refreshError="1"/>
      <sheetData sheetId="6060" refreshError="1"/>
      <sheetData sheetId="6061" refreshError="1"/>
      <sheetData sheetId="6062" refreshError="1"/>
      <sheetData sheetId="6063" refreshError="1"/>
      <sheetData sheetId="6064" refreshError="1"/>
      <sheetData sheetId="6065" refreshError="1"/>
      <sheetData sheetId="6066" refreshError="1"/>
      <sheetData sheetId="6067" refreshError="1"/>
      <sheetData sheetId="6068" refreshError="1"/>
      <sheetData sheetId="6069" refreshError="1"/>
      <sheetData sheetId="6070" refreshError="1"/>
      <sheetData sheetId="6071" refreshError="1"/>
      <sheetData sheetId="6072" refreshError="1"/>
      <sheetData sheetId="6073" refreshError="1"/>
      <sheetData sheetId="6074" refreshError="1"/>
      <sheetData sheetId="6075" refreshError="1"/>
      <sheetData sheetId="6076" refreshError="1"/>
      <sheetData sheetId="6077" refreshError="1"/>
      <sheetData sheetId="6078" refreshError="1"/>
      <sheetData sheetId="6079" refreshError="1"/>
      <sheetData sheetId="6080" refreshError="1"/>
      <sheetData sheetId="6081" refreshError="1"/>
      <sheetData sheetId="6082" refreshError="1"/>
      <sheetData sheetId="6083" refreshError="1"/>
      <sheetData sheetId="6084" refreshError="1"/>
      <sheetData sheetId="6085" refreshError="1"/>
      <sheetData sheetId="6086" refreshError="1"/>
      <sheetData sheetId="6087" refreshError="1"/>
      <sheetData sheetId="6088" refreshError="1"/>
      <sheetData sheetId="6089" refreshError="1"/>
      <sheetData sheetId="6090" refreshError="1"/>
      <sheetData sheetId="6091" refreshError="1"/>
      <sheetData sheetId="6092" refreshError="1"/>
      <sheetData sheetId="6093" refreshError="1"/>
      <sheetData sheetId="6094" refreshError="1"/>
      <sheetData sheetId="6095" refreshError="1"/>
      <sheetData sheetId="6096" refreshError="1"/>
      <sheetData sheetId="6097" refreshError="1"/>
      <sheetData sheetId="6098" refreshError="1"/>
      <sheetData sheetId="6099" refreshError="1"/>
      <sheetData sheetId="6100" refreshError="1"/>
      <sheetData sheetId="6101" refreshError="1"/>
      <sheetData sheetId="6102" refreshError="1"/>
      <sheetData sheetId="6103" refreshError="1"/>
      <sheetData sheetId="6104" refreshError="1"/>
      <sheetData sheetId="6105" refreshError="1"/>
      <sheetData sheetId="6106" refreshError="1"/>
      <sheetData sheetId="6107" refreshError="1"/>
      <sheetData sheetId="6108" refreshError="1"/>
      <sheetData sheetId="6109" refreshError="1"/>
      <sheetData sheetId="6110" refreshError="1"/>
      <sheetData sheetId="6111" refreshError="1"/>
      <sheetData sheetId="6112" refreshError="1"/>
      <sheetData sheetId="6113" refreshError="1"/>
      <sheetData sheetId="6114" refreshError="1"/>
      <sheetData sheetId="6115" refreshError="1"/>
      <sheetData sheetId="6116" refreshError="1"/>
      <sheetData sheetId="6117" refreshError="1"/>
      <sheetData sheetId="6118" refreshError="1"/>
      <sheetData sheetId="6119" refreshError="1"/>
      <sheetData sheetId="6120" refreshError="1"/>
      <sheetData sheetId="6121" refreshError="1"/>
      <sheetData sheetId="6122" refreshError="1"/>
      <sheetData sheetId="6123" refreshError="1"/>
      <sheetData sheetId="6124" refreshError="1"/>
      <sheetData sheetId="6125" refreshError="1"/>
      <sheetData sheetId="6126" refreshError="1"/>
      <sheetData sheetId="6127" refreshError="1"/>
      <sheetData sheetId="6128" refreshError="1"/>
      <sheetData sheetId="6129" refreshError="1"/>
      <sheetData sheetId="6130" refreshError="1"/>
      <sheetData sheetId="6131" refreshError="1"/>
      <sheetData sheetId="6132" refreshError="1"/>
      <sheetData sheetId="6133" refreshError="1"/>
      <sheetData sheetId="6134" refreshError="1"/>
      <sheetData sheetId="6135" refreshError="1"/>
      <sheetData sheetId="6136" refreshError="1"/>
      <sheetData sheetId="6137" refreshError="1"/>
      <sheetData sheetId="6138" refreshError="1"/>
      <sheetData sheetId="6139" refreshError="1"/>
      <sheetData sheetId="6140" refreshError="1"/>
      <sheetData sheetId="6141" refreshError="1"/>
      <sheetData sheetId="6142" refreshError="1"/>
      <sheetData sheetId="6143" refreshError="1"/>
      <sheetData sheetId="6144" refreshError="1"/>
      <sheetData sheetId="6145" refreshError="1"/>
      <sheetData sheetId="6146" refreshError="1"/>
      <sheetData sheetId="6147" refreshError="1"/>
      <sheetData sheetId="6148" refreshError="1"/>
      <sheetData sheetId="6149" refreshError="1"/>
      <sheetData sheetId="6150" refreshError="1"/>
      <sheetData sheetId="6151" refreshError="1"/>
      <sheetData sheetId="6152" refreshError="1"/>
      <sheetData sheetId="6153" refreshError="1"/>
      <sheetData sheetId="6154" refreshError="1"/>
      <sheetData sheetId="6155" refreshError="1"/>
      <sheetData sheetId="6156" refreshError="1"/>
      <sheetData sheetId="6157" refreshError="1"/>
      <sheetData sheetId="6158" refreshError="1"/>
      <sheetData sheetId="6159" refreshError="1"/>
      <sheetData sheetId="6160" refreshError="1"/>
      <sheetData sheetId="6161" refreshError="1"/>
      <sheetData sheetId="6162" refreshError="1"/>
      <sheetData sheetId="6163" refreshError="1"/>
      <sheetData sheetId="6164" refreshError="1"/>
      <sheetData sheetId="6165" refreshError="1"/>
      <sheetData sheetId="6166" refreshError="1"/>
      <sheetData sheetId="6167" refreshError="1"/>
      <sheetData sheetId="6168" refreshError="1"/>
      <sheetData sheetId="6169" refreshError="1"/>
      <sheetData sheetId="6170" refreshError="1"/>
      <sheetData sheetId="6171" refreshError="1"/>
      <sheetData sheetId="6172" refreshError="1"/>
      <sheetData sheetId="6173" refreshError="1"/>
      <sheetData sheetId="6174" refreshError="1"/>
      <sheetData sheetId="6175" refreshError="1"/>
      <sheetData sheetId="6176" refreshError="1"/>
      <sheetData sheetId="6177" refreshError="1"/>
      <sheetData sheetId="6178" refreshError="1"/>
      <sheetData sheetId="6179" refreshError="1"/>
      <sheetData sheetId="6180" refreshError="1"/>
      <sheetData sheetId="6181" refreshError="1"/>
      <sheetData sheetId="6182" refreshError="1"/>
      <sheetData sheetId="6183" refreshError="1"/>
      <sheetData sheetId="6184" refreshError="1"/>
      <sheetData sheetId="6185" refreshError="1"/>
      <sheetData sheetId="6186" refreshError="1"/>
      <sheetData sheetId="6187" refreshError="1"/>
      <sheetData sheetId="6188" refreshError="1"/>
      <sheetData sheetId="6189" refreshError="1"/>
      <sheetData sheetId="6190" refreshError="1"/>
      <sheetData sheetId="6191" refreshError="1"/>
      <sheetData sheetId="6192" refreshError="1"/>
      <sheetData sheetId="6193" refreshError="1"/>
      <sheetData sheetId="6194" refreshError="1"/>
      <sheetData sheetId="6195" refreshError="1"/>
      <sheetData sheetId="6196" refreshError="1"/>
      <sheetData sheetId="6197" refreshError="1"/>
      <sheetData sheetId="6198" refreshError="1"/>
      <sheetData sheetId="6199" refreshError="1"/>
      <sheetData sheetId="6200" refreshError="1"/>
      <sheetData sheetId="6201" refreshError="1"/>
      <sheetData sheetId="6202" refreshError="1"/>
      <sheetData sheetId="6203" refreshError="1"/>
      <sheetData sheetId="6204" refreshError="1"/>
      <sheetData sheetId="6205" refreshError="1"/>
      <sheetData sheetId="6206" refreshError="1"/>
      <sheetData sheetId="6207" refreshError="1"/>
      <sheetData sheetId="6208" refreshError="1"/>
      <sheetData sheetId="6209" refreshError="1"/>
      <sheetData sheetId="6210" refreshError="1"/>
      <sheetData sheetId="6211" refreshError="1"/>
      <sheetData sheetId="6212" refreshError="1"/>
      <sheetData sheetId="6213" refreshError="1"/>
      <sheetData sheetId="6214" refreshError="1"/>
      <sheetData sheetId="6215" refreshError="1"/>
      <sheetData sheetId="6216" refreshError="1"/>
      <sheetData sheetId="6217" refreshError="1"/>
      <sheetData sheetId="6218" refreshError="1"/>
      <sheetData sheetId="6219" refreshError="1"/>
      <sheetData sheetId="6220" refreshError="1"/>
      <sheetData sheetId="6221" refreshError="1"/>
      <sheetData sheetId="6222" refreshError="1"/>
      <sheetData sheetId="6223" refreshError="1"/>
      <sheetData sheetId="6224" refreshError="1"/>
      <sheetData sheetId="6225" refreshError="1"/>
      <sheetData sheetId="6226" refreshError="1"/>
      <sheetData sheetId="6227" refreshError="1"/>
      <sheetData sheetId="6228" refreshError="1"/>
      <sheetData sheetId="6229" refreshError="1"/>
      <sheetData sheetId="6230" refreshError="1"/>
      <sheetData sheetId="6231" refreshError="1"/>
      <sheetData sheetId="6232" refreshError="1"/>
      <sheetData sheetId="6233" refreshError="1"/>
      <sheetData sheetId="6234" refreshError="1"/>
      <sheetData sheetId="6235" refreshError="1"/>
      <sheetData sheetId="6236" refreshError="1"/>
      <sheetData sheetId="6237" refreshError="1"/>
      <sheetData sheetId="6238" refreshError="1"/>
      <sheetData sheetId="6239" refreshError="1"/>
      <sheetData sheetId="6240" refreshError="1"/>
      <sheetData sheetId="6241" refreshError="1"/>
      <sheetData sheetId="6242" refreshError="1"/>
      <sheetData sheetId="6243" refreshError="1"/>
      <sheetData sheetId="6244" refreshError="1"/>
      <sheetData sheetId="6245" refreshError="1"/>
      <sheetData sheetId="6246" refreshError="1"/>
      <sheetData sheetId="6247" refreshError="1"/>
      <sheetData sheetId="6248" refreshError="1"/>
      <sheetData sheetId="6249" refreshError="1"/>
      <sheetData sheetId="6250" refreshError="1"/>
      <sheetData sheetId="6251" refreshError="1"/>
      <sheetData sheetId="6252" refreshError="1"/>
      <sheetData sheetId="6253" refreshError="1"/>
      <sheetData sheetId="6254" refreshError="1"/>
      <sheetData sheetId="6255" refreshError="1"/>
      <sheetData sheetId="6256" refreshError="1"/>
      <sheetData sheetId="6257" refreshError="1"/>
      <sheetData sheetId="6258" refreshError="1"/>
      <sheetData sheetId="6259" refreshError="1"/>
      <sheetData sheetId="6260" refreshError="1"/>
      <sheetData sheetId="6261" refreshError="1"/>
      <sheetData sheetId="6262" refreshError="1"/>
      <sheetData sheetId="6263" refreshError="1"/>
      <sheetData sheetId="6264" refreshError="1"/>
      <sheetData sheetId="6265" refreshError="1"/>
      <sheetData sheetId="6266" refreshError="1"/>
      <sheetData sheetId="6267" refreshError="1"/>
      <sheetData sheetId="6268" refreshError="1"/>
      <sheetData sheetId="6269" refreshError="1"/>
      <sheetData sheetId="6270" refreshError="1"/>
      <sheetData sheetId="6271" refreshError="1"/>
      <sheetData sheetId="6272" refreshError="1"/>
      <sheetData sheetId="6273" refreshError="1"/>
      <sheetData sheetId="6274" refreshError="1"/>
      <sheetData sheetId="6275" refreshError="1"/>
      <sheetData sheetId="6276" refreshError="1"/>
      <sheetData sheetId="6277" refreshError="1"/>
      <sheetData sheetId="6278" refreshError="1"/>
      <sheetData sheetId="6279" refreshError="1"/>
      <sheetData sheetId="6280" refreshError="1"/>
      <sheetData sheetId="6281" refreshError="1"/>
      <sheetData sheetId="6282" refreshError="1"/>
      <sheetData sheetId="6283" refreshError="1"/>
      <sheetData sheetId="6284" refreshError="1"/>
      <sheetData sheetId="6285" refreshError="1"/>
      <sheetData sheetId="6286" refreshError="1"/>
      <sheetData sheetId="6287" refreshError="1"/>
      <sheetData sheetId="6288" refreshError="1"/>
      <sheetData sheetId="6289" refreshError="1"/>
      <sheetData sheetId="6290" refreshError="1"/>
      <sheetData sheetId="6291" refreshError="1"/>
      <sheetData sheetId="6292" refreshError="1"/>
      <sheetData sheetId="6293" refreshError="1"/>
      <sheetData sheetId="6294" refreshError="1"/>
      <sheetData sheetId="6295" refreshError="1"/>
      <sheetData sheetId="6296" refreshError="1"/>
      <sheetData sheetId="6297" refreshError="1"/>
      <sheetData sheetId="6298" refreshError="1"/>
      <sheetData sheetId="6299" refreshError="1"/>
      <sheetData sheetId="6300" refreshError="1"/>
      <sheetData sheetId="6301" refreshError="1"/>
      <sheetData sheetId="6302" refreshError="1"/>
      <sheetData sheetId="6303" refreshError="1"/>
      <sheetData sheetId="6304" refreshError="1"/>
      <sheetData sheetId="6305" refreshError="1"/>
      <sheetData sheetId="6306" refreshError="1"/>
      <sheetData sheetId="6307" refreshError="1"/>
      <sheetData sheetId="6308" refreshError="1"/>
      <sheetData sheetId="6309" refreshError="1"/>
      <sheetData sheetId="6310" refreshError="1"/>
      <sheetData sheetId="6311" refreshError="1"/>
      <sheetData sheetId="6312" refreshError="1"/>
      <sheetData sheetId="6313" refreshError="1"/>
      <sheetData sheetId="6314" refreshError="1"/>
      <sheetData sheetId="6315" refreshError="1"/>
      <sheetData sheetId="6316" refreshError="1"/>
      <sheetData sheetId="6317" refreshError="1"/>
      <sheetData sheetId="6318" refreshError="1"/>
      <sheetData sheetId="6319" refreshError="1"/>
      <sheetData sheetId="6320" refreshError="1"/>
      <sheetData sheetId="6321" refreshError="1"/>
      <sheetData sheetId="6322" refreshError="1"/>
      <sheetData sheetId="6323" refreshError="1"/>
      <sheetData sheetId="6324" refreshError="1"/>
      <sheetData sheetId="6325" refreshError="1"/>
      <sheetData sheetId="6326" refreshError="1"/>
      <sheetData sheetId="6327" refreshError="1"/>
      <sheetData sheetId="6328" refreshError="1"/>
      <sheetData sheetId="6329" refreshError="1"/>
      <sheetData sheetId="6330" refreshError="1"/>
      <sheetData sheetId="6331" refreshError="1"/>
      <sheetData sheetId="6332" refreshError="1"/>
      <sheetData sheetId="6333" refreshError="1"/>
      <sheetData sheetId="6334" refreshError="1"/>
      <sheetData sheetId="6335" refreshError="1"/>
      <sheetData sheetId="6336" refreshError="1"/>
      <sheetData sheetId="6337" refreshError="1"/>
      <sheetData sheetId="6338" refreshError="1"/>
      <sheetData sheetId="6339" refreshError="1"/>
      <sheetData sheetId="6340" refreshError="1"/>
      <sheetData sheetId="6341" refreshError="1"/>
      <sheetData sheetId="6342" refreshError="1"/>
      <sheetData sheetId="6343" refreshError="1"/>
      <sheetData sheetId="6344" refreshError="1"/>
      <sheetData sheetId="6345" refreshError="1"/>
      <sheetData sheetId="6346" refreshError="1"/>
      <sheetData sheetId="6347" refreshError="1"/>
      <sheetData sheetId="6348" refreshError="1"/>
      <sheetData sheetId="6349" refreshError="1"/>
      <sheetData sheetId="6350" refreshError="1"/>
      <sheetData sheetId="6351" refreshError="1"/>
      <sheetData sheetId="6352" refreshError="1"/>
      <sheetData sheetId="6353" refreshError="1"/>
      <sheetData sheetId="6354" refreshError="1"/>
      <sheetData sheetId="6355" refreshError="1"/>
      <sheetData sheetId="6356" refreshError="1"/>
      <sheetData sheetId="6357" refreshError="1"/>
      <sheetData sheetId="6358" refreshError="1"/>
      <sheetData sheetId="6359" refreshError="1"/>
      <sheetData sheetId="6360" refreshError="1"/>
      <sheetData sheetId="6361" refreshError="1"/>
      <sheetData sheetId="6362" refreshError="1"/>
      <sheetData sheetId="6363" refreshError="1"/>
      <sheetData sheetId="6364" refreshError="1"/>
      <sheetData sheetId="6365" refreshError="1"/>
      <sheetData sheetId="6366" refreshError="1"/>
      <sheetData sheetId="6367" refreshError="1"/>
      <sheetData sheetId="6368" refreshError="1"/>
      <sheetData sheetId="6369" refreshError="1"/>
      <sheetData sheetId="6370" refreshError="1"/>
      <sheetData sheetId="6371" refreshError="1"/>
      <sheetData sheetId="6372" refreshError="1"/>
      <sheetData sheetId="6373" refreshError="1"/>
      <sheetData sheetId="6374" refreshError="1"/>
      <sheetData sheetId="6375" refreshError="1"/>
      <sheetData sheetId="6376" refreshError="1"/>
      <sheetData sheetId="6377" refreshError="1"/>
      <sheetData sheetId="6378" refreshError="1"/>
      <sheetData sheetId="6379" refreshError="1"/>
      <sheetData sheetId="6380" refreshError="1"/>
      <sheetData sheetId="6381" refreshError="1"/>
      <sheetData sheetId="6382" refreshError="1"/>
      <sheetData sheetId="6383" refreshError="1"/>
      <sheetData sheetId="6384" refreshError="1"/>
      <sheetData sheetId="6385" refreshError="1"/>
      <sheetData sheetId="6386" refreshError="1"/>
      <sheetData sheetId="6387" refreshError="1"/>
      <sheetData sheetId="6388" refreshError="1"/>
      <sheetData sheetId="6389" refreshError="1"/>
      <sheetData sheetId="6390" refreshError="1"/>
      <sheetData sheetId="6391" refreshError="1"/>
      <sheetData sheetId="6392" refreshError="1"/>
      <sheetData sheetId="6393" refreshError="1"/>
      <sheetData sheetId="6394" refreshError="1"/>
      <sheetData sheetId="6395" refreshError="1"/>
      <sheetData sheetId="6396" refreshError="1"/>
      <sheetData sheetId="6397" refreshError="1"/>
      <sheetData sheetId="6398" refreshError="1"/>
      <sheetData sheetId="6399" refreshError="1"/>
      <sheetData sheetId="6400" refreshError="1"/>
      <sheetData sheetId="6401" refreshError="1"/>
      <sheetData sheetId="6402" refreshError="1"/>
      <sheetData sheetId="6403" refreshError="1"/>
      <sheetData sheetId="6404" refreshError="1"/>
      <sheetData sheetId="6405" refreshError="1"/>
      <sheetData sheetId="6406" refreshError="1"/>
      <sheetData sheetId="6407" refreshError="1"/>
      <sheetData sheetId="6408" refreshError="1"/>
      <sheetData sheetId="6409" refreshError="1"/>
      <sheetData sheetId="6410" refreshError="1"/>
      <sheetData sheetId="6411" refreshError="1"/>
      <sheetData sheetId="6412" refreshError="1"/>
      <sheetData sheetId="6413" refreshError="1"/>
      <sheetData sheetId="6414" refreshError="1"/>
      <sheetData sheetId="6415" refreshError="1"/>
      <sheetData sheetId="6416" refreshError="1"/>
      <sheetData sheetId="6417" refreshError="1"/>
      <sheetData sheetId="6418" refreshError="1"/>
      <sheetData sheetId="6419" refreshError="1"/>
      <sheetData sheetId="6420" refreshError="1"/>
      <sheetData sheetId="6421" refreshError="1"/>
      <sheetData sheetId="6422" refreshError="1"/>
      <sheetData sheetId="6423" refreshError="1"/>
      <sheetData sheetId="6424" refreshError="1"/>
      <sheetData sheetId="6425" refreshError="1"/>
      <sheetData sheetId="6426" refreshError="1"/>
      <sheetData sheetId="6427" refreshError="1"/>
      <sheetData sheetId="6428" refreshError="1"/>
      <sheetData sheetId="6429" refreshError="1"/>
      <sheetData sheetId="6430" refreshError="1"/>
      <sheetData sheetId="6431" refreshError="1"/>
      <sheetData sheetId="6432" refreshError="1"/>
      <sheetData sheetId="6433" refreshError="1"/>
      <sheetData sheetId="6434" refreshError="1"/>
      <sheetData sheetId="6435" refreshError="1"/>
      <sheetData sheetId="6436" refreshError="1"/>
      <sheetData sheetId="6437" refreshError="1"/>
      <sheetData sheetId="6438" refreshError="1"/>
      <sheetData sheetId="6439" refreshError="1"/>
      <sheetData sheetId="6440" refreshError="1"/>
      <sheetData sheetId="6441" refreshError="1"/>
      <sheetData sheetId="6442" refreshError="1"/>
      <sheetData sheetId="6443" refreshError="1"/>
      <sheetData sheetId="6444" refreshError="1"/>
      <sheetData sheetId="6445" refreshError="1"/>
      <sheetData sheetId="6446" refreshError="1"/>
      <sheetData sheetId="6447" refreshError="1"/>
      <sheetData sheetId="6448" refreshError="1"/>
      <sheetData sheetId="6449" refreshError="1"/>
      <sheetData sheetId="6450" refreshError="1"/>
      <sheetData sheetId="6451" refreshError="1"/>
      <sheetData sheetId="6452" refreshError="1"/>
      <sheetData sheetId="6453" refreshError="1"/>
      <sheetData sheetId="6454" refreshError="1"/>
      <sheetData sheetId="6455" refreshError="1"/>
      <sheetData sheetId="6456" refreshError="1"/>
      <sheetData sheetId="6457" refreshError="1"/>
      <sheetData sheetId="6458" refreshError="1"/>
      <sheetData sheetId="6459" refreshError="1"/>
      <sheetData sheetId="6460" refreshError="1"/>
      <sheetData sheetId="6461" refreshError="1"/>
      <sheetData sheetId="6462" refreshError="1"/>
      <sheetData sheetId="6463" refreshError="1"/>
      <sheetData sheetId="6464" refreshError="1"/>
      <sheetData sheetId="6465" refreshError="1"/>
      <sheetData sheetId="6466" refreshError="1"/>
      <sheetData sheetId="6467" refreshError="1"/>
      <sheetData sheetId="6468" refreshError="1"/>
      <sheetData sheetId="6469" refreshError="1"/>
      <sheetData sheetId="6470" refreshError="1"/>
      <sheetData sheetId="6471" refreshError="1"/>
      <sheetData sheetId="6472" refreshError="1"/>
      <sheetData sheetId="6473" refreshError="1"/>
      <sheetData sheetId="6474" refreshError="1"/>
      <sheetData sheetId="6475" refreshError="1"/>
      <sheetData sheetId="6476" refreshError="1"/>
      <sheetData sheetId="6477" refreshError="1"/>
      <sheetData sheetId="6478" refreshError="1"/>
      <sheetData sheetId="6479" refreshError="1"/>
      <sheetData sheetId="6480" refreshError="1"/>
      <sheetData sheetId="6481" refreshError="1"/>
      <sheetData sheetId="6482" refreshError="1"/>
      <sheetData sheetId="6483" refreshError="1"/>
      <sheetData sheetId="6484" refreshError="1"/>
      <sheetData sheetId="6485" refreshError="1"/>
      <sheetData sheetId="6486" refreshError="1"/>
      <sheetData sheetId="6487" refreshError="1"/>
      <sheetData sheetId="6488" refreshError="1"/>
      <sheetData sheetId="6489" refreshError="1"/>
      <sheetData sheetId="6490" refreshError="1"/>
      <sheetData sheetId="6491" refreshError="1"/>
      <sheetData sheetId="6492" refreshError="1"/>
      <sheetData sheetId="6493" refreshError="1"/>
      <sheetData sheetId="6494" refreshError="1"/>
      <sheetData sheetId="6495" refreshError="1"/>
      <sheetData sheetId="6496" refreshError="1"/>
      <sheetData sheetId="6497" refreshError="1"/>
      <sheetData sheetId="6498" refreshError="1"/>
      <sheetData sheetId="6499" refreshError="1"/>
      <sheetData sheetId="6500" refreshError="1"/>
      <sheetData sheetId="6501" refreshError="1"/>
      <sheetData sheetId="6502" refreshError="1"/>
      <sheetData sheetId="6503" refreshError="1"/>
      <sheetData sheetId="6504" refreshError="1"/>
      <sheetData sheetId="6505" refreshError="1"/>
      <sheetData sheetId="6506" refreshError="1"/>
      <sheetData sheetId="6507" refreshError="1"/>
      <sheetData sheetId="6508" refreshError="1"/>
      <sheetData sheetId="6509" refreshError="1"/>
      <sheetData sheetId="6510" refreshError="1"/>
      <sheetData sheetId="6511" refreshError="1"/>
      <sheetData sheetId="6512" refreshError="1"/>
      <sheetData sheetId="6513" refreshError="1"/>
      <sheetData sheetId="6514" refreshError="1"/>
      <sheetData sheetId="6515" refreshError="1"/>
      <sheetData sheetId="6516" refreshError="1"/>
      <sheetData sheetId="6517" refreshError="1"/>
      <sheetData sheetId="6518" refreshError="1"/>
      <sheetData sheetId="6519" refreshError="1"/>
      <sheetData sheetId="6520" refreshError="1"/>
      <sheetData sheetId="6521" refreshError="1"/>
      <sheetData sheetId="6522" refreshError="1"/>
      <sheetData sheetId="6523" refreshError="1"/>
      <sheetData sheetId="6524" refreshError="1"/>
      <sheetData sheetId="6525" refreshError="1"/>
      <sheetData sheetId="6526" refreshError="1"/>
      <sheetData sheetId="6527" refreshError="1"/>
      <sheetData sheetId="6528" refreshError="1"/>
      <sheetData sheetId="6529" refreshError="1"/>
      <sheetData sheetId="6530" refreshError="1"/>
      <sheetData sheetId="6531" refreshError="1"/>
      <sheetData sheetId="6532" refreshError="1"/>
      <sheetData sheetId="6533" refreshError="1"/>
      <sheetData sheetId="6534" refreshError="1"/>
      <sheetData sheetId="6535" refreshError="1"/>
      <sheetData sheetId="6536" refreshError="1"/>
      <sheetData sheetId="6537" refreshError="1"/>
      <sheetData sheetId="6538" refreshError="1"/>
      <sheetData sheetId="6539" refreshError="1"/>
      <sheetData sheetId="6540" refreshError="1"/>
      <sheetData sheetId="6541" refreshError="1"/>
      <sheetData sheetId="6542" refreshError="1"/>
      <sheetData sheetId="6543" refreshError="1"/>
      <sheetData sheetId="6544" refreshError="1"/>
      <sheetData sheetId="6545" refreshError="1"/>
      <sheetData sheetId="6546" refreshError="1"/>
      <sheetData sheetId="6547" refreshError="1"/>
      <sheetData sheetId="6548" refreshError="1"/>
      <sheetData sheetId="6549" refreshError="1"/>
      <sheetData sheetId="6550" refreshError="1"/>
      <sheetData sheetId="6551" refreshError="1"/>
      <sheetData sheetId="6552" refreshError="1"/>
      <sheetData sheetId="6553" refreshError="1"/>
      <sheetData sheetId="6554" refreshError="1"/>
      <sheetData sheetId="6555" refreshError="1"/>
      <sheetData sheetId="6556" refreshError="1"/>
      <sheetData sheetId="6557" refreshError="1"/>
      <sheetData sheetId="6558" refreshError="1"/>
      <sheetData sheetId="6559" refreshError="1"/>
      <sheetData sheetId="6560" refreshError="1"/>
      <sheetData sheetId="6561" refreshError="1"/>
      <sheetData sheetId="6562" refreshError="1"/>
      <sheetData sheetId="6563" refreshError="1"/>
      <sheetData sheetId="6564" refreshError="1"/>
      <sheetData sheetId="6565" refreshError="1"/>
      <sheetData sheetId="6566" refreshError="1"/>
      <sheetData sheetId="6567" refreshError="1"/>
      <sheetData sheetId="6568" refreshError="1"/>
      <sheetData sheetId="6569" refreshError="1"/>
      <sheetData sheetId="6570" refreshError="1"/>
      <sheetData sheetId="6571" refreshError="1"/>
      <sheetData sheetId="6572" refreshError="1"/>
      <sheetData sheetId="6573" refreshError="1"/>
      <sheetData sheetId="6574" refreshError="1"/>
      <sheetData sheetId="6575" refreshError="1"/>
      <sheetData sheetId="6576" refreshError="1"/>
      <sheetData sheetId="6577" refreshError="1"/>
      <sheetData sheetId="6578" refreshError="1"/>
      <sheetData sheetId="6579" refreshError="1"/>
      <sheetData sheetId="6580" refreshError="1"/>
      <sheetData sheetId="6581" refreshError="1"/>
      <sheetData sheetId="6582" refreshError="1"/>
      <sheetData sheetId="6583" refreshError="1"/>
      <sheetData sheetId="6584" refreshError="1"/>
      <sheetData sheetId="6585" refreshError="1"/>
      <sheetData sheetId="6586" refreshError="1"/>
      <sheetData sheetId="6587" refreshError="1"/>
      <sheetData sheetId="6588" refreshError="1"/>
      <sheetData sheetId="6589" refreshError="1"/>
      <sheetData sheetId="6590" refreshError="1"/>
      <sheetData sheetId="6591" refreshError="1"/>
      <sheetData sheetId="6592" refreshError="1"/>
      <sheetData sheetId="6593" refreshError="1"/>
      <sheetData sheetId="6594" refreshError="1"/>
      <sheetData sheetId="6595" refreshError="1"/>
      <sheetData sheetId="6596" refreshError="1"/>
      <sheetData sheetId="6597" refreshError="1"/>
      <sheetData sheetId="6598" refreshError="1"/>
      <sheetData sheetId="6599" refreshError="1"/>
      <sheetData sheetId="6600" refreshError="1"/>
      <sheetData sheetId="6601" refreshError="1"/>
      <sheetData sheetId="6602" refreshError="1"/>
      <sheetData sheetId="6603" refreshError="1"/>
      <sheetData sheetId="6604" refreshError="1"/>
      <sheetData sheetId="6605" refreshError="1"/>
      <sheetData sheetId="6606" refreshError="1"/>
      <sheetData sheetId="6607" refreshError="1"/>
      <sheetData sheetId="6608" refreshError="1"/>
      <sheetData sheetId="6609" refreshError="1"/>
      <sheetData sheetId="6610" refreshError="1"/>
      <sheetData sheetId="6611" refreshError="1"/>
      <sheetData sheetId="6612" refreshError="1"/>
      <sheetData sheetId="6613" refreshError="1"/>
      <sheetData sheetId="6614" refreshError="1"/>
      <sheetData sheetId="6615" refreshError="1"/>
      <sheetData sheetId="6616" refreshError="1"/>
      <sheetData sheetId="6617" refreshError="1"/>
      <sheetData sheetId="6618" refreshError="1"/>
      <sheetData sheetId="6619" refreshError="1"/>
      <sheetData sheetId="6620" refreshError="1"/>
      <sheetData sheetId="6621" refreshError="1"/>
      <sheetData sheetId="6622" refreshError="1"/>
      <sheetData sheetId="6623" refreshError="1"/>
      <sheetData sheetId="6624" refreshError="1"/>
      <sheetData sheetId="6625" refreshError="1"/>
      <sheetData sheetId="6626" refreshError="1"/>
      <sheetData sheetId="6627" refreshError="1"/>
      <sheetData sheetId="6628" refreshError="1"/>
      <sheetData sheetId="6629" refreshError="1"/>
      <sheetData sheetId="6630" refreshError="1"/>
      <sheetData sheetId="6631" refreshError="1"/>
      <sheetData sheetId="6632" refreshError="1"/>
      <sheetData sheetId="6633" refreshError="1"/>
      <sheetData sheetId="6634" refreshError="1"/>
      <sheetData sheetId="6635" refreshError="1"/>
      <sheetData sheetId="6636" refreshError="1"/>
      <sheetData sheetId="6637" refreshError="1"/>
      <sheetData sheetId="6638" refreshError="1"/>
      <sheetData sheetId="6639" refreshError="1"/>
      <sheetData sheetId="6640" refreshError="1"/>
      <sheetData sheetId="6641" refreshError="1"/>
      <sheetData sheetId="6642" refreshError="1"/>
      <sheetData sheetId="6643" refreshError="1"/>
      <sheetData sheetId="6644" refreshError="1"/>
      <sheetData sheetId="6645" refreshError="1"/>
      <sheetData sheetId="6646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Data"/>
      <sheetName val="Lead"/>
      <sheetName val="Meas.-Hotel Part"/>
      <sheetName val="Tender Summary"/>
    </sheetNames>
    <definedNames>
      <definedName name="DataFilter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budget analysis_tender "/>
      <sheetName val="budget analysis"/>
      <sheetName val="Refs"/>
      <sheetName val="boq_b2b_tender"/>
      <sheetName val="boq_b2b"/>
      <sheetName val="indirect cost"/>
      <sheetName val="equipment"/>
      <sheetName val="labour camp"/>
      <sheetName val="structure_split"/>
      <sheetName val="#REF"/>
      <sheetName val="AOR"/>
      <sheetName val="BOQ"/>
      <sheetName val="TBAL9697 -group wise  sdp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me List"/>
      <sheetName val="BLOCK MASONARY"/>
      <sheetName val="BOQ"/>
      <sheetName val="AOR"/>
      <sheetName val="Main-Material"/>
      <sheetName val="calcul"/>
      <sheetName val="A.O.R."/>
      <sheetName val="SILICATE"/>
      <sheetName val="activit-graph  "/>
      <sheetName val="TBAL9697 -group wise  sdpl"/>
      <sheetName val="facto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BOQ-ALL"/>
      <sheetName val="Builtup Area"/>
      <sheetName val="Car parking"/>
      <sheetName val="Meas.-Mall Part"/>
      <sheetName val="Meas.-Hotel Part"/>
      <sheetName val="Meas.-Office Part"/>
      <sheetName val="Meas.-Bazar Mall"/>
      <sheetName val="Assu. for Market City Pune"/>
      <sheetName val="Meas__Hotel Part"/>
      <sheetName val="BOQ"/>
      <sheetName val="TBAL9697 -group wise  sdpl"/>
      <sheetName val="Driveway Beams"/>
      <sheetName val="activit-graph  "/>
      <sheetName val="Civil Works"/>
      <sheetName val="factors"/>
      <sheetName val="Input"/>
      <sheetName val="Assumptions"/>
      <sheetName val="Name List"/>
      <sheetName val="AOR"/>
      <sheetName val="sept-plan"/>
      <sheetName val="Analysis"/>
      <sheetName val="BTB"/>
      <sheetName val="Staff Acco."/>
      <sheetName val="cf"/>
      <sheetName val="orders"/>
      <sheetName val="SILICATE"/>
      <sheetName val="Config"/>
      <sheetName val="Break Dw"/>
      <sheetName val="RAFT"/>
      <sheetName val="JACKWELL"/>
      <sheetName val="PRECAST lightconc-II"/>
      <sheetName val="Basis"/>
      <sheetName val="Detail In Door Stad"/>
      <sheetName val="A.O.R."/>
      <sheetName val="STAFFSCHED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ying Stock 1.4.99"/>
      <sheetName val="Issues-RTS 0499 to 0999"/>
      <sheetName val="Phy Stock 30.9.99"/>
      <sheetName val="Lying Stock 30.9.99"/>
      <sheetName val="MAT0499"/>
      <sheetName val="Final Sheet"/>
      <sheetName val="MAT Summary"/>
      <sheetName val="MAT Consolidated"/>
      <sheetName val="Debit MAT 499 to 999"/>
      <sheetName val="Overheads"/>
      <sheetName val="Income"/>
      <sheetName val="Contractor wise work done (2)"/>
      <sheetName val="Contractor wise work done"/>
      <sheetName val="VCH-SLC"/>
      <sheetName val="Item Master"/>
      <sheetName val="Supplier"/>
      <sheetName val="gateway tower 0999 ctc"/>
      <sheetName val="CONTR+MATERIAL CTC"/>
      <sheetName val="Gateway Contractor 1099 - FINAL"/>
      <sheetName val="Balance Order 0110"/>
      <sheetName val="mat"/>
      <sheetName val="mat summ"/>
      <sheetName val="Labour"/>
      <sheetName val="Civil Works"/>
      <sheetName val="Name List"/>
      <sheetName val="AO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"/>
      <sheetName val="Mix Design"/>
      <sheetName val="std-rates"/>
      <sheetName val="Basement Budget"/>
      <sheetName val="Bhimasen"/>
      <sheetName val="BS"/>
      <sheetName val="Notes "/>
      <sheetName val="PL"/>
      <sheetName val="Grouping11-12"/>
      <sheetName val="RA-markate"/>
      <sheetName val="WWR"/>
      <sheetName val="Fill this out first..."/>
      <sheetName val="item"/>
      <sheetName val="Wordsdata"/>
      <sheetName val="Set"/>
      <sheetName val="NPV"/>
      <sheetName val="sheet6"/>
      <sheetName val="analysis"/>
      <sheetName val="final abstract"/>
      <sheetName val="M-Book for Conc"/>
      <sheetName val="M-Book for FW"/>
      <sheetName val="Rate Analysis"/>
      <sheetName val="#REF"/>
      <sheetName val=""/>
      <sheetName val="CRITERIA"/>
      <sheetName val="socket graph"/>
      <sheetName val="Cost Assumptions"/>
      <sheetName val="TablaCosBase"/>
      <sheetName val="Restated Targets"/>
      <sheetName val="Parameters"/>
      <sheetName val="XREF"/>
      <sheetName val="IO LIST"/>
      <sheetName val="SEX"/>
      <sheetName val="sumary"/>
      <sheetName val="SPT vs PHI"/>
      <sheetName val="1"/>
      <sheetName val="Footing"/>
      <sheetName val="REVENUES &amp; BS"/>
      <sheetName val="DETAILED  BOQ"/>
      <sheetName val="Sheet1"/>
      <sheetName val="Package 3(Concourse)"/>
      <sheetName val="Package2 (MTB)"/>
      <sheetName val="Central Plant"/>
      <sheetName val="Comparison"/>
      <sheetName val="Manpower  Cost"/>
      <sheetName val="A.2 KS ME"/>
      <sheetName val="A.1 KS EE"/>
      <sheetName val="B.1 NWW EE"/>
      <sheetName val="B.2 NWW ME"/>
      <sheetName val="C.1 PK EE"/>
      <sheetName val="C.2 PK ME"/>
      <sheetName val="D.1 SLY EE"/>
      <sheetName val="D.2 SLY ME"/>
      <sheetName val="Plan"/>
      <sheetName val="Rate analysis civil"/>
      <sheetName val="Rate Analysis "/>
      <sheetName val="M.R.List (2)"/>
      <sheetName val="tie beam"/>
      <sheetName val="Footings"/>
      <sheetName val="material and Labour rate"/>
      <sheetName val="MASTER_RATE ANALYSIS"/>
      <sheetName val="Assumptions"/>
      <sheetName val="Basic Rate"/>
      <sheetName val="BUDLDD"/>
      <sheetName val="IDs_by_Service"/>
      <sheetName val="master"/>
      <sheetName val="X rate"/>
      <sheetName val="Sheet3 (2)"/>
      <sheetName val="I-CO"/>
      <sheetName val="INPUT SHEET"/>
      <sheetName val="RES-PLANNING"/>
      <sheetName val="BHANDUP"/>
      <sheetName val="Charts"/>
      <sheetName val="Geo Lists"/>
      <sheetName val="Instructions"/>
      <sheetName val="Enterprise"/>
      <sheetName val="WorkbookSettings"/>
      <sheetName val="CVG-AZ,WA Win 9X PFP Model"/>
      <sheetName val="$"/>
      <sheetName val="worksheet"/>
      <sheetName val="United States-Old"/>
      <sheetName val="Marketing_BIF_MIRF"/>
      <sheetName val="comparaison par pays MoM"/>
      <sheetName val="MTSPivot"/>
      <sheetName val="#8-Enterprise"/>
      <sheetName val="Invoice Summary"/>
      <sheetName val="A6_CPEData"/>
      <sheetName val="Opex_Views"/>
      <sheetName val="Consumer"/>
      <sheetName val="DefectTypes"/>
      <sheetName val="Goals"/>
      <sheetName val="IRTL"/>
      <sheetName val="Location Pivot"/>
      <sheetName val="LOGD"/>
      <sheetName val="LOGT"/>
      <sheetName val="DATA SOURCE ==&gt;"/>
      <sheetName val="MSN "/>
      <sheetName val="Phases"/>
      <sheetName val="Schedule"/>
      <sheetName val="SUMS"/>
      <sheetName val="Task"/>
      <sheetName val="Team"/>
      <sheetName val="XBox"/>
      <sheetName val="Actual OPEX "/>
      <sheetName val="Dec02"/>
      <sheetName val="BBN Graph"/>
      <sheetName val="Sales"/>
      <sheetName val="Util-Working day"/>
      <sheetName val="Office CallVol Graph"/>
      <sheetName val="PC list"/>
      <sheetName val="Consumer Consumer CallVol Graph"/>
      <sheetName val="lexique"/>
      <sheetName val="MCS_PL"/>
      <sheetName val="ActionRequired2-ClusterlHC"/>
      <sheetName val="CompassData"/>
      <sheetName val="FY00 1010"/>
      <sheetName val="ActionRequired1-RegionalHC"/>
      <sheetName val="OpenCases"/>
      <sheetName val="PhoneData"/>
      <sheetName val="NTW_W2K CallVol Graph"/>
      <sheetName val="#2_PEOPLE"/>
      <sheetName val="Sheet3"/>
      <sheetName val="Payments"/>
      <sheetName val="December 2001"/>
      <sheetName val="Data"/>
      <sheetName val="Comtd Deferred"/>
      <sheetName val="Calculator"/>
      <sheetName val="No Change"/>
      <sheetName val="FunPL"/>
      <sheetName val="Mapping"/>
      <sheetName val="Data_Table"/>
      <sheetName val="Drop Down"/>
      <sheetName val="US WEG List"/>
      <sheetName val="Drop Downs"/>
      <sheetName val="SMS&amp;P"/>
      <sheetName val="Selections"/>
      <sheetName val="Executive Sub View "/>
      <sheetName val="List"/>
      <sheetName val="Flash 2"/>
      <sheetName val="Budget FY11"/>
      <sheetName val="Lookups"/>
      <sheetName val="DomainValues"/>
      <sheetName val="132002"/>
      <sheetName val="HW Ship + IB"/>
      <sheetName val="Mkt_MARS"/>
      <sheetName val="Input"/>
      <sheetName val="CCS"/>
      <sheetName val="Raw data"/>
      <sheetName val="FeatureTeamList"/>
      <sheetName val="DefaultFilterData"/>
      <sheetName val="Sheet2"/>
      <sheetName val="ValidData"/>
      <sheetName val="EXTERNAL REV"/>
      <sheetName val="INFO"/>
      <sheetName val="Auxiliar"/>
      <sheetName val="EPG"/>
      <sheetName val="Data_Init"/>
      <sheetName val="Data_HR"/>
      <sheetName val="Input C$"/>
      <sheetName val="Mktg by Initiative"/>
      <sheetName val="Definitions"/>
      <sheetName val="Report"/>
      <sheetName val="Opex H1"/>
      <sheetName val="listas"/>
      <sheetName val="Lists Ref"/>
      <sheetName val="LookUp"/>
      <sheetName val="Reference"/>
      <sheetName val="Calldown View"/>
      <sheetName val="Pivots"/>
      <sheetName val="SBRevFcst_Detail"/>
      <sheetName val="Ref sheet - imp"/>
      <sheetName val="Summary by Geo"/>
      <sheetName val="PIVOT"/>
      <sheetName val="Account View"/>
      <sheetName val="Budget"/>
      <sheetName val="Targets"/>
      <sheetName val="FY Data Sheet"/>
      <sheetName val="rates"/>
      <sheetName val="P &amp; L"/>
      <sheetName val="Revenue"/>
      <sheetName val=" Ad Sales  exp"/>
      <sheetName val="Developer rev 99"/>
      <sheetName val="corp. exp"/>
      <sheetName val="Bus Dev"/>
      <sheetName val="Tabelle1"/>
      <sheetName val="DetEng"/>
      <sheetName val="ValidationData"/>
      <sheetName val="Geography"/>
      <sheetName val="Overview current year"/>
      <sheetName val="DD_Values"/>
      <sheetName val="FY14 CN"/>
      <sheetName val="Field Def"/>
      <sheetName val="Sheet9"/>
      <sheetName val="PC Data"/>
      <sheetName val="Summary Statistics"/>
      <sheetName val="Table Selection"/>
      <sheetName val="RPL Lookups"/>
      <sheetName val="Volume Curves"/>
      <sheetName val="Lookup Tables"/>
      <sheetName val="FMLIST"/>
      <sheetName val="FM List"/>
      <sheetName val="Data for Drop downs"/>
      <sheetName val="Listing"/>
      <sheetName val="Licenses by Product"/>
      <sheetName val="Summary"/>
      <sheetName val="Period Information"/>
      <sheetName val="Meta"/>
      <sheetName val="Bill 5 - Carpark"/>
      <sheetName val="Thresholds"/>
      <sheetName val="银行借款询证"/>
      <sheetName val="hiddenSheet"/>
      <sheetName val="_"/>
      <sheetName val="socket_graph"/>
      <sheetName val="Cost_Assumptions"/>
      <sheetName val="Restated_Targets"/>
      <sheetName val="Geo_Lists"/>
      <sheetName val="Comtd_Deferred"/>
      <sheetName val="No_Change"/>
      <sheetName val="Drop_Down"/>
      <sheetName val="US_WEG_List"/>
      <sheetName val="Drop_Downs"/>
      <sheetName val="CVG-AZ,WA_Win_9X_PFP_Model"/>
      <sheetName val="Location_Pivot"/>
      <sheetName val="comparaison_par_pays_MoM"/>
      <sheetName val="DATA_SOURCE_==&gt;"/>
      <sheetName val="MSN_"/>
      <sheetName val="United_States-Old"/>
      <sheetName val="Invoice_Summary"/>
      <sheetName val="Actual_OPEX_"/>
      <sheetName val="BBN_Graph"/>
      <sheetName val="Util-Working_day"/>
      <sheetName val="Office_CallVol_Graph"/>
      <sheetName val="PC_list"/>
      <sheetName val="Consumer_Consumer_CallVol_Graph"/>
      <sheetName val="FY00_1010"/>
      <sheetName val="NTW_W2K_CallVol_Graph"/>
      <sheetName val="Budget_FY11"/>
      <sheetName val="Executive_Sub_View_"/>
      <sheetName val="Flash_2"/>
      <sheetName val="December_2001"/>
      <sheetName val="HW_Ship_+_IB"/>
      <sheetName val="Raw_data"/>
      <sheetName val="Salary Data US"/>
      <sheetName val="Voucher"/>
      <sheetName val="협조전"/>
      <sheetName val="FA Schedule"/>
      <sheetName val="P1a"/>
      <sheetName val="COSTMAR"/>
      <sheetName val="BAAT DUMMY"/>
      <sheetName val="SETT INSTRUCTIONS"/>
      <sheetName val="Consolidated-Trial"/>
      <sheetName val="Estimate"/>
      <sheetName val="India F&amp;S Template"/>
      <sheetName val="EAW Final Accounts - 99"/>
      <sheetName val="Package-2"/>
    </sheetNames>
    <sheetDataSet>
      <sheetData sheetId="0" refreshError="1">
        <row r="1">
          <cell r="A1" t="str">
            <v>SL</v>
          </cell>
        </row>
        <row r="2">
          <cell r="B2">
            <v>1</v>
          </cell>
          <cell r="C2">
            <v>25</v>
          </cell>
        </row>
        <row r="3">
          <cell r="B3">
            <v>2</v>
          </cell>
          <cell r="C3">
            <v>25</v>
          </cell>
        </row>
        <row r="4">
          <cell r="A4">
            <v>3</v>
          </cell>
          <cell r="B4">
            <v>3</v>
          </cell>
          <cell r="C4">
            <v>25</v>
          </cell>
          <cell r="D4">
            <v>67</v>
          </cell>
          <cell r="E4">
            <v>3</v>
          </cell>
        </row>
        <row r="5">
          <cell r="A5">
            <v>4</v>
          </cell>
          <cell r="B5">
            <v>4</v>
          </cell>
          <cell r="C5">
            <v>25</v>
          </cell>
          <cell r="D5">
            <v>167</v>
          </cell>
          <cell r="E5">
            <v>4</v>
          </cell>
        </row>
        <row r="6">
          <cell r="A6">
            <v>5</v>
          </cell>
          <cell r="B6">
            <v>5</v>
          </cell>
          <cell r="C6">
            <v>28</v>
          </cell>
          <cell r="D6">
            <v>70</v>
          </cell>
          <cell r="E6">
            <v>5</v>
          </cell>
        </row>
        <row r="7">
          <cell r="A7">
            <v>6</v>
          </cell>
          <cell r="B7">
            <v>6</v>
          </cell>
          <cell r="C7">
            <v>28.5</v>
          </cell>
          <cell r="D7" t="str">
            <v>15 CMH</v>
          </cell>
          <cell r="E7">
            <v>6</v>
          </cell>
        </row>
        <row r="8">
          <cell r="A8">
            <v>7</v>
          </cell>
          <cell r="B8">
            <v>7</v>
          </cell>
          <cell r="C8">
            <v>29</v>
          </cell>
          <cell r="D8" t="str">
            <v>Paramaz Avedisian Building</v>
          </cell>
          <cell r="E8">
            <v>7</v>
          </cell>
        </row>
        <row r="9">
          <cell r="A9">
            <v>8</v>
          </cell>
          <cell r="B9">
            <v>8</v>
          </cell>
          <cell r="C9">
            <v>29</v>
          </cell>
          <cell r="D9" t="str">
            <v>American University of Armenia</v>
          </cell>
          <cell r="E9">
            <v>8</v>
          </cell>
        </row>
        <row r="10">
          <cell r="A10">
            <v>9</v>
          </cell>
          <cell r="B10">
            <v>9</v>
          </cell>
          <cell r="C10">
            <v>30</v>
          </cell>
          <cell r="D10" t="str">
            <v>Yeravan, Armenia</v>
          </cell>
          <cell r="E10">
            <v>9</v>
          </cell>
        </row>
        <row r="11">
          <cell r="A11">
            <v>10</v>
          </cell>
          <cell r="B11">
            <v>10</v>
          </cell>
          <cell r="C11">
            <v>30</v>
          </cell>
          <cell r="D11">
            <v>11520</v>
          </cell>
          <cell r="E11">
            <v>10</v>
          </cell>
        </row>
        <row r="12">
          <cell r="A12">
            <v>11</v>
          </cell>
          <cell r="B12">
            <v>11</v>
          </cell>
          <cell r="C12">
            <v>30</v>
          </cell>
          <cell r="D12" t="str">
            <v>Preliminary</v>
          </cell>
          <cell r="E12">
            <v>11</v>
          </cell>
        </row>
        <row r="13">
          <cell r="A13">
            <v>12</v>
          </cell>
          <cell r="B13">
            <v>12</v>
          </cell>
          <cell r="C13">
            <v>31</v>
          </cell>
          <cell r="D13" t="str">
            <v>Bills of Quantities</v>
          </cell>
          <cell r="E13">
            <v>12</v>
          </cell>
        </row>
        <row r="14">
          <cell r="A14">
            <v>13</v>
          </cell>
          <cell r="B14">
            <v>13</v>
          </cell>
          <cell r="C14">
            <v>31</v>
          </cell>
          <cell r="D14">
            <v>37802</v>
          </cell>
          <cell r="E14">
            <v>13</v>
          </cell>
        </row>
        <row r="15">
          <cell r="A15">
            <v>14</v>
          </cell>
          <cell r="B15">
            <v>14</v>
          </cell>
          <cell r="C15">
            <v>31</v>
          </cell>
          <cell r="D15">
            <v>2000</v>
          </cell>
          <cell r="E15">
            <v>14</v>
          </cell>
        </row>
        <row r="16">
          <cell r="A16">
            <v>15</v>
          </cell>
          <cell r="B16">
            <v>15</v>
          </cell>
          <cell r="C16">
            <v>32</v>
          </cell>
          <cell r="D16">
            <v>1686997</v>
          </cell>
          <cell r="E16">
            <v>15</v>
          </cell>
        </row>
        <row r="17">
          <cell r="A17">
            <v>16</v>
          </cell>
          <cell r="B17">
            <v>16</v>
          </cell>
          <cell r="C17">
            <v>32</v>
          </cell>
          <cell r="D17">
            <v>510</v>
          </cell>
          <cell r="E17">
            <v>16</v>
          </cell>
        </row>
        <row r="18">
          <cell r="A18">
            <v>17</v>
          </cell>
          <cell r="B18">
            <v>17</v>
          </cell>
          <cell r="C18">
            <v>32</v>
          </cell>
          <cell r="D18">
            <v>2587.5</v>
          </cell>
          <cell r="E18">
            <v>17</v>
          </cell>
        </row>
        <row r="19">
          <cell r="A19">
            <v>18</v>
          </cell>
          <cell r="B19">
            <v>18</v>
          </cell>
          <cell r="C19">
            <v>33</v>
          </cell>
          <cell r="D19">
            <v>5750</v>
          </cell>
          <cell r="E19">
            <v>18</v>
          </cell>
        </row>
        <row r="20">
          <cell r="A20">
            <v>19</v>
          </cell>
          <cell r="B20">
            <v>19</v>
          </cell>
          <cell r="C20">
            <v>33</v>
          </cell>
          <cell r="D20">
            <v>333.5</v>
          </cell>
          <cell r="E20">
            <v>19</v>
          </cell>
        </row>
        <row r="21">
          <cell r="A21">
            <v>20</v>
          </cell>
          <cell r="B21">
            <v>20</v>
          </cell>
          <cell r="C21">
            <v>33</v>
          </cell>
          <cell r="D21" t="str">
            <v>22 cum/hr</v>
          </cell>
          <cell r="E21">
            <v>20</v>
          </cell>
        </row>
        <row r="22">
          <cell r="A22">
            <v>21</v>
          </cell>
          <cell r="B22">
            <v>21</v>
          </cell>
          <cell r="C22">
            <v>33</v>
          </cell>
          <cell r="D22" t="str">
            <v>40 mm</v>
          </cell>
          <cell r="E22">
            <v>21</v>
          </cell>
        </row>
        <row r="23">
          <cell r="A23">
            <v>22</v>
          </cell>
          <cell r="B23">
            <v>22</v>
          </cell>
          <cell r="C23">
            <v>34</v>
          </cell>
          <cell r="D23" t="str">
            <v>100 Ton</v>
          </cell>
          <cell r="E23">
            <v>22</v>
          </cell>
        </row>
        <row r="24">
          <cell r="A24">
            <v>23</v>
          </cell>
          <cell r="B24">
            <v>23</v>
          </cell>
          <cell r="C24">
            <v>34</v>
          </cell>
          <cell r="D24" t="str">
            <v>200 Ton</v>
          </cell>
          <cell r="E24">
            <v>23</v>
          </cell>
        </row>
        <row r="25">
          <cell r="A25">
            <v>24</v>
          </cell>
          <cell r="B25">
            <v>24</v>
          </cell>
          <cell r="C25">
            <v>35</v>
          </cell>
          <cell r="D25">
            <v>449350</v>
          </cell>
          <cell r="E25">
            <v>24</v>
          </cell>
        </row>
        <row r="26">
          <cell r="A26">
            <v>25</v>
          </cell>
          <cell r="B26">
            <v>25</v>
          </cell>
          <cell r="C26">
            <v>35</v>
          </cell>
          <cell r="D26" t="str">
            <v>10-50 CFM</v>
          </cell>
          <cell r="E26">
            <v>25</v>
          </cell>
        </row>
        <row r="27">
          <cell r="A27">
            <v>26</v>
          </cell>
          <cell r="B27">
            <v>26</v>
          </cell>
          <cell r="C27">
            <v>35</v>
          </cell>
          <cell r="D27">
            <v>22775</v>
          </cell>
          <cell r="E27">
            <v>26</v>
          </cell>
        </row>
        <row r="28">
          <cell r="A28">
            <v>27</v>
          </cell>
          <cell r="B28">
            <v>27</v>
          </cell>
          <cell r="C28">
            <v>35</v>
          </cell>
          <cell r="D28" t="str">
            <v>300-400 CFM</v>
          </cell>
          <cell r="E28">
            <v>27</v>
          </cell>
        </row>
        <row r="29">
          <cell r="A29">
            <v>28</v>
          </cell>
          <cell r="B29">
            <v>28</v>
          </cell>
          <cell r="C29">
            <v>36</v>
          </cell>
          <cell r="D29">
            <v>18220</v>
          </cell>
          <cell r="E29">
            <v>28</v>
          </cell>
        </row>
        <row r="30">
          <cell r="A30">
            <v>29</v>
          </cell>
          <cell r="B30">
            <v>29</v>
          </cell>
          <cell r="C30">
            <v>36</v>
          </cell>
          <cell r="D30" t="str">
            <v>14/10 CFT</v>
          </cell>
          <cell r="E30">
            <v>29</v>
          </cell>
        </row>
        <row r="31">
          <cell r="A31">
            <v>30</v>
          </cell>
          <cell r="B31">
            <v>30</v>
          </cell>
          <cell r="C31">
            <v>36</v>
          </cell>
          <cell r="D31">
            <v>1925</v>
          </cell>
          <cell r="E31">
            <v>30</v>
          </cell>
        </row>
        <row r="32">
          <cell r="A32">
            <v>31</v>
          </cell>
          <cell r="B32">
            <v>31</v>
          </cell>
          <cell r="C32">
            <v>36</v>
          </cell>
          <cell r="D32" t="str">
            <v>500 Litres</v>
          </cell>
          <cell r="E32">
            <v>31</v>
          </cell>
        </row>
        <row r="33">
          <cell r="A33">
            <v>32</v>
          </cell>
          <cell r="B33">
            <v>32</v>
          </cell>
          <cell r="C33">
            <v>37</v>
          </cell>
          <cell r="D33" t="str">
            <v>400 Litres</v>
          </cell>
          <cell r="E33">
            <v>32</v>
          </cell>
        </row>
        <row r="34">
          <cell r="A34">
            <v>33</v>
          </cell>
          <cell r="B34">
            <v>33</v>
          </cell>
          <cell r="C34">
            <v>36</v>
          </cell>
          <cell r="D34" t="str">
            <v>600 Litres</v>
          </cell>
          <cell r="E34">
            <v>33</v>
          </cell>
        </row>
        <row r="35">
          <cell r="A35">
            <v>34</v>
          </cell>
          <cell r="B35">
            <v>34</v>
          </cell>
          <cell r="C35">
            <v>37</v>
          </cell>
          <cell r="D35" t="str">
            <v>33 cum/h (99 Bar)</v>
          </cell>
          <cell r="E35">
            <v>34</v>
          </cell>
        </row>
        <row r="36">
          <cell r="A36">
            <v>35</v>
          </cell>
          <cell r="B36">
            <v>35</v>
          </cell>
          <cell r="C36">
            <v>37</v>
          </cell>
          <cell r="D36" t="str">
            <v>55cum/h (180bar)</v>
          </cell>
          <cell r="E36">
            <v>35</v>
          </cell>
        </row>
        <row r="37">
          <cell r="A37">
            <v>36</v>
          </cell>
          <cell r="B37">
            <v>36</v>
          </cell>
          <cell r="C37">
            <v>38</v>
          </cell>
          <cell r="D37" t="str">
            <v>55cum/h (100bar)</v>
          </cell>
          <cell r="E37">
            <v>36</v>
          </cell>
        </row>
        <row r="38">
          <cell r="A38">
            <v>37</v>
          </cell>
          <cell r="B38">
            <v>37</v>
          </cell>
          <cell r="C38">
            <v>38</v>
          </cell>
          <cell r="D38" t="str">
            <v>35cum/h (60bar)</v>
          </cell>
          <cell r="E38">
            <v>37</v>
          </cell>
        </row>
        <row r="39">
          <cell r="A39">
            <v>38</v>
          </cell>
          <cell r="B39">
            <v>38</v>
          </cell>
          <cell r="C39">
            <v>38</v>
          </cell>
          <cell r="D39" t="str">
            <v>90cum/h &amp; 32m Vertical Reach</v>
          </cell>
          <cell r="E39">
            <v>38</v>
          </cell>
        </row>
        <row r="40">
          <cell r="A40">
            <v>39</v>
          </cell>
          <cell r="B40">
            <v>39</v>
          </cell>
          <cell r="C40">
            <v>38</v>
          </cell>
          <cell r="D40" t="str">
            <v>18 T</v>
          </cell>
          <cell r="E40">
            <v>39</v>
          </cell>
        </row>
        <row r="41">
          <cell r="A41">
            <v>40</v>
          </cell>
          <cell r="B41">
            <v>40</v>
          </cell>
          <cell r="C41">
            <v>39</v>
          </cell>
          <cell r="D41" t="str">
            <v>80 T</v>
          </cell>
          <cell r="E41">
            <v>40</v>
          </cell>
        </row>
        <row r="42">
          <cell r="A42">
            <v>41</v>
          </cell>
          <cell r="B42">
            <v>41</v>
          </cell>
          <cell r="C42">
            <v>39</v>
          </cell>
          <cell r="D42" t="str">
            <v>200 TPH</v>
          </cell>
          <cell r="E42">
            <v>41</v>
          </cell>
        </row>
        <row r="43">
          <cell r="A43">
            <v>42</v>
          </cell>
          <cell r="B43">
            <v>42</v>
          </cell>
          <cell r="C43">
            <v>39</v>
          </cell>
          <cell r="D43" t="str">
            <v>70 TPH</v>
          </cell>
          <cell r="E43">
            <v>42</v>
          </cell>
        </row>
        <row r="44">
          <cell r="A44">
            <v>43</v>
          </cell>
          <cell r="B44">
            <v>43</v>
          </cell>
          <cell r="C44">
            <v>39</v>
          </cell>
          <cell r="D44">
            <v>204</v>
          </cell>
          <cell r="E44">
            <v>43</v>
          </cell>
        </row>
        <row r="45">
          <cell r="A45">
            <v>44</v>
          </cell>
          <cell r="B45">
            <v>44</v>
          </cell>
          <cell r="C45">
            <v>39</v>
          </cell>
          <cell r="D45" t="str">
            <v>10 Ton</v>
          </cell>
          <cell r="E45">
            <v>44</v>
          </cell>
        </row>
        <row r="46">
          <cell r="A46">
            <v>45</v>
          </cell>
          <cell r="B46">
            <v>45</v>
          </cell>
          <cell r="C46">
            <v>39</v>
          </cell>
          <cell r="D46" t="str">
            <v>125 KVA</v>
          </cell>
          <cell r="E46">
            <v>45</v>
          </cell>
        </row>
        <row r="47">
          <cell r="A47">
            <v>46</v>
          </cell>
          <cell r="B47">
            <v>46</v>
          </cell>
          <cell r="C47">
            <v>39</v>
          </cell>
          <cell r="D47" t="str">
            <v>125 KVA</v>
          </cell>
          <cell r="E47">
            <v>50</v>
          </cell>
        </row>
        <row r="48">
          <cell r="A48">
            <v>47</v>
          </cell>
          <cell r="B48">
            <v>47</v>
          </cell>
          <cell r="C48">
            <v>40</v>
          </cell>
          <cell r="D48" t="str">
            <v>15 KVA</v>
          </cell>
          <cell r="E48">
            <v>1</v>
          </cell>
        </row>
        <row r="49">
          <cell r="A49">
            <v>48</v>
          </cell>
          <cell r="B49">
            <v>48</v>
          </cell>
          <cell r="C49">
            <v>40</v>
          </cell>
          <cell r="D49">
            <v>97.5</v>
          </cell>
          <cell r="E49">
            <v>0.2</v>
          </cell>
        </row>
        <row r="50">
          <cell r="A50">
            <v>49</v>
          </cell>
          <cell r="B50">
            <v>49</v>
          </cell>
          <cell r="C50">
            <v>40</v>
          </cell>
          <cell r="D50" t="str">
            <v>225/250 KVA</v>
          </cell>
          <cell r="E50">
            <v>9</v>
          </cell>
        </row>
        <row r="51">
          <cell r="A51">
            <v>50</v>
          </cell>
          <cell r="B51">
            <v>50</v>
          </cell>
          <cell r="C51">
            <v>40</v>
          </cell>
          <cell r="D51" t="str">
            <v>25 KVA</v>
          </cell>
          <cell r="E51">
            <v>2.5</v>
          </cell>
        </row>
        <row r="52">
          <cell r="A52">
            <v>51</v>
          </cell>
          <cell r="B52">
            <v>51</v>
          </cell>
          <cell r="C52">
            <v>41</v>
          </cell>
          <cell r="D52" t="str">
            <v>25 KVA</v>
          </cell>
          <cell r="E52">
            <v>3.5</v>
          </cell>
        </row>
        <row r="53">
          <cell r="A53">
            <v>52</v>
          </cell>
          <cell r="B53">
            <v>52</v>
          </cell>
          <cell r="C53">
            <v>41</v>
          </cell>
          <cell r="D53" t="str">
            <v>40 KVA</v>
          </cell>
          <cell r="E53">
            <v>3</v>
          </cell>
        </row>
        <row r="54">
          <cell r="A54">
            <v>53</v>
          </cell>
          <cell r="B54">
            <v>53</v>
          </cell>
          <cell r="C54">
            <v>41</v>
          </cell>
          <cell r="D54" t="str">
            <v>40 KVA</v>
          </cell>
          <cell r="E54">
            <v>4</v>
          </cell>
        </row>
        <row r="55">
          <cell r="A55">
            <v>54</v>
          </cell>
          <cell r="B55">
            <v>54</v>
          </cell>
          <cell r="C55">
            <v>41</v>
          </cell>
          <cell r="D55" t="str">
            <v>500 KVA</v>
          </cell>
          <cell r="E55">
            <v>25</v>
          </cell>
        </row>
        <row r="56">
          <cell r="A56">
            <v>55</v>
          </cell>
          <cell r="B56">
            <v>55</v>
          </cell>
          <cell r="C56">
            <v>42</v>
          </cell>
          <cell r="D56" t="str">
            <v>5 KVA</v>
          </cell>
          <cell r="E56">
            <v>0.5</v>
          </cell>
        </row>
        <row r="57">
          <cell r="A57">
            <v>56</v>
          </cell>
          <cell r="B57">
            <v>56</v>
          </cell>
          <cell r="C57">
            <v>42</v>
          </cell>
          <cell r="D57" t="str">
            <v>62.5 KVA</v>
          </cell>
          <cell r="E57">
            <v>3</v>
          </cell>
        </row>
        <row r="58">
          <cell r="A58">
            <v>57</v>
          </cell>
          <cell r="B58">
            <v>57</v>
          </cell>
          <cell r="C58">
            <v>42</v>
          </cell>
          <cell r="D58" t="str">
            <v>75 KVA</v>
          </cell>
          <cell r="E58">
            <v>3.5</v>
          </cell>
        </row>
        <row r="59">
          <cell r="A59">
            <v>58</v>
          </cell>
          <cell r="B59">
            <v>58</v>
          </cell>
          <cell r="C59">
            <v>42</v>
          </cell>
          <cell r="D59" t="str">
            <v>82.5 KVA</v>
          </cell>
          <cell r="E59">
            <v>4</v>
          </cell>
        </row>
        <row r="60">
          <cell r="A60">
            <v>59</v>
          </cell>
          <cell r="B60">
            <v>59</v>
          </cell>
          <cell r="C60">
            <v>42</v>
          </cell>
          <cell r="D60" t="str">
            <v>82.5 KVA</v>
          </cell>
          <cell r="E60">
            <v>5.5</v>
          </cell>
        </row>
        <row r="61">
          <cell r="A61">
            <v>60</v>
          </cell>
          <cell r="B61">
            <v>60</v>
          </cell>
          <cell r="C61">
            <v>42</v>
          </cell>
          <cell r="D61" t="str">
            <v>3-4 Tons</v>
          </cell>
          <cell r="E61">
            <v>50</v>
          </cell>
        </row>
        <row r="62">
          <cell r="A62">
            <v>61</v>
          </cell>
          <cell r="B62">
            <v>61</v>
          </cell>
          <cell r="C62">
            <v>42</v>
          </cell>
          <cell r="D62" t="str">
            <v>21 Ton Class</v>
          </cell>
          <cell r="E62">
            <v>45</v>
          </cell>
        </row>
        <row r="63">
          <cell r="A63">
            <v>62</v>
          </cell>
          <cell r="B63">
            <v>62</v>
          </cell>
          <cell r="C63">
            <v>43</v>
          </cell>
          <cell r="D63" t="str">
            <v>10 Ton</v>
          </cell>
          <cell r="E63">
            <v>10</v>
          </cell>
        </row>
        <row r="64">
          <cell r="A64">
            <v>63</v>
          </cell>
          <cell r="B64">
            <v>63</v>
          </cell>
          <cell r="C64">
            <v>43</v>
          </cell>
          <cell r="D64" t="str">
            <v>150mm DOC</v>
          </cell>
          <cell r="E64">
            <v>2</v>
          </cell>
        </row>
        <row r="65">
          <cell r="A65">
            <v>64</v>
          </cell>
          <cell r="B65">
            <v>64</v>
          </cell>
          <cell r="C65">
            <v>43</v>
          </cell>
          <cell r="D65" t="str">
            <v>60 Bags/Hr</v>
          </cell>
          <cell r="E65">
            <v>0.8</v>
          </cell>
        </row>
        <row r="66">
          <cell r="A66">
            <v>65</v>
          </cell>
          <cell r="B66" t="str">
            <v>Grouting Machine</v>
          </cell>
          <cell r="C66" t="str">
            <v>Double Drum Colcrete Mixer</v>
          </cell>
          <cell r="D66" t="str">
            <v>7 cum/hr</v>
          </cell>
          <cell r="E66">
            <v>2</v>
          </cell>
        </row>
        <row r="67">
          <cell r="A67">
            <v>66</v>
          </cell>
          <cell r="B67" t="str">
            <v>Milling Machine</v>
          </cell>
          <cell r="C67" t="str">
            <v>Milling Machine</v>
          </cell>
          <cell r="D67" t="str">
            <v>1400 rpm</v>
          </cell>
          <cell r="E67">
            <v>1</v>
          </cell>
        </row>
        <row r="68">
          <cell r="A68">
            <v>67</v>
          </cell>
          <cell r="B68" t="str">
            <v>Mini Dumper</v>
          </cell>
          <cell r="C68" t="str">
            <v>Mini Dumper</v>
          </cell>
          <cell r="D68" t="str">
            <v>1 Ton / 0.5cum</v>
          </cell>
          <cell r="E68">
            <v>2.5</v>
          </cell>
        </row>
        <row r="69">
          <cell r="A69">
            <v>68</v>
          </cell>
          <cell r="B69" t="str">
            <v>Motor Cycle/ Scooter</v>
          </cell>
          <cell r="C69" t="str">
            <v>Bajaj Scooter</v>
          </cell>
          <cell r="D69" t="str">
            <v>100 CC</v>
          </cell>
          <cell r="E69">
            <v>0.45</v>
          </cell>
        </row>
        <row r="70">
          <cell r="A70">
            <v>69</v>
          </cell>
          <cell r="B70" t="str">
            <v>Motor Cycle/ Scooter</v>
          </cell>
          <cell r="C70" t="str">
            <v>Hero Honda Motor Cycle</v>
          </cell>
          <cell r="D70" t="str">
            <v>97 CC</v>
          </cell>
          <cell r="E70">
            <v>0.45</v>
          </cell>
        </row>
        <row r="71">
          <cell r="A71">
            <v>70</v>
          </cell>
          <cell r="B71" t="str">
            <v>Motor Cycle/ Scooter</v>
          </cell>
          <cell r="C71" t="str">
            <v>Kawasaki Motor Cycle</v>
          </cell>
          <cell r="D71" t="str">
            <v>100 CC</v>
          </cell>
          <cell r="E71">
            <v>0.45</v>
          </cell>
        </row>
        <row r="72">
          <cell r="A72">
            <v>71</v>
          </cell>
          <cell r="B72" t="str">
            <v>Motor Cycle/ Scooter</v>
          </cell>
          <cell r="C72" t="str">
            <v>Kinetic Honda</v>
          </cell>
          <cell r="D72" t="str">
            <v>97 CC</v>
          </cell>
          <cell r="E72">
            <v>0.35</v>
          </cell>
        </row>
        <row r="73">
          <cell r="A73">
            <v>72</v>
          </cell>
          <cell r="B73" t="str">
            <v>Motor Grader</v>
          </cell>
          <cell r="C73" t="str">
            <v>Caterpillar 120 H Motor Grader</v>
          </cell>
          <cell r="D73" t="str">
            <v>180HP (Blade: 12 Feet)</v>
          </cell>
          <cell r="E73">
            <v>54</v>
          </cell>
        </row>
        <row r="74">
          <cell r="A74">
            <v>73</v>
          </cell>
          <cell r="B74" t="str">
            <v>Passenger/ Material Lift</v>
          </cell>
          <cell r="C74" t="str">
            <v>Bhai Passenger Hoist</v>
          </cell>
          <cell r="D74" t="str">
            <v>300 kg (4 persons)</v>
          </cell>
          <cell r="E74">
            <v>15</v>
          </cell>
        </row>
        <row r="75">
          <cell r="A75">
            <v>74</v>
          </cell>
          <cell r="B75" t="str">
            <v>Passenger/ Material Lift</v>
          </cell>
          <cell r="C75" t="str">
            <v>Piat Passenger Hoist</v>
          </cell>
          <cell r="D75" t="str">
            <v>1000 kg / 81m Mast Height</v>
          </cell>
          <cell r="E75">
            <v>30</v>
          </cell>
        </row>
        <row r="76">
          <cell r="A76">
            <v>75</v>
          </cell>
          <cell r="B76" t="str">
            <v>Passenger/ Material Lift</v>
          </cell>
          <cell r="C76" t="str">
            <v>Sagar Passenger Hoist</v>
          </cell>
          <cell r="D76" t="str">
            <v>1400 kg or 20 person</v>
          </cell>
          <cell r="E76">
            <v>15</v>
          </cell>
        </row>
        <row r="77">
          <cell r="A77">
            <v>76</v>
          </cell>
          <cell r="B77" t="str">
            <v>Paver Finisher</v>
          </cell>
          <cell r="C77" t="str">
            <v>Bitelli  BB640 Paver Finisher</v>
          </cell>
          <cell r="D77" t="str">
            <v>2.5m to 4.7m (Max.5.6m)</v>
          </cell>
          <cell r="E77">
            <v>60</v>
          </cell>
        </row>
        <row r="78">
          <cell r="A78">
            <v>77</v>
          </cell>
          <cell r="B78" t="str">
            <v>Paver Finisher</v>
          </cell>
          <cell r="C78" t="str">
            <v>Bitelli  BB680 Paver Finisher</v>
          </cell>
          <cell r="D78" t="str">
            <v>3.0m to 5.7m (Max.8.5m)</v>
          </cell>
          <cell r="E78">
            <v>80</v>
          </cell>
        </row>
        <row r="79">
          <cell r="A79">
            <v>78</v>
          </cell>
          <cell r="B79" t="str">
            <v>Paver Finisher</v>
          </cell>
          <cell r="C79" t="str">
            <v>Gomaco GT6300 Concrete Paver</v>
          </cell>
          <cell r="D79" t="str">
            <v>126KW</v>
          </cell>
          <cell r="E79">
            <v>150</v>
          </cell>
        </row>
        <row r="80">
          <cell r="A80">
            <v>79</v>
          </cell>
          <cell r="B80" t="str">
            <v>Paver Finisher</v>
          </cell>
          <cell r="C80" t="str">
            <v>Gomaco TC600 Texture Curing Machine</v>
          </cell>
          <cell r="D80" t="str">
            <v>56KW</v>
          </cell>
          <cell r="E80">
            <v>50</v>
          </cell>
        </row>
        <row r="81">
          <cell r="A81">
            <v>80</v>
          </cell>
          <cell r="B81" t="str">
            <v>Paver Finisher</v>
          </cell>
          <cell r="C81" t="str">
            <v xml:space="preserve">Unisteel Fix Form Paver </v>
          </cell>
          <cell r="D81" t="str">
            <v>7m Width</v>
          </cell>
          <cell r="E81">
            <v>16</v>
          </cell>
        </row>
        <row r="82">
          <cell r="A82">
            <v>81</v>
          </cell>
          <cell r="B82" t="str">
            <v>Pick and Carry Crane</v>
          </cell>
          <cell r="C82" t="str">
            <v>Hydraulic Pick and Carry Crane</v>
          </cell>
          <cell r="D82" t="str">
            <v>11 Ton</v>
          </cell>
          <cell r="E82">
            <v>10</v>
          </cell>
        </row>
        <row r="83">
          <cell r="A83">
            <v>82</v>
          </cell>
          <cell r="B83" t="str">
            <v xml:space="preserve">Pick Up/ Mini Truck </v>
          </cell>
          <cell r="C83" t="str">
            <v>DCM Toyota Pick Up</v>
          </cell>
          <cell r="D83" t="str">
            <v>2.5 Tons</v>
          </cell>
          <cell r="E83">
            <v>5</v>
          </cell>
        </row>
        <row r="84">
          <cell r="A84">
            <v>83</v>
          </cell>
          <cell r="B84" t="str">
            <v xml:space="preserve">Pick Up/ Mini Truck </v>
          </cell>
          <cell r="C84" t="str">
            <v>Tata 207 Mini Truck</v>
          </cell>
          <cell r="D84" t="str">
            <v>2 Tons</v>
          </cell>
          <cell r="E84">
            <v>5</v>
          </cell>
        </row>
        <row r="85">
          <cell r="A85">
            <v>84</v>
          </cell>
          <cell r="B85" t="str">
            <v xml:space="preserve">Pick Up/ Mini Truck </v>
          </cell>
          <cell r="C85" t="str">
            <v>Tata LPT407 Mini Truck</v>
          </cell>
          <cell r="D85" t="str">
            <v>4 Tons</v>
          </cell>
          <cell r="E85">
            <v>6</v>
          </cell>
        </row>
        <row r="86">
          <cell r="A86">
            <v>85</v>
          </cell>
          <cell r="B86" t="str">
            <v>Placer Boom  (Self Climbing)</v>
          </cell>
          <cell r="C86" t="str">
            <v>SANY HG32 Hydraulic Self Climbing Placer Boom</v>
          </cell>
          <cell r="D86" t="str">
            <v>32 m</v>
          </cell>
          <cell r="E86">
            <v>72</v>
          </cell>
        </row>
        <row r="87">
          <cell r="A87">
            <v>86</v>
          </cell>
          <cell r="B87" t="str">
            <v>Polish/Scrub/ Cleaning Machine</v>
          </cell>
          <cell r="C87" t="str">
            <v>Heavy Duty Vacuum Cleaner &amp; Automatic Scrubber cum Dryer</v>
          </cell>
          <cell r="D87" t="str">
            <v>750sqm/hr &amp;Vac:1900mm-wg</v>
          </cell>
          <cell r="E87">
            <v>3.2</v>
          </cell>
        </row>
        <row r="88">
          <cell r="A88">
            <v>87</v>
          </cell>
          <cell r="B88" t="str">
            <v>Power Hacksaw</v>
          </cell>
          <cell r="C88" t="str">
            <v>Dowel Bar Cutting Machine</v>
          </cell>
          <cell r="D88" t="str">
            <v>100 mm</v>
          </cell>
          <cell r="E88">
            <v>2</v>
          </cell>
        </row>
        <row r="89">
          <cell r="A89">
            <v>88</v>
          </cell>
          <cell r="B89" t="str">
            <v>Power Lathe</v>
          </cell>
          <cell r="C89" t="str">
            <v>Lathe Machine</v>
          </cell>
          <cell r="D89" t="str">
            <v>8-12 Feet</v>
          </cell>
          <cell r="E89">
            <v>2</v>
          </cell>
        </row>
        <row r="90">
          <cell r="A90">
            <v>89</v>
          </cell>
          <cell r="B90" t="str">
            <v>Power Transformer</v>
          </cell>
          <cell r="C90" t="str">
            <v>Power Transformer</v>
          </cell>
          <cell r="D90" t="str">
            <v>400 kVA</v>
          </cell>
          <cell r="E90">
            <v>0.8</v>
          </cell>
        </row>
        <row r="91">
          <cell r="A91">
            <v>90</v>
          </cell>
          <cell r="B91" t="str">
            <v>Rock Breaker</v>
          </cell>
          <cell r="C91" t="str">
            <v>Hydraulic Rock Breaker</v>
          </cell>
          <cell r="D91" t="str">
            <v>1800 kg/ 400 BPM/ 4410 J</v>
          </cell>
          <cell r="E91">
            <v>15</v>
          </cell>
        </row>
        <row r="92">
          <cell r="A92">
            <v>91</v>
          </cell>
          <cell r="B92" t="str">
            <v>Rock Splitter</v>
          </cell>
          <cell r="C92" t="str">
            <v>Hydraulic Rock Splitter with Power Pack</v>
          </cell>
          <cell r="D92" t="str">
            <v>10 HP (3000 rpm)</v>
          </cell>
          <cell r="E92">
            <v>5</v>
          </cell>
        </row>
        <row r="93">
          <cell r="A93">
            <v>92</v>
          </cell>
          <cell r="B93" t="str">
            <v>Rough Terrain Crane</v>
          </cell>
          <cell r="C93" t="str">
            <v>Omega 20 Crane</v>
          </cell>
          <cell r="D93" t="str">
            <v>20 Ton</v>
          </cell>
          <cell r="E93">
            <v>125</v>
          </cell>
        </row>
        <row r="94">
          <cell r="A94">
            <v>93</v>
          </cell>
          <cell r="B94" t="str">
            <v>Rough Terrain Crane</v>
          </cell>
          <cell r="C94" t="str">
            <v>Omega 40 Crane</v>
          </cell>
          <cell r="D94" t="str">
            <v>40 Ton</v>
          </cell>
          <cell r="E94">
            <v>145</v>
          </cell>
        </row>
        <row r="95">
          <cell r="A95">
            <v>94</v>
          </cell>
          <cell r="B95" t="str">
            <v>Rough Terrain Crane</v>
          </cell>
          <cell r="C95" t="str">
            <v>TIL20 Husky Crane</v>
          </cell>
          <cell r="D95" t="str">
            <v>20 Ton</v>
          </cell>
          <cell r="E95">
            <v>125</v>
          </cell>
        </row>
        <row r="96">
          <cell r="A96">
            <v>95</v>
          </cell>
          <cell r="B96" t="str">
            <v>Sand Screening M/c</v>
          </cell>
          <cell r="C96" t="str">
            <v>Vibratory Sand Screening Machine</v>
          </cell>
          <cell r="D96" t="str">
            <v>6cum/hr. (1500vpm)</v>
          </cell>
          <cell r="E96">
            <v>0.3</v>
          </cell>
        </row>
        <row r="97">
          <cell r="A97">
            <v>96</v>
          </cell>
          <cell r="B97" t="str">
            <v>Seismograph</v>
          </cell>
          <cell r="C97" t="str">
            <v>Instantel Seismograph  (Minimate/ Blast Mate)</v>
          </cell>
          <cell r="E97">
            <v>4</v>
          </cell>
        </row>
        <row r="98">
          <cell r="A98">
            <v>97</v>
          </cell>
          <cell r="B98" t="str">
            <v>Static Roller</v>
          </cell>
          <cell r="C98" t="str">
            <v>Road Roller</v>
          </cell>
          <cell r="D98" t="str">
            <v>10 Ton</v>
          </cell>
          <cell r="E98">
            <v>8</v>
          </cell>
        </row>
        <row r="99">
          <cell r="A99">
            <v>98</v>
          </cell>
          <cell r="B99" t="str">
            <v>Steam Boiler</v>
          </cell>
          <cell r="C99" t="str">
            <v>Fuel Pac FW100 Steam Boiler</v>
          </cell>
          <cell r="D99" t="str">
            <v>850 kg/hr</v>
          </cell>
          <cell r="E99">
            <v>6</v>
          </cell>
        </row>
        <row r="100">
          <cell r="A100">
            <v>99</v>
          </cell>
          <cell r="B100" t="str">
            <v>Stirrup Bending M/c</v>
          </cell>
          <cell r="C100" t="str">
            <v>Stirrup Bending M/c</v>
          </cell>
          <cell r="D100" t="str">
            <v>4 to 16 mm</v>
          </cell>
          <cell r="E100">
            <v>3.5</v>
          </cell>
        </row>
        <row r="101">
          <cell r="A101">
            <v>100</v>
          </cell>
          <cell r="B101" t="str">
            <v>Sumo/Jeep</v>
          </cell>
          <cell r="C101" t="str">
            <v>Explosive Van</v>
          </cell>
          <cell r="D101" t="str">
            <v>10 seater</v>
          </cell>
          <cell r="E101">
            <v>5</v>
          </cell>
        </row>
        <row r="102">
          <cell r="A102">
            <v>101</v>
          </cell>
          <cell r="B102" t="str">
            <v>Sumo/Jeep</v>
          </cell>
          <cell r="C102" t="str">
            <v>Mahindra Jeep</v>
          </cell>
          <cell r="D102" t="str">
            <v>8 seater</v>
          </cell>
          <cell r="E102">
            <v>5</v>
          </cell>
        </row>
        <row r="103">
          <cell r="A103">
            <v>102</v>
          </cell>
          <cell r="B103" t="str">
            <v>Sumo/Jeep</v>
          </cell>
          <cell r="C103" t="str">
            <v xml:space="preserve">Tata Mobile Crew Cab </v>
          </cell>
          <cell r="D103" t="str">
            <v>10 seater</v>
          </cell>
          <cell r="E103">
            <v>5</v>
          </cell>
        </row>
        <row r="104">
          <cell r="A104">
            <v>103</v>
          </cell>
          <cell r="B104" t="str">
            <v>Sumo/Jeep</v>
          </cell>
          <cell r="C104" t="str">
            <v>Tata Sumo</v>
          </cell>
          <cell r="D104" t="str">
            <v>6 Seater</v>
          </cell>
          <cell r="E104">
            <v>5</v>
          </cell>
        </row>
        <row r="105">
          <cell r="A105">
            <v>104</v>
          </cell>
          <cell r="B105" t="str">
            <v>Tipper/ Dumper</v>
          </cell>
          <cell r="C105" t="str">
            <v xml:space="preserve">Tata Tipper/ Dumper </v>
          </cell>
          <cell r="D105" t="str">
            <v>8cum/ 12 Tons</v>
          </cell>
          <cell r="E105">
            <v>9</v>
          </cell>
        </row>
        <row r="106">
          <cell r="A106">
            <v>105</v>
          </cell>
          <cell r="B106" t="str">
            <v>Tower Crane</v>
          </cell>
          <cell r="C106" t="str">
            <v>Alpha SP453 Mobile Self Erecting Tower Crane</v>
          </cell>
          <cell r="D106" t="str">
            <v>500Kg@18m (H:15.5m/Cap:1.5T)</v>
          </cell>
          <cell r="E106">
            <v>15</v>
          </cell>
        </row>
        <row r="107">
          <cell r="A107">
            <v>106</v>
          </cell>
          <cell r="B107" t="str">
            <v>Tower Crane</v>
          </cell>
          <cell r="C107" t="str">
            <v>Bhai BT201/202 Tower Crane</v>
          </cell>
          <cell r="D107" t="str">
            <v>1.3T@45m/ 6T@12m</v>
          </cell>
          <cell r="E107">
            <v>55</v>
          </cell>
        </row>
        <row r="108">
          <cell r="A108">
            <v>107</v>
          </cell>
          <cell r="B108" t="str">
            <v>Tower Crane</v>
          </cell>
          <cell r="C108" t="str">
            <v>Jaso J240 Tower Crane</v>
          </cell>
          <cell r="D108" t="str">
            <v>2T@45m/ 10T@12m</v>
          </cell>
          <cell r="E108">
            <v>110</v>
          </cell>
        </row>
        <row r="109">
          <cell r="A109">
            <v>108</v>
          </cell>
          <cell r="B109" t="str">
            <v>Tower Crane</v>
          </cell>
          <cell r="C109" t="str">
            <v>Leibherr 90NC Tower Crane</v>
          </cell>
          <cell r="D109" t="str">
            <v>1.5T@50m/ 6T@15m</v>
          </cell>
          <cell r="E109">
            <v>95</v>
          </cell>
        </row>
        <row r="110">
          <cell r="A110">
            <v>109</v>
          </cell>
          <cell r="B110" t="str">
            <v>Tower Crane</v>
          </cell>
          <cell r="C110" t="str">
            <v xml:space="preserve">Shirke Potain E1/E2 Tower Crane </v>
          </cell>
          <cell r="D110" t="str">
            <v>1.2T@45m/ 8T@12m</v>
          </cell>
          <cell r="E110">
            <v>60</v>
          </cell>
        </row>
        <row r="111">
          <cell r="A111">
            <v>110</v>
          </cell>
          <cell r="B111" t="str">
            <v>Tower Crane</v>
          </cell>
          <cell r="C111" t="str">
            <v>Shirke Potain G3-33B Tower Crane</v>
          </cell>
          <cell r="D111" t="str">
            <v>2.5T@60m/ 12T@17m</v>
          </cell>
          <cell r="E111">
            <v>125</v>
          </cell>
        </row>
        <row r="112">
          <cell r="A112">
            <v>111</v>
          </cell>
          <cell r="B112" t="str">
            <v>Tower Crane</v>
          </cell>
          <cell r="C112" t="str">
            <v xml:space="preserve">Shirke Potain MC180 Tower Crane </v>
          </cell>
          <cell r="D112" t="str">
            <v>2.7T@50m/ 10T@15m</v>
          </cell>
          <cell r="E112">
            <v>135</v>
          </cell>
        </row>
        <row r="113">
          <cell r="A113">
            <v>112</v>
          </cell>
          <cell r="B113" t="str">
            <v>Tower Crane</v>
          </cell>
          <cell r="C113" t="str">
            <v xml:space="preserve">Shirke Potain MC85A Tower Crane </v>
          </cell>
          <cell r="D113" t="str">
            <v>1.2T@50m/ 5T@14m</v>
          </cell>
          <cell r="E113">
            <v>100</v>
          </cell>
        </row>
        <row r="114">
          <cell r="A114">
            <v>113</v>
          </cell>
          <cell r="B114" t="str">
            <v xml:space="preserve">Tower Crane </v>
          </cell>
          <cell r="C114" t="str">
            <v>ACE MTC2418 Mobile Self Erecting Tower Crane</v>
          </cell>
          <cell r="D114" t="str">
            <v>500Kg@18m (H:15m/Cap:1.6T)</v>
          </cell>
          <cell r="E114">
            <v>15</v>
          </cell>
        </row>
        <row r="115">
          <cell r="A115">
            <v>114</v>
          </cell>
          <cell r="B115" t="str">
            <v xml:space="preserve">Tower Crane </v>
          </cell>
          <cell r="C115" t="str">
            <v>ACE MTC3625 Mobile Self Erecting Tower Crane</v>
          </cell>
          <cell r="D115" t="str">
            <v>800Kg@25 m (H:25m/Cap:2.5T)</v>
          </cell>
          <cell r="E115">
            <v>25</v>
          </cell>
        </row>
        <row r="116">
          <cell r="A116">
            <v>115</v>
          </cell>
          <cell r="B116" t="str">
            <v>Tractor</v>
          </cell>
          <cell r="C116" t="str">
            <v>Mahindra Tractor</v>
          </cell>
          <cell r="D116" t="str">
            <v>4 Ton (40 HP)</v>
          </cell>
          <cell r="E116">
            <v>4.5</v>
          </cell>
        </row>
        <row r="117">
          <cell r="A117">
            <v>116</v>
          </cell>
          <cell r="B117" t="str">
            <v>Trailor/ Trolley</v>
          </cell>
          <cell r="C117" t="str">
            <v>Horse with Trailor</v>
          </cell>
          <cell r="D117" t="str">
            <v>30 Ton</v>
          </cell>
          <cell r="E117">
            <v>10</v>
          </cell>
        </row>
        <row r="118">
          <cell r="A118">
            <v>117</v>
          </cell>
          <cell r="B118" t="str">
            <v>Trailor/ Trolley</v>
          </cell>
          <cell r="C118" t="str">
            <v>Trolley</v>
          </cell>
          <cell r="D118" t="str">
            <v>4 Ton</v>
          </cell>
          <cell r="E118">
            <v>4</v>
          </cell>
        </row>
        <row r="119">
          <cell r="A119">
            <v>118</v>
          </cell>
          <cell r="B119" t="str">
            <v>Transit Mixer</v>
          </cell>
          <cell r="C119" t="str">
            <v>Transit Mixer mounted on Tata Chassis</v>
          </cell>
          <cell r="D119" t="str">
            <v>6 cum</v>
          </cell>
          <cell r="E119">
            <v>23</v>
          </cell>
        </row>
        <row r="120">
          <cell r="A120">
            <v>119</v>
          </cell>
          <cell r="B120" t="str">
            <v>Truck</v>
          </cell>
          <cell r="C120" t="str">
            <v>Tata Truck</v>
          </cell>
          <cell r="D120" t="str">
            <v>12 Ton</v>
          </cell>
          <cell r="E120">
            <v>8</v>
          </cell>
        </row>
        <row r="121">
          <cell r="A121">
            <v>120</v>
          </cell>
          <cell r="B121" t="str">
            <v>VDS Unit</v>
          </cell>
          <cell r="C121" t="str">
            <v>Screed Vibrator (for VDS)</v>
          </cell>
          <cell r="D121" t="str">
            <v>4.2m Length</v>
          </cell>
          <cell r="E121">
            <v>1</v>
          </cell>
        </row>
        <row r="122">
          <cell r="A122">
            <v>121</v>
          </cell>
          <cell r="B122" t="str">
            <v>VDS Unit</v>
          </cell>
          <cell r="C122" t="str">
            <v>Skim Floater/ Trovel (for VDS)</v>
          </cell>
          <cell r="D122" t="str">
            <v>900mm</v>
          </cell>
          <cell r="E122">
            <v>2</v>
          </cell>
        </row>
        <row r="123">
          <cell r="A123">
            <v>122</v>
          </cell>
          <cell r="B123" t="str">
            <v>VDS Unit</v>
          </cell>
          <cell r="C123" t="str">
            <v>Skim Floater/ Trovel (for VDS)</v>
          </cell>
          <cell r="D123" t="str">
            <v>700mm</v>
          </cell>
          <cell r="E123">
            <v>1</v>
          </cell>
        </row>
        <row r="124">
          <cell r="A124">
            <v>123</v>
          </cell>
          <cell r="B124" t="str">
            <v>VDS Unit</v>
          </cell>
          <cell r="C124" t="str">
            <v>Vacuum Dewatering Pump (for VDS)</v>
          </cell>
          <cell r="D124" t="str">
            <v>220 V/ 1.8 kW</v>
          </cell>
          <cell r="E124">
            <v>4</v>
          </cell>
        </row>
        <row r="125">
          <cell r="A125">
            <v>124</v>
          </cell>
          <cell r="B125" t="str">
            <v>VDS Unit</v>
          </cell>
          <cell r="C125" t="str">
            <v xml:space="preserve">Vacuum Dewatering System </v>
          </cell>
          <cell r="D125" t="str">
            <v>220 V/ 1.8 kW</v>
          </cell>
          <cell r="E125">
            <v>10</v>
          </cell>
        </row>
        <row r="126">
          <cell r="A126">
            <v>125</v>
          </cell>
          <cell r="B126" t="str">
            <v>Vibratory Roller</v>
          </cell>
          <cell r="C126" t="str">
            <v>Ingersoll Rand DD24 Tandom Vibratory Roller</v>
          </cell>
          <cell r="D126" t="str">
            <v>3 Ton Class</v>
          </cell>
          <cell r="E126">
            <v>10</v>
          </cell>
        </row>
        <row r="127">
          <cell r="A127">
            <v>126</v>
          </cell>
          <cell r="B127" t="str">
            <v>Vibratory Roller</v>
          </cell>
          <cell r="C127" t="str">
            <v>Ingersoll Rand IDD90 Tandom Vibratory Roller</v>
          </cell>
          <cell r="D127" t="str">
            <v>9 Ton Class</v>
          </cell>
          <cell r="E127">
            <v>22</v>
          </cell>
        </row>
        <row r="128">
          <cell r="A128">
            <v>127</v>
          </cell>
          <cell r="B128" t="str">
            <v>Vibratory Roller</v>
          </cell>
          <cell r="C128" t="str">
            <v>Ingersoll Rand ISD100 Vibratory Roller</v>
          </cell>
          <cell r="D128" t="str">
            <v>10 Ton Class</v>
          </cell>
          <cell r="E128">
            <v>22</v>
          </cell>
        </row>
        <row r="129">
          <cell r="A129">
            <v>128</v>
          </cell>
          <cell r="B129" t="str">
            <v>Vibratory Roller</v>
          </cell>
          <cell r="C129" t="str">
            <v>Jaypee VRD800 Mini Vibratory Roller Compactor</v>
          </cell>
          <cell r="D129" t="str">
            <v>1 Ton Class</v>
          </cell>
          <cell r="E129">
            <v>6</v>
          </cell>
        </row>
        <row r="130">
          <cell r="A130">
            <v>129</v>
          </cell>
          <cell r="B130" t="str">
            <v>Vibratory Roller</v>
          </cell>
          <cell r="C130" t="str">
            <v>L&amp;T Case450 Tandom Vibratory Roller</v>
          </cell>
          <cell r="D130" t="str">
            <v>3 Ton Class</v>
          </cell>
          <cell r="E130">
            <v>10</v>
          </cell>
        </row>
        <row r="131">
          <cell r="A131">
            <v>130</v>
          </cell>
          <cell r="B131" t="str">
            <v>Vibratory Roller</v>
          </cell>
          <cell r="C131" t="str">
            <v>Winget VRD900 Mini Vibratory Roller Compactor</v>
          </cell>
          <cell r="D131" t="str">
            <v>1 Ton Class</v>
          </cell>
          <cell r="E131">
            <v>3</v>
          </cell>
        </row>
        <row r="132">
          <cell r="A132">
            <v>131</v>
          </cell>
          <cell r="B132" t="str">
            <v>Water Pump</v>
          </cell>
          <cell r="C132" t="str">
            <v>Dewatering Pump</v>
          </cell>
          <cell r="D132" t="str">
            <v>10 HP</v>
          </cell>
          <cell r="E132">
            <v>0.7</v>
          </cell>
        </row>
        <row r="133">
          <cell r="A133">
            <v>132</v>
          </cell>
          <cell r="B133" t="str">
            <v>Water Pump</v>
          </cell>
          <cell r="C133" t="str">
            <v>Dewatering Pump</v>
          </cell>
          <cell r="D133" t="str">
            <v>15 HP</v>
          </cell>
          <cell r="E133">
            <v>0.9</v>
          </cell>
        </row>
        <row r="134">
          <cell r="A134">
            <v>133</v>
          </cell>
          <cell r="B134" t="str">
            <v>Water Pump</v>
          </cell>
          <cell r="C134" t="str">
            <v>Dewatering Pump</v>
          </cell>
          <cell r="D134" t="str">
            <v>5 HP</v>
          </cell>
          <cell r="E134">
            <v>0.45</v>
          </cell>
        </row>
        <row r="135">
          <cell r="A135">
            <v>134</v>
          </cell>
          <cell r="B135" t="str">
            <v>Water Pump</v>
          </cell>
          <cell r="C135" t="str">
            <v>Multistage Water Pump</v>
          </cell>
          <cell r="D135" t="str">
            <v>7.5 HP</v>
          </cell>
          <cell r="E135">
            <v>0.7</v>
          </cell>
        </row>
        <row r="136">
          <cell r="A136">
            <v>135</v>
          </cell>
          <cell r="B136" t="str">
            <v>Water Pump</v>
          </cell>
          <cell r="C136" t="str">
            <v>Submersible Dewatering Pump</v>
          </cell>
          <cell r="D136" t="str">
            <v>10 HP</v>
          </cell>
          <cell r="E136">
            <v>0.7</v>
          </cell>
        </row>
        <row r="137">
          <cell r="A137">
            <v>136</v>
          </cell>
          <cell r="B137" t="str">
            <v>Water Pump</v>
          </cell>
          <cell r="C137" t="str">
            <v>Submersible Dewatering Pump</v>
          </cell>
          <cell r="D137" t="str">
            <v>15 HP</v>
          </cell>
          <cell r="E137">
            <v>0.55000000000000004</v>
          </cell>
        </row>
        <row r="138">
          <cell r="A138">
            <v>137</v>
          </cell>
          <cell r="B138" t="str">
            <v>Water Pump</v>
          </cell>
          <cell r="C138" t="str">
            <v>Submersible Dewatering Pump</v>
          </cell>
          <cell r="D138" t="str">
            <v>25 HP</v>
          </cell>
          <cell r="E138">
            <v>1.25</v>
          </cell>
        </row>
        <row r="139">
          <cell r="A139">
            <v>138</v>
          </cell>
          <cell r="B139" t="str">
            <v>Water Pump</v>
          </cell>
          <cell r="C139" t="str">
            <v>Submersible Dewatering Pump</v>
          </cell>
          <cell r="D139" t="str">
            <v>3 HP</v>
          </cell>
          <cell r="E139">
            <v>0.45</v>
          </cell>
        </row>
        <row r="140">
          <cell r="A140">
            <v>139</v>
          </cell>
          <cell r="B140" t="str">
            <v>Water Pump</v>
          </cell>
          <cell r="C140" t="str">
            <v>Submersible Dewatering Pump</v>
          </cell>
          <cell r="D140" t="str">
            <v>5 HP</v>
          </cell>
          <cell r="E140">
            <v>0.45</v>
          </cell>
        </row>
        <row r="141">
          <cell r="A141">
            <v>140</v>
          </cell>
          <cell r="B141" t="str">
            <v>Water Pump</v>
          </cell>
          <cell r="C141" t="str">
            <v>Submersible Dewatering Pump</v>
          </cell>
          <cell r="D141" t="str">
            <v>7.5 HP</v>
          </cell>
          <cell r="E141">
            <v>0.55000000000000004</v>
          </cell>
        </row>
        <row r="142">
          <cell r="A142">
            <v>141</v>
          </cell>
          <cell r="B142" t="str">
            <v>Water Pump</v>
          </cell>
          <cell r="C142" t="str">
            <v>Water Pump</v>
          </cell>
          <cell r="D142" t="str">
            <v>10 HP</v>
          </cell>
          <cell r="E142">
            <v>0.7</v>
          </cell>
        </row>
        <row r="143">
          <cell r="A143">
            <v>142</v>
          </cell>
          <cell r="B143" t="str">
            <v>Water Pump</v>
          </cell>
          <cell r="C143" t="str">
            <v>Water Pump</v>
          </cell>
          <cell r="D143" t="str">
            <v>15 HP</v>
          </cell>
          <cell r="E143">
            <v>0.9</v>
          </cell>
        </row>
        <row r="144">
          <cell r="A144">
            <v>143</v>
          </cell>
          <cell r="B144" t="str">
            <v>Water Pump</v>
          </cell>
          <cell r="C144" t="str">
            <v>Water Pump</v>
          </cell>
          <cell r="D144" t="str">
            <v>20 HP</v>
          </cell>
          <cell r="E144">
            <v>1.25</v>
          </cell>
        </row>
        <row r="145">
          <cell r="A145">
            <v>144</v>
          </cell>
          <cell r="B145" t="str">
            <v>Water Pump</v>
          </cell>
          <cell r="C145" t="str">
            <v>Water Pump</v>
          </cell>
          <cell r="D145" t="str">
            <v>5 HP</v>
          </cell>
          <cell r="E145">
            <v>0.45</v>
          </cell>
        </row>
        <row r="146">
          <cell r="A146">
            <v>145</v>
          </cell>
          <cell r="B146" t="str">
            <v>Water Pump</v>
          </cell>
          <cell r="C146" t="str">
            <v>Water Pump</v>
          </cell>
          <cell r="D146" t="str">
            <v>7.5 HP</v>
          </cell>
          <cell r="E146">
            <v>0.55000000000000004</v>
          </cell>
        </row>
        <row r="147">
          <cell r="A147">
            <v>146</v>
          </cell>
          <cell r="B147" t="str">
            <v>Water Tanker</v>
          </cell>
          <cell r="C147" t="str">
            <v>Tata Water Tanker</v>
          </cell>
          <cell r="D147" t="str">
            <v>1000 Litres</v>
          </cell>
          <cell r="E147">
            <v>9</v>
          </cell>
        </row>
        <row r="148">
          <cell r="A148">
            <v>147</v>
          </cell>
          <cell r="B148" t="str">
            <v>Weigh Batcher</v>
          </cell>
          <cell r="C148" t="str">
            <v>Scale Line Double Hopper Weigh Batcher</v>
          </cell>
          <cell r="D148" t="str">
            <v>500Kg/Hopper</v>
          </cell>
          <cell r="E148">
            <v>0.6</v>
          </cell>
        </row>
        <row r="149">
          <cell r="A149">
            <v>148</v>
          </cell>
          <cell r="B149" t="str">
            <v>Weigh Bridge</v>
          </cell>
          <cell r="C149" t="str">
            <v>Electronic Weigh Bridge</v>
          </cell>
          <cell r="D149" t="str">
            <v>30 T</v>
          </cell>
          <cell r="E149">
            <v>6</v>
          </cell>
        </row>
        <row r="150">
          <cell r="A150">
            <v>149</v>
          </cell>
          <cell r="B150" t="str">
            <v>Weigh Bridge</v>
          </cell>
          <cell r="C150" t="str">
            <v>Weigh Balance</v>
          </cell>
          <cell r="D150" t="str">
            <v>300 KG</v>
          </cell>
          <cell r="E150">
            <v>0.6</v>
          </cell>
        </row>
        <row r="151">
          <cell r="A151">
            <v>150</v>
          </cell>
          <cell r="B151" t="str">
            <v>Welding Machine</v>
          </cell>
          <cell r="C151" t="str">
            <v>Diesel Welding Generator Set</v>
          </cell>
          <cell r="D151" t="str">
            <v>450amps</v>
          </cell>
          <cell r="E151">
            <v>5</v>
          </cell>
        </row>
        <row r="152">
          <cell r="A152">
            <v>151</v>
          </cell>
          <cell r="B152" t="str">
            <v>Welding Machine</v>
          </cell>
          <cell r="C152" t="str">
            <v>Motor Welding Generator</v>
          </cell>
          <cell r="D152" t="str">
            <v>400 Amps</v>
          </cell>
          <cell r="E152">
            <v>5</v>
          </cell>
        </row>
        <row r="153">
          <cell r="A153">
            <v>152</v>
          </cell>
          <cell r="B153" t="str">
            <v>Welding Machine</v>
          </cell>
          <cell r="C153" t="str">
            <v>Welding Rectifier</v>
          </cell>
          <cell r="D153" t="str">
            <v>400apms</v>
          </cell>
          <cell r="E153">
            <v>0.8</v>
          </cell>
        </row>
        <row r="154">
          <cell r="A154">
            <v>153</v>
          </cell>
          <cell r="B154" t="str">
            <v xml:space="preserve">Welding Machine </v>
          </cell>
          <cell r="C154" t="str">
            <v>Welding Transformer</v>
          </cell>
          <cell r="D154" t="str">
            <v>350amps</v>
          </cell>
          <cell r="E154">
            <v>0.6</v>
          </cell>
        </row>
        <row r="155">
          <cell r="A155">
            <v>154</v>
          </cell>
          <cell r="B155" t="str">
            <v>Wheel Loader</v>
          </cell>
          <cell r="C155" t="str">
            <v>Bobcat Skid Steer Loader</v>
          </cell>
          <cell r="D155" t="str">
            <v>600Kg</v>
          </cell>
          <cell r="E155">
            <v>12.5</v>
          </cell>
        </row>
        <row r="156">
          <cell r="A156">
            <v>155</v>
          </cell>
          <cell r="B156" t="str">
            <v>Wheel Loader</v>
          </cell>
          <cell r="C156" t="str">
            <v>JCB 430Z Loader</v>
          </cell>
          <cell r="D156" t="str">
            <v>1.70 cum</v>
          </cell>
          <cell r="E156">
            <v>25</v>
          </cell>
        </row>
        <row r="157">
          <cell r="A157">
            <v>156</v>
          </cell>
          <cell r="B157" t="str">
            <v>Winch (Erection Winch)</v>
          </cell>
          <cell r="C157" t="str">
            <v>Jib Crane (Mini Tower Crane)</v>
          </cell>
          <cell r="D157" t="str">
            <v>1 Ton</v>
          </cell>
          <cell r="E157">
            <v>2.5</v>
          </cell>
        </row>
        <row r="158">
          <cell r="A158">
            <v>157</v>
          </cell>
          <cell r="B158" t="str">
            <v>Winch (Erection Winch)</v>
          </cell>
          <cell r="C158" t="str">
            <v>Portable Material Handling Winch</v>
          </cell>
          <cell r="D158" t="str">
            <v>150 kg / 150ft</v>
          </cell>
          <cell r="E158">
            <v>0.5</v>
          </cell>
        </row>
        <row r="159">
          <cell r="A159">
            <v>158</v>
          </cell>
          <cell r="B159" t="str">
            <v>Wood Work M/c</v>
          </cell>
          <cell r="C159" t="str">
            <v>Wood Cutter cum Palnner Machine</v>
          </cell>
          <cell r="E159">
            <v>0.3</v>
          </cell>
        </row>
        <row r="169">
          <cell r="B169" t="str">
            <v>I.T. Refundable</v>
          </cell>
        </row>
        <row r="170">
          <cell r="B170" t="str">
            <v>Asst. Year  1986-1987</v>
          </cell>
        </row>
        <row r="171">
          <cell r="B171" t="str">
            <v>Asst. Year  1993-1994</v>
          </cell>
          <cell r="D171">
            <v>278</v>
          </cell>
        </row>
        <row r="172">
          <cell r="B172" t="str">
            <v>Asst. Year  1990-1991</v>
          </cell>
        </row>
        <row r="173">
          <cell r="B173" t="str">
            <v>Asst. Year  1990-1991</v>
          </cell>
        </row>
        <row r="174">
          <cell r="D174">
            <v>31635</v>
          </cell>
        </row>
        <row r="175">
          <cell r="B175" t="str">
            <v>Total</v>
          </cell>
        </row>
        <row r="177">
          <cell r="B177" t="str">
            <v>TAXATION ADVANCES AND REFUNDABLE</v>
          </cell>
        </row>
        <row r="178">
          <cell r="B178" t="str">
            <v>TDS Receivable</v>
          </cell>
          <cell r="D178">
            <v>25364</v>
          </cell>
        </row>
        <row r="179">
          <cell r="B179" t="str">
            <v>Asst. Year  1990-1991- AHL</v>
          </cell>
        </row>
        <row r="180">
          <cell r="B180" t="str">
            <v>Asst. Year  2006-2007- AHL</v>
          </cell>
        </row>
        <row r="181">
          <cell r="B181" t="str">
            <v>Asst. Year  2007-2008- AHL</v>
          </cell>
        </row>
        <row r="182">
          <cell r="D182">
            <v>10019</v>
          </cell>
        </row>
        <row r="197">
          <cell r="D197">
            <v>4829</v>
          </cell>
        </row>
        <row r="206">
          <cell r="D206">
            <v>30402</v>
          </cell>
        </row>
        <row r="244">
          <cell r="D244">
            <v>1238</v>
          </cell>
        </row>
        <row r="252">
          <cell r="D252">
            <v>113</v>
          </cell>
        </row>
        <row r="256">
          <cell r="D256">
            <v>151</v>
          </cell>
        </row>
        <row r="260">
          <cell r="D260">
            <v>5065</v>
          </cell>
        </row>
        <row r="267">
          <cell r="D267">
            <v>2457</v>
          </cell>
        </row>
        <row r="284">
          <cell r="D284">
            <v>243969</v>
          </cell>
        </row>
        <row r="285">
          <cell r="D285">
            <v>1691</v>
          </cell>
        </row>
        <row r="292">
          <cell r="D292">
            <v>3100</v>
          </cell>
        </row>
        <row r="295">
          <cell r="D295">
            <v>45000</v>
          </cell>
        </row>
        <row r="389">
          <cell r="A389" t="str">
            <v>SECTION</v>
          </cell>
          <cell r="B389" t="str">
            <v>PART</v>
          </cell>
        </row>
        <row r="391">
          <cell r="A391">
            <v>1</v>
          </cell>
        </row>
        <row r="392">
          <cell r="A392" t="str">
            <v>1.</v>
          </cell>
          <cell r="B392">
            <v>1</v>
          </cell>
        </row>
        <row r="394">
          <cell r="A394" t="str">
            <v>1.</v>
          </cell>
          <cell r="B394">
            <v>1.1000000000000001</v>
          </cell>
        </row>
        <row r="396">
          <cell r="A396" t="str">
            <v>A</v>
          </cell>
        </row>
        <row r="401">
          <cell r="A401" t="str">
            <v>B</v>
          </cell>
        </row>
        <row r="403">
          <cell r="A403" t="str">
            <v>C</v>
          </cell>
        </row>
        <row r="406">
          <cell r="A406" t="str">
            <v>D</v>
          </cell>
        </row>
        <row r="414">
          <cell r="A414" t="str">
            <v>1.</v>
          </cell>
          <cell r="B414">
            <v>1.2000000000000002</v>
          </cell>
        </row>
        <row r="418">
          <cell r="A418" t="str">
            <v>A</v>
          </cell>
        </row>
        <row r="423">
          <cell r="A423" t="str">
            <v>B</v>
          </cell>
        </row>
        <row r="425">
          <cell r="A425" t="str">
            <v>C</v>
          </cell>
        </row>
        <row r="427">
          <cell r="A427" t="str">
            <v>D</v>
          </cell>
        </row>
        <row r="430">
          <cell r="A430" t="str">
            <v>E</v>
          </cell>
        </row>
        <row r="438">
          <cell r="A438" t="str">
            <v>1.</v>
          </cell>
          <cell r="B438">
            <v>1.3000000000000003</v>
          </cell>
        </row>
        <row r="442">
          <cell r="A442" t="str">
            <v>A</v>
          </cell>
        </row>
        <row r="447">
          <cell r="A447" t="str">
            <v>B</v>
          </cell>
        </row>
        <row r="449">
          <cell r="A449" t="str">
            <v>C</v>
          </cell>
        </row>
        <row r="451">
          <cell r="A451" t="str">
            <v>D</v>
          </cell>
        </row>
        <row r="454">
          <cell r="A454" t="str">
            <v>E</v>
          </cell>
        </row>
        <row r="462">
          <cell r="A462" t="str">
            <v>1.</v>
          </cell>
          <cell r="B462">
            <v>2</v>
          </cell>
        </row>
        <row r="464">
          <cell r="A464" t="str">
            <v>1.</v>
          </cell>
          <cell r="B464">
            <v>2.1</v>
          </cell>
        </row>
        <row r="466">
          <cell r="A466" t="str">
            <v>A</v>
          </cell>
        </row>
        <row r="471">
          <cell r="A471" t="str">
            <v>B</v>
          </cell>
        </row>
        <row r="473">
          <cell r="A473" t="str">
            <v>C</v>
          </cell>
        </row>
        <row r="476">
          <cell r="A476" t="str">
            <v>D</v>
          </cell>
        </row>
        <row r="486">
          <cell r="A486" t="str">
            <v>1.2.2</v>
          </cell>
        </row>
        <row r="488">
          <cell r="A488" t="str">
            <v>A</v>
          </cell>
        </row>
        <row r="494">
          <cell r="A494" t="str">
            <v>B</v>
          </cell>
        </row>
        <row r="496">
          <cell r="A496" t="str">
            <v>C</v>
          </cell>
        </row>
        <row r="498">
          <cell r="A498" t="str">
            <v>D</v>
          </cell>
        </row>
        <row r="501">
          <cell r="A501" t="str">
            <v>E</v>
          </cell>
        </row>
        <row r="511">
          <cell r="A511" t="str">
            <v>1.2.3</v>
          </cell>
        </row>
        <row r="513">
          <cell r="A513" t="str">
            <v>A</v>
          </cell>
        </row>
        <row r="519">
          <cell r="A519" t="str">
            <v>B</v>
          </cell>
        </row>
        <row r="521">
          <cell r="A521" t="str">
            <v>C</v>
          </cell>
        </row>
        <row r="523">
          <cell r="A523" t="str">
            <v>D</v>
          </cell>
        </row>
        <row r="526">
          <cell r="A526" t="str">
            <v>E</v>
          </cell>
        </row>
        <row r="534">
          <cell r="A534">
            <v>1.3</v>
          </cell>
        </row>
        <row r="536">
          <cell r="A536" t="str">
            <v>1.3.1</v>
          </cell>
        </row>
        <row r="538">
          <cell r="A538" t="str">
            <v>A</v>
          </cell>
        </row>
        <row r="544">
          <cell r="A544" t="str">
            <v>B</v>
          </cell>
        </row>
        <row r="546">
          <cell r="A546" t="str">
            <v>C</v>
          </cell>
        </row>
        <row r="549">
          <cell r="A549" t="str">
            <v>D</v>
          </cell>
        </row>
        <row r="559">
          <cell r="A559" t="str">
            <v>1.3.2</v>
          </cell>
        </row>
        <row r="561">
          <cell r="A561" t="str">
            <v>A</v>
          </cell>
        </row>
        <row r="566">
          <cell r="A566" t="str">
            <v>B</v>
          </cell>
        </row>
        <row r="568">
          <cell r="A568" t="str">
            <v>C</v>
          </cell>
        </row>
        <row r="570">
          <cell r="A570" t="str">
            <v>D</v>
          </cell>
        </row>
        <row r="573">
          <cell r="A573" t="str">
            <v>E</v>
          </cell>
        </row>
        <row r="583">
          <cell r="A583" t="str">
            <v>1.3.3</v>
          </cell>
        </row>
        <row r="585">
          <cell r="A585" t="str">
            <v>A</v>
          </cell>
        </row>
        <row r="590">
          <cell r="A590" t="str">
            <v>B</v>
          </cell>
        </row>
        <row r="592">
          <cell r="A592" t="str">
            <v>C</v>
          </cell>
        </row>
        <row r="594">
          <cell r="A594" t="str">
            <v>D</v>
          </cell>
        </row>
        <row r="597">
          <cell r="A597" t="str">
            <v>E</v>
          </cell>
        </row>
        <row r="605">
          <cell r="A605">
            <v>1.4</v>
          </cell>
        </row>
        <row r="607">
          <cell r="A607" t="str">
            <v>1.4.1</v>
          </cell>
        </row>
        <row r="609">
          <cell r="A609" t="str">
            <v>A</v>
          </cell>
        </row>
        <row r="617">
          <cell r="A617" t="str">
            <v>B</v>
          </cell>
        </row>
        <row r="619">
          <cell r="A619" t="str">
            <v>C</v>
          </cell>
        </row>
        <row r="622">
          <cell r="A622" t="str">
            <v>D</v>
          </cell>
        </row>
        <row r="632">
          <cell r="A632" t="str">
            <v>1.4.2</v>
          </cell>
        </row>
        <row r="634">
          <cell r="A634" t="str">
            <v>A</v>
          </cell>
        </row>
        <row r="642">
          <cell r="A642" t="str">
            <v>B</v>
          </cell>
        </row>
        <row r="644">
          <cell r="A644" t="str">
            <v>C</v>
          </cell>
        </row>
        <row r="646">
          <cell r="A646" t="str">
            <v>D</v>
          </cell>
        </row>
        <row r="649">
          <cell r="A649" t="str">
            <v>E</v>
          </cell>
        </row>
        <row r="659">
          <cell r="A659" t="str">
            <v>1.4.3</v>
          </cell>
        </row>
        <row r="661">
          <cell r="A661" t="str">
            <v>A</v>
          </cell>
        </row>
        <row r="669">
          <cell r="A669" t="str">
            <v>B</v>
          </cell>
        </row>
        <row r="671">
          <cell r="A671" t="str">
            <v>C</v>
          </cell>
        </row>
        <row r="673">
          <cell r="A673" t="str">
            <v>D</v>
          </cell>
        </row>
        <row r="676">
          <cell r="A676" t="str">
            <v>E</v>
          </cell>
        </row>
        <row r="684">
          <cell r="A684">
            <v>1.5</v>
          </cell>
        </row>
        <row r="686">
          <cell r="A686" t="str">
            <v>1.5.1</v>
          </cell>
        </row>
        <row r="688">
          <cell r="A688" t="str">
            <v>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nder Summary"/>
      <sheetName val="Markup"/>
      <sheetName val="CCS"/>
      <sheetName val="Non-Rec"/>
      <sheetName val="Data"/>
      <sheetName val="Prelims"/>
      <sheetName val="Bill1"/>
      <sheetName val="1.1 Staff"/>
      <sheetName val="3.1 Labour"/>
      <sheetName val="4.1 Site_Offices"/>
      <sheetName val="6.1 Plant"/>
      <sheetName val="6.5.1 Ext Scaffold"/>
      <sheetName val="6.5.2 Int Scaffold"/>
      <sheetName val="VCH-SLC"/>
      <sheetName val="Supplier"/>
      <sheetName val="Labour"/>
      <sheetName val="AOR"/>
      <sheetName val="factors"/>
      <sheetName val="Civil Works"/>
      <sheetName val="Name 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ctors"/>
      <sheetName val="IO LIST"/>
      <sheetName val="BMS-Pri"/>
      <sheetName val="cf"/>
      <sheetName val="orders"/>
      <sheetName val="Conc&amp;steel-assets"/>
      <sheetName val="shuttering"/>
      <sheetName val="Civil Works"/>
      <sheetName val="VCH-SLC"/>
      <sheetName val="Supplier"/>
      <sheetName val="Labou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CAST lightconc-II"/>
      <sheetName val="PRECAST-conc-II"/>
      <sheetName val="Miscellaneous-civil"/>
      <sheetName val="PRECAST lightconc_II"/>
      <sheetName val="basic"/>
      <sheetName val="GN-ST-10"/>
      <sheetName val="Friends"/>
      <sheetName val="College Details"/>
      <sheetName val="Personal "/>
      <sheetName val="Office"/>
      <sheetName val="CF-det"/>
      <sheetName val="Cleaning &amp; Grubbing"/>
      <sheetName val="GN_ST_10"/>
      <sheetName val="IHC"/>
      <sheetName val="bhilai"/>
      <sheetName val="jidal dam"/>
      <sheetName val="delo"/>
      <sheetName val="fran temp"/>
      <sheetName val="gagan"/>
      <sheetName val="hsbc"/>
      <sheetName val="jeedi"/>
      <sheetName val="kona swit"/>
      <sheetName val="template (8)"/>
      <sheetName val="template (9)"/>
      <sheetName val="OVER HEADS"/>
      <sheetName val="Cover Sheet"/>
      <sheetName val="BOQ REV A"/>
      <sheetName val="BOQ"/>
      <sheetName val="PTB (IO)"/>
      <sheetName val="BMS "/>
      <sheetName val="SPT vs PHI"/>
      <sheetName val="TBAL9697 -group wise  sdpl"/>
      <sheetName val="A"/>
      <sheetName val="八幡"/>
      <sheetName val="PIPING"/>
      <sheetName val="#REF!"/>
      <sheetName val="zone-8"/>
      <sheetName val="MHNO_LEV"/>
      <sheetName val="Sheet1"/>
      <sheetName val="TAX BILLS"/>
      <sheetName val="CASH BILLS"/>
      <sheetName val="LABOUR BILLS"/>
      <sheetName val="BQQ"/>
      <sheetName val="july"/>
      <sheetName val="june"/>
      <sheetName val="may"/>
      <sheetName val="april"/>
      <sheetName val="march"/>
      <sheetName val="jan"/>
      <sheetName val="fefb"/>
      <sheetName val="invoice"/>
      <sheetName val="puch order"/>
      <sheetName val="decm"/>
      <sheetName val="Sheet1 (2)"/>
      <sheetName val="300x500"/>
      <sheetName val="Summary"/>
      <sheetName val="Quantity Schedule"/>
      <sheetName val="Revenue  Schedule "/>
      <sheetName val="Balance works - Direct Cost"/>
      <sheetName val="Balance works - Indirect Cost"/>
      <sheetName val="Cashflows"/>
      <sheetName val="Fund Plan"/>
      <sheetName val="Bill of Resources"/>
      <sheetName val="DC"/>
      <sheetName val="concrete"/>
      <sheetName val="beam-reinft-IIInd floor"/>
      <sheetName val="PRECAST_lightconc-II"/>
      <sheetName val="PRECAST_lightconc_II"/>
      <sheetName val="College_Details"/>
      <sheetName val="Personal_"/>
      <sheetName val="Cleaning_&amp;_Grubbing"/>
      <sheetName val="jidal_dam"/>
      <sheetName val="fran_temp"/>
      <sheetName val="kona_swit"/>
      <sheetName val="template_(8)"/>
      <sheetName val="template_(9)"/>
      <sheetName val="OVER_HEADS"/>
      <sheetName val="Cover_Sheet"/>
      <sheetName val="BOQ_REV_A"/>
      <sheetName val="PTB_(IO)"/>
      <sheetName val="BMS_"/>
      <sheetName val="SPT_vs_PHI"/>
      <sheetName val="TBAL9697_-group_wise__sdpl"/>
      <sheetName val="Expenditure plan"/>
      <sheetName val="ORDER BOOKING"/>
      <sheetName val="M-Book for Conc"/>
      <sheetName val="M-Book for FW"/>
      <sheetName val="Site Dev BOQ"/>
      <sheetName val="labour coeff"/>
      <sheetName val="Sheet3"/>
      <sheetName val="SITE OVERHEADS"/>
      <sheetName val="VCH-SLC"/>
      <sheetName val="Supplier"/>
      <sheetName val="SILICATE"/>
      <sheetName val="Costing Upto Mar'11 (2)"/>
      <sheetName val="Tender Summary"/>
      <sheetName val="p&amp;m"/>
      <sheetName val="Headings"/>
      <sheetName val="upa"/>
      <sheetName val="Design"/>
      <sheetName val="Boq Block A"/>
      <sheetName val="PRECAST_lightconc-II1"/>
      <sheetName val="PRECAST_lightconc_II1"/>
      <sheetName val="College_Details1"/>
      <sheetName val="Personal_1"/>
      <sheetName val="Cleaning_&amp;_Grubbing1"/>
      <sheetName val="jidal_dam1"/>
      <sheetName val="fran_temp1"/>
      <sheetName val="kona_swit1"/>
      <sheetName val="template_(8)1"/>
      <sheetName val="template_(9)1"/>
      <sheetName val="OVER_HEADS1"/>
      <sheetName val="Cover_Sheet1"/>
      <sheetName val="BOQ_REV_A1"/>
      <sheetName val="PTB_(IO)1"/>
      <sheetName val="BMS_1"/>
      <sheetName val="SPT_vs_PHI1"/>
      <sheetName val="TBAL9697_-group_wise__sdpl1"/>
      <sheetName val="Quantity_Schedule"/>
      <sheetName val="Revenue__Schedule_"/>
      <sheetName val="Balance_works_-_Direct_Cost"/>
      <sheetName val="Balance_works_-_Indirect_Cost"/>
      <sheetName val="Fund_Plan"/>
      <sheetName val="Bill_of_Resources"/>
      <sheetName val=" 24.07.10 RS &amp; SECURITY"/>
      <sheetName val="24.07.10 CIVIL WET"/>
      <sheetName val=" 24.07.10 CIVIL"/>
      <sheetName val=" 24.07.10 MECH-FAB"/>
      <sheetName val=" 24.07.10 MECH-TANK"/>
      <sheetName val=" 23.07.10 N.SHIFT MECH-FAB"/>
      <sheetName val=" 23.07.10 N.SHIFT MECH-TANK"/>
      <sheetName val=" 23.07.10 RS &amp; SECURITY"/>
      <sheetName val="23.07.10 CIVIL WET"/>
      <sheetName val=" 23.07.10 CIVIL"/>
      <sheetName val=" 23.07.10 MECH-FAB"/>
      <sheetName val=" 23.07.10 MECH-TANK"/>
      <sheetName val=" 22.07.10 N.SHIFT MECH-FAB"/>
      <sheetName val=" 22.07.10 N.SHIFT MECH-TANK"/>
      <sheetName val=" 22.07.10 RS &amp; SECURITY"/>
      <sheetName val="22.07.10 CIVIL WET"/>
      <sheetName val=" 22.07.10 CIVIL"/>
      <sheetName val=" 22.07.10 MECH-FAB"/>
      <sheetName val=" 22.07.10 MECH-TANK"/>
      <sheetName val=" 21.07.10 N.SHIFT MECH-FAB"/>
      <sheetName val=" 21.07.10 N.SHIFT MECH-TANK"/>
      <sheetName val=" 21.07.10 RS &amp; SECURITY"/>
      <sheetName val="21.07.10 CIVIL WET"/>
      <sheetName val=" 21.07.10 CIVIL"/>
      <sheetName val=" 21.07.10 MECH-FAB"/>
      <sheetName val=" 21.07.10 MECH-TANK"/>
      <sheetName val=" 20.07.10 N.SHIFT MECH-FAB"/>
      <sheetName val=" 20.07.10 N.SHIFT MECH-TANK"/>
      <sheetName val=" 20.07.10 RS &amp; SECURITY"/>
      <sheetName val="20.07.10 CIVIL WET"/>
      <sheetName val=" 20.07.10 CIVIL"/>
      <sheetName val=" 20.07.10 MECH-FAB"/>
      <sheetName val=" 20.07.10 MECH-TANK"/>
      <sheetName val=" 19.07.10 N.SHIFT MECH-FAB"/>
      <sheetName val=" 19.07.10 N.SHIFT MECH-TANK"/>
      <sheetName val=" 19.07.10 RS &amp; SECURITY"/>
      <sheetName val="19.07.10 CIVIL WET"/>
      <sheetName val=" 19.07.10 CIVIL"/>
      <sheetName val=" 19.07.10 MECH-FAB"/>
      <sheetName val=" 19.07.10 MECH-TANK"/>
      <sheetName val=" 18.07.10 N.SHIFT MECH-FAB"/>
      <sheetName val=" 18.07.10 N.SHIFT MECH-TANK"/>
      <sheetName val=" 18.07.10 RS &amp; SECURITY"/>
      <sheetName val="18.07.10 CIVIL WET"/>
      <sheetName val=" 18.07.10 CIVIL"/>
      <sheetName val=" 18.07.10 MECH-FAB"/>
      <sheetName val=" 18.07.10 MECH-TANK"/>
      <sheetName val=" 17.07.10 N.SHIFT MECH-FAB"/>
      <sheetName val=" 17.07.10 N.SHIFT MECH-TANK"/>
      <sheetName val=" 17.07.10 RS &amp; SECURITY"/>
      <sheetName val="17.07.10 CIVIL WET"/>
      <sheetName val=" 17.07.10 CIVIL"/>
      <sheetName val=" 17.07.10 MECH-FAB"/>
      <sheetName val=" 17.07.10 MECH-TANK"/>
      <sheetName val=" 16.07.10 N.SHIFT MECH-FAB"/>
      <sheetName val=" 16.07.10 N.SHIFT MECH-TANK"/>
      <sheetName val=" 16.07.10 RS &amp; SECURITY"/>
      <sheetName val="16.07.10 CIVIL WET"/>
      <sheetName val=" 16.07.10 CIVIL"/>
      <sheetName val=" 16.07.10 MECH-FAB"/>
      <sheetName val=" 16.07.10 MECH-TANK"/>
      <sheetName val=" 15.07.10 N.SHIFT MECH-FAB"/>
      <sheetName val=" 15.07.10 N.SHIFT MECH-TANK"/>
      <sheetName val=" 15.07.10 RS &amp; SECURITY"/>
      <sheetName val="15.07.10 CIVIL WET"/>
      <sheetName val=" 15.07.10 CIVIL"/>
      <sheetName val=" 15.07.10 MECH-FAB"/>
      <sheetName val=" 15.07.10 MECH-TANK"/>
      <sheetName val=" 14.07.10 N.SHIFT MECH-FAB"/>
      <sheetName val=" 14.07.10 N.SHIFT MECH-TANK"/>
      <sheetName val=" 14.07.10 RS &amp; SECURITY"/>
      <sheetName val="14.07.10 CIVIL WET"/>
      <sheetName val=" 14.07.10 CIVIL"/>
      <sheetName val=" 14.07.10 MECH-FAB"/>
      <sheetName val=" 14.07.10 MECH-TANK"/>
      <sheetName val=" 13.07.10 N.SHIFT MECH-FAB"/>
      <sheetName val=" 13.07.10 N.SHIFT MECH-TANK"/>
      <sheetName val=" 13.07.10 RS &amp; SECURITY"/>
      <sheetName val="13.07.10 CIVIL WET"/>
      <sheetName val=" 13.07.10 CIVIL"/>
      <sheetName val=" 13.07.10 MECH-FAB"/>
      <sheetName val=" 13.07.10 MECH-TANK"/>
      <sheetName val=" 12.07.10 N.SHIFT MECH-FAB"/>
      <sheetName val=" 12.07.10 N.SHIFT MECH-TANK"/>
      <sheetName val=" 12.07.10 RS &amp; SECURITY"/>
      <sheetName val="12.07.10 CIVIL WET"/>
      <sheetName val=" 12.07.10 CIVIL"/>
      <sheetName val=" 12.07.10 MECH-FAB"/>
      <sheetName val=" 12.07.10 MECH-TANK"/>
      <sheetName val=" 11.07.10 N.SHIFT MECH-FAB"/>
      <sheetName val=" 11.07.10 N.SHIFT MECH-TANK"/>
      <sheetName val=" 11.07.10 RS &amp; SECURITY"/>
      <sheetName val="11.07.10 CIVIL WET"/>
      <sheetName val=" 11.07.10 CIVIL"/>
      <sheetName val=" 11.07.10 MECH-FAB"/>
      <sheetName val=" 11.07.10 MECH-TANK"/>
      <sheetName val=" 10.07.10 N.SHIFT MECH-FAB"/>
      <sheetName val=" 10.07.10 N.SHIFT MECH-TANK"/>
      <sheetName val=" 10.07.10 RS &amp; SECURITY"/>
      <sheetName val="10.07.10 CIVIL WET"/>
      <sheetName val=" 10.07.10 CIVIL"/>
      <sheetName val=" 10.07.10 MECH-FAB"/>
      <sheetName val=" 10.07.10 MECH-TANK"/>
      <sheetName val=" 09.07.10 N.SHIFT MECH-FAB"/>
      <sheetName val=" 09.07.10 N.SHIFT MECH-TANK"/>
      <sheetName val=" 09.07.10 RS &amp; SECURITY"/>
      <sheetName val="09.07.10 CIVIL WET"/>
      <sheetName val=" 09.07.10 CIVIL"/>
      <sheetName val=" 09.07.10 MECH-FAB"/>
      <sheetName val=" 09.07.10 MECH-TANK"/>
      <sheetName val=" 08.07.10 N.SHIFT MECH-FAB"/>
      <sheetName val=" 08.07.10 N.SHIFT MECH-TANK"/>
      <sheetName val=" 08.07.10 RS &amp; SECURITY"/>
      <sheetName val="08.07.10 CIVIL WET"/>
      <sheetName val=" 08.07.10 CIVIL"/>
      <sheetName val=" 08.07.10 MECH-FAB"/>
      <sheetName val=" 08.07.10 MECH-TANK"/>
      <sheetName val=" 07.07.10 N.SHIFT MECH-FAB"/>
      <sheetName val=" 07.07.10 N.SHIFT MECH-TANK"/>
      <sheetName val=" 07.07.10 RS &amp; SECURITY"/>
      <sheetName val="07.07.10 CIVIL WET"/>
      <sheetName val=" 07.07.10 CIVIL"/>
      <sheetName val=" 07.07.10 MECH-FAB"/>
      <sheetName val=" 07.07.10 MECH-TANK"/>
      <sheetName val=" 06.07.10 N.SHIFT MECH-FAB"/>
      <sheetName val=" 06.07.10 N.SHIFT MECH-TANK"/>
      <sheetName val=" 06.07.10 RS &amp; SECURITY"/>
      <sheetName val="06.07.10 CIVIL WET"/>
      <sheetName val=" 06.07.10 CIVIL"/>
      <sheetName val=" 06.07.10 MECH-FAB"/>
      <sheetName val=" 06.07.10 MECH-TANK"/>
      <sheetName val=" 05.07.10 N.SHIFT MECH-FAB"/>
      <sheetName val=" 05.07.10 N.SHIFT MECH-TANK"/>
      <sheetName val=" 05.07.10 RS &amp; SECURITY"/>
      <sheetName val="05.07.10 CIVIL WET"/>
      <sheetName val=" 05.07.10 CIVIL"/>
      <sheetName val=" 05.07.10 MECH-FAB"/>
      <sheetName val=" 05.07.10 MECH-TANK"/>
      <sheetName val=" 04.07.10 N.SHIFT MECH-FAB"/>
      <sheetName val=" 04.07.10 N.SHIFT MECH-TANK"/>
      <sheetName val=" 04.07.10 RS &amp; SECURITY"/>
      <sheetName val="04.07.10 CIVIL WET"/>
      <sheetName val=" 04.07.10 CIVIL"/>
      <sheetName val=" 04.07.10 MECH-FAB"/>
      <sheetName val=" 04.07.10 MECH-TANK"/>
      <sheetName val=" 03.07.10 N.SHIFT MECH-FAB"/>
      <sheetName val=" 03.07.10 N.SHIFT MECH-TANK"/>
      <sheetName val=" 03.07.10 RS &amp; SECURITY "/>
      <sheetName val="03.07.10 CIVIL WET "/>
      <sheetName val=" 03.07.10 CIVIL "/>
      <sheetName val=" 03.07.10 MECH-FAB "/>
      <sheetName val=" 03.07.10 MECH-TANK "/>
      <sheetName val=" 02.07.10 N.SHIFT MECH-FAB "/>
      <sheetName val=" 02.07.10 N.SHIFT MECH-TANK "/>
      <sheetName val=" 02.07.10 RS &amp; SECURITY"/>
      <sheetName val="02.07.10 CIVIL WET"/>
      <sheetName val=" 02.07.10 CIVIL"/>
      <sheetName val=" 02.07.10 MECH-FAB"/>
      <sheetName val=" 02.07.10 MECH-TANK"/>
      <sheetName val=" 01.07.10 N.SHIFT MECH-FAB"/>
      <sheetName val=" 01.07.10 N.SHIFT MECH-TANK"/>
      <sheetName val=" 01.07.10 RS &amp; SECURITY"/>
      <sheetName val="01.07.10 CIVIL WET"/>
      <sheetName val=" 01.07.10 CIVIL"/>
      <sheetName val=" 01.07.10 MECH-FAB"/>
      <sheetName val=" 01.07.10 MECH-TANK"/>
      <sheetName val=" 30.06.10 N.SHIFT MECH-FAB"/>
      <sheetName val=" 30.06.10 N.SHIFT MECH-TANK"/>
      <sheetName val="Meas.-Hotel Part"/>
      <sheetName val="factors"/>
      <sheetName val="scurve calc (2)"/>
      <sheetName val="List"/>
      <sheetName val="BOQ_Direct_selling cost"/>
      <sheetName val="Direct cost shed A-2 "/>
      <sheetName val="PA- Consutant "/>
      <sheetName val="Detail"/>
      <sheetName val="Data"/>
      <sheetName val="Lead"/>
      <sheetName val="Assumptions"/>
      <sheetName val="dBase"/>
      <sheetName val="Contract Night Staff"/>
      <sheetName val="Contract Day Staff"/>
      <sheetName val="Day Shift"/>
      <sheetName val="Night Shift"/>
      <sheetName val="22.12.2011"/>
      <sheetName val="Fee Rate Summary"/>
      <sheetName val="Civil Boq"/>
      <sheetName val=" 09.07.10 M顅ᎆ뤀ᨇ԰缀"/>
      <sheetName val="beam-reinft"/>
      <sheetName val="Sheet2"/>
      <sheetName val="Build-up"/>
      <sheetName val="BOQ (2)"/>
      <sheetName val="2gii"/>
      <sheetName val="Meas__Hotel Part"/>
      <sheetName val="St.co.91.5lvl"/>
      <sheetName val="Sales &amp; Prod"/>
      <sheetName val="Staff Acco."/>
      <sheetName val="IO List"/>
      <sheetName val="Ave.wtd.rates"/>
      <sheetName val="Material "/>
      <sheetName val="Labour &amp; Plant"/>
      <sheetName val="Fill this out first..."/>
      <sheetName val="INPUT SHEET"/>
      <sheetName val="final abstract"/>
      <sheetName val="BS8007"/>
      <sheetName val="08.07.10헾】_x0005_ꎋ"/>
      <sheetName val="Cashflow projection"/>
      <sheetName val="Item- Compact"/>
      <sheetName val="3cd Annexure"/>
      <sheetName val="공장별판관비배부"/>
      <sheetName val="master"/>
      <sheetName val="TBAL9697 _group wise  sdpl"/>
      <sheetName val="Intake"/>
      <sheetName val="inWords"/>
      <sheetName val="HVAC"/>
      <sheetName val=" 09.07.10 M顅ᎆ뤀ᨇ԰?缀?"/>
      <sheetName val="temp"/>
      <sheetName val="GBW"/>
      <sheetName val="Fin. Assumpt. - Sensitivities"/>
      <sheetName val="Bill 1"/>
      <sheetName val="Bill 2"/>
      <sheetName val="Bill 3"/>
      <sheetName val="Bill 4"/>
      <sheetName val="Bill 5"/>
      <sheetName val="Bill 6"/>
      <sheetName val="Bill 7"/>
      <sheetName val="HEAD"/>
      <sheetName val="Labour productivity"/>
      <sheetName val="Civil Works"/>
      <sheetName val="DataInput"/>
      <sheetName val="DataInput-1"/>
      <sheetName val="DI Rate Analysis"/>
      <sheetName val="Economic RisingMain  Ph-I"/>
      <sheetName val="Prelims Breakup"/>
      <sheetName val="cash in flow Summary JV "/>
      <sheetName val="water prop."/>
      <sheetName val="GR.slab-reinft"/>
      <sheetName val="Cost Index"/>
      <sheetName val="SP Break Up"/>
      <sheetName val="PRELIM5"/>
      <sheetName val="MN T.B."/>
      <sheetName val="section"/>
      <sheetName val="box-12"/>
      <sheetName val="Rate analysis- BOQ 1 "/>
      <sheetName val="Costing"/>
      <sheetName val="col-reinft1"/>
      <sheetName val="Voucher"/>
      <sheetName val="Project Details.."/>
      <sheetName val=" _x000a_¢_x0002_&amp;ú5#"/>
      <sheetName val=""/>
      <sheetName val="AOR"/>
      <sheetName val="F20 Risk Analysis"/>
      <sheetName val="Change Order Log"/>
      <sheetName val="lookups"/>
      <sheetName val="ref"/>
      <sheetName val="Bin"/>
      <sheetName val="2000 MOR"/>
      <sheetName val="Driveway Beams"/>
      <sheetName val="Rate Analysis"/>
      <sheetName val="L+M"/>
      <sheetName val="Labour"/>
      <sheetName val="Analy_7-10"/>
      <sheetName val="INDIGINEOUS ITEMS "/>
      <sheetName val="PRECAST_lightconc-II2"/>
      <sheetName val="PRECAST_lightconc_II2"/>
      <sheetName val="College_Details2"/>
      <sheetName val="Personal_2"/>
      <sheetName val="Cleaning_&amp;_Grubbing2"/>
      <sheetName val="jidal_dam2"/>
      <sheetName val="fran_temp2"/>
      <sheetName val="kona_swit2"/>
      <sheetName val="template_(8)2"/>
      <sheetName val="template_(9)2"/>
      <sheetName val="OVER_HEADS2"/>
      <sheetName val="Cover_Sheet2"/>
      <sheetName val="BOQ_REV_A2"/>
      <sheetName val="PTB_(IO)2"/>
      <sheetName val="BMS_2"/>
      <sheetName val="TBAL9697_-group_wise__sdpl2"/>
      <sheetName val="SPT_vs_PHI2"/>
      <sheetName val="Quantity_Schedule1"/>
      <sheetName val="Revenue__Schedule_1"/>
      <sheetName val="Balance_works_-_Direct_Cost1"/>
      <sheetName val="Balance_works_-_Indirect_Cost1"/>
      <sheetName val="Fund_Plan1"/>
      <sheetName val="Bill_of_Resources1"/>
      <sheetName val="Site_Dev_BOQ"/>
      <sheetName val="labour_coeff"/>
      <sheetName val="SITE_OVERHEADS"/>
      <sheetName val="Costing_Upto_Mar'11_(2)"/>
      <sheetName val="Tender_Summary"/>
      <sheetName val="Meas_-Hotel_Part"/>
      <sheetName val="beam-reinft-IIInd_floor"/>
      <sheetName val="TAX_BILLS"/>
      <sheetName val="CASH_BILLS"/>
      <sheetName val="LABOUR_BILLS"/>
      <sheetName val="puch_order"/>
      <sheetName val="Sheet1_(2)"/>
      <sheetName val="Expenditure_plan"/>
      <sheetName val="ORDER_BOOKING"/>
      <sheetName val="M-Book_for_Conc"/>
      <sheetName val="M-Book_for_FW"/>
      <sheetName val="22_12_2011"/>
      <sheetName val="BOQ_(2)"/>
      <sheetName val="Boq_Block_A"/>
      <sheetName val="_24_07_10_RS_&amp;_SECURITY"/>
      <sheetName val="24_07_10_CIVIL_WET"/>
      <sheetName val="_24_07_10_CIVIL"/>
      <sheetName val="_24_07_10_MECH-FAB"/>
      <sheetName val="_24_07_10_MECH-TANK"/>
      <sheetName val="_23_07_10_N_SHIFT_MECH-FAB"/>
      <sheetName val="_23_07_10_N_SHIFT_MECH-TANK"/>
      <sheetName val="_23_07_10_RS_&amp;_SECURITY"/>
      <sheetName val="23_07_10_CIVIL_WET"/>
      <sheetName val="_23_07_10_CIVIL"/>
      <sheetName val="_23_07_10_MECH-FAB"/>
      <sheetName val="_23_07_10_MECH-TANK"/>
      <sheetName val="_22_07_10_N_SHIFT_MECH-FAB"/>
      <sheetName val="_22_07_10_N_SHIFT_MECH-TANK"/>
      <sheetName val="_22_07_10_RS_&amp;_SECURITY"/>
      <sheetName val="22_07_10_CIVIL_WET"/>
      <sheetName val="Structure Bills Qty"/>
      <sheetName val="dlvoid"/>
      <sheetName val="1.Civil-RA"/>
      <sheetName val="_22_07_10_CIVIL"/>
      <sheetName val="_22_07_10_MECH-FAB"/>
      <sheetName val="_22_07_10_MECH-TANK"/>
      <sheetName val="_21_07_10_N_SHIFT_MECH-FAB"/>
      <sheetName val="_21_07_10_N_SHIFT_MECH-TANK"/>
      <sheetName val="_21_07_10_RS_&amp;_SECURITY"/>
      <sheetName val="21_07_10_CIVIL_WET"/>
      <sheetName val="_21_07_10_CIVIL"/>
      <sheetName val="_21_07_10_MECH-FAB"/>
      <sheetName val="_21_07_10_MECH-TANK"/>
      <sheetName val="_20_07_10_N_SHIFT_MECH-FAB"/>
      <sheetName val="B3-B4-B5-B6"/>
      <sheetName val="AutoOpen Stub Data"/>
      <sheetName val=" 09.07.10 M顅ᎆ뤀ᨇ԰"/>
      <sheetName val=" 09.07.10 M顅ᎆ뤀ᨇ԰_缀_"/>
      <sheetName val="08.07.10헾】_x0005_????ꎋ"/>
      <sheetName val="gen"/>
      <sheetName val="Prelims_Breakup"/>
      <sheetName val="Admin"/>
      <sheetName val="sheeet7"/>
      <sheetName val="estm_mech"/>
      <sheetName val="COST"/>
      <sheetName val="_20_07_10_N_SHIFT_MECH-TANK"/>
      <sheetName val="Assumption Inputs"/>
      <sheetName val="_20_07_10_RS_&amp;_SECURITY"/>
      <sheetName val="T-P1, FINISHES WORKING "/>
      <sheetName val="Assumption &amp; Exclusion"/>
      <sheetName val="querries"/>
      <sheetName val="External Doors"/>
      <sheetName val="T&amp;M"/>
      <sheetName val="SUMMARY(E)"/>
      <sheetName val="RA-markate"/>
      <sheetName val="wordsdata"/>
      <sheetName val="DI_Rate_Analysis"/>
      <sheetName val="Economic_RisingMain__Ph-I"/>
      <sheetName val="Background"/>
      <sheetName val="20_07_10_CIVIL_WET"/>
      <sheetName val="_20_07_10_CIVIL"/>
      <sheetName val="_20_07_10_MECH-FAB"/>
      <sheetName val="_20_07_10_MECH-TANK"/>
      <sheetName val="_19_07_10_N_SHIFT_MECH-FAB"/>
      <sheetName val="_19_07_10_N_SHIFT_MECH-TANK"/>
      <sheetName val="_19_07_10_RS_&amp;_SECURITY"/>
      <sheetName val="19_07_10_CIVIL_WET"/>
      <sheetName val="_19_07_10_CIVIL"/>
      <sheetName val="_19_07_10_MECH-FAB"/>
      <sheetName val="_19_07_10_MECH-TANK"/>
      <sheetName val="_18_07_10_N_SHIFT_MECH-FAB"/>
      <sheetName val="_18_07_10_N_SHIFT_MECH-TANK"/>
      <sheetName val="_18_07_10_RS_&amp;_SECURITY"/>
      <sheetName val="18_07_10_CIVIL_WET"/>
      <sheetName val="_18_07_10_CIVIL"/>
      <sheetName val="_18_07_10_MECH-FAB"/>
      <sheetName val="_18_07_10_MECH-TANK"/>
      <sheetName val="_17_07_10_N_SHIFT_MECH-FAB"/>
      <sheetName val="Cat A Change Control"/>
      <sheetName val="run"/>
      <sheetName val=" _x000a_¢_x0002_&amp;???ú5#???????"/>
      <sheetName val="14.07.10@_x0003_&amp;Ò:"/>
      <sheetName val="8!;bÂ/Ò:!Ò8!&amp;&amp;"/>
      <sheetName val="14.07.10Á_x000c__x0003_&amp;î&lt;"/>
      <sheetName val="¸:_x001f_;b+/î&lt;_x001f_î:_x001f_&amp;&amp;"/>
      <sheetName val="COLUMN"/>
      <sheetName val="MASTER_RATE ANALYSIS"/>
      <sheetName val="Inputs"/>
      <sheetName val="Phase 1"/>
      <sheetName val="Pacakges split"/>
      <sheetName val="DEINKING(ANNEX 1)"/>
      <sheetName val="Variables"/>
      <sheetName val="_17_07_10_N_SHIFT_MECH-TANK"/>
      <sheetName val="_17_07_10_RS_&amp;_SECURITY"/>
      <sheetName val="17_07_10_CIVIL_WET"/>
      <sheetName val="_17_07_10_CIVIL"/>
      <sheetName val="_17_07_10_MECH-FAB"/>
      <sheetName val="_17_07_10_MECH-TANK"/>
      <sheetName val="Makro1"/>
      <sheetName val="Eqpmnt Plng"/>
      <sheetName val="LABOUR RATE"/>
      <sheetName val="Material Rate"/>
      <sheetName val="Final"/>
      <sheetName val="Summary-Price_New"/>
      <sheetName val="AN-2K"/>
      <sheetName val="Switch V16"/>
      <sheetName val="Theo Cons-June'10"/>
      <sheetName val="x-items"/>
      <sheetName val="_16_07_10_N_SHIFT_MECH-FAB"/>
      <sheetName val="_16_07_10_N_SHIFT_MECH-TANK"/>
      <sheetName val="_16_07_10_RS_&amp;_SECURITY"/>
      <sheetName val="16_07_10_CIVIL_WET"/>
      <sheetName val="_16_07_10_CIVIL"/>
      <sheetName val="_16_07_10_MECH-FAB"/>
      <sheetName val="_16_07_10_MECH-TANK"/>
      <sheetName val="_15_07_10_N_SHIFT_MECH-FAB"/>
      <sheetName val="_15_07_10_N_SHIFT_MECH-TANK"/>
      <sheetName val="Deprec."/>
      <sheetName val="Sch-3"/>
      <sheetName val="CABLERET"/>
      <sheetName val="ACS(1)"/>
      <sheetName val="FAS-C(4)"/>
      <sheetName val="CCTV(old)"/>
      <sheetName val="analysis"/>
      <sheetName val="Code"/>
      <sheetName val="Wire"/>
      <sheetName val="Debits as on 12.04.08"/>
      <sheetName val="STAFFSCHED "/>
      <sheetName val="Cover"/>
      <sheetName val="Data Sheet"/>
      <sheetName val="pol-60"/>
      <sheetName val="Cal"/>
      <sheetName val="InputPO_Del"/>
      <sheetName val="India F&amp;S Template"/>
      <sheetName val="FitOutConfCentre"/>
      <sheetName val="Summary WG"/>
      <sheetName val=" bus bay"/>
      <sheetName val="doq-10"/>
      <sheetName val="doq-I"/>
      <sheetName val="doq 4"/>
      <sheetName val="doq 2"/>
      <sheetName val="Grade Slab -1"/>
      <sheetName val="Grade Slab -2"/>
      <sheetName val="Grade slab-3"/>
      <sheetName val="Grade slab -4"/>
      <sheetName val="Grade slab -5"/>
      <sheetName val="Grade slab -6"/>
      <sheetName val="Factor Sheet"/>
      <sheetName val="10"/>
      <sheetName val="Control"/>
      <sheetName val="11A"/>
      <sheetName val="11B "/>
      <sheetName val="12A"/>
      <sheetName val="12B"/>
      <sheetName val="2A"/>
      <sheetName val="2B"/>
      <sheetName val="2C"/>
      <sheetName val="2D"/>
      <sheetName val="2E"/>
      <sheetName val="2F"/>
      <sheetName val="2G"/>
      <sheetName val="2H"/>
      <sheetName val="3A"/>
      <sheetName val="3B"/>
      <sheetName val="4"/>
      <sheetName val="6A"/>
      <sheetName val="6B"/>
      <sheetName val="7A"/>
      <sheetName val="7B"/>
      <sheetName val="8A"/>
      <sheetName val="8B"/>
      <sheetName val="9A"/>
      <sheetName val="9B"/>
      <sheetName val="9C"/>
      <sheetName val="9D"/>
      <sheetName val="9E"/>
      <sheetName val="9F"/>
      <sheetName val="9G"/>
      <sheetName val="9H"/>
      <sheetName val="9I"/>
      <sheetName val="9J"/>
      <sheetName val="9K"/>
      <sheetName val="5"/>
      <sheetName val="13"/>
      <sheetName val="DetEst"/>
      <sheetName val="1"/>
      <sheetName val="14"/>
      <sheetName val="Measurements"/>
      <sheetName val="Tables"/>
      <sheetName val="Flooring"/>
      <sheetName val="Ceilings"/>
      <sheetName val="ACAD Finishes"/>
      <sheetName val="Site Details"/>
      <sheetName val="Chair"/>
      <sheetName val="Site Area Statement"/>
      <sheetName val="Doors"/>
      <sheetName val="Estimate"/>
      <sheetName val="PRECAST_lightconc-II3"/>
      <sheetName val="PRECAST_lightconc_II3"/>
      <sheetName val="College_Details3"/>
      <sheetName val="Personal_3"/>
      <sheetName val="Cleaning_&amp;_Grubbing3"/>
      <sheetName val="jidal_dam3"/>
      <sheetName val="fran_temp3"/>
      <sheetName val="kona_swit3"/>
      <sheetName val="template_(8)3"/>
      <sheetName val="template_(9)3"/>
      <sheetName val="OVER_HEADS3"/>
      <sheetName val="Cover_Sheet3"/>
      <sheetName val="BOQ_REV_A3"/>
      <sheetName val="PTB_(IO)3"/>
      <sheetName val="BMS_3"/>
      <sheetName val="SPT_vs_PHI3"/>
      <sheetName val="TBAL9697_-group_wise__sdpl3"/>
      <sheetName val="Quantity_Schedule2"/>
      <sheetName val="Revenue__Schedule_2"/>
      <sheetName val="Balance_works_-_Direct_Cost2"/>
      <sheetName val="Balance_works_-_Indirect_Cost2"/>
      <sheetName val="Fund_Plan2"/>
      <sheetName val="Bill_of_Resources2"/>
      <sheetName val="beam-reinft-IIInd_floor1"/>
      <sheetName val="Boq_Block_A1"/>
      <sheetName val="Expenditure_plan1"/>
      <sheetName val="ORDER_BOOKING1"/>
      <sheetName val="_24_07_10_RS_&amp;_SECURITY1"/>
      <sheetName val="24_07_10_CIVIL_WET1"/>
      <sheetName val="_24_07_10_CIVIL1"/>
      <sheetName val="_24_07_10_MECH-FAB1"/>
      <sheetName val="_24_07_10_MECH-TANK1"/>
      <sheetName val="_23_07_10_N_SHIFT_MECH-FAB1"/>
      <sheetName val="_23_07_10_N_SHIFT_MECH-TANK1"/>
      <sheetName val="_23_07_10_RS_&amp;_SECURITY1"/>
      <sheetName val="23_07_10_CIVIL_WET1"/>
      <sheetName val="_23_07_10_CIVIL1"/>
      <sheetName val="_23_07_10_MECH-FAB1"/>
      <sheetName val="_23_07_10_MECH-TANK1"/>
      <sheetName val="_22_07_10_N_SHIFT_MECH-FAB1"/>
      <sheetName val="_22_07_10_N_SHIFT_MECH-TANK1"/>
      <sheetName val="_22_07_10_RS_&amp;_SECURITY1"/>
      <sheetName val="22_07_10_CIVIL_WET1"/>
      <sheetName val="_22_07_10_CIVIL1"/>
      <sheetName val="_22_07_10_MECH-FAB1"/>
      <sheetName val="_22_07_10_MECH-TANK1"/>
      <sheetName val="_21_07_10_N_SHIFT_MECH-FAB1"/>
      <sheetName val="_21_07_10_N_SHIFT_MECH-TANK1"/>
      <sheetName val="_21_07_10_RS_&amp;_SECURITY1"/>
      <sheetName val="21_07_10_CIVIL_WET1"/>
      <sheetName val="_21_07_10_CIVIL1"/>
      <sheetName val="_21_07_10_MECH-FAB1"/>
      <sheetName val="_21_07_10_MECH-TANK1"/>
      <sheetName val="_20_07_10_N_SHIFT_MECH-FAB1"/>
      <sheetName val="_20_07_10_N_SHIFT_MECH-TANK1"/>
      <sheetName val="_20_07_10_RS_&amp;_SECURITY1"/>
      <sheetName val="20_07_10_CIVIL_WET1"/>
      <sheetName val="_20_07_10_CIVIL1"/>
      <sheetName val="_20_07_10_MECH-FAB1"/>
      <sheetName val="_20_07_10_MECH-TANK1"/>
      <sheetName val="_19_07_10_N_SHIFT_MECH-FAB1"/>
      <sheetName val="_19_07_10_N_SHIFT_MECH-TANK1"/>
      <sheetName val="_19_07_10_RS_&amp;_SECURITY1"/>
      <sheetName val="19_07_10_CIVIL_WET1"/>
      <sheetName val="_19_07_10_CIVIL1"/>
      <sheetName val="_19_07_10_MECH-FAB1"/>
      <sheetName val="_19_07_10_MECH-TANK1"/>
      <sheetName val="_18_07_10_N_SHIFT_MECH-FAB1"/>
      <sheetName val="_18_07_10_N_SHIFT_MECH-TANK1"/>
      <sheetName val="_18_07_10_RS_&amp;_SECURITY1"/>
      <sheetName val="18_07_10_CIVIL_WET1"/>
      <sheetName val="_18_07_10_CIVIL1"/>
      <sheetName val="_18_07_10_MECH-FAB1"/>
      <sheetName val="_18_07_10_MECH-TANK1"/>
      <sheetName val="_17_07_10_N_SHIFT_MECH-FAB1"/>
      <sheetName val="_17_07_10_N_SHIFT_MECH-TANK1"/>
      <sheetName val="_17_07_10_RS_&amp;_SECURITY1"/>
      <sheetName val="17_07_10_CIVIL_WET1"/>
      <sheetName val="_17_07_10_CIVIL1"/>
      <sheetName val="_17_07_10_MECH-FAB1"/>
      <sheetName val="_17_07_10_MECH-TANK1"/>
      <sheetName val="_15_07_10_RS_&amp;_SECURITY"/>
      <sheetName val="15_07_10_CIVIL_WET"/>
      <sheetName val="_15_07_10_CIVIL"/>
      <sheetName val="_15_07_10_MECH-FAB"/>
      <sheetName val="_15_07_10_MECH-TANK"/>
      <sheetName val="_14_07_10_N_SHIFT_MECH-FAB"/>
      <sheetName val="_14_07_10_N_SHIFT_MECH-TANK"/>
      <sheetName val="_14_07_10_RS_&amp;_SECURITY"/>
      <sheetName val="14_07_10_CIVIL_WET"/>
      <sheetName val="_14_07_10_CIVIL"/>
      <sheetName val="_14_07_10_MECH-FAB"/>
      <sheetName val="_14_07_10_MECH-TANK"/>
      <sheetName val="_13_07_10_N_SHIFT_MECH-FAB"/>
      <sheetName val="_13_07_10_N_SHIFT_MECH-TANK"/>
      <sheetName val="_13_07_10_RS_&amp;_SECURITY"/>
      <sheetName val="13_07_10_CIVIL_WET"/>
      <sheetName val="_13_07_10_CIVIL"/>
      <sheetName val="_13_07_10_MECH-FAB"/>
      <sheetName val="_13_07_10_MECH-TANK"/>
      <sheetName val="_12_07_10_N_SHIFT_MECH-FAB"/>
      <sheetName val="_12_07_10_N_SHIFT_MECH-TANK"/>
      <sheetName val="_12_07_10_RS_&amp;_SECURITY"/>
      <sheetName val="12_07_10_CIVIL_WET"/>
      <sheetName val="_12_07_10_CIVIL"/>
      <sheetName val="_12_07_10_MECH-FAB"/>
      <sheetName val="_12_07_10_MECH-TANK"/>
      <sheetName val="_11_07_10_N_SHIFT_MECH-FAB"/>
      <sheetName val="_11_07_10_N_SHIFT_MECH-TANK"/>
      <sheetName val="_11_07_10_RS_&amp;_SECURITY"/>
      <sheetName val="11_07_10_CIVIL_WET"/>
      <sheetName val="_11_07_10_CIVIL"/>
      <sheetName val="_11_07_10_MECH-FAB"/>
      <sheetName val="_11_07_10_MECH-TANK"/>
      <sheetName val="_10_07_10_N_SHIFT_MECH-FAB"/>
      <sheetName val="_10_07_10_N_SHIFT_MECH-TANK"/>
      <sheetName val="_10_07_10_RS_&amp;_SECURITY"/>
      <sheetName val="10_07_10_CIVIL_WET"/>
      <sheetName val="_10_07_10_CIVIL"/>
      <sheetName val="_10_07_10_MECH-FAB"/>
      <sheetName val="_10_07_10_MECH-TANK"/>
      <sheetName val="_09_07_10_N_SHIFT_MECH-FAB"/>
      <sheetName val="_09_07_10_N_SHIFT_MECH-TANK"/>
      <sheetName val="_09_07_10_RS_&amp;_SECURITY"/>
      <sheetName val="09_07_10_CIVIL_WET"/>
      <sheetName val="_09_07_10_CIVIL"/>
      <sheetName val="_09_07_10_MECH-FAB"/>
      <sheetName val="_09_07_10_MECH-TANK"/>
      <sheetName val="_08_07_10_N_SHIFT_MECH-FAB"/>
      <sheetName val="_08_07_10_N_SHIFT_MECH-TANK"/>
      <sheetName val="_08_07_10_RS_&amp;_SECURITY"/>
      <sheetName val="08_07_10_CIVIL_WET"/>
      <sheetName val="_08_07_10_CIVIL"/>
      <sheetName val="_08_07_10_MECH-FAB"/>
      <sheetName val="_08_07_10_MECH-TANK"/>
      <sheetName val="_07_07_10_N_SHIFT_MECH-FAB"/>
      <sheetName val="_07_07_10_N_SHIFT_MECH-TANK"/>
      <sheetName val="_07_07_10_RS_&amp;_SECURITY"/>
      <sheetName val="07_07_10_CIVIL_WET"/>
      <sheetName val="_07_07_10_CIVIL"/>
      <sheetName val="_07_07_10_MECH-FAB"/>
      <sheetName val="_07_07_10_MECH-TANK"/>
      <sheetName val="_06_07_10_N_SHIFT_MECH-FAB"/>
      <sheetName val="_06_07_10_N_SHIFT_MECH-TANK"/>
      <sheetName val="_06_07_10_RS_&amp;_SECURITY"/>
      <sheetName val="06_07_10_CIVIL_WET"/>
      <sheetName val="_06_07_10_CIVIL"/>
      <sheetName val="_06_07_10_MECH-FAB"/>
      <sheetName val="_06_07_10_MECH-TANK"/>
      <sheetName val="_05_07_10_N_SHIFT_MECH-FAB"/>
      <sheetName val="_05_07_10_N_SHIFT_MECH-TANK"/>
      <sheetName val="_05_07_10_RS_&amp;_SECURITY"/>
      <sheetName val="05_07_10_CIVIL_WET"/>
      <sheetName val="_05_07_10_CIVIL"/>
      <sheetName val="_05_07_10_MECH-FAB"/>
      <sheetName val="_05_07_10_MECH-TANK"/>
      <sheetName val="_04_07_10_N_SHIFT_MECH-FAB"/>
      <sheetName val="_04_07_10_N_SHIFT_MECH-TANK"/>
      <sheetName val="_04_07_10_RS_&amp;_SECURITY"/>
      <sheetName val="04_07_10_CIVIL_WET"/>
      <sheetName val="_04_07_10_CIVIL"/>
      <sheetName val="_04_07_10_MECH-FAB"/>
      <sheetName val="_04_07_10_MECH-TANK"/>
      <sheetName val="_03_07_10_N_SHIFT_MECH-FAB"/>
      <sheetName val="_03_07_10_N_SHIFT_MECH-TANK"/>
      <sheetName val="_03_07_10_RS_&amp;_SECURITY_"/>
      <sheetName val="03_07_10_CIVIL_WET_"/>
      <sheetName val="_03_07_10_CIVIL_"/>
      <sheetName val="_03_07_10_MECH-FAB_"/>
      <sheetName val="_03_07_10_MECH-TANK_"/>
      <sheetName val="_02_07_10_N_SHIFT_MECH-FAB_"/>
      <sheetName val="_02_07_10_N_SHIFT_MECH-TANK_"/>
      <sheetName val="_02_07_10_RS_&amp;_SECURITY"/>
      <sheetName val="02_07_10_CIVIL_WET"/>
      <sheetName val="_02_07_10_CIVIL"/>
      <sheetName val="_02_07_10_MECH-FAB"/>
      <sheetName val="_02_07_10_MECH-TANK"/>
      <sheetName val="_01_07_10_N_SHIFT_MECH-FAB"/>
      <sheetName val="_01_07_10_N_SHIFT_MECH-TANK"/>
      <sheetName val="_01_07_10_RS_&amp;_SECURITY"/>
      <sheetName val="01_07_10_CIVIL_WET"/>
      <sheetName val="_01_07_10_CIVIL"/>
      <sheetName val="_01_07_10_MECH-FAB"/>
      <sheetName val="_01_07_10_MECH-TANK"/>
      <sheetName val="_30_06_10_N_SHIFT_MECH-FAB"/>
      <sheetName val="_30_06_10_N_SHIFT_MECH-TANK"/>
      <sheetName val="SITE_OVERHEADS1"/>
      <sheetName val="labour_coeff1"/>
      <sheetName val="Site_Dev_BOQ1"/>
      <sheetName val="Costing_Upto_Mar'11_(2)1"/>
      <sheetName val="Tender_Summary1"/>
      <sheetName val="M-Book_for_Conc1"/>
      <sheetName val="M-Book_for_FW1"/>
      <sheetName val="TAX_BILLS1"/>
      <sheetName val="CASH_BILLS1"/>
      <sheetName val="LABOUR_BILLS1"/>
      <sheetName val="puch_order1"/>
      <sheetName val="Sheet1_(2)1"/>
      <sheetName val="BOQ_Direct_selling_cost"/>
      <sheetName val="Meas_-Hotel_Part1"/>
      <sheetName val="scurve_calc_(2)"/>
      <sheetName val="Contract_Night_Staff"/>
      <sheetName val="Contract_Day_Staff"/>
      <sheetName val="Day_Shift"/>
      <sheetName val="Night_Shift"/>
      <sheetName val="Direct_cost_shed_A-2_"/>
      <sheetName val="Fee_Rate_Summary"/>
      <sheetName val="Civil_Boq"/>
      <sheetName val="22_12_20111"/>
      <sheetName val="BOQ_(2)1"/>
      <sheetName val="INPUT_SHEET"/>
      <sheetName val="final_abstract"/>
      <sheetName val="Meas__Hotel_Part"/>
      <sheetName val="Ave_wtd_rates"/>
      <sheetName val="Material_"/>
      <sheetName val="Labour_&amp;_Plant"/>
      <sheetName val="Cashflow_projection"/>
      <sheetName val="_09_07_10_M顅ᎆ뤀ᨇ԰缀"/>
      <sheetName val="Item-_Compact"/>
      <sheetName val="St_co_91_5lvl"/>
      <sheetName val="Fill_this_out_first___"/>
      <sheetName val="cash_in_flow_Summary_JV_"/>
      <sheetName val="water_prop_"/>
      <sheetName val="GR_slab-reinft"/>
      <sheetName val="Cost_Index"/>
      <sheetName val="Sales_&amp;_Prod"/>
      <sheetName val="IO_List"/>
      <sheetName val="Staff_Acco_"/>
      <sheetName val="08_07_10헾】ꎋ"/>
      <sheetName val="PA-_Consutant_"/>
      <sheetName val="3cd_Annexure"/>
      <sheetName val="DI_Rate_Analysis1"/>
      <sheetName val="Economic_RisingMain__Ph-I1"/>
      <sheetName val="Civil_Works"/>
      <sheetName val="TBAL9697__group_wise__sdpl"/>
      <sheetName val="MN_T_B_"/>
      <sheetName val="SP_Break_Up"/>
      <sheetName val="Labour_productivity"/>
      <sheetName val="_09_07_10_M顅ᎆ뤀ᨇ԰?缀?"/>
      <sheetName val="Fin__Assumpt__-_Sensitivities"/>
      <sheetName val="Bill_1"/>
      <sheetName val="Bill_2"/>
      <sheetName val="Bill_3"/>
      <sheetName val="Bill_4"/>
      <sheetName val="Bill_5"/>
      <sheetName val="Bill_6"/>
      <sheetName val="Bill_7"/>
      <sheetName val="1_Civil-RA"/>
      <sheetName val="F20_Risk_Analysis"/>
      <sheetName val="Change_Order_Log"/>
      <sheetName val="2000_MOR"/>
      <sheetName val="08_07_10헾】????ꎋ"/>
      <sheetName val="_09_07_10_M顅ᎆ뤀ᨇ԰"/>
      <sheetName val="_09_07_10_M顅ᎆ뤀ᨇ԰_缀_"/>
      <sheetName val="Structure_Bills_Qty"/>
      <sheetName val="INDIGINEOUS_ITEMS_"/>
      <sheetName val="Project_Details__"/>
      <sheetName val="Rate_analysis-_BOQ_1_"/>
      <sheetName val="Prelims_Breakup1"/>
      <sheetName val="__x000a_¢&amp;ú5#"/>
      <sheetName val="Driveway_Beams"/>
      <sheetName val="Rate_Analysis"/>
      <sheetName val="T-P1,_FINISHES_WORKING_"/>
      <sheetName val="Assumption_&amp;_Exclusion"/>
      <sheetName val="__x000a_¢&amp;???ú5#???????"/>
      <sheetName val="Phase_1"/>
      <sheetName val="Pacakges_split"/>
      <sheetName val="Assumption_Inputs"/>
      <sheetName val="DEINKING(ANNEX_1)"/>
      <sheetName val="Eqpmnt_Plng"/>
      <sheetName val="LABOUR_RATE"/>
      <sheetName val="Material_Rate"/>
      <sheetName val="Switch_V16"/>
      <sheetName val="External_Doors"/>
      <sheetName val="Grade_Slab_-1"/>
      <sheetName val="Grade_Slab_-2"/>
      <sheetName val="Grade_slab-3"/>
      <sheetName val="Grade_slab_-4"/>
      <sheetName val="Grade_slab_-5"/>
      <sheetName val="Grade_slab_-6"/>
      <sheetName val="Factor_Sheet"/>
      <sheetName val="AutoOpen_Stub_Data"/>
      <sheetName val="Cat_A_Change_Control"/>
      <sheetName val="AFAS "/>
      <sheetName val="RDS &amp; WLD"/>
      <sheetName val="PA System"/>
      <sheetName val="ACC"/>
      <sheetName val="CCTV"/>
      <sheetName val="Server &amp; PAC Room"/>
      <sheetName val="BMS"/>
      <sheetName val="HVAC BOQ"/>
      <sheetName val="08.07.10헾】_x0005_????菈_x0013_"/>
      <sheetName val="08.07.10헾】_x0005__x0000"/>
      <sheetName val="08.07.10헾】_x0005_____ꎋ"/>
      <sheetName val="FT-05-02IsoBOM"/>
      <sheetName val="08.07.10헾】_x0005_"/>
      <sheetName val="BHANDUP"/>
      <sheetName val="Civil-BOQ"/>
      <sheetName val="Elec-BOQ"/>
      <sheetName val="Plumb-BOQ"/>
      <sheetName val="Lifts &amp; Escal-BOQ"/>
      <sheetName val="FIRE BOQ"/>
      <sheetName val="Costcal"/>
      <sheetName val="B'Sheet"/>
      <sheetName val="Asmp"/>
      <sheetName val="환율"/>
      <sheetName val="DP"/>
      <sheetName val="currency"/>
      <sheetName val="BLOCK-A (MEA.SHEET)"/>
      <sheetName val="Index"/>
      <sheetName val="Invoice Tracker"/>
      <sheetName val="BOQ LT"/>
      <sheetName val="14.07.10 CIVIL W ["/>
      <sheetName val="detail'02"/>
      <sheetName val="DSLP"/>
      <sheetName val="Load Details(B2)"/>
      <sheetName val="Works - Quote Sheet"/>
      <sheetName val="  ¢_x0002_&amp;ú5#"/>
      <sheetName val="  ¢_x0002_&amp;???ú5#???????"/>
      <sheetName val="starter"/>
      <sheetName val="_21_07_10_N_SHIFT_MECH-FA"/>
      <sheetName val="Report"/>
      <sheetName val="14.07.10@^\_x0001_&amp;_x0012_8"/>
      <sheetName val="Ü5)_x001e_bÝ/_x0012_8)_x0012_6)&amp;&amp;"/>
      <sheetName val="_x0001_"/>
      <sheetName val="Deduction of assets"/>
      <sheetName val="segment_topsheet"/>
      <sheetName val="Income Statement"/>
      <sheetName val="Intro."/>
      <sheetName val="Gate 2"/>
      <sheetName val="Lab"/>
      <sheetName val="08.07.10헾】_x0005_??_x0005_"/>
      <sheetName val="08.07.10헾】_x0005_??壀&quot;夌&quot;"/>
      <sheetName val="Name List"/>
      <sheetName val="SEW4"/>
      <sheetName val="Top Sheet"/>
      <sheetName val="Col NUM"/>
      <sheetName val="COLUMN RC "/>
      <sheetName val="STILT Floor Slab NUM"/>
      <sheetName val="First Floor Slab RC"/>
      <sheetName val="FIRST FLOOR SLAB WT SUMMARY"/>
      <sheetName val="Stilt Floor Beam NUM"/>
      <sheetName val="STILT BEAM NUM"/>
      <sheetName val="STILT BEAM RC"/>
      <sheetName val="Stilt wall Num"/>
      <sheetName val="STILT WALL RC"/>
      <sheetName val="Z-DETAILS ABOVE RAFT UPTO +0.05"/>
      <sheetName val="Z-DETAILS ABOVE RAFT UPTO + (2"/>
      <sheetName val="TOTAL CHECK"/>
      <sheetName val="TYP.  wall Num"/>
      <sheetName val="Z-DETAILS TYP. +2.85 TO +8.85"/>
      <sheetName val="UNIT"/>
      <sheetName val="CCY"/>
      <sheetName val="d-safe specs"/>
      <sheetName val="Cost Basis"/>
      <sheetName val="08.07.10헾】_x0005_??헾⿂_x0005_"/>
      <sheetName val="08.07.10헾】_x0005_????懇"/>
      <sheetName val="08.07.10헾】_x0005_??ꮸ⽚_x0005_"/>
      <sheetName val="08.07.10헾】_x0005_??丵⼽_x0005_"/>
      <sheetName val="08.07.10헾】_x0005_????癠'"/>
      <sheetName val="Main-Material"/>
      <sheetName val="Form-B"/>
      <sheetName val="Blr hire"/>
      <sheetName val="PRECAST-conc-AI"/>
      <sheetName val="Miscellan%ous_x0008_civil"/>
      <sheetName val="b`sic"/>
      <sheetName val="PRECAST lig(tconc_II"/>
      <sheetName val="Sqn_Abs"/>
      <sheetName val="calcul"/>
      <sheetName val="08.07.10헾】_x0005_??헾⽀_x0005_"/>
      <sheetName val=" _¢_x0002_&amp;"/>
      <sheetName val=" _¢_x0002_&amp;___ú5#_______"/>
      <sheetName val="Quote Sheet"/>
      <sheetName val="08.07.10헾】_x0005_??헾⾑_x0005_"/>
      <sheetName val=" _x000d_¢_x0002_&amp;ú5#"/>
      <sheetName val=" _x000d_¢_x0002_&amp;???ú5#???????"/>
      <sheetName val="Customize Your Invoice"/>
      <sheetName val="08.07.10헾】_x0005_??壀$夌$"/>
      <sheetName val="eq"/>
      <sheetName val="LMP"/>
      <sheetName val="sc-mar2000"/>
      <sheetName val="B3-B4-B5-_x0006_"/>
      <sheetName val="_x0017__x0012__x000f__x0012__x0013__x000a__x001a__x001b__x0017_"/>
      <sheetName val="ᬀᜀሀༀሀ"/>
      <sheetName val="CON"/>
      <sheetName val="Misc. Data"/>
      <sheetName val="girder"/>
      <sheetName val="Rocker"/>
      <sheetName val="预算"/>
      <sheetName val="電気設備表"/>
      <sheetName val="Projects"/>
      <sheetName val="Project Ignite"/>
      <sheetName val="98Price"/>
      <sheetName val="MG"/>
      <sheetName val="VALIDATIONS"/>
      <sheetName val="Mat_Cost"/>
      <sheetName val="目录"/>
      <sheetName val="F&amp;B"/>
      <sheetName val="#REF"/>
      <sheetName val="Kitchen"/>
      <sheetName val="VF Full Recon"/>
      <sheetName val="PITP3 COPY"/>
      <sheetName val="Meas."/>
      <sheetName val="Expenses Actual Vs. Budgeted"/>
      <sheetName val="Col up to plinth"/>
      <sheetName val="Footing"/>
      <sheetName val="Fin. Assumpt. - SensitivitieH"/>
      <sheetName val="ancillary"/>
      <sheetName val="RCC,Ret. Wall"/>
      <sheetName val="est"/>
      <sheetName val="FORM7"/>
      <sheetName val="C-12"/>
      <sheetName val="CT"/>
      <sheetName val="PT"/>
      <sheetName val="08.07.10ⴠ㭮㢝輜_x0018_"/>
      <sheetName val="INTRO"/>
      <sheetName val="2.civil-RA"/>
      <sheetName val="Rate analysis civil"/>
      <sheetName val="경비공통"/>
      <sheetName val="Conc&amp;steel-assets"/>
      <sheetName val="STP"/>
      <sheetName val="9"/>
      <sheetName val="Raw Data"/>
      <sheetName val="Revised_2_fc4a"/>
      <sheetName val="Option"/>
      <sheetName val="Construction"/>
      <sheetName val="CPA33-34"/>
      <sheetName val="P&amp;L"/>
      <sheetName val="Paramètres"/>
      <sheetName val="Divers"/>
      <sheetName val="Zuschläge"/>
      <sheetName val="CCTV_EST1"/>
      <sheetName val="KSt - Analysis "/>
      <sheetName val="Section Catalogue"/>
      <sheetName val="RMG.-ABS"/>
      <sheetName val="RMG-MB"/>
      <sheetName val="T.P.-ABS"/>
      <sheetName val="T.P.-MB"/>
      <sheetName val="Mixer-ABS"/>
      <sheetName val="Mixer-MB"/>
      <sheetName val="E.P.R-ABS"/>
      <sheetName val="E..R-MB"/>
      <sheetName val="Bldg.6-ABS"/>
      <sheetName val="Bldg.6-MB"/>
      <sheetName val="Kz Grid Press foundation ABS"/>
      <sheetName val="Kz Grid Press foundation_meas"/>
      <sheetName val="600-1200T  ABS"/>
      <sheetName val="600-1200T Meas"/>
      <sheetName val="BSR-II ABS"/>
      <sheetName val="BSR-II meas"/>
      <sheetName val="Misc.ABS"/>
      <sheetName val="Misc.MB"/>
      <sheetName val="This Bill"/>
      <sheetName val="Upto Previous"/>
      <sheetName val="Up to date"/>
      <sheetName val="Grand Abstract"/>
      <sheetName val="Blank MB"/>
      <sheetName val="cement summary"/>
      <sheetName val="Reinforcement Steel"/>
      <sheetName val="P-I CEMENT RECONCILIATION "/>
      <sheetName val="Ra-38 area wise summary"/>
      <sheetName val="P-II Cement Reconciliation"/>
      <sheetName val="Ra-16 P-II"/>
      <sheetName val="RA 16- GH"/>
      <sheetName val="PRECAST_lightconc-II4"/>
      <sheetName val="PRECAST_lightconc_II4"/>
      <sheetName val="College_Details4"/>
      <sheetName val="Personal_4"/>
      <sheetName val="Cleaning_&amp;_Grubbing4"/>
      <sheetName val="jidal_dam4"/>
      <sheetName val="fran_temp4"/>
      <sheetName val="kona_swit4"/>
      <sheetName val="template_(8)4"/>
      <sheetName val="template_(9)4"/>
      <sheetName val="OVER_HEADS4"/>
      <sheetName val="Cover_Sheet4"/>
      <sheetName val="BOQ_REV_A4"/>
      <sheetName val="PTB_(IO)4"/>
      <sheetName val="BMS_4"/>
      <sheetName val="SPT_vs_PHI4"/>
      <sheetName val="TBAL9697_-group_wise__sdpl4"/>
      <sheetName val="TAX_BILLS2"/>
      <sheetName val="CASH_BILLS2"/>
      <sheetName val="LABOUR_BILLS2"/>
      <sheetName val="puch_order2"/>
      <sheetName val="Sheet1_(2)2"/>
      <sheetName val="Quantity_Schedule3"/>
      <sheetName val="Revenue__Schedule_3"/>
      <sheetName val="Balance_works_-_Direct_Cost3"/>
      <sheetName val="Balance_works_-_Indirect_Cost3"/>
      <sheetName val="Fund_Plan3"/>
      <sheetName val="Bill_of_Resources3"/>
      <sheetName val="Expenditure_plan2"/>
      <sheetName val="ORDER_BOOKING2"/>
      <sheetName val="Boq_Block_A2"/>
      <sheetName val="scurve_calc_(2)1"/>
      <sheetName val="Direct_cost_shed_A-2_1"/>
      <sheetName val="SITE_OVERHEADS2"/>
      <sheetName val="labour_coeff2"/>
      <sheetName val="beam-reinft-IIInd_floor2"/>
      <sheetName val="Site_Dev_BOQ2"/>
      <sheetName val="Costing_Upto_Mar'11_(2)2"/>
      <sheetName val="Tender_Summary2"/>
      <sheetName val="M-Book_for_Conc2"/>
      <sheetName val="M-Book_for_FW2"/>
      <sheetName val="_24_07_10_RS_&amp;_SECURITY2"/>
      <sheetName val="24_07_10_CIVIL_WET2"/>
      <sheetName val="_24_07_10_CIVIL2"/>
      <sheetName val="_24_07_10_MECH-FAB2"/>
      <sheetName val="_24_07_10_MECH-TANK2"/>
      <sheetName val="_23_07_10_N_SHIFT_MECH-FAB2"/>
      <sheetName val="_23_07_10_N_SHIFT_MECH-TANK2"/>
      <sheetName val="_23_07_10_RS_&amp;_SECURITY2"/>
      <sheetName val="23_07_10_CIVIL_WET2"/>
      <sheetName val="_23_07_10_CIVIL2"/>
      <sheetName val="_23_07_10_MECH-FAB2"/>
      <sheetName val="_23_07_10_MECH-TANK2"/>
      <sheetName val="_22_07_10_N_SHIFT_MECH-FAB2"/>
      <sheetName val="_22_07_10_N_SHIFT_MECH-TANK2"/>
      <sheetName val="_22_07_10_RS_&amp;_SECURITY2"/>
      <sheetName val="22_07_10_CIVIL_WET2"/>
      <sheetName val="_22_07_10_CIVIL2"/>
      <sheetName val="_22_07_10_MECH-FAB2"/>
      <sheetName val="_22_07_10_MECH-TANK2"/>
      <sheetName val="_21_07_10_N_SHIFT_MECH-FAB2"/>
      <sheetName val="_21_07_10_N_SHIFT_MECH-TANK2"/>
      <sheetName val="_21_07_10_RS_&amp;_SECURITY2"/>
      <sheetName val="21_07_10_CIVIL_WET2"/>
      <sheetName val="_21_07_10_CIVIL2"/>
      <sheetName val="_21_07_10_MECH-FAB2"/>
      <sheetName val="_21_07_10_MECH-TANK2"/>
      <sheetName val="_20_07_10_N_SHIFT_MECH-FAB2"/>
      <sheetName val="_20_07_10_N_SHIFT_MECH-TANK2"/>
      <sheetName val="_20_07_10_RS_&amp;_SECURITY2"/>
      <sheetName val="20_07_10_CIVIL_WET2"/>
      <sheetName val="_20_07_10_CIVIL2"/>
      <sheetName val="_20_07_10_MECH-FAB2"/>
      <sheetName val="_20_07_10_MECH-TANK2"/>
      <sheetName val="_19_07_10_N_SHIFT_MECH-FAB2"/>
      <sheetName val="_19_07_10_N_SHIFT_MECH-TANK2"/>
      <sheetName val="_19_07_10_RS_&amp;_SECURITY2"/>
      <sheetName val="19_07_10_CIVIL_WET2"/>
      <sheetName val="_19_07_10_CIVIL2"/>
      <sheetName val="_19_07_10_MECH-FAB2"/>
      <sheetName val="_19_07_10_MECH-TANK2"/>
      <sheetName val="_18_07_10_N_SHIFT_MECH-FAB2"/>
      <sheetName val="_18_07_10_N_SHIFT_MECH-TANK2"/>
      <sheetName val="_18_07_10_RS_&amp;_SECURITY2"/>
      <sheetName val="18_07_10_CIVIL_WET2"/>
      <sheetName val="_18_07_10_CIVIL2"/>
      <sheetName val="_18_07_10_MECH-FAB2"/>
      <sheetName val="_18_07_10_MECH-TANK2"/>
      <sheetName val="_17_07_10_N_SHIFT_MECH-FAB2"/>
      <sheetName val="_17_07_10_N_SHIFT_MECH-TANK2"/>
      <sheetName val="_17_07_10_RS_&amp;_SECURITY2"/>
      <sheetName val="17_07_10_CIVIL_WET2"/>
      <sheetName val="_17_07_10_CIVIL2"/>
      <sheetName val="_17_07_10_MECH-FAB2"/>
      <sheetName val="_17_07_10_MECH-TANK2"/>
      <sheetName val="_16_07_10_N_SHIFT_MECH-FAB1"/>
      <sheetName val="_16_07_10_N_SHIFT_MECH-TANK1"/>
      <sheetName val="_16_07_10_RS_&amp;_SECURITY1"/>
      <sheetName val="16_07_10_CIVIL_WET1"/>
      <sheetName val="_16_07_10_CIVIL1"/>
      <sheetName val="_16_07_10_MECH-FAB1"/>
      <sheetName val="_16_07_10_MECH-TANK1"/>
      <sheetName val="_15_07_10_N_SHIFT_MECH-FAB1"/>
      <sheetName val="_15_07_10_N_SHIFT_MECH-TANK1"/>
      <sheetName val="_15_07_10_RS_&amp;_SECURITY1"/>
      <sheetName val="15_07_10_CIVIL_WET1"/>
      <sheetName val="_15_07_10_CIVIL1"/>
      <sheetName val="_15_07_10_MECH-FAB1"/>
      <sheetName val="_15_07_10_MECH-TANK1"/>
      <sheetName val="_14_07_10_N_SHIFT_MECH-FAB1"/>
      <sheetName val="_14_07_10_N_SHIFT_MECH-TANK1"/>
      <sheetName val="_14_07_10_RS_&amp;_SECURITY1"/>
      <sheetName val="14_07_10_CIVIL_WET1"/>
      <sheetName val="_14_07_10_CIVIL1"/>
      <sheetName val="_14_07_10_MECH-FAB1"/>
      <sheetName val="_14_07_10_MECH-TANK1"/>
      <sheetName val="_13_07_10_N_SHIFT_MECH-FAB1"/>
      <sheetName val="_13_07_10_N_SHIFT_MECH-TANK1"/>
      <sheetName val="_13_07_10_RS_&amp;_SECURITY1"/>
      <sheetName val="13_07_10_CIVIL_WET1"/>
      <sheetName val="_13_07_10_CIVIL1"/>
      <sheetName val="_13_07_10_MECH-FAB1"/>
      <sheetName val="_13_07_10_MECH-TANK1"/>
      <sheetName val="_12_07_10_N_SHIFT_MECH-FAB1"/>
      <sheetName val="_12_07_10_N_SHIFT_MECH-TANK1"/>
      <sheetName val="_12_07_10_RS_&amp;_SECURITY1"/>
      <sheetName val="12_07_10_CIVIL_WET1"/>
      <sheetName val="_12_07_10_CIVIL1"/>
      <sheetName val="_12_07_10_MECH-FAB1"/>
      <sheetName val="_12_07_10_MECH-TANK1"/>
      <sheetName val="_11_07_10_N_SHIFT_MECH-FAB1"/>
      <sheetName val="_11_07_10_N_SHIFT_MECH-TANK1"/>
      <sheetName val="_11_07_10_RS_&amp;_SECURITY1"/>
      <sheetName val="11_07_10_CIVIL_WET1"/>
      <sheetName val="_11_07_10_CIVIL1"/>
      <sheetName val="_11_07_10_MECH-FAB1"/>
      <sheetName val="_11_07_10_MECH-TANK1"/>
      <sheetName val="_10_07_10_N_SHIFT_MECH-FAB1"/>
      <sheetName val="_10_07_10_N_SHIFT_MECH-TANK1"/>
      <sheetName val="_10_07_10_RS_&amp;_SECURITY1"/>
      <sheetName val="10_07_10_CIVIL_WET1"/>
      <sheetName val="_10_07_10_CIVIL1"/>
      <sheetName val="_10_07_10_MECH-FAB1"/>
      <sheetName val="_10_07_10_MECH-TANK1"/>
      <sheetName val="_09_07_10_N_SHIFT_MECH-FAB1"/>
      <sheetName val="_09_07_10_N_SHIFT_MECH-TANK1"/>
      <sheetName val="_09_07_10_RS_&amp;_SECURITY1"/>
      <sheetName val="09_07_10_CIVIL_WET1"/>
      <sheetName val="_09_07_10_CIVIL1"/>
      <sheetName val="_09_07_10_MECH-FAB1"/>
      <sheetName val="_09_07_10_MECH-TANK1"/>
      <sheetName val="_08_07_10_N_SHIFT_MECH-FAB1"/>
      <sheetName val="_08_07_10_N_SHIFT_MECH-TANK1"/>
      <sheetName val="_08_07_10_RS_&amp;_SECURITY1"/>
      <sheetName val="08_07_10_CIVIL_WET1"/>
      <sheetName val="_08_07_10_CIVIL1"/>
      <sheetName val="_08_07_10_MECH-FAB1"/>
      <sheetName val="_08_07_10_MECH-TANK1"/>
      <sheetName val="_07_07_10_N_SHIFT_MECH-FAB1"/>
      <sheetName val="_07_07_10_N_SHIFT_MECH-TANK1"/>
      <sheetName val="_07_07_10_RS_&amp;_SECURITY1"/>
      <sheetName val="07_07_10_CIVIL_WET1"/>
      <sheetName val="_07_07_10_CIVIL1"/>
      <sheetName val="_07_07_10_MECH-FAB1"/>
      <sheetName val="_07_07_10_MECH-TANK1"/>
      <sheetName val="_06_07_10_N_SHIFT_MECH-FAB1"/>
      <sheetName val="_06_07_10_N_SHIFT_MECH-TANK1"/>
      <sheetName val="_06_07_10_RS_&amp;_SECURITY1"/>
      <sheetName val="06_07_10_CIVIL_WET1"/>
      <sheetName val="_06_07_10_CIVIL1"/>
      <sheetName val="_06_07_10_MECH-FAB1"/>
      <sheetName val="_06_07_10_MECH-TANK1"/>
      <sheetName val="_05_07_10_N_SHIFT_MECH-FAB1"/>
      <sheetName val="_05_07_10_N_SHIFT_MECH-TANK1"/>
      <sheetName val="_05_07_10_RS_&amp;_SECURITY1"/>
      <sheetName val="05_07_10_CIVIL_WET1"/>
      <sheetName val="_05_07_10_CIVIL1"/>
      <sheetName val="_05_07_10_MECH-FAB1"/>
      <sheetName val="_05_07_10_MECH-TANK1"/>
      <sheetName val="_04_07_10_N_SHIFT_MECH-FAB1"/>
      <sheetName val="_04_07_10_N_SHIFT_MECH-TANK1"/>
      <sheetName val="_04_07_10_RS_&amp;_SECURITY1"/>
      <sheetName val="04_07_10_CIVIL_WET1"/>
      <sheetName val="_04_07_10_CIVIL1"/>
      <sheetName val="_04_07_10_MECH-FAB1"/>
      <sheetName val="_04_07_10_MECH-TANK1"/>
      <sheetName val="_03_07_10_N_SHIFT_MECH-FAB1"/>
      <sheetName val="_03_07_10_N_SHIFT_MECH-TANK1"/>
      <sheetName val="_03_07_10_RS_&amp;_SECURITY_1"/>
      <sheetName val="03_07_10_CIVIL_WET_1"/>
      <sheetName val="_03_07_10_CIVIL_1"/>
      <sheetName val="_03_07_10_MECH-FAB_1"/>
      <sheetName val="_03_07_10_MECH-TANK_1"/>
      <sheetName val="_02_07_10_N_SHIFT_MECH-FAB_1"/>
      <sheetName val="_02_07_10_N_SHIFT_MECH-TANK_1"/>
      <sheetName val="_02_07_10_RS_&amp;_SECURITY1"/>
      <sheetName val="02_07_10_CIVIL_WET1"/>
      <sheetName val="_02_07_10_CIVIL1"/>
      <sheetName val="_02_07_10_MECH-FAB1"/>
      <sheetName val="_02_07_10_MECH-TANK1"/>
      <sheetName val="_01_07_10_N_SHIFT_MECH-FAB1"/>
      <sheetName val="_01_07_10_N_SHIFT_MECH-TANK1"/>
      <sheetName val="_01_07_10_RS_&amp;_SECURITY1"/>
      <sheetName val="01_07_10_CIVIL_WET1"/>
      <sheetName val="_01_07_10_CIVIL1"/>
      <sheetName val="_01_07_10_MECH-FAB1"/>
      <sheetName val="_01_07_10_MECH-TANK1"/>
      <sheetName val="_30_06_10_N_SHIFT_MECH-FAB1"/>
      <sheetName val="_30_06_10_N_SHIFT_MECH-TANK1"/>
      <sheetName val="Civil_Boq1"/>
      <sheetName val="Meas_-Hotel_Part2"/>
      <sheetName val="BOQ_Direct_selling_cost1"/>
      <sheetName val="22_12_20112"/>
      <sheetName val="Contract_Night_Staff1"/>
      <sheetName val="Contract_Day_Staff1"/>
      <sheetName val="Day_Shift1"/>
      <sheetName val="Night_Shift1"/>
      <sheetName val="BOQ_(2)2"/>
      <sheetName val="F20_Risk_Analysis1"/>
      <sheetName val="Change_Order_Log1"/>
      <sheetName val="2000_MOR1"/>
      <sheetName val="Fee_Rate_Summary1"/>
      <sheetName val="Meas__Hotel_Part1"/>
      <sheetName val="St_co_91_5lvl1"/>
      <sheetName val="Sales_&amp;_Prod1"/>
      <sheetName val="final_abstract1"/>
      <sheetName val="INPUT_SHEET1"/>
      <sheetName val="_09_07_10_M顅ᎆ뤀ᨇ԰?缀?1"/>
      <sheetName val="DI_Rate_Analysis2"/>
      <sheetName val="Economic_RisingMain__Ph-I2"/>
      <sheetName val="Fill_this_out_first___1"/>
      <sheetName val="Ave_wtd_rates1"/>
      <sheetName val="Material_1"/>
      <sheetName val="Labour_&amp;_Plant1"/>
      <sheetName val="SP_Break_Up1"/>
      <sheetName val="IO_List1"/>
      <sheetName val="Cashflow_projection1"/>
      <sheetName val="PA-_Consutant_1"/>
      <sheetName val="Item-_Compact1"/>
      <sheetName val="Civil_Works1"/>
      <sheetName val="TBAL9697__group_wise__sdpl1"/>
      <sheetName val="Labour_productivity1"/>
      <sheetName val="Cost_Index1"/>
      <sheetName val="cash_in_flow_Summary_JV_1"/>
      <sheetName val="water_prop_1"/>
      <sheetName val="GR_slab-reinft1"/>
      <sheetName val="Structure_Bills_Qty1"/>
      <sheetName val="MN_T_B_1"/>
      <sheetName val="Staff_Acco_1"/>
      <sheetName val="Driveway_Beams1"/>
      <sheetName val="Rate_analysis-_BOQ_1_1"/>
      <sheetName val="INDIGINEOUS_ITEMS_1"/>
      <sheetName val="Project_Details__1"/>
      <sheetName val="Prelims_Breakup2"/>
      <sheetName val="3cd_Annexure1"/>
      <sheetName val="Fin__Assumpt__-_Sensitivities1"/>
      <sheetName val="Bill_11"/>
      <sheetName val="Bill_21"/>
      <sheetName val="Bill_31"/>
      <sheetName val="Bill_41"/>
      <sheetName val="Bill_51"/>
      <sheetName val="Bill_61"/>
      <sheetName val="Bill_71"/>
      <sheetName val="Rate_Analysis1"/>
      <sheetName val="_09_07_10_M顅ᎆ뤀ᨇ԰1"/>
      <sheetName val="_09_07_10_M顅ᎆ뤀ᨇ԰_缀_1"/>
      <sheetName val="1_Civil-RA1"/>
      <sheetName val="Grade_Slab_-11"/>
      <sheetName val="Grade_Slab_-21"/>
      <sheetName val="Grade_slab-31"/>
      <sheetName val="Grade_slab_-41"/>
      <sheetName val="Grade_slab_-51"/>
      <sheetName val="Grade_slab_-61"/>
      <sheetName val="Phase_11"/>
      <sheetName val="Pacakges_split1"/>
      <sheetName val="T-P1,_FINISHES_WORKING_1"/>
      <sheetName val="Assumption_&amp;_Exclusion1"/>
      <sheetName val="Summary_WG"/>
      <sheetName val="Debits_as_on_12_04_08"/>
      <sheetName val="Assumption_Inputs1"/>
      <sheetName val="AutoOpen_Stub_Data1"/>
      <sheetName val="Eqpmnt_Plng1"/>
      <sheetName val="DEINKING(ANNEX_1)1"/>
      <sheetName val="Data_Sheet"/>
      <sheetName val="External_Doors1"/>
      <sheetName val="Deduction_of_assets"/>
      <sheetName val="STAFFSCHED_"/>
      <sheetName val="LABOUR_RATE1"/>
      <sheetName val="Material_Rate1"/>
      <sheetName val="Switch_V161"/>
      <sheetName val="India_F&amp;S_Template"/>
      <sheetName val="_bus_bay"/>
      <sheetName val="doq_4"/>
      <sheetName val="doq_2"/>
      <sheetName val="AFAS_"/>
      <sheetName val="RDS_&amp;_WLD"/>
      <sheetName val="PA_System"/>
      <sheetName val="Server_&amp;_PAC_Room"/>
      <sheetName val="HVAC_BOQ"/>
      <sheetName val="Cat_A_Change_Control1"/>
      <sheetName val="14_07_10@&amp;Ò:"/>
      <sheetName val="14_07_10Á&amp;î&lt;"/>
      <sheetName val="¸:;b+/î&lt;î:&amp;&amp;"/>
      <sheetName val="__¢&amp;ú5#"/>
      <sheetName val="__¢&amp;???ú5#???????"/>
      <sheetName val="Factor_Sheet1"/>
      <sheetName val="Theo_Cons-June'10"/>
      <sheetName val="11B_"/>
      <sheetName val="ACAD_Finishes"/>
      <sheetName val="Site_Details"/>
      <sheetName val="Site_Area_Statement"/>
      <sheetName val="Blr_hire"/>
      <sheetName val="d-safe_specs"/>
      <sheetName val="Miscellan%ouscivil"/>
      <sheetName val="PRECAST_lig(tconc_II"/>
      <sheetName val="08_07_10헾】????菈"/>
      <sheetName val="08_07_10헾】_x0000"/>
      <sheetName val="08_07_10헾】____ꎋ"/>
      <sheetName val="Quote_Sheet"/>
      <sheetName val="Invoice_Tracker"/>
      <sheetName val="RCC,Ret__Wall"/>
      <sheetName val="MASTER_RATE_ANALYSIS"/>
      <sheetName val="PRECAST_lightconc-II5"/>
      <sheetName val="PRECAST_lightconc_II5"/>
      <sheetName val="Cleaning_&amp;_Grubbing5"/>
      <sheetName val="College_Details5"/>
      <sheetName val="Personal_5"/>
      <sheetName val="jidal_dam5"/>
      <sheetName val="fran_temp5"/>
      <sheetName val="kona_swit5"/>
      <sheetName val="template_(8)5"/>
      <sheetName val="template_(9)5"/>
      <sheetName val="OVER_HEADS5"/>
      <sheetName val="Cover_Sheet5"/>
      <sheetName val="BOQ_REV_A5"/>
      <sheetName val="PTB_(IO)5"/>
      <sheetName val="BMS_5"/>
      <sheetName val="SPT_vs_PHI5"/>
      <sheetName val="TBAL9697_-group_wise__sdpl5"/>
      <sheetName val="Quantity_Schedule4"/>
      <sheetName val="Revenue__Schedule_4"/>
      <sheetName val="Balance_works_-_Direct_Cost4"/>
      <sheetName val="Balance_works_-_Indirect_Cost4"/>
      <sheetName val="Fund_Plan4"/>
      <sheetName val="Bill_of_Resources4"/>
      <sheetName val="Expenditure_plan3"/>
      <sheetName val="ORDER_BOOKING3"/>
      <sheetName val="beam-reinft-IIInd_floor3"/>
      <sheetName val="M-Book_for_Conc3"/>
      <sheetName val="M-Book_for_FW3"/>
      <sheetName val="TAX_BILLS3"/>
      <sheetName val="CASH_BILLS3"/>
      <sheetName val="LABOUR_BILLS3"/>
      <sheetName val="puch_order3"/>
      <sheetName val="Sheet1_(2)3"/>
      <sheetName val="Boq_Block_A3"/>
      <sheetName val="SITE_OVERHEADS3"/>
      <sheetName val="labour_coeff3"/>
      <sheetName val="Site_Dev_BOQ3"/>
      <sheetName val="Costing_Upto_Mar'11_(2)3"/>
      <sheetName val="Tender_Summary3"/>
      <sheetName val="BOQ_(2)3"/>
      <sheetName val="_24_07_10_RS_&amp;_SECURITY3"/>
      <sheetName val="24_07_10_CIVIL_WET3"/>
      <sheetName val="_24_07_10_CIVIL3"/>
      <sheetName val="_24_07_10_MECH-FAB3"/>
      <sheetName val="_24_07_10_MECH-TANK3"/>
      <sheetName val="_23_07_10_N_SHIFT_MECH-FAB3"/>
      <sheetName val="_23_07_10_N_SHIFT_MECH-TANK3"/>
      <sheetName val="_23_07_10_RS_&amp;_SECURITY3"/>
      <sheetName val="23_07_10_CIVIL_WET3"/>
      <sheetName val="_23_07_10_CIVIL3"/>
      <sheetName val="_23_07_10_MECH-FAB3"/>
      <sheetName val="_23_07_10_MECH-TANK3"/>
      <sheetName val="_22_07_10_N_SHIFT_MECH-FAB3"/>
      <sheetName val="_22_07_10_N_SHIFT_MECH-TANK3"/>
      <sheetName val="_22_07_10_RS_&amp;_SECURITY3"/>
      <sheetName val="22_07_10_CIVIL_WET3"/>
      <sheetName val="_22_07_10_CIVIL3"/>
      <sheetName val="_22_07_10_MECH-FAB3"/>
      <sheetName val="_22_07_10_MECH-TANK3"/>
      <sheetName val="_21_07_10_N_SHIFT_MECH-FAB3"/>
      <sheetName val="_21_07_10_N_SHIFT_MECH-TANK3"/>
      <sheetName val="_21_07_10_RS_&amp;_SECURITY3"/>
      <sheetName val="21_07_10_CIVIL_WET3"/>
      <sheetName val="_21_07_10_CIVIL3"/>
      <sheetName val="_21_07_10_MECH-FAB3"/>
      <sheetName val="_21_07_10_MECH-TANK3"/>
      <sheetName val="_20_07_10_N_SHIFT_MECH-FAB3"/>
      <sheetName val="_20_07_10_N_SHIFT_MECH-TANK3"/>
      <sheetName val="_20_07_10_RS_&amp;_SECURITY3"/>
      <sheetName val="20_07_10_CIVIL_WET3"/>
      <sheetName val="_20_07_10_CIVIL3"/>
      <sheetName val="_20_07_10_MECH-FAB3"/>
      <sheetName val="_20_07_10_MECH-TANK3"/>
      <sheetName val="_19_07_10_N_SHIFT_MECH-FAB3"/>
      <sheetName val="_19_07_10_N_SHIFT_MECH-TANK3"/>
      <sheetName val="_19_07_10_RS_&amp;_SECURITY3"/>
      <sheetName val="19_07_10_CIVIL_WET3"/>
      <sheetName val="_19_07_10_CIVIL3"/>
      <sheetName val="_19_07_10_MECH-FAB3"/>
      <sheetName val="_19_07_10_MECH-TANK3"/>
      <sheetName val="_18_07_10_N_SHIFT_MECH-FAB3"/>
      <sheetName val="_18_07_10_N_SHIFT_MECH-TANK3"/>
      <sheetName val="_18_07_10_RS_&amp;_SECURITY3"/>
      <sheetName val="18_07_10_CIVIL_WET3"/>
      <sheetName val="_18_07_10_CIVIL3"/>
      <sheetName val="_18_07_10_MECH-FAB3"/>
      <sheetName val="_18_07_10_MECH-TANK3"/>
      <sheetName val="_17_07_10_N_SHIFT_MECH-FAB3"/>
      <sheetName val="_17_07_10_N_SHIFT_MECH-TANK3"/>
      <sheetName val="_17_07_10_RS_&amp;_SECURITY3"/>
      <sheetName val="17_07_10_CIVIL_WET3"/>
      <sheetName val="_17_07_10_CIVIL3"/>
      <sheetName val="_17_07_10_MECH-FAB3"/>
      <sheetName val="_17_07_10_MECH-TANK3"/>
      <sheetName val="_16_07_10_N_SHIFT_MECH-FAB2"/>
      <sheetName val="_16_07_10_N_SHIFT_MECH-TANK2"/>
      <sheetName val="_16_07_10_RS_&amp;_SECURITY2"/>
      <sheetName val="16_07_10_CIVIL_WET2"/>
      <sheetName val="_16_07_10_CIVIL2"/>
      <sheetName val="_16_07_10_MECH-FAB2"/>
      <sheetName val="_16_07_10_MECH-TANK2"/>
      <sheetName val="_15_07_10_N_SHIFT_MECH-FAB2"/>
      <sheetName val="_15_07_10_N_SHIFT_MECH-TANK2"/>
      <sheetName val="_15_07_10_RS_&amp;_SECURITY2"/>
      <sheetName val="15_07_10_CIVIL_WET2"/>
      <sheetName val="_15_07_10_CIVIL2"/>
      <sheetName val="_15_07_10_MECH-FAB2"/>
      <sheetName val="_15_07_10_MECH-TANK2"/>
      <sheetName val="_14_07_10_N_SHIFT_MECH-FAB2"/>
      <sheetName val="_14_07_10_N_SHIFT_MECH-TANK2"/>
      <sheetName val="_14_07_10_RS_&amp;_SECURITY2"/>
      <sheetName val="14_07_10_CIVIL_WET2"/>
      <sheetName val="_14_07_10_CIVIL2"/>
      <sheetName val="_14_07_10_MECH-FAB2"/>
      <sheetName val="_14_07_10_MECH-TANK2"/>
      <sheetName val="_13_07_10_N_SHIFT_MECH-FAB2"/>
      <sheetName val="_13_07_10_N_SHIFT_MECH-TANK2"/>
      <sheetName val="_13_07_10_RS_&amp;_SECURITY2"/>
      <sheetName val="13_07_10_CIVIL_WET2"/>
      <sheetName val="_13_07_10_CIVIL2"/>
      <sheetName val="_13_07_10_MECH-FAB2"/>
      <sheetName val="_13_07_10_MECH-TANK2"/>
      <sheetName val="_12_07_10_N_SHIFT_MECH-FAB2"/>
      <sheetName val="_12_07_10_N_SHIFT_MECH-TANK2"/>
      <sheetName val="_12_07_10_RS_&amp;_SECURITY2"/>
      <sheetName val="12_07_10_CIVIL_WET2"/>
      <sheetName val="_12_07_10_CIVIL2"/>
      <sheetName val="_12_07_10_MECH-FAB2"/>
      <sheetName val="_12_07_10_MECH-TANK2"/>
      <sheetName val="_11_07_10_N_SHIFT_MECH-FAB2"/>
      <sheetName val="_11_07_10_N_SHIFT_MECH-TANK2"/>
      <sheetName val="_11_07_10_RS_&amp;_SECURITY2"/>
      <sheetName val="11_07_10_CIVIL_WET2"/>
      <sheetName val="_11_07_10_CIVIL2"/>
      <sheetName val="_11_07_10_MECH-FAB2"/>
      <sheetName val="_11_07_10_MECH-TANK2"/>
      <sheetName val="_10_07_10_N_SHIFT_MECH-FAB2"/>
      <sheetName val="_10_07_10_N_SHIFT_MECH-TANK2"/>
      <sheetName val="_10_07_10_RS_&amp;_SECURITY2"/>
      <sheetName val="10_07_10_CIVIL_WET2"/>
      <sheetName val="_10_07_10_CIVIL2"/>
      <sheetName val="_10_07_10_MECH-FAB2"/>
      <sheetName val="_10_07_10_MECH-TANK2"/>
      <sheetName val="_09_07_10_N_SHIFT_MECH-FAB2"/>
      <sheetName val="_09_07_10_N_SHIFT_MECH-TANK2"/>
      <sheetName val="_09_07_10_RS_&amp;_SECURITY2"/>
      <sheetName val="09_07_10_CIVIL_WET2"/>
      <sheetName val="_09_07_10_CIVIL2"/>
      <sheetName val="_09_07_10_MECH-FAB2"/>
      <sheetName val="_09_07_10_MECH-TANK2"/>
      <sheetName val="_08_07_10_N_SHIFT_MECH-FAB2"/>
      <sheetName val="_08_07_10_N_SHIFT_MECH-TANK2"/>
      <sheetName val="_08_07_10_RS_&amp;_SECURITY2"/>
      <sheetName val="08_07_10_CIVIL_WET2"/>
      <sheetName val="_08_07_10_CIVIL2"/>
      <sheetName val="_08_07_10_MECH-FAB2"/>
      <sheetName val="_08_07_10_MECH-TANK2"/>
      <sheetName val="_07_07_10_N_SHIFT_MECH-FAB2"/>
      <sheetName val="_07_07_10_N_SHIFT_MECH-TANK2"/>
      <sheetName val="_07_07_10_RS_&amp;_SECURITY2"/>
      <sheetName val="07_07_10_CIVIL_WET2"/>
      <sheetName val="_07_07_10_CIVIL2"/>
      <sheetName val="_07_07_10_MECH-FAB2"/>
      <sheetName val="_07_07_10_MECH-TANK2"/>
      <sheetName val="_06_07_10_N_SHIFT_MECH-FAB2"/>
      <sheetName val="_06_07_10_N_SHIFT_MECH-TANK2"/>
      <sheetName val="_06_07_10_RS_&amp;_SECURITY2"/>
      <sheetName val="06_07_10_CIVIL_WET2"/>
      <sheetName val="_06_07_10_CIVIL2"/>
      <sheetName val="_06_07_10_MECH-FAB2"/>
      <sheetName val="_06_07_10_MECH-TANK2"/>
      <sheetName val="_05_07_10_N_SHIFT_MECH-FAB2"/>
      <sheetName val="_05_07_10_N_SHIFT_MECH-TANK2"/>
      <sheetName val="_05_07_10_RS_&amp;_SECURITY2"/>
      <sheetName val="05_07_10_CIVIL_WET2"/>
      <sheetName val="_05_07_10_CIVIL2"/>
      <sheetName val="_05_07_10_MECH-FAB2"/>
      <sheetName val="_05_07_10_MECH-TANK2"/>
      <sheetName val="_04_07_10_N_SHIFT_MECH-FAB2"/>
      <sheetName val="_04_07_10_N_SHIFT_MECH-TANK2"/>
      <sheetName val="_04_07_10_RS_&amp;_SECURITY2"/>
      <sheetName val="04_07_10_CIVIL_WET2"/>
      <sheetName val="_04_07_10_CIVIL2"/>
      <sheetName val="_04_07_10_MECH-FAB2"/>
      <sheetName val="_04_07_10_MECH-TANK2"/>
      <sheetName val="_03_07_10_N_SHIFT_MECH-FAB2"/>
      <sheetName val="_03_07_10_N_SHIFT_MECH-TANK2"/>
      <sheetName val="_03_07_10_RS_&amp;_SECURITY_2"/>
      <sheetName val="03_07_10_CIVIL_WET_2"/>
      <sheetName val="_03_07_10_CIVIL_2"/>
      <sheetName val="_03_07_10_MECH-FAB_2"/>
      <sheetName val="_03_07_10_MECH-TANK_2"/>
      <sheetName val="_02_07_10_N_SHIFT_MECH-FAB_2"/>
      <sheetName val="_02_07_10_N_SHIFT_MECH-TANK_2"/>
      <sheetName val="_02_07_10_RS_&amp;_SECURITY2"/>
      <sheetName val="02_07_10_CIVIL_WET2"/>
      <sheetName val="_02_07_10_CIVIL2"/>
      <sheetName val="_02_07_10_MECH-FAB2"/>
      <sheetName val="_02_07_10_MECH-TANK2"/>
      <sheetName val="_01_07_10_N_SHIFT_MECH-FAB2"/>
      <sheetName val="_01_07_10_N_SHIFT_MECH-TANK2"/>
      <sheetName val="_01_07_10_RS_&amp;_SECURITY2"/>
      <sheetName val="01_07_10_CIVIL_WET2"/>
      <sheetName val="_01_07_10_CIVIL2"/>
      <sheetName val="_01_07_10_MECH-FAB2"/>
      <sheetName val="_01_07_10_MECH-TANK2"/>
      <sheetName val="_30_06_10_N_SHIFT_MECH-FAB2"/>
      <sheetName val="_30_06_10_N_SHIFT_MECH-TANK2"/>
      <sheetName val="scurve_calc_(2)2"/>
      <sheetName val="Meas_-Hotel_Part3"/>
      <sheetName val="BOQ_Direct_selling_cost2"/>
      <sheetName val="Contract_Night_Staff2"/>
      <sheetName val="Contract_Day_Staff2"/>
      <sheetName val="Day_Shift2"/>
      <sheetName val="Night_Shift2"/>
      <sheetName val="Direct_cost_shed_A-2_2"/>
      <sheetName val="final_abstract2"/>
      <sheetName val="Fee_Rate_Summary2"/>
      <sheetName val="Civil_Boq2"/>
      <sheetName val="22_12_20113"/>
      <sheetName val="Ave_wtd_rates2"/>
      <sheetName val="Material_2"/>
      <sheetName val="Labour_&amp;_Plant2"/>
      <sheetName val="Cashflow_projection2"/>
      <sheetName val="Item-_Compact2"/>
      <sheetName val="PA-_Consutant_2"/>
      <sheetName val="Meas__Hotel_Part2"/>
      <sheetName val="St_co_91_5lvl2"/>
      <sheetName val="Sales_&amp;_Prod2"/>
      <sheetName val="INPUT_SHEET2"/>
      <sheetName val="Civil_Works2"/>
      <sheetName val="SP_Break_Up2"/>
      <sheetName val="TBAL9697__group_wise__sdpl2"/>
      <sheetName val="IO_List2"/>
      <sheetName val="DI_Rate_Analysis3"/>
      <sheetName val="Economic_RisingMain__Ph-I3"/>
      <sheetName val="Fill_this_out_first___2"/>
      <sheetName val="Prelims_Breakup3"/>
      <sheetName val="Labour_productivity2"/>
      <sheetName val="MN_T_B_2"/>
      <sheetName val="_09_07_10_M顅ᎆ뤀ᨇ԰?缀?2"/>
      <sheetName val="cash_in_flow_Summary_JV_2"/>
      <sheetName val="water_prop_2"/>
      <sheetName val="GR_slab-reinft2"/>
      <sheetName val="Cost_Index2"/>
      <sheetName val="Staff_Acco_2"/>
      <sheetName val="Project_Details__2"/>
      <sheetName val="Rate_analysis-_BOQ_1_2"/>
      <sheetName val="BOQ_LT"/>
      <sheetName val="14_07_10_CIVIL_W ["/>
      <sheetName val="Income_Statement"/>
      <sheetName val="BLOCK-A_(MEA_SHEET)"/>
      <sheetName val="Load_Details(B2)"/>
      <sheetName val="Works_-_Quote_Sheet"/>
      <sheetName val="08_07_10헾】??"/>
      <sheetName val="14_07_10@^\&amp;8"/>
      <sheetName val="Ü5)bÝ/8)6)&amp;&amp;"/>
      <sheetName val="08_07_10헾】??壀&quot;夌&quot;"/>
      <sheetName val="Top_Sheet"/>
      <sheetName val="Col_NUM"/>
      <sheetName val="COLUMN_RC_"/>
      <sheetName val="STILT_Floor_Slab_NUM"/>
      <sheetName val="First_Floor_Slab_RC"/>
      <sheetName val="FIRST_FLOOR_SLAB_WT_SUMMARY"/>
      <sheetName val="Stilt_Floor_Beam_NUM"/>
      <sheetName val="STILT_BEAM_NUM"/>
      <sheetName val="STILT_BEAM_RC"/>
      <sheetName val="Stilt_wall_Num"/>
      <sheetName val="STILT_WALL_RC"/>
      <sheetName val="Z-DETAILS_ABOVE_RAFT_UPTO_+0_05"/>
      <sheetName val="Z-DETAILS_ABOVE_RAFT_UPTO_+_(2"/>
      <sheetName val="TOTAL_CHECK"/>
      <sheetName val="TYP___wall_Num"/>
      <sheetName val="Z-DETAILS_TYP__+2_85_TO_+8_85"/>
      <sheetName val="Fin. Assumpt. - Sensitivitie"/>
      <sheetName val="R.A."/>
      <sheetName val="Publicbuilding"/>
      <sheetName val="grid"/>
      <sheetName val="xxxxxx"/>
      <sheetName val="results"/>
      <sheetName val="Frango Work sheet"/>
      <sheetName val="personnel"/>
      <sheetName val="Bs"/>
      <sheetName val="Group"/>
      <sheetName val="TCMO (2)"/>
      <sheetName val="TCMO"/>
      <sheetName val="FC2"/>
      <sheetName val="Advance tax"/>
      <sheetName val="DeprYTD"/>
      <sheetName val="Cashflow "/>
      <sheetName val="Variance"/>
      <sheetName val="Bud99"/>
      <sheetName val="ITCOMP"/>
      <sheetName val="ITDEP"/>
      <sheetName val="ITDEP revised"/>
      <sheetName val="Deferred tax"/>
      <sheetName val="GRP"/>
      <sheetName val="Bud2000"/>
      <sheetName val="FD"/>
      <sheetName val="TB"/>
      <sheetName val="grp "/>
      <sheetName val="Debtors Ageing "/>
      <sheetName val="fasch"/>
      <sheetName val="notes"/>
      <sheetName val="part-IV"/>
      <sheetName val="BS-203"/>
      <sheetName val="08.07.10헾】_x0005_??헾　_x0005_"/>
      <sheetName val="_ ¢&amp;ú5#"/>
      <sheetName val="_ ¢&amp;???ú5#???????"/>
      <sheetName val="Material&amp;equipment"/>
      <sheetName val="DOOR-WIND"/>
      <sheetName val="Form 6"/>
      <sheetName val="_x0017__x0012__x000f__x0012__x0013_ _x001a__x001b__x0017_"/>
      <sheetName val="Guide"/>
      <sheetName val="공사비 내역 (가)"/>
      <sheetName val="CIF COST ITEM"/>
      <sheetName val="08.07.10 CIVIՌ缀"/>
      <sheetName val="PROCTOR"/>
      <sheetName val="ETC Plant Cost"/>
      <sheetName val="Array"/>
      <sheetName val="Array (2)"/>
      <sheetName val="08.07.10헾】_x0005_??苈ô헾⼤"/>
      <sheetName val="RA BILL - 1"/>
      <sheetName val="Tax Inv"/>
      <sheetName val="Tax Inv (Client)"/>
      <sheetName val="beam-reinft-machine rm"/>
      <sheetName val="BLK2"/>
      <sheetName val="BLK3"/>
      <sheetName val="E &amp; R"/>
      <sheetName val="radar"/>
      <sheetName val="UG"/>
      <sheetName val="CPIPE2"/>
      <sheetName val="_22_07_10_MECH-FþÕ"/>
      <sheetName val=" _¢_x0002_&amp;_x0000"/>
      <sheetName val="Cash Flow Input Data_ISC"/>
      <sheetName val="Interface_SC"/>
      <sheetName val="Calc_ISC"/>
      <sheetName val="Calc_SC"/>
      <sheetName val="Interface_ISC"/>
      <sheetName val="GD"/>
      <sheetName val="LEVEL SHEET"/>
      <sheetName val="PIPELINE"/>
      <sheetName val="CIVIL"/>
      <sheetName val="Eqpmnt Pln"/>
      <sheetName val="Eqpmnt PlnH"/>
      <sheetName val="Eqpmnt PlnÄ"/>
      <sheetName val="Codes"/>
      <sheetName val="precast RC element"/>
      <sheetName val="Con0304"/>
      <sheetName val="S1BOQ"/>
      <sheetName val="Input"/>
      <sheetName val="월선수금"/>
      <sheetName val="basdat"/>
      <sheetName val="maing1"/>
      <sheetName val="Detail In Door Stad"/>
      <sheetName val="PROG_DATA"/>
      <sheetName val="Footing "/>
      <sheetName val="MS Loan repayments"/>
      <sheetName val="Basement Budget"/>
      <sheetName val="RES-PLANNING"/>
      <sheetName val="ST CODE"/>
      <sheetName val="SOR"/>
      <sheetName val="abst-of -cost"/>
      <sheetName val="08.07.10헾】_x0005_??睮は_x0005_"/>
      <sheetName val="SALA-002"/>
      <sheetName val="7 Other Costs"/>
      <sheetName val="Vind - BtB"/>
      <sheetName val="TBEAM"/>
      <sheetName val="General Input"/>
      <sheetName val="Cost_Basis"/>
      <sheetName val="08_07_10헾】??헾⿂"/>
      <sheetName val="08_07_10헾】????懇"/>
      <sheetName val="08_07_10헾】"/>
      <sheetName val="08_07_10헾】??ꮸ⽚"/>
      <sheetName val="08_07_10헾】??丵⼽"/>
      <sheetName val="08_07_10헾】????癠'"/>
      <sheetName val="08_07_10헾】??헾⽀"/>
      <sheetName val="__¢&amp;"/>
      <sheetName val="__¢&amp;___ú5#_______"/>
      <sheetName val="08_07_10헾】??헾⾑"/>
      <sheetName val="B3-B4-B5-"/>
      <sheetName val="_x000a_"/>
      <sheetName val="Misc__Data"/>
      <sheetName val="Intro_"/>
      <sheetName val="Gate_2"/>
      <sheetName val="Name_List"/>
      <sheetName val="Project_Ignite"/>
      <sheetName val="Customize_Your_Invoice"/>
      <sheetName val="08_07_10헾】??壀$夌$"/>
      <sheetName val="foot-slab reinft"/>
      <sheetName val="F20_Risk_Analysis2"/>
      <sheetName val="Change_Order_Log2"/>
      <sheetName val="2000_MOR2"/>
      <sheetName val="Driveway_Beams2"/>
      <sheetName val="Structure_Bills_Qty2"/>
      <sheetName val="INDIGINEOUS_ITEMS_2"/>
      <sheetName val="3cd_Annexure2"/>
      <sheetName val="Rate_Analysis2"/>
      <sheetName val="Fin__Assumpt__-_Sensitivities2"/>
      <sheetName val="Bill_12"/>
      <sheetName val="Bill_22"/>
      <sheetName val="Bill_32"/>
      <sheetName val="Bill_42"/>
      <sheetName val="Bill_52"/>
      <sheetName val="Bill_62"/>
      <sheetName val="Bill_72"/>
      <sheetName val="_09_07_10_M顅ᎆ뤀ᨇ԰2"/>
      <sheetName val="_09_07_10_M顅ᎆ뤀ᨇ԰_缀_2"/>
      <sheetName val="1_Civil-RA2"/>
      <sheetName val="Assumption_Inputs2"/>
      <sheetName val="Phase_12"/>
      <sheetName val="Pacakges_split2"/>
      <sheetName val="DEINKING(ANNEX_1)2"/>
      <sheetName val="AutoOpen_Stub_Data2"/>
      <sheetName val="Eqpmnt_Plng2"/>
      <sheetName val="Debits_as_on_12_04_081"/>
      <sheetName val="Data_Sheet1"/>
      <sheetName val="T-P1,_FINISHES_WORKING_2"/>
      <sheetName val="Assumption_&amp;_Exclusion2"/>
      <sheetName val="External_Doors2"/>
      <sheetName val="STAFFSCHED_1"/>
      <sheetName val="LABOUR_RATE2"/>
      <sheetName val="Material_Rate2"/>
      <sheetName val="Switch_V162"/>
      <sheetName val="India_F&amp;S_Template1"/>
      <sheetName val="_bus_bay1"/>
      <sheetName val="doq_41"/>
      <sheetName val="doq_21"/>
      <sheetName val="Grade_Slab_-12"/>
      <sheetName val="Grade_Slab_-22"/>
      <sheetName val="Grade_slab-32"/>
      <sheetName val="Grade_slab_-42"/>
      <sheetName val="Grade_slab_-52"/>
      <sheetName val="Grade_slab_-62"/>
      <sheetName val="Cat_A_Change_Control2"/>
      <sheetName val="Factor_Sheet2"/>
      <sheetName val="Theo_Cons-June'101"/>
      <sheetName val="11B_1"/>
      <sheetName val="ACAD_Finishes1"/>
      <sheetName val="Site_Details1"/>
      <sheetName val="Site_Area_Statement1"/>
      <sheetName val="Summary_WG1"/>
      <sheetName val="BOQ_LT1"/>
      <sheetName val="14_07_10_CIVIL_W [1"/>
      <sheetName val="AFAS_1"/>
      <sheetName val="RDS_&amp;_WLD1"/>
      <sheetName val="PA_System1"/>
      <sheetName val="Server_&amp;_PAC_Room1"/>
      <sheetName val="HVAC_BOQ1"/>
      <sheetName val="Invoice_Tracker1"/>
      <sheetName val="Income_Statement1"/>
      <sheetName val="Load_Details(B2)1"/>
      <sheetName val="Works_-_Quote_Sheet1"/>
      <sheetName val="BLOCK-A_(MEA_SHEET)1"/>
      <sheetName val="Top_Sheet1"/>
      <sheetName val="Col_NUM1"/>
      <sheetName val="COLUMN_RC_1"/>
      <sheetName val="STILT_Floor_Slab_NUM1"/>
      <sheetName val="First_Floor_Slab_RC1"/>
      <sheetName val="FIRST_FLOOR_SLAB_WT_SUMMARY1"/>
      <sheetName val="Stilt_Floor_Beam_NUM1"/>
      <sheetName val="STILT_BEAM_NUM1"/>
      <sheetName val="STILT_BEAM_RC1"/>
      <sheetName val="Stilt_wall_Num1"/>
      <sheetName val="STILT_WALL_RC1"/>
      <sheetName val="Z-DETAILS_ABOVE_RAFT_UPTO_+0_01"/>
      <sheetName val="Z-DETAILS_ABOVE_RAFT_UPTO_+_(21"/>
      <sheetName val="TOTAL_CHECK1"/>
      <sheetName val="TYP___wall_Num1"/>
      <sheetName val="Z-DETAILS_TYP__+2_85_TO_+8_851"/>
      <sheetName val="VF_Full_Recon"/>
      <sheetName val="PITP3_COPY"/>
      <sheetName val="Meas_"/>
      <sheetName val="Expenses_Actual_Vs__Budgeted"/>
      <sheetName val="Col_up_to_plinth"/>
      <sheetName val="RMG_-ABS"/>
      <sheetName val="T_P_-ABS"/>
      <sheetName val="T_P_-MB"/>
      <sheetName val="E_P_R-ABS"/>
      <sheetName val="E__R-MB"/>
      <sheetName val="Bldg_6-ABS"/>
      <sheetName val="Bldg_6-MB"/>
      <sheetName val="Kz_Grid_Press_foundation_ABS"/>
      <sheetName val="Kz_Grid_Press_foundation_meas"/>
      <sheetName val="600-1200T__ABS"/>
      <sheetName val="600-1200T_Meas"/>
      <sheetName val="BSR-II_ABS"/>
      <sheetName val="BSR-II_meas"/>
      <sheetName val="Misc_ABS"/>
      <sheetName val="Misc_MB"/>
      <sheetName val="This_Bill"/>
      <sheetName val="Upto_Previous"/>
      <sheetName val="Up_to_date"/>
      <sheetName val="Grand_Abstract"/>
      <sheetName val="Blank_MB"/>
      <sheetName val="cement_summary"/>
      <sheetName val="Reinforcement_Steel"/>
      <sheetName val="P-I_CEMENT_RECONCILIATION_"/>
      <sheetName val="Ra-38_area_wise_summary"/>
      <sheetName val="P-II_Cement_Reconciliation"/>
      <sheetName val="Ra-16_P-II"/>
      <sheetName val="RA_16-_GH"/>
      <sheetName val="E_&amp;_R"/>
      <sheetName val="beam-reinft-machine_rm"/>
      <sheetName val="Cash_Flow_Input_Data_ISC"/>
      <sheetName val="Fin__Assumpt__-_SensitivitieH"/>
      <sheetName val="PRECAST_lightconc-II7"/>
      <sheetName val="Cleaning_&amp;_Grubbing7"/>
      <sheetName val="PRECAST_lightconc_II7"/>
      <sheetName val="College_Details7"/>
      <sheetName val="Personal_7"/>
      <sheetName val="jidal_dam7"/>
      <sheetName val="fran_temp7"/>
      <sheetName val="kona_swit7"/>
      <sheetName val="template_(8)7"/>
      <sheetName val="template_(9)7"/>
      <sheetName val="OVER_HEADS7"/>
      <sheetName val="Cover_Sheet7"/>
      <sheetName val="BOQ_REV_A7"/>
      <sheetName val="PTB_(IO)7"/>
      <sheetName val="BMS_7"/>
      <sheetName val="SPT_vs_PHI7"/>
      <sheetName val="TBAL9697_-group_wise__sdpl7"/>
      <sheetName val="Quantity_Schedule6"/>
      <sheetName val="Revenue__Schedule_6"/>
      <sheetName val="Balance_works_-_Direct_Cost6"/>
      <sheetName val="Balance_works_-_Indirect_Cost6"/>
      <sheetName val="Fund_Plan6"/>
      <sheetName val="Bill_of_Resources6"/>
      <sheetName val="SITE_OVERHEADS5"/>
      <sheetName val="labour_coeff5"/>
      <sheetName val="Expenditure_plan5"/>
      <sheetName val="ORDER_BOOKING5"/>
      <sheetName val="Site_Dev_BOQ5"/>
      <sheetName val="beam-reinft-IIInd_floor5"/>
      <sheetName val="M-Book_for_Conc5"/>
      <sheetName val="M-Book_for_FW5"/>
      <sheetName val="Costing_Upto_Mar'11_(2)5"/>
      <sheetName val="Tender_Summary5"/>
      <sheetName val="TAX_BILLS5"/>
      <sheetName val="CASH_BILLS5"/>
      <sheetName val="LABOUR_BILLS5"/>
      <sheetName val="puch_order5"/>
      <sheetName val="Sheet1_(2)5"/>
      <sheetName val="Boq_Block_A5"/>
      <sheetName val="_24_07_10_RS_&amp;_SECURITY5"/>
      <sheetName val="24_07_10_CIVIL_WET5"/>
      <sheetName val="_24_07_10_CIVIL5"/>
      <sheetName val="_24_07_10_MECH-FAB5"/>
      <sheetName val="_24_07_10_MECH-TANK5"/>
      <sheetName val="_23_07_10_N_SHIFT_MECH-FAB5"/>
      <sheetName val="_23_07_10_N_SHIFT_MECH-TANK5"/>
      <sheetName val="_23_07_10_RS_&amp;_SECURITY5"/>
      <sheetName val="23_07_10_CIVIL_WET5"/>
      <sheetName val="_23_07_10_CIVIL5"/>
      <sheetName val="_23_07_10_MECH-FAB5"/>
      <sheetName val="_23_07_10_MECH-TANK5"/>
      <sheetName val="_22_07_10_N_SHIFT_MECH-FAB5"/>
      <sheetName val="_22_07_10_N_SHIFT_MECH-TANK5"/>
      <sheetName val="_22_07_10_RS_&amp;_SECURITY5"/>
      <sheetName val="22_07_10_CIVIL_WET5"/>
      <sheetName val="_22_07_10_CIVIL5"/>
      <sheetName val="_22_07_10_MECH-FAB5"/>
      <sheetName val="_22_07_10_MECH-TANK5"/>
      <sheetName val="_21_07_10_N_SHIFT_MECH-FAB5"/>
      <sheetName val="_21_07_10_N_SHIFT_MECH-TANK5"/>
      <sheetName val="_21_07_10_RS_&amp;_SECURITY5"/>
      <sheetName val="21_07_10_CIVIL_WET5"/>
      <sheetName val="_21_07_10_CIVIL5"/>
      <sheetName val="_21_07_10_MECH-FAB5"/>
      <sheetName val="_21_07_10_MECH-TANK5"/>
      <sheetName val="_20_07_10_N_SHIFT_MECH-FAB5"/>
      <sheetName val="_20_07_10_N_SHIFT_MECH-TANK5"/>
      <sheetName val="_20_07_10_RS_&amp;_SECURITY5"/>
      <sheetName val="20_07_10_CIVIL_WET5"/>
      <sheetName val="_20_07_10_CIVIL5"/>
      <sheetName val="_20_07_10_MECH-FAB5"/>
      <sheetName val="_20_07_10_MECH-TANK5"/>
      <sheetName val="_19_07_10_N_SHIFT_MECH-FAB5"/>
      <sheetName val="_19_07_10_N_SHIFT_MECH-TANK5"/>
      <sheetName val="_19_07_10_RS_&amp;_SECURITY5"/>
      <sheetName val="19_07_10_CIVIL_WET5"/>
      <sheetName val="_19_07_10_CIVIL5"/>
      <sheetName val="_19_07_10_MECH-FAB5"/>
      <sheetName val="_19_07_10_MECH-TANK5"/>
      <sheetName val="_18_07_10_N_SHIFT_MECH-FAB5"/>
      <sheetName val="_18_07_10_N_SHIFT_MECH-TANK5"/>
      <sheetName val="_18_07_10_RS_&amp;_SECURITY5"/>
      <sheetName val="18_07_10_CIVIL_WET5"/>
      <sheetName val="_18_07_10_CIVIL5"/>
      <sheetName val="_18_07_10_MECH-FAB5"/>
      <sheetName val="_18_07_10_MECH-TANK5"/>
      <sheetName val="_17_07_10_N_SHIFT_MECH-FAB5"/>
      <sheetName val="_17_07_10_N_SHIFT_MECH-TANK5"/>
      <sheetName val="_17_07_10_RS_&amp;_SECURITY5"/>
      <sheetName val="17_07_10_CIVIL_WET5"/>
      <sheetName val="_17_07_10_CIVIL5"/>
      <sheetName val="_17_07_10_MECH-FAB5"/>
      <sheetName val="_17_07_10_MECH-TANK5"/>
      <sheetName val="_16_07_10_N_SHIFT_MECH-FAB4"/>
      <sheetName val="_16_07_10_N_SHIFT_MECH-TANK4"/>
      <sheetName val="_16_07_10_RS_&amp;_SECURITY4"/>
      <sheetName val="16_07_10_CIVIL_WET4"/>
      <sheetName val="_16_07_10_CIVIL4"/>
      <sheetName val="_16_07_10_MECH-FAB4"/>
      <sheetName val="_16_07_10_MECH-TANK4"/>
      <sheetName val="_15_07_10_N_SHIFT_MECH-FAB4"/>
      <sheetName val="_15_07_10_N_SHIFT_MECH-TANK4"/>
      <sheetName val="_15_07_10_RS_&amp;_SECURITY4"/>
      <sheetName val="15_07_10_CIVIL_WET4"/>
      <sheetName val="_15_07_10_CIVIL4"/>
      <sheetName val="_15_07_10_MECH-FAB4"/>
      <sheetName val="_15_07_10_MECH-TANK4"/>
      <sheetName val="_14_07_10_N_SHIFT_MECH-FAB4"/>
      <sheetName val="_14_07_10_N_SHIFT_MECH-TANK4"/>
      <sheetName val="_14_07_10_RS_&amp;_SECURITY4"/>
      <sheetName val="14_07_10_CIVIL_WET4"/>
      <sheetName val="_14_07_10_CIVIL4"/>
      <sheetName val="_14_07_10_MECH-FAB4"/>
      <sheetName val="_14_07_10_MECH-TANK4"/>
      <sheetName val="_13_07_10_N_SHIFT_MECH-FAB4"/>
      <sheetName val="_13_07_10_N_SHIFT_MECH-TANK4"/>
      <sheetName val="_13_07_10_RS_&amp;_SECURITY4"/>
      <sheetName val="13_07_10_CIVIL_WET4"/>
      <sheetName val="_13_07_10_CIVIL4"/>
      <sheetName val="_13_07_10_MECH-FAB4"/>
      <sheetName val="_13_07_10_MECH-TANK4"/>
      <sheetName val="_12_07_10_N_SHIFT_MECH-FAB4"/>
      <sheetName val="_12_07_10_N_SHIFT_MECH-TANK4"/>
      <sheetName val="_12_07_10_RS_&amp;_SECURITY4"/>
      <sheetName val="12_07_10_CIVIL_WET4"/>
      <sheetName val="_12_07_10_CIVIL4"/>
      <sheetName val="_12_07_10_MECH-FAB4"/>
      <sheetName val="_12_07_10_MECH-TANK4"/>
      <sheetName val="_11_07_10_N_SHIFT_MECH-FAB4"/>
      <sheetName val="_11_07_10_N_SHIFT_MECH-TANK4"/>
      <sheetName val="_11_07_10_RS_&amp;_SECURITY4"/>
      <sheetName val="11_07_10_CIVIL_WET4"/>
      <sheetName val="_11_07_10_CIVIL4"/>
      <sheetName val="_11_07_10_MECH-FAB4"/>
      <sheetName val="_11_07_10_MECH-TANK4"/>
      <sheetName val="_10_07_10_N_SHIFT_MECH-FAB4"/>
      <sheetName val="_10_07_10_N_SHIFT_MECH-TANK4"/>
      <sheetName val="_10_07_10_RS_&amp;_SECURITY4"/>
      <sheetName val="10_07_10_CIVIL_WET4"/>
      <sheetName val="_10_07_10_CIVIL4"/>
      <sheetName val="_10_07_10_MECH-FAB4"/>
      <sheetName val="_10_07_10_MECH-TANK4"/>
      <sheetName val="_09_07_10_N_SHIFT_MECH-FAB4"/>
      <sheetName val="_09_07_10_N_SHIFT_MECH-TANK4"/>
      <sheetName val="_09_07_10_RS_&amp;_SECURITY4"/>
      <sheetName val="09_07_10_CIVIL_WET4"/>
      <sheetName val="_09_07_10_CIVIL4"/>
      <sheetName val="_09_07_10_MECH-FAB4"/>
      <sheetName val="_09_07_10_MECH-TANK4"/>
      <sheetName val="_08_07_10_N_SHIFT_MECH-FAB4"/>
      <sheetName val="_08_07_10_N_SHIFT_MECH-TANK4"/>
      <sheetName val="_08_07_10_RS_&amp;_SECURITY4"/>
      <sheetName val="08_07_10_CIVIL_WET4"/>
      <sheetName val="_08_07_10_CIVIL4"/>
      <sheetName val="_08_07_10_MECH-FAB4"/>
      <sheetName val="_08_07_10_MECH-TANK4"/>
      <sheetName val="_07_07_10_N_SHIFT_MECH-FAB4"/>
      <sheetName val="_07_07_10_N_SHIFT_MECH-TANK4"/>
      <sheetName val="_07_07_10_RS_&amp;_SECURITY4"/>
      <sheetName val="07_07_10_CIVIL_WET4"/>
      <sheetName val="_07_07_10_CIVIL4"/>
      <sheetName val="_07_07_10_MECH-FAB4"/>
      <sheetName val="_07_07_10_MECH-TANK4"/>
      <sheetName val="_06_07_10_N_SHIFT_MECH-FAB4"/>
      <sheetName val="_06_07_10_N_SHIFT_MECH-TANK4"/>
      <sheetName val="_06_07_10_RS_&amp;_SECURITY4"/>
      <sheetName val="06_07_10_CIVIL_WET4"/>
      <sheetName val="_06_07_10_CIVIL4"/>
      <sheetName val="_06_07_10_MECH-FAB4"/>
      <sheetName val="_06_07_10_MECH-TANK4"/>
      <sheetName val="_05_07_10_N_SHIFT_MECH-FAB4"/>
      <sheetName val="_05_07_10_N_SHIFT_MECH-TANK4"/>
      <sheetName val="_05_07_10_RS_&amp;_SECURITY4"/>
      <sheetName val="05_07_10_CIVIL_WET4"/>
      <sheetName val="_05_07_10_CIVIL4"/>
      <sheetName val="_05_07_10_MECH-FAB4"/>
      <sheetName val="_05_07_10_MECH-TANK4"/>
      <sheetName val="_04_07_10_N_SHIFT_MECH-FAB4"/>
      <sheetName val="_04_07_10_N_SHIFT_MECH-TANK4"/>
      <sheetName val="_04_07_10_RS_&amp;_SECURITY4"/>
      <sheetName val="04_07_10_CIVIL_WET4"/>
      <sheetName val="_04_07_10_CIVIL4"/>
      <sheetName val="_04_07_10_MECH-FAB4"/>
      <sheetName val="_04_07_10_MECH-TANK4"/>
      <sheetName val="_03_07_10_N_SHIFT_MECH-FAB4"/>
      <sheetName val="_03_07_10_N_SHIFT_MECH-TANK4"/>
      <sheetName val="_03_07_10_RS_&amp;_SECURITY_4"/>
      <sheetName val="03_07_10_CIVIL_WET_4"/>
      <sheetName val="_03_07_10_CIVIL_4"/>
      <sheetName val="_03_07_10_MECH-FAB_4"/>
      <sheetName val="_03_07_10_MECH-TANK_4"/>
      <sheetName val="_02_07_10_N_SHIFT_MECH-FAB_4"/>
      <sheetName val="_02_07_10_N_SHIFT_MECH-TANK_4"/>
      <sheetName val="_02_07_10_RS_&amp;_SECURITY4"/>
      <sheetName val="02_07_10_CIVIL_WET4"/>
      <sheetName val="_02_07_10_CIVIL4"/>
      <sheetName val="_02_07_10_MECH-FAB4"/>
      <sheetName val="_02_07_10_MECH-TANK4"/>
      <sheetName val="_01_07_10_N_SHIFT_MECH-FAB4"/>
      <sheetName val="_01_07_10_N_SHIFT_MECH-TANK4"/>
      <sheetName val="_01_07_10_RS_&amp;_SECURITY4"/>
      <sheetName val="01_07_10_CIVIL_WET4"/>
      <sheetName val="_01_07_10_CIVIL4"/>
      <sheetName val="_01_07_10_MECH-FAB4"/>
      <sheetName val="_01_07_10_MECH-TANK4"/>
      <sheetName val="_30_06_10_N_SHIFT_MECH-FAB4"/>
      <sheetName val="_30_06_10_N_SHIFT_MECH-TANK4"/>
      <sheetName val="scurve_calc_(2)4"/>
      <sheetName val="Meas_-Hotel_Part5"/>
      <sheetName val="BOQ_Direct_selling_cost4"/>
      <sheetName val="Direct_cost_shed_A-2_4"/>
      <sheetName val="Contract_Night_Staff4"/>
      <sheetName val="Contract_Day_Staff4"/>
      <sheetName val="Day_Shift4"/>
      <sheetName val="Night_Shift4"/>
      <sheetName val="Ave_wtd_rates4"/>
      <sheetName val="Material_4"/>
      <sheetName val="Labour_&amp;_Plant4"/>
      <sheetName val="22_12_20115"/>
      <sheetName val="BOQ_(2)5"/>
      <sheetName val="Cashflow_projection4"/>
      <sheetName val="PA-_Consutant_4"/>
      <sheetName val="Civil_Boq4"/>
      <sheetName val="Fee_Rate_Summary4"/>
      <sheetName val="Item-_Compact4"/>
      <sheetName val="final_abstract4"/>
      <sheetName val="TBAL9697__group_wise__sdpl4"/>
      <sheetName val="St_co_91_5lvl4"/>
      <sheetName val="Civil_Works4"/>
      <sheetName val="IO_List4"/>
      <sheetName val="Fill_this_out_first___4"/>
      <sheetName val="Meas__Hotel_Part4"/>
      <sheetName val="INPUT_SHEET4"/>
      <sheetName val="DI_Rate_Analysis5"/>
      <sheetName val="Economic_RisingMain__Ph-I5"/>
      <sheetName val="SP_Break_Up4"/>
      <sheetName val="Labour_productivity4"/>
      <sheetName val="_09_07_10_M顅ᎆ뤀ᨇ԰?缀?4"/>
      <sheetName val="Sales_&amp;_Prod4"/>
      <sheetName val="Cost_Index4"/>
      <sheetName val="cash_in_flow_Summary_JV_4"/>
      <sheetName val="water_prop_4"/>
      <sheetName val="GR_slab-reinft4"/>
      <sheetName val="Staff_Acco_4"/>
      <sheetName val="Rate_analysis-_BOQ_1_4"/>
      <sheetName val="MN_T_B_4"/>
      <sheetName val="Project_Details__4"/>
      <sheetName val="F20_Risk_Analysis4"/>
      <sheetName val="Change_Order_Log4"/>
      <sheetName val="2000_MOR4"/>
      <sheetName val="Driveway_Beams4"/>
      <sheetName val="Structure_Bills_Qty4"/>
      <sheetName val="Prelims_Breakup5"/>
      <sheetName val="INDIGINEOUS_ITEMS_4"/>
      <sheetName val="3cd_Annexure4"/>
      <sheetName val="Rate_Analysis4"/>
      <sheetName val="Fin__Assumpt__-_Sensitivities4"/>
      <sheetName val="Bill_14"/>
      <sheetName val="Bill_24"/>
      <sheetName val="Bill_34"/>
      <sheetName val="Bill_44"/>
      <sheetName val="Bill_54"/>
      <sheetName val="Bill_64"/>
      <sheetName val="Bill_74"/>
      <sheetName val="_09_07_10_M顅ᎆ뤀ᨇ԰4"/>
      <sheetName val="_09_07_10_M顅ᎆ뤀ᨇ԰_缀_4"/>
      <sheetName val="1_Civil-RA4"/>
      <sheetName val="Assumption_Inputs4"/>
      <sheetName val="Phase_14"/>
      <sheetName val="Pacakges_split4"/>
      <sheetName val="DEINKING(ANNEX_1)4"/>
      <sheetName val="AutoOpen_Stub_Data4"/>
      <sheetName val="Eqpmnt_Plng4"/>
      <sheetName val="Debits_as_on_12_04_083"/>
      <sheetName val="Data_Sheet3"/>
      <sheetName val="T-P1,_FINISHES_WORKING_4"/>
      <sheetName val="Assumption_&amp;_Exclusion4"/>
      <sheetName val="External_Doors4"/>
      <sheetName val="STAFFSCHED_3"/>
      <sheetName val="LABOUR_RATE4"/>
      <sheetName val="Material_Rate4"/>
      <sheetName val="Switch_V164"/>
      <sheetName val="India_F&amp;S_Template3"/>
      <sheetName val="_bus_bay3"/>
      <sheetName val="doq_43"/>
      <sheetName val="doq_23"/>
      <sheetName val="Grade_Slab_-14"/>
      <sheetName val="Grade_Slab_-24"/>
      <sheetName val="Grade_slab-34"/>
      <sheetName val="Grade_slab_-44"/>
      <sheetName val="Grade_slab_-54"/>
      <sheetName val="Grade_slab_-64"/>
      <sheetName val="Cat_A_Change_Control4"/>
      <sheetName val="Factor_Sheet4"/>
      <sheetName val="Theo_Cons-June'103"/>
      <sheetName val="11B_3"/>
      <sheetName val="ACAD_Finishes3"/>
      <sheetName val="Site_Details3"/>
      <sheetName val="Site_Area_Statement3"/>
      <sheetName val="Summary_WG3"/>
      <sheetName val="BOQ_LT3"/>
      <sheetName val="14_07_10_CIVIL_W [3"/>
      <sheetName val="AFAS_3"/>
      <sheetName val="RDS_&amp;_WLD3"/>
      <sheetName val="PA_System3"/>
      <sheetName val="Server_&amp;_PAC_Room3"/>
      <sheetName val="HVAC_BOQ3"/>
      <sheetName val="Invoice_Tracker3"/>
      <sheetName val="Income_Statement3"/>
      <sheetName val="Load_Details(B2)3"/>
      <sheetName val="Works_-_Quote_Sheet3"/>
      <sheetName val="BLOCK-A_(MEA_SHEET)3"/>
      <sheetName val="Cost_Basis2"/>
      <sheetName val="Top_Sheet3"/>
      <sheetName val="Col_NUM3"/>
      <sheetName val="COLUMN_RC_3"/>
      <sheetName val="STILT_Floor_Slab_NUM3"/>
      <sheetName val="First_Floor_Slab_RC3"/>
      <sheetName val="FIRST_FLOOR_SLAB_WT_SUMMARY3"/>
      <sheetName val="Stilt_Floor_Beam_NUM3"/>
      <sheetName val="STILT_BEAM_NUM3"/>
      <sheetName val="STILT_BEAM_RC3"/>
      <sheetName val="Stilt_wall_Num3"/>
      <sheetName val="STILT_WALL_RC3"/>
      <sheetName val="Z-DETAILS_ABOVE_RAFT_UPTO_+0_03"/>
      <sheetName val="Z-DETAILS_ABOVE_RAFT_UPTO_+_(23"/>
      <sheetName val="TOTAL_CHECK3"/>
      <sheetName val="TYP___wall_Num3"/>
      <sheetName val="Z-DETAILS_TYP__+2_85_TO_+8_853"/>
      <sheetName val="d-safe_specs2"/>
      <sheetName val="Deduction_of_assets2"/>
      <sheetName val="Blr_hire2"/>
      <sheetName val="PRECAST_lig(tconc_II2"/>
      <sheetName val="VF_Full_Recon2"/>
      <sheetName val="PITP3_COPY2"/>
      <sheetName val="Meas_2"/>
      <sheetName val="Expenses_Actual_Vs__Budgeted2"/>
      <sheetName val="Col_up_to_plinth2"/>
      <sheetName val="MASTER_RATE_ANALYSIS2"/>
      <sheetName val="RMG_-ABS2"/>
      <sheetName val="T_P_-ABS2"/>
      <sheetName val="T_P_-MB2"/>
      <sheetName val="E_P_R-ABS2"/>
      <sheetName val="E__R-MB2"/>
      <sheetName val="Bldg_6-ABS2"/>
      <sheetName val="Bldg_6-MB2"/>
      <sheetName val="Kz_Grid_Press_foundation_ABS2"/>
      <sheetName val="Kz_Grid_Press_foundation_meas2"/>
      <sheetName val="600-1200T__ABS2"/>
      <sheetName val="600-1200T_Meas2"/>
      <sheetName val="BSR-II_ABS2"/>
      <sheetName val="BSR-II_meas2"/>
      <sheetName val="Misc_ABS2"/>
      <sheetName val="Misc_MB2"/>
      <sheetName val="This_Bill2"/>
      <sheetName val="Upto_Previous2"/>
      <sheetName val="Up_to_date2"/>
      <sheetName val="Grand_Abstract2"/>
      <sheetName val="Blank_MB2"/>
      <sheetName val="cement_summary2"/>
      <sheetName val="Reinforcement_Steel2"/>
      <sheetName val="P-I_CEMENT_RECONCILIATION_2"/>
      <sheetName val="Ra-38_area_wise_summary2"/>
      <sheetName val="P-II_Cement_Reconciliation2"/>
      <sheetName val="Ra-16_P-II2"/>
      <sheetName val="RA_16-_GH2"/>
      <sheetName val="Quote_Sheet2"/>
      <sheetName val="RCC,Ret__Wall2"/>
      <sheetName val="Name_List2"/>
      <sheetName val="Intro_2"/>
      <sheetName val="Gate_22"/>
      <sheetName val="Project_Ignite2"/>
      <sheetName val="E_&amp;_R2"/>
      <sheetName val="Customize_Your_Invoice2"/>
      <sheetName val="Misc__Data2"/>
      <sheetName val="beam-reinft-machine_rm2"/>
      <sheetName val="Cash_Flow_Input_Data_ISC2"/>
      <sheetName val="Fin__Assumpt__-_SensitivitieH2"/>
      <sheetName val="PRECAST_lightconc-II6"/>
      <sheetName val="Cleaning_&amp;_Grubbing6"/>
      <sheetName val="PRECAST_lightconc_II6"/>
      <sheetName val="College_Details6"/>
      <sheetName val="Personal_6"/>
      <sheetName val="jidal_dam6"/>
      <sheetName val="fran_temp6"/>
      <sheetName val="kona_swit6"/>
      <sheetName val="template_(8)6"/>
      <sheetName val="template_(9)6"/>
      <sheetName val="OVER_HEADS6"/>
      <sheetName val="Cover_Sheet6"/>
      <sheetName val="BOQ_REV_A6"/>
      <sheetName val="PTB_(IO)6"/>
      <sheetName val="BMS_6"/>
      <sheetName val="SPT_vs_PHI6"/>
      <sheetName val="TBAL9697_-group_wise__sdpl6"/>
      <sheetName val="Quantity_Schedule5"/>
      <sheetName val="Revenue__Schedule_5"/>
      <sheetName val="Balance_works_-_Direct_Cost5"/>
      <sheetName val="Balance_works_-_Indirect_Cost5"/>
      <sheetName val="Fund_Plan5"/>
      <sheetName val="Bill_of_Resources5"/>
      <sheetName val="SITE_OVERHEADS4"/>
      <sheetName val="labour_coeff4"/>
      <sheetName val="Expenditure_plan4"/>
      <sheetName val="ORDER_BOOKING4"/>
      <sheetName val="Site_Dev_BOQ4"/>
      <sheetName val="beam-reinft-IIInd_floor4"/>
      <sheetName val="M-Book_for_Conc4"/>
      <sheetName val="M-Book_for_FW4"/>
      <sheetName val="Costing_Upto_Mar'11_(2)4"/>
      <sheetName val="Tender_Summary4"/>
      <sheetName val="TAX_BILLS4"/>
      <sheetName val="CASH_BILLS4"/>
      <sheetName val="LABOUR_BILLS4"/>
      <sheetName val="puch_order4"/>
      <sheetName val="Sheet1_(2)4"/>
      <sheetName val="Boq_Block_A4"/>
      <sheetName val="_24_07_10_RS_&amp;_SECURITY4"/>
      <sheetName val="24_07_10_CIVIL_WET4"/>
      <sheetName val="_24_07_10_CIVIL4"/>
      <sheetName val="_24_07_10_MECH-FAB4"/>
      <sheetName val="_24_07_10_MECH-TANK4"/>
      <sheetName val="_23_07_10_N_SHIFT_MECH-FAB4"/>
      <sheetName val="_23_07_10_N_SHIFT_MECH-TANK4"/>
      <sheetName val="_23_07_10_RS_&amp;_SECURITY4"/>
      <sheetName val="23_07_10_CIVIL_WET4"/>
      <sheetName val="_23_07_10_CIVIL4"/>
      <sheetName val="_23_07_10_MECH-FAB4"/>
      <sheetName val="_23_07_10_MECH-TANK4"/>
      <sheetName val="_22_07_10_N_SHIFT_MECH-FAB4"/>
      <sheetName val="_22_07_10_N_SHIFT_MECH-TANK4"/>
      <sheetName val="_22_07_10_RS_&amp;_SECURITY4"/>
      <sheetName val="22_07_10_CIVIL_WET4"/>
      <sheetName val="_22_07_10_CIVIL4"/>
      <sheetName val="_22_07_10_MECH-FAB4"/>
      <sheetName val="_22_07_10_MECH-TANK4"/>
      <sheetName val="_21_07_10_N_SHIFT_MECH-FAB4"/>
      <sheetName val="_21_07_10_N_SHIFT_MECH-TANK4"/>
      <sheetName val="_21_07_10_RS_&amp;_SECURITY4"/>
      <sheetName val="21_07_10_CIVIL_WET4"/>
      <sheetName val="_21_07_10_CIVIL4"/>
      <sheetName val="_21_07_10_MECH-FAB4"/>
      <sheetName val="_21_07_10_MECH-TANK4"/>
      <sheetName val="_20_07_10_N_SHIFT_MECH-FAB4"/>
      <sheetName val="_20_07_10_N_SHIFT_MECH-TANK4"/>
      <sheetName val="_20_07_10_RS_&amp;_SECURITY4"/>
      <sheetName val="20_07_10_CIVIL_WET4"/>
      <sheetName val="_20_07_10_CIVIL4"/>
      <sheetName val="_20_07_10_MECH-FAB4"/>
      <sheetName val="_20_07_10_MECH-TANK4"/>
      <sheetName val="_19_07_10_N_SHIFT_MECH-FAB4"/>
      <sheetName val="_19_07_10_N_SHIFT_MECH-TANK4"/>
      <sheetName val="_19_07_10_RS_&amp;_SECURITY4"/>
      <sheetName val="19_07_10_CIVIL_WET4"/>
      <sheetName val="_19_07_10_CIVIL4"/>
      <sheetName val="_19_07_10_MECH-FAB4"/>
      <sheetName val="_19_07_10_MECH-TANK4"/>
      <sheetName val="_18_07_10_N_SHIFT_MECH-FAB4"/>
      <sheetName val="_18_07_10_N_SHIFT_MECH-TANK4"/>
      <sheetName val="_18_07_10_RS_&amp;_SECURITY4"/>
      <sheetName val="18_07_10_CIVIL_WET4"/>
      <sheetName val="_18_07_10_CIVIL4"/>
      <sheetName val="_18_07_10_MECH-FAB4"/>
      <sheetName val="_18_07_10_MECH-TANK4"/>
      <sheetName val="_17_07_10_N_SHIFT_MECH-FAB4"/>
      <sheetName val="_17_07_10_N_SHIFT_MECH-TANK4"/>
      <sheetName val="_17_07_10_RS_&amp;_SECURITY4"/>
      <sheetName val="17_07_10_CIVIL_WET4"/>
      <sheetName val="_17_07_10_CIVIL4"/>
      <sheetName val="_17_07_10_MECH-FAB4"/>
      <sheetName val="_17_07_10_MECH-TANK4"/>
      <sheetName val="_16_07_10_N_SHIFT_MECH-FAB3"/>
      <sheetName val="_16_07_10_N_SHIFT_MECH-TANK3"/>
      <sheetName val="_16_07_10_RS_&amp;_SECURITY3"/>
      <sheetName val="16_07_10_CIVIL_WET3"/>
      <sheetName val="_16_07_10_CIVIL3"/>
      <sheetName val="_16_07_10_MECH-FAB3"/>
      <sheetName val="_16_07_10_MECH-TANK3"/>
      <sheetName val="_15_07_10_N_SHIFT_MECH-FAB3"/>
      <sheetName val="_15_07_10_N_SHIFT_MECH-TANK3"/>
      <sheetName val="_15_07_10_RS_&amp;_SECURITY3"/>
      <sheetName val="15_07_10_CIVIL_WET3"/>
      <sheetName val="_15_07_10_CIVIL3"/>
      <sheetName val="_15_07_10_MECH-FAB3"/>
      <sheetName val="_15_07_10_MECH-TANK3"/>
      <sheetName val="_14_07_10_N_SHIFT_MECH-FAB3"/>
      <sheetName val="_14_07_10_N_SHIFT_MECH-TANK3"/>
      <sheetName val="_14_07_10_RS_&amp;_SECURITY3"/>
      <sheetName val="14_07_10_CIVIL_WET3"/>
      <sheetName val="_14_07_10_CIVIL3"/>
      <sheetName val="_14_07_10_MECH-FAB3"/>
      <sheetName val="_14_07_10_MECH-TANK3"/>
      <sheetName val="_13_07_10_N_SHIFT_MECH-FAB3"/>
      <sheetName val="_13_07_10_N_SHIFT_MECH-TANK3"/>
      <sheetName val="_13_07_10_RS_&amp;_SECURITY3"/>
      <sheetName val="13_07_10_CIVIL_WET3"/>
      <sheetName val="_13_07_10_CIVIL3"/>
      <sheetName val="_13_07_10_MECH-FAB3"/>
      <sheetName val="_13_07_10_MECH-TANK3"/>
      <sheetName val="_12_07_10_N_SHIFT_MECH-FAB3"/>
      <sheetName val="_12_07_10_N_SHIFT_MECH-TANK3"/>
      <sheetName val="_12_07_10_RS_&amp;_SECURITY3"/>
      <sheetName val="12_07_10_CIVIL_WET3"/>
      <sheetName val="_12_07_10_CIVIL3"/>
      <sheetName val="_12_07_10_MECH-FAB3"/>
      <sheetName val="_12_07_10_MECH-TANK3"/>
      <sheetName val="_11_07_10_N_SHIFT_MECH-FAB3"/>
      <sheetName val="_11_07_10_N_SHIFT_MECH-TANK3"/>
      <sheetName val="_11_07_10_RS_&amp;_SECURITY3"/>
      <sheetName val="11_07_10_CIVIL_WET3"/>
      <sheetName val="_11_07_10_CIVIL3"/>
      <sheetName val="_11_07_10_MECH-FAB3"/>
      <sheetName val="_11_07_10_MECH-TANK3"/>
      <sheetName val="_10_07_10_N_SHIFT_MECH-FAB3"/>
      <sheetName val="_10_07_10_N_SHIFT_MECH-TANK3"/>
      <sheetName val="_10_07_10_RS_&amp;_SECURITY3"/>
      <sheetName val="10_07_10_CIVIL_WET3"/>
      <sheetName val="_10_07_10_CIVIL3"/>
      <sheetName val="_10_07_10_MECH-FAB3"/>
      <sheetName val="_10_07_10_MECH-TANK3"/>
      <sheetName val="_09_07_10_N_SHIFT_MECH-FAB3"/>
      <sheetName val="_09_07_10_N_SHIFT_MECH-TANK3"/>
      <sheetName val="_09_07_10_RS_&amp;_SECURITY3"/>
      <sheetName val="09_07_10_CIVIL_WET3"/>
      <sheetName val="_09_07_10_CIVIL3"/>
      <sheetName val="_09_07_10_MECH-FAB3"/>
      <sheetName val="_09_07_10_MECH-TANK3"/>
      <sheetName val="_08_07_10_N_SHIFT_MECH-FAB3"/>
      <sheetName val="_08_07_10_N_SHIFT_MECH-TANK3"/>
      <sheetName val="_08_07_10_RS_&amp;_SECURITY3"/>
      <sheetName val="08_07_10_CIVIL_WET3"/>
      <sheetName val="_08_07_10_CIVIL3"/>
      <sheetName val="_08_07_10_MECH-FAB3"/>
      <sheetName val="_08_07_10_MECH-TANK3"/>
      <sheetName val="_07_07_10_N_SHIFT_MECH-FAB3"/>
      <sheetName val="_07_07_10_N_SHIFT_MECH-TANK3"/>
      <sheetName val="_07_07_10_RS_&amp;_SECURITY3"/>
      <sheetName val="07_07_10_CIVIL_WET3"/>
      <sheetName val="_07_07_10_CIVIL3"/>
      <sheetName val="_07_07_10_MECH-FAB3"/>
      <sheetName val="_07_07_10_MECH-TANK3"/>
      <sheetName val="_06_07_10_N_SHIFT_MECH-FAB3"/>
      <sheetName val="_06_07_10_N_SHIFT_MECH-TANK3"/>
      <sheetName val="_06_07_10_RS_&amp;_SECURITY3"/>
      <sheetName val="06_07_10_CIVIL_WET3"/>
      <sheetName val="_06_07_10_CIVIL3"/>
      <sheetName val="_06_07_10_MECH-FAB3"/>
      <sheetName val="_06_07_10_MECH-TANK3"/>
      <sheetName val="_05_07_10_N_SHIFT_MECH-FAB3"/>
      <sheetName val="_05_07_10_N_SHIFT_MECH-TANK3"/>
      <sheetName val="_05_07_10_RS_&amp;_SECURITY3"/>
      <sheetName val="05_07_10_CIVIL_WET3"/>
      <sheetName val="_05_07_10_CIVIL3"/>
      <sheetName val="_05_07_10_MECH-FAB3"/>
      <sheetName val="_05_07_10_MECH-TANK3"/>
      <sheetName val="_04_07_10_N_SHIFT_MECH-FAB3"/>
      <sheetName val="_04_07_10_N_SHIFT_MECH-TANK3"/>
      <sheetName val="_04_07_10_RS_&amp;_SECURITY3"/>
      <sheetName val="04_07_10_CIVIL_WET3"/>
      <sheetName val="_04_07_10_CIVIL3"/>
      <sheetName val="_04_07_10_MECH-FAB3"/>
      <sheetName val="_04_07_10_MECH-TANK3"/>
      <sheetName val="_03_07_10_N_SHIFT_MECH-FAB3"/>
      <sheetName val="_03_07_10_N_SHIFT_MECH-TANK3"/>
      <sheetName val="_03_07_10_RS_&amp;_SECURITY_3"/>
      <sheetName val="03_07_10_CIVIL_WET_3"/>
      <sheetName val="_03_07_10_CIVIL_3"/>
      <sheetName val="_03_07_10_MECH-FAB_3"/>
      <sheetName val="_03_07_10_MECH-TANK_3"/>
      <sheetName val="_02_07_10_N_SHIFT_MECH-FAB_3"/>
      <sheetName val="_02_07_10_N_SHIFT_MECH-TANK_3"/>
      <sheetName val="_02_07_10_RS_&amp;_SECURITY3"/>
      <sheetName val="02_07_10_CIVIL_WET3"/>
      <sheetName val="_02_07_10_CIVIL3"/>
      <sheetName val="_02_07_10_MECH-FAB3"/>
      <sheetName val="_02_07_10_MECH-TANK3"/>
      <sheetName val="_01_07_10_N_SHIFT_MECH-FAB3"/>
      <sheetName val="_01_07_10_N_SHIFT_MECH-TANK3"/>
      <sheetName val="_01_07_10_RS_&amp;_SECURITY3"/>
      <sheetName val="01_07_10_CIVIL_WET3"/>
      <sheetName val="_01_07_10_CIVIL3"/>
      <sheetName val="_01_07_10_MECH-FAB3"/>
      <sheetName val="_01_07_10_MECH-TANK3"/>
      <sheetName val="_30_06_10_N_SHIFT_MECH-FAB3"/>
      <sheetName val="_30_06_10_N_SHIFT_MECH-TANK3"/>
      <sheetName val="scurve_calc_(2)3"/>
      <sheetName val="Meas_-Hotel_Part4"/>
      <sheetName val="BOQ_Direct_selling_cost3"/>
      <sheetName val="Direct_cost_shed_A-2_3"/>
      <sheetName val="Contract_Night_Staff3"/>
      <sheetName val="Contract_Day_Staff3"/>
      <sheetName val="Day_Shift3"/>
      <sheetName val="Night_Shift3"/>
      <sheetName val="Ave_wtd_rates3"/>
      <sheetName val="Material_3"/>
      <sheetName val="Labour_&amp;_Plant3"/>
      <sheetName val="22_12_20114"/>
      <sheetName val="BOQ_(2)4"/>
      <sheetName val="Cashflow_projection3"/>
      <sheetName val="PA-_Consutant_3"/>
      <sheetName val="Civil_Boq3"/>
      <sheetName val="Fee_Rate_Summary3"/>
      <sheetName val="Item-_Compact3"/>
      <sheetName val="final_abstract3"/>
      <sheetName val="TBAL9697__group_wise__sdpl3"/>
      <sheetName val="St_co_91_5lvl3"/>
      <sheetName val="Civil_Works3"/>
      <sheetName val="IO_List3"/>
      <sheetName val="Fill_this_out_first___3"/>
      <sheetName val="Meas__Hotel_Part3"/>
      <sheetName val="INPUT_SHEET3"/>
      <sheetName val="DI_Rate_Analysis4"/>
      <sheetName val="Economic_RisingMain__Ph-I4"/>
      <sheetName val="SP_Break_Up3"/>
      <sheetName val="Labour_productivity3"/>
      <sheetName val="_09_07_10_M顅ᎆ뤀ᨇ԰?缀?3"/>
      <sheetName val="Sales_&amp;_Prod3"/>
      <sheetName val="Cost_Index3"/>
      <sheetName val="cash_in_flow_Summary_JV_3"/>
      <sheetName val="water_prop_3"/>
      <sheetName val="GR_slab-reinft3"/>
      <sheetName val="Staff_Acco_3"/>
      <sheetName val="Rate_analysis-_BOQ_1_3"/>
      <sheetName val="MN_T_B_3"/>
      <sheetName val="Project_Details__3"/>
      <sheetName val="F20_Risk_Analysis3"/>
      <sheetName val="Change_Order_Log3"/>
      <sheetName val="2000_MOR3"/>
      <sheetName val="Driveway_Beams3"/>
      <sheetName val="Structure_Bills_Qty3"/>
      <sheetName val="Prelims_Breakup4"/>
      <sheetName val="INDIGINEOUS_ITEMS_3"/>
      <sheetName val="3cd_Annexure3"/>
      <sheetName val="Rate_Analysis3"/>
      <sheetName val="Fin__Assumpt__-_Sensitivities3"/>
      <sheetName val="Bill_13"/>
      <sheetName val="Bill_23"/>
      <sheetName val="Bill_33"/>
      <sheetName val="Bill_43"/>
      <sheetName val="Bill_53"/>
      <sheetName val="Bill_63"/>
      <sheetName val="Bill_73"/>
      <sheetName val="_09_07_10_M顅ᎆ뤀ᨇ԰3"/>
      <sheetName val="_09_07_10_M顅ᎆ뤀ᨇ԰_缀_3"/>
      <sheetName val="1_Civil-RA3"/>
      <sheetName val="Assumption_Inputs3"/>
      <sheetName val="Phase_13"/>
      <sheetName val="Pacakges_split3"/>
      <sheetName val="DEINKING(ANNEX_1)3"/>
      <sheetName val="AutoOpen_Stub_Data3"/>
      <sheetName val="Eqpmnt_Plng3"/>
      <sheetName val="Debits_as_on_12_04_082"/>
      <sheetName val="Data_Sheet2"/>
      <sheetName val="T-P1,_FINISHES_WORKING_3"/>
      <sheetName val="Assumption_&amp;_Exclusion3"/>
      <sheetName val="External_Doors3"/>
      <sheetName val="STAFFSCHED_2"/>
      <sheetName val="LABOUR_RATE3"/>
      <sheetName val="Material_Rate3"/>
      <sheetName val="Switch_V163"/>
      <sheetName val="India_F&amp;S_Template2"/>
      <sheetName val="_bus_bay2"/>
      <sheetName val="doq_42"/>
      <sheetName val="doq_22"/>
      <sheetName val="Grade_Slab_-13"/>
      <sheetName val="Grade_Slab_-23"/>
      <sheetName val="Grade_slab-33"/>
      <sheetName val="Grade_slab_-43"/>
      <sheetName val="Grade_slab_-53"/>
      <sheetName val="Grade_slab_-63"/>
      <sheetName val="Cat_A_Change_Control3"/>
      <sheetName val="Factor_Sheet3"/>
      <sheetName val="Theo_Cons-June'102"/>
      <sheetName val="11B_2"/>
      <sheetName val="ACAD_Finishes2"/>
      <sheetName val="Site_Details2"/>
      <sheetName val="Site_Area_Statement2"/>
      <sheetName val="Summary_WG2"/>
      <sheetName val="BOQ_LT2"/>
      <sheetName val="14_07_10_CIVIL_W [2"/>
      <sheetName val="AFAS_2"/>
      <sheetName val="RDS_&amp;_WLD2"/>
      <sheetName val="PA_System2"/>
      <sheetName val="Server_&amp;_PAC_Room2"/>
      <sheetName val="HVAC_BOQ2"/>
      <sheetName val="Invoice_Tracker2"/>
      <sheetName val="Income_Statement2"/>
      <sheetName val="Load_Details(B2)2"/>
      <sheetName val="Works_-_Quote_Sheet2"/>
      <sheetName val="BLOCK-A_(MEA_SHEET)2"/>
      <sheetName val="Cost_Basis1"/>
      <sheetName val="Top_Sheet2"/>
      <sheetName val="Col_NUM2"/>
      <sheetName val="COLUMN_RC_2"/>
      <sheetName val="STILT_Floor_Slab_NUM2"/>
      <sheetName val="First_Floor_Slab_RC2"/>
      <sheetName val="FIRST_FLOOR_SLAB_WT_SUMMARY2"/>
      <sheetName val="Stilt_Floor_Beam_NUM2"/>
      <sheetName val="STILT_BEAM_NUM2"/>
      <sheetName val="STILT_BEAM_RC2"/>
      <sheetName val="Stilt_wall_Num2"/>
      <sheetName val="STILT_WALL_RC2"/>
      <sheetName val="Z-DETAILS_ABOVE_RAFT_UPTO_+0_02"/>
      <sheetName val="Z-DETAILS_ABOVE_RAFT_UPTO_+_(22"/>
      <sheetName val="TOTAL_CHECK2"/>
      <sheetName val="TYP___wall_Num2"/>
      <sheetName val="Z-DETAILS_TYP__+2_85_TO_+8_852"/>
      <sheetName val="d-safe_specs1"/>
      <sheetName val="Deduction_of_assets1"/>
      <sheetName val="Blr_hire1"/>
      <sheetName val="PRECAST_lig(tconc_II1"/>
      <sheetName val="VF_Full_Recon1"/>
      <sheetName val="PITP3_COPY1"/>
      <sheetName val="Meas_1"/>
      <sheetName val="Expenses_Actual_Vs__Budgeted1"/>
      <sheetName val="Col_up_to_plinth1"/>
      <sheetName val="MASTER_RATE_ANALYSIS1"/>
      <sheetName val="RMG_-ABS1"/>
      <sheetName val="T_P_-ABS1"/>
      <sheetName val="T_P_-MB1"/>
      <sheetName val="E_P_R-ABS1"/>
      <sheetName val="E__R-MB1"/>
      <sheetName val="Bldg_6-ABS1"/>
      <sheetName val="Bldg_6-MB1"/>
      <sheetName val="Kz_Grid_Press_foundation_ABS1"/>
      <sheetName val="Kz_Grid_Press_foundation_meas1"/>
      <sheetName val="600-1200T__ABS1"/>
      <sheetName val="600-1200T_Meas1"/>
      <sheetName val="BSR-II_ABS1"/>
      <sheetName val="BSR-II_meas1"/>
      <sheetName val="Misc_ABS1"/>
      <sheetName val="Misc_MB1"/>
      <sheetName val="This_Bill1"/>
      <sheetName val="Upto_Previous1"/>
      <sheetName val="Up_to_date1"/>
      <sheetName val="Grand_Abstract1"/>
      <sheetName val="Blank_MB1"/>
      <sheetName val="cement_summary1"/>
      <sheetName val="Reinforcement_Steel1"/>
      <sheetName val="P-I_CEMENT_RECONCILIATION_1"/>
      <sheetName val="Ra-38_area_wise_summary1"/>
      <sheetName val="P-II_Cement_Reconciliation1"/>
      <sheetName val="Ra-16_P-II1"/>
      <sheetName val="RA_16-_GH1"/>
      <sheetName val="Quote_Sheet1"/>
      <sheetName val="RCC,Ret__Wall1"/>
      <sheetName val="Name_List1"/>
      <sheetName val="Intro_1"/>
      <sheetName val="Gate_21"/>
      <sheetName val="Project_Ignite1"/>
      <sheetName val="E_&amp;_R1"/>
      <sheetName val="Customize_Your_Invoice1"/>
      <sheetName val="Misc__Data1"/>
      <sheetName val="beam-reinft-machine_rm1"/>
      <sheetName val="Cash_Flow_Input_Data_ISC1"/>
      <sheetName val="Fin__Assumpt__-_SensitivitieH1"/>
      <sheetName val="PRECAST_lightconc-II8"/>
      <sheetName val="Cleaning_&amp;_Grubbing8"/>
      <sheetName val="PRECAST_lightconc_II8"/>
      <sheetName val="College_Details8"/>
      <sheetName val="Personal_8"/>
      <sheetName val="jidal_dam8"/>
      <sheetName val="fran_temp8"/>
      <sheetName val="kona_swit8"/>
      <sheetName val="template_(8)8"/>
      <sheetName val="template_(9)8"/>
      <sheetName val="OVER_HEADS8"/>
      <sheetName val="Cover_Sheet8"/>
      <sheetName val="BOQ_REV_A8"/>
      <sheetName val="PTB_(IO)8"/>
      <sheetName val="BMS_8"/>
      <sheetName val="SPT_vs_PHI8"/>
      <sheetName val="TBAL9697_-group_wise__sdpl8"/>
      <sheetName val="Quantity_Schedule7"/>
      <sheetName val="Revenue__Schedule_7"/>
      <sheetName val="Balance_works_-_Direct_Cost7"/>
      <sheetName val="Balance_works_-_Indirect_Cost7"/>
      <sheetName val="Fund_Plan7"/>
      <sheetName val="Bill_of_Resources7"/>
      <sheetName val="SITE_OVERHEADS6"/>
      <sheetName val="labour_coeff6"/>
      <sheetName val="Expenditure_plan6"/>
      <sheetName val="ORDER_BOOKING6"/>
      <sheetName val="Site_Dev_BOQ6"/>
      <sheetName val="beam-reinft-IIInd_floor6"/>
      <sheetName val="M-Book_for_Conc6"/>
      <sheetName val="M-Book_for_FW6"/>
      <sheetName val="Costing_Upto_Mar'11_(2)6"/>
      <sheetName val="Tender_Summary6"/>
      <sheetName val="TAX_BILLS6"/>
      <sheetName val="CASH_BILLS6"/>
      <sheetName val="LABOUR_BILLS6"/>
      <sheetName val="puch_order6"/>
      <sheetName val="Sheet1_(2)6"/>
      <sheetName val="Boq_Block_A6"/>
      <sheetName val="_24_07_10_RS_&amp;_SECURITY6"/>
      <sheetName val="24_07_10_CIVIL_WET6"/>
      <sheetName val="_24_07_10_CIVIL6"/>
      <sheetName val="_24_07_10_MECH-FAB6"/>
      <sheetName val="_24_07_10_MECH-TANK6"/>
      <sheetName val="_23_07_10_N_SHIFT_MECH-FAB6"/>
      <sheetName val="_23_07_10_N_SHIFT_MECH-TANK6"/>
      <sheetName val="_23_07_10_RS_&amp;_SECURITY6"/>
      <sheetName val="23_07_10_CIVIL_WET6"/>
      <sheetName val="_23_07_10_CIVIL6"/>
      <sheetName val="_23_07_10_MECH-FAB6"/>
      <sheetName val="_23_07_10_MECH-TANK6"/>
      <sheetName val="_22_07_10_N_SHIFT_MECH-FAB6"/>
      <sheetName val="_22_07_10_N_SHIFT_MECH-TANK6"/>
      <sheetName val="_22_07_10_RS_&amp;_SECURITY6"/>
      <sheetName val="22_07_10_CIVIL_WET6"/>
      <sheetName val="_22_07_10_CIVIL6"/>
      <sheetName val="_22_07_10_MECH-FAB6"/>
      <sheetName val="_22_07_10_MECH-TANK6"/>
      <sheetName val="_21_07_10_N_SHIFT_MECH-FAB6"/>
      <sheetName val="_21_07_10_N_SHIFT_MECH-TANK6"/>
      <sheetName val="_21_07_10_RS_&amp;_SECURITY6"/>
      <sheetName val="21_07_10_CIVIL_WET6"/>
      <sheetName val="_21_07_10_CIVIL6"/>
      <sheetName val="_21_07_10_MECH-FAB6"/>
      <sheetName val="_21_07_10_MECH-TANK6"/>
      <sheetName val="_20_07_10_N_SHIFT_MECH-FAB6"/>
      <sheetName val="_20_07_10_N_SHIFT_MECH-TANK6"/>
      <sheetName val="_20_07_10_RS_&amp;_SECURITY6"/>
      <sheetName val="20_07_10_CIVIL_WET6"/>
      <sheetName val="_20_07_10_CIVIL6"/>
      <sheetName val="_20_07_10_MECH-FAB6"/>
      <sheetName val="_20_07_10_MECH-TANK6"/>
      <sheetName val="_19_07_10_N_SHIFT_MECH-FAB6"/>
      <sheetName val="_19_07_10_N_SHIFT_MECH-TANK6"/>
      <sheetName val="_19_07_10_RS_&amp;_SECURITY6"/>
      <sheetName val="19_07_10_CIVIL_WET6"/>
      <sheetName val="_19_07_10_CIVIL6"/>
      <sheetName val="_19_07_10_MECH-FAB6"/>
      <sheetName val="_19_07_10_MECH-TANK6"/>
      <sheetName val="_18_07_10_N_SHIFT_MECH-FAB6"/>
      <sheetName val="_18_07_10_N_SHIFT_MECH-TANK6"/>
      <sheetName val="_18_07_10_RS_&amp;_SECURITY6"/>
      <sheetName val="18_07_10_CIVIL_WET6"/>
      <sheetName val="_18_07_10_CIVIL6"/>
      <sheetName val="_18_07_10_MECH-FAB6"/>
      <sheetName val="_18_07_10_MECH-TANK6"/>
      <sheetName val="_17_07_10_N_SHIFT_MECH-FAB6"/>
      <sheetName val="_17_07_10_N_SHIFT_MECH-TANK6"/>
      <sheetName val="_17_07_10_RS_&amp;_SECURITY6"/>
      <sheetName val="17_07_10_CIVIL_WET6"/>
      <sheetName val="_17_07_10_CIVIL6"/>
      <sheetName val="_17_07_10_MECH-FAB6"/>
      <sheetName val="_17_07_10_MECH-TANK6"/>
      <sheetName val="_16_07_10_N_SHIFT_MECH-FAB5"/>
      <sheetName val="_16_07_10_N_SHIFT_MECH-TANK5"/>
      <sheetName val="_16_07_10_RS_&amp;_SECURITY5"/>
      <sheetName val="16_07_10_CIVIL_WET5"/>
      <sheetName val="_16_07_10_CIVIL5"/>
      <sheetName val="_16_07_10_MECH-FAB5"/>
      <sheetName val="_16_07_10_MECH-TANK5"/>
      <sheetName val="_15_07_10_N_SHIFT_MECH-FAB5"/>
      <sheetName val="_15_07_10_N_SHIFT_MECH-TANK5"/>
      <sheetName val="_15_07_10_RS_&amp;_SECURITY5"/>
      <sheetName val="15_07_10_CIVIL_WET5"/>
      <sheetName val="_15_07_10_CIVIL5"/>
      <sheetName val="_15_07_10_MECH-FAB5"/>
      <sheetName val="_15_07_10_MECH-TANK5"/>
      <sheetName val="_14_07_10_N_SHIFT_MECH-FAB5"/>
      <sheetName val="_14_07_10_N_SHIFT_MECH-TANK5"/>
      <sheetName val="_14_07_10_RS_&amp;_SECURITY5"/>
      <sheetName val="14_07_10_CIVIL_WET5"/>
      <sheetName val="_14_07_10_CIVIL5"/>
      <sheetName val="_14_07_10_MECH-FAB5"/>
      <sheetName val="_14_07_10_MECH-TANK5"/>
      <sheetName val="_13_07_10_N_SHIFT_MECH-FAB5"/>
      <sheetName val="_13_07_10_N_SHIFT_MECH-TANK5"/>
      <sheetName val="_13_07_10_RS_&amp;_SECURITY5"/>
      <sheetName val="13_07_10_CIVIL_WET5"/>
      <sheetName val="_13_07_10_CIVIL5"/>
      <sheetName val="_13_07_10_MECH-FAB5"/>
      <sheetName val="_13_07_10_MECH-TANK5"/>
      <sheetName val="_12_07_10_N_SHIFT_MECH-FAB5"/>
      <sheetName val="_12_07_10_N_SHIFT_MECH-TANK5"/>
      <sheetName val="_12_07_10_RS_&amp;_SECURITY5"/>
      <sheetName val="12_07_10_CIVIL_WET5"/>
      <sheetName val="_12_07_10_CIVIL5"/>
      <sheetName val="_12_07_10_MECH-FAB5"/>
      <sheetName val="_12_07_10_MECH-TANK5"/>
      <sheetName val="_11_07_10_N_SHIFT_MECH-FAB5"/>
      <sheetName val="_11_07_10_N_SHIFT_MECH-TANK5"/>
      <sheetName val="_11_07_10_RS_&amp;_SECURITY5"/>
      <sheetName val="11_07_10_CIVIL_WET5"/>
      <sheetName val="_11_07_10_CIVIL5"/>
      <sheetName val="_11_07_10_MECH-FAB5"/>
      <sheetName val="_11_07_10_MECH-TANK5"/>
      <sheetName val="_10_07_10_N_SHIFT_MECH-FAB5"/>
      <sheetName val="_10_07_10_N_SHIFT_MECH-TANK5"/>
      <sheetName val="_10_07_10_RS_&amp;_SECURITY5"/>
      <sheetName val="10_07_10_CIVIL_WET5"/>
      <sheetName val="_10_07_10_CIVIL5"/>
      <sheetName val="_10_07_10_MECH-FAB5"/>
      <sheetName val="_10_07_10_MECH-TANK5"/>
      <sheetName val="_09_07_10_N_SHIFT_MECH-FAB5"/>
      <sheetName val="_09_07_10_N_SHIFT_MECH-TANK5"/>
      <sheetName val="_09_07_10_RS_&amp;_SECURITY5"/>
      <sheetName val="09_07_10_CIVIL_WET5"/>
      <sheetName val="_09_07_10_CIVIL5"/>
      <sheetName val="_09_07_10_MECH-FAB5"/>
      <sheetName val="_09_07_10_MECH-TANK5"/>
      <sheetName val="_08_07_10_N_SHIFT_MECH-FAB5"/>
      <sheetName val="_08_07_10_N_SHIFT_MECH-TANK5"/>
      <sheetName val="_08_07_10_RS_&amp;_SECURITY5"/>
      <sheetName val="08_07_10_CIVIL_WET5"/>
      <sheetName val="_08_07_10_CIVIL5"/>
      <sheetName val="_08_07_10_MECH-FAB5"/>
      <sheetName val="_08_07_10_MECH-TANK5"/>
      <sheetName val="_07_07_10_N_SHIFT_MECH-FAB5"/>
      <sheetName val="_07_07_10_N_SHIFT_MECH-TANK5"/>
      <sheetName val="_07_07_10_RS_&amp;_SECURITY5"/>
      <sheetName val="07_07_10_CIVIL_WET5"/>
      <sheetName val="_07_07_10_CIVIL5"/>
      <sheetName val="_07_07_10_MECH-FAB5"/>
      <sheetName val="_07_07_10_MECH-TANK5"/>
      <sheetName val="_06_07_10_N_SHIFT_MECH-FAB5"/>
      <sheetName val="_06_07_10_N_SHIFT_MECH-TANK5"/>
      <sheetName val="_06_07_10_RS_&amp;_SECURITY5"/>
      <sheetName val="06_07_10_CIVIL_WET5"/>
      <sheetName val="_06_07_10_CIVIL5"/>
      <sheetName val="_06_07_10_MECH-FAB5"/>
      <sheetName val="_06_07_10_MECH-TANK5"/>
      <sheetName val="_05_07_10_N_SHIFT_MECH-FAB5"/>
      <sheetName val="_05_07_10_N_SHIFT_MECH-TANK5"/>
      <sheetName val="_05_07_10_RS_&amp;_SECURITY5"/>
      <sheetName val="05_07_10_CIVIL_WET5"/>
      <sheetName val="_05_07_10_CIVIL5"/>
      <sheetName val="_05_07_10_MECH-FAB5"/>
      <sheetName val="_05_07_10_MECH-TANK5"/>
      <sheetName val="_04_07_10_N_SHIFT_MECH-FAB5"/>
      <sheetName val="_04_07_10_N_SHIFT_MECH-TANK5"/>
      <sheetName val="_04_07_10_RS_&amp;_SECURITY5"/>
      <sheetName val="04_07_10_CIVIL_WET5"/>
      <sheetName val="_04_07_10_CIVIL5"/>
      <sheetName val="_04_07_10_MECH-FAB5"/>
      <sheetName val="_04_07_10_MECH-TANK5"/>
      <sheetName val="_03_07_10_N_SHIFT_MECH-FAB5"/>
      <sheetName val="_03_07_10_N_SHIFT_MECH-TANK5"/>
      <sheetName val="_03_07_10_RS_&amp;_SECURITY_5"/>
      <sheetName val="03_07_10_CIVIL_WET_5"/>
      <sheetName val="_03_07_10_CIVIL_5"/>
      <sheetName val="_03_07_10_MECH-FAB_5"/>
      <sheetName val="_03_07_10_MECH-TANK_5"/>
      <sheetName val="_02_07_10_N_SHIFT_MECH-FAB_5"/>
      <sheetName val="_02_07_10_N_SHIFT_MECH-TANK_5"/>
      <sheetName val="_02_07_10_RS_&amp;_SECURITY5"/>
      <sheetName val="02_07_10_CIVIL_WET5"/>
      <sheetName val="_02_07_10_CIVIL5"/>
      <sheetName val="_02_07_10_MECH-FAB5"/>
      <sheetName val="_02_07_10_MECH-TANK5"/>
      <sheetName val="_01_07_10_N_SHIFT_MECH-FAB5"/>
      <sheetName val="_01_07_10_N_SHIFT_MECH-TANK5"/>
      <sheetName val="_01_07_10_RS_&amp;_SECURITY5"/>
      <sheetName val="01_07_10_CIVIL_WET5"/>
      <sheetName val="_01_07_10_CIVIL5"/>
      <sheetName val="_01_07_10_MECH-FAB5"/>
      <sheetName val="_01_07_10_MECH-TANK5"/>
      <sheetName val="_30_06_10_N_SHIFT_MECH-FAB5"/>
      <sheetName val="_30_06_10_N_SHIFT_MECH-TANK5"/>
      <sheetName val="scurve_calc_(2)5"/>
      <sheetName val="Meas_-Hotel_Part6"/>
      <sheetName val="BOQ_Direct_selling_cost5"/>
      <sheetName val="Direct_cost_shed_A-2_5"/>
      <sheetName val="Contract_Night_Staff5"/>
      <sheetName val="Contract_Day_Staff5"/>
      <sheetName val="Day_Shift5"/>
      <sheetName val="Night_Shift5"/>
      <sheetName val="Ave_wtd_rates5"/>
      <sheetName val="Material_5"/>
      <sheetName val="Labour_&amp;_Plant5"/>
      <sheetName val="22_12_20116"/>
      <sheetName val="BOQ_(2)6"/>
      <sheetName val="Cashflow_projection5"/>
      <sheetName val="PA-_Consutant_5"/>
      <sheetName val="Civil_Boq5"/>
      <sheetName val="Fee_Rate_Summary5"/>
      <sheetName val="Item-_Compact5"/>
      <sheetName val="final_abstract5"/>
      <sheetName val="TBAL9697__group_wise__sdpl5"/>
      <sheetName val="St_co_91_5lvl5"/>
      <sheetName val="Civil_Works5"/>
      <sheetName val="IO_List5"/>
      <sheetName val="Fill_this_out_first___5"/>
      <sheetName val="Meas__Hotel_Part5"/>
      <sheetName val="INPUT_SHEET5"/>
      <sheetName val="DI_Rate_Analysis6"/>
      <sheetName val="Economic_RisingMain__Ph-I6"/>
      <sheetName val="SP_Break_Up5"/>
      <sheetName val="Labour_productivity5"/>
      <sheetName val="_09_07_10_M顅ᎆ뤀ᨇ԰?缀?5"/>
      <sheetName val="Sales_&amp;_Prod5"/>
      <sheetName val="Cost_Index5"/>
      <sheetName val="cash_in_flow_Summary_JV_5"/>
      <sheetName val="water_prop_5"/>
      <sheetName val="GR_slab-reinft5"/>
      <sheetName val="Staff_Acco_5"/>
      <sheetName val="Rate_analysis-_BOQ_1_5"/>
      <sheetName val="MN_T_B_5"/>
      <sheetName val="Project_Details__5"/>
      <sheetName val="F20_Risk_Analysis5"/>
      <sheetName val="Change_Order_Log5"/>
      <sheetName val="2000_MOR5"/>
      <sheetName val="Driveway_Beams5"/>
      <sheetName val="Structure_Bills_Qty5"/>
      <sheetName val="Prelims_Breakup6"/>
      <sheetName val="INDIGINEOUS_ITEMS_5"/>
      <sheetName val="3cd_Annexure5"/>
      <sheetName val="Rate_Analysis5"/>
      <sheetName val="Fin__Assumpt__-_Sensitivities5"/>
      <sheetName val="Bill_15"/>
      <sheetName val="Bill_25"/>
      <sheetName val="Bill_35"/>
      <sheetName val="Bill_45"/>
      <sheetName val="Bill_55"/>
      <sheetName val="Bill_65"/>
      <sheetName val="Bill_75"/>
      <sheetName val="_09_07_10_M顅ᎆ뤀ᨇ԰5"/>
      <sheetName val="_09_07_10_M顅ᎆ뤀ᨇ԰_缀_5"/>
      <sheetName val="1_Civil-RA5"/>
      <sheetName val="Assumption_Inputs5"/>
      <sheetName val="Phase_15"/>
      <sheetName val="Pacakges_split5"/>
      <sheetName val="DEINKING(ANNEX_1)5"/>
      <sheetName val="AutoOpen_Stub_Data5"/>
      <sheetName val="Eqpmnt_Plng5"/>
      <sheetName val="Debits_as_on_12_04_084"/>
      <sheetName val="Data_Sheet4"/>
      <sheetName val="T-P1,_FINISHES_WORKING_5"/>
      <sheetName val="Assumption_&amp;_Exclusion5"/>
      <sheetName val="External_Doors5"/>
      <sheetName val="STAFFSCHED_4"/>
      <sheetName val="LABOUR_RATE5"/>
      <sheetName val="Material_Rate5"/>
      <sheetName val="Switch_V165"/>
      <sheetName val="India_F&amp;S_Template4"/>
      <sheetName val="_bus_bay4"/>
      <sheetName val="doq_44"/>
      <sheetName val="doq_24"/>
      <sheetName val="Grade_Slab_-15"/>
      <sheetName val="Grade_Slab_-25"/>
      <sheetName val="Grade_slab-35"/>
      <sheetName val="Grade_slab_-45"/>
      <sheetName val="Grade_slab_-55"/>
      <sheetName val="Grade_slab_-65"/>
      <sheetName val="Cat_A_Change_Control5"/>
      <sheetName val="Factor_Sheet5"/>
      <sheetName val="Theo_Cons-June'104"/>
      <sheetName val="11B_4"/>
      <sheetName val="ACAD_Finishes4"/>
      <sheetName val="Site_Details4"/>
      <sheetName val="Site_Area_Statement4"/>
      <sheetName val="Summary_WG4"/>
      <sheetName val="BOQ_LT4"/>
      <sheetName val="14_07_10_CIVIL_W [4"/>
      <sheetName val="AFAS_4"/>
      <sheetName val="RDS_&amp;_WLD4"/>
      <sheetName val="PA_System4"/>
      <sheetName val="Server_&amp;_PAC_Room4"/>
      <sheetName val="HVAC_BOQ4"/>
      <sheetName val="Invoice_Tracker4"/>
      <sheetName val="Income_Statement4"/>
      <sheetName val="Load_Details(B2)4"/>
      <sheetName val="Works_-_Quote_Sheet4"/>
      <sheetName val="BLOCK-A_(MEA_SHEET)4"/>
      <sheetName val="Cost_Basis3"/>
      <sheetName val="Top_Sheet4"/>
      <sheetName val="Col_NUM4"/>
      <sheetName val="COLUMN_RC_4"/>
      <sheetName val="STILT_Floor_Slab_NUM4"/>
      <sheetName val="First_Floor_Slab_RC4"/>
      <sheetName val="FIRST_FLOOR_SLAB_WT_SUMMARY4"/>
      <sheetName val="Stilt_Floor_Beam_NUM4"/>
      <sheetName val="STILT_BEAM_NUM4"/>
      <sheetName val="STILT_BEAM_RC4"/>
      <sheetName val="Stilt_wall_Num4"/>
      <sheetName val="STILT_WALL_RC4"/>
      <sheetName val="Z-DETAILS_ABOVE_RAFT_UPTO_+0_04"/>
      <sheetName val="Z-DETAILS_ABOVE_RAFT_UPTO_+_(24"/>
      <sheetName val="TOTAL_CHECK4"/>
      <sheetName val="TYP___wall_Num4"/>
      <sheetName val="Z-DETAILS_TYP__+2_85_TO_+8_854"/>
      <sheetName val="d-safe_specs3"/>
      <sheetName val="Deduction_of_assets3"/>
      <sheetName val="Blr_hire3"/>
      <sheetName val="PRECAST_lig(tconc_II3"/>
      <sheetName val="VF_Full_Recon3"/>
      <sheetName val="PITP3_COPY3"/>
      <sheetName val="Meas_3"/>
      <sheetName val="Expenses_Actual_Vs__Budgeted3"/>
      <sheetName val="Col_up_to_plinth3"/>
      <sheetName val="MASTER_RATE_ANALYSIS3"/>
      <sheetName val="RMG_-ABS3"/>
      <sheetName val="T_P_-ABS3"/>
      <sheetName val="T_P_-MB3"/>
      <sheetName val="E_P_R-ABS3"/>
      <sheetName val="E__R-MB3"/>
      <sheetName val="Bldg_6-ABS3"/>
      <sheetName val="Bldg_6-MB3"/>
      <sheetName val="Kz_Grid_Press_foundation_ABS3"/>
      <sheetName val="Kz_Grid_Press_foundation_meas3"/>
      <sheetName val="600-1200T__ABS3"/>
      <sheetName val="600-1200T_Meas3"/>
      <sheetName val="BSR-II_ABS3"/>
      <sheetName val="BSR-II_meas3"/>
      <sheetName val="Misc_ABS3"/>
      <sheetName val="Misc_MB3"/>
      <sheetName val="This_Bill3"/>
      <sheetName val="Upto_Previous3"/>
      <sheetName val="Up_to_date3"/>
      <sheetName val="Grand_Abstract3"/>
      <sheetName val="Blank_MB3"/>
      <sheetName val="cement_summary3"/>
      <sheetName val="Reinforcement_Steel3"/>
      <sheetName val="P-I_CEMENT_RECONCILIATION_3"/>
      <sheetName val="Ra-38_area_wise_summary3"/>
      <sheetName val="P-II_Cement_Reconciliation3"/>
      <sheetName val="Ra-16_P-II3"/>
      <sheetName val="RA_16-_GH3"/>
      <sheetName val="Quote_Sheet3"/>
      <sheetName val="RCC,Ret__Wall3"/>
      <sheetName val="Name_List3"/>
      <sheetName val="Intro_3"/>
      <sheetName val="Gate_23"/>
      <sheetName val="Project_Ignite3"/>
      <sheetName val="E_&amp;_R3"/>
      <sheetName val="Customize_Your_Invoice3"/>
      <sheetName val="Misc__Data3"/>
      <sheetName val="beam-reinft-machine_rm3"/>
      <sheetName val="Cash_Flow_Input_Data_ISC3"/>
      <sheetName val="Fin__Assumpt__-_SensitivitieH3"/>
      <sheetName val="PRECAST_lightconc-II9"/>
      <sheetName val="Cleaning_&amp;_Grubbing9"/>
      <sheetName val="PRECAST_lightconc_II9"/>
      <sheetName val="College_Details9"/>
      <sheetName val="Personal_9"/>
      <sheetName val="jidal_dam9"/>
      <sheetName val="fran_temp9"/>
      <sheetName val="kona_swit9"/>
      <sheetName val="template_(8)9"/>
      <sheetName val="template_(9)9"/>
      <sheetName val="OVER_HEADS9"/>
      <sheetName val="Cover_Sheet9"/>
      <sheetName val="BOQ_REV_A9"/>
      <sheetName val="PTB_(IO)9"/>
      <sheetName val="BMS_9"/>
      <sheetName val="SPT_vs_PHI9"/>
      <sheetName val="TBAL9697_-group_wise__sdpl9"/>
      <sheetName val="Quantity_Schedule8"/>
      <sheetName val="Revenue__Schedule_8"/>
      <sheetName val="Balance_works_-_Direct_Cost8"/>
      <sheetName val="Balance_works_-_Indirect_Cost8"/>
      <sheetName val="Fund_Plan8"/>
      <sheetName val="Bill_of_Resources8"/>
      <sheetName val="SITE_OVERHEADS7"/>
      <sheetName val="labour_coeff7"/>
      <sheetName val="Expenditure_plan7"/>
      <sheetName val="ORDER_BOOKING7"/>
      <sheetName val="Site_Dev_BOQ7"/>
      <sheetName val="beam-reinft-IIInd_floor7"/>
      <sheetName val="M-Book_for_Conc7"/>
      <sheetName val="M-Book_for_FW7"/>
      <sheetName val="Costing_Upto_Mar'11_(2)7"/>
      <sheetName val="Tender_Summary7"/>
      <sheetName val="TAX_BILLS7"/>
      <sheetName val="CASH_BILLS7"/>
      <sheetName val="LABOUR_BILLS7"/>
      <sheetName val="puch_order7"/>
      <sheetName val="Sheet1_(2)7"/>
      <sheetName val="Boq_Block_A7"/>
      <sheetName val="_24_07_10_RS_&amp;_SECURITY7"/>
      <sheetName val="24_07_10_CIVIL_WET7"/>
      <sheetName val="_24_07_10_CIVIL7"/>
      <sheetName val="_24_07_10_MECH-FAB7"/>
      <sheetName val="_24_07_10_MECH-TANK7"/>
      <sheetName val="_23_07_10_N_SHIFT_MECH-FAB7"/>
      <sheetName val="_23_07_10_N_SHIFT_MECH-TANK7"/>
      <sheetName val="_23_07_10_RS_&amp;_SECURITY7"/>
      <sheetName val="23_07_10_CIVIL_WET7"/>
      <sheetName val="_23_07_10_CIVIL7"/>
      <sheetName val="_23_07_10_MECH-FAB7"/>
      <sheetName val="_23_07_10_MECH-TANK7"/>
      <sheetName val="_22_07_10_N_SHIFT_MECH-FAB7"/>
      <sheetName val="_22_07_10_N_SHIFT_MECH-TANK7"/>
      <sheetName val="_22_07_10_RS_&amp;_SECURITY7"/>
      <sheetName val="22_07_10_CIVIL_WET7"/>
      <sheetName val="_22_07_10_CIVIL7"/>
      <sheetName val="_22_07_10_MECH-FAB7"/>
      <sheetName val="_22_07_10_MECH-TANK7"/>
      <sheetName val="_21_07_10_N_SHIFT_MECH-FAB7"/>
      <sheetName val="_21_07_10_N_SHIFT_MECH-TANK7"/>
      <sheetName val="_21_07_10_RS_&amp;_SECURITY7"/>
      <sheetName val="21_07_10_CIVIL_WET7"/>
      <sheetName val="_21_07_10_CIVIL7"/>
      <sheetName val="_21_07_10_MECH-FAB7"/>
      <sheetName val="_21_07_10_MECH-TANK7"/>
      <sheetName val="_20_07_10_N_SHIFT_MECH-FAB7"/>
      <sheetName val="_20_07_10_N_SHIFT_MECH-TANK7"/>
      <sheetName val="_20_07_10_RS_&amp;_SECURITY7"/>
      <sheetName val="20_07_10_CIVIL_WET7"/>
      <sheetName val="_20_07_10_CIVIL7"/>
      <sheetName val="_20_07_10_MECH-FAB7"/>
      <sheetName val="_20_07_10_MECH-TANK7"/>
      <sheetName val="_19_07_10_N_SHIFT_MECH-FAB7"/>
      <sheetName val="_19_07_10_N_SHIFT_MECH-TANK7"/>
      <sheetName val="_19_07_10_RS_&amp;_SECURITY7"/>
      <sheetName val="19_07_10_CIVIL_WET7"/>
      <sheetName val="_19_07_10_CIVIL7"/>
      <sheetName val="_19_07_10_MECH-FAB7"/>
      <sheetName val="_19_07_10_MECH-TANK7"/>
      <sheetName val="_18_07_10_N_SHIFT_MECH-FAB7"/>
      <sheetName val="_18_07_10_N_SHIFT_MECH-TANK7"/>
      <sheetName val="_18_07_10_RS_&amp;_SECURITY7"/>
      <sheetName val="18_07_10_CIVIL_WET7"/>
      <sheetName val="_18_07_10_CIVIL7"/>
      <sheetName val="_18_07_10_MECH-FAB7"/>
      <sheetName val="_18_07_10_MECH-TANK7"/>
      <sheetName val="_17_07_10_N_SHIFT_MECH-FAB7"/>
      <sheetName val="_17_07_10_N_SHIFT_MECH-TANK7"/>
      <sheetName val="_17_07_10_RS_&amp;_SECURITY7"/>
      <sheetName val="17_07_10_CIVIL_WET7"/>
      <sheetName val="_17_07_10_CIVIL7"/>
      <sheetName val="_17_07_10_MECH-FAB7"/>
      <sheetName val="_17_07_10_MECH-TANK7"/>
      <sheetName val="_16_07_10_N_SHIFT_MECH-FAB6"/>
      <sheetName val="_16_07_10_N_SHIFT_MECH-TANK6"/>
      <sheetName val="_16_07_10_RS_&amp;_SECURITY6"/>
      <sheetName val="16_07_10_CIVIL_WET6"/>
      <sheetName val="_16_07_10_CIVIL6"/>
      <sheetName val="_16_07_10_MECH-FAB6"/>
      <sheetName val="_16_07_10_MECH-TANK6"/>
      <sheetName val="_15_07_10_N_SHIFT_MECH-FAB6"/>
      <sheetName val="_15_07_10_N_SHIFT_MECH-TANK6"/>
      <sheetName val="_15_07_10_RS_&amp;_SECURITY6"/>
      <sheetName val="15_07_10_CIVIL_WET6"/>
      <sheetName val="_15_07_10_CIVIL6"/>
      <sheetName val="_15_07_10_MECH-FAB6"/>
      <sheetName val="_15_07_10_MECH-TANK6"/>
      <sheetName val="_14_07_10_N_SHIFT_MECH-FAB6"/>
      <sheetName val="_14_07_10_N_SHIFT_MECH-TANK6"/>
      <sheetName val="_14_07_10_RS_&amp;_SECURITY6"/>
      <sheetName val="14_07_10_CIVIL_WET6"/>
      <sheetName val="_14_07_10_CIVIL6"/>
      <sheetName val="_14_07_10_MECH-FAB6"/>
      <sheetName val="_14_07_10_MECH-TANK6"/>
      <sheetName val="_13_07_10_N_SHIFT_MECH-FAB6"/>
      <sheetName val="_13_07_10_N_SHIFT_MECH-TANK6"/>
      <sheetName val="_13_07_10_RS_&amp;_SECURITY6"/>
      <sheetName val="13_07_10_CIVIL_WET6"/>
      <sheetName val="_13_07_10_CIVIL6"/>
      <sheetName val="_13_07_10_MECH-FAB6"/>
      <sheetName val="_13_07_10_MECH-TANK6"/>
      <sheetName val="_12_07_10_N_SHIFT_MECH-FAB6"/>
      <sheetName val="_12_07_10_N_SHIFT_MECH-TANK6"/>
      <sheetName val="_12_07_10_RS_&amp;_SECURITY6"/>
      <sheetName val="12_07_10_CIVIL_WET6"/>
      <sheetName val="_12_07_10_CIVIL6"/>
      <sheetName val="_12_07_10_MECH-FAB6"/>
      <sheetName val="_12_07_10_MECH-TANK6"/>
      <sheetName val="_11_07_10_N_SHIFT_MECH-FAB6"/>
      <sheetName val="_11_07_10_N_SHIFT_MECH-TANK6"/>
      <sheetName val="_11_07_10_RS_&amp;_SECURITY6"/>
      <sheetName val="11_07_10_CIVIL_WET6"/>
      <sheetName val="_11_07_10_CIVIL6"/>
      <sheetName val="_11_07_10_MECH-FAB6"/>
      <sheetName val="_11_07_10_MECH-TANK6"/>
      <sheetName val="_10_07_10_N_SHIFT_MECH-FAB6"/>
      <sheetName val="_10_07_10_N_SHIFT_MECH-TANK6"/>
      <sheetName val="_10_07_10_RS_&amp;_SECURITY6"/>
      <sheetName val="10_07_10_CIVIL_WET6"/>
      <sheetName val="_10_07_10_CIVIL6"/>
      <sheetName val="_10_07_10_MECH-FAB6"/>
      <sheetName val="_10_07_10_MECH-TANK6"/>
      <sheetName val="_09_07_10_N_SHIFT_MECH-FAB6"/>
      <sheetName val="_09_07_10_N_SHIFT_MECH-TANK6"/>
      <sheetName val="_09_07_10_RS_&amp;_SECURITY6"/>
      <sheetName val="09_07_10_CIVIL_WET6"/>
      <sheetName val="_09_07_10_CIVIL6"/>
      <sheetName val="_09_07_10_MECH-FAB6"/>
      <sheetName val="_09_07_10_MECH-TANK6"/>
      <sheetName val="_08_07_10_N_SHIFT_MECH-FAB6"/>
      <sheetName val="_08_07_10_N_SHIFT_MECH-TANK6"/>
      <sheetName val="_08_07_10_RS_&amp;_SECURITY6"/>
      <sheetName val="08_07_10_CIVIL_WET6"/>
      <sheetName val="_08_07_10_CIVIL6"/>
      <sheetName val="_08_07_10_MECH-FAB6"/>
      <sheetName val="_08_07_10_MECH-TANK6"/>
      <sheetName val="_07_07_10_N_SHIFT_MECH-FAB6"/>
      <sheetName val="_07_07_10_N_SHIFT_MECH-TANK6"/>
      <sheetName val="_07_07_10_RS_&amp;_SECURITY6"/>
      <sheetName val="07_07_10_CIVIL_WET6"/>
      <sheetName val="_07_07_10_CIVIL6"/>
      <sheetName val="_07_07_10_MECH-FAB6"/>
      <sheetName val="_07_07_10_MECH-TANK6"/>
      <sheetName val="_06_07_10_N_SHIFT_MECH-FAB6"/>
      <sheetName val="_06_07_10_N_SHIFT_MECH-TANK6"/>
      <sheetName val="_06_07_10_RS_&amp;_SECURITY6"/>
      <sheetName val="06_07_10_CIVIL_WET6"/>
      <sheetName val="_06_07_10_CIVIL6"/>
      <sheetName val="_06_07_10_MECH-FAB6"/>
      <sheetName val="_06_07_10_MECH-TANK6"/>
      <sheetName val="_05_07_10_N_SHIFT_MECH-FAB6"/>
      <sheetName val="_05_07_10_N_SHIFT_MECH-TANK6"/>
      <sheetName val="_05_07_10_RS_&amp;_SECURITY6"/>
      <sheetName val="05_07_10_CIVIL_WET6"/>
      <sheetName val="_05_07_10_CIVIL6"/>
      <sheetName val="_05_07_10_MECH-FAB6"/>
      <sheetName val="_05_07_10_MECH-TANK6"/>
      <sheetName val="_04_07_10_N_SHIFT_MECH-FAB6"/>
      <sheetName val="_04_07_10_N_SHIFT_MECH-TANK6"/>
      <sheetName val="_04_07_10_RS_&amp;_SECURITY6"/>
      <sheetName val="04_07_10_CIVIL_WET6"/>
      <sheetName val="_04_07_10_CIVIL6"/>
      <sheetName val="_04_07_10_MECH-FAB6"/>
      <sheetName val="_04_07_10_MECH-TANK6"/>
      <sheetName val="_03_07_10_N_SHIFT_MECH-FAB6"/>
      <sheetName val="_03_07_10_N_SHIFT_MECH-TANK6"/>
      <sheetName val="_03_07_10_RS_&amp;_SECURITY_6"/>
      <sheetName val="03_07_10_CIVIL_WET_6"/>
      <sheetName val="_03_07_10_CIVIL_6"/>
      <sheetName val="_03_07_10_MECH-FAB_6"/>
      <sheetName val="_03_07_10_MECH-TANK_6"/>
      <sheetName val="_02_07_10_N_SHIFT_MECH-FAB_6"/>
      <sheetName val="_02_07_10_N_SHIFT_MECH-TANK_6"/>
      <sheetName val="_02_07_10_RS_&amp;_SECURITY6"/>
      <sheetName val="02_07_10_CIVIL_WET6"/>
      <sheetName val="_02_07_10_CIVIL6"/>
      <sheetName val="_02_07_10_MECH-FAB6"/>
      <sheetName val="_02_07_10_MECH-TANK6"/>
      <sheetName val="_01_07_10_N_SHIFT_MECH-FAB6"/>
      <sheetName val="_01_07_10_N_SHIFT_MECH-TANK6"/>
      <sheetName val="_01_07_10_RS_&amp;_SECURITY6"/>
      <sheetName val="01_07_10_CIVIL_WET6"/>
      <sheetName val="_01_07_10_CIVIL6"/>
      <sheetName val="_01_07_10_MECH-FAB6"/>
      <sheetName val="_01_07_10_MECH-TANK6"/>
      <sheetName val="_30_06_10_N_SHIFT_MECH-FAB6"/>
      <sheetName val="_30_06_10_N_SHIFT_MECH-TANK6"/>
      <sheetName val="scurve_calc_(2)6"/>
      <sheetName val="Meas_-Hotel_Part7"/>
      <sheetName val="BOQ_Direct_selling_cost6"/>
      <sheetName val="Direct_cost_shed_A-2_6"/>
      <sheetName val="Contract_Night_Staff6"/>
      <sheetName val="Contract_Day_Staff6"/>
      <sheetName val="Day_Shift6"/>
      <sheetName val="Night_Shift6"/>
      <sheetName val="Ave_wtd_rates6"/>
      <sheetName val="Material_6"/>
      <sheetName val="Labour_&amp;_Plant6"/>
      <sheetName val="22_12_20117"/>
      <sheetName val="BOQ_(2)7"/>
      <sheetName val="Cashflow_projection6"/>
      <sheetName val="PA-_Consutant_6"/>
      <sheetName val="Civil_Boq6"/>
      <sheetName val="Fee_Rate_Summary6"/>
      <sheetName val="Item-_Compact6"/>
      <sheetName val="final_abstract6"/>
      <sheetName val="TBAL9697__group_wise__sdpl6"/>
      <sheetName val="St_co_91_5lvl6"/>
      <sheetName val="Civil_Works6"/>
      <sheetName val="IO_List6"/>
      <sheetName val="Fill_this_out_first___6"/>
      <sheetName val="Meas__Hotel_Part6"/>
      <sheetName val="INPUT_SHEET6"/>
      <sheetName val="DI_Rate_Analysis7"/>
      <sheetName val="Economic_RisingMain__Ph-I7"/>
      <sheetName val="SP_Break_Up6"/>
      <sheetName val="Labour_productivity6"/>
      <sheetName val="_09_07_10_M顅ᎆ뤀ᨇ԰?缀?6"/>
      <sheetName val="Sales_&amp;_Prod6"/>
      <sheetName val="Cost_Index6"/>
      <sheetName val="cash_in_flow_Summary_JV_6"/>
      <sheetName val="water_prop_6"/>
      <sheetName val="GR_slab-reinft6"/>
      <sheetName val="Staff_Acco_6"/>
      <sheetName val="Rate_analysis-_BOQ_1_6"/>
      <sheetName val="MN_T_B_6"/>
      <sheetName val="Project_Details__6"/>
      <sheetName val="F20_Risk_Analysis6"/>
      <sheetName val="Change_Order_Log6"/>
      <sheetName val="2000_MOR6"/>
      <sheetName val="Driveway_Beams6"/>
      <sheetName val="Structure_Bills_Qty6"/>
      <sheetName val="Prelims_Breakup7"/>
      <sheetName val="INDIGINEOUS_ITEMS_6"/>
      <sheetName val="3cd_Annexure6"/>
      <sheetName val="Rate_Analysis6"/>
      <sheetName val="Fin__Assumpt__-_Sensitivities6"/>
      <sheetName val="Bill_16"/>
      <sheetName val="Bill_26"/>
      <sheetName val="Bill_36"/>
      <sheetName val="Bill_46"/>
      <sheetName val="Bill_56"/>
      <sheetName val="Bill_66"/>
      <sheetName val="Bill_76"/>
      <sheetName val="_09_07_10_M顅ᎆ뤀ᨇ԰6"/>
      <sheetName val="_09_07_10_M顅ᎆ뤀ᨇ԰_缀_6"/>
      <sheetName val="1_Civil-RA6"/>
      <sheetName val="Assumption_Inputs6"/>
      <sheetName val="Phase_16"/>
      <sheetName val="Pacakges_split6"/>
      <sheetName val="DEINKING(ANNEX_1)6"/>
      <sheetName val="AutoOpen_Stub_Data6"/>
      <sheetName val="Eqpmnt_Plng6"/>
      <sheetName val="Debits_as_on_12_04_085"/>
      <sheetName val="Data_Sheet5"/>
      <sheetName val="T-P1,_FINISHES_WORKING_6"/>
      <sheetName val="Assumption_&amp;_Exclusion6"/>
      <sheetName val="External_Doors6"/>
      <sheetName val="STAFFSCHED_5"/>
      <sheetName val="LABOUR_RATE6"/>
      <sheetName val="Material_Rate6"/>
      <sheetName val="Switch_V166"/>
      <sheetName val="India_F&amp;S_Template5"/>
      <sheetName val="_bus_bay5"/>
      <sheetName val="doq_45"/>
      <sheetName val="doq_25"/>
      <sheetName val="Grade_Slab_-16"/>
      <sheetName val="Grade_Slab_-26"/>
      <sheetName val="Grade_slab-36"/>
      <sheetName val="Grade_slab_-46"/>
      <sheetName val="Grade_slab_-56"/>
      <sheetName val="Grade_slab_-66"/>
      <sheetName val="Cat_A_Change_Control6"/>
      <sheetName val="Factor_Sheet6"/>
      <sheetName val="Theo_Cons-June'105"/>
      <sheetName val="11B_5"/>
      <sheetName val="ACAD_Finishes5"/>
      <sheetName val="Site_Details5"/>
      <sheetName val="Site_Area_Statement5"/>
      <sheetName val="Summary_WG5"/>
      <sheetName val="BOQ_LT5"/>
      <sheetName val="14_07_10_CIVIL_W [5"/>
      <sheetName val="AFAS_5"/>
      <sheetName val="RDS_&amp;_WLD5"/>
      <sheetName val="PA_System5"/>
      <sheetName val="Server_&amp;_PAC_Room5"/>
      <sheetName val="HVAC_BOQ5"/>
      <sheetName val="Invoice_Tracker5"/>
      <sheetName val="Income_Statement5"/>
      <sheetName val="Load_Details(B2)5"/>
      <sheetName val="Works_-_Quote_Sheet5"/>
      <sheetName val="BLOCK-A_(MEA_SHEET)5"/>
      <sheetName val="Cost_Basis4"/>
      <sheetName val="Top_Sheet5"/>
      <sheetName val="Col_NUM5"/>
      <sheetName val="COLUMN_RC_5"/>
      <sheetName val="STILT_Floor_Slab_NUM5"/>
      <sheetName val="First_Floor_Slab_RC5"/>
      <sheetName val="FIRST_FLOOR_SLAB_WT_SUMMARY5"/>
      <sheetName val="Stilt_Floor_Beam_NUM5"/>
      <sheetName val="STILT_BEAM_NUM5"/>
      <sheetName val="STILT_BEAM_RC5"/>
      <sheetName val="Stilt_wall_Num5"/>
      <sheetName val="STILT_WALL_RC5"/>
      <sheetName val="Z-DETAILS_ABOVE_RAFT_UPTO_+0_06"/>
      <sheetName val="Z-DETAILS_ABOVE_RAFT_UPTO_+_(25"/>
      <sheetName val="TOTAL_CHECK5"/>
      <sheetName val="TYP___wall_Num5"/>
      <sheetName val="Z-DETAILS_TYP__+2_85_TO_+8_855"/>
      <sheetName val="d-safe_specs4"/>
      <sheetName val="Deduction_of_assets4"/>
      <sheetName val="Blr_hire4"/>
      <sheetName val="PRECAST_lig(tconc_II4"/>
      <sheetName val="VF_Full_Recon4"/>
      <sheetName val="PITP3_COPY4"/>
      <sheetName val="Meas_4"/>
      <sheetName val="Expenses_Actual_Vs__Budgeted4"/>
      <sheetName val="Col_up_to_plinth4"/>
      <sheetName val="MASTER_RATE_ANALYSIS4"/>
      <sheetName val="RMG_-ABS4"/>
      <sheetName val="T_P_-ABS4"/>
      <sheetName val="T_P_-MB4"/>
      <sheetName val="E_P_R-ABS4"/>
      <sheetName val="E__R-MB4"/>
      <sheetName val="Bldg_6-ABS4"/>
      <sheetName val="Bldg_6-MB4"/>
      <sheetName val="Kz_Grid_Press_foundation_ABS4"/>
      <sheetName val="Kz_Grid_Press_foundation_meas4"/>
      <sheetName val="600-1200T__ABS4"/>
      <sheetName val="600-1200T_Meas4"/>
      <sheetName val="BSR-II_ABS4"/>
      <sheetName val="BSR-II_meas4"/>
      <sheetName val="Misc_ABS4"/>
      <sheetName val="Misc_MB4"/>
      <sheetName val="This_Bill4"/>
      <sheetName val="Upto_Previous4"/>
      <sheetName val="Up_to_date4"/>
      <sheetName val="Grand_Abstract4"/>
      <sheetName val="Blank_MB4"/>
      <sheetName val="cement_summary4"/>
      <sheetName val="Reinforcement_Steel4"/>
      <sheetName val="P-I_CEMENT_RECONCILIATION_4"/>
      <sheetName val="Ra-38_area_wise_summary4"/>
      <sheetName val="P-II_Cement_Reconciliation4"/>
      <sheetName val="Ra-16_P-II4"/>
      <sheetName val="RA_16-_GH4"/>
      <sheetName val="Quote_Sheet4"/>
      <sheetName val="RCC,Ret__Wall4"/>
      <sheetName val="Name_List4"/>
      <sheetName val="Intro_4"/>
      <sheetName val="Gate_24"/>
      <sheetName val="Project_Ignite4"/>
      <sheetName val="E_&amp;_R4"/>
      <sheetName val="Customize_Your_Invoice4"/>
      <sheetName val="Misc__Data4"/>
      <sheetName val="beam-reinft-machine_rm4"/>
      <sheetName val="Cash_Flow_Input_Data_ISC4"/>
      <sheetName val="Fin__Assumpt__-_SensitivitieH4"/>
      <sheetName val="PRECAST_lightconc-II10"/>
      <sheetName val="Cleaning_&amp;_Grubbing10"/>
      <sheetName val="PRECAST_lightconc_II10"/>
      <sheetName val="College_Details10"/>
      <sheetName val="Personal_10"/>
      <sheetName val="jidal_dam10"/>
      <sheetName val="fran_temp10"/>
      <sheetName val="kona_swit10"/>
      <sheetName val="template_(8)10"/>
      <sheetName val="template_(9)10"/>
      <sheetName val="OVER_HEADS10"/>
      <sheetName val="Cover_Sheet10"/>
      <sheetName val="BOQ_REV_A10"/>
      <sheetName val="PTB_(IO)10"/>
      <sheetName val="BMS_10"/>
      <sheetName val="SPT_vs_PHI10"/>
      <sheetName val="TBAL9697_-group_wise__sdpl10"/>
      <sheetName val="Quantity_Schedule9"/>
      <sheetName val="Revenue__Schedule_9"/>
      <sheetName val="Balance_works_-_Direct_Cost9"/>
      <sheetName val="Balance_works_-_Indirect_Cost9"/>
      <sheetName val="Fund_Plan9"/>
      <sheetName val="Bill_of_Resources9"/>
      <sheetName val="SITE_OVERHEADS8"/>
      <sheetName val="labour_coeff8"/>
      <sheetName val="Expenditure_plan8"/>
      <sheetName val="ORDER_BOOKING8"/>
      <sheetName val="Site_Dev_BOQ8"/>
      <sheetName val="beam-reinft-IIInd_floor8"/>
      <sheetName val="M-Book_for_Conc8"/>
      <sheetName val="M-Book_for_FW8"/>
      <sheetName val="Costing_Upto_Mar'11_(2)8"/>
      <sheetName val="Tender_Summary8"/>
      <sheetName val="TAX_BILLS8"/>
      <sheetName val="CASH_BILLS8"/>
      <sheetName val="LABOUR_BILLS8"/>
      <sheetName val="puch_order8"/>
      <sheetName val="Sheet1_(2)8"/>
      <sheetName val="Boq_Block_A8"/>
      <sheetName val="_24_07_10_RS_&amp;_SECURITY8"/>
      <sheetName val="24_07_10_CIVIL_WET8"/>
      <sheetName val="_24_07_10_CIVIL8"/>
      <sheetName val="_24_07_10_MECH-FAB8"/>
      <sheetName val="_24_07_10_MECH-TANK8"/>
      <sheetName val="_23_07_10_N_SHIFT_MECH-FAB8"/>
      <sheetName val="_23_07_10_N_SHIFT_MECH-TANK8"/>
      <sheetName val="_23_07_10_RS_&amp;_SECURITY8"/>
      <sheetName val="23_07_10_CIVIL_WET8"/>
      <sheetName val="_23_07_10_CIVIL8"/>
      <sheetName val="_23_07_10_MECH-FAB8"/>
      <sheetName val="_23_07_10_MECH-TANK8"/>
      <sheetName val="_22_07_10_N_SHIFT_MECH-FAB8"/>
      <sheetName val="_22_07_10_N_SHIFT_MECH-TANK8"/>
      <sheetName val="_22_07_10_RS_&amp;_SECURITY8"/>
      <sheetName val="22_07_10_CIVIL_WET8"/>
      <sheetName val="_22_07_10_CIVIL8"/>
      <sheetName val="_22_07_10_MECH-FAB8"/>
      <sheetName val="_22_07_10_MECH-TANK8"/>
      <sheetName val="_21_07_10_N_SHIFT_MECH-FAB8"/>
      <sheetName val="_21_07_10_N_SHIFT_MECH-TANK8"/>
      <sheetName val="_21_07_10_RS_&amp;_SECURITY8"/>
      <sheetName val="21_07_10_CIVIL_WET8"/>
      <sheetName val="_21_07_10_CIVIL8"/>
      <sheetName val="_21_07_10_MECH-FAB8"/>
      <sheetName val="_21_07_10_MECH-TANK8"/>
      <sheetName val="_20_07_10_N_SHIFT_MECH-FAB8"/>
      <sheetName val="_20_07_10_N_SHIFT_MECH-TANK8"/>
      <sheetName val="_20_07_10_RS_&amp;_SECURITY8"/>
      <sheetName val="20_07_10_CIVIL_WET8"/>
      <sheetName val="_20_07_10_CIVIL8"/>
      <sheetName val="_20_07_10_MECH-FAB8"/>
      <sheetName val="_20_07_10_MECH-TANK8"/>
      <sheetName val="_19_07_10_N_SHIFT_MECH-FAB8"/>
      <sheetName val="_19_07_10_N_SHIFT_MECH-TANK8"/>
      <sheetName val="_19_07_10_RS_&amp;_SECURITY8"/>
      <sheetName val="19_07_10_CIVIL_WET8"/>
      <sheetName val="_19_07_10_CIVIL8"/>
      <sheetName val="_19_07_10_MECH-FAB8"/>
      <sheetName val="_19_07_10_MECH-TANK8"/>
      <sheetName val="_18_07_10_N_SHIFT_MECH-FAB8"/>
      <sheetName val="_18_07_10_N_SHIFT_MECH-TANK8"/>
      <sheetName val="_18_07_10_RS_&amp;_SECURITY8"/>
      <sheetName val="18_07_10_CIVIL_WET8"/>
      <sheetName val="_18_07_10_CIVIL8"/>
      <sheetName val="_18_07_10_MECH-FAB8"/>
      <sheetName val="_18_07_10_MECH-TANK8"/>
      <sheetName val="_17_07_10_N_SHIFT_MECH-FAB8"/>
      <sheetName val="_17_07_10_N_SHIFT_MECH-TANK8"/>
      <sheetName val="_17_07_10_RS_&amp;_SECURITY8"/>
      <sheetName val="17_07_10_CIVIL_WET8"/>
      <sheetName val="_17_07_10_CIVIL8"/>
      <sheetName val="_17_07_10_MECH-FAB8"/>
      <sheetName val="_17_07_10_MECH-TANK8"/>
      <sheetName val="_16_07_10_N_SHIFT_MECH-FAB7"/>
      <sheetName val="_16_07_10_N_SHIFT_MECH-TANK7"/>
      <sheetName val="_16_07_10_RS_&amp;_SECURITY7"/>
      <sheetName val="16_07_10_CIVIL_WET7"/>
      <sheetName val="_16_07_10_CIVIL7"/>
      <sheetName val="_16_07_10_MECH-FAB7"/>
      <sheetName val="_16_07_10_MECH-TANK7"/>
      <sheetName val="_15_07_10_N_SHIFT_MECH-FAB7"/>
      <sheetName val="_15_07_10_N_SHIFT_MECH-TANK7"/>
      <sheetName val="_15_07_10_RS_&amp;_SECURITY7"/>
      <sheetName val="15_07_10_CIVIL_WET7"/>
      <sheetName val="_15_07_10_CIVIL7"/>
      <sheetName val="_15_07_10_MECH-FAB7"/>
      <sheetName val="_15_07_10_MECH-TANK7"/>
      <sheetName val="_14_07_10_N_SHIFT_MECH-FAB7"/>
      <sheetName val="_14_07_10_N_SHIFT_MECH-TANK7"/>
      <sheetName val="_14_07_10_RS_&amp;_SECURITY7"/>
      <sheetName val="14_07_10_CIVIL_WET7"/>
      <sheetName val="_14_07_10_CIVIL7"/>
      <sheetName val="_14_07_10_MECH-FAB7"/>
      <sheetName val="_14_07_10_MECH-TANK7"/>
      <sheetName val="_13_07_10_N_SHIFT_MECH-FAB7"/>
      <sheetName val="_13_07_10_N_SHIFT_MECH-TANK7"/>
      <sheetName val="_13_07_10_RS_&amp;_SECURITY7"/>
      <sheetName val="13_07_10_CIVIL_WET7"/>
      <sheetName val="_13_07_10_CIVIL7"/>
      <sheetName val="_13_07_10_MECH-FAB7"/>
      <sheetName val="_13_07_10_MECH-TANK7"/>
      <sheetName val="_12_07_10_N_SHIFT_MECH-FAB7"/>
      <sheetName val="_12_07_10_N_SHIFT_MECH-TANK7"/>
      <sheetName val="_12_07_10_RS_&amp;_SECURITY7"/>
      <sheetName val="12_07_10_CIVIL_WET7"/>
      <sheetName val="_12_07_10_CIVIL7"/>
      <sheetName val="_12_07_10_MECH-FAB7"/>
      <sheetName val="_12_07_10_MECH-TANK7"/>
      <sheetName val="_11_07_10_N_SHIFT_MECH-FAB7"/>
      <sheetName val="_11_07_10_N_SHIFT_MECH-TANK7"/>
      <sheetName val="_11_07_10_RS_&amp;_SECURITY7"/>
      <sheetName val="11_07_10_CIVIL_WET7"/>
      <sheetName val="_11_07_10_CIVIL7"/>
      <sheetName val="_11_07_10_MECH-FAB7"/>
      <sheetName val="_11_07_10_MECH-TANK7"/>
      <sheetName val="_10_07_10_N_SHIFT_MECH-FAB7"/>
      <sheetName val="_10_07_10_N_SHIFT_MECH-TANK7"/>
      <sheetName val="_10_07_10_RS_&amp;_SECURITY7"/>
      <sheetName val="10_07_10_CIVIL_WET7"/>
      <sheetName val="_10_07_10_CIVIL7"/>
      <sheetName val="_10_07_10_MECH-FAB7"/>
      <sheetName val="_10_07_10_MECH-TANK7"/>
      <sheetName val="_09_07_10_N_SHIFT_MECH-FAB7"/>
      <sheetName val="_09_07_10_N_SHIFT_MECH-TANK7"/>
      <sheetName val="_09_07_10_RS_&amp;_SECURITY7"/>
      <sheetName val="09_07_10_CIVIL_WET7"/>
      <sheetName val="_09_07_10_CIVIL7"/>
      <sheetName val="_09_07_10_MECH-FAB7"/>
      <sheetName val="_09_07_10_MECH-TANK7"/>
      <sheetName val="_08_07_10_N_SHIFT_MECH-FAB7"/>
      <sheetName val="_08_07_10_N_SHIFT_MECH-TANK7"/>
      <sheetName val="_08_07_10_RS_&amp;_SECURITY7"/>
      <sheetName val="08_07_10_CIVIL_WET7"/>
      <sheetName val="_08_07_10_CIVIL7"/>
      <sheetName val="_08_07_10_MECH-FAB7"/>
      <sheetName val="_08_07_10_MECH-TANK7"/>
      <sheetName val="_07_07_10_N_SHIFT_MECH-FAB7"/>
      <sheetName val="_07_07_10_N_SHIFT_MECH-TANK7"/>
      <sheetName val="_07_07_10_RS_&amp;_SECURITY7"/>
      <sheetName val="07_07_10_CIVIL_WET7"/>
      <sheetName val="_07_07_10_CIVIL7"/>
      <sheetName val="_07_07_10_MECH-FAB7"/>
      <sheetName val="_07_07_10_MECH-TANK7"/>
      <sheetName val="_06_07_10_N_SHIFT_MECH-FAB7"/>
      <sheetName val="_06_07_10_N_SHIFT_MECH-TANK7"/>
      <sheetName val="_06_07_10_RS_&amp;_SECURITY7"/>
      <sheetName val="06_07_10_CIVIL_WET7"/>
      <sheetName val="_06_07_10_CIVIL7"/>
      <sheetName val="_06_07_10_MECH-FAB7"/>
      <sheetName val="_06_07_10_MECH-TANK7"/>
      <sheetName val="_05_07_10_N_SHIFT_MECH-FAB7"/>
      <sheetName val="_05_07_10_N_SHIFT_MECH-TANK7"/>
      <sheetName val="_05_07_10_RS_&amp;_SECURITY7"/>
      <sheetName val="05_07_10_CIVIL_WET7"/>
      <sheetName val="_05_07_10_CIVIL7"/>
      <sheetName val="_05_07_10_MECH-FAB7"/>
      <sheetName val="_05_07_10_MECH-TANK7"/>
      <sheetName val="_04_07_10_N_SHIFT_MECH-FAB7"/>
      <sheetName val="_04_07_10_N_SHIFT_MECH-TANK7"/>
      <sheetName val="_04_07_10_RS_&amp;_SECURITY7"/>
      <sheetName val="04_07_10_CIVIL_WET7"/>
      <sheetName val="_04_07_10_CIVIL7"/>
      <sheetName val="_04_07_10_MECH-FAB7"/>
      <sheetName val="_04_07_10_MECH-TANK7"/>
      <sheetName val="_03_07_10_N_SHIFT_MECH-FAB7"/>
      <sheetName val="_03_07_10_N_SHIFT_MECH-TANK7"/>
      <sheetName val="_03_07_10_RS_&amp;_SECURITY_7"/>
      <sheetName val="03_07_10_CIVIL_WET_7"/>
      <sheetName val="_03_07_10_CIVIL_7"/>
      <sheetName val="_03_07_10_MECH-FAB_7"/>
      <sheetName val="_03_07_10_MECH-TANK_7"/>
      <sheetName val="_02_07_10_N_SHIFT_MECH-FAB_7"/>
      <sheetName val="_02_07_10_N_SHIFT_MECH-TANK_7"/>
      <sheetName val="_02_07_10_RS_&amp;_SECURITY7"/>
      <sheetName val="02_07_10_CIVIL_WET7"/>
      <sheetName val="_02_07_10_CIVIL7"/>
      <sheetName val="_02_07_10_MECH-FAB7"/>
      <sheetName val="_02_07_10_MECH-TANK7"/>
      <sheetName val="_01_07_10_N_SHIFT_MECH-FAB7"/>
      <sheetName val="_01_07_10_N_SHIFT_MECH-TANK7"/>
      <sheetName val="_01_07_10_RS_&amp;_SECURITY7"/>
      <sheetName val="01_07_10_CIVIL_WET7"/>
      <sheetName val="_01_07_10_CIVIL7"/>
      <sheetName val="_01_07_10_MECH-FAB7"/>
      <sheetName val="_01_07_10_MECH-TANK7"/>
      <sheetName val="_30_06_10_N_SHIFT_MECH-FAB7"/>
      <sheetName val="_30_06_10_N_SHIFT_MECH-TANK7"/>
      <sheetName val="scurve_calc_(2)7"/>
      <sheetName val="Meas_-Hotel_Part8"/>
      <sheetName val="BOQ_Direct_selling_cost7"/>
      <sheetName val="Direct_cost_shed_A-2_7"/>
      <sheetName val="Contract_Night_Staff7"/>
      <sheetName val="Contract_Day_Staff7"/>
      <sheetName val="Day_Shift7"/>
      <sheetName val="Night_Shift7"/>
      <sheetName val="Ave_wtd_rates7"/>
      <sheetName val="Material_7"/>
      <sheetName val="Labour_&amp;_Plant7"/>
      <sheetName val="22_12_20118"/>
      <sheetName val="BOQ_(2)8"/>
      <sheetName val="Cashflow_projection7"/>
      <sheetName val="PA-_Consutant_7"/>
      <sheetName val="Civil_Boq7"/>
      <sheetName val="Fee_Rate_Summary7"/>
      <sheetName val="Item-_Compact7"/>
      <sheetName val="final_abstract7"/>
      <sheetName val="TBAL9697__group_wise__sdpl7"/>
      <sheetName val="St_co_91_5lvl7"/>
      <sheetName val="Civil_Works7"/>
      <sheetName val="IO_List7"/>
      <sheetName val="Fill_this_out_first___7"/>
      <sheetName val="Meas__Hotel_Part7"/>
      <sheetName val="INPUT_SHEET7"/>
      <sheetName val="DI_Rate_Analysis8"/>
      <sheetName val="Economic_RisingMain__Ph-I8"/>
      <sheetName val="SP_Break_Up7"/>
      <sheetName val="Labour_productivity7"/>
      <sheetName val="_09_07_10_M顅ᎆ뤀ᨇ԰?缀?7"/>
      <sheetName val="Sales_&amp;_Prod7"/>
      <sheetName val="Cost_Index7"/>
      <sheetName val="cash_in_flow_Summary_JV_7"/>
      <sheetName val="water_prop_7"/>
      <sheetName val="GR_slab-reinft7"/>
      <sheetName val="Staff_Acco_7"/>
      <sheetName val="Rate_analysis-_BOQ_1_7"/>
      <sheetName val="MN_T_B_7"/>
      <sheetName val="Project_Details__7"/>
      <sheetName val="F20_Risk_Analysis7"/>
      <sheetName val="Change_Order_Log7"/>
      <sheetName val="2000_MOR7"/>
      <sheetName val="Driveway_Beams7"/>
      <sheetName val="Structure_Bills_Qty7"/>
      <sheetName val="Prelims_Breakup8"/>
      <sheetName val="INDIGINEOUS_ITEMS_7"/>
      <sheetName val="3cd_Annexure7"/>
      <sheetName val="Rate_Analysis7"/>
      <sheetName val="Fin__Assumpt__-_Sensitivities7"/>
      <sheetName val="Bill_17"/>
      <sheetName val="Bill_27"/>
      <sheetName val="Bill_37"/>
      <sheetName val="Bill_47"/>
      <sheetName val="Bill_57"/>
      <sheetName val="Bill_67"/>
      <sheetName val="Bill_77"/>
      <sheetName val="_09_07_10_M顅ᎆ뤀ᨇ԰7"/>
      <sheetName val="_09_07_10_M顅ᎆ뤀ᨇ԰_缀_7"/>
      <sheetName val="1_Civil-RA7"/>
      <sheetName val="Assumption_Inputs7"/>
      <sheetName val="Phase_17"/>
      <sheetName val="Pacakges_split7"/>
      <sheetName val="DEINKING(ANNEX_1)7"/>
      <sheetName val="AutoOpen_Stub_Data7"/>
      <sheetName val="Eqpmnt_Plng7"/>
      <sheetName val="Debits_as_on_12_04_086"/>
      <sheetName val="Data_Sheet6"/>
      <sheetName val="T-P1,_FINISHES_WORKING_7"/>
      <sheetName val="Assumption_&amp;_Exclusion7"/>
      <sheetName val="External_Doors7"/>
      <sheetName val="STAFFSCHED_6"/>
      <sheetName val="LABOUR_RATE7"/>
      <sheetName val="Material_Rate7"/>
      <sheetName val="Switch_V167"/>
      <sheetName val="India_F&amp;S_Template6"/>
      <sheetName val="_bus_bay6"/>
      <sheetName val="doq_46"/>
      <sheetName val="doq_26"/>
      <sheetName val="Grade_Slab_-17"/>
      <sheetName val="Grade_Slab_-27"/>
      <sheetName val="Grade_slab-37"/>
      <sheetName val="Grade_slab_-47"/>
      <sheetName val="Grade_slab_-57"/>
      <sheetName val="Grade_slab_-67"/>
      <sheetName val="Cat_A_Change_Control7"/>
      <sheetName val="Factor_Sheet7"/>
      <sheetName val="Theo_Cons-June'106"/>
      <sheetName val="11B_6"/>
      <sheetName val="ACAD_Finishes6"/>
      <sheetName val="Site_Details6"/>
      <sheetName val="Site_Area_Statement6"/>
      <sheetName val="Summary_WG6"/>
      <sheetName val="BOQ_LT6"/>
      <sheetName val="14_07_10_CIVIL_W [6"/>
      <sheetName val="AFAS_6"/>
      <sheetName val="RDS_&amp;_WLD6"/>
      <sheetName val="PA_System6"/>
      <sheetName val="Server_&amp;_PAC_Room6"/>
      <sheetName val="HVAC_BOQ6"/>
      <sheetName val="Invoice_Tracker6"/>
      <sheetName val="Income_Statement6"/>
      <sheetName val="Load_Details(B2)6"/>
      <sheetName val="Works_-_Quote_Sheet6"/>
      <sheetName val="BLOCK-A_(MEA_SHEET)6"/>
      <sheetName val="Cost_Basis5"/>
      <sheetName val="Top_Sheet6"/>
      <sheetName val="Col_NUM6"/>
      <sheetName val="COLUMN_RC_6"/>
      <sheetName val="STILT_Floor_Slab_NUM6"/>
      <sheetName val="First_Floor_Slab_RC6"/>
      <sheetName val="FIRST_FLOOR_SLAB_WT_SUMMARY6"/>
      <sheetName val="Stilt_Floor_Beam_NUM6"/>
      <sheetName val="STILT_BEAM_NUM6"/>
      <sheetName val="STILT_BEAM_RC6"/>
      <sheetName val="Stilt_wall_Num6"/>
      <sheetName val="STILT_WALL_RC6"/>
      <sheetName val="Z-DETAILS_ABOVE_RAFT_UPTO_+0_07"/>
      <sheetName val="Z-DETAILS_ABOVE_RAFT_UPTO_+_(26"/>
      <sheetName val="TOTAL_CHECK6"/>
      <sheetName val="TYP___wall_Num6"/>
      <sheetName val="Z-DETAILS_TYP__+2_85_TO_+8_856"/>
      <sheetName val="d-safe_specs5"/>
      <sheetName val="Deduction_of_assets5"/>
      <sheetName val="Blr_hire5"/>
      <sheetName val="PRECAST_lig(tconc_II5"/>
      <sheetName val="VF_Full_Recon5"/>
      <sheetName val="PITP3_COPY5"/>
      <sheetName val="Meas_5"/>
      <sheetName val="Expenses_Actual_Vs__Budgeted5"/>
      <sheetName val="Col_up_to_plinth5"/>
      <sheetName val="MASTER_RATE_ANALYSIS5"/>
      <sheetName val="RMG_-ABS5"/>
      <sheetName val="T_P_-ABS5"/>
      <sheetName val="T_P_-MB5"/>
      <sheetName val="E_P_R-ABS5"/>
      <sheetName val="E__R-MB5"/>
      <sheetName val="Bldg_6-ABS5"/>
      <sheetName val="Bldg_6-MB5"/>
      <sheetName val="Kz_Grid_Press_foundation_ABS5"/>
      <sheetName val="Kz_Grid_Press_foundation_meas5"/>
      <sheetName val="600-1200T__ABS5"/>
      <sheetName val="600-1200T_Meas5"/>
      <sheetName val="BSR-II_ABS5"/>
      <sheetName val="BSR-II_meas5"/>
      <sheetName val="Misc_ABS5"/>
      <sheetName val="Misc_MB5"/>
      <sheetName val="This_Bill5"/>
      <sheetName val="Upto_Previous5"/>
      <sheetName val="Up_to_date5"/>
      <sheetName val="Grand_Abstract5"/>
      <sheetName val="Blank_MB5"/>
      <sheetName val="cement_summary5"/>
      <sheetName val="Reinforcement_Steel5"/>
      <sheetName val="P-I_CEMENT_RECONCILIATION_5"/>
      <sheetName val="Ra-38_area_wise_summary5"/>
      <sheetName val="P-II_Cement_Reconciliation5"/>
      <sheetName val="Ra-16_P-II5"/>
      <sheetName val="RA_16-_GH5"/>
      <sheetName val="Quote_Sheet5"/>
      <sheetName val="RCC,Ret__Wall5"/>
      <sheetName val="Name_List5"/>
      <sheetName val="Intro_5"/>
      <sheetName val="Gate_25"/>
      <sheetName val="Project_Ignite5"/>
      <sheetName val="E_&amp;_R5"/>
      <sheetName val="Customize_Your_Invoice5"/>
      <sheetName val="Misc__Data5"/>
      <sheetName val="beam-reinft-machine_rm5"/>
      <sheetName val="Cash_Flow_Input_Data_ISC5"/>
      <sheetName val="Fin__Assumpt__-_SensitivitieH5"/>
      <sheetName val="PRECAST_lightconc-II11"/>
      <sheetName val="Cleaning_&amp;_Grubbing11"/>
      <sheetName val="PRECAST_lightconc_II11"/>
      <sheetName val="College_Details11"/>
      <sheetName val="Personal_11"/>
      <sheetName val="jidal_dam11"/>
      <sheetName val="fran_temp11"/>
      <sheetName val="kona_swit11"/>
      <sheetName val="template_(8)11"/>
      <sheetName val="template_(9)11"/>
      <sheetName val="OVER_HEADS11"/>
      <sheetName val="Cover_Sheet11"/>
      <sheetName val="BOQ_REV_A11"/>
      <sheetName val="PTB_(IO)11"/>
      <sheetName val="BMS_11"/>
      <sheetName val="SPT_vs_PHI11"/>
      <sheetName val="TBAL9697_-group_wise__sdpl11"/>
      <sheetName val="Quantity_Schedule10"/>
      <sheetName val="Revenue__Schedule_10"/>
      <sheetName val="Balance_works_-_Direct_Cost10"/>
      <sheetName val="Balance_works_-_Indirect_Cost10"/>
      <sheetName val="Fund_Plan10"/>
      <sheetName val="Bill_of_Resources10"/>
      <sheetName val="SITE_OVERHEADS9"/>
      <sheetName val="labour_coeff9"/>
      <sheetName val="Expenditure_plan9"/>
      <sheetName val="ORDER_BOOKING9"/>
      <sheetName val="Site_Dev_BOQ9"/>
      <sheetName val="beam-reinft-IIInd_floor9"/>
      <sheetName val="M-Book_for_Conc9"/>
      <sheetName val="M-Book_for_FW9"/>
      <sheetName val="Costing_Upto_Mar'11_(2)9"/>
      <sheetName val="Tender_Summary9"/>
      <sheetName val="TAX_BILLS9"/>
      <sheetName val="CASH_BILLS9"/>
      <sheetName val="LABOUR_BILLS9"/>
      <sheetName val="puch_order9"/>
      <sheetName val="Sheet1_(2)9"/>
      <sheetName val="Boq_Block_A9"/>
      <sheetName val="_24_07_10_RS_&amp;_SECURITY9"/>
      <sheetName val="24_07_10_CIVIL_WET9"/>
      <sheetName val="_24_07_10_CIVIL9"/>
      <sheetName val="_24_07_10_MECH-FAB9"/>
      <sheetName val="_24_07_10_MECH-TANK9"/>
      <sheetName val="_23_07_10_N_SHIFT_MECH-FAB9"/>
      <sheetName val="_23_07_10_N_SHIFT_MECH-TANK9"/>
      <sheetName val="_23_07_10_RS_&amp;_SECURITY9"/>
      <sheetName val="23_07_10_CIVIL_WET9"/>
      <sheetName val="_23_07_10_CIVIL9"/>
      <sheetName val="_23_07_10_MECH-FAB9"/>
      <sheetName val="_23_07_10_MECH-TANK9"/>
      <sheetName val="_22_07_10_N_SHIFT_MECH-FAB9"/>
      <sheetName val="_22_07_10_N_SHIFT_MECH-TANK9"/>
      <sheetName val="_22_07_10_RS_&amp;_SECURITY9"/>
      <sheetName val="22_07_10_CIVIL_WET9"/>
      <sheetName val="_22_07_10_CIVIL9"/>
      <sheetName val="_22_07_10_MECH-FAB9"/>
      <sheetName val="_22_07_10_MECH-TANK9"/>
      <sheetName val="_21_07_10_N_SHIFT_MECH-FAB9"/>
      <sheetName val="_21_07_10_N_SHIFT_MECH-TANK9"/>
      <sheetName val="_21_07_10_RS_&amp;_SECURITY9"/>
      <sheetName val="21_07_10_CIVIL_WET9"/>
      <sheetName val="_21_07_10_CIVIL9"/>
      <sheetName val="_21_07_10_MECH-FAB9"/>
      <sheetName val="_21_07_10_MECH-TANK9"/>
      <sheetName val="_20_07_10_N_SHIFT_MECH-FAB9"/>
      <sheetName val="_20_07_10_N_SHIFT_MECH-TANK9"/>
      <sheetName val="_20_07_10_RS_&amp;_SECURITY9"/>
      <sheetName val="20_07_10_CIVIL_WET9"/>
      <sheetName val="_20_07_10_CIVIL9"/>
      <sheetName val="_20_07_10_MECH-FAB9"/>
      <sheetName val="_20_07_10_MECH-TANK9"/>
      <sheetName val="_19_07_10_N_SHIFT_MECH-FAB9"/>
      <sheetName val="_19_07_10_N_SHIFT_MECH-TANK9"/>
      <sheetName val="_19_07_10_RS_&amp;_SECURITY9"/>
      <sheetName val="19_07_10_CIVIL_WET9"/>
      <sheetName val="_19_07_10_CIVIL9"/>
      <sheetName val="_19_07_10_MECH-FAB9"/>
      <sheetName val="_19_07_10_MECH-TANK9"/>
      <sheetName val="_18_07_10_N_SHIFT_MECH-FAB9"/>
      <sheetName val="_18_07_10_N_SHIFT_MECH-TANK9"/>
      <sheetName val="_18_07_10_RS_&amp;_SECURITY9"/>
      <sheetName val="18_07_10_CIVIL_WET9"/>
      <sheetName val="_18_07_10_CIVIL9"/>
      <sheetName val="_18_07_10_MECH-FAB9"/>
      <sheetName val="_18_07_10_MECH-TANK9"/>
      <sheetName val="_17_07_10_N_SHIFT_MECH-FAB9"/>
      <sheetName val="_17_07_10_N_SHIFT_MECH-TANK9"/>
      <sheetName val="_17_07_10_RS_&amp;_SECURITY9"/>
      <sheetName val="17_07_10_CIVIL_WET9"/>
      <sheetName val="_17_07_10_CIVIL9"/>
      <sheetName val="_17_07_10_MECH-FAB9"/>
      <sheetName val="_17_07_10_MECH-TANK9"/>
      <sheetName val="_16_07_10_N_SHIFT_MECH-FAB8"/>
      <sheetName val="_16_07_10_N_SHIFT_MECH-TANK8"/>
      <sheetName val="_16_07_10_RS_&amp;_SECURITY8"/>
      <sheetName val="16_07_10_CIVIL_WET8"/>
      <sheetName val="_16_07_10_CIVIL8"/>
      <sheetName val="_16_07_10_MECH-FAB8"/>
      <sheetName val="_16_07_10_MECH-TANK8"/>
      <sheetName val="_15_07_10_N_SHIFT_MECH-FAB8"/>
      <sheetName val="_15_07_10_N_SHIFT_MECH-TANK8"/>
      <sheetName val="_15_07_10_RS_&amp;_SECURITY8"/>
      <sheetName val="15_07_10_CIVIL_WET8"/>
      <sheetName val="_15_07_10_CIVIL8"/>
      <sheetName val="_15_07_10_MECH-FAB8"/>
      <sheetName val="_15_07_10_MECH-TANK8"/>
      <sheetName val="_14_07_10_N_SHIFT_MECH-FAB8"/>
      <sheetName val="_14_07_10_N_SHIFT_MECH-TANK8"/>
      <sheetName val="_14_07_10_RS_&amp;_SECURITY8"/>
      <sheetName val="14_07_10_CIVIL_WET8"/>
      <sheetName val="_14_07_10_CIVIL8"/>
      <sheetName val="_14_07_10_MECH-FAB8"/>
      <sheetName val="_14_07_10_MECH-TANK8"/>
      <sheetName val="_13_07_10_N_SHIFT_MECH-FAB8"/>
      <sheetName val="_13_07_10_N_SHIFT_MECH-TANK8"/>
      <sheetName val="_13_07_10_RS_&amp;_SECURITY8"/>
      <sheetName val="13_07_10_CIVIL_WET8"/>
      <sheetName val="_13_07_10_CIVIL8"/>
      <sheetName val="_13_07_10_MECH-FAB8"/>
      <sheetName val="_13_07_10_MECH-TANK8"/>
      <sheetName val="_12_07_10_N_SHIFT_MECH-FAB8"/>
      <sheetName val="_12_07_10_N_SHIFT_MECH-TANK8"/>
      <sheetName val="_12_07_10_RS_&amp;_SECURITY8"/>
      <sheetName val="12_07_10_CIVIL_WET8"/>
      <sheetName val="_12_07_10_CIVIL8"/>
      <sheetName val="_12_07_10_MECH-FAB8"/>
      <sheetName val="_12_07_10_MECH-TANK8"/>
      <sheetName val="_11_07_10_N_SHIFT_MECH-FAB8"/>
      <sheetName val="_11_07_10_N_SHIFT_MECH-TANK8"/>
      <sheetName val="_11_07_10_RS_&amp;_SECURITY8"/>
      <sheetName val="11_07_10_CIVIL_WET8"/>
      <sheetName val="_11_07_10_CIVIL8"/>
      <sheetName val="_11_07_10_MECH-FAB8"/>
      <sheetName val="_11_07_10_MECH-TANK8"/>
      <sheetName val="_10_07_10_N_SHIFT_MECH-FAB8"/>
      <sheetName val="_10_07_10_N_SHIFT_MECH-TANK8"/>
      <sheetName val="_10_07_10_RS_&amp;_SECURITY8"/>
      <sheetName val="10_07_10_CIVIL_WET8"/>
      <sheetName val="_10_07_10_CIVIL8"/>
      <sheetName val="_10_07_10_MECH-FAB8"/>
      <sheetName val="_10_07_10_MECH-TANK8"/>
      <sheetName val="_09_07_10_N_SHIFT_MECH-FAB8"/>
      <sheetName val="_09_07_10_N_SHIFT_MECH-TANK8"/>
      <sheetName val="_09_07_10_RS_&amp;_SECURITY8"/>
      <sheetName val="09_07_10_CIVIL_WET8"/>
      <sheetName val="_09_07_10_CIVIL8"/>
      <sheetName val="_09_07_10_MECH-FAB8"/>
      <sheetName val="_09_07_10_MECH-TANK8"/>
      <sheetName val="_08_07_10_N_SHIFT_MECH-FAB8"/>
      <sheetName val="_08_07_10_N_SHIFT_MECH-TANK8"/>
      <sheetName val="_08_07_10_RS_&amp;_SECURITY8"/>
      <sheetName val="08_07_10_CIVIL_WET8"/>
      <sheetName val="_08_07_10_CIVIL8"/>
      <sheetName val="_08_07_10_MECH-FAB8"/>
      <sheetName val="_08_07_10_MECH-TANK8"/>
      <sheetName val="_07_07_10_N_SHIFT_MECH-FAB8"/>
      <sheetName val="_07_07_10_N_SHIFT_MECH-TANK8"/>
      <sheetName val="_07_07_10_RS_&amp;_SECURITY8"/>
      <sheetName val="07_07_10_CIVIL_WET8"/>
      <sheetName val="_07_07_10_CIVIL8"/>
      <sheetName val="_07_07_10_MECH-FAB8"/>
      <sheetName val="_07_07_10_MECH-TANK8"/>
      <sheetName val="_06_07_10_N_SHIFT_MECH-FAB8"/>
      <sheetName val="_06_07_10_N_SHIFT_MECH-TANK8"/>
      <sheetName val="_06_07_10_RS_&amp;_SECURITY8"/>
      <sheetName val="06_07_10_CIVIL_WET8"/>
      <sheetName val="_06_07_10_CIVIL8"/>
      <sheetName val="_06_07_10_MECH-FAB8"/>
      <sheetName val="_06_07_10_MECH-TANK8"/>
      <sheetName val="_05_07_10_N_SHIFT_MECH-FAB8"/>
      <sheetName val="_05_07_10_N_SHIFT_MECH-TANK8"/>
      <sheetName val="_05_07_10_RS_&amp;_SECURITY8"/>
      <sheetName val="05_07_10_CIVIL_WET8"/>
      <sheetName val="_05_07_10_CIVIL8"/>
      <sheetName val="_05_07_10_MECH-FAB8"/>
      <sheetName val="_05_07_10_MECH-TANK8"/>
      <sheetName val="_04_07_10_N_SHIFT_MECH-FAB8"/>
      <sheetName val="_04_07_10_N_SHIFT_MECH-TANK8"/>
      <sheetName val="_04_07_10_RS_&amp;_SECURITY8"/>
      <sheetName val="04_07_10_CIVIL_WET8"/>
      <sheetName val="_04_07_10_CIVIL8"/>
      <sheetName val="_04_07_10_MECH-FAB8"/>
      <sheetName val="_04_07_10_MECH-TANK8"/>
      <sheetName val="_03_07_10_N_SHIFT_MECH-FAB8"/>
      <sheetName val="_03_07_10_N_SHIFT_MECH-TANK8"/>
      <sheetName val="_03_07_10_RS_&amp;_SECURITY_8"/>
      <sheetName val="03_07_10_CIVIL_WET_8"/>
      <sheetName val="_03_07_10_CIVIL_8"/>
      <sheetName val="_03_07_10_MECH-FAB_8"/>
      <sheetName val="_03_07_10_MECH-TANK_8"/>
      <sheetName val="_02_07_10_N_SHIFT_MECH-FAB_8"/>
      <sheetName val="_02_07_10_N_SHIFT_MECH-TANK_8"/>
      <sheetName val="_02_07_10_RS_&amp;_SECURITY8"/>
      <sheetName val="02_07_10_CIVIL_WET8"/>
      <sheetName val="_02_07_10_CIVIL8"/>
      <sheetName val="_02_07_10_MECH-FAB8"/>
      <sheetName val="_02_07_10_MECH-TANK8"/>
      <sheetName val="_01_07_10_N_SHIFT_MECH-FAB8"/>
      <sheetName val="_01_07_10_N_SHIFT_MECH-TANK8"/>
      <sheetName val="_01_07_10_RS_&amp;_SECURITY8"/>
      <sheetName val="01_07_10_CIVIL_WET8"/>
      <sheetName val="_01_07_10_CIVIL8"/>
      <sheetName val="_01_07_10_MECH-FAB8"/>
      <sheetName val="_01_07_10_MECH-TANK8"/>
      <sheetName val="_30_06_10_N_SHIFT_MECH-FAB8"/>
      <sheetName val="_30_06_10_N_SHIFT_MECH-TANK8"/>
      <sheetName val="scurve_calc_(2)8"/>
      <sheetName val="Meas_-Hotel_Part9"/>
      <sheetName val="BOQ_Direct_selling_cost8"/>
      <sheetName val="Direct_cost_shed_A-2_8"/>
      <sheetName val="Contract_Night_Staff8"/>
      <sheetName val="Contract_Day_Staff8"/>
      <sheetName val="Day_Shift8"/>
      <sheetName val="Night_Shift8"/>
      <sheetName val="Ave_wtd_rates8"/>
      <sheetName val="Material_8"/>
      <sheetName val="Labour_&amp;_Plant8"/>
      <sheetName val="22_12_20119"/>
      <sheetName val="BOQ_(2)9"/>
      <sheetName val="Cashflow_projection8"/>
      <sheetName val="PA-_Consutant_8"/>
      <sheetName val="Civil_Boq8"/>
      <sheetName val="Fee_Rate_Summary8"/>
      <sheetName val="Item-_Compact8"/>
      <sheetName val="final_abstract8"/>
      <sheetName val="TBAL9697__group_wise__sdpl8"/>
      <sheetName val="St_co_91_5lvl8"/>
      <sheetName val="Civil_Works8"/>
      <sheetName val="IO_List8"/>
      <sheetName val="Fill_this_out_first___8"/>
      <sheetName val="Meas__Hotel_Part8"/>
      <sheetName val="INPUT_SHEET8"/>
      <sheetName val="DI_Rate_Analysis9"/>
      <sheetName val="Economic_RisingMain__Ph-I9"/>
      <sheetName val="SP_Break_Up8"/>
      <sheetName val="Labour_productivity8"/>
      <sheetName val="_09_07_10_M顅ᎆ뤀ᨇ԰?缀?8"/>
      <sheetName val="Sales_&amp;_Prod8"/>
      <sheetName val="Cost_Index8"/>
      <sheetName val="cash_in_flow_Summary_JV_8"/>
      <sheetName val="water_prop_8"/>
      <sheetName val="GR_slab-reinft8"/>
      <sheetName val="Staff_Acco_8"/>
      <sheetName val="Rate_analysis-_BOQ_1_8"/>
      <sheetName val="MN_T_B_8"/>
      <sheetName val="Project_Details__8"/>
      <sheetName val="F20_Risk_Analysis8"/>
      <sheetName val="Change_Order_Log8"/>
      <sheetName val="2000_MOR8"/>
      <sheetName val="Driveway_Beams8"/>
      <sheetName val="Structure_Bills_Qty8"/>
      <sheetName val="Prelims_Breakup9"/>
      <sheetName val="INDIGINEOUS_ITEMS_8"/>
      <sheetName val="3cd_Annexure8"/>
      <sheetName val="Rate_Analysis8"/>
      <sheetName val="Fin__Assumpt__-_Sensitivities8"/>
      <sheetName val="Bill_18"/>
      <sheetName val="Bill_28"/>
      <sheetName val="Bill_38"/>
      <sheetName val="Bill_48"/>
      <sheetName val="Bill_58"/>
      <sheetName val="Bill_68"/>
      <sheetName val="Bill_78"/>
      <sheetName val="_09_07_10_M顅ᎆ뤀ᨇ԰8"/>
      <sheetName val="_09_07_10_M顅ᎆ뤀ᨇ԰_缀_8"/>
      <sheetName val="1_Civil-RA8"/>
      <sheetName val="Assumption_Inputs8"/>
      <sheetName val="Phase_18"/>
      <sheetName val="Pacakges_split8"/>
      <sheetName val="DEINKING(ANNEX_1)8"/>
      <sheetName val="AutoOpen_Stub_Data8"/>
      <sheetName val="Eqpmnt_Plng8"/>
      <sheetName val="Debits_as_on_12_04_087"/>
      <sheetName val="Data_Sheet7"/>
      <sheetName val="T-P1,_FINISHES_WORKING_8"/>
      <sheetName val="Assumption_&amp;_Exclusion8"/>
      <sheetName val="External_Doors8"/>
      <sheetName val="STAFFSCHED_7"/>
      <sheetName val="LABOUR_RATE8"/>
      <sheetName val="Material_Rate8"/>
      <sheetName val="Switch_V168"/>
      <sheetName val="India_F&amp;S_Template7"/>
      <sheetName val="_bus_bay7"/>
      <sheetName val="doq_47"/>
      <sheetName val="doq_27"/>
      <sheetName val="Grade_Slab_-18"/>
      <sheetName val="Grade_Slab_-28"/>
      <sheetName val="Grade_slab-38"/>
      <sheetName val="Grade_slab_-48"/>
      <sheetName val="Grade_slab_-58"/>
      <sheetName val="Grade_slab_-68"/>
      <sheetName val="Cat_A_Change_Control8"/>
      <sheetName val="Factor_Sheet8"/>
      <sheetName val="Theo_Cons-June'107"/>
      <sheetName val="11B_7"/>
      <sheetName val="ACAD_Finishes7"/>
      <sheetName val="Site_Details7"/>
      <sheetName val="Site_Area_Statement7"/>
      <sheetName val="Summary_WG7"/>
      <sheetName val="BOQ_LT7"/>
      <sheetName val="14_07_10_CIVIL_W [7"/>
      <sheetName val="AFAS_7"/>
      <sheetName val="RDS_&amp;_WLD7"/>
      <sheetName val="PA_System7"/>
      <sheetName val="Server_&amp;_PAC_Room7"/>
      <sheetName val="HVAC_BOQ7"/>
      <sheetName val="Invoice_Tracker7"/>
      <sheetName val="Income_Statement7"/>
      <sheetName val="Load_Details(B2)7"/>
      <sheetName val="Works_-_Quote_Sheet7"/>
      <sheetName val="BLOCK-A_(MEA_SHEET)7"/>
      <sheetName val="Cost_Basis6"/>
      <sheetName val="Top_Sheet7"/>
      <sheetName val="Col_NUM7"/>
      <sheetName val="COLUMN_RC_7"/>
      <sheetName val="STILT_Floor_Slab_NUM7"/>
      <sheetName val="First_Floor_Slab_RC7"/>
      <sheetName val="FIRST_FLOOR_SLAB_WT_SUMMARY7"/>
      <sheetName val="Stilt_Floor_Beam_NUM7"/>
      <sheetName val="STILT_BEAM_NUM7"/>
      <sheetName val="STILT_BEAM_RC7"/>
      <sheetName val="Stilt_wall_Num7"/>
      <sheetName val="STILT_WALL_RC7"/>
      <sheetName val="Z-DETAILS_ABOVE_RAFT_UPTO_+0_08"/>
      <sheetName val="Z-DETAILS_ABOVE_RAFT_UPTO_+_(27"/>
      <sheetName val="TOTAL_CHECK7"/>
      <sheetName val="TYP___wall_Num7"/>
      <sheetName val="Z-DETAILS_TYP__+2_85_TO_+8_857"/>
      <sheetName val="d-safe_specs6"/>
      <sheetName val="Deduction_of_assets6"/>
      <sheetName val="Blr_hire6"/>
      <sheetName val="PRECAST_lig(tconc_II6"/>
      <sheetName val="VF_Full_Recon6"/>
      <sheetName val="PITP3_COPY6"/>
      <sheetName val="Meas_6"/>
      <sheetName val="Expenses_Actual_Vs__Budgeted6"/>
      <sheetName val="Col_up_to_plinth6"/>
      <sheetName val="MASTER_RATE_ANALYSIS6"/>
      <sheetName val="RMG_-ABS6"/>
      <sheetName val="T_P_-ABS6"/>
      <sheetName val="T_P_-MB6"/>
      <sheetName val="E_P_R-ABS6"/>
      <sheetName val="E__R-MB6"/>
      <sheetName val="Bldg_6-ABS6"/>
      <sheetName val="Bldg_6-MB6"/>
      <sheetName val="Kz_Grid_Press_foundation_ABS6"/>
      <sheetName val="Kz_Grid_Press_foundation_meas6"/>
      <sheetName val="600-1200T__ABS6"/>
      <sheetName val="600-1200T_Meas6"/>
      <sheetName val="BSR-II_ABS6"/>
      <sheetName val="BSR-II_meas6"/>
      <sheetName val="Misc_ABS6"/>
      <sheetName val="Misc_MB6"/>
      <sheetName val="This_Bill6"/>
      <sheetName val="Upto_Previous6"/>
      <sheetName val="Up_to_date6"/>
      <sheetName val="Grand_Abstract6"/>
      <sheetName val="Blank_MB6"/>
      <sheetName val="cement_summary6"/>
      <sheetName val="Reinforcement_Steel6"/>
      <sheetName val="P-I_CEMENT_RECONCILIATION_6"/>
      <sheetName val="Ra-38_area_wise_summary6"/>
      <sheetName val="P-II_Cement_Reconciliation6"/>
      <sheetName val="Ra-16_P-II6"/>
      <sheetName val="RA_16-_GH6"/>
      <sheetName val="Quote_Sheet6"/>
      <sheetName val="RCC,Ret__Wall6"/>
      <sheetName val="Name_List6"/>
      <sheetName val="Intro_6"/>
      <sheetName val="Gate_26"/>
      <sheetName val="Project_Ignite6"/>
      <sheetName val="E_&amp;_R6"/>
      <sheetName val="Customize_Your_Invoice6"/>
      <sheetName val="Misc__Data6"/>
      <sheetName val="beam-reinft-machine_rm6"/>
      <sheetName val="Cash_Flow_Input_Data_ISC6"/>
      <sheetName val="Fin__Assumpt__-_SensitivitieH6"/>
      <sheetName val="PRECAST_lightconc-II12"/>
      <sheetName val="Cleaning_&amp;_Grubbing12"/>
      <sheetName val="PRECAST_lightconc_II12"/>
      <sheetName val="College_Details12"/>
      <sheetName val="Personal_12"/>
      <sheetName val="jidal_dam12"/>
      <sheetName val="fran_temp12"/>
      <sheetName val="kona_swit12"/>
      <sheetName val="template_(8)12"/>
      <sheetName val="template_(9)12"/>
      <sheetName val="OVER_HEADS12"/>
      <sheetName val="Cover_Sheet12"/>
      <sheetName val="BOQ_REV_A12"/>
      <sheetName val="PTB_(IO)12"/>
      <sheetName val="BMS_12"/>
      <sheetName val="SPT_vs_PHI12"/>
      <sheetName val="TBAL9697_-group_wise__sdpl12"/>
      <sheetName val="Quantity_Schedule11"/>
      <sheetName val="Revenue__Schedule_11"/>
      <sheetName val="Balance_works_-_Direct_Cost11"/>
      <sheetName val="Balance_works_-_Indirect_Cost11"/>
      <sheetName val="Fund_Plan11"/>
      <sheetName val="Bill_of_Resources11"/>
      <sheetName val="SITE_OVERHEADS10"/>
      <sheetName val="labour_coeff10"/>
      <sheetName val="Expenditure_plan10"/>
      <sheetName val="ORDER_BOOKING10"/>
      <sheetName val="Site_Dev_BOQ10"/>
      <sheetName val="beam-reinft-IIInd_floor10"/>
      <sheetName val="M-Book_for_Conc10"/>
      <sheetName val="M-Book_for_FW10"/>
      <sheetName val="Costing_Upto_Mar'11_(2)10"/>
      <sheetName val="Tender_Summary10"/>
      <sheetName val="TAX_BILLS10"/>
      <sheetName val="CASH_BILLS10"/>
      <sheetName val="LABOUR_BILLS10"/>
      <sheetName val="puch_order10"/>
      <sheetName val="Sheet1_(2)10"/>
      <sheetName val="Boq_Block_A10"/>
      <sheetName val="_24_07_10_RS_&amp;_SECURITY10"/>
      <sheetName val="24_07_10_CIVIL_WET10"/>
      <sheetName val="_24_07_10_CIVIL10"/>
      <sheetName val="_24_07_10_MECH-FAB10"/>
      <sheetName val="_24_07_10_MECH-TANK10"/>
      <sheetName val="_23_07_10_N_SHIFT_MECH-FAB10"/>
      <sheetName val="_23_07_10_N_SHIFT_MECH-TANK10"/>
      <sheetName val="_23_07_10_RS_&amp;_SECURITY10"/>
      <sheetName val="23_07_10_CIVIL_WET10"/>
      <sheetName val="_23_07_10_CIVIL10"/>
      <sheetName val="_23_07_10_MECH-FAB10"/>
      <sheetName val="_23_07_10_MECH-TANK10"/>
      <sheetName val="_22_07_10_N_SHIFT_MECH-FAB10"/>
      <sheetName val="_22_07_10_N_SHIFT_MECH-TANK10"/>
      <sheetName val="_22_07_10_RS_&amp;_SECURITY10"/>
      <sheetName val="22_07_10_CIVIL_WET10"/>
      <sheetName val="_22_07_10_CIVIL10"/>
      <sheetName val="_22_07_10_MECH-FAB10"/>
      <sheetName val="_22_07_10_MECH-TANK10"/>
      <sheetName val="_21_07_10_N_SHIFT_MECH-FAB10"/>
      <sheetName val="_21_07_10_N_SHIFT_MECH-TANK10"/>
      <sheetName val="_21_07_10_RS_&amp;_SECURITY10"/>
      <sheetName val="21_07_10_CIVIL_WET10"/>
      <sheetName val="_21_07_10_CIVIL10"/>
      <sheetName val="_21_07_10_MECH-FAB10"/>
      <sheetName val="_21_07_10_MECH-TANK10"/>
      <sheetName val="_20_07_10_N_SHIFT_MECH-FAB10"/>
      <sheetName val="_20_07_10_N_SHIFT_MECH-TANK10"/>
      <sheetName val="_20_07_10_RS_&amp;_SECURITY10"/>
      <sheetName val="20_07_10_CIVIL_WET10"/>
      <sheetName val="_20_07_10_CIVIL10"/>
      <sheetName val="_20_07_10_MECH-FAB10"/>
      <sheetName val="_20_07_10_MECH-TANK10"/>
      <sheetName val="_19_07_10_N_SHIFT_MECH-FAB10"/>
      <sheetName val="_19_07_10_N_SHIFT_MECH-TANK10"/>
      <sheetName val="_19_07_10_RS_&amp;_SECURITY10"/>
      <sheetName val="19_07_10_CIVIL_WET10"/>
      <sheetName val="_19_07_10_CIVIL10"/>
      <sheetName val="_19_07_10_MECH-FAB10"/>
      <sheetName val="_19_07_10_MECH-TANK10"/>
      <sheetName val="_18_07_10_N_SHIFT_MECH-FAB10"/>
      <sheetName val="_18_07_10_N_SHIFT_MECH-TANK10"/>
      <sheetName val="_18_07_10_RS_&amp;_SECURITY10"/>
      <sheetName val="18_07_10_CIVIL_WET10"/>
      <sheetName val="_18_07_10_CIVIL10"/>
      <sheetName val="_18_07_10_MECH-FAB10"/>
      <sheetName val="_18_07_10_MECH-TANK10"/>
      <sheetName val="_17_07_10_N_SHIFT_MECH-FAB10"/>
      <sheetName val="_17_07_10_N_SHIFT_MECH-TANK10"/>
      <sheetName val="_17_07_10_RS_&amp;_SECURITY10"/>
      <sheetName val="17_07_10_CIVIL_WET10"/>
      <sheetName val="_17_07_10_CIVIL10"/>
      <sheetName val="_17_07_10_MECH-FAB10"/>
      <sheetName val="_17_07_10_MECH-TANK10"/>
      <sheetName val="_16_07_10_N_SHIFT_MECH-FAB9"/>
      <sheetName val="_16_07_10_N_SHIFT_MECH-TANK9"/>
      <sheetName val="_16_07_10_RS_&amp;_SECURITY9"/>
      <sheetName val="16_07_10_CIVIL_WET9"/>
      <sheetName val="_16_07_10_CIVIL9"/>
      <sheetName val="_16_07_10_MECH-FAB9"/>
      <sheetName val="_16_07_10_MECH-TANK9"/>
      <sheetName val="_15_07_10_N_SHIFT_MECH-FAB9"/>
      <sheetName val="_15_07_10_N_SHIFT_MECH-TANK9"/>
      <sheetName val="_15_07_10_RS_&amp;_SECURITY9"/>
      <sheetName val="15_07_10_CIVIL_WET9"/>
      <sheetName val="_15_07_10_CIVIL9"/>
      <sheetName val="_15_07_10_MECH-FAB9"/>
      <sheetName val="_15_07_10_MECH-TANK9"/>
      <sheetName val="_14_07_10_N_SHIFT_MECH-FAB9"/>
      <sheetName val="_14_07_10_N_SHIFT_MECH-TANK9"/>
      <sheetName val="_14_07_10_RS_&amp;_SECURITY9"/>
      <sheetName val="14_07_10_CIVIL_WET9"/>
      <sheetName val="_14_07_10_CIVIL9"/>
      <sheetName val="_14_07_10_MECH-FAB9"/>
      <sheetName val="_14_07_10_MECH-TANK9"/>
      <sheetName val="_13_07_10_N_SHIFT_MECH-FAB9"/>
      <sheetName val="_13_07_10_N_SHIFT_MECH-TANK9"/>
      <sheetName val="_13_07_10_RS_&amp;_SECURITY9"/>
      <sheetName val="13_07_10_CIVIL_WET9"/>
      <sheetName val="_13_07_10_CIVIL9"/>
      <sheetName val="_13_07_10_MECH-FAB9"/>
      <sheetName val="_13_07_10_MECH-TANK9"/>
      <sheetName val="_12_07_10_N_SHIFT_MECH-FAB9"/>
      <sheetName val="_12_07_10_N_SHIFT_MECH-TANK9"/>
      <sheetName val="_12_07_10_RS_&amp;_SECURITY9"/>
      <sheetName val="12_07_10_CIVIL_WET9"/>
      <sheetName val="_12_07_10_CIVIL9"/>
      <sheetName val="_12_07_10_MECH-FAB9"/>
      <sheetName val="_12_07_10_MECH-TANK9"/>
      <sheetName val="_11_07_10_N_SHIFT_MECH-FAB9"/>
      <sheetName val="_11_07_10_N_SHIFT_MECH-TANK9"/>
      <sheetName val="_11_07_10_RS_&amp;_SECURITY9"/>
      <sheetName val="11_07_10_CIVIL_WET9"/>
      <sheetName val="_11_07_10_CIVIL9"/>
      <sheetName val="_11_07_10_MECH-FAB9"/>
      <sheetName val="_11_07_10_MECH-TANK9"/>
      <sheetName val="_10_07_10_N_SHIFT_MECH-FAB9"/>
      <sheetName val="_10_07_10_N_SHIFT_MECH-TANK9"/>
      <sheetName val="_10_07_10_RS_&amp;_SECURITY9"/>
      <sheetName val="10_07_10_CIVIL_WET9"/>
      <sheetName val="_10_07_10_CIVIL9"/>
      <sheetName val="_10_07_10_MECH-FAB9"/>
      <sheetName val="_10_07_10_MECH-TANK9"/>
      <sheetName val="_09_07_10_N_SHIFT_MECH-FAB9"/>
      <sheetName val="_09_07_10_N_SHIFT_MECH-TANK9"/>
      <sheetName val="_09_07_10_RS_&amp;_SECURITY9"/>
      <sheetName val="09_07_10_CIVIL_WET9"/>
      <sheetName val="_09_07_10_CIVIL9"/>
      <sheetName val="_09_07_10_MECH-FAB9"/>
      <sheetName val="_09_07_10_MECH-TANK9"/>
      <sheetName val="_08_07_10_N_SHIFT_MECH-FAB9"/>
      <sheetName val="_08_07_10_N_SHIFT_MECH-TANK9"/>
      <sheetName val="_08_07_10_RS_&amp;_SECURITY9"/>
      <sheetName val="08_07_10_CIVIL_WET9"/>
      <sheetName val="_08_07_10_CIVIL9"/>
      <sheetName val="_08_07_10_MECH-FAB9"/>
      <sheetName val="_08_07_10_MECH-TANK9"/>
      <sheetName val="_07_07_10_N_SHIFT_MECH-FAB9"/>
      <sheetName val="_07_07_10_N_SHIFT_MECH-TANK9"/>
      <sheetName val="_07_07_10_RS_&amp;_SECURITY9"/>
      <sheetName val="07_07_10_CIVIL_WET9"/>
      <sheetName val="_07_07_10_CIVIL9"/>
      <sheetName val="_07_07_10_MECH-FAB9"/>
      <sheetName val="_07_07_10_MECH-TANK9"/>
      <sheetName val="_06_07_10_N_SHIFT_MECH-FAB9"/>
      <sheetName val="_06_07_10_N_SHIFT_MECH-TANK9"/>
      <sheetName val="_06_07_10_RS_&amp;_SECURITY9"/>
      <sheetName val="06_07_10_CIVIL_WET9"/>
      <sheetName val="_06_07_10_CIVIL9"/>
      <sheetName val="_06_07_10_MECH-FAB9"/>
      <sheetName val="_06_07_10_MECH-TANK9"/>
      <sheetName val="_05_07_10_N_SHIFT_MECH-FAB9"/>
      <sheetName val="_05_07_10_N_SHIFT_MECH-TANK9"/>
      <sheetName val="_05_07_10_RS_&amp;_SECURITY9"/>
      <sheetName val="05_07_10_CIVIL_WET9"/>
      <sheetName val="_05_07_10_CIVIL9"/>
      <sheetName val="_05_07_10_MECH-FAB9"/>
      <sheetName val="_05_07_10_MECH-TANK9"/>
      <sheetName val="_04_07_10_N_SHIFT_MECH-FAB9"/>
      <sheetName val="_04_07_10_N_SHIFT_MECH-TANK9"/>
      <sheetName val="_04_07_10_RS_&amp;_SECURITY9"/>
      <sheetName val="04_07_10_CIVIL_WET9"/>
      <sheetName val="_04_07_10_CIVIL9"/>
      <sheetName val="_04_07_10_MECH-FAB9"/>
      <sheetName val="_04_07_10_MECH-TANK9"/>
      <sheetName val="_03_07_10_N_SHIFT_MECH-FAB9"/>
      <sheetName val="_03_07_10_N_SHIFT_MECH-TANK9"/>
      <sheetName val="_03_07_10_RS_&amp;_SECURITY_9"/>
      <sheetName val="03_07_10_CIVIL_WET_9"/>
      <sheetName val="_03_07_10_CIVIL_9"/>
      <sheetName val="_03_07_10_MECH-FAB_9"/>
      <sheetName val="_03_07_10_MECH-TANK_9"/>
      <sheetName val="_02_07_10_N_SHIFT_MECH-FAB_9"/>
      <sheetName val="_02_07_10_N_SHIFT_MECH-TANK_9"/>
      <sheetName val="_02_07_10_RS_&amp;_SECURITY9"/>
      <sheetName val="02_07_10_CIVIL_WET9"/>
      <sheetName val="_02_07_10_CIVIL9"/>
      <sheetName val="_02_07_10_MECH-FAB9"/>
      <sheetName val="_02_07_10_MECH-TANK9"/>
      <sheetName val="_01_07_10_N_SHIFT_MECH-FAB9"/>
      <sheetName val="_01_07_10_N_SHIFT_MECH-TANK9"/>
      <sheetName val="_01_07_10_RS_&amp;_SECURITY9"/>
      <sheetName val="01_07_10_CIVIL_WET9"/>
      <sheetName val="_01_07_10_CIVIL9"/>
      <sheetName val="_01_07_10_MECH-FAB9"/>
      <sheetName val="_01_07_10_MECH-TANK9"/>
      <sheetName val="_30_06_10_N_SHIFT_MECH-FAB9"/>
      <sheetName val="_30_06_10_N_SHIFT_MECH-TANK9"/>
      <sheetName val="scurve_calc_(2)9"/>
      <sheetName val="Meas_-Hotel_Part10"/>
      <sheetName val="BOQ_Direct_selling_cost9"/>
      <sheetName val="Direct_cost_shed_A-2_9"/>
      <sheetName val="Contract_Night_Staff9"/>
      <sheetName val="Contract_Day_Staff9"/>
      <sheetName val="Day_Shift9"/>
      <sheetName val="Night_Shift9"/>
      <sheetName val="Ave_wtd_rates9"/>
      <sheetName val="Material_9"/>
      <sheetName val="Labour_&amp;_Plant9"/>
      <sheetName val="22_12_201110"/>
      <sheetName val="BOQ_(2)10"/>
      <sheetName val="Cashflow_projection9"/>
      <sheetName val="PA-_Consutant_9"/>
      <sheetName val="Civil_Boq9"/>
      <sheetName val="Fee_Rate_Summary9"/>
      <sheetName val="Item-_Compact9"/>
      <sheetName val="final_abstract9"/>
      <sheetName val="TBAL9697__group_wise__sdpl9"/>
      <sheetName val="St_co_91_5lvl9"/>
      <sheetName val="Civil_Works9"/>
      <sheetName val="IO_List9"/>
      <sheetName val="Fill_this_out_first___9"/>
      <sheetName val="Meas__Hotel_Part9"/>
      <sheetName val="INPUT_SHEET9"/>
      <sheetName val="DI_Rate_Analysis10"/>
      <sheetName val="Economic_RisingMain__Ph-I10"/>
      <sheetName val="SP_Break_Up9"/>
      <sheetName val="Labour_productivity9"/>
      <sheetName val="_09_07_10_M顅ᎆ뤀ᨇ԰?缀?9"/>
      <sheetName val="Sales_&amp;_Prod9"/>
      <sheetName val="Cost_Index9"/>
      <sheetName val="cash_in_flow_Summary_JV_9"/>
      <sheetName val="water_prop_9"/>
      <sheetName val="GR_slab-reinft9"/>
      <sheetName val="Staff_Acco_9"/>
      <sheetName val="Rate_analysis-_BOQ_1_9"/>
      <sheetName val="MN_T_B_9"/>
      <sheetName val="Project_Details__9"/>
      <sheetName val="F20_Risk_Analysis9"/>
      <sheetName val="Change_Order_Log9"/>
      <sheetName val="2000_MOR9"/>
      <sheetName val="Driveway_Beams9"/>
      <sheetName val="Structure_Bills_Qty9"/>
      <sheetName val="Prelims_Breakup10"/>
      <sheetName val="INDIGINEOUS_ITEMS_9"/>
      <sheetName val="3cd_Annexure9"/>
      <sheetName val="Rate_Analysis9"/>
      <sheetName val="Fin__Assumpt__-_Sensitivities9"/>
      <sheetName val="Bill_19"/>
      <sheetName val="Bill_29"/>
      <sheetName val="Bill_39"/>
      <sheetName val="Bill_49"/>
      <sheetName val="Bill_59"/>
      <sheetName val="Bill_69"/>
      <sheetName val="Bill_79"/>
      <sheetName val="_09_07_10_M顅ᎆ뤀ᨇ԰9"/>
      <sheetName val="_09_07_10_M顅ᎆ뤀ᨇ԰_缀_9"/>
      <sheetName val="1_Civil-RA9"/>
      <sheetName val="Assumption_Inputs9"/>
      <sheetName val="Phase_19"/>
      <sheetName val="Pacakges_split9"/>
      <sheetName val="DEINKING(ANNEX_1)9"/>
      <sheetName val="AutoOpen_Stub_Data9"/>
      <sheetName val="Eqpmnt_Plng9"/>
      <sheetName val="Debits_as_on_12_04_088"/>
      <sheetName val="Data_Sheet8"/>
      <sheetName val="T-P1,_FINISHES_WORKING_9"/>
      <sheetName val="Assumption_&amp;_Exclusion9"/>
      <sheetName val="External_Doors9"/>
      <sheetName val="STAFFSCHED_8"/>
      <sheetName val="LABOUR_RATE9"/>
      <sheetName val="Material_Rate9"/>
      <sheetName val="Switch_V169"/>
      <sheetName val="India_F&amp;S_Template8"/>
      <sheetName val="_bus_bay8"/>
      <sheetName val="doq_48"/>
      <sheetName val="doq_28"/>
      <sheetName val="Grade_Slab_-19"/>
      <sheetName val="Grade_Slab_-29"/>
      <sheetName val="Grade_slab-39"/>
      <sheetName val="Grade_slab_-49"/>
      <sheetName val="Grade_slab_-59"/>
      <sheetName val="Grade_slab_-69"/>
      <sheetName val="Cat_A_Change_Control9"/>
      <sheetName val="Factor_Sheet9"/>
      <sheetName val="Theo_Cons-June'108"/>
      <sheetName val="11B_8"/>
      <sheetName val="ACAD_Finishes8"/>
      <sheetName val="Site_Details8"/>
      <sheetName val="Site_Area_Statement8"/>
      <sheetName val="Summary_WG8"/>
      <sheetName val="BOQ_LT8"/>
      <sheetName val="14_07_10_CIVIL_W [8"/>
      <sheetName val="AFAS_8"/>
      <sheetName val="RDS_&amp;_WLD8"/>
      <sheetName val="PA_System8"/>
      <sheetName val="Server_&amp;_PAC_Room8"/>
      <sheetName val="HVAC_BOQ8"/>
      <sheetName val="Invoice_Tracker8"/>
      <sheetName val="Income_Statement8"/>
      <sheetName val="Load_Details(B2)8"/>
      <sheetName val="Works_-_Quote_Sheet8"/>
      <sheetName val="BLOCK-A_(MEA_SHEET)8"/>
      <sheetName val="Cost_Basis7"/>
      <sheetName val="Top_Sheet8"/>
      <sheetName val="Col_NUM8"/>
      <sheetName val="COLUMN_RC_8"/>
      <sheetName val="STILT_Floor_Slab_NUM8"/>
      <sheetName val="First_Floor_Slab_RC8"/>
      <sheetName val="FIRST_FLOOR_SLAB_WT_SUMMARY8"/>
      <sheetName val="Stilt_Floor_Beam_NUM8"/>
      <sheetName val="STILT_BEAM_NUM8"/>
      <sheetName val="STILT_BEAM_RC8"/>
      <sheetName val="Stilt_wall_Num8"/>
      <sheetName val="STILT_WALL_RC8"/>
      <sheetName val="Z-DETAILS_ABOVE_RAFT_UPTO_+0_09"/>
      <sheetName val="Z-DETAILS_ABOVE_RAFT_UPTO_+_(28"/>
      <sheetName val="TOTAL_CHECK8"/>
      <sheetName val="TYP___wall_Num8"/>
      <sheetName val="Z-DETAILS_TYP__+2_85_TO_+8_858"/>
      <sheetName val="d-safe_specs7"/>
      <sheetName val="Deduction_of_assets7"/>
      <sheetName val="Blr_hire7"/>
      <sheetName val="PRECAST_lig(tconc_II7"/>
      <sheetName val="VF_Full_Recon7"/>
      <sheetName val="PITP3_COPY7"/>
      <sheetName val="Meas_7"/>
      <sheetName val="Expenses_Actual_Vs__Budgeted7"/>
      <sheetName val="Col_up_to_plinth7"/>
      <sheetName val="MASTER_RATE_ANALYSIS7"/>
      <sheetName val="RMG_-ABS7"/>
      <sheetName val="T_P_-ABS7"/>
      <sheetName val="T_P_-MB7"/>
      <sheetName val="E_P_R-ABS7"/>
      <sheetName val="E__R-MB7"/>
      <sheetName val="Bldg_6-ABS7"/>
      <sheetName val="Bldg_6-MB7"/>
      <sheetName val="Kz_Grid_Press_foundation_ABS7"/>
      <sheetName val="Kz_Grid_Press_foundation_meas7"/>
      <sheetName val="600-1200T__ABS7"/>
      <sheetName val="600-1200T_Meas7"/>
      <sheetName val="BSR-II_ABS7"/>
      <sheetName val="BSR-II_meas7"/>
      <sheetName val="Misc_ABS7"/>
      <sheetName val="Misc_MB7"/>
      <sheetName val="This_Bill7"/>
      <sheetName val="Upto_Previous7"/>
      <sheetName val="Up_to_date7"/>
      <sheetName val="Grand_Abstract7"/>
      <sheetName val="Blank_MB7"/>
      <sheetName val="cement_summary7"/>
      <sheetName val="Reinforcement_Steel7"/>
      <sheetName val="P-I_CEMENT_RECONCILIATION_7"/>
      <sheetName val="Ra-38_area_wise_summary7"/>
      <sheetName val="P-II_Cement_Reconciliation7"/>
      <sheetName val="Ra-16_P-II7"/>
      <sheetName val="RA_16-_GH7"/>
      <sheetName val="Quote_Sheet7"/>
      <sheetName val="RCC,Ret__Wall7"/>
      <sheetName val="Name_List7"/>
      <sheetName val="Intro_7"/>
      <sheetName val="Gate_27"/>
      <sheetName val="Project_Ignite7"/>
      <sheetName val="E_&amp;_R7"/>
      <sheetName val="Customize_Your_Invoice7"/>
      <sheetName val="Misc__Data7"/>
      <sheetName val="beam-reinft-machine_rm7"/>
      <sheetName val="Cash_Flow_Input_Data_ISC7"/>
      <sheetName val="Fin__Assumpt__-_SensitivitieH7"/>
      <sheetName val="PRECAST_lightconc-II13"/>
      <sheetName val="Cleaning_&amp;_Grubbing13"/>
      <sheetName val="PRECAST_lightconc_II13"/>
      <sheetName val="College_Details13"/>
      <sheetName val="Personal_13"/>
      <sheetName val="jidal_dam13"/>
      <sheetName val="fran_temp13"/>
      <sheetName val="kona_swit13"/>
      <sheetName val="template_(8)13"/>
      <sheetName val="template_(9)13"/>
      <sheetName val="OVER_HEADS13"/>
      <sheetName val="Cover_Sheet13"/>
      <sheetName val="BOQ_REV_A13"/>
      <sheetName val="PTB_(IO)13"/>
      <sheetName val="BMS_13"/>
      <sheetName val="SPT_vs_PHI13"/>
      <sheetName val="TBAL9697_-group_wise__sdpl13"/>
      <sheetName val="Quantity_Schedule12"/>
      <sheetName val="Revenue__Schedule_12"/>
      <sheetName val="Balance_works_-_Direct_Cost12"/>
      <sheetName val="Balance_works_-_Indirect_Cost12"/>
      <sheetName val="Fund_Plan12"/>
      <sheetName val="Bill_of_Resources12"/>
      <sheetName val="SITE_OVERHEADS11"/>
      <sheetName val="labour_coeff11"/>
      <sheetName val="Expenditure_plan11"/>
      <sheetName val="ORDER_BOOKING11"/>
      <sheetName val="Site_Dev_BOQ11"/>
      <sheetName val="beam-reinft-IIInd_floor11"/>
      <sheetName val="M-Book_for_Conc11"/>
      <sheetName val="M-Book_for_FW11"/>
      <sheetName val="Costing_Upto_Mar'11_(2)11"/>
      <sheetName val="Tender_Summary11"/>
      <sheetName val="TAX_BILLS11"/>
      <sheetName val="CASH_BILLS11"/>
      <sheetName val="LABOUR_BILLS11"/>
      <sheetName val="puch_order11"/>
      <sheetName val="Sheet1_(2)11"/>
      <sheetName val="Boq_Block_A11"/>
      <sheetName val="_24_07_10_RS_&amp;_SECURITY11"/>
      <sheetName val="24_07_10_CIVIL_WET11"/>
      <sheetName val="_24_07_10_CIVIL11"/>
      <sheetName val="_24_07_10_MECH-FAB11"/>
      <sheetName val="_24_07_10_MECH-TANK11"/>
      <sheetName val="_23_07_10_N_SHIFT_MECH-FAB11"/>
      <sheetName val="_23_07_10_N_SHIFT_MECH-TANK11"/>
      <sheetName val="_23_07_10_RS_&amp;_SECURITY11"/>
      <sheetName val="23_07_10_CIVIL_WET11"/>
      <sheetName val="_23_07_10_CIVIL11"/>
      <sheetName val="_23_07_10_MECH-FAB11"/>
      <sheetName val="_23_07_10_MECH-TANK11"/>
      <sheetName val="_22_07_10_N_SHIFT_MECH-FAB11"/>
      <sheetName val="_22_07_10_N_SHIFT_MECH-TANK11"/>
      <sheetName val="_22_07_10_RS_&amp;_SECURITY11"/>
      <sheetName val="22_07_10_CIVIL_WET11"/>
      <sheetName val="_22_07_10_CIVIL11"/>
      <sheetName val="_22_07_10_MECH-FAB11"/>
      <sheetName val="_22_07_10_MECH-TANK11"/>
      <sheetName val="_21_07_10_N_SHIFT_MECH-FAB11"/>
      <sheetName val="_21_07_10_N_SHIFT_MECH-TANK11"/>
      <sheetName val="_21_07_10_RS_&amp;_SECURITY11"/>
      <sheetName val="21_07_10_CIVIL_WET11"/>
      <sheetName val="_21_07_10_CIVIL11"/>
      <sheetName val="_21_07_10_MECH-FAB11"/>
      <sheetName val="_21_07_10_MECH-TANK11"/>
      <sheetName val="_20_07_10_N_SHIFT_MECH-FAB11"/>
      <sheetName val="_20_07_10_N_SHIFT_MECH-TANK11"/>
      <sheetName val="_20_07_10_RS_&amp;_SECURITY11"/>
      <sheetName val="20_07_10_CIVIL_WET11"/>
      <sheetName val="_20_07_10_CIVIL11"/>
      <sheetName val="_20_07_10_MECH-FAB11"/>
      <sheetName val="_20_07_10_MECH-TANK11"/>
      <sheetName val="_19_07_10_N_SHIFT_MECH-FAB11"/>
      <sheetName val="_19_07_10_N_SHIFT_MECH-TANK11"/>
      <sheetName val="_19_07_10_RS_&amp;_SECURITY11"/>
      <sheetName val="19_07_10_CIVIL_WET11"/>
      <sheetName val="_19_07_10_CIVIL11"/>
      <sheetName val="_19_07_10_MECH-FAB11"/>
      <sheetName val="_19_07_10_MECH-TANK11"/>
      <sheetName val="_18_07_10_N_SHIFT_MECH-FAB11"/>
      <sheetName val="_18_07_10_N_SHIFT_MECH-TANK11"/>
      <sheetName val="_18_07_10_RS_&amp;_SECURITY11"/>
      <sheetName val="18_07_10_CIVIL_WET11"/>
      <sheetName val="_18_07_10_CIVIL11"/>
      <sheetName val="_18_07_10_MECH-FAB11"/>
      <sheetName val="_18_07_10_MECH-TANK11"/>
      <sheetName val="_17_07_10_N_SHIFT_MECH-FAB11"/>
      <sheetName val="_17_07_10_N_SHIFT_MECH-TANK11"/>
      <sheetName val="_17_07_10_RS_&amp;_SECURITY11"/>
      <sheetName val="17_07_10_CIVIL_WET11"/>
      <sheetName val="_17_07_10_CIVIL11"/>
      <sheetName val="_17_07_10_MECH-FAB11"/>
      <sheetName val="_17_07_10_MECH-TANK11"/>
      <sheetName val="_16_07_10_N_SHIFT_MECH-FAB10"/>
      <sheetName val="_16_07_10_N_SHIFT_MECH-TANK10"/>
      <sheetName val="_16_07_10_RS_&amp;_SECURITY10"/>
      <sheetName val="16_07_10_CIVIL_WET10"/>
      <sheetName val="_16_07_10_CIVIL10"/>
      <sheetName val="_16_07_10_MECH-FAB10"/>
      <sheetName val="_16_07_10_MECH-TANK10"/>
      <sheetName val="_15_07_10_N_SHIFT_MECH-FAB10"/>
      <sheetName val="_15_07_10_N_SHIFT_MECH-TANK10"/>
      <sheetName val="_15_07_10_RS_&amp;_SECURITY10"/>
      <sheetName val="15_07_10_CIVIL_WET10"/>
      <sheetName val="_15_07_10_CIVIL10"/>
      <sheetName val="_15_07_10_MECH-FAB10"/>
      <sheetName val="_15_07_10_MECH-TANK10"/>
      <sheetName val="_14_07_10_N_SHIFT_MECH-FAB10"/>
      <sheetName val="_14_07_10_N_SHIFT_MECH-TANK10"/>
      <sheetName val="_14_07_10_RS_&amp;_SECURITY10"/>
      <sheetName val="14_07_10_CIVIL_WET10"/>
      <sheetName val="_14_07_10_CIVIL10"/>
      <sheetName val="_14_07_10_MECH-FAB10"/>
      <sheetName val="_14_07_10_MECH-TANK10"/>
      <sheetName val="_13_07_10_N_SHIFT_MECH-FAB10"/>
      <sheetName val="_13_07_10_N_SHIFT_MECH-TANK10"/>
      <sheetName val="_13_07_10_RS_&amp;_SECURITY10"/>
      <sheetName val="13_07_10_CIVIL_WET10"/>
      <sheetName val="_13_07_10_CIVIL10"/>
      <sheetName val="_13_07_10_MECH-FAB10"/>
      <sheetName val="_13_07_10_MECH-TANK10"/>
      <sheetName val="_12_07_10_N_SHIFT_MECH-FAB10"/>
      <sheetName val="_12_07_10_N_SHIFT_MECH-TANK10"/>
      <sheetName val="_12_07_10_RS_&amp;_SECURITY10"/>
      <sheetName val="12_07_10_CIVIL_WET10"/>
      <sheetName val="_12_07_10_CIVIL10"/>
      <sheetName val="_12_07_10_MECH-FAB10"/>
      <sheetName val="_12_07_10_MECH-TANK10"/>
      <sheetName val="_11_07_10_N_SHIFT_MECH-FAB10"/>
      <sheetName val="_11_07_10_N_SHIFT_MECH-TANK10"/>
      <sheetName val="_11_07_10_RS_&amp;_SECURITY10"/>
      <sheetName val="11_07_10_CIVIL_WET10"/>
      <sheetName val="_11_07_10_CIVIL10"/>
      <sheetName val="_11_07_10_MECH-FAB10"/>
      <sheetName val="_11_07_10_MECH-TANK10"/>
      <sheetName val="_10_07_10_N_SHIFT_MECH-FAB10"/>
      <sheetName val="_10_07_10_N_SHIFT_MECH-TANK10"/>
      <sheetName val="_10_07_10_RS_&amp;_SECURITY10"/>
      <sheetName val="10_07_10_CIVIL_WET10"/>
      <sheetName val="_10_07_10_CIVIL10"/>
      <sheetName val="_10_07_10_MECH-FAB10"/>
      <sheetName val="_10_07_10_MECH-TANK10"/>
      <sheetName val="_09_07_10_N_SHIFT_MECH-FAB10"/>
      <sheetName val="_09_07_10_N_SHIFT_MECH-TANK10"/>
      <sheetName val="_09_07_10_RS_&amp;_SECURITY10"/>
      <sheetName val="09_07_10_CIVIL_WET10"/>
      <sheetName val="_09_07_10_CIVIL10"/>
      <sheetName val="_09_07_10_MECH-FAB10"/>
      <sheetName val="_09_07_10_MECH-TANK10"/>
      <sheetName val="_08_07_10_N_SHIFT_MECH-FAB10"/>
      <sheetName val="_08_07_10_N_SHIFT_MECH-TANK10"/>
      <sheetName val="_08_07_10_RS_&amp;_SECURITY10"/>
      <sheetName val="08_07_10_CIVIL_WET10"/>
      <sheetName val="_08_07_10_CIVIL10"/>
      <sheetName val="_08_07_10_MECH-FAB10"/>
      <sheetName val="_08_07_10_MECH-TANK10"/>
      <sheetName val="_07_07_10_N_SHIFT_MECH-FAB10"/>
      <sheetName val="_07_07_10_N_SHIFT_MECH-TANK10"/>
      <sheetName val="_07_07_10_RS_&amp;_SECURITY10"/>
      <sheetName val="07_07_10_CIVIL_WET10"/>
      <sheetName val="_07_07_10_CIVIL10"/>
      <sheetName val="_07_07_10_MECH-FAB10"/>
      <sheetName val="_07_07_10_MECH-TANK10"/>
      <sheetName val="_06_07_10_N_SHIFT_MECH-FAB10"/>
      <sheetName val="_06_07_10_N_SHIFT_MECH-TANK10"/>
      <sheetName val="_06_07_10_RS_&amp;_SECURITY10"/>
      <sheetName val="06_07_10_CIVIL_WET10"/>
      <sheetName val="_06_07_10_CIVIL10"/>
      <sheetName val="_06_07_10_MECH-FAB10"/>
      <sheetName val="_06_07_10_MECH-TANK10"/>
      <sheetName val="_05_07_10_N_SHIFT_MECH-FAB10"/>
      <sheetName val="_05_07_10_N_SHIFT_MECH-TANK10"/>
      <sheetName val="_05_07_10_RS_&amp;_SECURITY10"/>
      <sheetName val="05_07_10_CIVIL_WET10"/>
      <sheetName val="_05_07_10_CIVIL10"/>
      <sheetName val="_05_07_10_MECH-FAB10"/>
      <sheetName val="_05_07_10_MECH-TANK10"/>
      <sheetName val="_04_07_10_N_SHIFT_MECH-FAB10"/>
      <sheetName val="_04_07_10_N_SHIFT_MECH-TANK10"/>
      <sheetName val="_04_07_10_RS_&amp;_SECURITY10"/>
      <sheetName val="04_07_10_CIVIL_WET10"/>
      <sheetName val="_04_07_10_CIVIL10"/>
      <sheetName val="_04_07_10_MECH-FAB10"/>
      <sheetName val="_04_07_10_MECH-TANK10"/>
      <sheetName val="_03_07_10_N_SHIFT_MECH-FAB10"/>
      <sheetName val="_03_07_10_N_SHIFT_MECH-TANK10"/>
      <sheetName val="_03_07_10_RS_&amp;_SECURITY_10"/>
      <sheetName val="03_07_10_CIVIL_WET_10"/>
      <sheetName val="_03_07_10_CIVIL_10"/>
      <sheetName val="_03_07_10_MECH-FAB_10"/>
      <sheetName val="_03_07_10_MECH-TANK_10"/>
      <sheetName val="_02_07_10_N_SHIFT_MECH-FAB_10"/>
      <sheetName val="_02_07_10_N_SHIFT_MECH-TANK_10"/>
      <sheetName val="_02_07_10_RS_&amp;_SECURITY10"/>
      <sheetName val="02_07_10_CIVIL_WET10"/>
      <sheetName val="_02_07_10_CIVIL10"/>
      <sheetName val="_02_07_10_MECH-FAB10"/>
      <sheetName val="_02_07_10_MECH-TANK10"/>
      <sheetName val="_01_07_10_N_SHIFT_MECH-FAB10"/>
      <sheetName val="_01_07_10_N_SHIFT_MECH-TANK10"/>
      <sheetName val="_01_07_10_RS_&amp;_SECURITY10"/>
      <sheetName val="01_07_10_CIVIL_WET10"/>
      <sheetName val="_01_07_10_CIVIL10"/>
      <sheetName val="_01_07_10_MECH-FAB10"/>
      <sheetName val="_01_07_10_MECH-TANK10"/>
      <sheetName val="_30_06_10_N_SHIFT_MECH-FAB10"/>
      <sheetName val="_30_06_10_N_SHIFT_MECH-TANK10"/>
      <sheetName val="scurve_calc_(2)10"/>
      <sheetName val="Meas_-Hotel_Part11"/>
      <sheetName val="BOQ_Direct_selling_cost10"/>
      <sheetName val="Direct_cost_shed_A-2_10"/>
      <sheetName val="Contract_Night_Staff10"/>
      <sheetName val="Contract_Day_Staff10"/>
      <sheetName val="Day_Shift10"/>
      <sheetName val="Night_Shift10"/>
      <sheetName val="Ave_wtd_rates10"/>
      <sheetName val="Material_10"/>
      <sheetName val="Labour_&amp;_Plant10"/>
      <sheetName val="22_12_201111"/>
      <sheetName val="BOQ_(2)11"/>
      <sheetName val="Cashflow_projection10"/>
      <sheetName val="PA-_Consutant_10"/>
      <sheetName val="Civil_Boq10"/>
      <sheetName val="Fee_Rate_Summary10"/>
      <sheetName val="Item-_Compact10"/>
      <sheetName val="final_abstract10"/>
      <sheetName val="TBAL9697__group_wise__sdpl10"/>
      <sheetName val="St_co_91_5lvl10"/>
      <sheetName val="Civil_Works10"/>
      <sheetName val="IO_List10"/>
      <sheetName val="Fill_this_out_first___10"/>
      <sheetName val="Meas__Hotel_Part10"/>
      <sheetName val="INPUT_SHEET10"/>
      <sheetName val="DI_Rate_Analysis11"/>
      <sheetName val="Economic_RisingMain__Ph-I11"/>
      <sheetName val="SP_Break_Up10"/>
      <sheetName val="Labour_productivity10"/>
      <sheetName val="_09_07_10_M顅ᎆ뤀ᨇ԰?缀?10"/>
      <sheetName val="Sales_&amp;_Prod10"/>
      <sheetName val="Cost_Index10"/>
      <sheetName val="cash_in_flow_Summary_JV_10"/>
      <sheetName val="water_prop_10"/>
      <sheetName val="GR_slab-reinft10"/>
      <sheetName val="Staff_Acco_10"/>
      <sheetName val="Rate_analysis-_BOQ_1_10"/>
      <sheetName val="MN_T_B_10"/>
      <sheetName val="Project_Details__10"/>
      <sheetName val="F20_Risk_Analysis10"/>
      <sheetName val="Change_Order_Log10"/>
      <sheetName val="2000_MOR10"/>
      <sheetName val="Driveway_Beams10"/>
      <sheetName val="Structure_Bills_Qty10"/>
      <sheetName val="Prelims_Breakup11"/>
      <sheetName val="INDIGINEOUS_ITEMS_10"/>
      <sheetName val="3cd_Annexure10"/>
      <sheetName val="Rate_Analysis10"/>
      <sheetName val="Fin__Assumpt__-_Sensitivities10"/>
      <sheetName val="Bill_110"/>
      <sheetName val="Bill_210"/>
      <sheetName val="Bill_310"/>
      <sheetName val="Bill_410"/>
      <sheetName val="Bill_510"/>
      <sheetName val="Bill_610"/>
      <sheetName val="Bill_710"/>
      <sheetName val="_09_07_10_M顅ᎆ뤀ᨇ԰10"/>
      <sheetName val="_09_07_10_M顅ᎆ뤀ᨇ԰_缀_10"/>
      <sheetName val="1_Civil-RA10"/>
      <sheetName val="Assumption_Inputs10"/>
      <sheetName val="Phase_110"/>
      <sheetName val="Pacakges_split10"/>
      <sheetName val="DEINKING(ANNEX_1)10"/>
      <sheetName val="AutoOpen_Stub_Data10"/>
      <sheetName val="Eqpmnt_Plng10"/>
      <sheetName val="Debits_as_on_12_04_089"/>
      <sheetName val="Data_Sheet9"/>
      <sheetName val="T-P1,_FINISHES_WORKING_10"/>
      <sheetName val="Assumption_&amp;_Exclusion10"/>
      <sheetName val="External_Doors10"/>
      <sheetName val="STAFFSCHED_9"/>
      <sheetName val="LABOUR_RATE10"/>
      <sheetName val="Material_Rate10"/>
      <sheetName val="Switch_V1610"/>
      <sheetName val="India_F&amp;S_Template9"/>
      <sheetName val="_bus_bay9"/>
      <sheetName val="doq_49"/>
      <sheetName val="doq_29"/>
      <sheetName val="Grade_Slab_-110"/>
      <sheetName val="Grade_Slab_-210"/>
      <sheetName val="Grade_slab-310"/>
      <sheetName val="Grade_slab_-410"/>
      <sheetName val="Grade_slab_-510"/>
      <sheetName val="Grade_slab_-610"/>
      <sheetName val="Cat_A_Change_Control10"/>
      <sheetName val="Factor_Sheet10"/>
      <sheetName val="Theo_Cons-June'109"/>
      <sheetName val="11B_9"/>
      <sheetName val="ACAD_Finishes9"/>
      <sheetName val="Site_Details9"/>
      <sheetName val="Site_Area_Statement9"/>
      <sheetName val="Summary_WG9"/>
      <sheetName val="BOQ_LT9"/>
      <sheetName val="14_07_10_CIVIL_W [9"/>
      <sheetName val="AFAS_9"/>
      <sheetName val="RDS_&amp;_WLD9"/>
      <sheetName val="PA_System9"/>
      <sheetName val="Server_&amp;_PAC_Room9"/>
      <sheetName val="HVAC_BOQ9"/>
      <sheetName val="Invoice_Tracker9"/>
      <sheetName val="Income_Statement9"/>
      <sheetName val="Load_Details(B2)9"/>
      <sheetName val="Works_-_Quote_Sheet9"/>
      <sheetName val="BLOCK-A_(MEA_SHEET)9"/>
      <sheetName val="Cost_Basis8"/>
      <sheetName val="Top_Sheet9"/>
      <sheetName val="Col_NUM9"/>
      <sheetName val="COLUMN_RC_9"/>
      <sheetName val="STILT_Floor_Slab_NUM9"/>
      <sheetName val="First_Floor_Slab_RC9"/>
      <sheetName val="FIRST_FLOOR_SLAB_WT_SUMMARY9"/>
      <sheetName val="Stilt_Floor_Beam_NUM9"/>
      <sheetName val="STILT_BEAM_NUM9"/>
      <sheetName val="STILT_BEAM_RC9"/>
      <sheetName val="Stilt_wall_Num9"/>
      <sheetName val="STILT_WALL_RC9"/>
      <sheetName val="Z-DETAILS_ABOVE_RAFT_UPTO_+0_10"/>
      <sheetName val="Z-DETAILS_ABOVE_RAFT_UPTO_+_(29"/>
      <sheetName val="TOTAL_CHECK9"/>
      <sheetName val="TYP___wall_Num9"/>
      <sheetName val="Z-DETAILS_TYP__+2_85_TO_+8_859"/>
      <sheetName val="d-safe_specs8"/>
      <sheetName val="Deduction_of_assets8"/>
      <sheetName val="Blr_hire8"/>
      <sheetName val="PRECAST_lig(tconc_II8"/>
      <sheetName val="VF_Full_Recon8"/>
      <sheetName val="PITP3_COPY8"/>
      <sheetName val="Meas_8"/>
      <sheetName val="Expenses_Actual_Vs__Budgeted8"/>
      <sheetName val="Col_up_to_plinth8"/>
      <sheetName val="MASTER_RATE_ANALYSIS8"/>
      <sheetName val="RMG_-ABS8"/>
      <sheetName val="T_P_-ABS8"/>
      <sheetName val="T_P_-MB8"/>
      <sheetName val="E_P_R-ABS8"/>
      <sheetName val="E__R-MB8"/>
      <sheetName val="Bldg_6-ABS8"/>
      <sheetName val="Bldg_6-MB8"/>
      <sheetName val="Kz_Grid_Press_foundation_ABS8"/>
      <sheetName val="Kz_Grid_Press_foundation_meas8"/>
      <sheetName val="600-1200T__ABS8"/>
      <sheetName val="600-1200T_Meas8"/>
      <sheetName val="BSR-II_ABS8"/>
      <sheetName val="BSR-II_meas8"/>
      <sheetName val="Misc_ABS8"/>
      <sheetName val="Misc_MB8"/>
      <sheetName val="This_Bill8"/>
      <sheetName val="Upto_Previous8"/>
      <sheetName val="Up_to_date8"/>
      <sheetName val="Grand_Abstract8"/>
      <sheetName val="Blank_MB8"/>
      <sheetName val="cement_summary8"/>
      <sheetName val="Reinforcement_Steel8"/>
      <sheetName val="P-I_CEMENT_RECONCILIATION_8"/>
      <sheetName val="Ra-38_area_wise_summary8"/>
      <sheetName val="P-II_Cement_Reconciliation8"/>
      <sheetName val="Ra-16_P-II8"/>
      <sheetName val="RA_16-_GH8"/>
      <sheetName val="Quote_Sheet8"/>
      <sheetName val="RCC,Ret__Wall8"/>
      <sheetName val="Name_List8"/>
      <sheetName val="Intro_8"/>
      <sheetName val="Gate_28"/>
      <sheetName val="Project_Ignite8"/>
      <sheetName val="E_&amp;_R8"/>
      <sheetName val="Customize_Your_Invoice8"/>
      <sheetName val="Misc__Data8"/>
      <sheetName val="beam-reinft-machine_rm8"/>
      <sheetName val="Cash_Flow_Input_Data_ISC8"/>
      <sheetName val="Fin__Assumpt__-_SensitivitieH8"/>
      <sheetName val="sheet6"/>
      <sheetName val="PointNo.5"/>
      <sheetName val="dummy"/>
      <sheetName val="Master data"/>
      <sheetName val="Balustrade"/>
      <sheetName val=" _x000a_¢_x0002_&amp;"/>
      <sheetName val="14.07.10@"/>
      <sheetName val="14.07.10Á_x000c__x0003_&amp;"/>
      <sheetName val="08.07.10헾】_x0005_____菈_x0013_"/>
      <sheetName val="  ¢_x0002_&amp;"/>
      <sheetName val="  ¢_x0002_&amp;___ú5#_______"/>
      <sheetName val="14.07.10 CIVIL W _"/>
      <sheetName val="14.07.10@^__x0001_&amp;"/>
      <sheetName val="TEXT"/>
      <sheetName val="WORK TABLE"/>
      <sheetName val="sept-plan"/>
      <sheetName val="inter"/>
      <sheetName val="PRECAST_lightconc-II19"/>
      <sheetName val="Cleaning_&amp;_Grubbing19"/>
      <sheetName val="PRECAST_lightconc_II19"/>
      <sheetName val="College_Details19"/>
      <sheetName val="Personal_19"/>
      <sheetName val="jidal_dam19"/>
      <sheetName val="fran_temp19"/>
      <sheetName val="kona_swit19"/>
      <sheetName val="template_(8)19"/>
      <sheetName val="template_(9)19"/>
      <sheetName val="OVER_HEADS19"/>
      <sheetName val="Cover_Sheet19"/>
      <sheetName val="BOQ_REV_A19"/>
      <sheetName val="PTB_(IO)19"/>
      <sheetName val="BMS_19"/>
      <sheetName val="SPT_vs_PHI19"/>
      <sheetName val="TBAL9697_-group_wise__sdpl19"/>
      <sheetName val="Quantity_Schedule18"/>
      <sheetName val="Revenue__Schedule_18"/>
      <sheetName val="Balance_works_-_Direct_Cost18"/>
      <sheetName val="Balance_works_-_Indirect_Cost18"/>
      <sheetName val="Fund_Plan18"/>
      <sheetName val="Bill_of_Resources18"/>
      <sheetName val="SITE_OVERHEADS17"/>
      <sheetName val="labour_coeff17"/>
      <sheetName val="Expenditure_plan17"/>
      <sheetName val="ORDER_BOOKING17"/>
      <sheetName val="Site_Dev_BOQ17"/>
      <sheetName val="beam-reinft-IIInd_floor17"/>
      <sheetName val="M-Book_for_Conc17"/>
      <sheetName val="M-Book_for_FW17"/>
      <sheetName val="Costing_Upto_Mar'11_(2)17"/>
      <sheetName val="Tender_Summary17"/>
      <sheetName val="TAX_BILLS17"/>
      <sheetName val="CASH_BILLS17"/>
      <sheetName val="LABOUR_BILLS17"/>
      <sheetName val="puch_order17"/>
      <sheetName val="Sheet1_(2)17"/>
      <sheetName val="Boq_Block_A17"/>
      <sheetName val="_24_07_10_RS_&amp;_SECURITY17"/>
      <sheetName val="24_07_10_CIVIL_WET17"/>
      <sheetName val="_24_07_10_CIVIL17"/>
      <sheetName val="_24_07_10_MECH-FAB17"/>
      <sheetName val="_24_07_10_MECH-TANK17"/>
      <sheetName val="_23_07_10_N_SHIFT_MECH-FAB17"/>
      <sheetName val="_23_07_10_N_SHIFT_MECH-TANK17"/>
      <sheetName val="_23_07_10_RS_&amp;_SECURITY17"/>
      <sheetName val="23_07_10_CIVIL_WET17"/>
      <sheetName val="_23_07_10_CIVIL17"/>
      <sheetName val="_23_07_10_MECH-FAB17"/>
      <sheetName val="_23_07_10_MECH-TANK17"/>
      <sheetName val="_22_07_10_N_SHIFT_MECH-FAB17"/>
      <sheetName val="_22_07_10_N_SHIFT_MECH-TANK17"/>
      <sheetName val="_22_07_10_RS_&amp;_SECURITY17"/>
      <sheetName val="22_07_10_CIVIL_WET17"/>
      <sheetName val="_22_07_10_CIVIL17"/>
      <sheetName val="_22_07_10_MECH-FAB17"/>
      <sheetName val="_22_07_10_MECH-TANK17"/>
      <sheetName val="_21_07_10_N_SHIFT_MECH-FAB17"/>
      <sheetName val="_21_07_10_N_SHIFT_MECH-TANK17"/>
      <sheetName val="_21_07_10_RS_&amp;_SECURITY17"/>
      <sheetName val="21_07_10_CIVIL_WET17"/>
      <sheetName val="_21_07_10_CIVIL17"/>
      <sheetName val="_21_07_10_MECH-FAB17"/>
      <sheetName val="_21_07_10_MECH-TANK17"/>
      <sheetName val="_20_07_10_N_SHIFT_MECH-FAB17"/>
      <sheetName val="_20_07_10_N_SHIFT_MECH-TANK17"/>
      <sheetName val="_20_07_10_RS_&amp;_SECURITY17"/>
      <sheetName val="20_07_10_CIVIL_WET17"/>
      <sheetName val="_20_07_10_CIVIL17"/>
      <sheetName val="_20_07_10_MECH-FAB17"/>
      <sheetName val="_20_07_10_MECH-TANK17"/>
      <sheetName val="_19_07_10_N_SHIFT_MECH-FAB17"/>
      <sheetName val="_19_07_10_N_SHIFT_MECH-TANK17"/>
      <sheetName val="_19_07_10_RS_&amp;_SECURITY17"/>
      <sheetName val="19_07_10_CIVIL_WET17"/>
      <sheetName val="_19_07_10_CIVIL17"/>
      <sheetName val="_19_07_10_MECH-FAB17"/>
      <sheetName val="_19_07_10_MECH-TANK17"/>
      <sheetName val="_18_07_10_N_SHIFT_MECH-FAB17"/>
      <sheetName val="_18_07_10_N_SHIFT_MECH-TANK17"/>
      <sheetName val="_18_07_10_RS_&amp;_SECURITY17"/>
      <sheetName val="18_07_10_CIVIL_WET17"/>
      <sheetName val="_18_07_10_CIVIL17"/>
      <sheetName val="_18_07_10_MECH-FAB17"/>
      <sheetName val="_18_07_10_MECH-TANK17"/>
      <sheetName val="_17_07_10_N_SHIFT_MECH-FAB17"/>
      <sheetName val="_17_07_10_N_SHIFT_MECH-TANK17"/>
      <sheetName val="_17_07_10_RS_&amp;_SECURITY17"/>
      <sheetName val="17_07_10_CIVIL_WET17"/>
      <sheetName val="_17_07_10_CIVIL17"/>
      <sheetName val="_17_07_10_MECH-FAB17"/>
      <sheetName val="_17_07_10_MECH-TANK17"/>
      <sheetName val="_16_07_10_N_SHIFT_MECH-FAB16"/>
      <sheetName val="_16_07_10_N_SHIFT_MECH-TANK16"/>
      <sheetName val="_16_07_10_RS_&amp;_SECURITY16"/>
      <sheetName val="16_07_10_CIVIL_WET16"/>
      <sheetName val="_16_07_10_CIVIL16"/>
      <sheetName val="_16_07_10_MECH-FAB16"/>
      <sheetName val="_16_07_10_MECH-TANK16"/>
      <sheetName val="_15_07_10_N_SHIFT_MECH-FAB16"/>
      <sheetName val="_15_07_10_N_SHIFT_MECH-TANK16"/>
      <sheetName val="_15_07_10_RS_&amp;_SECURITY16"/>
      <sheetName val="15_07_10_CIVIL_WET16"/>
      <sheetName val="_15_07_10_CIVIL16"/>
      <sheetName val="_15_07_10_MECH-FAB16"/>
      <sheetName val="_15_07_10_MECH-TANK16"/>
      <sheetName val="_14_07_10_N_SHIFT_MECH-FAB16"/>
      <sheetName val="_14_07_10_N_SHIFT_MECH-TANK16"/>
      <sheetName val="_14_07_10_RS_&amp;_SECURITY16"/>
      <sheetName val="14_07_10_CIVIL_WET16"/>
      <sheetName val="_14_07_10_CIVIL16"/>
      <sheetName val="_14_07_10_MECH-FAB16"/>
      <sheetName val="_14_07_10_MECH-TANK16"/>
      <sheetName val="_13_07_10_N_SHIFT_MECH-FAB16"/>
      <sheetName val="_13_07_10_N_SHIFT_MECH-TANK16"/>
      <sheetName val="_13_07_10_RS_&amp;_SECURITY16"/>
      <sheetName val="13_07_10_CIVIL_WET16"/>
      <sheetName val="_13_07_10_CIVIL16"/>
      <sheetName val="_13_07_10_MECH-FAB16"/>
      <sheetName val="_13_07_10_MECH-TANK16"/>
      <sheetName val="_12_07_10_N_SHIFT_MECH-FAB16"/>
      <sheetName val="_12_07_10_N_SHIFT_MECH-TANK16"/>
      <sheetName val="_12_07_10_RS_&amp;_SECURITY16"/>
      <sheetName val="12_07_10_CIVIL_WET16"/>
      <sheetName val="_12_07_10_CIVIL16"/>
      <sheetName val="_12_07_10_MECH-FAB16"/>
      <sheetName val="_12_07_10_MECH-TANK16"/>
      <sheetName val="_11_07_10_N_SHIFT_MECH-FAB16"/>
      <sheetName val="_11_07_10_N_SHIFT_MECH-TANK16"/>
      <sheetName val="_11_07_10_RS_&amp;_SECURITY16"/>
      <sheetName val="11_07_10_CIVIL_WET16"/>
      <sheetName val="_11_07_10_CIVIL16"/>
      <sheetName val="_11_07_10_MECH-FAB16"/>
      <sheetName val="_11_07_10_MECH-TANK16"/>
      <sheetName val="_10_07_10_N_SHIFT_MECH-FAB16"/>
      <sheetName val="_10_07_10_N_SHIFT_MECH-TANK16"/>
      <sheetName val="_10_07_10_RS_&amp;_SECURITY16"/>
      <sheetName val="10_07_10_CIVIL_WET16"/>
      <sheetName val="_10_07_10_CIVIL16"/>
      <sheetName val="_10_07_10_MECH-FAB16"/>
      <sheetName val="_10_07_10_MECH-TANK16"/>
      <sheetName val="_09_07_10_N_SHIFT_MECH-FAB16"/>
      <sheetName val="_09_07_10_N_SHIFT_MECH-TANK16"/>
      <sheetName val="_09_07_10_RS_&amp;_SECURITY16"/>
      <sheetName val="09_07_10_CIVIL_WET16"/>
      <sheetName val="_09_07_10_CIVIL16"/>
      <sheetName val="_09_07_10_MECH-FAB16"/>
      <sheetName val="_09_07_10_MECH-TANK16"/>
      <sheetName val="_08_07_10_N_SHIFT_MECH-FAB16"/>
      <sheetName val="_08_07_10_N_SHIFT_MECH-TANK16"/>
      <sheetName val="_08_07_10_RS_&amp;_SECURITY16"/>
      <sheetName val="08_07_10_CIVIL_WET16"/>
      <sheetName val="_08_07_10_CIVIL16"/>
      <sheetName val="_08_07_10_MECH-FAB16"/>
      <sheetName val="_08_07_10_MECH-TANK16"/>
      <sheetName val="_07_07_10_N_SHIFT_MECH-FAB16"/>
      <sheetName val="_07_07_10_N_SHIFT_MECH-TANK16"/>
      <sheetName val="_07_07_10_RS_&amp;_SECURITY16"/>
      <sheetName val="07_07_10_CIVIL_WET16"/>
      <sheetName val="_07_07_10_CIVIL16"/>
      <sheetName val="_07_07_10_MECH-FAB16"/>
      <sheetName val="_07_07_10_MECH-TANK16"/>
      <sheetName val="_06_07_10_N_SHIFT_MECH-FAB16"/>
      <sheetName val="_06_07_10_N_SHIFT_MECH-TANK16"/>
      <sheetName val="_06_07_10_RS_&amp;_SECURITY16"/>
      <sheetName val="06_07_10_CIVIL_WET16"/>
      <sheetName val="_06_07_10_CIVIL16"/>
      <sheetName val="_06_07_10_MECH-FAB16"/>
      <sheetName val="_06_07_10_MECH-TANK16"/>
      <sheetName val="_05_07_10_N_SHIFT_MECH-FAB16"/>
      <sheetName val="_05_07_10_N_SHIFT_MECH-TANK16"/>
      <sheetName val="_05_07_10_RS_&amp;_SECURITY16"/>
      <sheetName val="05_07_10_CIVIL_WET16"/>
      <sheetName val="_05_07_10_CIVIL16"/>
      <sheetName val="_05_07_10_MECH-FAB16"/>
      <sheetName val="_05_07_10_MECH-TANK16"/>
      <sheetName val="_04_07_10_N_SHIFT_MECH-FAB16"/>
      <sheetName val="_04_07_10_N_SHIFT_MECH-TANK16"/>
      <sheetName val="_04_07_10_RS_&amp;_SECURITY16"/>
      <sheetName val="04_07_10_CIVIL_WET16"/>
      <sheetName val="_04_07_10_CIVIL16"/>
      <sheetName val="_04_07_10_MECH-FAB16"/>
      <sheetName val="_04_07_10_MECH-TANK16"/>
      <sheetName val="_03_07_10_N_SHIFT_MECH-FAB16"/>
      <sheetName val="_03_07_10_N_SHIFT_MECH-TANK16"/>
      <sheetName val="_03_07_10_RS_&amp;_SECURITY_16"/>
      <sheetName val="03_07_10_CIVIL_WET_16"/>
      <sheetName val="_03_07_10_CIVIL_16"/>
      <sheetName val="_03_07_10_MECH-FAB_16"/>
      <sheetName val="_03_07_10_MECH-TANK_16"/>
      <sheetName val="_02_07_10_N_SHIFT_MECH-FAB_16"/>
      <sheetName val="_02_07_10_N_SHIFT_MECH-TANK_16"/>
      <sheetName val="_02_07_10_RS_&amp;_SECURITY16"/>
      <sheetName val="02_07_10_CIVIL_WET16"/>
      <sheetName val="_02_07_10_CIVIL16"/>
      <sheetName val="_02_07_10_MECH-FAB16"/>
      <sheetName val="_02_07_10_MECH-TANK16"/>
      <sheetName val="_01_07_10_N_SHIFT_MECH-FAB16"/>
      <sheetName val="_01_07_10_N_SHIFT_MECH-TANK16"/>
      <sheetName val="_01_07_10_RS_&amp;_SECURITY16"/>
      <sheetName val="01_07_10_CIVIL_WET16"/>
      <sheetName val="_01_07_10_CIVIL16"/>
      <sheetName val="_01_07_10_MECH-FAB16"/>
      <sheetName val="_01_07_10_MECH-TANK16"/>
      <sheetName val="_30_06_10_N_SHIFT_MECH-FAB16"/>
      <sheetName val="_30_06_10_N_SHIFT_MECH-TANK16"/>
      <sheetName val="scurve_calc_(2)16"/>
      <sheetName val="Meas_-Hotel_Part17"/>
      <sheetName val="BOQ_Direct_selling_cost16"/>
      <sheetName val="Direct_cost_shed_A-2_16"/>
      <sheetName val="Contract_Night_Staff16"/>
      <sheetName val="Contract_Day_Staff16"/>
      <sheetName val="Day_Shift16"/>
      <sheetName val="Night_Shift16"/>
      <sheetName val="Ave_wtd_rates16"/>
      <sheetName val="Material_16"/>
      <sheetName val="Labour_&amp;_Plant16"/>
      <sheetName val="22_12_201117"/>
      <sheetName val="BOQ_(2)17"/>
      <sheetName val="Cashflow_projection16"/>
      <sheetName val="PA-_Consutant_16"/>
      <sheetName val="Civil_Boq16"/>
      <sheetName val="Fee_Rate_Summary16"/>
      <sheetName val="Item-_Compact16"/>
      <sheetName val="final_abstract16"/>
      <sheetName val="TBAL9697__group_wise__sdpl16"/>
      <sheetName val="St_co_91_5lvl16"/>
      <sheetName val="Civil_Works16"/>
      <sheetName val="IO_List16"/>
      <sheetName val="Fill_this_out_first___16"/>
      <sheetName val="Meas__Hotel_Part16"/>
      <sheetName val="INPUT_SHEET16"/>
      <sheetName val="DI_Rate_Analysis17"/>
      <sheetName val="Economic_RisingMain__Ph-I17"/>
      <sheetName val="SP_Break_Up16"/>
      <sheetName val="Labour_productivity16"/>
      <sheetName val="_09_07_10_M顅ᎆ뤀ᨇ԰?缀?16"/>
      <sheetName val="Sales_&amp;_Prod16"/>
      <sheetName val="Cost_Index16"/>
      <sheetName val="cash_in_flow_Summary_JV_16"/>
      <sheetName val="water_prop_16"/>
      <sheetName val="GR_slab-reinft16"/>
      <sheetName val="Staff_Acco_16"/>
      <sheetName val="Rate_analysis-_BOQ_1_16"/>
      <sheetName val="MN_T_B_16"/>
      <sheetName val="Project_Details__16"/>
      <sheetName val="F20_Risk_Analysis16"/>
      <sheetName val="Change_Order_Log16"/>
      <sheetName val="2000_MOR16"/>
      <sheetName val="Driveway_Beams16"/>
      <sheetName val="Structure_Bills_Qty16"/>
      <sheetName val="Prelims_Breakup17"/>
      <sheetName val="INDIGINEOUS_ITEMS_16"/>
      <sheetName val="3cd_Annexure16"/>
      <sheetName val="Rate_Analysis16"/>
      <sheetName val="Fin__Assumpt__-_Sensitivities16"/>
      <sheetName val="Bill_116"/>
      <sheetName val="Bill_216"/>
      <sheetName val="Bill_316"/>
      <sheetName val="Bill_416"/>
      <sheetName val="Bill_516"/>
      <sheetName val="Bill_616"/>
      <sheetName val="Bill_716"/>
      <sheetName val="_09_07_10_M顅ᎆ뤀ᨇ԰16"/>
      <sheetName val="_09_07_10_M顅ᎆ뤀ᨇ԰_缀_16"/>
      <sheetName val="1_Civil-RA16"/>
      <sheetName val="Assumption_Inputs16"/>
      <sheetName val="Phase_116"/>
      <sheetName val="Pacakges_split16"/>
      <sheetName val="DEINKING(ANNEX_1)16"/>
      <sheetName val="AutoOpen_Stub_Data16"/>
      <sheetName val="Eqpmnt_Plng16"/>
      <sheetName val="Debits_as_on_12_04_0815"/>
      <sheetName val="Data_Sheet15"/>
      <sheetName val="T-P1,_FINISHES_WORKING_16"/>
      <sheetName val="Assumption_&amp;_Exclusion16"/>
      <sheetName val="External_Doors16"/>
      <sheetName val="STAFFSCHED_15"/>
      <sheetName val="LABOUR_RATE16"/>
      <sheetName val="Material_Rate16"/>
      <sheetName val="Switch_V1616"/>
      <sheetName val="India_F&amp;S_Template15"/>
      <sheetName val="_bus_bay15"/>
      <sheetName val="doq_415"/>
      <sheetName val="doq_215"/>
      <sheetName val="Grade_Slab_-116"/>
      <sheetName val="Grade_Slab_-216"/>
      <sheetName val="Grade_slab-316"/>
      <sheetName val="Grade_slab_-416"/>
      <sheetName val="Grade_slab_-516"/>
      <sheetName val="Grade_slab_-616"/>
      <sheetName val="Cat_A_Change_Control16"/>
      <sheetName val="Factor_Sheet16"/>
      <sheetName val="Theo_Cons-June'1015"/>
      <sheetName val="11B_15"/>
      <sheetName val="ACAD_Finishes15"/>
      <sheetName val="Site_Details15"/>
      <sheetName val="Site_Area_Statement15"/>
      <sheetName val="Summary_WG15"/>
      <sheetName val="BOQ_LT15"/>
      <sheetName val="14_07_10_CIVIL_W [15"/>
      <sheetName val="AFAS_15"/>
      <sheetName val="RDS_&amp;_WLD15"/>
      <sheetName val="PA_System15"/>
      <sheetName val="Server_&amp;_PAC_Room15"/>
      <sheetName val="HVAC_BOQ15"/>
      <sheetName val="Invoice_Tracker15"/>
      <sheetName val="Income_Statement15"/>
      <sheetName val="Load_Details(B2)15"/>
      <sheetName val="Works_-_Quote_Sheet15"/>
      <sheetName val="BLOCK-A_(MEA_SHEET)15"/>
      <sheetName val="Cost_Basis14"/>
      <sheetName val="Top_Sheet15"/>
      <sheetName val="Col_NUM15"/>
      <sheetName val="COLUMN_RC_15"/>
      <sheetName val="STILT_Floor_Slab_NUM15"/>
      <sheetName val="First_Floor_Slab_RC15"/>
      <sheetName val="FIRST_FLOOR_SLAB_WT_SUMMARY15"/>
      <sheetName val="Stilt_Floor_Beam_NUM15"/>
      <sheetName val="STILT_BEAM_NUM15"/>
      <sheetName val="STILT_BEAM_RC15"/>
      <sheetName val="Stilt_wall_Num15"/>
      <sheetName val="STILT_WALL_RC15"/>
      <sheetName val="Z-DETAILS_ABOVE_RAFT_UPTO_+0_16"/>
      <sheetName val="Z-DETAILS_ABOVE_RAFT_UPTO_+_(15"/>
      <sheetName val="TOTAL_CHECK15"/>
      <sheetName val="TYP___wall_Num15"/>
      <sheetName val="Z-DETAILS_TYP__+2_85_TO_+8_8515"/>
      <sheetName val="d-safe_specs14"/>
      <sheetName val="Deduction_of_assets14"/>
      <sheetName val="Blr_hire14"/>
      <sheetName val="PRECAST_lig(tconc_II14"/>
      <sheetName val="VF_Full_Recon14"/>
      <sheetName val="PITP3_COPY14"/>
      <sheetName val="Meas_14"/>
      <sheetName val="Expenses_Actual_Vs__Budgeted14"/>
      <sheetName val="Col_up_to_plinth14"/>
      <sheetName val="MASTER_RATE_ANALYSIS14"/>
      <sheetName val="RMG_-ABS14"/>
      <sheetName val="T_P_-ABS14"/>
      <sheetName val="T_P_-MB14"/>
      <sheetName val="E_P_R-ABS14"/>
      <sheetName val="E__R-MB14"/>
      <sheetName val="Bldg_6-ABS14"/>
      <sheetName val="Bldg_6-MB14"/>
      <sheetName val="Kz_Grid_Press_foundation_ABS14"/>
      <sheetName val="Kz_Grid_Press_foundation_meas14"/>
      <sheetName val="600-1200T__ABS14"/>
      <sheetName val="600-1200T_Meas14"/>
      <sheetName val="BSR-II_ABS14"/>
      <sheetName val="BSR-II_meas14"/>
      <sheetName val="Misc_ABS14"/>
      <sheetName val="Misc_MB14"/>
      <sheetName val="This_Bill14"/>
      <sheetName val="Upto_Previous14"/>
      <sheetName val="Up_to_date14"/>
      <sheetName val="Grand_Abstract14"/>
      <sheetName val="Blank_MB14"/>
      <sheetName val="cement_summary14"/>
      <sheetName val="Reinforcement_Steel14"/>
      <sheetName val="P-I_CEMENT_RECONCILIATION_14"/>
      <sheetName val="Ra-38_area_wise_summary14"/>
      <sheetName val="P-II_Cement_Reconciliation14"/>
      <sheetName val="Ra-16_P-II14"/>
      <sheetName val="RA_16-_GH14"/>
      <sheetName val="Quote_Sheet14"/>
      <sheetName val="RCC,Ret__Wall14"/>
      <sheetName val="Name_List14"/>
      <sheetName val="Intro_14"/>
      <sheetName val="Gate_214"/>
      <sheetName val="Project_Ignite14"/>
      <sheetName val="E_&amp;_R14"/>
      <sheetName val="Customize_Your_Invoice14"/>
      <sheetName val="Misc__Data14"/>
      <sheetName val="beam-reinft-machine_rm14"/>
      <sheetName val="Cash_Flow_Input_Data_ISC14"/>
      <sheetName val="Fin__Assumpt__-_SensitivitieH14"/>
      <sheetName val="PRECAST_lightconc-II15"/>
      <sheetName val="Cleaning_&amp;_Grubbing15"/>
      <sheetName val="PRECAST_lightconc_II15"/>
      <sheetName val="College_Details15"/>
      <sheetName val="Personal_15"/>
      <sheetName val="jidal_dam15"/>
      <sheetName val="fran_temp15"/>
      <sheetName val="kona_swit15"/>
      <sheetName val="template_(8)15"/>
      <sheetName val="template_(9)15"/>
      <sheetName val="OVER_HEADS15"/>
      <sheetName val="Cover_Sheet15"/>
      <sheetName val="BOQ_REV_A15"/>
      <sheetName val="PTB_(IO)15"/>
      <sheetName val="BMS_15"/>
      <sheetName val="SPT_vs_PHI15"/>
      <sheetName val="TBAL9697_-group_wise__sdpl15"/>
      <sheetName val="Quantity_Schedule14"/>
      <sheetName val="Revenue__Schedule_14"/>
      <sheetName val="Balance_works_-_Direct_Cost14"/>
      <sheetName val="Balance_works_-_Indirect_Cost14"/>
      <sheetName val="Fund_Plan14"/>
      <sheetName val="Bill_of_Resources14"/>
      <sheetName val="SITE_OVERHEADS13"/>
      <sheetName val="labour_coeff13"/>
      <sheetName val="Expenditure_plan13"/>
      <sheetName val="ORDER_BOOKING13"/>
      <sheetName val="Site_Dev_BOQ13"/>
      <sheetName val="beam-reinft-IIInd_floor13"/>
      <sheetName val="M-Book_for_Conc13"/>
      <sheetName val="M-Book_for_FW13"/>
      <sheetName val="Costing_Upto_Mar'11_(2)13"/>
      <sheetName val="Tender_Summary13"/>
      <sheetName val="TAX_BILLS13"/>
      <sheetName val="CASH_BILLS13"/>
      <sheetName val="LABOUR_BILLS13"/>
      <sheetName val="puch_order13"/>
      <sheetName val="Sheet1_(2)13"/>
      <sheetName val="Boq_Block_A13"/>
      <sheetName val="_24_07_10_RS_&amp;_SECURITY13"/>
      <sheetName val="24_07_10_CIVIL_WET13"/>
      <sheetName val="_24_07_10_CIVIL13"/>
      <sheetName val="_24_07_10_MECH-FAB13"/>
      <sheetName val="_24_07_10_MECH-TANK13"/>
      <sheetName val="_23_07_10_N_SHIFT_MECH-FAB13"/>
      <sheetName val="_23_07_10_N_SHIFT_MECH-TANK13"/>
      <sheetName val="_23_07_10_RS_&amp;_SECURITY13"/>
      <sheetName val="23_07_10_CIVIL_WET13"/>
      <sheetName val="_23_07_10_CIVIL13"/>
      <sheetName val="_23_07_10_MECH-FAB13"/>
      <sheetName val="_23_07_10_MECH-TANK13"/>
      <sheetName val="_22_07_10_N_SHIFT_MECH-FAB13"/>
      <sheetName val="_22_07_10_N_SHIFT_MECH-TANK13"/>
      <sheetName val="_22_07_10_RS_&amp;_SECURITY13"/>
      <sheetName val="22_07_10_CIVIL_WET13"/>
      <sheetName val="_22_07_10_CIVIL13"/>
      <sheetName val="_22_07_10_MECH-FAB13"/>
      <sheetName val="_22_07_10_MECH-TANK13"/>
      <sheetName val="_21_07_10_N_SHIFT_MECH-FAB13"/>
      <sheetName val="_21_07_10_N_SHIFT_MECH-TANK13"/>
      <sheetName val="_21_07_10_RS_&amp;_SECURITY13"/>
      <sheetName val="21_07_10_CIVIL_WET13"/>
      <sheetName val="_21_07_10_CIVIL13"/>
      <sheetName val="_21_07_10_MECH-FAB13"/>
      <sheetName val="_21_07_10_MECH-TANK13"/>
      <sheetName val="_20_07_10_N_SHIFT_MECH-FAB13"/>
      <sheetName val="_20_07_10_N_SHIFT_MECH-TANK13"/>
      <sheetName val="_20_07_10_RS_&amp;_SECURITY13"/>
      <sheetName val="20_07_10_CIVIL_WET13"/>
      <sheetName val="_20_07_10_CIVIL13"/>
      <sheetName val="_20_07_10_MECH-FAB13"/>
      <sheetName val="_20_07_10_MECH-TANK13"/>
      <sheetName val="_19_07_10_N_SHIFT_MECH-FAB13"/>
      <sheetName val="_19_07_10_N_SHIFT_MECH-TANK13"/>
      <sheetName val="_19_07_10_RS_&amp;_SECURITY13"/>
      <sheetName val="19_07_10_CIVIL_WET13"/>
      <sheetName val="_19_07_10_CIVIL13"/>
      <sheetName val="_19_07_10_MECH-FAB13"/>
      <sheetName val="_19_07_10_MECH-TANK13"/>
      <sheetName val="_18_07_10_N_SHIFT_MECH-FAB13"/>
      <sheetName val="_18_07_10_N_SHIFT_MECH-TANK13"/>
      <sheetName val="_18_07_10_RS_&amp;_SECURITY13"/>
      <sheetName val="18_07_10_CIVIL_WET13"/>
      <sheetName val="_18_07_10_CIVIL13"/>
      <sheetName val="_18_07_10_MECH-FAB13"/>
      <sheetName val="_18_07_10_MECH-TANK13"/>
      <sheetName val="_17_07_10_N_SHIFT_MECH-FAB13"/>
      <sheetName val="_17_07_10_N_SHIFT_MECH-TANK13"/>
      <sheetName val="_17_07_10_RS_&amp;_SECURITY13"/>
      <sheetName val="17_07_10_CIVIL_WET13"/>
      <sheetName val="_17_07_10_CIVIL13"/>
      <sheetName val="_17_07_10_MECH-FAB13"/>
      <sheetName val="_17_07_10_MECH-TANK13"/>
      <sheetName val="_16_07_10_N_SHIFT_MECH-FAB12"/>
      <sheetName val="_16_07_10_N_SHIFT_MECH-TANK12"/>
      <sheetName val="_16_07_10_RS_&amp;_SECURITY12"/>
      <sheetName val="16_07_10_CIVIL_WET12"/>
      <sheetName val="_16_07_10_CIVIL12"/>
      <sheetName val="_16_07_10_MECH-FAB12"/>
      <sheetName val="_16_07_10_MECH-TANK12"/>
      <sheetName val="_15_07_10_N_SHIFT_MECH-FAB12"/>
      <sheetName val="_15_07_10_N_SHIFT_MECH-TANK12"/>
      <sheetName val="_15_07_10_RS_&amp;_SECURITY12"/>
      <sheetName val="15_07_10_CIVIL_WET12"/>
      <sheetName val="_15_07_10_CIVIL12"/>
      <sheetName val="_15_07_10_MECH-FAB12"/>
      <sheetName val="_15_07_10_MECH-TANK12"/>
      <sheetName val="_14_07_10_N_SHIFT_MECH-FAB12"/>
      <sheetName val="_14_07_10_N_SHIFT_MECH-TANK12"/>
      <sheetName val="_14_07_10_RS_&amp;_SECURITY12"/>
      <sheetName val="14_07_10_CIVIL_WET12"/>
      <sheetName val="_14_07_10_CIVIL12"/>
      <sheetName val="_14_07_10_MECH-FAB12"/>
      <sheetName val="_14_07_10_MECH-TANK12"/>
      <sheetName val="_13_07_10_N_SHIFT_MECH-FAB12"/>
      <sheetName val="_13_07_10_N_SHIFT_MECH-TANK12"/>
      <sheetName val="_13_07_10_RS_&amp;_SECURITY12"/>
      <sheetName val="13_07_10_CIVIL_WET12"/>
      <sheetName val="_13_07_10_CIVIL12"/>
      <sheetName val="_13_07_10_MECH-FAB12"/>
      <sheetName val="_13_07_10_MECH-TANK12"/>
      <sheetName val="_12_07_10_N_SHIFT_MECH-FAB12"/>
      <sheetName val="_12_07_10_N_SHIFT_MECH-TANK12"/>
      <sheetName val="_12_07_10_RS_&amp;_SECURITY12"/>
      <sheetName val="12_07_10_CIVIL_WET12"/>
      <sheetName val="_12_07_10_CIVIL12"/>
      <sheetName val="_12_07_10_MECH-FAB12"/>
      <sheetName val="_12_07_10_MECH-TANK12"/>
      <sheetName val="_11_07_10_N_SHIFT_MECH-FAB12"/>
      <sheetName val="_11_07_10_N_SHIFT_MECH-TANK12"/>
      <sheetName val="_11_07_10_RS_&amp;_SECURITY12"/>
      <sheetName val="11_07_10_CIVIL_WET12"/>
      <sheetName val="_11_07_10_CIVIL12"/>
      <sheetName val="_11_07_10_MECH-FAB12"/>
      <sheetName val="_11_07_10_MECH-TANK12"/>
      <sheetName val="_10_07_10_N_SHIFT_MECH-FAB12"/>
      <sheetName val="_10_07_10_N_SHIFT_MECH-TANK12"/>
      <sheetName val="_10_07_10_RS_&amp;_SECURITY12"/>
      <sheetName val="10_07_10_CIVIL_WET12"/>
      <sheetName val="_10_07_10_CIVIL12"/>
      <sheetName val="_10_07_10_MECH-FAB12"/>
      <sheetName val="_10_07_10_MECH-TANK12"/>
      <sheetName val="_09_07_10_N_SHIFT_MECH-FAB12"/>
      <sheetName val="_09_07_10_N_SHIFT_MECH-TANK12"/>
      <sheetName val="_09_07_10_RS_&amp;_SECURITY12"/>
      <sheetName val="09_07_10_CIVIL_WET12"/>
      <sheetName val="_09_07_10_CIVIL12"/>
      <sheetName val="_09_07_10_MECH-FAB12"/>
      <sheetName val="_09_07_10_MECH-TANK12"/>
      <sheetName val="_08_07_10_N_SHIFT_MECH-FAB12"/>
      <sheetName val="_08_07_10_N_SHIFT_MECH-TANK12"/>
      <sheetName val="_08_07_10_RS_&amp;_SECURITY12"/>
      <sheetName val="08_07_10_CIVIL_WET12"/>
      <sheetName val="_08_07_10_CIVIL12"/>
      <sheetName val="_08_07_10_MECH-FAB12"/>
      <sheetName val="_08_07_10_MECH-TANK12"/>
      <sheetName val="_07_07_10_N_SHIFT_MECH-FAB12"/>
      <sheetName val="_07_07_10_N_SHIFT_MECH-TANK12"/>
      <sheetName val="_07_07_10_RS_&amp;_SECURITY12"/>
      <sheetName val="07_07_10_CIVIL_WET12"/>
      <sheetName val="_07_07_10_CIVIL12"/>
      <sheetName val="_07_07_10_MECH-FAB12"/>
      <sheetName val="_07_07_10_MECH-TANK12"/>
      <sheetName val="_06_07_10_N_SHIFT_MECH-FAB12"/>
      <sheetName val="_06_07_10_N_SHIFT_MECH-TANK12"/>
      <sheetName val="_06_07_10_RS_&amp;_SECURITY12"/>
      <sheetName val="06_07_10_CIVIL_WET12"/>
      <sheetName val="_06_07_10_CIVIL12"/>
      <sheetName val="_06_07_10_MECH-FAB12"/>
      <sheetName val="_06_07_10_MECH-TANK12"/>
      <sheetName val="_05_07_10_N_SHIFT_MECH-FAB12"/>
      <sheetName val="_05_07_10_N_SHIFT_MECH-TANK12"/>
      <sheetName val="_05_07_10_RS_&amp;_SECURITY12"/>
      <sheetName val="05_07_10_CIVIL_WET12"/>
      <sheetName val="_05_07_10_CIVIL12"/>
      <sheetName val="_05_07_10_MECH-FAB12"/>
      <sheetName val="_05_07_10_MECH-TANK12"/>
      <sheetName val="_04_07_10_N_SHIFT_MECH-FAB12"/>
      <sheetName val="_04_07_10_N_SHIFT_MECH-TANK12"/>
      <sheetName val="_04_07_10_RS_&amp;_SECURITY12"/>
      <sheetName val="04_07_10_CIVIL_WET12"/>
      <sheetName val="_04_07_10_CIVIL12"/>
      <sheetName val="_04_07_10_MECH-FAB12"/>
      <sheetName val="_04_07_10_MECH-TANK12"/>
      <sheetName val="_03_07_10_N_SHIFT_MECH-FAB12"/>
      <sheetName val="_03_07_10_N_SHIFT_MECH-TANK12"/>
      <sheetName val="_03_07_10_RS_&amp;_SECURITY_12"/>
      <sheetName val="03_07_10_CIVIL_WET_12"/>
      <sheetName val="_03_07_10_CIVIL_12"/>
      <sheetName val="_03_07_10_MECH-FAB_12"/>
      <sheetName val="_03_07_10_MECH-TANK_12"/>
      <sheetName val="_02_07_10_N_SHIFT_MECH-FAB_12"/>
      <sheetName val="_02_07_10_N_SHIFT_MECH-TANK_12"/>
      <sheetName val="_02_07_10_RS_&amp;_SECURITY12"/>
      <sheetName val="02_07_10_CIVIL_WET12"/>
      <sheetName val="_02_07_10_CIVIL12"/>
      <sheetName val="_02_07_10_MECH-FAB12"/>
      <sheetName val="_02_07_10_MECH-TANK12"/>
      <sheetName val="_01_07_10_N_SHIFT_MECH-FAB12"/>
      <sheetName val="_01_07_10_N_SHIFT_MECH-TANK12"/>
      <sheetName val="_01_07_10_RS_&amp;_SECURITY12"/>
      <sheetName val="01_07_10_CIVIL_WET12"/>
      <sheetName val="_01_07_10_CIVIL12"/>
      <sheetName val="_01_07_10_MECH-FAB12"/>
      <sheetName val="_01_07_10_MECH-TANK12"/>
      <sheetName val="_30_06_10_N_SHIFT_MECH-FAB12"/>
      <sheetName val="_30_06_10_N_SHIFT_MECH-TANK12"/>
      <sheetName val="scurve_calc_(2)12"/>
      <sheetName val="Meas_-Hotel_Part13"/>
      <sheetName val="BOQ_Direct_selling_cost12"/>
      <sheetName val="Direct_cost_shed_A-2_12"/>
      <sheetName val="Contract_Night_Staff12"/>
      <sheetName val="Contract_Day_Staff12"/>
      <sheetName val="Day_Shift12"/>
      <sheetName val="Night_Shift12"/>
      <sheetName val="Ave_wtd_rates12"/>
      <sheetName val="Material_12"/>
      <sheetName val="Labour_&amp;_Plant12"/>
      <sheetName val="22_12_201113"/>
      <sheetName val="BOQ_(2)13"/>
      <sheetName val="Cashflow_projection12"/>
      <sheetName val="PA-_Consutant_12"/>
      <sheetName val="Civil_Boq12"/>
      <sheetName val="Fee_Rate_Summary12"/>
      <sheetName val="Item-_Compact12"/>
      <sheetName val="final_abstract12"/>
      <sheetName val="TBAL9697__group_wise__sdpl12"/>
      <sheetName val="St_co_91_5lvl12"/>
      <sheetName val="Civil_Works12"/>
      <sheetName val="IO_List12"/>
      <sheetName val="Fill_this_out_first___12"/>
      <sheetName val="Meas__Hotel_Part12"/>
      <sheetName val="INPUT_SHEET12"/>
      <sheetName val="DI_Rate_Analysis13"/>
      <sheetName val="Economic_RisingMain__Ph-I13"/>
      <sheetName val="SP_Break_Up12"/>
      <sheetName val="Labour_productivity12"/>
      <sheetName val="_09_07_10_M顅ᎆ뤀ᨇ԰?缀?12"/>
      <sheetName val="Sales_&amp;_Prod12"/>
      <sheetName val="Cost_Index12"/>
      <sheetName val="cash_in_flow_Summary_JV_12"/>
      <sheetName val="water_prop_12"/>
      <sheetName val="GR_slab-reinft12"/>
      <sheetName val="Staff_Acco_12"/>
      <sheetName val="Rate_analysis-_BOQ_1_12"/>
      <sheetName val="MN_T_B_12"/>
      <sheetName val="Project_Details__12"/>
      <sheetName val="F20_Risk_Analysis12"/>
      <sheetName val="Change_Order_Log12"/>
      <sheetName val="2000_MOR12"/>
      <sheetName val="Driveway_Beams12"/>
      <sheetName val="Structure_Bills_Qty12"/>
      <sheetName val="Prelims_Breakup13"/>
      <sheetName val="INDIGINEOUS_ITEMS_12"/>
      <sheetName val="3cd_Annexure12"/>
      <sheetName val="Rate_Analysis12"/>
      <sheetName val="Fin__Assumpt__-_Sensitivities12"/>
      <sheetName val="Bill_112"/>
      <sheetName val="Bill_212"/>
      <sheetName val="Bill_312"/>
      <sheetName val="Bill_412"/>
      <sheetName val="Bill_512"/>
      <sheetName val="Bill_612"/>
      <sheetName val="Bill_712"/>
      <sheetName val="_09_07_10_M顅ᎆ뤀ᨇ԰12"/>
      <sheetName val="_09_07_10_M顅ᎆ뤀ᨇ԰_缀_12"/>
      <sheetName val="1_Civil-RA12"/>
      <sheetName val="Assumption_Inputs12"/>
      <sheetName val="Phase_112"/>
      <sheetName val="Pacakges_split12"/>
      <sheetName val="DEINKING(ANNEX_1)12"/>
      <sheetName val="AutoOpen_Stub_Data12"/>
      <sheetName val="Eqpmnt_Plng12"/>
      <sheetName val="Debits_as_on_12_04_0811"/>
      <sheetName val="Data_Sheet11"/>
      <sheetName val="T-P1,_FINISHES_WORKING_12"/>
      <sheetName val="Assumption_&amp;_Exclusion12"/>
      <sheetName val="External_Doors12"/>
      <sheetName val="STAFFSCHED_11"/>
      <sheetName val="LABOUR_RATE12"/>
      <sheetName val="Material_Rate12"/>
      <sheetName val="Switch_V1612"/>
      <sheetName val="India_F&amp;S_Template11"/>
      <sheetName val="_bus_bay11"/>
      <sheetName val="doq_411"/>
      <sheetName val="doq_211"/>
      <sheetName val="Grade_Slab_-112"/>
      <sheetName val="Grade_Slab_-212"/>
      <sheetName val="Grade_slab-312"/>
      <sheetName val="Grade_slab_-412"/>
      <sheetName val="Grade_slab_-512"/>
      <sheetName val="Grade_slab_-612"/>
      <sheetName val="Cat_A_Change_Control12"/>
      <sheetName val="Factor_Sheet12"/>
      <sheetName val="Theo_Cons-June'1011"/>
      <sheetName val="11B_11"/>
      <sheetName val="ACAD_Finishes11"/>
      <sheetName val="Site_Details11"/>
      <sheetName val="Site_Area_Statement11"/>
      <sheetName val="Summary_WG11"/>
      <sheetName val="BOQ_LT11"/>
      <sheetName val="14_07_10_CIVIL_W [11"/>
      <sheetName val="AFAS_11"/>
      <sheetName val="RDS_&amp;_WLD11"/>
      <sheetName val="PA_System11"/>
      <sheetName val="Server_&amp;_PAC_Room11"/>
      <sheetName val="HVAC_BOQ11"/>
      <sheetName val="Invoice_Tracker11"/>
      <sheetName val="Income_Statement11"/>
      <sheetName val="Load_Details(B2)11"/>
      <sheetName val="Works_-_Quote_Sheet11"/>
      <sheetName val="BLOCK-A_(MEA_SHEET)11"/>
      <sheetName val="Cost_Basis10"/>
      <sheetName val="Top_Sheet11"/>
      <sheetName val="Col_NUM11"/>
      <sheetName val="COLUMN_RC_11"/>
      <sheetName val="STILT_Floor_Slab_NUM11"/>
      <sheetName val="First_Floor_Slab_RC11"/>
      <sheetName val="FIRST_FLOOR_SLAB_WT_SUMMARY11"/>
      <sheetName val="Stilt_Floor_Beam_NUM11"/>
      <sheetName val="STILT_BEAM_NUM11"/>
      <sheetName val="STILT_BEAM_RC11"/>
      <sheetName val="Stilt_wall_Num11"/>
      <sheetName val="STILT_WALL_RC11"/>
      <sheetName val="Z-DETAILS_ABOVE_RAFT_UPTO_+0_12"/>
      <sheetName val="Z-DETAILS_ABOVE_RAFT_UPTO_+_(11"/>
      <sheetName val="TOTAL_CHECK11"/>
      <sheetName val="TYP___wall_Num11"/>
      <sheetName val="Z-DETAILS_TYP__+2_85_TO_+8_8511"/>
      <sheetName val="d-safe_specs10"/>
      <sheetName val="Deduction_of_assets10"/>
      <sheetName val="Blr_hire10"/>
      <sheetName val="PRECAST_lig(tconc_II10"/>
      <sheetName val="VF_Full_Recon10"/>
      <sheetName val="PITP3_COPY10"/>
      <sheetName val="Meas_10"/>
      <sheetName val="Expenses_Actual_Vs__Budgeted10"/>
      <sheetName val="Col_up_to_plinth10"/>
      <sheetName val="MASTER_RATE_ANALYSIS10"/>
      <sheetName val="RMG_-ABS10"/>
      <sheetName val="T_P_-ABS10"/>
      <sheetName val="T_P_-MB10"/>
      <sheetName val="E_P_R-ABS10"/>
      <sheetName val="E__R-MB10"/>
      <sheetName val="Bldg_6-ABS10"/>
      <sheetName val="Bldg_6-MB10"/>
      <sheetName val="Kz_Grid_Press_foundation_ABS10"/>
      <sheetName val="Kz_Grid_Press_foundation_meas10"/>
      <sheetName val="600-1200T__ABS10"/>
      <sheetName val="600-1200T_Meas10"/>
      <sheetName val="BSR-II_ABS10"/>
      <sheetName val="BSR-II_meas10"/>
      <sheetName val="Misc_ABS10"/>
      <sheetName val="Misc_MB10"/>
      <sheetName val="This_Bill10"/>
      <sheetName val="Upto_Previous10"/>
      <sheetName val="Up_to_date10"/>
      <sheetName val="Grand_Abstract10"/>
      <sheetName val="Blank_MB10"/>
      <sheetName val="cement_summary10"/>
      <sheetName val="Reinforcement_Steel10"/>
      <sheetName val="P-I_CEMENT_RECONCILIATION_10"/>
      <sheetName val="Ra-38_area_wise_summary10"/>
      <sheetName val="P-II_Cement_Reconciliation10"/>
      <sheetName val="Ra-16_P-II10"/>
      <sheetName val="RA_16-_GH10"/>
      <sheetName val="Quote_Sheet10"/>
      <sheetName val="RCC,Ret__Wall10"/>
      <sheetName val="Name_List10"/>
      <sheetName val="Intro_10"/>
      <sheetName val="Gate_210"/>
      <sheetName val="Project_Ignite10"/>
      <sheetName val="E_&amp;_R10"/>
      <sheetName val="Customize_Your_Invoice10"/>
      <sheetName val="Misc__Data10"/>
      <sheetName val="beam-reinft-machine_rm10"/>
      <sheetName val="Cash_Flow_Input_Data_ISC10"/>
      <sheetName val="Fin__Assumpt__-_SensitivitieH10"/>
      <sheetName val="PRECAST_lightconc-II14"/>
      <sheetName val="Cleaning_&amp;_Grubbing14"/>
      <sheetName val="PRECAST_lightconc_II14"/>
      <sheetName val="College_Details14"/>
      <sheetName val="Personal_14"/>
      <sheetName val="jidal_dam14"/>
      <sheetName val="fran_temp14"/>
      <sheetName val="kona_swit14"/>
      <sheetName val="template_(8)14"/>
      <sheetName val="template_(9)14"/>
      <sheetName val="OVER_HEADS14"/>
      <sheetName val="Cover_Sheet14"/>
      <sheetName val="BOQ_REV_A14"/>
      <sheetName val="PTB_(IO)14"/>
      <sheetName val="BMS_14"/>
      <sheetName val="SPT_vs_PHI14"/>
      <sheetName val="TBAL9697_-group_wise__sdpl14"/>
      <sheetName val="Quantity_Schedule13"/>
      <sheetName val="Revenue__Schedule_13"/>
      <sheetName val="Balance_works_-_Direct_Cost13"/>
      <sheetName val="Balance_works_-_Indirect_Cost13"/>
      <sheetName val="Fund_Plan13"/>
      <sheetName val="Bill_of_Resources13"/>
      <sheetName val="SITE_OVERHEADS12"/>
      <sheetName val="labour_coeff12"/>
      <sheetName val="Expenditure_plan12"/>
      <sheetName val="ORDER_BOOKING12"/>
      <sheetName val="Site_Dev_BOQ12"/>
      <sheetName val="beam-reinft-IIInd_floor12"/>
      <sheetName val="M-Book_for_Conc12"/>
      <sheetName val="M-Book_for_FW12"/>
      <sheetName val="Costing_Upto_Mar'11_(2)12"/>
      <sheetName val="Tender_Summary12"/>
      <sheetName val="TAX_BILLS12"/>
      <sheetName val="CASH_BILLS12"/>
      <sheetName val="LABOUR_BILLS12"/>
      <sheetName val="puch_order12"/>
      <sheetName val="Sheet1_(2)12"/>
      <sheetName val="Boq_Block_A12"/>
      <sheetName val="_24_07_10_RS_&amp;_SECURITY12"/>
      <sheetName val="24_07_10_CIVIL_WET12"/>
      <sheetName val="_24_07_10_CIVIL12"/>
      <sheetName val="_24_07_10_MECH-FAB12"/>
      <sheetName val="_24_07_10_MECH-TANK12"/>
      <sheetName val="_23_07_10_N_SHIFT_MECH-FAB12"/>
      <sheetName val="_23_07_10_N_SHIFT_MECH-TANK12"/>
      <sheetName val="_23_07_10_RS_&amp;_SECURITY12"/>
      <sheetName val="23_07_10_CIVIL_WET12"/>
      <sheetName val="_23_07_10_CIVIL12"/>
      <sheetName val="_23_07_10_MECH-FAB12"/>
      <sheetName val="_23_07_10_MECH-TANK12"/>
      <sheetName val="_22_07_10_N_SHIFT_MECH-FAB12"/>
      <sheetName val="_22_07_10_N_SHIFT_MECH-TANK12"/>
      <sheetName val="_22_07_10_RS_&amp;_SECURITY12"/>
      <sheetName val="22_07_10_CIVIL_WET12"/>
      <sheetName val="_22_07_10_CIVIL12"/>
      <sheetName val="_22_07_10_MECH-FAB12"/>
      <sheetName val="_22_07_10_MECH-TANK12"/>
      <sheetName val="_21_07_10_N_SHIFT_MECH-FAB12"/>
      <sheetName val="_21_07_10_N_SHIFT_MECH-TANK12"/>
      <sheetName val="_21_07_10_RS_&amp;_SECURITY12"/>
      <sheetName val="21_07_10_CIVIL_WET12"/>
      <sheetName val="_21_07_10_CIVIL12"/>
      <sheetName val="_21_07_10_MECH-FAB12"/>
      <sheetName val="_21_07_10_MECH-TANK12"/>
      <sheetName val="_20_07_10_N_SHIFT_MECH-FAB12"/>
      <sheetName val="_20_07_10_N_SHIFT_MECH-TANK12"/>
      <sheetName val="_20_07_10_RS_&amp;_SECURITY12"/>
      <sheetName val="20_07_10_CIVIL_WET12"/>
      <sheetName val="_20_07_10_CIVIL12"/>
      <sheetName val="_20_07_10_MECH-FAB12"/>
      <sheetName val="_20_07_10_MECH-TANK12"/>
      <sheetName val="_19_07_10_N_SHIFT_MECH-FAB12"/>
      <sheetName val="_19_07_10_N_SHIFT_MECH-TANK12"/>
      <sheetName val="_19_07_10_RS_&amp;_SECURITY12"/>
      <sheetName val="19_07_10_CIVIL_WET12"/>
      <sheetName val="_19_07_10_CIVIL12"/>
      <sheetName val="_19_07_10_MECH-FAB12"/>
      <sheetName val="_19_07_10_MECH-TANK12"/>
      <sheetName val="_18_07_10_N_SHIFT_MECH-FAB12"/>
      <sheetName val="_18_07_10_N_SHIFT_MECH-TANK12"/>
      <sheetName val="_18_07_10_RS_&amp;_SECURITY12"/>
      <sheetName val="18_07_10_CIVIL_WET12"/>
      <sheetName val="_18_07_10_CIVIL12"/>
      <sheetName val="_18_07_10_MECH-FAB12"/>
      <sheetName val="_18_07_10_MECH-TANK12"/>
      <sheetName val="_17_07_10_N_SHIFT_MECH-FAB12"/>
      <sheetName val="_17_07_10_N_SHIFT_MECH-TANK12"/>
      <sheetName val="_17_07_10_RS_&amp;_SECURITY12"/>
      <sheetName val="17_07_10_CIVIL_WET12"/>
      <sheetName val="_17_07_10_CIVIL12"/>
      <sheetName val="_17_07_10_MECH-FAB12"/>
      <sheetName val="_17_07_10_MECH-TANK12"/>
      <sheetName val="_16_07_10_N_SHIFT_MECH-FAB11"/>
      <sheetName val="_16_07_10_N_SHIFT_MECH-TANK11"/>
      <sheetName val="_16_07_10_RS_&amp;_SECURITY11"/>
      <sheetName val="16_07_10_CIVIL_WET11"/>
      <sheetName val="_16_07_10_CIVIL11"/>
      <sheetName val="_16_07_10_MECH-FAB11"/>
      <sheetName val="_16_07_10_MECH-TANK11"/>
      <sheetName val="_15_07_10_N_SHIFT_MECH-FAB11"/>
      <sheetName val="_15_07_10_N_SHIFT_MECH-TANK11"/>
      <sheetName val="_15_07_10_RS_&amp;_SECURITY11"/>
      <sheetName val="15_07_10_CIVIL_WET11"/>
      <sheetName val="_15_07_10_CIVIL11"/>
      <sheetName val="_15_07_10_MECH-FAB11"/>
      <sheetName val="_15_07_10_MECH-TANK11"/>
      <sheetName val="_14_07_10_N_SHIFT_MECH-FAB11"/>
      <sheetName val="_14_07_10_N_SHIFT_MECH-TANK11"/>
      <sheetName val="_14_07_10_RS_&amp;_SECURITY11"/>
      <sheetName val="14_07_10_CIVIL_WET11"/>
      <sheetName val="_14_07_10_CIVIL11"/>
      <sheetName val="_14_07_10_MECH-FAB11"/>
      <sheetName val="_14_07_10_MECH-TANK11"/>
      <sheetName val="_13_07_10_N_SHIFT_MECH-FAB11"/>
      <sheetName val="_13_07_10_N_SHIFT_MECH-TANK11"/>
      <sheetName val="_13_07_10_RS_&amp;_SECURITY11"/>
      <sheetName val="13_07_10_CIVIL_WET11"/>
      <sheetName val="_13_07_10_CIVIL11"/>
      <sheetName val="_13_07_10_MECH-FAB11"/>
      <sheetName val="_13_07_10_MECH-TANK11"/>
      <sheetName val="_12_07_10_N_SHIFT_MECH-FAB11"/>
      <sheetName val="_12_07_10_N_SHIFT_MECH-TANK11"/>
      <sheetName val="_12_07_10_RS_&amp;_SECURITY11"/>
      <sheetName val="12_07_10_CIVIL_WET11"/>
      <sheetName val="_12_07_10_CIVIL11"/>
      <sheetName val="_12_07_10_MECH-FAB11"/>
      <sheetName val="_12_07_10_MECH-TANK11"/>
      <sheetName val="_11_07_10_N_SHIFT_MECH-FAB11"/>
      <sheetName val="_11_07_10_N_SHIFT_MECH-TANK11"/>
      <sheetName val="_11_07_10_RS_&amp;_SECURITY11"/>
      <sheetName val="11_07_10_CIVIL_WET11"/>
      <sheetName val="_11_07_10_CIVIL11"/>
      <sheetName val="_11_07_10_MECH-FAB11"/>
      <sheetName val="_11_07_10_MECH-TANK11"/>
      <sheetName val="_10_07_10_N_SHIFT_MECH-FAB11"/>
      <sheetName val="_10_07_10_N_SHIFT_MECH-TANK11"/>
      <sheetName val="_10_07_10_RS_&amp;_SECURITY11"/>
      <sheetName val="10_07_10_CIVIL_WET11"/>
      <sheetName val="_10_07_10_CIVIL11"/>
      <sheetName val="_10_07_10_MECH-FAB11"/>
      <sheetName val="_10_07_10_MECH-TANK11"/>
      <sheetName val="_09_07_10_N_SHIFT_MECH-FAB11"/>
      <sheetName val="_09_07_10_N_SHIFT_MECH-TANK11"/>
      <sheetName val="_09_07_10_RS_&amp;_SECURITY11"/>
      <sheetName val="09_07_10_CIVIL_WET11"/>
      <sheetName val="_09_07_10_CIVIL11"/>
      <sheetName val="_09_07_10_MECH-FAB11"/>
      <sheetName val="_09_07_10_MECH-TANK11"/>
      <sheetName val="_08_07_10_N_SHIFT_MECH-FAB11"/>
      <sheetName val="_08_07_10_N_SHIFT_MECH-TANK11"/>
      <sheetName val="_08_07_10_RS_&amp;_SECURITY11"/>
      <sheetName val="08_07_10_CIVIL_WET11"/>
      <sheetName val="_08_07_10_CIVIL11"/>
      <sheetName val="_08_07_10_MECH-FAB11"/>
      <sheetName val="_08_07_10_MECH-TANK11"/>
      <sheetName val="_07_07_10_N_SHIFT_MECH-FAB11"/>
      <sheetName val="_07_07_10_N_SHIFT_MECH-TANK11"/>
      <sheetName val="_07_07_10_RS_&amp;_SECURITY11"/>
      <sheetName val="07_07_10_CIVIL_WET11"/>
      <sheetName val="_07_07_10_CIVIL11"/>
      <sheetName val="_07_07_10_MECH-FAB11"/>
      <sheetName val="_07_07_10_MECH-TANK11"/>
      <sheetName val="_06_07_10_N_SHIFT_MECH-FAB11"/>
      <sheetName val="_06_07_10_N_SHIFT_MECH-TANK11"/>
      <sheetName val="_06_07_10_RS_&amp;_SECURITY11"/>
      <sheetName val="06_07_10_CIVIL_WET11"/>
      <sheetName val="_06_07_10_CIVIL11"/>
      <sheetName val="_06_07_10_MECH-FAB11"/>
      <sheetName val="_06_07_10_MECH-TANK11"/>
      <sheetName val="_05_07_10_N_SHIFT_MECH-FAB11"/>
      <sheetName val="_05_07_10_N_SHIFT_MECH-TANK11"/>
      <sheetName val="_05_07_10_RS_&amp;_SECURITY11"/>
      <sheetName val="05_07_10_CIVIL_WET11"/>
      <sheetName val="_05_07_10_CIVIL11"/>
      <sheetName val="_05_07_10_MECH-FAB11"/>
      <sheetName val="_05_07_10_MECH-TANK11"/>
      <sheetName val="_04_07_10_N_SHIFT_MECH-FAB11"/>
      <sheetName val="_04_07_10_N_SHIFT_MECH-TANK11"/>
      <sheetName val="_04_07_10_RS_&amp;_SECURITY11"/>
      <sheetName val="04_07_10_CIVIL_WET11"/>
      <sheetName val="_04_07_10_CIVIL11"/>
      <sheetName val="_04_07_10_MECH-FAB11"/>
      <sheetName val="_04_07_10_MECH-TANK11"/>
      <sheetName val="_03_07_10_N_SHIFT_MECH-FAB11"/>
      <sheetName val="_03_07_10_N_SHIFT_MECH-TANK11"/>
      <sheetName val="_03_07_10_RS_&amp;_SECURITY_11"/>
      <sheetName val="03_07_10_CIVIL_WET_11"/>
      <sheetName val="_03_07_10_CIVIL_11"/>
      <sheetName val="_03_07_10_MECH-FAB_11"/>
      <sheetName val="_03_07_10_MECH-TANK_11"/>
      <sheetName val="_02_07_10_N_SHIFT_MECH-FAB_11"/>
      <sheetName val="_02_07_10_N_SHIFT_MECH-TANK_11"/>
      <sheetName val="_02_07_10_RS_&amp;_SECURITY11"/>
      <sheetName val="02_07_10_CIVIL_WET11"/>
      <sheetName val="_02_07_10_CIVIL11"/>
      <sheetName val="_02_07_10_MECH-FAB11"/>
      <sheetName val="_02_07_10_MECH-TANK11"/>
      <sheetName val="_01_07_10_N_SHIFT_MECH-FAB11"/>
      <sheetName val="_01_07_10_N_SHIFT_MECH-TANK11"/>
      <sheetName val="_01_07_10_RS_&amp;_SECURITY11"/>
      <sheetName val="01_07_10_CIVIL_WET11"/>
      <sheetName val="_01_07_10_CIVIL11"/>
      <sheetName val="_01_07_10_MECH-FAB11"/>
      <sheetName val="_01_07_10_MECH-TANK11"/>
      <sheetName val="_30_06_10_N_SHIFT_MECH-FAB11"/>
      <sheetName val="_30_06_10_N_SHIFT_MECH-TANK11"/>
      <sheetName val="scurve_calc_(2)11"/>
      <sheetName val="Meas_-Hotel_Part12"/>
      <sheetName val="BOQ_Direct_selling_cost11"/>
      <sheetName val="Direct_cost_shed_A-2_11"/>
      <sheetName val="Contract_Night_Staff11"/>
      <sheetName val="Contract_Day_Staff11"/>
      <sheetName val="Day_Shift11"/>
      <sheetName val="Night_Shift11"/>
      <sheetName val="Ave_wtd_rates11"/>
      <sheetName val="Material_11"/>
      <sheetName val="Labour_&amp;_Plant11"/>
      <sheetName val="22_12_201112"/>
      <sheetName val="BOQ_(2)12"/>
      <sheetName val="Cashflow_projection11"/>
      <sheetName val="PA-_Consutant_11"/>
      <sheetName val="Civil_Boq11"/>
      <sheetName val="Fee_Rate_Summary11"/>
      <sheetName val="Item-_Compact11"/>
      <sheetName val="final_abstract11"/>
      <sheetName val="TBAL9697__group_wise__sdpl11"/>
      <sheetName val="St_co_91_5lvl11"/>
      <sheetName val="Civil_Works11"/>
      <sheetName val="IO_List11"/>
      <sheetName val="Fill_this_out_first___11"/>
      <sheetName val="Meas__Hotel_Part11"/>
      <sheetName val="INPUT_SHEET11"/>
      <sheetName val="DI_Rate_Analysis12"/>
      <sheetName val="Economic_RisingMain__Ph-I12"/>
      <sheetName val="SP_Break_Up11"/>
      <sheetName val="Labour_productivity11"/>
      <sheetName val="_09_07_10_M顅ᎆ뤀ᨇ԰?缀?11"/>
      <sheetName val="Sales_&amp;_Prod11"/>
      <sheetName val="Cost_Index11"/>
      <sheetName val="cash_in_flow_Summary_JV_11"/>
      <sheetName val="water_prop_11"/>
      <sheetName val="GR_slab-reinft11"/>
      <sheetName val="Staff_Acco_11"/>
      <sheetName val="Rate_analysis-_BOQ_1_11"/>
      <sheetName val="MN_T_B_11"/>
      <sheetName val="Project_Details__11"/>
      <sheetName val="F20_Risk_Analysis11"/>
      <sheetName val="Change_Order_Log11"/>
      <sheetName val="2000_MOR11"/>
      <sheetName val="Driveway_Beams11"/>
      <sheetName val="Structure_Bills_Qty11"/>
      <sheetName val="Prelims_Breakup12"/>
      <sheetName val="INDIGINEOUS_ITEMS_11"/>
      <sheetName val="3cd_Annexure11"/>
      <sheetName val="Rate_Analysis11"/>
      <sheetName val="Fin__Assumpt__-_Sensitivities11"/>
      <sheetName val="Bill_111"/>
      <sheetName val="Bill_211"/>
      <sheetName val="Bill_311"/>
      <sheetName val="Bill_411"/>
      <sheetName val="Bill_511"/>
      <sheetName val="Bill_611"/>
      <sheetName val="Bill_711"/>
      <sheetName val="_09_07_10_M顅ᎆ뤀ᨇ԰11"/>
      <sheetName val="_09_07_10_M顅ᎆ뤀ᨇ԰_缀_11"/>
      <sheetName val="1_Civil-RA11"/>
      <sheetName val="Assumption_Inputs11"/>
      <sheetName val="Phase_111"/>
      <sheetName val="Pacakges_split11"/>
      <sheetName val="DEINKING(ANNEX_1)11"/>
      <sheetName val="AutoOpen_Stub_Data11"/>
      <sheetName val="Eqpmnt_Plng11"/>
      <sheetName val="Debits_as_on_12_04_0810"/>
      <sheetName val="Data_Sheet10"/>
      <sheetName val="T-P1,_FINISHES_WORKING_11"/>
      <sheetName val="Assumption_&amp;_Exclusion11"/>
      <sheetName val="External_Doors11"/>
      <sheetName val="STAFFSCHED_10"/>
      <sheetName val="LABOUR_RATE11"/>
      <sheetName val="Material_Rate11"/>
      <sheetName val="Switch_V1611"/>
      <sheetName val="India_F&amp;S_Template10"/>
      <sheetName val="_bus_bay10"/>
      <sheetName val="doq_410"/>
      <sheetName val="doq_210"/>
      <sheetName val="Grade_Slab_-111"/>
      <sheetName val="Grade_Slab_-211"/>
      <sheetName val="Grade_slab-311"/>
      <sheetName val="Grade_slab_-411"/>
      <sheetName val="Grade_slab_-511"/>
      <sheetName val="Grade_slab_-611"/>
      <sheetName val="Cat_A_Change_Control11"/>
      <sheetName val="Factor_Sheet11"/>
      <sheetName val="Theo_Cons-June'1010"/>
      <sheetName val="11B_10"/>
      <sheetName val="ACAD_Finishes10"/>
      <sheetName val="Site_Details10"/>
      <sheetName val="Site_Area_Statement10"/>
      <sheetName val="Summary_WG10"/>
      <sheetName val="BOQ_LT10"/>
      <sheetName val="14_07_10_CIVIL_W [10"/>
      <sheetName val="AFAS_10"/>
      <sheetName val="RDS_&amp;_WLD10"/>
      <sheetName val="PA_System10"/>
      <sheetName val="Server_&amp;_PAC_Room10"/>
      <sheetName val="HVAC_BOQ10"/>
      <sheetName val="Invoice_Tracker10"/>
      <sheetName val="Income_Statement10"/>
      <sheetName val="Load_Details(B2)10"/>
      <sheetName val="Works_-_Quote_Sheet10"/>
      <sheetName val="BLOCK-A_(MEA_SHEET)10"/>
      <sheetName val="Cost_Basis9"/>
      <sheetName val="Top_Sheet10"/>
      <sheetName val="Col_NUM10"/>
      <sheetName val="COLUMN_RC_10"/>
      <sheetName val="STILT_Floor_Slab_NUM10"/>
      <sheetName val="First_Floor_Slab_RC10"/>
      <sheetName val="FIRST_FLOOR_SLAB_WT_SUMMARY10"/>
      <sheetName val="Stilt_Floor_Beam_NUM10"/>
      <sheetName val="STILT_BEAM_NUM10"/>
      <sheetName val="STILT_BEAM_RC10"/>
      <sheetName val="Stilt_wall_Num10"/>
      <sheetName val="STILT_WALL_RC10"/>
      <sheetName val="Z-DETAILS_ABOVE_RAFT_UPTO_+0_11"/>
      <sheetName val="Z-DETAILS_ABOVE_RAFT_UPTO_+_(10"/>
      <sheetName val="TOTAL_CHECK10"/>
      <sheetName val="TYP___wall_Num10"/>
      <sheetName val="Z-DETAILS_TYP__+2_85_TO_+8_8510"/>
      <sheetName val="d-safe_specs9"/>
      <sheetName val="Deduction_of_assets9"/>
      <sheetName val="Blr_hire9"/>
      <sheetName val="PRECAST_lig(tconc_II9"/>
      <sheetName val="VF_Full_Recon9"/>
      <sheetName val="PITP3_COPY9"/>
      <sheetName val="Meas_9"/>
      <sheetName val="Expenses_Actual_Vs__Budgeted9"/>
      <sheetName val="Col_up_to_plinth9"/>
      <sheetName val="MASTER_RATE_ANALYSIS9"/>
      <sheetName val="RMG_-ABS9"/>
      <sheetName val="T_P_-ABS9"/>
      <sheetName val="T_P_-MB9"/>
      <sheetName val="E_P_R-ABS9"/>
      <sheetName val="E__R-MB9"/>
      <sheetName val="Bldg_6-ABS9"/>
      <sheetName val="Bldg_6-MB9"/>
      <sheetName val="Kz_Grid_Press_foundation_ABS9"/>
      <sheetName val="Kz_Grid_Press_foundation_meas9"/>
      <sheetName val="600-1200T__ABS9"/>
      <sheetName val="600-1200T_Meas9"/>
      <sheetName val="BSR-II_ABS9"/>
      <sheetName val="BSR-II_meas9"/>
      <sheetName val="Misc_ABS9"/>
      <sheetName val="Misc_MB9"/>
      <sheetName val="This_Bill9"/>
      <sheetName val="Upto_Previous9"/>
      <sheetName val="Up_to_date9"/>
      <sheetName val="Grand_Abstract9"/>
      <sheetName val="Blank_MB9"/>
      <sheetName val="cement_summary9"/>
      <sheetName val="Reinforcement_Steel9"/>
      <sheetName val="P-I_CEMENT_RECONCILIATION_9"/>
      <sheetName val="Ra-38_area_wise_summary9"/>
      <sheetName val="P-II_Cement_Reconciliation9"/>
      <sheetName val="Ra-16_P-II9"/>
      <sheetName val="RA_16-_GH9"/>
      <sheetName val="Quote_Sheet9"/>
      <sheetName val="RCC,Ret__Wall9"/>
      <sheetName val="Name_List9"/>
      <sheetName val="Intro_9"/>
      <sheetName val="Gate_29"/>
      <sheetName val="Project_Ignite9"/>
      <sheetName val="E_&amp;_R9"/>
      <sheetName val="Customize_Your_Invoice9"/>
      <sheetName val="Misc__Data9"/>
      <sheetName val="beam-reinft-machine_rm9"/>
      <sheetName val="Cash_Flow_Input_Data_ISC9"/>
      <sheetName val="Fin__Assumpt__-_SensitivitieH9"/>
      <sheetName val="PRECAST_lightconc-II16"/>
      <sheetName val="Cleaning_&amp;_Grubbing16"/>
      <sheetName val="PRECAST_lightconc_II16"/>
      <sheetName val="College_Details16"/>
      <sheetName val="Personal_16"/>
      <sheetName val="jidal_dam16"/>
      <sheetName val="fran_temp16"/>
      <sheetName val="kona_swit16"/>
      <sheetName val="template_(8)16"/>
      <sheetName val="template_(9)16"/>
      <sheetName val="OVER_HEADS16"/>
      <sheetName val="Cover_Sheet16"/>
      <sheetName val="BOQ_REV_A16"/>
      <sheetName val="PTB_(IO)16"/>
      <sheetName val="BMS_16"/>
      <sheetName val="SPT_vs_PHI16"/>
      <sheetName val="TBAL9697_-group_wise__sdpl16"/>
      <sheetName val="Quantity_Schedule15"/>
      <sheetName val="Revenue__Schedule_15"/>
      <sheetName val="Balance_works_-_Direct_Cost15"/>
      <sheetName val="Balance_works_-_Indirect_Cost15"/>
      <sheetName val="Fund_Plan15"/>
      <sheetName val="Bill_of_Resources15"/>
      <sheetName val="SITE_OVERHEADS14"/>
      <sheetName val="labour_coeff14"/>
      <sheetName val="Expenditure_plan14"/>
      <sheetName val="ORDER_BOOKING14"/>
      <sheetName val="Site_Dev_BOQ14"/>
      <sheetName val="beam-reinft-IIInd_floor14"/>
      <sheetName val="M-Book_for_Conc14"/>
      <sheetName val="M-Book_for_FW14"/>
      <sheetName val="Costing_Upto_Mar'11_(2)14"/>
      <sheetName val="Tender_Summary14"/>
      <sheetName val="TAX_BILLS14"/>
      <sheetName val="CASH_BILLS14"/>
      <sheetName val="LABOUR_BILLS14"/>
      <sheetName val="puch_order14"/>
      <sheetName val="Sheet1_(2)14"/>
      <sheetName val="Boq_Block_A14"/>
      <sheetName val="_24_07_10_RS_&amp;_SECURITY14"/>
      <sheetName val="24_07_10_CIVIL_WET14"/>
      <sheetName val="_24_07_10_CIVIL14"/>
      <sheetName val="_24_07_10_MECH-FAB14"/>
      <sheetName val="_24_07_10_MECH-TANK14"/>
      <sheetName val="_23_07_10_N_SHIFT_MECH-FAB14"/>
      <sheetName val="_23_07_10_N_SHIFT_MECH-TANK14"/>
      <sheetName val="_23_07_10_RS_&amp;_SECURITY14"/>
      <sheetName val="23_07_10_CIVIL_WET14"/>
      <sheetName val="_23_07_10_CIVIL14"/>
      <sheetName val="_23_07_10_MECH-FAB14"/>
      <sheetName val="_23_07_10_MECH-TANK14"/>
      <sheetName val="_22_07_10_N_SHIFT_MECH-FAB14"/>
      <sheetName val="_22_07_10_N_SHIFT_MECH-TANK14"/>
      <sheetName val="_22_07_10_RS_&amp;_SECURITY14"/>
      <sheetName val="22_07_10_CIVIL_WET14"/>
      <sheetName val="_22_07_10_CIVIL14"/>
      <sheetName val="_22_07_10_MECH-FAB14"/>
      <sheetName val="_22_07_10_MECH-TANK14"/>
      <sheetName val="_21_07_10_N_SHIFT_MECH-FAB14"/>
      <sheetName val="_21_07_10_N_SHIFT_MECH-TANK14"/>
      <sheetName val="_21_07_10_RS_&amp;_SECURITY14"/>
      <sheetName val="21_07_10_CIVIL_WET14"/>
      <sheetName val="_21_07_10_CIVIL14"/>
      <sheetName val="_21_07_10_MECH-FAB14"/>
      <sheetName val="_21_07_10_MECH-TANK14"/>
      <sheetName val="_20_07_10_N_SHIFT_MECH-FAB14"/>
      <sheetName val="_20_07_10_N_SHIFT_MECH-TANK14"/>
      <sheetName val="_20_07_10_RS_&amp;_SECURITY14"/>
      <sheetName val="20_07_10_CIVIL_WET14"/>
      <sheetName val="_20_07_10_CIVIL14"/>
      <sheetName val="_20_07_10_MECH-FAB14"/>
      <sheetName val="_20_07_10_MECH-TANK14"/>
      <sheetName val="_19_07_10_N_SHIFT_MECH-FAB14"/>
      <sheetName val="_19_07_10_N_SHIFT_MECH-TANK14"/>
      <sheetName val="_19_07_10_RS_&amp;_SECURITY14"/>
      <sheetName val="19_07_10_CIVIL_WET14"/>
      <sheetName val="_19_07_10_CIVIL14"/>
      <sheetName val="_19_07_10_MECH-FAB14"/>
      <sheetName val="_19_07_10_MECH-TANK14"/>
      <sheetName val="_18_07_10_N_SHIFT_MECH-FAB14"/>
      <sheetName val="_18_07_10_N_SHIFT_MECH-TANK14"/>
      <sheetName val="_18_07_10_RS_&amp;_SECURITY14"/>
      <sheetName val="18_07_10_CIVIL_WET14"/>
      <sheetName val="_18_07_10_CIVIL14"/>
      <sheetName val="_18_07_10_MECH-FAB14"/>
      <sheetName val="_18_07_10_MECH-TANK14"/>
      <sheetName val="_17_07_10_N_SHIFT_MECH-FAB14"/>
      <sheetName val="_17_07_10_N_SHIFT_MECH-TANK14"/>
      <sheetName val="_17_07_10_RS_&amp;_SECURITY14"/>
      <sheetName val="17_07_10_CIVIL_WET14"/>
      <sheetName val="_17_07_10_CIVIL14"/>
      <sheetName val="_17_07_10_MECH-FAB14"/>
      <sheetName val="_17_07_10_MECH-TANK14"/>
      <sheetName val="_16_07_10_N_SHIFT_MECH-FAB13"/>
      <sheetName val="_16_07_10_N_SHIFT_MECH-TANK13"/>
      <sheetName val="_16_07_10_RS_&amp;_SECURITY13"/>
      <sheetName val="16_07_10_CIVIL_WET13"/>
      <sheetName val="_16_07_10_CIVIL13"/>
      <sheetName val="_16_07_10_MECH-FAB13"/>
      <sheetName val="_16_07_10_MECH-TANK13"/>
      <sheetName val="_15_07_10_N_SHIFT_MECH-FAB13"/>
      <sheetName val="_15_07_10_N_SHIFT_MECH-TANK13"/>
      <sheetName val="_15_07_10_RS_&amp;_SECURITY13"/>
      <sheetName val="15_07_10_CIVIL_WET13"/>
      <sheetName val="_15_07_10_CIVIL13"/>
      <sheetName val="_15_07_10_MECH-FAB13"/>
      <sheetName val="_15_07_10_MECH-TANK13"/>
      <sheetName val="_14_07_10_N_SHIFT_MECH-FAB13"/>
      <sheetName val="_14_07_10_N_SHIFT_MECH-TANK13"/>
      <sheetName val="_14_07_10_RS_&amp;_SECURITY13"/>
      <sheetName val="14_07_10_CIVIL_WET13"/>
      <sheetName val="_14_07_10_CIVIL13"/>
      <sheetName val="_14_07_10_MECH-FAB13"/>
      <sheetName val="_14_07_10_MECH-TANK13"/>
      <sheetName val="_13_07_10_N_SHIFT_MECH-FAB13"/>
      <sheetName val="_13_07_10_N_SHIFT_MECH-TANK13"/>
      <sheetName val="_13_07_10_RS_&amp;_SECURITY13"/>
      <sheetName val="13_07_10_CIVIL_WET13"/>
      <sheetName val="_13_07_10_CIVIL13"/>
      <sheetName val="_13_07_10_MECH-FAB13"/>
      <sheetName val="_13_07_10_MECH-TANK13"/>
      <sheetName val="_12_07_10_N_SHIFT_MECH-FAB13"/>
      <sheetName val="_12_07_10_N_SHIFT_MECH-TANK13"/>
      <sheetName val="_12_07_10_RS_&amp;_SECURITY13"/>
      <sheetName val="12_07_10_CIVIL_WET13"/>
      <sheetName val="_12_07_10_CIVIL13"/>
      <sheetName val="_12_07_10_MECH-FAB13"/>
      <sheetName val="_12_07_10_MECH-TANK13"/>
      <sheetName val="_11_07_10_N_SHIFT_MECH-FAB13"/>
      <sheetName val="_11_07_10_N_SHIFT_MECH-TANK13"/>
      <sheetName val="_11_07_10_RS_&amp;_SECURITY13"/>
      <sheetName val="11_07_10_CIVIL_WET13"/>
      <sheetName val="_11_07_10_CIVIL13"/>
      <sheetName val="_11_07_10_MECH-FAB13"/>
      <sheetName val="_11_07_10_MECH-TANK13"/>
      <sheetName val="_10_07_10_N_SHIFT_MECH-FAB13"/>
      <sheetName val="_10_07_10_N_SHIFT_MECH-TANK13"/>
      <sheetName val="_10_07_10_RS_&amp;_SECURITY13"/>
      <sheetName val="10_07_10_CIVIL_WET13"/>
      <sheetName val="_10_07_10_CIVIL13"/>
      <sheetName val="_10_07_10_MECH-FAB13"/>
      <sheetName val="_10_07_10_MECH-TANK13"/>
      <sheetName val="_09_07_10_N_SHIFT_MECH-FAB13"/>
      <sheetName val="_09_07_10_N_SHIFT_MECH-TANK13"/>
      <sheetName val="_09_07_10_RS_&amp;_SECURITY13"/>
      <sheetName val="09_07_10_CIVIL_WET13"/>
      <sheetName val="_09_07_10_CIVIL13"/>
      <sheetName val="_09_07_10_MECH-FAB13"/>
      <sheetName val="_09_07_10_MECH-TANK13"/>
      <sheetName val="_08_07_10_N_SHIFT_MECH-FAB13"/>
      <sheetName val="_08_07_10_N_SHIFT_MECH-TANK13"/>
      <sheetName val="_08_07_10_RS_&amp;_SECURITY13"/>
      <sheetName val="08_07_10_CIVIL_WET13"/>
      <sheetName val="_08_07_10_CIVIL13"/>
      <sheetName val="_08_07_10_MECH-FAB13"/>
      <sheetName val="_08_07_10_MECH-TANK13"/>
      <sheetName val="_07_07_10_N_SHIFT_MECH-FAB13"/>
      <sheetName val="_07_07_10_N_SHIFT_MECH-TANK13"/>
      <sheetName val="_07_07_10_RS_&amp;_SECURITY13"/>
      <sheetName val="07_07_10_CIVIL_WET13"/>
      <sheetName val="_07_07_10_CIVIL13"/>
      <sheetName val="_07_07_10_MECH-FAB13"/>
      <sheetName val="_07_07_10_MECH-TANK13"/>
      <sheetName val="_06_07_10_N_SHIFT_MECH-FAB13"/>
      <sheetName val="_06_07_10_N_SHIFT_MECH-TANK13"/>
      <sheetName val="_06_07_10_RS_&amp;_SECURITY13"/>
      <sheetName val="06_07_10_CIVIL_WET13"/>
      <sheetName val="_06_07_10_CIVIL13"/>
      <sheetName val="_06_07_10_MECH-FAB13"/>
      <sheetName val="_06_07_10_MECH-TANK13"/>
      <sheetName val="_05_07_10_N_SHIFT_MECH-FAB13"/>
      <sheetName val="_05_07_10_N_SHIFT_MECH-TANK13"/>
      <sheetName val="_05_07_10_RS_&amp;_SECURITY13"/>
      <sheetName val="05_07_10_CIVIL_WET13"/>
      <sheetName val="_05_07_10_CIVIL13"/>
      <sheetName val="_05_07_10_MECH-FAB13"/>
      <sheetName val="_05_07_10_MECH-TANK13"/>
      <sheetName val="_04_07_10_N_SHIFT_MECH-FAB13"/>
      <sheetName val="_04_07_10_N_SHIFT_MECH-TANK13"/>
      <sheetName val="_04_07_10_RS_&amp;_SECURITY13"/>
      <sheetName val="04_07_10_CIVIL_WET13"/>
      <sheetName val="_04_07_10_CIVIL13"/>
      <sheetName val="_04_07_10_MECH-FAB13"/>
      <sheetName val="_04_07_10_MECH-TANK13"/>
      <sheetName val="_03_07_10_N_SHIFT_MECH-FAB13"/>
      <sheetName val="_03_07_10_N_SHIFT_MECH-TANK13"/>
      <sheetName val="_03_07_10_RS_&amp;_SECURITY_13"/>
      <sheetName val="03_07_10_CIVIL_WET_13"/>
      <sheetName val="_03_07_10_CIVIL_13"/>
      <sheetName val="_03_07_10_MECH-FAB_13"/>
      <sheetName val="_03_07_10_MECH-TANK_13"/>
      <sheetName val="_02_07_10_N_SHIFT_MECH-FAB_13"/>
      <sheetName val="_02_07_10_N_SHIFT_MECH-TANK_13"/>
      <sheetName val="_02_07_10_RS_&amp;_SECURITY13"/>
      <sheetName val="02_07_10_CIVIL_WET13"/>
      <sheetName val="_02_07_10_CIVIL13"/>
      <sheetName val="_02_07_10_MECH-FAB13"/>
      <sheetName val="_02_07_10_MECH-TANK13"/>
      <sheetName val="_01_07_10_N_SHIFT_MECH-FAB13"/>
      <sheetName val="_01_07_10_N_SHIFT_MECH-TANK13"/>
      <sheetName val="_01_07_10_RS_&amp;_SECURITY13"/>
      <sheetName val="01_07_10_CIVIL_WET13"/>
      <sheetName val="_01_07_10_CIVIL13"/>
      <sheetName val="_01_07_10_MECH-FAB13"/>
      <sheetName val="_01_07_10_MECH-TANK13"/>
      <sheetName val="_30_06_10_N_SHIFT_MECH-FAB13"/>
      <sheetName val="_30_06_10_N_SHIFT_MECH-TANK13"/>
      <sheetName val="scurve_calc_(2)13"/>
      <sheetName val="Meas_-Hotel_Part14"/>
      <sheetName val="BOQ_Direct_selling_cost13"/>
      <sheetName val="Direct_cost_shed_A-2_13"/>
      <sheetName val="Contract_Night_Staff13"/>
      <sheetName val="Contract_Day_Staff13"/>
      <sheetName val="Day_Shift13"/>
      <sheetName val="Night_Shift13"/>
      <sheetName val="Ave_wtd_rates13"/>
      <sheetName val="Material_13"/>
      <sheetName val="Labour_&amp;_Plant13"/>
      <sheetName val="22_12_201114"/>
      <sheetName val="BOQ_(2)14"/>
      <sheetName val="Cashflow_projection13"/>
      <sheetName val="PA-_Consutant_13"/>
      <sheetName val="Civil_Boq13"/>
      <sheetName val="Fee_Rate_Summary13"/>
      <sheetName val="Item-_Compact13"/>
      <sheetName val="final_abstract13"/>
      <sheetName val="TBAL9697__group_wise__sdpl13"/>
      <sheetName val="St_co_91_5lvl13"/>
      <sheetName val="Civil_Works13"/>
      <sheetName val="IO_List13"/>
      <sheetName val="Fill_this_out_first___13"/>
      <sheetName val="Meas__Hotel_Part13"/>
      <sheetName val="INPUT_SHEET13"/>
      <sheetName val="DI_Rate_Analysis14"/>
      <sheetName val="Economic_RisingMain__Ph-I14"/>
      <sheetName val="SP_Break_Up13"/>
      <sheetName val="Labour_productivity13"/>
      <sheetName val="_09_07_10_M顅ᎆ뤀ᨇ԰?缀?13"/>
      <sheetName val="Sales_&amp;_Prod13"/>
      <sheetName val="Cost_Index13"/>
      <sheetName val="cash_in_flow_Summary_JV_13"/>
      <sheetName val="water_prop_13"/>
      <sheetName val="GR_slab-reinft13"/>
      <sheetName val="Staff_Acco_13"/>
      <sheetName val="Rate_analysis-_BOQ_1_13"/>
      <sheetName val="MN_T_B_13"/>
      <sheetName val="Project_Details__13"/>
      <sheetName val="F20_Risk_Analysis13"/>
      <sheetName val="Change_Order_Log13"/>
      <sheetName val="2000_MOR13"/>
      <sheetName val="Driveway_Beams13"/>
      <sheetName val="Structure_Bills_Qty13"/>
      <sheetName val="Prelims_Breakup14"/>
      <sheetName val="INDIGINEOUS_ITEMS_13"/>
      <sheetName val="3cd_Annexure13"/>
      <sheetName val="Rate_Analysis13"/>
      <sheetName val="Fin__Assumpt__-_Sensitivities13"/>
      <sheetName val="Bill_113"/>
      <sheetName val="Bill_213"/>
      <sheetName val="Bill_313"/>
      <sheetName val="Bill_413"/>
      <sheetName val="Bill_513"/>
      <sheetName val="Bill_613"/>
      <sheetName val="Bill_713"/>
      <sheetName val="_09_07_10_M顅ᎆ뤀ᨇ԰13"/>
      <sheetName val="_09_07_10_M顅ᎆ뤀ᨇ԰_缀_13"/>
      <sheetName val="1_Civil-RA13"/>
      <sheetName val="Assumption_Inputs13"/>
      <sheetName val="Phase_113"/>
      <sheetName val="Pacakges_split13"/>
      <sheetName val="DEINKING(ANNEX_1)13"/>
      <sheetName val="AutoOpen_Stub_Data13"/>
      <sheetName val="Eqpmnt_Plng13"/>
      <sheetName val="Debits_as_on_12_04_0812"/>
      <sheetName val="Data_Sheet12"/>
      <sheetName val="T-P1,_FINISHES_WORKING_13"/>
      <sheetName val="Assumption_&amp;_Exclusion13"/>
      <sheetName val="External_Doors13"/>
      <sheetName val="STAFFSCHED_12"/>
      <sheetName val="LABOUR_RATE13"/>
      <sheetName val="Material_Rate13"/>
      <sheetName val="Switch_V1613"/>
      <sheetName val="India_F&amp;S_Template12"/>
      <sheetName val="_bus_bay12"/>
      <sheetName val="doq_412"/>
      <sheetName val="doq_212"/>
      <sheetName val="Grade_Slab_-113"/>
      <sheetName val="Grade_Slab_-213"/>
      <sheetName val="Grade_slab-313"/>
      <sheetName val="Grade_slab_-413"/>
      <sheetName val="Grade_slab_-513"/>
      <sheetName val="Grade_slab_-613"/>
      <sheetName val="Cat_A_Change_Control13"/>
      <sheetName val="Factor_Sheet13"/>
      <sheetName val="Theo_Cons-June'1012"/>
      <sheetName val="11B_12"/>
      <sheetName val="ACAD_Finishes12"/>
      <sheetName val="Site_Details12"/>
      <sheetName val="Site_Area_Statement12"/>
      <sheetName val="Summary_WG12"/>
      <sheetName val="BOQ_LT12"/>
      <sheetName val="14_07_10_CIVIL_W [12"/>
      <sheetName val="AFAS_12"/>
      <sheetName val="RDS_&amp;_WLD12"/>
      <sheetName val="PA_System12"/>
      <sheetName val="Server_&amp;_PAC_Room12"/>
      <sheetName val="HVAC_BOQ12"/>
      <sheetName val="Invoice_Tracker12"/>
      <sheetName val="Income_Statement12"/>
      <sheetName val="Load_Details(B2)12"/>
      <sheetName val="Works_-_Quote_Sheet12"/>
      <sheetName val="BLOCK-A_(MEA_SHEET)12"/>
      <sheetName val="Cost_Basis11"/>
      <sheetName val="Top_Sheet12"/>
      <sheetName val="Col_NUM12"/>
      <sheetName val="COLUMN_RC_12"/>
      <sheetName val="STILT_Floor_Slab_NUM12"/>
      <sheetName val="First_Floor_Slab_RC12"/>
      <sheetName val="FIRST_FLOOR_SLAB_WT_SUMMARY12"/>
      <sheetName val="Stilt_Floor_Beam_NUM12"/>
      <sheetName val="STILT_BEAM_NUM12"/>
      <sheetName val="STILT_BEAM_RC12"/>
      <sheetName val="Stilt_wall_Num12"/>
      <sheetName val="STILT_WALL_RC12"/>
      <sheetName val="Z-DETAILS_ABOVE_RAFT_UPTO_+0_13"/>
      <sheetName val="Z-DETAILS_ABOVE_RAFT_UPTO_+_(12"/>
      <sheetName val="TOTAL_CHECK12"/>
      <sheetName val="TYP___wall_Num12"/>
      <sheetName val="Z-DETAILS_TYP__+2_85_TO_+8_8512"/>
      <sheetName val="d-safe_specs11"/>
      <sheetName val="Deduction_of_assets11"/>
      <sheetName val="Blr_hire11"/>
      <sheetName val="PRECAST_lig(tconc_II11"/>
      <sheetName val="VF_Full_Recon11"/>
      <sheetName val="PITP3_COPY11"/>
      <sheetName val="Meas_11"/>
      <sheetName val="Expenses_Actual_Vs__Budgeted11"/>
      <sheetName val="Col_up_to_plinth11"/>
      <sheetName val="MASTER_RATE_ANALYSIS11"/>
      <sheetName val="RMG_-ABS11"/>
      <sheetName val="T_P_-ABS11"/>
      <sheetName val="T_P_-MB11"/>
      <sheetName val="E_P_R-ABS11"/>
      <sheetName val="E__R-MB11"/>
      <sheetName val="Bldg_6-ABS11"/>
      <sheetName val="Bldg_6-MB11"/>
      <sheetName val="Kz_Grid_Press_foundation_ABS11"/>
      <sheetName val="Kz_Grid_Press_foundation_meas11"/>
      <sheetName val="600-1200T__ABS11"/>
      <sheetName val="600-1200T_Meas11"/>
      <sheetName val="BSR-II_ABS11"/>
      <sheetName val="BSR-II_meas11"/>
      <sheetName val="Misc_ABS11"/>
      <sheetName val="Misc_MB11"/>
      <sheetName val="This_Bill11"/>
      <sheetName val="Upto_Previous11"/>
      <sheetName val="Up_to_date11"/>
      <sheetName val="Grand_Abstract11"/>
      <sheetName val="Blank_MB11"/>
      <sheetName val="cement_summary11"/>
      <sheetName val="Reinforcement_Steel11"/>
      <sheetName val="P-I_CEMENT_RECONCILIATION_11"/>
      <sheetName val="Ra-38_area_wise_summary11"/>
      <sheetName val="P-II_Cement_Reconciliation11"/>
      <sheetName val="Ra-16_P-II11"/>
      <sheetName val="RA_16-_GH11"/>
      <sheetName val="Quote_Sheet11"/>
      <sheetName val="RCC,Ret__Wall11"/>
      <sheetName val="Name_List11"/>
      <sheetName val="Intro_11"/>
      <sheetName val="Gate_211"/>
      <sheetName val="Project_Ignite11"/>
      <sheetName val="E_&amp;_R11"/>
      <sheetName val="Customize_Your_Invoice11"/>
      <sheetName val="Misc__Data11"/>
      <sheetName val="beam-reinft-machine_rm11"/>
      <sheetName val="Cash_Flow_Input_Data_ISC11"/>
      <sheetName val="Fin__Assumpt__-_SensitivitieH11"/>
      <sheetName val="PRECAST_lightconc-II17"/>
      <sheetName val="Cleaning_&amp;_Grubbing17"/>
      <sheetName val="PRECAST_lightconc_II17"/>
      <sheetName val="College_Details17"/>
      <sheetName val="Personal_17"/>
      <sheetName val="jidal_dam17"/>
      <sheetName val="fran_temp17"/>
      <sheetName val="kona_swit17"/>
      <sheetName val="template_(8)17"/>
      <sheetName val="template_(9)17"/>
      <sheetName val="OVER_HEADS17"/>
      <sheetName val="Cover_Sheet17"/>
      <sheetName val="BOQ_REV_A17"/>
      <sheetName val="PTB_(IO)17"/>
      <sheetName val="BMS_17"/>
      <sheetName val="SPT_vs_PHI17"/>
      <sheetName val="TBAL9697_-group_wise__sdpl17"/>
      <sheetName val="Quantity_Schedule16"/>
      <sheetName val="Revenue__Schedule_16"/>
      <sheetName val="Balance_works_-_Direct_Cost16"/>
      <sheetName val="Balance_works_-_Indirect_Cost16"/>
      <sheetName val="Fund_Plan16"/>
      <sheetName val="Bill_of_Resources16"/>
      <sheetName val="SITE_OVERHEADS15"/>
      <sheetName val="labour_coeff15"/>
      <sheetName val="Expenditure_plan15"/>
      <sheetName val="ORDER_BOOKING15"/>
      <sheetName val="Site_Dev_BOQ15"/>
      <sheetName val="beam-reinft-IIInd_floor15"/>
      <sheetName val="M-Book_for_Conc15"/>
      <sheetName val="M-Book_for_FW15"/>
      <sheetName val="Costing_Upto_Mar'11_(2)15"/>
      <sheetName val="Tender_Summary15"/>
      <sheetName val="TAX_BILLS15"/>
      <sheetName val="CASH_BILLS15"/>
      <sheetName val="LABOUR_BILLS15"/>
      <sheetName val="puch_order15"/>
      <sheetName val="Sheet1_(2)15"/>
      <sheetName val="Boq_Block_A15"/>
      <sheetName val="_24_07_10_RS_&amp;_SECURITY15"/>
      <sheetName val="24_07_10_CIVIL_WET15"/>
      <sheetName val="_24_07_10_CIVIL15"/>
      <sheetName val="_24_07_10_MECH-FAB15"/>
      <sheetName val="_24_07_10_MECH-TANK15"/>
      <sheetName val="_23_07_10_N_SHIFT_MECH-FAB15"/>
      <sheetName val="_23_07_10_N_SHIFT_MECH-TANK15"/>
      <sheetName val="_23_07_10_RS_&amp;_SECURITY15"/>
      <sheetName val="23_07_10_CIVIL_WET15"/>
      <sheetName val="_23_07_10_CIVIL15"/>
      <sheetName val="_23_07_10_MECH-FAB15"/>
      <sheetName val="_23_07_10_MECH-TANK15"/>
      <sheetName val="_22_07_10_N_SHIFT_MECH-FAB15"/>
      <sheetName val="_22_07_10_N_SHIFT_MECH-TANK15"/>
      <sheetName val="_22_07_10_RS_&amp;_SECURITY15"/>
      <sheetName val="22_07_10_CIVIL_WET15"/>
      <sheetName val="_22_07_10_CIVIL15"/>
      <sheetName val="_22_07_10_MECH-FAB15"/>
      <sheetName val="_22_07_10_MECH-TANK15"/>
      <sheetName val="_21_07_10_N_SHIFT_MECH-FAB15"/>
      <sheetName val="_21_07_10_N_SHIFT_MECH-TANK15"/>
      <sheetName val="_21_07_10_RS_&amp;_SECURITY15"/>
      <sheetName val="21_07_10_CIVIL_WET15"/>
      <sheetName val="_21_07_10_CIVIL15"/>
      <sheetName val="_21_07_10_MECH-FAB15"/>
      <sheetName val="_21_07_10_MECH-TANK15"/>
      <sheetName val="_20_07_10_N_SHIFT_MECH-FAB15"/>
      <sheetName val="_20_07_10_N_SHIFT_MECH-TANK15"/>
      <sheetName val="_20_07_10_RS_&amp;_SECURITY15"/>
      <sheetName val="20_07_10_CIVIL_WET15"/>
      <sheetName val="_20_07_10_CIVIL15"/>
      <sheetName val="_20_07_10_MECH-FAB15"/>
      <sheetName val="_20_07_10_MECH-TANK15"/>
      <sheetName val="_19_07_10_N_SHIFT_MECH-FAB15"/>
      <sheetName val="_19_07_10_N_SHIFT_MECH-TANK15"/>
      <sheetName val="_19_07_10_RS_&amp;_SECURITY15"/>
      <sheetName val="19_07_10_CIVIL_WET15"/>
      <sheetName val="_19_07_10_CIVIL15"/>
      <sheetName val="_19_07_10_MECH-FAB15"/>
      <sheetName val="_19_07_10_MECH-TANK15"/>
      <sheetName val="_18_07_10_N_SHIFT_MECH-FAB15"/>
      <sheetName val="_18_07_10_N_SHIFT_MECH-TANK15"/>
      <sheetName val="_18_07_10_RS_&amp;_SECURITY15"/>
      <sheetName val="18_07_10_CIVIL_WET15"/>
      <sheetName val="_18_07_10_CIVIL15"/>
      <sheetName val="_18_07_10_MECH-FAB15"/>
      <sheetName val="_18_07_10_MECH-TANK15"/>
      <sheetName val="_17_07_10_N_SHIFT_MECH-FAB15"/>
      <sheetName val="_17_07_10_N_SHIFT_MECH-TANK15"/>
      <sheetName val="_17_07_10_RS_&amp;_SECURITY15"/>
      <sheetName val="17_07_10_CIVIL_WET15"/>
      <sheetName val="_17_07_10_CIVIL15"/>
      <sheetName val="_17_07_10_MECH-FAB15"/>
      <sheetName val="_17_07_10_MECH-TANK15"/>
      <sheetName val="_16_07_10_N_SHIFT_MECH-FAB14"/>
      <sheetName val="_16_07_10_N_SHIFT_MECH-TANK14"/>
      <sheetName val="_16_07_10_RS_&amp;_SECURITY14"/>
      <sheetName val="16_07_10_CIVIL_WET14"/>
      <sheetName val="_16_07_10_CIVIL14"/>
      <sheetName val="_16_07_10_MECH-FAB14"/>
      <sheetName val="_16_07_10_MECH-TANK14"/>
      <sheetName val="_15_07_10_N_SHIFT_MECH-FAB14"/>
      <sheetName val="_15_07_10_N_SHIFT_MECH-TANK14"/>
      <sheetName val="_15_07_10_RS_&amp;_SECURITY14"/>
      <sheetName val="15_07_10_CIVIL_WET14"/>
      <sheetName val="_15_07_10_CIVIL14"/>
      <sheetName val="_15_07_10_MECH-FAB14"/>
      <sheetName val="_15_07_10_MECH-TANK14"/>
      <sheetName val="_14_07_10_N_SHIFT_MECH-FAB14"/>
      <sheetName val="_14_07_10_N_SHIFT_MECH-TANK14"/>
      <sheetName val="_14_07_10_RS_&amp;_SECURITY14"/>
      <sheetName val="14_07_10_CIVIL_WET14"/>
      <sheetName val="_14_07_10_CIVIL14"/>
      <sheetName val="_14_07_10_MECH-FAB14"/>
      <sheetName val="_14_07_10_MECH-TANK14"/>
      <sheetName val="_13_07_10_N_SHIFT_MECH-FAB14"/>
      <sheetName val="_13_07_10_N_SHIFT_MECH-TANK14"/>
      <sheetName val="_13_07_10_RS_&amp;_SECURITY14"/>
      <sheetName val="13_07_10_CIVIL_WET14"/>
      <sheetName val="_13_07_10_CIVIL14"/>
      <sheetName val="_13_07_10_MECH-FAB14"/>
      <sheetName val="_13_07_10_MECH-TANK14"/>
      <sheetName val="_12_07_10_N_SHIFT_MECH-FAB14"/>
      <sheetName val="_12_07_10_N_SHIFT_MECH-TANK14"/>
      <sheetName val="_12_07_10_RS_&amp;_SECURITY14"/>
      <sheetName val="12_07_10_CIVIL_WET14"/>
      <sheetName val="_12_07_10_CIVIL14"/>
      <sheetName val="_12_07_10_MECH-FAB14"/>
      <sheetName val="_12_07_10_MECH-TANK14"/>
      <sheetName val="_11_07_10_N_SHIFT_MECH-FAB14"/>
      <sheetName val="_11_07_10_N_SHIFT_MECH-TANK14"/>
      <sheetName val="_11_07_10_RS_&amp;_SECURITY14"/>
      <sheetName val="11_07_10_CIVIL_WET14"/>
      <sheetName val="_11_07_10_CIVIL14"/>
      <sheetName val="_11_07_10_MECH-FAB14"/>
      <sheetName val="_11_07_10_MECH-TANK14"/>
      <sheetName val="_10_07_10_N_SHIFT_MECH-FAB14"/>
      <sheetName val="_10_07_10_N_SHIFT_MECH-TANK14"/>
      <sheetName val="_10_07_10_RS_&amp;_SECURITY14"/>
      <sheetName val="10_07_10_CIVIL_WET14"/>
      <sheetName val="_10_07_10_CIVIL14"/>
      <sheetName val="_10_07_10_MECH-FAB14"/>
      <sheetName val="_10_07_10_MECH-TANK14"/>
      <sheetName val="_09_07_10_N_SHIFT_MECH-FAB14"/>
      <sheetName val="_09_07_10_N_SHIFT_MECH-TANK14"/>
      <sheetName val="_09_07_10_RS_&amp;_SECURITY14"/>
      <sheetName val="09_07_10_CIVIL_WET14"/>
      <sheetName val="_09_07_10_CIVIL14"/>
      <sheetName val="_09_07_10_MECH-FAB14"/>
      <sheetName val="_09_07_10_MECH-TANK14"/>
      <sheetName val="_08_07_10_N_SHIFT_MECH-FAB14"/>
      <sheetName val="_08_07_10_N_SHIFT_MECH-TANK14"/>
      <sheetName val="_08_07_10_RS_&amp;_SECURITY14"/>
      <sheetName val="08_07_10_CIVIL_WET14"/>
      <sheetName val="_08_07_10_CIVIL14"/>
      <sheetName val="_08_07_10_MECH-FAB14"/>
      <sheetName val="_08_07_10_MECH-TANK14"/>
      <sheetName val="_07_07_10_N_SHIFT_MECH-FAB14"/>
      <sheetName val="_07_07_10_N_SHIFT_MECH-TANK14"/>
      <sheetName val="_07_07_10_RS_&amp;_SECURITY14"/>
      <sheetName val="07_07_10_CIVIL_WET14"/>
      <sheetName val="_07_07_10_CIVIL14"/>
      <sheetName val="_07_07_10_MECH-FAB14"/>
      <sheetName val="_07_07_10_MECH-TANK14"/>
      <sheetName val="_06_07_10_N_SHIFT_MECH-FAB14"/>
      <sheetName val="_06_07_10_N_SHIFT_MECH-TANK14"/>
      <sheetName val="_06_07_10_RS_&amp;_SECURITY14"/>
      <sheetName val="06_07_10_CIVIL_WET14"/>
      <sheetName val="_06_07_10_CIVIL14"/>
      <sheetName val="_06_07_10_MECH-FAB14"/>
      <sheetName val="_06_07_10_MECH-TANK14"/>
      <sheetName val="_05_07_10_N_SHIFT_MECH-FAB14"/>
      <sheetName val="_05_07_10_N_SHIFT_MECH-TANK14"/>
      <sheetName val="_05_07_10_RS_&amp;_SECURITY14"/>
      <sheetName val="05_07_10_CIVIL_WET14"/>
      <sheetName val="_05_07_10_CIVIL14"/>
      <sheetName val="_05_07_10_MECH-FAB14"/>
      <sheetName val="_05_07_10_MECH-TANK14"/>
      <sheetName val="_04_07_10_N_SHIFT_MECH-FAB14"/>
      <sheetName val="_04_07_10_N_SHIFT_MECH-TANK14"/>
      <sheetName val="_04_07_10_RS_&amp;_SECURITY14"/>
      <sheetName val="04_07_10_CIVIL_WET14"/>
      <sheetName val="_04_07_10_CIVIL14"/>
      <sheetName val="_04_07_10_MECH-FAB14"/>
      <sheetName val="_04_07_10_MECH-TANK14"/>
      <sheetName val="_03_07_10_N_SHIFT_MECH-FAB14"/>
      <sheetName val="_03_07_10_N_SHIFT_MECH-TANK14"/>
      <sheetName val="_03_07_10_RS_&amp;_SECURITY_14"/>
      <sheetName val="03_07_10_CIVIL_WET_14"/>
      <sheetName val="_03_07_10_CIVIL_14"/>
      <sheetName val="_03_07_10_MECH-FAB_14"/>
      <sheetName val="_03_07_10_MECH-TANK_14"/>
      <sheetName val="_02_07_10_N_SHIFT_MECH-FAB_14"/>
      <sheetName val="_02_07_10_N_SHIFT_MECH-TANK_14"/>
      <sheetName val="_02_07_10_RS_&amp;_SECURITY14"/>
      <sheetName val="02_07_10_CIVIL_WET14"/>
      <sheetName val="_02_07_10_CIVIL14"/>
      <sheetName val="_02_07_10_MECH-FAB14"/>
      <sheetName val="_02_07_10_MECH-TANK14"/>
      <sheetName val="_01_07_10_N_SHIFT_MECH-FAB14"/>
      <sheetName val="_01_07_10_N_SHIFT_MECH-TANK14"/>
      <sheetName val="_01_07_10_RS_&amp;_SECURITY14"/>
      <sheetName val="01_07_10_CIVIL_WET14"/>
      <sheetName val="_01_07_10_CIVIL14"/>
      <sheetName val="_01_07_10_MECH-FAB14"/>
      <sheetName val="_01_07_10_MECH-TANK14"/>
      <sheetName val="_30_06_10_N_SHIFT_MECH-FAB14"/>
      <sheetName val="_30_06_10_N_SHIFT_MECH-TANK14"/>
      <sheetName val="scurve_calc_(2)14"/>
      <sheetName val="Meas_-Hotel_Part15"/>
      <sheetName val="BOQ_Direct_selling_cost14"/>
      <sheetName val="Direct_cost_shed_A-2_14"/>
      <sheetName val="Contract_Night_Staff14"/>
      <sheetName val="Contract_Day_Staff14"/>
      <sheetName val="Day_Shift14"/>
      <sheetName val="Night_Shift14"/>
      <sheetName val="Ave_wtd_rates14"/>
      <sheetName val="Material_14"/>
      <sheetName val="Labour_&amp;_Plant14"/>
      <sheetName val="22_12_201115"/>
      <sheetName val="BOQ_(2)15"/>
      <sheetName val="Cashflow_projection14"/>
      <sheetName val="PA-_Consutant_14"/>
      <sheetName val="Civil_Boq14"/>
      <sheetName val="Fee_Rate_Summary14"/>
      <sheetName val="Item-_Compact14"/>
      <sheetName val="final_abstract14"/>
      <sheetName val="TBAL9697__group_wise__sdpl14"/>
      <sheetName val="St_co_91_5lvl14"/>
      <sheetName val="Civil_Works14"/>
      <sheetName val="IO_List14"/>
      <sheetName val="Fill_this_out_first___14"/>
      <sheetName val="Meas__Hotel_Part14"/>
      <sheetName val="INPUT_SHEET14"/>
      <sheetName val="DI_Rate_Analysis15"/>
      <sheetName val="Economic_RisingMain__Ph-I15"/>
      <sheetName val="SP_Break_Up14"/>
      <sheetName val="Labour_productivity14"/>
      <sheetName val="_09_07_10_M顅ᎆ뤀ᨇ԰?缀?14"/>
      <sheetName val="Sales_&amp;_Prod14"/>
      <sheetName val="Cost_Index14"/>
      <sheetName val="cash_in_flow_Summary_JV_14"/>
      <sheetName val="water_prop_14"/>
      <sheetName val="GR_slab-reinft14"/>
      <sheetName val="Staff_Acco_14"/>
      <sheetName val="Rate_analysis-_BOQ_1_14"/>
      <sheetName val="MN_T_B_14"/>
      <sheetName val="Project_Details__14"/>
      <sheetName val="F20_Risk_Analysis14"/>
      <sheetName val="Change_Order_Log14"/>
      <sheetName val="2000_MOR14"/>
      <sheetName val="Driveway_Beams14"/>
      <sheetName val="Structure_Bills_Qty14"/>
      <sheetName val="Prelims_Breakup15"/>
      <sheetName val="INDIGINEOUS_ITEMS_14"/>
      <sheetName val="3cd_Annexure14"/>
      <sheetName val="Rate_Analysis14"/>
      <sheetName val="Fin__Assumpt__-_Sensitivities14"/>
      <sheetName val="Bill_114"/>
      <sheetName val="Bill_214"/>
      <sheetName val="Bill_314"/>
      <sheetName val="Bill_414"/>
      <sheetName val="Bill_514"/>
      <sheetName val="Bill_614"/>
      <sheetName val="Bill_714"/>
      <sheetName val="_09_07_10_M顅ᎆ뤀ᨇ԰14"/>
      <sheetName val="_09_07_10_M顅ᎆ뤀ᨇ԰_缀_14"/>
      <sheetName val="1_Civil-RA14"/>
      <sheetName val="Assumption_Inputs14"/>
      <sheetName val="Phase_114"/>
      <sheetName val="Pacakges_split14"/>
      <sheetName val="DEINKING(ANNEX_1)14"/>
      <sheetName val="AutoOpen_Stub_Data14"/>
      <sheetName val="Eqpmnt_Plng14"/>
      <sheetName val="Debits_as_on_12_04_0813"/>
      <sheetName val="Data_Sheet13"/>
      <sheetName val="T-P1,_FINISHES_WORKING_14"/>
      <sheetName val="Assumption_&amp;_Exclusion14"/>
      <sheetName val="External_Doors14"/>
      <sheetName val="STAFFSCHED_13"/>
      <sheetName val="LABOUR_RATE14"/>
      <sheetName val="Material_Rate14"/>
      <sheetName val="Switch_V1614"/>
      <sheetName val="India_F&amp;S_Template13"/>
      <sheetName val="_bus_bay13"/>
      <sheetName val="doq_413"/>
      <sheetName val="doq_213"/>
      <sheetName val="Grade_Slab_-114"/>
      <sheetName val="Grade_Slab_-214"/>
      <sheetName val="Grade_slab-314"/>
      <sheetName val="Grade_slab_-414"/>
      <sheetName val="Grade_slab_-514"/>
      <sheetName val="Grade_slab_-614"/>
      <sheetName val="Cat_A_Change_Control14"/>
      <sheetName val="Factor_Sheet14"/>
      <sheetName val="Theo_Cons-June'1013"/>
      <sheetName val="11B_13"/>
      <sheetName val="ACAD_Finishes13"/>
      <sheetName val="Site_Details13"/>
      <sheetName val="Site_Area_Statement13"/>
      <sheetName val="Summary_WG13"/>
      <sheetName val="BOQ_LT13"/>
      <sheetName val="14_07_10_CIVIL_W [13"/>
      <sheetName val="AFAS_13"/>
      <sheetName val="RDS_&amp;_WLD13"/>
      <sheetName val="PA_System13"/>
      <sheetName val="Server_&amp;_PAC_Room13"/>
      <sheetName val="HVAC_BOQ13"/>
      <sheetName val="Invoice_Tracker13"/>
      <sheetName val="Income_Statement13"/>
      <sheetName val="Load_Details(B2)13"/>
      <sheetName val="Works_-_Quote_Sheet13"/>
      <sheetName val="BLOCK-A_(MEA_SHEET)13"/>
      <sheetName val="Cost_Basis12"/>
      <sheetName val="Top_Sheet13"/>
      <sheetName val="Col_NUM13"/>
      <sheetName val="COLUMN_RC_13"/>
      <sheetName val="STILT_Floor_Slab_NUM13"/>
      <sheetName val="First_Floor_Slab_RC13"/>
      <sheetName val="FIRST_FLOOR_SLAB_WT_SUMMARY13"/>
      <sheetName val="Stilt_Floor_Beam_NUM13"/>
      <sheetName val="STILT_BEAM_NUM13"/>
      <sheetName val="STILT_BEAM_RC13"/>
      <sheetName val="Stilt_wall_Num13"/>
      <sheetName val="STILT_WALL_RC13"/>
      <sheetName val="Z-DETAILS_ABOVE_RAFT_UPTO_+0_14"/>
      <sheetName val="Z-DETAILS_ABOVE_RAFT_UPTO_+_(13"/>
      <sheetName val="TOTAL_CHECK13"/>
      <sheetName val="TYP___wall_Num13"/>
      <sheetName val="Z-DETAILS_TYP__+2_85_TO_+8_8513"/>
      <sheetName val="d-safe_specs12"/>
      <sheetName val="Deduction_of_assets12"/>
      <sheetName val="Blr_hire12"/>
      <sheetName val="PRECAST_lig(tconc_II12"/>
      <sheetName val="VF_Full_Recon12"/>
      <sheetName val="PITP3_COPY12"/>
      <sheetName val="Meas_12"/>
      <sheetName val="Expenses_Actual_Vs__Budgeted12"/>
      <sheetName val="Col_up_to_plinth12"/>
      <sheetName val="MASTER_RATE_ANALYSIS12"/>
      <sheetName val="RMG_-ABS12"/>
      <sheetName val="T_P_-ABS12"/>
      <sheetName val="T_P_-MB12"/>
      <sheetName val="E_P_R-ABS12"/>
      <sheetName val="E__R-MB12"/>
      <sheetName val="Bldg_6-ABS12"/>
      <sheetName val="Bldg_6-MB12"/>
      <sheetName val="Kz_Grid_Press_foundation_ABS12"/>
      <sheetName val="Kz_Grid_Press_foundation_meas12"/>
      <sheetName val="600-1200T__ABS12"/>
      <sheetName val="600-1200T_Meas12"/>
      <sheetName val="BSR-II_ABS12"/>
      <sheetName val="BSR-II_meas12"/>
      <sheetName val="Misc_ABS12"/>
      <sheetName val="Misc_MB12"/>
      <sheetName val="This_Bill12"/>
      <sheetName val="Upto_Previous12"/>
      <sheetName val="Up_to_date12"/>
      <sheetName val="Grand_Abstract12"/>
      <sheetName val="Blank_MB12"/>
      <sheetName val="cement_summary12"/>
      <sheetName val="Reinforcement_Steel12"/>
      <sheetName val="P-I_CEMENT_RECONCILIATION_12"/>
      <sheetName val="Ra-38_area_wise_summary12"/>
      <sheetName val="P-II_Cement_Reconciliation12"/>
      <sheetName val="Ra-16_P-II12"/>
      <sheetName val="RA_16-_GH12"/>
      <sheetName val="Quote_Sheet12"/>
      <sheetName val="RCC,Ret__Wall12"/>
      <sheetName val="Name_List12"/>
      <sheetName val="Intro_12"/>
      <sheetName val="Gate_212"/>
      <sheetName val="Project_Ignite12"/>
      <sheetName val="E_&amp;_R12"/>
      <sheetName val="Customize_Your_Invoice12"/>
      <sheetName val="Misc__Data12"/>
      <sheetName val="beam-reinft-machine_rm12"/>
      <sheetName val="Cash_Flow_Input_Data_ISC12"/>
      <sheetName val="Fin__Assumpt__-_SensitivitieH12"/>
      <sheetName val="PRECAST_lightconc-II18"/>
      <sheetName val="Cleaning_&amp;_Grubbing18"/>
      <sheetName val="PRECAST_lightconc_II18"/>
      <sheetName val="College_Details18"/>
      <sheetName val="Personal_18"/>
      <sheetName val="jidal_dam18"/>
      <sheetName val="fran_temp18"/>
      <sheetName val="kona_swit18"/>
      <sheetName val="template_(8)18"/>
      <sheetName val="template_(9)18"/>
      <sheetName val="OVER_HEADS18"/>
      <sheetName val="Cover_Sheet18"/>
      <sheetName val="BOQ_REV_A18"/>
      <sheetName val="PTB_(IO)18"/>
      <sheetName val="BMS_18"/>
      <sheetName val="SPT_vs_PHI18"/>
      <sheetName val="TBAL9697_-group_wise__sdpl18"/>
      <sheetName val="Quantity_Schedule17"/>
      <sheetName val="Revenue__Schedule_17"/>
      <sheetName val="Balance_works_-_Direct_Cost17"/>
      <sheetName val="Balance_works_-_Indirect_Cost17"/>
      <sheetName val="Fund_Plan17"/>
      <sheetName val="Bill_of_Resources17"/>
      <sheetName val="SITE_OVERHEADS16"/>
      <sheetName val="labour_coeff16"/>
      <sheetName val="Expenditure_plan16"/>
      <sheetName val="ORDER_BOOKING16"/>
      <sheetName val="Site_Dev_BOQ16"/>
      <sheetName val="beam-reinft-IIInd_floor16"/>
      <sheetName val="M-Book_for_Conc16"/>
      <sheetName val="M-Book_for_FW16"/>
      <sheetName val="Costing_Upto_Mar'11_(2)16"/>
      <sheetName val="Tender_Summary16"/>
      <sheetName val="TAX_BILLS16"/>
      <sheetName val="CASH_BILLS16"/>
      <sheetName val="LABOUR_BILLS16"/>
      <sheetName val="puch_order16"/>
      <sheetName val="Sheet1_(2)16"/>
      <sheetName val="Boq_Block_A16"/>
      <sheetName val="_24_07_10_RS_&amp;_SECURITY16"/>
      <sheetName val="24_07_10_CIVIL_WET16"/>
      <sheetName val="_24_07_10_CIVIL16"/>
      <sheetName val="_24_07_10_MECH-FAB16"/>
      <sheetName val="_24_07_10_MECH-TANK16"/>
      <sheetName val="_23_07_10_N_SHIFT_MECH-FAB16"/>
      <sheetName val="_23_07_10_N_SHIFT_MECH-TANK16"/>
      <sheetName val="_23_07_10_RS_&amp;_SECURITY16"/>
      <sheetName val="23_07_10_CIVIL_WET16"/>
      <sheetName val="_23_07_10_CIVIL16"/>
      <sheetName val="_23_07_10_MECH-FAB16"/>
      <sheetName val="_23_07_10_MECH-TANK16"/>
      <sheetName val="_22_07_10_N_SHIFT_MECH-FAB16"/>
      <sheetName val="_22_07_10_N_SHIFT_MECH-TANK16"/>
      <sheetName val="_22_07_10_RS_&amp;_SECURITY16"/>
      <sheetName val="22_07_10_CIVIL_WET16"/>
      <sheetName val="_22_07_10_CIVIL16"/>
      <sheetName val="_22_07_10_MECH-FAB16"/>
      <sheetName val="_22_07_10_MECH-TANK16"/>
      <sheetName val="_21_07_10_N_SHIFT_MECH-FAB16"/>
      <sheetName val="_21_07_10_N_SHIFT_MECH-TANK16"/>
      <sheetName val="_21_07_10_RS_&amp;_SECURITY16"/>
      <sheetName val="21_07_10_CIVIL_WET16"/>
      <sheetName val="_21_07_10_CIVIL16"/>
      <sheetName val="_21_07_10_MECH-FAB16"/>
      <sheetName val="_21_07_10_MECH-TANK16"/>
      <sheetName val="_20_07_10_N_SHIFT_MECH-FAB16"/>
      <sheetName val="_20_07_10_N_SHIFT_MECH-TANK16"/>
      <sheetName val="_20_07_10_RS_&amp;_SECURITY16"/>
      <sheetName val="20_07_10_CIVIL_WET16"/>
      <sheetName val="_20_07_10_CIVIL16"/>
      <sheetName val="_20_07_10_MECH-FAB16"/>
      <sheetName val="_20_07_10_MECH-TANK16"/>
      <sheetName val="_19_07_10_N_SHIFT_MECH-FAB16"/>
      <sheetName val="_19_07_10_N_SHIFT_MECH-TANK16"/>
      <sheetName val="_19_07_10_RS_&amp;_SECURITY16"/>
      <sheetName val="19_07_10_CIVIL_WET16"/>
      <sheetName val="_19_07_10_CIVIL16"/>
      <sheetName val="_19_07_10_MECH-FAB16"/>
      <sheetName val="_19_07_10_MECH-TANK16"/>
      <sheetName val="_18_07_10_N_SHIFT_MECH-FAB16"/>
      <sheetName val="_18_07_10_N_SHIFT_MECH-TANK16"/>
      <sheetName val="_18_07_10_RS_&amp;_SECURITY16"/>
      <sheetName val="18_07_10_CIVIL_WET16"/>
      <sheetName val="_18_07_10_CIVIL16"/>
      <sheetName val="_18_07_10_MECH-FAB16"/>
      <sheetName val="_18_07_10_MECH-TANK16"/>
      <sheetName val="_17_07_10_N_SHIFT_MECH-FAB16"/>
      <sheetName val="_17_07_10_N_SHIFT_MECH-TANK16"/>
      <sheetName val="_17_07_10_RS_&amp;_SECURITY16"/>
      <sheetName val="17_07_10_CIVIL_WET16"/>
      <sheetName val="_17_07_10_CIVIL16"/>
      <sheetName val="_17_07_10_MECH-FAB16"/>
      <sheetName val="_17_07_10_MECH-TANK16"/>
      <sheetName val="_16_07_10_N_SHIFT_MECH-FAB15"/>
      <sheetName val="_16_07_10_N_SHIFT_MECH-TANK15"/>
      <sheetName val="_16_07_10_RS_&amp;_SECURITY15"/>
      <sheetName val="16_07_10_CIVIL_WET15"/>
      <sheetName val="_16_07_10_CIVIL15"/>
      <sheetName val="_16_07_10_MECH-FAB15"/>
      <sheetName val="_16_07_10_MECH-TANK15"/>
      <sheetName val="_15_07_10_N_SHIFT_MECH-FAB15"/>
      <sheetName val="_15_07_10_N_SHIFT_MECH-TANK15"/>
      <sheetName val="_15_07_10_RS_&amp;_SECURITY15"/>
      <sheetName val="15_07_10_CIVIL_WET15"/>
      <sheetName val="_15_07_10_CIVIL15"/>
      <sheetName val="_15_07_10_MECH-FAB15"/>
      <sheetName val="_15_07_10_MECH-TANK15"/>
      <sheetName val="_14_07_10_N_SHIFT_MECH-FAB15"/>
      <sheetName val="_14_07_10_N_SHIFT_MECH-TANK15"/>
      <sheetName val="_14_07_10_RS_&amp;_SECURITY15"/>
      <sheetName val="14_07_10_CIVIL_WET15"/>
      <sheetName val="_14_07_10_CIVIL15"/>
      <sheetName val="_14_07_10_MECH-FAB15"/>
      <sheetName val="_14_07_10_MECH-TANK15"/>
      <sheetName val="_13_07_10_N_SHIFT_MECH-FAB15"/>
      <sheetName val="_13_07_10_N_SHIFT_MECH-TANK15"/>
      <sheetName val="_13_07_10_RS_&amp;_SECURITY15"/>
      <sheetName val="13_07_10_CIVIL_WET15"/>
      <sheetName val="_13_07_10_CIVIL15"/>
      <sheetName val="_13_07_10_MECH-FAB15"/>
      <sheetName val="_13_07_10_MECH-TANK15"/>
      <sheetName val="_12_07_10_N_SHIFT_MECH-FAB15"/>
      <sheetName val="_12_07_10_N_SHIFT_MECH-TANK15"/>
      <sheetName val="_12_07_10_RS_&amp;_SECURITY15"/>
      <sheetName val="12_07_10_CIVIL_WET15"/>
      <sheetName val="_12_07_10_CIVIL15"/>
      <sheetName val="_12_07_10_MECH-FAB15"/>
      <sheetName val="_12_07_10_MECH-TANK15"/>
      <sheetName val="_11_07_10_N_SHIFT_MECH-FAB15"/>
      <sheetName val="_11_07_10_N_SHIFT_MECH-TANK15"/>
      <sheetName val="_11_07_10_RS_&amp;_SECURITY15"/>
      <sheetName val="11_07_10_CIVIL_WET15"/>
      <sheetName val="_11_07_10_CIVIL15"/>
      <sheetName val="_11_07_10_MECH-FAB15"/>
      <sheetName val="_11_07_10_MECH-TANK15"/>
      <sheetName val="_10_07_10_N_SHIFT_MECH-FAB15"/>
      <sheetName val="_10_07_10_N_SHIFT_MECH-TANK15"/>
      <sheetName val="_10_07_10_RS_&amp;_SECURITY15"/>
      <sheetName val="10_07_10_CIVIL_WET15"/>
      <sheetName val="_10_07_10_CIVIL15"/>
      <sheetName val="_10_07_10_MECH-FAB15"/>
      <sheetName val="_10_07_10_MECH-TANK15"/>
      <sheetName val="_09_07_10_N_SHIFT_MECH-FAB15"/>
      <sheetName val="_09_07_10_N_SHIFT_MECH-TANK15"/>
      <sheetName val="_09_07_10_RS_&amp;_SECURITY15"/>
      <sheetName val="09_07_10_CIVIL_WET15"/>
      <sheetName val="_09_07_10_CIVIL15"/>
      <sheetName val="_09_07_10_MECH-FAB15"/>
      <sheetName val="_09_07_10_MECH-TANK15"/>
      <sheetName val="_08_07_10_N_SHIFT_MECH-FAB15"/>
      <sheetName val="_08_07_10_N_SHIFT_MECH-TANK15"/>
      <sheetName val="_08_07_10_RS_&amp;_SECURITY15"/>
      <sheetName val="08_07_10_CIVIL_WET15"/>
      <sheetName val="_08_07_10_CIVIL15"/>
      <sheetName val="_08_07_10_MECH-FAB15"/>
      <sheetName val="_08_07_10_MECH-TANK15"/>
      <sheetName val="_07_07_10_N_SHIFT_MECH-FAB15"/>
      <sheetName val="_07_07_10_N_SHIFT_MECH-TANK15"/>
      <sheetName val="_07_07_10_RS_&amp;_SECURITY15"/>
      <sheetName val="07_07_10_CIVIL_WET15"/>
      <sheetName val="_07_07_10_CIVIL15"/>
      <sheetName val="_07_07_10_MECH-FAB15"/>
      <sheetName val="_07_07_10_MECH-TANK15"/>
      <sheetName val="_06_07_10_N_SHIFT_MECH-FAB15"/>
      <sheetName val="_06_07_10_N_SHIFT_MECH-TANK15"/>
      <sheetName val="_06_07_10_RS_&amp;_SECURITY15"/>
      <sheetName val="06_07_10_CIVIL_WET15"/>
      <sheetName val="_06_07_10_CIVIL15"/>
      <sheetName val="_06_07_10_MECH-FAB15"/>
      <sheetName val="_06_07_10_MECH-TANK15"/>
      <sheetName val="_05_07_10_N_SHIFT_MECH-FAB15"/>
      <sheetName val="_05_07_10_N_SHIFT_MECH-TANK15"/>
      <sheetName val="_05_07_10_RS_&amp;_SECURITY15"/>
      <sheetName val="05_07_10_CIVIL_WET15"/>
      <sheetName val="_05_07_10_CIVIL15"/>
      <sheetName val="_05_07_10_MECH-FAB15"/>
      <sheetName val="_05_07_10_MECH-TANK15"/>
      <sheetName val="_04_07_10_N_SHIFT_MECH-FAB15"/>
      <sheetName val="_04_07_10_N_SHIFT_MECH-TANK15"/>
      <sheetName val="_04_07_10_RS_&amp;_SECURITY15"/>
      <sheetName val="04_07_10_CIVIL_WET15"/>
      <sheetName val="_04_07_10_CIVIL15"/>
      <sheetName val="_04_07_10_MECH-FAB15"/>
      <sheetName val="_04_07_10_MECH-TANK15"/>
      <sheetName val="_03_07_10_N_SHIFT_MECH-FAB15"/>
      <sheetName val="_03_07_10_N_SHIFT_MECH-TANK15"/>
      <sheetName val="_03_07_10_RS_&amp;_SECURITY_15"/>
      <sheetName val="03_07_10_CIVIL_WET_15"/>
      <sheetName val="_03_07_10_CIVIL_15"/>
      <sheetName val="_03_07_10_MECH-FAB_15"/>
      <sheetName val="_03_07_10_MECH-TANK_15"/>
      <sheetName val="_02_07_10_N_SHIFT_MECH-FAB_15"/>
      <sheetName val="_02_07_10_N_SHIFT_MECH-TANK_15"/>
      <sheetName val="_02_07_10_RS_&amp;_SECURITY15"/>
      <sheetName val="02_07_10_CIVIL_WET15"/>
      <sheetName val="_02_07_10_CIVIL15"/>
      <sheetName val="_02_07_10_MECH-FAB15"/>
      <sheetName val="_02_07_10_MECH-TANK15"/>
      <sheetName val="_01_07_10_N_SHIFT_MECH-FAB15"/>
      <sheetName val="_01_07_10_N_SHIFT_MECH-TANK15"/>
      <sheetName val="_01_07_10_RS_&amp;_SECURITY15"/>
      <sheetName val="01_07_10_CIVIL_WET15"/>
      <sheetName val="_01_07_10_CIVIL15"/>
      <sheetName val="_01_07_10_MECH-FAB15"/>
      <sheetName val="_01_07_10_MECH-TANK15"/>
      <sheetName val="_30_06_10_N_SHIFT_MECH-FAB15"/>
      <sheetName val="_30_06_10_N_SHIFT_MECH-TANK15"/>
      <sheetName val="scurve_calc_(2)15"/>
      <sheetName val="Meas_-Hotel_Part16"/>
      <sheetName val="BOQ_Direct_selling_cost15"/>
      <sheetName val="Direct_cost_shed_A-2_15"/>
      <sheetName val="Contract_Night_Staff15"/>
      <sheetName val="Contract_Day_Staff15"/>
      <sheetName val="Day_Shift15"/>
      <sheetName val="Night_Shift15"/>
      <sheetName val="Ave_wtd_rates15"/>
      <sheetName val="Material_15"/>
      <sheetName val="Labour_&amp;_Plant15"/>
      <sheetName val="22_12_201116"/>
      <sheetName val="BOQ_(2)16"/>
      <sheetName val="Cashflow_projection15"/>
      <sheetName val="PA-_Consutant_15"/>
      <sheetName val="Civil_Boq15"/>
      <sheetName val="Fee_Rate_Summary15"/>
      <sheetName val="Item-_Compact15"/>
      <sheetName val="final_abstract15"/>
      <sheetName val="TBAL9697__group_wise__sdpl15"/>
      <sheetName val="St_co_91_5lvl15"/>
      <sheetName val="Civil_Works15"/>
      <sheetName val="IO_List15"/>
      <sheetName val="Fill_this_out_first___15"/>
      <sheetName val="Meas__Hotel_Part15"/>
      <sheetName val="INPUT_SHEET15"/>
      <sheetName val="DI_Rate_Analysis16"/>
      <sheetName val="Economic_RisingMain__Ph-I16"/>
      <sheetName val="SP_Break_Up15"/>
      <sheetName val="Labour_productivity15"/>
      <sheetName val="_09_07_10_M顅ᎆ뤀ᨇ԰?缀?15"/>
      <sheetName val="Sales_&amp;_Prod15"/>
      <sheetName val="Cost_Index15"/>
      <sheetName val="cash_in_flow_Summary_JV_15"/>
      <sheetName val="water_prop_15"/>
      <sheetName val="GR_slab-reinft15"/>
      <sheetName val="Staff_Acco_15"/>
      <sheetName val="Rate_analysis-_BOQ_1_15"/>
      <sheetName val="MN_T_B_15"/>
      <sheetName val="Project_Details__15"/>
      <sheetName val="F20_Risk_Analysis15"/>
      <sheetName val="Change_Order_Log15"/>
      <sheetName val="2000_MOR15"/>
      <sheetName val="Driveway_Beams15"/>
      <sheetName val="Structure_Bills_Qty15"/>
      <sheetName val="Prelims_Breakup16"/>
      <sheetName val="INDIGINEOUS_ITEMS_15"/>
      <sheetName val="3cd_Annexure15"/>
      <sheetName val="Rate_Analysis15"/>
      <sheetName val="Fin__Assumpt__-_Sensitivities15"/>
      <sheetName val="Bill_115"/>
      <sheetName val="Bill_215"/>
      <sheetName val="Bill_315"/>
      <sheetName val="Bill_415"/>
      <sheetName val="Bill_515"/>
      <sheetName val="Bill_615"/>
      <sheetName val="Bill_715"/>
      <sheetName val="_09_07_10_M顅ᎆ뤀ᨇ԰15"/>
      <sheetName val="_09_07_10_M顅ᎆ뤀ᨇ԰_缀_15"/>
      <sheetName val="1_Civil-RA15"/>
      <sheetName val="Assumption_Inputs15"/>
      <sheetName val="Phase_115"/>
      <sheetName val="Pacakges_split15"/>
      <sheetName val="DEINKING(ANNEX_1)15"/>
      <sheetName val="AutoOpen_Stub_Data15"/>
      <sheetName val="Eqpmnt_Plng15"/>
      <sheetName val="Debits_as_on_12_04_0814"/>
      <sheetName val="Data_Sheet14"/>
      <sheetName val="T-P1,_FINISHES_WORKING_15"/>
      <sheetName val="Assumption_&amp;_Exclusion15"/>
      <sheetName val="External_Doors15"/>
      <sheetName val="STAFFSCHED_14"/>
      <sheetName val="LABOUR_RATE15"/>
      <sheetName val="Material_Rate15"/>
      <sheetName val="Switch_V1615"/>
      <sheetName val="India_F&amp;S_Template14"/>
      <sheetName val="_bus_bay14"/>
      <sheetName val="doq_414"/>
      <sheetName val="doq_214"/>
      <sheetName val="Grade_Slab_-115"/>
      <sheetName val="Grade_Slab_-215"/>
      <sheetName val="Grade_slab-315"/>
      <sheetName val="Grade_slab_-415"/>
      <sheetName val="Grade_slab_-515"/>
      <sheetName val="Grade_slab_-615"/>
      <sheetName val="Cat_A_Change_Control15"/>
      <sheetName val="Factor_Sheet15"/>
      <sheetName val="Theo_Cons-June'1014"/>
      <sheetName val="11B_14"/>
      <sheetName val="ACAD_Finishes14"/>
      <sheetName val="Site_Details14"/>
      <sheetName val="Site_Area_Statement14"/>
      <sheetName val="Summary_WG14"/>
      <sheetName val="BOQ_LT14"/>
      <sheetName val="14_07_10_CIVIL_W [14"/>
      <sheetName val="AFAS_14"/>
      <sheetName val="RDS_&amp;_WLD14"/>
      <sheetName val="PA_System14"/>
      <sheetName val="Server_&amp;_PAC_Room14"/>
      <sheetName val="HVAC_BOQ14"/>
      <sheetName val="Invoice_Tracker14"/>
      <sheetName val="Income_Statement14"/>
      <sheetName val="Load_Details(B2)14"/>
      <sheetName val="Works_-_Quote_Sheet14"/>
      <sheetName val="BLOCK-A_(MEA_SHEET)14"/>
      <sheetName val="Cost_Basis13"/>
      <sheetName val="Top_Sheet14"/>
      <sheetName val="Col_NUM14"/>
      <sheetName val="COLUMN_RC_14"/>
      <sheetName val="STILT_Floor_Slab_NUM14"/>
      <sheetName val="First_Floor_Slab_RC14"/>
      <sheetName val="FIRST_FLOOR_SLAB_WT_SUMMARY14"/>
      <sheetName val="Stilt_Floor_Beam_NUM14"/>
      <sheetName val="STILT_BEAM_NUM14"/>
      <sheetName val="STILT_BEAM_RC14"/>
      <sheetName val="Stilt_wall_Num14"/>
      <sheetName val="STILT_WALL_RC14"/>
      <sheetName val="Z-DETAILS_ABOVE_RAFT_UPTO_+0_15"/>
      <sheetName val="Z-DETAILS_ABOVE_RAFT_UPTO_+_(14"/>
      <sheetName val="TOTAL_CHECK14"/>
      <sheetName val="TYP___wall_Num14"/>
      <sheetName val="Z-DETAILS_TYP__+2_85_TO_+8_8514"/>
      <sheetName val="d-safe_specs13"/>
      <sheetName val="Deduction_of_assets13"/>
      <sheetName val="Blr_hire13"/>
      <sheetName val="PRECAST_lig(tconc_II13"/>
      <sheetName val="VF_Full_Recon13"/>
      <sheetName val="PITP3_COPY13"/>
      <sheetName val="Meas_13"/>
      <sheetName val="Expenses_Actual_Vs__Budgeted13"/>
      <sheetName val="Col_up_to_plinth13"/>
      <sheetName val="MASTER_RATE_ANALYSIS13"/>
      <sheetName val="RMG_-ABS13"/>
      <sheetName val="T_P_-ABS13"/>
      <sheetName val="T_P_-MB13"/>
      <sheetName val="E_P_R-ABS13"/>
      <sheetName val="E__R-MB13"/>
      <sheetName val="Bldg_6-ABS13"/>
      <sheetName val="Bldg_6-MB13"/>
      <sheetName val="Kz_Grid_Press_foundation_ABS13"/>
      <sheetName val="Kz_Grid_Press_foundation_meas13"/>
      <sheetName val="600-1200T__ABS13"/>
      <sheetName val="600-1200T_Meas13"/>
      <sheetName val="BSR-II_ABS13"/>
      <sheetName val="BSR-II_meas13"/>
      <sheetName val="Misc_ABS13"/>
      <sheetName val="Misc_MB13"/>
      <sheetName val="This_Bill13"/>
      <sheetName val="Upto_Previous13"/>
      <sheetName val="Up_to_date13"/>
      <sheetName val="Grand_Abstract13"/>
      <sheetName val="Blank_MB13"/>
      <sheetName val="cement_summary13"/>
      <sheetName val="Reinforcement_Steel13"/>
      <sheetName val="P-I_CEMENT_RECONCILIATION_13"/>
      <sheetName val="Ra-38_area_wise_summary13"/>
      <sheetName val="P-II_Cement_Reconciliation13"/>
      <sheetName val="Ra-16_P-II13"/>
      <sheetName val="RA_16-_GH13"/>
      <sheetName val="Quote_Sheet13"/>
      <sheetName val="RCC,Ret__Wall13"/>
      <sheetName val="Name_List13"/>
      <sheetName val="Intro_13"/>
      <sheetName val="Gate_213"/>
      <sheetName val="Project_Ignite13"/>
      <sheetName val="E_&amp;_R13"/>
      <sheetName val="Customize_Your_Invoice13"/>
      <sheetName val="Misc__Data13"/>
      <sheetName val="beam-reinft-machine_rm13"/>
      <sheetName val="Cash_Flow_Input_Data_ISC13"/>
      <sheetName val="Fin__Assumpt__-_SensitivitieH13"/>
      <sheetName val="PRECAST_lightconc-II25"/>
      <sheetName val="Cleaning_&amp;_Grubbing25"/>
      <sheetName val="PRECAST_lightconc_II25"/>
      <sheetName val="College_Details25"/>
      <sheetName val="Personal_25"/>
      <sheetName val="jidal_dam25"/>
      <sheetName val="fran_temp25"/>
      <sheetName val="kona_swit25"/>
      <sheetName val="template_(8)25"/>
      <sheetName val="template_(9)25"/>
      <sheetName val="OVER_HEADS25"/>
      <sheetName val="Cover_Sheet25"/>
      <sheetName val="BOQ_REV_A25"/>
      <sheetName val="PTB_(IO)25"/>
      <sheetName val="BMS_25"/>
      <sheetName val="SPT_vs_PHI25"/>
      <sheetName val="TBAL9697_-group_wise__sdpl25"/>
      <sheetName val="Quantity_Schedule24"/>
      <sheetName val="Revenue__Schedule_24"/>
      <sheetName val="Balance_works_-_Direct_Cost24"/>
      <sheetName val="Balance_works_-_Indirect_Cost24"/>
      <sheetName val="Fund_Plan24"/>
      <sheetName val="Bill_of_Resources24"/>
      <sheetName val="SITE_OVERHEADS23"/>
      <sheetName val="labour_coeff23"/>
      <sheetName val="Expenditure_plan23"/>
      <sheetName val="ORDER_BOOKING23"/>
      <sheetName val="Site_Dev_BOQ23"/>
      <sheetName val="beam-reinft-IIInd_floor23"/>
      <sheetName val="M-Book_for_Conc23"/>
      <sheetName val="M-Book_for_FW23"/>
      <sheetName val="Costing_Upto_Mar'11_(2)23"/>
      <sheetName val="Tender_Summary23"/>
      <sheetName val="TAX_BILLS23"/>
      <sheetName val="CASH_BILLS23"/>
      <sheetName val="LABOUR_BILLS23"/>
      <sheetName val="puch_order23"/>
      <sheetName val="Sheet1_(2)23"/>
      <sheetName val="Boq_Block_A23"/>
      <sheetName val="_24_07_10_RS_&amp;_SECURITY23"/>
      <sheetName val="24_07_10_CIVIL_WET23"/>
      <sheetName val="_24_07_10_CIVIL23"/>
      <sheetName val="_24_07_10_MECH-FAB23"/>
      <sheetName val="_24_07_10_MECH-TANK23"/>
      <sheetName val="_23_07_10_N_SHIFT_MECH-FAB23"/>
      <sheetName val="_23_07_10_N_SHIFT_MECH-TANK23"/>
      <sheetName val="_23_07_10_RS_&amp;_SECURITY23"/>
      <sheetName val="23_07_10_CIVIL_WET23"/>
      <sheetName val="_23_07_10_CIVIL23"/>
      <sheetName val="_23_07_10_MECH-FAB23"/>
      <sheetName val="_23_07_10_MECH-TANK23"/>
      <sheetName val="_22_07_10_N_SHIFT_MECH-FAB23"/>
      <sheetName val="_22_07_10_N_SHIFT_MECH-TANK23"/>
      <sheetName val="_22_07_10_RS_&amp;_SECURITY23"/>
      <sheetName val="22_07_10_CIVIL_WET23"/>
      <sheetName val="_22_07_10_CIVIL23"/>
      <sheetName val="_22_07_10_MECH-FAB23"/>
      <sheetName val="_22_07_10_MECH-TANK23"/>
      <sheetName val="_21_07_10_N_SHIFT_MECH-FAB23"/>
      <sheetName val="_21_07_10_N_SHIFT_MECH-TANK23"/>
      <sheetName val="_21_07_10_RS_&amp;_SECURITY23"/>
      <sheetName val="21_07_10_CIVIL_WET23"/>
      <sheetName val="_21_07_10_CIVIL23"/>
      <sheetName val="_21_07_10_MECH-FAB23"/>
      <sheetName val="_21_07_10_MECH-TANK23"/>
      <sheetName val="_20_07_10_N_SHIFT_MECH-FAB23"/>
      <sheetName val="_20_07_10_N_SHIFT_MECH-TANK23"/>
      <sheetName val="_20_07_10_RS_&amp;_SECURITY23"/>
      <sheetName val="20_07_10_CIVIL_WET23"/>
      <sheetName val="_20_07_10_CIVIL23"/>
      <sheetName val="_20_07_10_MECH-FAB23"/>
      <sheetName val="_20_07_10_MECH-TANK23"/>
      <sheetName val="_19_07_10_N_SHIFT_MECH-FAB23"/>
      <sheetName val="_19_07_10_N_SHIFT_MECH-TANK23"/>
      <sheetName val="_19_07_10_RS_&amp;_SECURITY23"/>
      <sheetName val="19_07_10_CIVIL_WET23"/>
      <sheetName val="_19_07_10_CIVIL23"/>
      <sheetName val="_19_07_10_MECH-FAB23"/>
      <sheetName val="_19_07_10_MECH-TANK23"/>
      <sheetName val="_18_07_10_N_SHIFT_MECH-FAB23"/>
      <sheetName val="_18_07_10_N_SHIFT_MECH-TANK23"/>
      <sheetName val="_18_07_10_RS_&amp;_SECURITY23"/>
      <sheetName val="18_07_10_CIVIL_WET23"/>
      <sheetName val="_18_07_10_CIVIL23"/>
      <sheetName val="_18_07_10_MECH-FAB23"/>
      <sheetName val="_18_07_10_MECH-TANK23"/>
      <sheetName val="_17_07_10_N_SHIFT_MECH-FAB23"/>
      <sheetName val="_17_07_10_N_SHIFT_MECH-TANK23"/>
      <sheetName val="_17_07_10_RS_&amp;_SECURITY23"/>
      <sheetName val="17_07_10_CIVIL_WET23"/>
      <sheetName val="_17_07_10_CIVIL23"/>
      <sheetName val="_17_07_10_MECH-FAB23"/>
      <sheetName val="_17_07_10_MECH-TANK23"/>
      <sheetName val="_16_07_10_N_SHIFT_MECH-FAB22"/>
      <sheetName val="_16_07_10_N_SHIFT_MECH-TANK22"/>
      <sheetName val="_16_07_10_RS_&amp;_SECURITY22"/>
      <sheetName val="16_07_10_CIVIL_WET22"/>
      <sheetName val="_16_07_10_CIVIL22"/>
      <sheetName val="_16_07_10_MECH-FAB22"/>
      <sheetName val="_16_07_10_MECH-TANK22"/>
      <sheetName val="_15_07_10_N_SHIFT_MECH-FAB22"/>
      <sheetName val="_15_07_10_N_SHIFT_MECH-TANK22"/>
      <sheetName val="_15_07_10_RS_&amp;_SECURITY22"/>
      <sheetName val="15_07_10_CIVIL_WET22"/>
      <sheetName val="_15_07_10_CIVIL22"/>
      <sheetName val="_15_07_10_MECH-FAB22"/>
      <sheetName val="_15_07_10_MECH-TANK22"/>
      <sheetName val="_14_07_10_N_SHIFT_MECH-FAB22"/>
      <sheetName val="_14_07_10_N_SHIFT_MECH-TANK22"/>
      <sheetName val="_14_07_10_RS_&amp;_SECURITY22"/>
      <sheetName val="14_07_10_CIVIL_WET22"/>
      <sheetName val="_14_07_10_CIVIL22"/>
      <sheetName val="_14_07_10_MECH-FAB22"/>
      <sheetName val="_14_07_10_MECH-TANK22"/>
      <sheetName val="_13_07_10_N_SHIFT_MECH-FAB22"/>
      <sheetName val="_13_07_10_N_SHIFT_MECH-TANK22"/>
      <sheetName val="_13_07_10_RS_&amp;_SECURITY22"/>
      <sheetName val="13_07_10_CIVIL_WET22"/>
      <sheetName val="_13_07_10_CIVIL22"/>
      <sheetName val="_13_07_10_MECH-FAB22"/>
      <sheetName val="_13_07_10_MECH-TANK22"/>
      <sheetName val="_12_07_10_N_SHIFT_MECH-FAB22"/>
      <sheetName val="_12_07_10_N_SHIFT_MECH-TANK22"/>
      <sheetName val="_12_07_10_RS_&amp;_SECURITY22"/>
      <sheetName val="12_07_10_CIVIL_WET22"/>
      <sheetName val="_12_07_10_CIVIL22"/>
      <sheetName val="_12_07_10_MECH-FAB22"/>
      <sheetName val="_12_07_10_MECH-TANK22"/>
      <sheetName val="_11_07_10_N_SHIFT_MECH-FAB22"/>
      <sheetName val="_11_07_10_N_SHIFT_MECH-TANK22"/>
      <sheetName val="_11_07_10_RS_&amp;_SECURITY22"/>
      <sheetName val="11_07_10_CIVIL_WET22"/>
      <sheetName val="_11_07_10_CIVIL22"/>
      <sheetName val="_11_07_10_MECH-FAB22"/>
      <sheetName val="_11_07_10_MECH-TANK22"/>
      <sheetName val="_10_07_10_N_SHIFT_MECH-FAB22"/>
      <sheetName val="_10_07_10_N_SHIFT_MECH-TANK22"/>
      <sheetName val="_10_07_10_RS_&amp;_SECURITY22"/>
      <sheetName val="10_07_10_CIVIL_WET22"/>
      <sheetName val="_10_07_10_CIVIL22"/>
      <sheetName val="_10_07_10_MECH-FAB22"/>
      <sheetName val="_10_07_10_MECH-TANK22"/>
      <sheetName val="_09_07_10_N_SHIFT_MECH-FAB22"/>
      <sheetName val="_09_07_10_N_SHIFT_MECH-TANK22"/>
      <sheetName val="_09_07_10_RS_&amp;_SECURITY22"/>
      <sheetName val="09_07_10_CIVIL_WET22"/>
      <sheetName val="_09_07_10_CIVIL22"/>
      <sheetName val="_09_07_10_MECH-FAB22"/>
      <sheetName val="_09_07_10_MECH-TANK22"/>
      <sheetName val="_08_07_10_N_SHIFT_MECH-FAB22"/>
      <sheetName val="_08_07_10_N_SHIFT_MECH-TANK22"/>
      <sheetName val="_08_07_10_RS_&amp;_SECURITY22"/>
      <sheetName val="08_07_10_CIVIL_WET22"/>
      <sheetName val="_08_07_10_CIVIL22"/>
      <sheetName val="_08_07_10_MECH-FAB22"/>
      <sheetName val="_08_07_10_MECH-TANK22"/>
      <sheetName val="_07_07_10_N_SHIFT_MECH-FAB22"/>
      <sheetName val="_07_07_10_N_SHIFT_MECH-TANK22"/>
      <sheetName val="_07_07_10_RS_&amp;_SECURITY22"/>
      <sheetName val="07_07_10_CIVIL_WET22"/>
      <sheetName val="_07_07_10_CIVIL22"/>
      <sheetName val="_07_07_10_MECH-FAB22"/>
      <sheetName val="_07_07_10_MECH-TANK22"/>
      <sheetName val="_06_07_10_N_SHIFT_MECH-FAB22"/>
      <sheetName val="_06_07_10_N_SHIFT_MECH-TANK22"/>
      <sheetName val="_06_07_10_RS_&amp;_SECURITY22"/>
      <sheetName val="06_07_10_CIVIL_WET22"/>
      <sheetName val="_06_07_10_CIVIL22"/>
      <sheetName val="_06_07_10_MECH-FAB22"/>
      <sheetName val="_06_07_10_MECH-TANK22"/>
      <sheetName val="_05_07_10_N_SHIFT_MECH-FAB22"/>
      <sheetName val="_05_07_10_N_SHIFT_MECH-TANK22"/>
      <sheetName val="_05_07_10_RS_&amp;_SECURITY22"/>
      <sheetName val="05_07_10_CIVIL_WET22"/>
      <sheetName val="_05_07_10_CIVIL22"/>
      <sheetName val="_05_07_10_MECH-FAB22"/>
      <sheetName val="_05_07_10_MECH-TANK22"/>
      <sheetName val="_04_07_10_N_SHIFT_MECH-FAB22"/>
      <sheetName val="_04_07_10_N_SHIFT_MECH-TANK22"/>
      <sheetName val="_04_07_10_RS_&amp;_SECURITY22"/>
      <sheetName val="04_07_10_CIVIL_WET22"/>
      <sheetName val="_04_07_10_CIVIL22"/>
      <sheetName val="_04_07_10_MECH-FAB22"/>
      <sheetName val="_04_07_10_MECH-TANK22"/>
      <sheetName val="_03_07_10_N_SHIFT_MECH-FAB22"/>
      <sheetName val="_03_07_10_N_SHIFT_MECH-TANK22"/>
      <sheetName val="_03_07_10_RS_&amp;_SECURITY_22"/>
      <sheetName val="03_07_10_CIVIL_WET_22"/>
      <sheetName val="_03_07_10_CIVIL_22"/>
      <sheetName val="_03_07_10_MECH-FAB_22"/>
      <sheetName val="_03_07_10_MECH-TANK_22"/>
      <sheetName val="_02_07_10_N_SHIFT_MECH-FAB_22"/>
      <sheetName val="_02_07_10_N_SHIFT_MECH-TANK_22"/>
      <sheetName val="_02_07_10_RS_&amp;_SECURITY22"/>
      <sheetName val="02_07_10_CIVIL_WET22"/>
      <sheetName val="_02_07_10_CIVIL22"/>
      <sheetName val="_02_07_10_MECH-FAB22"/>
      <sheetName val="_02_07_10_MECH-TANK22"/>
      <sheetName val="_01_07_10_N_SHIFT_MECH-FAB22"/>
      <sheetName val="_01_07_10_N_SHIFT_MECH-TANK22"/>
      <sheetName val="_01_07_10_RS_&amp;_SECURITY22"/>
      <sheetName val="01_07_10_CIVIL_WET22"/>
      <sheetName val="_01_07_10_CIVIL22"/>
      <sheetName val="_01_07_10_MECH-FAB22"/>
      <sheetName val="_01_07_10_MECH-TANK22"/>
      <sheetName val="_30_06_10_N_SHIFT_MECH-FAB22"/>
      <sheetName val="_30_06_10_N_SHIFT_MECH-TANK22"/>
      <sheetName val="scurve_calc_(2)22"/>
      <sheetName val="Meas_-Hotel_Part23"/>
      <sheetName val="BOQ_Direct_selling_cost22"/>
      <sheetName val="Direct_cost_shed_A-2_22"/>
      <sheetName val="Contract_Night_Staff22"/>
      <sheetName val="Contract_Day_Staff22"/>
      <sheetName val="Day_Shift22"/>
      <sheetName val="Night_Shift22"/>
      <sheetName val="Ave_wtd_rates22"/>
      <sheetName val="Material_22"/>
      <sheetName val="Labour_&amp;_Plant22"/>
      <sheetName val="22_12_201123"/>
      <sheetName val="BOQ_(2)23"/>
      <sheetName val="Cashflow_projection22"/>
      <sheetName val="PA-_Consutant_22"/>
      <sheetName val="Civil_Boq22"/>
      <sheetName val="Fee_Rate_Summary22"/>
      <sheetName val="Item-_Compact22"/>
      <sheetName val="final_abstract22"/>
      <sheetName val="TBAL9697__group_wise__sdpl22"/>
      <sheetName val="St_co_91_5lvl22"/>
      <sheetName val="Civil_Works22"/>
      <sheetName val="IO_List22"/>
      <sheetName val="Fill_this_out_first___22"/>
      <sheetName val="Meas__Hotel_Part22"/>
      <sheetName val="INPUT_SHEET22"/>
      <sheetName val="DI_Rate_Analysis23"/>
      <sheetName val="Economic_RisingMain__Ph-I23"/>
      <sheetName val="SP_Break_Up22"/>
      <sheetName val="Labour_productivity22"/>
      <sheetName val="_09_07_10_M顅ᎆ뤀ᨇ԰?缀?22"/>
      <sheetName val="Sales_&amp;_Prod22"/>
      <sheetName val="Cost_Index22"/>
      <sheetName val="cash_in_flow_Summary_JV_22"/>
      <sheetName val="water_prop_22"/>
      <sheetName val="GR_slab-reinft22"/>
      <sheetName val="Staff_Acco_22"/>
      <sheetName val="Rate_analysis-_BOQ_1_22"/>
      <sheetName val="MN_T_B_22"/>
      <sheetName val="Project_Details__22"/>
      <sheetName val="F20_Risk_Analysis22"/>
      <sheetName val="Change_Order_Log22"/>
      <sheetName val="2000_MOR22"/>
      <sheetName val="Driveway_Beams22"/>
      <sheetName val="Structure_Bills_Qty22"/>
      <sheetName val="Prelims_Breakup23"/>
      <sheetName val="INDIGINEOUS_ITEMS_22"/>
      <sheetName val="3cd_Annexure22"/>
      <sheetName val="Rate_Analysis22"/>
      <sheetName val="Fin__Assumpt__-_Sensitivities22"/>
      <sheetName val="Bill_122"/>
      <sheetName val="Bill_222"/>
      <sheetName val="Bill_322"/>
      <sheetName val="Bill_422"/>
      <sheetName val="Bill_522"/>
      <sheetName val="Bill_622"/>
      <sheetName val="Bill_722"/>
      <sheetName val="_09_07_10_M顅ᎆ뤀ᨇ԰22"/>
      <sheetName val="_09_07_10_M顅ᎆ뤀ᨇ԰_缀_22"/>
      <sheetName val="1_Civil-RA22"/>
      <sheetName val="Assumption_Inputs22"/>
      <sheetName val="Phase_122"/>
      <sheetName val="Pacakges_split22"/>
      <sheetName val="DEINKING(ANNEX_1)22"/>
      <sheetName val="AutoOpen_Stub_Data22"/>
      <sheetName val="Eqpmnt_Plng22"/>
      <sheetName val="Debits_as_on_12_04_0821"/>
      <sheetName val="Data_Sheet21"/>
      <sheetName val="T-P1,_FINISHES_WORKING_22"/>
      <sheetName val="Assumption_&amp;_Exclusion22"/>
      <sheetName val="External_Doors22"/>
      <sheetName val="STAFFSCHED_21"/>
      <sheetName val="LABOUR_RATE22"/>
      <sheetName val="Material_Rate22"/>
      <sheetName val="Switch_V1622"/>
      <sheetName val="India_F&amp;S_Template21"/>
      <sheetName val="_bus_bay21"/>
      <sheetName val="doq_421"/>
      <sheetName val="doq_221"/>
      <sheetName val="Grade_Slab_-122"/>
      <sheetName val="Grade_Slab_-222"/>
      <sheetName val="Grade_slab-322"/>
      <sheetName val="Grade_slab_-422"/>
      <sheetName val="Grade_slab_-522"/>
      <sheetName val="Grade_slab_-622"/>
      <sheetName val="Cat_A_Change_Control22"/>
      <sheetName val="Factor_Sheet22"/>
      <sheetName val="Theo_Cons-June'1021"/>
      <sheetName val="11B_21"/>
      <sheetName val="ACAD_Finishes21"/>
      <sheetName val="Site_Details21"/>
      <sheetName val="Site_Area_Statement21"/>
      <sheetName val="Summary_WG21"/>
      <sheetName val="BOQ_LT21"/>
      <sheetName val="14_07_10_CIVIL_W [21"/>
      <sheetName val="AFAS_21"/>
      <sheetName val="RDS_&amp;_WLD21"/>
      <sheetName val="PA_System21"/>
      <sheetName val="Server_&amp;_PAC_Room21"/>
      <sheetName val="HVAC_BOQ21"/>
      <sheetName val="Invoice_Tracker21"/>
      <sheetName val="Income_Statement21"/>
      <sheetName val="Load_Details(B2)21"/>
      <sheetName val="Works_-_Quote_Sheet21"/>
      <sheetName val="BLOCK-A_(MEA_SHEET)21"/>
      <sheetName val="Cost_Basis20"/>
      <sheetName val="Top_Sheet21"/>
      <sheetName val="Col_NUM21"/>
      <sheetName val="COLUMN_RC_21"/>
      <sheetName val="STILT_Floor_Slab_NUM21"/>
      <sheetName val="First_Floor_Slab_RC21"/>
      <sheetName val="FIRST_FLOOR_SLAB_WT_SUMMARY21"/>
      <sheetName val="Stilt_Floor_Beam_NUM21"/>
      <sheetName val="STILT_BEAM_NUM21"/>
      <sheetName val="STILT_BEAM_RC21"/>
      <sheetName val="Stilt_wall_Num21"/>
      <sheetName val="STILT_WALL_RC21"/>
      <sheetName val="Z-DETAILS_ABOVE_RAFT_UPTO_+0_22"/>
      <sheetName val="Z-DETAILS_ABOVE_RAFT_UPTO_+_(30"/>
      <sheetName val="TOTAL_CHECK21"/>
      <sheetName val="TYP___wall_Num21"/>
      <sheetName val="Z-DETAILS_TYP__+2_85_TO_+8_8521"/>
      <sheetName val="d-safe_specs20"/>
      <sheetName val="Deduction_of_assets20"/>
      <sheetName val="Blr_hire20"/>
      <sheetName val="PRECAST_lig(tconc_II20"/>
      <sheetName val="VF_Full_Recon20"/>
      <sheetName val="PITP3_COPY20"/>
      <sheetName val="Meas_20"/>
      <sheetName val="Expenses_Actual_Vs__Budgeted20"/>
      <sheetName val="Col_up_to_plinth20"/>
      <sheetName val="MASTER_RATE_ANALYSIS20"/>
      <sheetName val="RMG_-ABS20"/>
      <sheetName val="T_P_-ABS20"/>
      <sheetName val="T_P_-MB20"/>
      <sheetName val="E_P_R-ABS20"/>
      <sheetName val="E__R-MB20"/>
      <sheetName val="Bldg_6-ABS20"/>
      <sheetName val="Bldg_6-MB20"/>
      <sheetName val="Kz_Grid_Press_foundation_ABS20"/>
      <sheetName val="Kz_Grid_Press_foundation_meas20"/>
      <sheetName val="600-1200T__ABS20"/>
      <sheetName val="600-1200T_Meas20"/>
      <sheetName val="BSR-II_ABS20"/>
      <sheetName val="BSR-II_meas20"/>
      <sheetName val="Misc_ABS20"/>
      <sheetName val="Misc_MB20"/>
      <sheetName val="This_Bill20"/>
      <sheetName val="Upto_Previous20"/>
      <sheetName val="Up_to_date20"/>
      <sheetName val="Grand_Abstract20"/>
      <sheetName val="Blank_MB20"/>
      <sheetName val="cement_summary20"/>
      <sheetName val="Reinforcement_Steel20"/>
      <sheetName val="P-I_CEMENT_RECONCILIATION_20"/>
      <sheetName val="Ra-38_area_wise_summary20"/>
      <sheetName val="P-II_Cement_Reconciliation20"/>
      <sheetName val="Ra-16_P-II20"/>
      <sheetName val="RA_16-_GH20"/>
      <sheetName val="Quote_Sheet20"/>
      <sheetName val="RCC,Ret__Wall20"/>
      <sheetName val="Name_List20"/>
      <sheetName val="Intro_20"/>
      <sheetName val="Gate_220"/>
      <sheetName val="Project_Ignite20"/>
      <sheetName val="E_&amp;_R20"/>
      <sheetName val="Customize_Your_Invoice20"/>
      <sheetName val="Misc__Data20"/>
      <sheetName val="beam-reinft-machine_rm20"/>
      <sheetName val="Cash_Flow_Input_Data_ISC20"/>
      <sheetName val="Fin__Assumpt__-_SensitivitieH20"/>
      <sheetName val="PRECAST_lightconc-II20"/>
      <sheetName val="Cleaning_&amp;_Grubbing20"/>
      <sheetName val="PRECAST_lightconc_II20"/>
      <sheetName val="College_Details20"/>
      <sheetName val="Personal_20"/>
      <sheetName val="jidal_dam20"/>
      <sheetName val="fran_temp20"/>
      <sheetName val="kona_swit20"/>
      <sheetName val="template_(8)20"/>
      <sheetName val="template_(9)20"/>
      <sheetName val="OVER_HEADS20"/>
      <sheetName val="Cover_Sheet20"/>
      <sheetName val="BOQ_REV_A20"/>
      <sheetName val="PTB_(IO)20"/>
      <sheetName val="BMS_20"/>
      <sheetName val="SPT_vs_PHI20"/>
      <sheetName val="TBAL9697_-group_wise__sdpl20"/>
      <sheetName val="Quantity_Schedule19"/>
      <sheetName val="Revenue__Schedule_19"/>
      <sheetName val="Balance_works_-_Direct_Cost19"/>
      <sheetName val="Balance_works_-_Indirect_Cost19"/>
      <sheetName val="Fund_Plan19"/>
      <sheetName val="Bill_of_Resources19"/>
      <sheetName val="SITE_OVERHEADS18"/>
      <sheetName val="labour_coeff18"/>
      <sheetName val="Expenditure_plan18"/>
      <sheetName val="ORDER_BOOKING18"/>
      <sheetName val="Site_Dev_BOQ18"/>
      <sheetName val="beam-reinft-IIInd_floor18"/>
      <sheetName val="M-Book_for_Conc18"/>
      <sheetName val="M-Book_for_FW18"/>
      <sheetName val="Costing_Upto_Mar'11_(2)18"/>
      <sheetName val="Tender_Summary18"/>
      <sheetName val="TAX_BILLS18"/>
      <sheetName val="CASH_BILLS18"/>
      <sheetName val="LABOUR_BILLS18"/>
      <sheetName val="puch_order18"/>
      <sheetName val="Sheet1_(2)18"/>
      <sheetName val="Boq_Block_A18"/>
      <sheetName val="_24_07_10_RS_&amp;_SECURITY18"/>
      <sheetName val="24_07_10_CIVIL_WET18"/>
      <sheetName val="_24_07_10_CIVIL18"/>
      <sheetName val="_24_07_10_MECH-FAB18"/>
      <sheetName val="_24_07_10_MECH-TANK18"/>
      <sheetName val="_23_07_10_N_SHIFT_MECH-FAB18"/>
      <sheetName val="_23_07_10_N_SHIFT_MECH-TANK18"/>
      <sheetName val="_23_07_10_RS_&amp;_SECURITY18"/>
      <sheetName val="23_07_10_CIVIL_WET18"/>
      <sheetName val="_23_07_10_CIVIL18"/>
      <sheetName val="_23_07_10_MECH-FAB18"/>
      <sheetName val="_23_07_10_MECH-TANK18"/>
      <sheetName val="_22_07_10_N_SHIFT_MECH-FAB18"/>
      <sheetName val="_22_07_10_N_SHIFT_MECH-TANK18"/>
      <sheetName val="_22_07_10_RS_&amp;_SECURITY18"/>
      <sheetName val="22_07_10_CIVIL_WET18"/>
      <sheetName val="_22_07_10_CIVIL18"/>
      <sheetName val="_22_07_10_MECH-FAB18"/>
      <sheetName val="_22_07_10_MECH-TANK18"/>
      <sheetName val="_21_07_10_N_SHIFT_MECH-FAB18"/>
      <sheetName val="_21_07_10_N_SHIFT_MECH-TANK18"/>
      <sheetName val="_21_07_10_RS_&amp;_SECURITY18"/>
      <sheetName val="21_07_10_CIVIL_WET18"/>
      <sheetName val="_21_07_10_CIVIL18"/>
      <sheetName val="_21_07_10_MECH-FAB18"/>
      <sheetName val="_21_07_10_MECH-TANK18"/>
      <sheetName val="_20_07_10_N_SHIFT_MECH-FAB18"/>
      <sheetName val="_20_07_10_N_SHIFT_MECH-TANK18"/>
      <sheetName val="_20_07_10_RS_&amp;_SECURITY18"/>
      <sheetName val="20_07_10_CIVIL_WET18"/>
      <sheetName val="_20_07_10_CIVIL18"/>
      <sheetName val="_20_07_10_MECH-FAB18"/>
      <sheetName val="_20_07_10_MECH-TANK18"/>
      <sheetName val="_19_07_10_N_SHIFT_MECH-FAB18"/>
      <sheetName val="_19_07_10_N_SHIFT_MECH-TANK18"/>
      <sheetName val="_19_07_10_RS_&amp;_SECURITY18"/>
      <sheetName val="19_07_10_CIVIL_WET18"/>
      <sheetName val="_19_07_10_CIVIL18"/>
      <sheetName val="_19_07_10_MECH-FAB18"/>
      <sheetName val="_19_07_10_MECH-TANK18"/>
      <sheetName val="_18_07_10_N_SHIFT_MECH-FAB18"/>
      <sheetName val="_18_07_10_N_SHIFT_MECH-TANK18"/>
      <sheetName val="_18_07_10_RS_&amp;_SECURITY18"/>
      <sheetName val="18_07_10_CIVIL_WET18"/>
      <sheetName val="_18_07_10_CIVIL18"/>
      <sheetName val="_18_07_10_MECH-FAB18"/>
      <sheetName val="_18_07_10_MECH-TANK18"/>
      <sheetName val="_17_07_10_N_SHIFT_MECH-FAB18"/>
      <sheetName val="_17_07_10_N_SHIFT_MECH-TANK18"/>
      <sheetName val="_17_07_10_RS_&amp;_SECURITY18"/>
      <sheetName val="17_07_10_CIVIL_WET18"/>
      <sheetName val="_17_07_10_CIVIL18"/>
      <sheetName val="_17_07_10_MECH-FAB18"/>
      <sheetName val="_17_07_10_MECH-TANK18"/>
      <sheetName val="_16_07_10_N_SHIFT_MECH-FAB17"/>
      <sheetName val="_16_07_10_N_SHIFT_MECH-TANK17"/>
      <sheetName val="_16_07_10_RS_&amp;_SECURITY17"/>
      <sheetName val="16_07_10_CIVIL_WET17"/>
      <sheetName val="_16_07_10_CIVIL17"/>
      <sheetName val="_16_07_10_MECH-FAB17"/>
      <sheetName val="_16_07_10_MECH-TANK17"/>
      <sheetName val="_15_07_10_N_SHIFT_MECH-FAB17"/>
      <sheetName val="_15_07_10_N_SHIFT_MECH-TANK17"/>
      <sheetName val="_15_07_10_RS_&amp;_SECURITY17"/>
      <sheetName val="15_07_10_CIVIL_WET17"/>
      <sheetName val="_15_07_10_CIVIL17"/>
      <sheetName val="_15_07_10_MECH-FAB17"/>
      <sheetName val="_15_07_10_MECH-TANK17"/>
      <sheetName val="_14_07_10_N_SHIFT_MECH-FAB17"/>
      <sheetName val="_14_07_10_N_SHIFT_MECH-TANK17"/>
      <sheetName val="_14_07_10_RS_&amp;_SECURITY17"/>
      <sheetName val="14_07_10_CIVIL_WET17"/>
      <sheetName val="_14_07_10_CIVIL17"/>
      <sheetName val="_14_07_10_MECH-FAB17"/>
      <sheetName val="_14_07_10_MECH-TANK17"/>
      <sheetName val="_13_07_10_N_SHIFT_MECH-FAB17"/>
      <sheetName val="_13_07_10_N_SHIFT_MECH-TANK17"/>
      <sheetName val="_13_07_10_RS_&amp;_SECURITY17"/>
      <sheetName val="13_07_10_CIVIL_WET17"/>
      <sheetName val="_13_07_10_CIVIL17"/>
      <sheetName val="_13_07_10_MECH-FAB17"/>
      <sheetName val="_13_07_10_MECH-TANK17"/>
      <sheetName val="_12_07_10_N_SHIFT_MECH-FAB17"/>
      <sheetName val="_12_07_10_N_SHIFT_MECH-TANK17"/>
      <sheetName val="_12_07_10_RS_&amp;_SECURITY17"/>
      <sheetName val="12_07_10_CIVIL_WET17"/>
      <sheetName val="_12_07_10_CIVIL17"/>
      <sheetName val="_12_07_10_MECH-FAB17"/>
      <sheetName val="_12_07_10_MECH-TANK17"/>
      <sheetName val="_11_07_10_N_SHIFT_MECH-FAB17"/>
      <sheetName val="_11_07_10_N_SHIFT_MECH-TANK17"/>
      <sheetName val="_11_07_10_RS_&amp;_SECURITY17"/>
      <sheetName val="11_07_10_CIVIL_WET17"/>
      <sheetName val="_11_07_10_CIVIL17"/>
      <sheetName val="_11_07_10_MECH-FAB17"/>
      <sheetName val="_11_07_10_MECH-TANK17"/>
      <sheetName val="_10_07_10_N_SHIFT_MECH-FAB17"/>
      <sheetName val="_10_07_10_N_SHIFT_MECH-TANK17"/>
      <sheetName val="_10_07_10_RS_&amp;_SECURITY17"/>
      <sheetName val="10_07_10_CIVIL_WET17"/>
      <sheetName val="_10_07_10_CIVIL17"/>
      <sheetName val="_10_07_10_MECH-FAB17"/>
      <sheetName val="_10_07_10_MECH-TANK17"/>
      <sheetName val="_09_07_10_N_SHIFT_MECH-FAB17"/>
      <sheetName val="_09_07_10_N_SHIFT_MECH-TANK17"/>
      <sheetName val="_09_07_10_RS_&amp;_SECURITY17"/>
      <sheetName val="09_07_10_CIVIL_WET17"/>
      <sheetName val="_09_07_10_CIVIL17"/>
      <sheetName val="_09_07_10_MECH-FAB17"/>
      <sheetName val="_09_07_10_MECH-TANK17"/>
      <sheetName val="_08_07_10_N_SHIFT_MECH-FAB17"/>
      <sheetName val="_08_07_10_N_SHIFT_MECH-TANK17"/>
      <sheetName val="_08_07_10_RS_&amp;_SECURITY17"/>
      <sheetName val="08_07_10_CIVIL_WET17"/>
      <sheetName val="_08_07_10_CIVIL17"/>
      <sheetName val="_08_07_10_MECH-FAB17"/>
      <sheetName val="_08_07_10_MECH-TANK17"/>
      <sheetName val="_07_07_10_N_SHIFT_MECH-FAB17"/>
      <sheetName val="_07_07_10_N_SHIFT_MECH-TANK17"/>
      <sheetName val="_07_07_10_RS_&amp;_SECURITY17"/>
      <sheetName val="07_07_10_CIVIL_WET17"/>
      <sheetName val="_07_07_10_CIVIL17"/>
      <sheetName val="_07_07_10_MECH-FAB17"/>
      <sheetName val="_07_07_10_MECH-TANK17"/>
      <sheetName val="_06_07_10_N_SHIFT_MECH-FAB17"/>
      <sheetName val="_06_07_10_N_SHIFT_MECH-TANK17"/>
      <sheetName val="_06_07_10_RS_&amp;_SECURITY17"/>
      <sheetName val="06_07_10_CIVIL_WET17"/>
      <sheetName val="_06_07_10_CIVIL17"/>
      <sheetName val="_06_07_10_MECH-FAB17"/>
      <sheetName val="_06_07_10_MECH-TANK17"/>
      <sheetName val="_05_07_10_N_SHIFT_MECH-FAB17"/>
      <sheetName val="_05_07_10_N_SHIFT_MECH-TANK17"/>
      <sheetName val="_05_07_10_RS_&amp;_SECURITY17"/>
      <sheetName val="05_07_10_CIVIL_WET17"/>
      <sheetName val="_05_07_10_CIVIL17"/>
      <sheetName val="_05_07_10_MECH-FAB17"/>
      <sheetName val="_05_07_10_MECH-TANK17"/>
      <sheetName val="_04_07_10_N_SHIFT_MECH-FAB17"/>
      <sheetName val="_04_07_10_N_SHIFT_MECH-TANK17"/>
      <sheetName val="_04_07_10_RS_&amp;_SECURITY17"/>
      <sheetName val="04_07_10_CIVIL_WET17"/>
      <sheetName val="_04_07_10_CIVIL17"/>
      <sheetName val="_04_07_10_MECH-FAB17"/>
      <sheetName val="_04_07_10_MECH-TANK17"/>
      <sheetName val="_03_07_10_N_SHIFT_MECH-FAB17"/>
      <sheetName val="_03_07_10_N_SHIFT_MECH-TANK17"/>
      <sheetName val="_03_07_10_RS_&amp;_SECURITY_17"/>
      <sheetName val="03_07_10_CIVIL_WET_17"/>
      <sheetName val="_03_07_10_CIVIL_17"/>
      <sheetName val="_03_07_10_MECH-FAB_17"/>
      <sheetName val="_03_07_10_MECH-TANK_17"/>
      <sheetName val="_02_07_10_N_SHIFT_MECH-FAB_17"/>
      <sheetName val="_02_07_10_N_SHIFT_MECH-TANK_17"/>
      <sheetName val="_02_07_10_RS_&amp;_SECURITY17"/>
      <sheetName val="02_07_10_CIVIL_WET17"/>
      <sheetName val="_02_07_10_CIVIL17"/>
      <sheetName val="_02_07_10_MECH-FAB17"/>
      <sheetName val="_02_07_10_MECH-TANK17"/>
      <sheetName val="_01_07_10_N_SHIFT_MECH-FAB17"/>
      <sheetName val="_01_07_10_N_SHIFT_MECH-TANK17"/>
      <sheetName val="_01_07_10_RS_&amp;_SECURITY17"/>
      <sheetName val="01_07_10_CIVIL_WET17"/>
      <sheetName val="_01_07_10_CIVIL17"/>
      <sheetName val="_01_07_10_MECH-FAB17"/>
      <sheetName val="_01_07_10_MECH-TANK17"/>
      <sheetName val="_30_06_10_N_SHIFT_MECH-FAB17"/>
      <sheetName val="_30_06_10_N_SHIFT_MECH-TANK17"/>
      <sheetName val="scurve_calc_(2)17"/>
      <sheetName val="Meas_-Hotel_Part18"/>
      <sheetName val="BOQ_Direct_selling_cost17"/>
      <sheetName val="Direct_cost_shed_A-2_17"/>
      <sheetName val="Contract_Night_Staff17"/>
      <sheetName val="Contract_Day_Staff17"/>
      <sheetName val="Day_Shift17"/>
      <sheetName val="Night_Shift17"/>
      <sheetName val="Ave_wtd_rates17"/>
      <sheetName val="Material_17"/>
      <sheetName val="Labour_&amp;_Plant17"/>
      <sheetName val="22_12_201118"/>
      <sheetName val="BOQ_(2)18"/>
      <sheetName val="Cashflow_projection17"/>
      <sheetName val="PA-_Consutant_17"/>
      <sheetName val="Civil_Boq17"/>
      <sheetName val="Fee_Rate_Summary17"/>
      <sheetName val="Item-_Compact17"/>
      <sheetName val="final_abstract17"/>
      <sheetName val="TBAL9697__group_wise__sdpl17"/>
      <sheetName val="St_co_91_5lvl17"/>
      <sheetName val="Civil_Works17"/>
      <sheetName val="IO_List17"/>
      <sheetName val="Fill_this_out_first___17"/>
      <sheetName val="Meas__Hotel_Part17"/>
      <sheetName val="INPUT_SHEET17"/>
      <sheetName val="DI_Rate_Analysis18"/>
      <sheetName val="Economic_RisingMain__Ph-I18"/>
      <sheetName val="SP_Break_Up17"/>
      <sheetName val="Labour_productivity17"/>
      <sheetName val="_09_07_10_M顅ᎆ뤀ᨇ԰?缀?17"/>
      <sheetName val="Sales_&amp;_Prod17"/>
      <sheetName val="Cost_Index17"/>
      <sheetName val="cash_in_flow_Summary_JV_17"/>
      <sheetName val="water_prop_17"/>
      <sheetName val="GR_slab-reinft17"/>
      <sheetName val="Staff_Acco_17"/>
      <sheetName val="Rate_analysis-_BOQ_1_17"/>
      <sheetName val="MN_T_B_17"/>
      <sheetName val="Project_Details__17"/>
      <sheetName val="F20_Risk_Analysis17"/>
      <sheetName val="Change_Order_Log17"/>
      <sheetName val="2000_MOR17"/>
      <sheetName val="Driveway_Beams17"/>
      <sheetName val="Structure_Bills_Qty17"/>
      <sheetName val="Prelims_Breakup18"/>
      <sheetName val="INDIGINEOUS_ITEMS_17"/>
      <sheetName val="3cd_Annexure17"/>
      <sheetName val="Rate_Analysis17"/>
      <sheetName val="Fin__Assumpt__-_Sensitivities17"/>
      <sheetName val="Bill_117"/>
      <sheetName val="Bill_217"/>
      <sheetName val="Bill_317"/>
      <sheetName val="Bill_417"/>
      <sheetName val="Bill_517"/>
      <sheetName val="Bill_617"/>
      <sheetName val="Bill_717"/>
      <sheetName val="_09_07_10_M顅ᎆ뤀ᨇ԰17"/>
      <sheetName val="_09_07_10_M顅ᎆ뤀ᨇ԰_缀_17"/>
      <sheetName val="1_Civil-RA17"/>
      <sheetName val="Assumption_Inputs17"/>
      <sheetName val="Phase_117"/>
      <sheetName val="Pacakges_split17"/>
      <sheetName val="DEINKING(ANNEX_1)17"/>
      <sheetName val="AutoOpen_Stub_Data17"/>
      <sheetName val="Eqpmnt_Plng17"/>
      <sheetName val="Debits_as_on_12_04_0816"/>
      <sheetName val="Data_Sheet16"/>
      <sheetName val="T-P1,_FINISHES_WORKING_17"/>
      <sheetName val="Assumption_&amp;_Exclusion17"/>
      <sheetName val="External_Doors17"/>
      <sheetName val="STAFFSCHED_16"/>
      <sheetName val="LABOUR_RATE17"/>
      <sheetName val="Material_Rate17"/>
      <sheetName val="Switch_V1617"/>
      <sheetName val="India_F&amp;S_Template16"/>
      <sheetName val="_bus_bay16"/>
      <sheetName val="doq_416"/>
      <sheetName val="doq_216"/>
      <sheetName val="Grade_Slab_-117"/>
      <sheetName val="Grade_Slab_-217"/>
      <sheetName val="Grade_slab-317"/>
      <sheetName val="Grade_slab_-417"/>
      <sheetName val="Grade_slab_-517"/>
      <sheetName val="Grade_slab_-617"/>
      <sheetName val="Cat_A_Change_Control17"/>
      <sheetName val="Factor_Sheet17"/>
      <sheetName val="Theo_Cons-June'1016"/>
      <sheetName val="11B_16"/>
      <sheetName val="ACAD_Finishes16"/>
      <sheetName val="Site_Details16"/>
      <sheetName val="Site_Area_Statement16"/>
      <sheetName val="Summary_WG16"/>
      <sheetName val="BOQ_LT16"/>
      <sheetName val="14_07_10_CIVIL_W [16"/>
      <sheetName val="AFAS_16"/>
      <sheetName val="RDS_&amp;_WLD16"/>
      <sheetName val="PA_System16"/>
      <sheetName val="Server_&amp;_PAC_Room16"/>
      <sheetName val="HVAC_BOQ16"/>
      <sheetName val="Invoice_Tracker16"/>
      <sheetName val="Income_Statement16"/>
      <sheetName val="Load_Details(B2)16"/>
      <sheetName val="Works_-_Quote_Sheet16"/>
      <sheetName val="BLOCK-A_(MEA_SHEET)16"/>
      <sheetName val="Cost_Basis15"/>
      <sheetName val="Top_Sheet16"/>
      <sheetName val="Col_NUM16"/>
      <sheetName val="COLUMN_RC_16"/>
      <sheetName val="STILT_Floor_Slab_NUM16"/>
      <sheetName val="First_Floor_Slab_RC16"/>
      <sheetName val="FIRST_FLOOR_SLAB_WT_SUMMARY16"/>
      <sheetName val="Stilt_Floor_Beam_NUM16"/>
      <sheetName val="STILT_BEAM_NUM16"/>
      <sheetName val="STILT_BEAM_RC16"/>
      <sheetName val="Stilt_wall_Num16"/>
      <sheetName val="STILT_WALL_RC16"/>
      <sheetName val="Z-DETAILS_ABOVE_RAFT_UPTO_+0_17"/>
      <sheetName val="Z-DETAILS_ABOVE_RAFT_UPTO_+_(16"/>
      <sheetName val="TOTAL_CHECK16"/>
      <sheetName val="TYP___wall_Num16"/>
      <sheetName val="Z-DETAILS_TYP__+2_85_TO_+8_8516"/>
      <sheetName val="d-safe_specs15"/>
      <sheetName val="Deduction_of_assets15"/>
      <sheetName val="Blr_hire15"/>
      <sheetName val="PRECAST_lig(tconc_II15"/>
      <sheetName val="VF_Full_Recon15"/>
      <sheetName val="PITP3_COPY15"/>
      <sheetName val="Meas_15"/>
      <sheetName val="Expenses_Actual_Vs__Budgeted15"/>
      <sheetName val="Col_up_to_plinth15"/>
      <sheetName val="MASTER_RATE_ANALYSIS15"/>
      <sheetName val="RMG_-ABS15"/>
      <sheetName val="T_P_-ABS15"/>
      <sheetName val="T_P_-MB15"/>
      <sheetName val="E_P_R-ABS15"/>
      <sheetName val="E__R-MB15"/>
      <sheetName val="Bldg_6-ABS15"/>
      <sheetName val="Bldg_6-MB15"/>
      <sheetName val="Kz_Grid_Press_foundation_ABS15"/>
      <sheetName val="Kz_Grid_Press_foundation_meas15"/>
      <sheetName val="600-1200T__ABS15"/>
      <sheetName val="600-1200T_Meas15"/>
      <sheetName val="BSR-II_ABS15"/>
      <sheetName val="BSR-II_meas15"/>
      <sheetName val="Misc_ABS15"/>
      <sheetName val="Misc_MB15"/>
      <sheetName val="This_Bill15"/>
      <sheetName val="Upto_Previous15"/>
      <sheetName val="Up_to_date15"/>
      <sheetName val="Grand_Abstract15"/>
      <sheetName val="Blank_MB15"/>
      <sheetName val="cement_summary15"/>
      <sheetName val="Reinforcement_Steel15"/>
      <sheetName val="P-I_CEMENT_RECONCILIATION_15"/>
      <sheetName val="Ra-38_area_wise_summary15"/>
      <sheetName val="P-II_Cement_Reconciliation15"/>
      <sheetName val="Ra-16_P-II15"/>
      <sheetName val="RA_16-_GH15"/>
      <sheetName val="Quote_Sheet15"/>
      <sheetName val="RCC,Ret__Wall15"/>
      <sheetName val="Name_List15"/>
      <sheetName val="Intro_15"/>
      <sheetName val="Gate_215"/>
      <sheetName val="Project_Ignite15"/>
      <sheetName val="E_&amp;_R15"/>
      <sheetName val="Customize_Your_Invoice15"/>
      <sheetName val="Misc__Data15"/>
      <sheetName val="beam-reinft-machine_rm15"/>
      <sheetName val="Cash_Flow_Input_Data_ISC15"/>
      <sheetName val="Fin__Assumpt__-_SensitivitieH15"/>
      <sheetName val="PRECAST_lightconc-II21"/>
      <sheetName val="Cleaning_&amp;_Grubbing21"/>
      <sheetName val="PRECAST_lightconc_II21"/>
      <sheetName val="College_Details21"/>
      <sheetName val="Personal_21"/>
      <sheetName val="jidal_dam21"/>
      <sheetName val="fran_temp21"/>
      <sheetName val="kona_swit21"/>
      <sheetName val="template_(8)21"/>
      <sheetName val="template_(9)21"/>
      <sheetName val="OVER_HEADS21"/>
      <sheetName val="Cover_Sheet21"/>
      <sheetName val="BOQ_REV_A21"/>
      <sheetName val="PTB_(IO)21"/>
      <sheetName val="BMS_21"/>
      <sheetName val="SPT_vs_PHI21"/>
      <sheetName val="TBAL9697_-group_wise__sdpl21"/>
      <sheetName val="Quantity_Schedule20"/>
      <sheetName val="Revenue__Schedule_20"/>
      <sheetName val="Balance_works_-_Direct_Cost20"/>
      <sheetName val="Balance_works_-_Indirect_Cost20"/>
      <sheetName val="Fund_Plan20"/>
      <sheetName val="Bill_of_Resources20"/>
      <sheetName val="SITE_OVERHEADS19"/>
      <sheetName val="labour_coeff19"/>
      <sheetName val="Expenditure_plan19"/>
      <sheetName val="ORDER_BOOKING19"/>
      <sheetName val="Site_Dev_BOQ19"/>
      <sheetName val="beam-reinft-IIInd_floor19"/>
      <sheetName val="M-Book_for_Conc19"/>
      <sheetName val="M-Book_for_FW19"/>
      <sheetName val="Costing_Upto_Mar'11_(2)19"/>
      <sheetName val="Tender_Summary19"/>
      <sheetName val="TAX_BILLS19"/>
      <sheetName val="CASH_BILLS19"/>
      <sheetName val="LABOUR_BILLS19"/>
      <sheetName val="puch_order19"/>
      <sheetName val="Sheet1_(2)19"/>
      <sheetName val="Boq_Block_A19"/>
      <sheetName val="_24_07_10_RS_&amp;_SECURITY19"/>
      <sheetName val="24_07_10_CIVIL_WET19"/>
      <sheetName val="_24_07_10_CIVIL19"/>
      <sheetName val="_24_07_10_MECH-FAB19"/>
      <sheetName val="_24_07_10_MECH-TANK19"/>
      <sheetName val="_23_07_10_N_SHIFT_MECH-FAB19"/>
      <sheetName val="_23_07_10_N_SHIFT_MECH-TANK19"/>
      <sheetName val="_23_07_10_RS_&amp;_SECURITY19"/>
      <sheetName val="23_07_10_CIVIL_WET19"/>
      <sheetName val="_23_07_10_CIVIL19"/>
      <sheetName val="_23_07_10_MECH-FAB19"/>
      <sheetName val="_23_07_10_MECH-TANK19"/>
      <sheetName val="_22_07_10_N_SHIFT_MECH-FAB19"/>
      <sheetName val="_22_07_10_N_SHIFT_MECH-TANK19"/>
      <sheetName val="_22_07_10_RS_&amp;_SECURITY19"/>
      <sheetName val="22_07_10_CIVIL_WET19"/>
      <sheetName val="_22_07_10_CIVIL19"/>
      <sheetName val="_22_07_10_MECH-FAB19"/>
      <sheetName val="_22_07_10_MECH-TANK19"/>
      <sheetName val="_21_07_10_N_SHIFT_MECH-FAB19"/>
      <sheetName val="_21_07_10_N_SHIFT_MECH-TANK19"/>
      <sheetName val="_21_07_10_RS_&amp;_SECURITY19"/>
      <sheetName val="21_07_10_CIVIL_WET19"/>
      <sheetName val="_21_07_10_CIVIL19"/>
      <sheetName val="_21_07_10_MECH-FAB19"/>
      <sheetName val="_21_07_10_MECH-TANK19"/>
      <sheetName val="_20_07_10_N_SHIFT_MECH-FAB19"/>
      <sheetName val="_20_07_10_N_SHIFT_MECH-TANK19"/>
      <sheetName val="_20_07_10_RS_&amp;_SECURITY19"/>
      <sheetName val="20_07_10_CIVIL_WET19"/>
      <sheetName val="_20_07_10_CIVIL19"/>
      <sheetName val="_20_07_10_MECH-FAB19"/>
      <sheetName val="_20_07_10_MECH-TANK19"/>
      <sheetName val="_19_07_10_N_SHIFT_MECH-FAB19"/>
      <sheetName val="_19_07_10_N_SHIFT_MECH-TANK19"/>
      <sheetName val="_19_07_10_RS_&amp;_SECURITY19"/>
      <sheetName val="19_07_10_CIVIL_WET19"/>
      <sheetName val="_19_07_10_CIVIL19"/>
      <sheetName val="_19_07_10_MECH-FAB19"/>
      <sheetName val="_19_07_10_MECH-TANK19"/>
      <sheetName val="_18_07_10_N_SHIFT_MECH-FAB19"/>
      <sheetName val="_18_07_10_N_SHIFT_MECH-TANK19"/>
      <sheetName val="_18_07_10_RS_&amp;_SECURITY19"/>
      <sheetName val="18_07_10_CIVIL_WET19"/>
      <sheetName val="_18_07_10_CIVIL19"/>
      <sheetName val="_18_07_10_MECH-FAB19"/>
      <sheetName val="_18_07_10_MECH-TANK19"/>
      <sheetName val="_17_07_10_N_SHIFT_MECH-FAB19"/>
      <sheetName val="_17_07_10_N_SHIFT_MECH-TANK19"/>
      <sheetName val="_17_07_10_RS_&amp;_SECURITY19"/>
      <sheetName val="17_07_10_CIVIL_WET19"/>
      <sheetName val="_17_07_10_CIVIL19"/>
      <sheetName val="_17_07_10_MECH-FAB19"/>
      <sheetName val="_17_07_10_MECH-TANK19"/>
      <sheetName val="_16_07_10_N_SHIFT_MECH-FAB18"/>
      <sheetName val="_16_07_10_N_SHIFT_MECH-TANK18"/>
      <sheetName val="_16_07_10_RS_&amp;_SECURITY18"/>
      <sheetName val="16_07_10_CIVIL_WET18"/>
      <sheetName val="_16_07_10_CIVIL18"/>
      <sheetName val="_16_07_10_MECH-FAB18"/>
      <sheetName val="_16_07_10_MECH-TANK18"/>
      <sheetName val="_15_07_10_N_SHIFT_MECH-FAB18"/>
      <sheetName val="_15_07_10_N_SHIFT_MECH-TANK18"/>
      <sheetName val="_15_07_10_RS_&amp;_SECURITY18"/>
      <sheetName val="15_07_10_CIVIL_WET18"/>
      <sheetName val="_15_07_10_CIVIL18"/>
      <sheetName val="_15_07_10_MECH-FAB18"/>
      <sheetName val="_15_07_10_MECH-TANK18"/>
      <sheetName val="_14_07_10_N_SHIFT_MECH-FAB18"/>
      <sheetName val="_14_07_10_N_SHIFT_MECH-TANK18"/>
      <sheetName val="_14_07_10_RS_&amp;_SECURITY18"/>
      <sheetName val="14_07_10_CIVIL_WET18"/>
      <sheetName val="_14_07_10_CIVIL18"/>
      <sheetName val="_14_07_10_MECH-FAB18"/>
      <sheetName val="_14_07_10_MECH-TANK18"/>
      <sheetName val="_13_07_10_N_SHIFT_MECH-FAB18"/>
      <sheetName val="_13_07_10_N_SHIFT_MECH-TANK18"/>
      <sheetName val="_13_07_10_RS_&amp;_SECURITY18"/>
      <sheetName val="13_07_10_CIVIL_WET18"/>
      <sheetName val="_13_07_10_CIVIL18"/>
      <sheetName val="_13_07_10_MECH-FAB18"/>
      <sheetName val="_13_07_10_MECH-TANK18"/>
      <sheetName val="_12_07_10_N_SHIFT_MECH-FAB18"/>
      <sheetName val="_12_07_10_N_SHIFT_MECH-TANK18"/>
      <sheetName val="_12_07_10_RS_&amp;_SECURITY18"/>
      <sheetName val="12_07_10_CIVIL_WET18"/>
      <sheetName val="_12_07_10_CIVIL18"/>
      <sheetName val="_12_07_10_MECH-FAB18"/>
      <sheetName val="_12_07_10_MECH-TANK18"/>
      <sheetName val="_11_07_10_N_SHIFT_MECH-FAB18"/>
      <sheetName val="_11_07_10_N_SHIFT_MECH-TANK18"/>
      <sheetName val="_11_07_10_RS_&amp;_SECURITY18"/>
      <sheetName val="11_07_10_CIVIL_WET18"/>
      <sheetName val="_11_07_10_CIVIL18"/>
      <sheetName val="_11_07_10_MECH-FAB18"/>
      <sheetName val="_11_07_10_MECH-TANK18"/>
      <sheetName val="_10_07_10_N_SHIFT_MECH-FAB18"/>
      <sheetName val="_10_07_10_N_SHIFT_MECH-TANK18"/>
      <sheetName val="_10_07_10_RS_&amp;_SECURITY18"/>
      <sheetName val="10_07_10_CIVIL_WET18"/>
      <sheetName val="_10_07_10_CIVIL18"/>
      <sheetName val="_10_07_10_MECH-FAB18"/>
      <sheetName val="_10_07_10_MECH-TANK18"/>
      <sheetName val="_09_07_10_N_SHIFT_MECH-FAB18"/>
      <sheetName val="_09_07_10_N_SHIFT_MECH-TANK18"/>
      <sheetName val="_09_07_10_RS_&amp;_SECURITY18"/>
      <sheetName val="09_07_10_CIVIL_WET18"/>
      <sheetName val="_09_07_10_CIVIL18"/>
      <sheetName val="_09_07_10_MECH-FAB18"/>
      <sheetName val="_09_07_10_MECH-TANK18"/>
      <sheetName val="_08_07_10_N_SHIFT_MECH-FAB18"/>
      <sheetName val="_08_07_10_N_SHIFT_MECH-TANK18"/>
      <sheetName val="_08_07_10_RS_&amp;_SECURITY18"/>
      <sheetName val="08_07_10_CIVIL_WET18"/>
      <sheetName val="_08_07_10_CIVIL18"/>
      <sheetName val="_08_07_10_MECH-FAB18"/>
      <sheetName val="_08_07_10_MECH-TANK18"/>
      <sheetName val="_07_07_10_N_SHIFT_MECH-FAB18"/>
      <sheetName val="_07_07_10_N_SHIFT_MECH-TANK18"/>
      <sheetName val="_07_07_10_RS_&amp;_SECURITY18"/>
      <sheetName val="07_07_10_CIVIL_WET18"/>
      <sheetName val="_07_07_10_CIVIL18"/>
      <sheetName val="_07_07_10_MECH-FAB18"/>
      <sheetName val="_07_07_10_MECH-TANK18"/>
      <sheetName val="_06_07_10_N_SHIFT_MECH-FAB18"/>
      <sheetName val="_06_07_10_N_SHIFT_MECH-TANK18"/>
      <sheetName val="_06_07_10_RS_&amp;_SECURITY18"/>
      <sheetName val="06_07_10_CIVIL_WET18"/>
      <sheetName val="_06_07_10_CIVIL18"/>
      <sheetName val="_06_07_10_MECH-FAB18"/>
      <sheetName val="_06_07_10_MECH-TANK18"/>
      <sheetName val="_05_07_10_N_SHIFT_MECH-FAB18"/>
      <sheetName val="_05_07_10_N_SHIFT_MECH-TANK18"/>
      <sheetName val="_05_07_10_RS_&amp;_SECURITY18"/>
      <sheetName val="05_07_10_CIVIL_WET18"/>
      <sheetName val="_05_07_10_CIVIL18"/>
      <sheetName val="_05_07_10_MECH-FAB18"/>
      <sheetName val="_05_07_10_MECH-TANK18"/>
      <sheetName val="_04_07_10_N_SHIFT_MECH-FAB18"/>
      <sheetName val="_04_07_10_N_SHIFT_MECH-TANK18"/>
      <sheetName val="_04_07_10_RS_&amp;_SECURITY18"/>
      <sheetName val="04_07_10_CIVIL_WET18"/>
      <sheetName val="_04_07_10_CIVIL18"/>
      <sheetName val="_04_07_10_MECH-FAB18"/>
      <sheetName val="_04_07_10_MECH-TANK18"/>
      <sheetName val="_03_07_10_N_SHIFT_MECH-FAB18"/>
      <sheetName val="_03_07_10_N_SHIFT_MECH-TANK18"/>
      <sheetName val="_03_07_10_RS_&amp;_SECURITY_18"/>
      <sheetName val="03_07_10_CIVIL_WET_18"/>
      <sheetName val="_03_07_10_CIVIL_18"/>
      <sheetName val="_03_07_10_MECH-FAB_18"/>
      <sheetName val="_03_07_10_MECH-TANK_18"/>
      <sheetName val="_02_07_10_N_SHIFT_MECH-FAB_18"/>
      <sheetName val="_02_07_10_N_SHIFT_MECH-TANK_18"/>
      <sheetName val="_02_07_10_RS_&amp;_SECURITY18"/>
      <sheetName val="02_07_10_CIVIL_WET18"/>
      <sheetName val="_02_07_10_CIVIL18"/>
      <sheetName val="_02_07_10_MECH-FAB18"/>
      <sheetName val="_02_07_10_MECH-TANK18"/>
      <sheetName val="_01_07_10_N_SHIFT_MECH-FAB18"/>
      <sheetName val="_01_07_10_N_SHIFT_MECH-TANK18"/>
      <sheetName val="_01_07_10_RS_&amp;_SECURITY18"/>
      <sheetName val="01_07_10_CIVIL_WET18"/>
      <sheetName val="_01_07_10_CIVIL18"/>
      <sheetName val="_01_07_10_MECH-FAB18"/>
      <sheetName val="_01_07_10_MECH-TANK18"/>
      <sheetName val="_30_06_10_N_SHIFT_MECH-FAB18"/>
      <sheetName val="_30_06_10_N_SHIFT_MECH-TANK18"/>
      <sheetName val="scurve_calc_(2)18"/>
      <sheetName val="Meas_-Hotel_Part19"/>
      <sheetName val="BOQ_Direct_selling_cost18"/>
      <sheetName val="Direct_cost_shed_A-2_18"/>
      <sheetName val="Contract_Night_Staff18"/>
      <sheetName val="Contract_Day_Staff18"/>
      <sheetName val="Day_Shift18"/>
      <sheetName val="Night_Shift18"/>
      <sheetName val="Ave_wtd_rates18"/>
      <sheetName val="Material_18"/>
      <sheetName val="Labour_&amp;_Plant18"/>
      <sheetName val="22_12_201119"/>
      <sheetName val="BOQ_(2)19"/>
      <sheetName val="Cashflow_projection18"/>
      <sheetName val="PA-_Consutant_18"/>
      <sheetName val="Civil_Boq18"/>
      <sheetName val="Fee_Rate_Summary18"/>
      <sheetName val="Item-_Compact18"/>
      <sheetName val="final_abstract18"/>
      <sheetName val="TBAL9697__group_wise__sdpl18"/>
      <sheetName val="St_co_91_5lvl18"/>
      <sheetName val="Civil_Works18"/>
      <sheetName val="IO_List18"/>
      <sheetName val="Fill_this_out_first___18"/>
      <sheetName val="Meas__Hotel_Part18"/>
      <sheetName val="INPUT_SHEET18"/>
      <sheetName val="DI_Rate_Analysis19"/>
      <sheetName val="Economic_RisingMain__Ph-I19"/>
      <sheetName val="SP_Break_Up18"/>
      <sheetName val="Labour_productivity18"/>
      <sheetName val="_09_07_10_M顅ᎆ뤀ᨇ԰?缀?18"/>
      <sheetName val="Sales_&amp;_Prod18"/>
      <sheetName val="Cost_Index18"/>
      <sheetName val="cash_in_flow_Summary_JV_18"/>
      <sheetName val="water_prop_18"/>
      <sheetName val="GR_slab-reinft18"/>
      <sheetName val="Staff_Acco_18"/>
      <sheetName val="Rate_analysis-_BOQ_1_18"/>
      <sheetName val="MN_T_B_18"/>
      <sheetName val="Project_Details__18"/>
      <sheetName val="F20_Risk_Analysis18"/>
      <sheetName val="Change_Order_Log18"/>
      <sheetName val="2000_MOR18"/>
      <sheetName val="Driveway_Beams18"/>
      <sheetName val="Structure_Bills_Qty18"/>
      <sheetName val="Prelims_Breakup19"/>
      <sheetName val="INDIGINEOUS_ITEMS_18"/>
      <sheetName val="3cd_Annexure18"/>
      <sheetName val="Rate_Analysis18"/>
      <sheetName val="Fin__Assumpt__-_Sensitivities18"/>
      <sheetName val="Bill_118"/>
      <sheetName val="Bill_218"/>
      <sheetName val="Bill_318"/>
      <sheetName val="Bill_418"/>
      <sheetName val="Bill_518"/>
      <sheetName val="Bill_618"/>
      <sheetName val="Bill_718"/>
      <sheetName val="_09_07_10_M顅ᎆ뤀ᨇ԰18"/>
      <sheetName val="_09_07_10_M顅ᎆ뤀ᨇ԰_缀_18"/>
      <sheetName val="1_Civil-RA18"/>
      <sheetName val="Assumption_Inputs18"/>
      <sheetName val="Phase_118"/>
      <sheetName val="Pacakges_split18"/>
      <sheetName val="DEINKING(ANNEX_1)18"/>
      <sheetName val="AutoOpen_Stub_Data18"/>
      <sheetName val="Eqpmnt_Plng18"/>
      <sheetName val="Debits_as_on_12_04_0817"/>
      <sheetName val="Data_Sheet17"/>
      <sheetName val="T-P1,_FINISHES_WORKING_18"/>
      <sheetName val="Assumption_&amp;_Exclusion18"/>
      <sheetName val="External_Doors18"/>
      <sheetName val="STAFFSCHED_17"/>
      <sheetName val="LABOUR_RATE18"/>
      <sheetName val="Material_Rate18"/>
      <sheetName val="Switch_V1618"/>
      <sheetName val="India_F&amp;S_Template17"/>
      <sheetName val="_bus_bay17"/>
      <sheetName val="doq_417"/>
      <sheetName val="doq_217"/>
      <sheetName val="Grade_Slab_-118"/>
      <sheetName val="Grade_Slab_-218"/>
      <sheetName val="Grade_slab-318"/>
      <sheetName val="Grade_slab_-418"/>
      <sheetName val="Grade_slab_-518"/>
      <sheetName val="Grade_slab_-618"/>
      <sheetName val="Cat_A_Change_Control18"/>
      <sheetName val="Factor_Sheet18"/>
      <sheetName val="Theo_Cons-June'1017"/>
      <sheetName val="11B_17"/>
      <sheetName val="ACAD_Finishes17"/>
      <sheetName val="Site_Details17"/>
      <sheetName val="Site_Area_Statement17"/>
      <sheetName val="Summary_WG17"/>
      <sheetName val="BOQ_LT17"/>
      <sheetName val="14_07_10_CIVIL_W [17"/>
      <sheetName val="AFAS_17"/>
      <sheetName val="RDS_&amp;_WLD17"/>
      <sheetName val="PA_System17"/>
      <sheetName val="Server_&amp;_PAC_Room17"/>
      <sheetName val="HVAC_BOQ17"/>
      <sheetName val="Invoice_Tracker17"/>
      <sheetName val="Income_Statement17"/>
      <sheetName val="Load_Details(B2)17"/>
      <sheetName val="Works_-_Quote_Sheet17"/>
      <sheetName val="BLOCK-A_(MEA_SHEET)17"/>
      <sheetName val="Cost_Basis16"/>
      <sheetName val="Top_Sheet17"/>
      <sheetName val="Col_NUM17"/>
      <sheetName val="COLUMN_RC_17"/>
      <sheetName val="STILT_Floor_Slab_NUM17"/>
      <sheetName val="First_Floor_Slab_RC17"/>
      <sheetName val="FIRST_FLOOR_SLAB_WT_SUMMARY17"/>
      <sheetName val="Stilt_Floor_Beam_NUM17"/>
      <sheetName val="STILT_BEAM_NUM17"/>
      <sheetName val="STILT_BEAM_RC17"/>
      <sheetName val="Stilt_wall_Num17"/>
      <sheetName val="STILT_WALL_RC17"/>
      <sheetName val="Z-DETAILS_ABOVE_RAFT_UPTO_+0_18"/>
      <sheetName val="Z-DETAILS_ABOVE_RAFT_UPTO_+_(17"/>
      <sheetName val="TOTAL_CHECK17"/>
      <sheetName val="TYP___wall_Num17"/>
      <sheetName val="Z-DETAILS_TYP__+2_85_TO_+8_8517"/>
      <sheetName val="d-safe_specs16"/>
      <sheetName val="Deduction_of_assets16"/>
      <sheetName val="Blr_hire16"/>
      <sheetName val="PRECAST_lig(tconc_II16"/>
      <sheetName val="VF_Full_Recon16"/>
      <sheetName val="PITP3_COPY16"/>
      <sheetName val="Meas_16"/>
      <sheetName val="Expenses_Actual_Vs__Budgeted16"/>
      <sheetName val="Col_up_to_plinth16"/>
      <sheetName val="MASTER_RATE_ANALYSIS16"/>
      <sheetName val="RMG_-ABS16"/>
      <sheetName val="T_P_-ABS16"/>
      <sheetName val="T_P_-MB16"/>
      <sheetName val="E_P_R-ABS16"/>
      <sheetName val="E__R-MB16"/>
      <sheetName val="Bldg_6-ABS16"/>
      <sheetName val="Bldg_6-MB16"/>
      <sheetName val="Kz_Grid_Press_foundation_ABS16"/>
      <sheetName val="Kz_Grid_Press_foundation_meas16"/>
      <sheetName val="600-1200T__ABS16"/>
      <sheetName val="600-1200T_Meas16"/>
      <sheetName val="BSR-II_ABS16"/>
      <sheetName val="BSR-II_meas16"/>
      <sheetName val="Misc_ABS16"/>
      <sheetName val="Misc_MB16"/>
      <sheetName val="This_Bill16"/>
      <sheetName val="Upto_Previous16"/>
      <sheetName val="Up_to_date16"/>
      <sheetName val="Grand_Abstract16"/>
      <sheetName val="Blank_MB16"/>
      <sheetName val="cement_summary16"/>
      <sheetName val="Reinforcement_Steel16"/>
      <sheetName val="P-I_CEMENT_RECONCILIATION_16"/>
      <sheetName val="Ra-38_area_wise_summary16"/>
      <sheetName val="P-II_Cement_Reconciliation16"/>
      <sheetName val="Ra-16_P-II16"/>
      <sheetName val="RA_16-_GH16"/>
      <sheetName val="Quote_Sheet16"/>
      <sheetName val="RCC,Ret__Wall16"/>
      <sheetName val="Name_List16"/>
      <sheetName val="Intro_16"/>
      <sheetName val="Gate_216"/>
      <sheetName val="Project_Ignite16"/>
      <sheetName val="E_&amp;_R16"/>
      <sheetName val="Customize_Your_Invoice16"/>
      <sheetName val="Misc__Data16"/>
      <sheetName val="beam-reinft-machine_rm16"/>
      <sheetName val="Cash_Flow_Input_Data_ISC16"/>
      <sheetName val="Fin__Assumpt__-_SensitivitieH16"/>
      <sheetName val="공사비_내역_(가)3"/>
      <sheetName val="Raw_Data3"/>
      <sheetName val="KSt_-_Analysis_3"/>
      <sheetName val="Section_Catalogue3"/>
      <sheetName val="__¢&amp;ú5#4"/>
      <sheetName val="__¢&amp;???ú5#???????4"/>
      <sheetName val="PRECAST_lightconc-II22"/>
      <sheetName val="Cleaning_&amp;_Grubbing22"/>
      <sheetName val="PRECAST_lightconc_II22"/>
      <sheetName val="College_Details22"/>
      <sheetName val="Personal_22"/>
      <sheetName val="jidal_dam22"/>
      <sheetName val="fran_temp22"/>
      <sheetName val="kona_swit22"/>
      <sheetName val="template_(8)22"/>
      <sheetName val="template_(9)22"/>
      <sheetName val="OVER_HEADS22"/>
      <sheetName val="Cover_Sheet22"/>
      <sheetName val="BOQ_REV_A22"/>
      <sheetName val="PTB_(IO)22"/>
      <sheetName val="BMS_22"/>
      <sheetName val="SPT_vs_PHI22"/>
      <sheetName val="TBAL9697_-group_wise__sdpl22"/>
      <sheetName val="Quantity_Schedule21"/>
      <sheetName val="Revenue__Schedule_21"/>
      <sheetName val="Balance_works_-_Direct_Cost21"/>
      <sheetName val="Balance_works_-_Indirect_Cost21"/>
      <sheetName val="Fund_Plan21"/>
      <sheetName val="Bill_of_Resources21"/>
      <sheetName val="SITE_OVERHEADS20"/>
      <sheetName val="labour_coeff20"/>
      <sheetName val="Expenditure_plan20"/>
      <sheetName val="ORDER_BOOKING20"/>
      <sheetName val="Site_Dev_BOQ20"/>
      <sheetName val="beam-reinft-IIInd_floor20"/>
      <sheetName val="M-Book_for_Conc20"/>
      <sheetName val="M-Book_for_FW20"/>
      <sheetName val="Costing_Upto_Mar'11_(2)20"/>
      <sheetName val="Tender_Summary20"/>
      <sheetName val="TAX_BILLS20"/>
      <sheetName val="CASH_BILLS20"/>
      <sheetName val="LABOUR_BILLS20"/>
      <sheetName val="puch_order20"/>
      <sheetName val="Sheet1_(2)20"/>
      <sheetName val="Boq_Block_A20"/>
      <sheetName val="_24_07_10_RS_&amp;_SECURITY20"/>
      <sheetName val="24_07_10_CIVIL_WET20"/>
      <sheetName val="_24_07_10_CIVIL20"/>
      <sheetName val="_24_07_10_MECH-FAB20"/>
      <sheetName val="_24_07_10_MECH-TANK20"/>
      <sheetName val="_23_07_10_N_SHIFT_MECH-FAB20"/>
      <sheetName val="_23_07_10_N_SHIFT_MECH-TANK20"/>
      <sheetName val="_23_07_10_RS_&amp;_SECURITY20"/>
      <sheetName val="23_07_10_CIVIL_WET20"/>
      <sheetName val="_23_07_10_CIVIL20"/>
      <sheetName val="_23_07_10_MECH-FAB20"/>
      <sheetName val="_23_07_10_MECH-TANK20"/>
      <sheetName val="_22_07_10_N_SHIFT_MECH-FAB20"/>
      <sheetName val="_22_07_10_N_SHIFT_MECH-TANK20"/>
      <sheetName val="_22_07_10_RS_&amp;_SECURITY20"/>
      <sheetName val="22_07_10_CIVIL_WET20"/>
      <sheetName val="_22_07_10_CIVIL20"/>
      <sheetName val="_22_07_10_MECH-FAB20"/>
      <sheetName val="_22_07_10_MECH-TANK20"/>
      <sheetName val="_21_07_10_N_SHIFT_MECH-FAB20"/>
      <sheetName val="_21_07_10_N_SHIFT_MECH-TANK20"/>
      <sheetName val="_21_07_10_RS_&amp;_SECURITY20"/>
      <sheetName val="21_07_10_CIVIL_WET20"/>
      <sheetName val="_21_07_10_CIVIL20"/>
      <sheetName val="_21_07_10_MECH-FAB20"/>
      <sheetName val="_21_07_10_MECH-TANK20"/>
      <sheetName val="_20_07_10_N_SHIFT_MECH-FAB20"/>
      <sheetName val="_20_07_10_N_SHIFT_MECH-TANK20"/>
      <sheetName val="_20_07_10_RS_&amp;_SECURITY20"/>
      <sheetName val="20_07_10_CIVIL_WET20"/>
      <sheetName val="_20_07_10_CIVIL20"/>
      <sheetName val="_20_07_10_MECH-FAB20"/>
      <sheetName val="_20_07_10_MECH-TANK20"/>
      <sheetName val="_19_07_10_N_SHIFT_MECH-FAB20"/>
      <sheetName val="_19_07_10_N_SHIFT_MECH-TANK20"/>
      <sheetName val="_19_07_10_RS_&amp;_SECURITY20"/>
      <sheetName val="19_07_10_CIVIL_WET20"/>
      <sheetName val="_19_07_10_CIVIL20"/>
      <sheetName val="_19_07_10_MECH-FAB20"/>
      <sheetName val="_19_07_10_MECH-TANK20"/>
      <sheetName val="_18_07_10_N_SHIFT_MECH-FAB20"/>
      <sheetName val="_18_07_10_N_SHIFT_MECH-TANK20"/>
      <sheetName val="_18_07_10_RS_&amp;_SECURITY20"/>
      <sheetName val="18_07_10_CIVIL_WET20"/>
      <sheetName val="_18_07_10_CIVIL20"/>
      <sheetName val="_18_07_10_MECH-FAB20"/>
      <sheetName val="_18_07_10_MECH-TANK20"/>
      <sheetName val="_17_07_10_N_SHIFT_MECH-FAB20"/>
      <sheetName val="_17_07_10_N_SHIFT_MECH-TANK20"/>
      <sheetName val="_17_07_10_RS_&amp;_SECURITY20"/>
      <sheetName val="17_07_10_CIVIL_WET20"/>
      <sheetName val="_17_07_10_CIVIL20"/>
      <sheetName val="_17_07_10_MECH-FAB20"/>
      <sheetName val="_17_07_10_MECH-TANK20"/>
      <sheetName val="_16_07_10_N_SHIFT_MECH-FAB19"/>
      <sheetName val="_16_07_10_N_SHIFT_MECH-TANK19"/>
      <sheetName val="_16_07_10_RS_&amp;_SECURITY19"/>
      <sheetName val="16_07_10_CIVIL_WET19"/>
      <sheetName val="_16_07_10_CIVIL19"/>
      <sheetName val="_16_07_10_MECH-FAB19"/>
      <sheetName val="_16_07_10_MECH-TANK19"/>
      <sheetName val="_15_07_10_N_SHIFT_MECH-FAB19"/>
      <sheetName val="_15_07_10_N_SHIFT_MECH-TANK19"/>
      <sheetName val="_15_07_10_RS_&amp;_SECURITY19"/>
      <sheetName val="15_07_10_CIVIL_WET19"/>
      <sheetName val="_15_07_10_CIVIL19"/>
      <sheetName val="_15_07_10_MECH-FAB19"/>
      <sheetName val="_15_07_10_MECH-TANK19"/>
      <sheetName val="_14_07_10_N_SHIFT_MECH-FAB19"/>
      <sheetName val="_14_07_10_N_SHIFT_MECH-TANK19"/>
      <sheetName val="_14_07_10_RS_&amp;_SECURITY19"/>
      <sheetName val="14_07_10_CIVIL_WET19"/>
      <sheetName val="_14_07_10_CIVIL19"/>
      <sheetName val="_14_07_10_MECH-FAB19"/>
      <sheetName val="_14_07_10_MECH-TANK19"/>
      <sheetName val="_13_07_10_N_SHIFT_MECH-FAB19"/>
      <sheetName val="_13_07_10_N_SHIFT_MECH-TANK19"/>
      <sheetName val="_13_07_10_RS_&amp;_SECURITY19"/>
      <sheetName val="13_07_10_CIVIL_WET19"/>
      <sheetName val="_13_07_10_CIVIL19"/>
      <sheetName val="_13_07_10_MECH-FAB19"/>
      <sheetName val="_13_07_10_MECH-TANK19"/>
      <sheetName val="_12_07_10_N_SHIFT_MECH-FAB19"/>
      <sheetName val="_12_07_10_N_SHIFT_MECH-TANK19"/>
      <sheetName val="_12_07_10_RS_&amp;_SECURITY19"/>
      <sheetName val="12_07_10_CIVIL_WET19"/>
      <sheetName val="_12_07_10_CIVIL19"/>
      <sheetName val="_12_07_10_MECH-FAB19"/>
      <sheetName val="_12_07_10_MECH-TANK19"/>
      <sheetName val="_11_07_10_N_SHIFT_MECH-FAB19"/>
      <sheetName val="_11_07_10_N_SHIFT_MECH-TANK19"/>
      <sheetName val="_11_07_10_RS_&amp;_SECURITY19"/>
      <sheetName val="11_07_10_CIVIL_WET19"/>
      <sheetName val="_11_07_10_CIVIL19"/>
      <sheetName val="_11_07_10_MECH-FAB19"/>
      <sheetName val="_11_07_10_MECH-TANK19"/>
      <sheetName val="_10_07_10_N_SHIFT_MECH-FAB19"/>
      <sheetName val="_10_07_10_N_SHIFT_MECH-TANK19"/>
      <sheetName val="_10_07_10_RS_&amp;_SECURITY19"/>
      <sheetName val="10_07_10_CIVIL_WET19"/>
      <sheetName val="_10_07_10_CIVIL19"/>
      <sheetName val="_10_07_10_MECH-FAB19"/>
      <sheetName val="_10_07_10_MECH-TANK19"/>
      <sheetName val="_09_07_10_N_SHIFT_MECH-FAB19"/>
      <sheetName val="_09_07_10_N_SHIFT_MECH-TANK19"/>
      <sheetName val="_09_07_10_RS_&amp;_SECURITY19"/>
      <sheetName val="09_07_10_CIVIL_WET19"/>
      <sheetName val="_09_07_10_CIVIL19"/>
      <sheetName val="_09_07_10_MECH-FAB19"/>
      <sheetName val="_09_07_10_MECH-TANK19"/>
      <sheetName val="_08_07_10_N_SHIFT_MECH-FAB19"/>
      <sheetName val="_08_07_10_N_SHIFT_MECH-TANK19"/>
      <sheetName val="_08_07_10_RS_&amp;_SECURITY19"/>
      <sheetName val="08_07_10_CIVIL_WET19"/>
      <sheetName val="_08_07_10_CIVIL19"/>
      <sheetName val="_08_07_10_MECH-FAB19"/>
      <sheetName val="_08_07_10_MECH-TANK19"/>
      <sheetName val="_07_07_10_N_SHIFT_MECH-FAB19"/>
      <sheetName val="_07_07_10_N_SHIFT_MECH-TANK19"/>
      <sheetName val="_07_07_10_RS_&amp;_SECURITY19"/>
      <sheetName val="07_07_10_CIVIL_WET19"/>
      <sheetName val="_07_07_10_CIVIL19"/>
      <sheetName val="_07_07_10_MECH-FAB19"/>
      <sheetName val="_07_07_10_MECH-TANK19"/>
      <sheetName val="_06_07_10_N_SHIFT_MECH-FAB19"/>
      <sheetName val="_06_07_10_N_SHIFT_MECH-TANK19"/>
      <sheetName val="_06_07_10_RS_&amp;_SECURITY19"/>
      <sheetName val="06_07_10_CIVIL_WET19"/>
      <sheetName val="_06_07_10_CIVIL19"/>
      <sheetName val="_06_07_10_MECH-FAB19"/>
      <sheetName val="_06_07_10_MECH-TANK19"/>
      <sheetName val="_05_07_10_N_SHIFT_MECH-FAB19"/>
      <sheetName val="_05_07_10_N_SHIFT_MECH-TANK19"/>
      <sheetName val="_05_07_10_RS_&amp;_SECURITY19"/>
      <sheetName val="05_07_10_CIVIL_WET19"/>
      <sheetName val="_05_07_10_CIVIL19"/>
      <sheetName val="_05_07_10_MECH-FAB19"/>
      <sheetName val="_05_07_10_MECH-TANK19"/>
      <sheetName val="_04_07_10_N_SHIFT_MECH-FAB19"/>
      <sheetName val="_04_07_10_N_SHIFT_MECH-TANK19"/>
      <sheetName val="_04_07_10_RS_&amp;_SECURITY19"/>
      <sheetName val="04_07_10_CIVIL_WET19"/>
      <sheetName val="_04_07_10_CIVIL19"/>
      <sheetName val="_04_07_10_MECH-FAB19"/>
      <sheetName val="_04_07_10_MECH-TANK19"/>
      <sheetName val="_03_07_10_N_SHIFT_MECH-FAB19"/>
      <sheetName val="_03_07_10_N_SHIFT_MECH-TANK19"/>
      <sheetName val="_03_07_10_RS_&amp;_SECURITY_19"/>
      <sheetName val="03_07_10_CIVIL_WET_19"/>
      <sheetName val="_03_07_10_CIVIL_19"/>
      <sheetName val="_03_07_10_MECH-FAB_19"/>
      <sheetName val="_03_07_10_MECH-TANK_19"/>
      <sheetName val="_02_07_10_N_SHIFT_MECH-FAB_19"/>
      <sheetName val="_02_07_10_N_SHIFT_MECH-TANK_19"/>
      <sheetName val="_02_07_10_RS_&amp;_SECURITY19"/>
      <sheetName val="02_07_10_CIVIL_WET19"/>
      <sheetName val="_02_07_10_CIVIL19"/>
      <sheetName val="_02_07_10_MECH-FAB19"/>
      <sheetName val="_02_07_10_MECH-TANK19"/>
      <sheetName val="_01_07_10_N_SHIFT_MECH-FAB19"/>
      <sheetName val="_01_07_10_N_SHIFT_MECH-TANK19"/>
      <sheetName val="_01_07_10_RS_&amp;_SECURITY19"/>
      <sheetName val="01_07_10_CIVIL_WET19"/>
      <sheetName val="_01_07_10_CIVIL19"/>
      <sheetName val="_01_07_10_MECH-FAB19"/>
      <sheetName val="_01_07_10_MECH-TANK19"/>
      <sheetName val="_30_06_10_N_SHIFT_MECH-FAB19"/>
      <sheetName val="_30_06_10_N_SHIFT_MECH-TANK19"/>
      <sheetName val="scurve_calc_(2)19"/>
      <sheetName val="Meas_-Hotel_Part20"/>
      <sheetName val="BOQ_Direct_selling_cost19"/>
      <sheetName val="Direct_cost_shed_A-2_19"/>
      <sheetName val="Contract_Night_Staff19"/>
      <sheetName val="Contract_Day_Staff19"/>
      <sheetName val="Day_Shift19"/>
      <sheetName val="Night_Shift19"/>
      <sheetName val="Ave_wtd_rates19"/>
      <sheetName val="Material_19"/>
      <sheetName val="Labour_&amp;_Plant19"/>
      <sheetName val="22_12_201120"/>
      <sheetName val="BOQ_(2)20"/>
      <sheetName val="Cashflow_projection19"/>
      <sheetName val="PA-_Consutant_19"/>
      <sheetName val="Civil_Boq19"/>
      <sheetName val="Fee_Rate_Summary19"/>
      <sheetName val="Item-_Compact19"/>
      <sheetName val="final_abstract19"/>
      <sheetName val="TBAL9697__group_wise__sdpl19"/>
      <sheetName val="St_co_91_5lvl19"/>
      <sheetName val="Civil_Works19"/>
      <sheetName val="IO_List19"/>
      <sheetName val="Fill_this_out_first___19"/>
      <sheetName val="Meas__Hotel_Part19"/>
      <sheetName val="INPUT_SHEET19"/>
      <sheetName val="DI_Rate_Analysis20"/>
      <sheetName val="Economic_RisingMain__Ph-I20"/>
      <sheetName val="SP_Break_Up19"/>
      <sheetName val="Labour_productivity19"/>
      <sheetName val="_09_07_10_M顅ᎆ뤀ᨇ԰?缀?19"/>
      <sheetName val="Sales_&amp;_Prod19"/>
      <sheetName val="Cost_Index19"/>
      <sheetName val="cash_in_flow_Summary_JV_19"/>
      <sheetName val="water_prop_19"/>
      <sheetName val="GR_slab-reinft19"/>
      <sheetName val="Staff_Acco_19"/>
      <sheetName val="Rate_analysis-_BOQ_1_19"/>
      <sheetName val="MN_T_B_19"/>
      <sheetName val="Project_Details__19"/>
      <sheetName val="F20_Risk_Analysis19"/>
      <sheetName val="Change_Order_Log19"/>
      <sheetName val="2000_MOR19"/>
      <sheetName val="Driveway_Beams19"/>
      <sheetName val="Structure_Bills_Qty19"/>
      <sheetName val="Prelims_Breakup20"/>
      <sheetName val="INDIGINEOUS_ITEMS_19"/>
      <sheetName val="3cd_Annexure19"/>
      <sheetName val="Rate_Analysis19"/>
      <sheetName val="Fin__Assumpt__-_Sensitivities19"/>
      <sheetName val="Bill_119"/>
      <sheetName val="Bill_219"/>
      <sheetName val="Bill_319"/>
      <sheetName val="Bill_419"/>
      <sheetName val="Bill_519"/>
      <sheetName val="Bill_619"/>
      <sheetName val="Bill_719"/>
      <sheetName val="_09_07_10_M顅ᎆ뤀ᨇ԰19"/>
      <sheetName val="_09_07_10_M顅ᎆ뤀ᨇ԰_缀_19"/>
      <sheetName val="1_Civil-RA19"/>
      <sheetName val="Assumption_Inputs19"/>
      <sheetName val="Phase_119"/>
      <sheetName val="Pacakges_split19"/>
      <sheetName val="DEINKING(ANNEX_1)19"/>
      <sheetName val="AutoOpen_Stub_Data19"/>
      <sheetName val="Eqpmnt_Plng19"/>
      <sheetName val="Debits_as_on_12_04_0818"/>
      <sheetName val="Data_Sheet18"/>
      <sheetName val="T-P1,_FINISHES_WORKING_19"/>
      <sheetName val="Assumption_&amp;_Exclusion19"/>
      <sheetName val="External_Doors19"/>
      <sheetName val="STAFFSCHED_18"/>
      <sheetName val="LABOUR_RATE19"/>
      <sheetName val="Material_Rate19"/>
      <sheetName val="Switch_V1619"/>
      <sheetName val="India_F&amp;S_Template18"/>
      <sheetName val="_bus_bay18"/>
      <sheetName val="doq_418"/>
      <sheetName val="doq_218"/>
      <sheetName val="Grade_Slab_-119"/>
      <sheetName val="Grade_Slab_-219"/>
      <sheetName val="Grade_slab-319"/>
      <sheetName val="Grade_slab_-419"/>
      <sheetName val="Grade_slab_-519"/>
      <sheetName val="Grade_slab_-619"/>
      <sheetName val="Cat_A_Change_Control19"/>
      <sheetName val="Factor_Sheet19"/>
      <sheetName val="Theo_Cons-June'1018"/>
      <sheetName val="11B_18"/>
      <sheetName val="ACAD_Finishes18"/>
      <sheetName val="Site_Details18"/>
      <sheetName val="Site_Area_Statement18"/>
      <sheetName val="Summary_WG18"/>
      <sheetName val="BOQ_LT18"/>
      <sheetName val="14_07_10_CIVIL_W [18"/>
      <sheetName val="AFAS_18"/>
      <sheetName val="RDS_&amp;_WLD18"/>
      <sheetName val="PA_System18"/>
      <sheetName val="Server_&amp;_PAC_Room18"/>
      <sheetName val="HVAC_BOQ18"/>
      <sheetName val="Invoice_Tracker18"/>
      <sheetName val="Income_Statement18"/>
      <sheetName val="Load_Details(B2)18"/>
      <sheetName val="Works_-_Quote_Sheet18"/>
      <sheetName val="BLOCK-A_(MEA_SHEET)18"/>
      <sheetName val="Cost_Basis17"/>
      <sheetName val="Top_Sheet18"/>
      <sheetName val="Col_NUM18"/>
      <sheetName val="COLUMN_RC_18"/>
      <sheetName val="STILT_Floor_Slab_NUM18"/>
      <sheetName val="First_Floor_Slab_RC18"/>
      <sheetName val="FIRST_FLOOR_SLAB_WT_SUMMARY18"/>
      <sheetName val="Stilt_Floor_Beam_NUM18"/>
      <sheetName val="STILT_BEAM_NUM18"/>
      <sheetName val="STILT_BEAM_RC18"/>
      <sheetName val="Stilt_wall_Num18"/>
      <sheetName val="STILT_WALL_RC18"/>
      <sheetName val="Z-DETAILS_ABOVE_RAFT_UPTO_+0_19"/>
      <sheetName val="Z-DETAILS_ABOVE_RAFT_UPTO_+_(18"/>
      <sheetName val="TOTAL_CHECK18"/>
      <sheetName val="TYP___wall_Num18"/>
      <sheetName val="Z-DETAILS_TYP__+2_85_TO_+8_8518"/>
      <sheetName val="d-safe_specs17"/>
      <sheetName val="Deduction_of_assets17"/>
      <sheetName val="Blr_hire17"/>
      <sheetName val="PRECAST_lig(tconc_II17"/>
      <sheetName val="VF_Full_Recon17"/>
      <sheetName val="PITP3_COPY17"/>
      <sheetName val="Meas_17"/>
      <sheetName val="Expenses_Actual_Vs__Budgeted17"/>
      <sheetName val="Col_up_to_plinth17"/>
      <sheetName val="MASTER_RATE_ANALYSIS17"/>
      <sheetName val="RMG_-ABS17"/>
      <sheetName val="T_P_-ABS17"/>
      <sheetName val="T_P_-MB17"/>
      <sheetName val="E_P_R-ABS17"/>
      <sheetName val="E__R-MB17"/>
      <sheetName val="Bldg_6-ABS17"/>
      <sheetName val="Bldg_6-MB17"/>
      <sheetName val="Kz_Grid_Press_foundation_ABS17"/>
      <sheetName val="Kz_Grid_Press_foundation_meas17"/>
      <sheetName val="600-1200T__ABS17"/>
      <sheetName val="600-1200T_Meas17"/>
      <sheetName val="BSR-II_ABS17"/>
      <sheetName val="BSR-II_meas17"/>
      <sheetName val="Misc_ABS17"/>
      <sheetName val="Misc_MB17"/>
      <sheetName val="This_Bill17"/>
      <sheetName val="Upto_Previous17"/>
      <sheetName val="Up_to_date17"/>
      <sheetName val="Grand_Abstract17"/>
      <sheetName val="Blank_MB17"/>
      <sheetName val="cement_summary17"/>
      <sheetName val="Reinforcement_Steel17"/>
      <sheetName val="P-I_CEMENT_RECONCILIATION_17"/>
      <sheetName val="Ra-38_area_wise_summary17"/>
      <sheetName val="P-II_Cement_Reconciliation17"/>
      <sheetName val="Ra-16_P-II17"/>
      <sheetName val="RA_16-_GH17"/>
      <sheetName val="Quote_Sheet17"/>
      <sheetName val="RCC,Ret__Wall17"/>
      <sheetName val="Name_List17"/>
      <sheetName val="Intro_17"/>
      <sheetName val="Gate_217"/>
      <sheetName val="Project_Ignite17"/>
      <sheetName val="E_&amp;_R17"/>
      <sheetName val="Customize_Your_Invoice17"/>
      <sheetName val="Misc__Data17"/>
      <sheetName val="beam-reinft-machine_rm17"/>
      <sheetName val="Cash_Flow_Input_Data_ISC17"/>
      <sheetName val="Fin__Assumpt__-_SensitivitieH17"/>
      <sheetName val="공사비_내역_(가)"/>
      <sheetName val="Raw_Data"/>
      <sheetName val="KSt_-_Analysis_"/>
      <sheetName val="Section_Catalogue"/>
      <sheetName val="__¢&amp;ú5#1"/>
      <sheetName val="__¢&amp;???ú5#???????1"/>
      <sheetName val="PRECAST_lightconc-II23"/>
      <sheetName val="Cleaning_&amp;_Grubbing23"/>
      <sheetName val="PRECAST_lightconc_II23"/>
      <sheetName val="College_Details23"/>
      <sheetName val="Personal_23"/>
      <sheetName val="jidal_dam23"/>
      <sheetName val="fran_temp23"/>
      <sheetName val="kona_swit23"/>
      <sheetName val="template_(8)23"/>
      <sheetName val="template_(9)23"/>
      <sheetName val="OVER_HEADS23"/>
      <sheetName val="Cover_Sheet23"/>
      <sheetName val="BOQ_REV_A23"/>
      <sheetName val="PTB_(IO)23"/>
      <sheetName val="BMS_23"/>
      <sheetName val="SPT_vs_PHI23"/>
      <sheetName val="TBAL9697_-group_wise__sdpl23"/>
      <sheetName val="Quantity_Schedule22"/>
      <sheetName val="Revenue__Schedule_22"/>
      <sheetName val="Balance_works_-_Direct_Cost22"/>
      <sheetName val="Balance_works_-_Indirect_Cost22"/>
      <sheetName val="Fund_Plan22"/>
      <sheetName val="Bill_of_Resources22"/>
      <sheetName val="SITE_OVERHEADS21"/>
      <sheetName val="labour_coeff21"/>
      <sheetName val="Expenditure_plan21"/>
      <sheetName val="ORDER_BOOKING21"/>
      <sheetName val="Site_Dev_BOQ21"/>
      <sheetName val="beam-reinft-IIInd_floor21"/>
      <sheetName val="M-Book_for_Conc21"/>
      <sheetName val="M-Book_for_FW21"/>
      <sheetName val="Costing_Upto_Mar'11_(2)21"/>
      <sheetName val="Tender_Summary21"/>
      <sheetName val="TAX_BILLS21"/>
      <sheetName val="CASH_BILLS21"/>
      <sheetName val="LABOUR_BILLS21"/>
      <sheetName val="puch_order21"/>
      <sheetName val="Sheet1_(2)21"/>
      <sheetName val="Boq_Block_A21"/>
      <sheetName val="_24_07_10_RS_&amp;_SECURITY21"/>
      <sheetName val="24_07_10_CIVIL_WET21"/>
      <sheetName val="_24_07_10_CIVIL21"/>
      <sheetName val="_24_07_10_MECH-FAB21"/>
      <sheetName val="_24_07_10_MECH-TANK21"/>
      <sheetName val="_23_07_10_N_SHIFT_MECH-FAB21"/>
      <sheetName val="_23_07_10_N_SHIFT_MECH-TANK21"/>
      <sheetName val="_23_07_10_RS_&amp;_SECURITY21"/>
      <sheetName val="23_07_10_CIVIL_WET21"/>
      <sheetName val="_23_07_10_CIVIL21"/>
      <sheetName val="_23_07_10_MECH-FAB21"/>
      <sheetName val="_23_07_10_MECH-TANK21"/>
      <sheetName val="_22_07_10_N_SHIFT_MECH-FAB21"/>
      <sheetName val="_22_07_10_N_SHIFT_MECH-TANK21"/>
      <sheetName val="_22_07_10_RS_&amp;_SECURITY21"/>
      <sheetName val="22_07_10_CIVIL_WET21"/>
      <sheetName val="_22_07_10_CIVIL21"/>
      <sheetName val="_22_07_10_MECH-FAB21"/>
      <sheetName val="_22_07_10_MECH-TANK21"/>
      <sheetName val="_21_07_10_N_SHIFT_MECH-FAB21"/>
      <sheetName val="_21_07_10_N_SHIFT_MECH-TANK21"/>
      <sheetName val="_21_07_10_RS_&amp;_SECURITY21"/>
      <sheetName val="21_07_10_CIVIL_WET21"/>
      <sheetName val="_21_07_10_CIVIL21"/>
      <sheetName val="_21_07_10_MECH-FAB21"/>
      <sheetName val="_21_07_10_MECH-TANK21"/>
      <sheetName val="_20_07_10_N_SHIFT_MECH-FAB21"/>
      <sheetName val="_20_07_10_N_SHIFT_MECH-TANK21"/>
      <sheetName val="_20_07_10_RS_&amp;_SECURITY21"/>
      <sheetName val="20_07_10_CIVIL_WET21"/>
      <sheetName val="_20_07_10_CIVIL21"/>
      <sheetName val="_20_07_10_MECH-FAB21"/>
      <sheetName val="_20_07_10_MECH-TANK21"/>
      <sheetName val="_19_07_10_N_SHIFT_MECH-FAB21"/>
      <sheetName val="_19_07_10_N_SHIFT_MECH-TANK21"/>
      <sheetName val="_19_07_10_RS_&amp;_SECURITY21"/>
      <sheetName val="19_07_10_CIVIL_WET21"/>
      <sheetName val="_19_07_10_CIVIL21"/>
      <sheetName val="_19_07_10_MECH-FAB21"/>
      <sheetName val="_19_07_10_MECH-TANK21"/>
      <sheetName val="_18_07_10_N_SHIFT_MECH-FAB21"/>
      <sheetName val="_18_07_10_N_SHIFT_MECH-TANK21"/>
      <sheetName val="_18_07_10_RS_&amp;_SECURITY21"/>
      <sheetName val="18_07_10_CIVIL_WET21"/>
      <sheetName val="_18_07_10_CIVIL21"/>
      <sheetName val="_18_07_10_MECH-FAB21"/>
      <sheetName val="_18_07_10_MECH-TANK21"/>
      <sheetName val="_17_07_10_N_SHIFT_MECH-FAB21"/>
      <sheetName val="_17_07_10_N_SHIFT_MECH-TANK21"/>
      <sheetName val="_17_07_10_RS_&amp;_SECURITY21"/>
      <sheetName val="17_07_10_CIVIL_WET21"/>
      <sheetName val="_17_07_10_CIVIL21"/>
      <sheetName val="_17_07_10_MECH-FAB21"/>
      <sheetName val="_17_07_10_MECH-TANK21"/>
      <sheetName val="_16_07_10_N_SHIFT_MECH-FAB20"/>
      <sheetName val="_16_07_10_N_SHIFT_MECH-TANK20"/>
      <sheetName val="_16_07_10_RS_&amp;_SECURITY20"/>
      <sheetName val="16_07_10_CIVIL_WET20"/>
      <sheetName val="_16_07_10_CIVIL20"/>
      <sheetName val="_16_07_10_MECH-FAB20"/>
      <sheetName val="_16_07_10_MECH-TANK20"/>
      <sheetName val="_15_07_10_N_SHIFT_MECH-FAB20"/>
      <sheetName val="_15_07_10_N_SHIFT_MECH-TANK20"/>
      <sheetName val="_15_07_10_RS_&amp;_SECURITY20"/>
      <sheetName val="15_07_10_CIVIL_WET20"/>
      <sheetName val="_15_07_10_CIVIL20"/>
      <sheetName val="_15_07_10_MECH-FAB20"/>
      <sheetName val="_15_07_10_MECH-TANK20"/>
      <sheetName val="_14_07_10_N_SHIFT_MECH-FAB20"/>
      <sheetName val="_14_07_10_N_SHIFT_MECH-TANK20"/>
      <sheetName val="_14_07_10_RS_&amp;_SECURITY20"/>
      <sheetName val="14_07_10_CIVIL_WET20"/>
      <sheetName val="_14_07_10_CIVIL20"/>
      <sheetName val="_14_07_10_MECH-FAB20"/>
      <sheetName val="_14_07_10_MECH-TANK20"/>
      <sheetName val="_13_07_10_N_SHIFT_MECH-FAB20"/>
      <sheetName val="_13_07_10_N_SHIFT_MECH-TANK20"/>
      <sheetName val="_13_07_10_RS_&amp;_SECURITY20"/>
      <sheetName val="13_07_10_CIVIL_WET20"/>
      <sheetName val="_13_07_10_CIVIL20"/>
      <sheetName val="_13_07_10_MECH-FAB20"/>
      <sheetName val="_13_07_10_MECH-TANK20"/>
      <sheetName val="_12_07_10_N_SHIFT_MECH-FAB20"/>
      <sheetName val="_12_07_10_N_SHIFT_MECH-TANK20"/>
      <sheetName val="_12_07_10_RS_&amp;_SECURITY20"/>
      <sheetName val="12_07_10_CIVIL_WET20"/>
      <sheetName val="_12_07_10_CIVIL20"/>
      <sheetName val="_12_07_10_MECH-FAB20"/>
      <sheetName val="_12_07_10_MECH-TANK20"/>
      <sheetName val="_11_07_10_N_SHIFT_MECH-FAB20"/>
      <sheetName val="_11_07_10_N_SHIFT_MECH-TANK20"/>
      <sheetName val="_11_07_10_RS_&amp;_SECURITY20"/>
      <sheetName val="11_07_10_CIVIL_WET20"/>
      <sheetName val="_11_07_10_CIVIL20"/>
      <sheetName val="_11_07_10_MECH-FAB20"/>
      <sheetName val="_11_07_10_MECH-TANK20"/>
      <sheetName val="_10_07_10_N_SHIFT_MECH-FAB20"/>
      <sheetName val="_10_07_10_N_SHIFT_MECH-TANK20"/>
      <sheetName val="_10_07_10_RS_&amp;_SECURITY20"/>
      <sheetName val="10_07_10_CIVIL_WET20"/>
      <sheetName val="_10_07_10_CIVIL20"/>
      <sheetName val="_10_07_10_MECH-FAB20"/>
      <sheetName val="_10_07_10_MECH-TANK20"/>
      <sheetName val="_09_07_10_N_SHIFT_MECH-FAB20"/>
      <sheetName val="_09_07_10_N_SHIFT_MECH-TANK20"/>
      <sheetName val="_09_07_10_RS_&amp;_SECURITY20"/>
      <sheetName val="09_07_10_CIVIL_WET20"/>
      <sheetName val="_09_07_10_CIVIL20"/>
      <sheetName val="_09_07_10_MECH-FAB20"/>
      <sheetName val="_09_07_10_MECH-TANK20"/>
      <sheetName val="_08_07_10_N_SHIFT_MECH-FAB20"/>
      <sheetName val="_08_07_10_N_SHIFT_MECH-TANK20"/>
      <sheetName val="_08_07_10_RS_&amp;_SECURITY20"/>
      <sheetName val="08_07_10_CIVIL_WET20"/>
      <sheetName val="_08_07_10_CIVIL20"/>
      <sheetName val="_08_07_10_MECH-FAB20"/>
      <sheetName val="_08_07_10_MECH-TANK20"/>
      <sheetName val="_07_07_10_N_SHIFT_MECH-FAB20"/>
      <sheetName val="_07_07_10_N_SHIFT_MECH-TANK20"/>
      <sheetName val="_07_07_10_RS_&amp;_SECURITY20"/>
      <sheetName val="07_07_10_CIVIL_WET20"/>
      <sheetName val="_07_07_10_CIVIL20"/>
      <sheetName val="_07_07_10_MECH-FAB20"/>
      <sheetName val="_07_07_10_MECH-TANK20"/>
      <sheetName val="_06_07_10_N_SHIFT_MECH-FAB20"/>
      <sheetName val="_06_07_10_N_SHIFT_MECH-TANK20"/>
      <sheetName val="_06_07_10_RS_&amp;_SECURITY20"/>
      <sheetName val="06_07_10_CIVIL_WET20"/>
      <sheetName val="_06_07_10_CIVIL20"/>
      <sheetName val="_06_07_10_MECH-FAB20"/>
      <sheetName val="_06_07_10_MECH-TANK20"/>
      <sheetName val="_05_07_10_N_SHIFT_MECH-FAB20"/>
      <sheetName val="_05_07_10_N_SHIFT_MECH-TANK20"/>
      <sheetName val="_05_07_10_RS_&amp;_SECURITY20"/>
      <sheetName val="05_07_10_CIVIL_WET20"/>
      <sheetName val="_05_07_10_CIVIL20"/>
      <sheetName val="_05_07_10_MECH-FAB20"/>
      <sheetName val="_05_07_10_MECH-TANK20"/>
      <sheetName val="_04_07_10_N_SHIFT_MECH-FAB20"/>
      <sheetName val="_04_07_10_N_SHIFT_MECH-TANK20"/>
      <sheetName val="_04_07_10_RS_&amp;_SECURITY20"/>
      <sheetName val="04_07_10_CIVIL_WET20"/>
      <sheetName val="_04_07_10_CIVIL20"/>
      <sheetName val="_04_07_10_MECH-FAB20"/>
      <sheetName val="_04_07_10_MECH-TANK20"/>
      <sheetName val="_03_07_10_N_SHIFT_MECH-FAB20"/>
      <sheetName val="_03_07_10_N_SHIFT_MECH-TANK20"/>
      <sheetName val="_03_07_10_RS_&amp;_SECURITY_20"/>
      <sheetName val="03_07_10_CIVIL_WET_20"/>
      <sheetName val="_03_07_10_CIVIL_20"/>
      <sheetName val="_03_07_10_MECH-FAB_20"/>
      <sheetName val="_03_07_10_MECH-TANK_20"/>
      <sheetName val="_02_07_10_N_SHIFT_MECH-FAB_20"/>
      <sheetName val="_02_07_10_N_SHIFT_MECH-TANK_20"/>
      <sheetName val="_02_07_10_RS_&amp;_SECURITY20"/>
      <sheetName val="02_07_10_CIVIL_WET20"/>
      <sheetName val="_02_07_10_CIVIL20"/>
      <sheetName val="_02_07_10_MECH-FAB20"/>
      <sheetName val="_02_07_10_MECH-TANK20"/>
      <sheetName val="_01_07_10_N_SHIFT_MECH-FAB20"/>
      <sheetName val="_01_07_10_N_SHIFT_MECH-TANK20"/>
      <sheetName val="_01_07_10_RS_&amp;_SECURITY20"/>
      <sheetName val="01_07_10_CIVIL_WET20"/>
      <sheetName val="_01_07_10_CIVIL20"/>
      <sheetName val="_01_07_10_MECH-FAB20"/>
      <sheetName val="_01_07_10_MECH-TANK20"/>
      <sheetName val="_30_06_10_N_SHIFT_MECH-FAB20"/>
      <sheetName val="_30_06_10_N_SHIFT_MECH-TANK20"/>
      <sheetName val="scurve_calc_(2)20"/>
      <sheetName val="Meas_-Hotel_Part21"/>
      <sheetName val="BOQ_Direct_selling_cost20"/>
      <sheetName val="Direct_cost_shed_A-2_20"/>
      <sheetName val="Contract_Night_Staff20"/>
      <sheetName val="Contract_Day_Staff20"/>
      <sheetName val="Day_Shift20"/>
      <sheetName val="Night_Shift20"/>
      <sheetName val="Ave_wtd_rates20"/>
      <sheetName val="Material_20"/>
      <sheetName val="Labour_&amp;_Plant20"/>
      <sheetName val="22_12_201121"/>
      <sheetName val="BOQ_(2)21"/>
      <sheetName val="Cashflow_projection20"/>
      <sheetName val="PA-_Consutant_20"/>
      <sheetName val="Civil_Boq20"/>
      <sheetName val="Fee_Rate_Summary20"/>
      <sheetName val="Item-_Compact20"/>
      <sheetName val="final_abstract20"/>
      <sheetName val="TBAL9697__group_wise__sdpl20"/>
      <sheetName val="St_co_91_5lvl20"/>
      <sheetName val="Civil_Works20"/>
      <sheetName val="IO_List20"/>
      <sheetName val="Fill_this_out_first___20"/>
      <sheetName val="Meas__Hotel_Part20"/>
      <sheetName val="INPUT_SHEET20"/>
      <sheetName val="DI_Rate_Analysis21"/>
      <sheetName val="Economic_RisingMain__Ph-I21"/>
      <sheetName val="SP_Break_Up20"/>
      <sheetName val="Labour_productivity20"/>
      <sheetName val="_09_07_10_M顅ᎆ뤀ᨇ԰?缀?20"/>
      <sheetName val="Sales_&amp;_Prod20"/>
      <sheetName val="Cost_Index20"/>
      <sheetName val="cash_in_flow_Summary_JV_20"/>
      <sheetName val="water_prop_20"/>
      <sheetName val="GR_slab-reinft20"/>
      <sheetName val="Staff_Acco_20"/>
      <sheetName val="Rate_analysis-_BOQ_1_20"/>
      <sheetName val="MN_T_B_20"/>
      <sheetName val="Project_Details__20"/>
      <sheetName val="F20_Risk_Analysis20"/>
      <sheetName val="Change_Order_Log20"/>
      <sheetName val="2000_MOR20"/>
      <sheetName val="Driveway_Beams20"/>
      <sheetName val="Structure_Bills_Qty20"/>
      <sheetName val="Prelims_Breakup21"/>
      <sheetName val="INDIGINEOUS_ITEMS_20"/>
      <sheetName val="3cd_Annexure20"/>
      <sheetName val="Rate_Analysis20"/>
      <sheetName val="Fin__Assumpt__-_Sensitivities20"/>
      <sheetName val="Bill_120"/>
      <sheetName val="Bill_220"/>
      <sheetName val="Bill_320"/>
      <sheetName val="Bill_420"/>
      <sheetName val="Bill_520"/>
      <sheetName val="Bill_620"/>
      <sheetName val="Bill_720"/>
      <sheetName val="_09_07_10_M顅ᎆ뤀ᨇ԰20"/>
      <sheetName val="_09_07_10_M顅ᎆ뤀ᨇ԰_缀_20"/>
      <sheetName val="1_Civil-RA20"/>
      <sheetName val="Assumption_Inputs20"/>
      <sheetName val="Phase_120"/>
      <sheetName val="Pacakges_split20"/>
      <sheetName val="DEINKING(ANNEX_1)20"/>
      <sheetName val="AutoOpen_Stub_Data20"/>
      <sheetName val="Eqpmnt_Plng20"/>
      <sheetName val="Debits_as_on_12_04_0819"/>
      <sheetName val="Data_Sheet19"/>
      <sheetName val="T-P1,_FINISHES_WORKING_20"/>
      <sheetName val="Assumption_&amp;_Exclusion20"/>
      <sheetName val="External_Doors20"/>
      <sheetName val="STAFFSCHED_19"/>
      <sheetName val="LABOUR_RATE20"/>
      <sheetName val="Material_Rate20"/>
      <sheetName val="Switch_V1620"/>
      <sheetName val="India_F&amp;S_Template19"/>
      <sheetName val="_bus_bay19"/>
      <sheetName val="doq_419"/>
      <sheetName val="doq_219"/>
      <sheetName val="Grade_Slab_-120"/>
      <sheetName val="Grade_Slab_-220"/>
      <sheetName val="Grade_slab-320"/>
      <sheetName val="Grade_slab_-420"/>
      <sheetName val="Grade_slab_-520"/>
      <sheetName val="Grade_slab_-620"/>
      <sheetName val="Cat_A_Change_Control20"/>
      <sheetName val="Factor_Sheet20"/>
      <sheetName val="Theo_Cons-June'1019"/>
      <sheetName val="11B_19"/>
      <sheetName val="ACAD_Finishes19"/>
      <sheetName val="Site_Details19"/>
      <sheetName val="Site_Area_Statement19"/>
      <sheetName val="Summary_WG19"/>
      <sheetName val="BOQ_LT19"/>
      <sheetName val="14_07_10_CIVIL_W [19"/>
      <sheetName val="AFAS_19"/>
      <sheetName val="RDS_&amp;_WLD19"/>
      <sheetName val="PA_System19"/>
      <sheetName val="Server_&amp;_PAC_Room19"/>
      <sheetName val="HVAC_BOQ19"/>
      <sheetName val="Invoice_Tracker19"/>
      <sheetName val="Income_Statement19"/>
      <sheetName val="Load_Details(B2)19"/>
      <sheetName val="Works_-_Quote_Sheet19"/>
      <sheetName val="BLOCK-A_(MEA_SHEET)19"/>
      <sheetName val="Cost_Basis18"/>
      <sheetName val="Top_Sheet19"/>
      <sheetName val="Col_NUM19"/>
      <sheetName val="COLUMN_RC_19"/>
      <sheetName val="STILT_Floor_Slab_NUM19"/>
      <sheetName val="First_Floor_Slab_RC19"/>
      <sheetName val="FIRST_FLOOR_SLAB_WT_SUMMARY19"/>
      <sheetName val="Stilt_Floor_Beam_NUM19"/>
      <sheetName val="STILT_BEAM_NUM19"/>
      <sheetName val="STILT_BEAM_RC19"/>
      <sheetName val="Stilt_wall_Num19"/>
      <sheetName val="STILT_WALL_RC19"/>
      <sheetName val="Z-DETAILS_ABOVE_RAFT_UPTO_+0_20"/>
      <sheetName val="Z-DETAILS_ABOVE_RAFT_UPTO_+_(19"/>
      <sheetName val="TOTAL_CHECK19"/>
      <sheetName val="TYP___wall_Num19"/>
      <sheetName val="Z-DETAILS_TYP__+2_85_TO_+8_8519"/>
      <sheetName val="d-safe_specs18"/>
      <sheetName val="Deduction_of_assets18"/>
      <sheetName val="Blr_hire18"/>
      <sheetName val="PRECAST_lig(tconc_II18"/>
      <sheetName val="VF_Full_Recon18"/>
      <sheetName val="PITP3_COPY18"/>
      <sheetName val="Meas_18"/>
      <sheetName val="Expenses_Actual_Vs__Budgeted18"/>
      <sheetName val="Col_up_to_plinth18"/>
      <sheetName val="MASTER_RATE_ANALYSIS18"/>
      <sheetName val="RMG_-ABS18"/>
      <sheetName val="T_P_-ABS18"/>
      <sheetName val="T_P_-MB18"/>
      <sheetName val="E_P_R-ABS18"/>
      <sheetName val="E__R-MB18"/>
      <sheetName val="Bldg_6-ABS18"/>
      <sheetName val="Bldg_6-MB18"/>
      <sheetName val="Kz_Grid_Press_foundation_ABS18"/>
      <sheetName val="Kz_Grid_Press_foundation_meas18"/>
      <sheetName val="600-1200T__ABS18"/>
      <sheetName val="600-1200T_Meas18"/>
      <sheetName val="BSR-II_ABS18"/>
      <sheetName val="BSR-II_meas18"/>
      <sheetName val="Misc_ABS18"/>
      <sheetName val="Misc_MB18"/>
      <sheetName val="This_Bill18"/>
      <sheetName val="Upto_Previous18"/>
      <sheetName val="Up_to_date18"/>
      <sheetName val="Grand_Abstract18"/>
      <sheetName val="Blank_MB18"/>
      <sheetName val="cement_summary18"/>
      <sheetName val="Reinforcement_Steel18"/>
      <sheetName val="P-I_CEMENT_RECONCILIATION_18"/>
      <sheetName val="Ra-38_area_wise_summary18"/>
      <sheetName val="P-II_Cement_Reconciliation18"/>
      <sheetName val="Ra-16_P-II18"/>
      <sheetName val="RA_16-_GH18"/>
      <sheetName val="Quote_Sheet18"/>
      <sheetName val="RCC,Ret__Wall18"/>
      <sheetName val="Name_List18"/>
      <sheetName val="Intro_18"/>
      <sheetName val="Gate_218"/>
      <sheetName val="Project_Ignite18"/>
      <sheetName val="E_&amp;_R18"/>
      <sheetName val="Customize_Your_Invoice18"/>
      <sheetName val="Misc__Data18"/>
      <sheetName val="beam-reinft-machine_rm18"/>
      <sheetName val="Cash_Flow_Input_Data_ISC18"/>
      <sheetName val="Fin__Assumpt__-_SensitivitieH18"/>
      <sheetName val="공사비_내역_(가)1"/>
      <sheetName val="Raw_Data1"/>
      <sheetName val="KSt_-_Analysis_1"/>
      <sheetName val="Section_Catalogue1"/>
      <sheetName val="__¢&amp;ú5#2"/>
      <sheetName val="__¢&amp;???ú5#???????2"/>
      <sheetName val="PRECAST_lightconc-II24"/>
      <sheetName val="Cleaning_&amp;_Grubbing24"/>
      <sheetName val="PRECAST_lightconc_II24"/>
      <sheetName val="College_Details24"/>
      <sheetName val="Personal_24"/>
      <sheetName val="jidal_dam24"/>
      <sheetName val="fran_temp24"/>
      <sheetName val="kona_swit24"/>
      <sheetName val="template_(8)24"/>
      <sheetName val="template_(9)24"/>
      <sheetName val="OVER_HEADS24"/>
      <sheetName val="Cover_Sheet24"/>
      <sheetName val="BOQ_REV_A24"/>
      <sheetName val="PTB_(IO)24"/>
      <sheetName val="BMS_24"/>
      <sheetName val="SPT_vs_PHI24"/>
      <sheetName val="TBAL9697_-group_wise__sdpl24"/>
      <sheetName val="Quantity_Schedule23"/>
      <sheetName val="Revenue__Schedule_23"/>
      <sheetName val="Balance_works_-_Direct_Cost23"/>
      <sheetName val="Balance_works_-_Indirect_Cost23"/>
      <sheetName val="Fund_Plan23"/>
      <sheetName val="Bill_of_Resources23"/>
      <sheetName val="SITE_OVERHEADS22"/>
      <sheetName val="labour_coeff22"/>
      <sheetName val="Expenditure_plan22"/>
      <sheetName val="ORDER_BOOKING22"/>
      <sheetName val="Site_Dev_BOQ22"/>
      <sheetName val="beam-reinft-IIInd_floor22"/>
      <sheetName val="M-Book_for_Conc22"/>
      <sheetName val="M-Book_for_FW22"/>
      <sheetName val="Costing_Upto_Mar'11_(2)22"/>
      <sheetName val="Tender_Summary22"/>
      <sheetName val="TAX_BILLS22"/>
      <sheetName val="CASH_BILLS22"/>
      <sheetName val="LABOUR_BILLS22"/>
      <sheetName val="puch_order22"/>
      <sheetName val="Sheet1_(2)22"/>
      <sheetName val="Boq_Block_A22"/>
      <sheetName val="_24_07_10_RS_&amp;_SECURITY22"/>
      <sheetName val="24_07_10_CIVIL_WET22"/>
      <sheetName val="_24_07_10_CIVIL22"/>
      <sheetName val="_24_07_10_MECH-FAB22"/>
      <sheetName val="_24_07_10_MECH-TANK22"/>
      <sheetName val="_23_07_10_N_SHIFT_MECH-FAB22"/>
      <sheetName val="_23_07_10_N_SHIFT_MECH-TANK22"/>
      <sheetName val="_23_07_10_RS_&amp;_SECURITY22"/>
      <sheetName val="23_07_10_CIVIL_WET22"/>
      <sheetName val="_23_07_10_CIVIL22"/>
      <sheetName val="_23_07_10_MECH-FAB22"/>
      <sheetName val="_23_07_10_MECH-TANK22"/>
      <sheetName val="_22_07_10_N_SHIFT_MECH-FAB22"/>
      <sheetName val="_22_07_10_N_SHIFT_MECH-TANK22"/>
      <sheetName val="_22_07_10_RS_&amp;_SECURITY22"/>
      <sheetName val="22_07_10_CIVIL_WET22"/>
      <sheetName val="_22_07_10_CIVIL22"/>
      <sheetName val="_22_07_10_MECH-FAB22"/>
      <sheetName val="_22_07_10_MECH-TANK22"/>
      <sheetName val="_21_07_10_N_SHIFT_MECH-FAB22"/>
      <sheetName val="_21_07_10_N_SHIFT_MECH-TANK22"/>
      <sheetName val="_21_07_10_RS_&amp;_SECURITY22"/>
      <sheetName val="21_07_10_CIVIL_WET22"/>
      <sheetName val="_21_07_10_CIVIL22"/>
      <sheetName val="_21_07_10_MECH-FAB22"/>
      <sheetName val="_21_07_10_MECH-TANK22"/>
      <sheetName val="_20_07_10_N_SHIFT_MECH-FAB22"/>
      <sheetName val="_20_07_10_N_SHIFT_MECH-TANK22"/>
      <sheetName val="_20_07_10_RS_&amp;_SECURITY22"/>
      <sheetName val="20_07_10_CIVIL_WET22"/>
      <sheetName val="_20_07_10_CIVIL22"/>
      <sheetName val="_20_07_10_MECH-FAB22"/>
      <sheetName val="_20_07_10_MECH-TANK22"/>
      <sheetName val="_19_07_10_N_SHIFT_MECH-FAB22"/>
      <sheetName val="_19_07_10_N_SHIFT_MECH-TANK22"/>
      <sheetName val="_19_07_10_RS_&amp;_SECURITY22"/>
      <sheetName val="19_07_10_CIVIL_WET22"/>
      <sheetName val="_19_07_10_CIVIL22"/>
      <sheetName val="_19_07_10_MECH-FAB22"/>
      <sheetName val="_19_07_10_MECH-TANK22"/>
      <sheetName val="_18_07_10_N_SHIFT_MECH-FAB22"/>
      <sheetName val="_18_07_10_N_SHIFT_MECH-TANK22"/>
      <sheetName val="_18_07_10_RS_&amp;_SECURITY22"/>
      <sheetName val="18_07_10_CIVIL_WET22"/>
      <sheetName val="_18_07_10_CIVIL22"/>
      <sheetName val="_18_07_10_MECH-FAB22"/>
      <sheetName val="_18_07_10_MECH-TANK22"/>
      <sheetName val="_17_07_10_N_SHIFT_MECH-FAB22"/>
      <sheetName val="_17_07_10_N_SHIFT_MECH-TANK22"/>
      <sheetName val="_17_07_10_RS_&amp;_SECURITY22"/>
      <sheetName val="17_07_10_CIVIL_WET22"/>
      <sheetName val="_17_07_10_CIVIL22"/>
      <sheetName val="_17_07_10_MECH-FAB22"/>
      <sheetName val="_17_07_10_MECH-TANK22"/>
      <sheetName val="_16_07_10_N_SHIFT_MECH-FAB21"/>
      <sheetName val="_16_07_10_N_SHIFT_MECH-TANK21"/>
      <sheetName val="_16_07_10_RS_&amp;_SECURITY21"/>
      <sheetName val="16_07_10_CIVIL_WET21"/>
      <sheetName val="_16_07_10_CIVIL21"/>
      <sheetName val="_16_07_10_MECH-FAB21"/>
      <sheetName val="_16_07_10_MECH-TANK21"/>
      <sheetName val="_15_07_10_N_SHIFT_MECH-FAB21"/>
      <sheetName val="_15_07_10_N_SHIFT_MECH-TANK21"/>
      <sheetName val="_15_07_10_RS_&amp;_SECURITY21"/>
      <sheetName val="15_07_10_CIVIL_WET21"/>
      <sheetName val="_15_07_10_CIVIL21"/>
      <sheetName val="_15_07_10_MECH-FAB21"/>
      <sheetName val="_15_07_10_MECH-TANK21"/>
      <sheetName val="_14_07_10_N_SHIFT_MECH-FAB21"/>
      <sheetName val="_14_07_10_N_SHIFT_MECH-TANK21"/>
      <sheetName val="_14_07_10_RS_&amp;_SECURITY21"/>
      <sheetName val="14_07_10_CIVIL_WET21"/>
      <sheetName val="_14_07_10_CIVIL21"/>
      <sheetName val="_14_07_10_MECH-FAB21"/>
      <sheetName val="_14_07_10_MECH-TANK21"/>
      <sheetName val="_13_07_10_N_SHIFT_MECH-FAB21"/>
      <sheetName val="_13_07_10_N_SHIFT_MECH-TANK21"/>
      <sheetName val="_13_07_10_RS_&amp;_SECURITY21"/>
      <sheetName val="13_07_10_CIVIL_WET21"/>
      <sheetName val="_13_07_10_CIVIL21"/>
      <sheetName val="_13_07_10_MECH-FAB21"/>
      <sheetName val="_13_07_10_MECH-TANK21"/>
      <sheetName val="_12_07_10_N_SHIFT_MECH-FAB21"/>
      <sheetName val="_12_07_10_N_SHIFT_MECH-TANK21"/>
      <sheetName val="_12_07_10_RS_&amp;_SECURITY21"/>
      <sheetName val="12_07_10_CIVIL_WET21"/>
      <sheetName val="_12_07_10_CIVIL21"/>
      <sheetName val="_12_07_10_MECH-FAB21"/>
      <sheetName val="_12_07_10_MECH-TANK21"/>
      <sheetName val="_11_07_10_N_SHIFT_MECH-FAB21"/>
      <sheetName val="_11_07_10_N_SHIFT_MECH-TANK21"/>
      <sheetName val="_11_07_10_RS_&amp;_SECURITY21"/>
      <sheetName val="11_07_10_CIVIL_WET21"/>
      <sheetName val="_11_07_10_CIVIL21"/>
      <sheetName val="_11_07_10_MECH-FAB21"/>
      <sheetName val="_11_07_10_MECH-TANK21"/>
      <sheetName val="_10_07_10_N_SHIFT_MECH-FAB21"/>
      <sheetName val="_10_07_10_N_SHIFT_MECH-TANK21"/>
      <sheetName val="_10_07_10_RS_&amp;_SECURITY21"/>
      <sheetName val="10_07_10_CIVIL_WET21"/>
      <sheetName val="_10_07_10_CIVIL21"/>
      <sheetName val="_10_07_10_MECH-FAB21"/>
      <sheetName val="_10_07_10_MECH-TANK21"/>
      <sheetName val="_09_07_10_N_SHIFT_MECH-FAB21"/>
      <sheetName val="_09_07_10_N_SHIFT_MECH-TANK21"/>
      <sheetName val="_09_07_10_RS_&amp;_SECURITY21"/>
      <sheetName val="09_07_10_CIVIL_WET21"/>
      <sheetName val="_09_07_10_CIVIL21"/>
      <sheetName val="_09_07_10_MECH-FAB21"/>
      <sheetName val="_09_07_10_MECH-TANK21"/>
      <sheetName val="_08_07_10_N_SHIFT_MECH-FAB21"/>
      <sheetName val="_08_07_10_N_SHIFT_MECH-TANK21"/>
      <sheetName val="_08_07_10_RS_&amp;_SECURITY21"/>
      <sheetName val="08_07_10_CIVIL_WET21"/>
      <sheetName val="_08_07_10_CIVIL21"/>
      <sheetName val="_08_07_10_MECH-FAB21"/>
      <sheetName val="_08_07_10_MECH-TANK21"/>
      <sheetName val="_07_07_10_N_SHIFT_MECH-FAB21"/>
      <sheetName val="_07_07_10_N_SHIFT_MECH-TANK21"/>
      <sheetName val="_07_07_10_RS_&amp;_SECURITY21"/>
      <sheetName val="07_07_10_CIVIL_WET21"/>
      <sheetName val="_07_07_10_CIVIL21"/>
      <sheetName val="_07_07_10_MECH-FAB21"/>
      <sheetName val="_07_07_10_MECH-TANK21"/>
      <sheetName val="_06_07_10_N_SHIFT_MECH-FAB21"/>
      <sheetName val="_06_07_10_N_SHIFT_MECH-TANK21"/>
      <sheetName val="_06_07_10_RS_&amp;_SECURITY21"/>
      <sheetName val="06_07_10_CIVIL_WET21"/>
      <sheetName val="_06_07_10_CIVIL21"/>
      <sheetName val="_06_07_10_MECH-FAB21"/>
      <sheetName val="_06_07_10_MECH-TANK21"/>
      <sheetName val="_05_07_10_N_SHIFT_MECH-FAB21"/>
      <sheetName val="_05_07_10_N_SHIFT_MECH-TANK21"/>
      <sheetName val="_05_07_10_RS_&amp;_SECURITY21"/>
      <sheetName val="05_07_10_CIVIL_WET21"/>
      <sheetName val="_05_07_10_CIVIL21"/>
      <sheetName val="_05_07_10_MECH-FAB21"/>
      <sheetName val="_05_07_10_MECH-TANK21"/>
      <sheetName val="_04_07_10_N_SHIFT_MECH-FAB21"/>
      <sheetName val="_04_07_10_N_SHIFT_MECH-TANK21"/>
      <sheetName val="_04_07_10_RS_&amp;_SECURITY21"/>
      <sheetName val="04_07_10_CIVIL_WET21"/>
      <sheetName val="_04_07_10_CIVIL21"/>
      <sheetName val="_04_07_10_MECH-FAB21"/>
      <sheetName val="_04_07_10_MECH-TANK21"/>
      <sheetName val="_03_07_10_N_SHIFT_MECH-FAB21"/>
      <sheetName val="_03_07_10_N_SHIFT_MECH-TANK21"/>
      <sheetName val="_03_07_10_RS_&amp;_SECURITY_21"/>
      <sheetName val="03_07_10_CIVIL_WET_21"/>
      <sheetName val="_03_07_10_CIVIL_21"/>
      <sheetName val="_03_07_10_MECH-FAB_21"/>
      <sheetName val="_03_07_10_MECH-TANK_21"/>
      <sheetName val="_02_07_10_N_SHIFT_MECH-FAB_21"/>
      <sheetName val="_02_07_10_N_SHIFT_MECH-TANK_21"/>
      <sheetName val="_02_07_10_RS_&amp;_SECURITY21"/>
      <sheetName val="02_07_10_CIVIL_WET21"/>
      <sheetName val="_02_07_10_CIVIL21"/>
      <sheetName val="_02_07_10_MECH-FAB21"/>
      <sheetName val="_02_07_10_MECH-TANK21"/>
      <sheetName val="_01_07_10_N_SHIFT_MECH-FAB21"/>
      <sheetName val="_01_07_10_N_SHIFT_MECH-TANK21"/>
      <sheetName val="_01_07_10_RS_&amp;_SECURITY21"/>
      <sheetName val="01_07_10_CIVIL_WET21"/>
      <sheetName val="_01_07_10_CIVIL21"/>
      <sheetName val="_01_07_10_MECH-FAB21"/>
      <sheetName val="_01_07_10_MECH-TANK21"/>
      <sheetName val="_30_06_10_N_SHIFT_MECH-FAB21"/>
      <sheetName val="_30_06_10_N_SHIFT_MECH-TANK21"/>
      <sheetName val="scurve_calc_(2)21"/>
      <sheetName val="Meas_-Hotel_Part22"/>
      <sheetName val="BOQ_Direct_selling_cost21"/>
      <sheetName val="Direct_cost_shed_A-2_21"/>
      <sheetName val="Contract_Night_Staff21"/>
      <sheetName val="Contract_Day_Staff21"/>
      <sheetName val="Day_Shift21"/>
      <sheetName val="Night_Shift21"/>
      <sheetName val="Ave_wtd_rates21"/>
      <sheetName val="Material_21"/>
      <sheetName val="Labour_&amp;_Plant21"/>
      <sheetName val="22_12_201122"/>
      <sheetName val="BOQ_(2)22"/>
      <sheetName val="Cashflow_projection21"/>
      <sheetName val="PA-_Consutant_21"/>
      <sheetName val="Civil_Boq21"/>
      <sheetName val="Fee_Rate_Summary21"/>
      <sheetName val="Item-_Compact21"/>
      <sheetName val="final_abstract21"/>
      <sheetName val="TBAL9697__group_wise__sdpl21"/>
      <sheetName val="St_co_91_5lvl21"/>
      <sheetName val="Civil_Works21"/>
      <sheetName val="IO_List21"/>
      <sheetName val="Fill_this_out_first___21"/>
      <sheetName val="Meas__Hotel_Part21"/>
      <sheetName val="INPUT_SHEET21"/>
      <sheetName val="DI_Rate_Analysis22"/>
      <sheetName val="Economic_RisingMain__Ph-I22"/>
      <sheetName val="SP_Break_Up21"/>
      <sheetName val="Labour_productivity21"/>
      <sheetName val="_09_07_10_M顅ᎆ뤀ᨇ԰?缀?21"/>
      <sheetName val="Sales_&amp;_Prod21"/>
      <sheetName val="Cost_Index21"/>
      <sheetName val="cash_in_flow_Summary_JV_21"/>
      <sheetName val="water_prop_21"/>
      <sheetName val="GR_slab-reinft21"/>
      <sheetName val="Staff_Acco_21"/>
      <sheetName val="Rate_analysis-_BOQ_1_21"/>
      <sheetName val="MN_T_B_21"/>
      <sheetName val="Project_Details__21"/>
      <sheetName val="F20_Risk_Analysis21"/>
      <sheetName val="Change_Order_Log21"/>
      <sheetName val="2000_MOR21"/>
      <sheetName val="Driveway_Beams21"/>
      <sheetName val="Structure_Bills_Qty21"/>
      <sheetName val="Prelims_Breakup22"/>
      <sheetName val="INDIGINEOUS_ITEMS_21"/>
      <sheetName val="3cd_Annexure21"/>
      <sheetName val="Rate_Analysis21"/>
      <sheetName val="Fin__Assumpt__-_Sensitivities21"/>
      <sheetName val="Bill_121"/>
      <sheetName val="Bill_221"/>
      <sheetName val="Bill_321"/>
      <sheetName val="Bill_421"/>
      <sheetName val="Bill_521"/>
      <sheetName val="Bill_621"/>
      <sheetName val="Bill_721"/>
      <sheetName val="_09_07_10_M顅ᎆ뤀ᨇ԰21"/>
      <sheetName val="_09_07_10_M顅ᎆ뤀ᨇ԰_缀_21"/>
      <sheetName val="1_Civil-RA21"/>
      <sheetName val="Assumption_Inputs21"/>
      <sheetName val="Phase_121"/>
      <sheetName val="Pacakges_split21"/>
      <sheetName val="DEINKING(ANNEX_1)21"/>
      <sheetName val="AutoOpen_Stub_Data21"/>
      <sheetName val="Eqpmnt_Plng21"/>
      <sheetName val="Debits_as_on_12_04_0820"/>
      <sheetName val="Data_Sheet20"/>
      <sheetName val="T-P1,_FINISHES_WORKING_21"/>
      <sheetName val="Assumption_&amp;_Exclusion21"/>
      <sheetName val="External_Doors21"/>
      <sheetName val="STAFFSCHED_20"/>
      <sheetName val="LABOUR_RATE21"/>
      <sheetName val="Material_Rate21"/>
      <sheetName val="Switch_V1621"/>
      <sheetName val="India_F&amp;S_Template20"/>
      <sheetName val="_bus_bay20"/>
      <sheetName val="doq_420"/>
      <sheetName val="doq_220"/>
      <sheetName val="Grade_Slab_-121"/>
      <sheetName val="Grade_Slab_-221"/>
      <sheetName val="Grade_slab-321"/>
      <sheetName val="Grade_slab_-421"/>
      <sheetName val="Grade_slab_-521"/>
      <sheetName val="Grade_slab_-621"/>
      <sheetName val="Cat_A_Change_Control21"/>
      <sheetName val="Factor_Sheet21"/>
      <sheetName val="Theo_Cons-June'1020"/>
      <sheetName val="11B_20"/>
      <sheetName val="ACAD_Finishes20"/>
      <sheetName val="Site_Details20"/>
      <sheetName val="Site_Area_Statement20"/>
      <sheetName val="Summary_WG20"/>
      <sheetName val="BOQ_LT20"/>
      <sheetName val="14_07_10_CIVIL_W [20"/>
      <sheetName val="AFAS_20"/>
      <sheetName val="RDS_&amp;_WLD20"/>
      <sheetName val="PA_System20"/>
      <sheetName val="Server_&amp;_PAC_Room20"/>
      <sheetName val="HVAC_BOQ20"/>
      <sheetName val="Invoice_Tracker20"/>
      <sheetName val="Income_Statement20"/>
      <sheetName val="Load_Details(B2)20"/>
      <sheetName val="Works_-_Quote_Sheet20"/>
      <sheetName val="BLOCK-A_(MEA_SHEET)20"/>
      <sheetName val="Cost_Basis19"/>
      <sheetName val="Top_Sheet20"/>
      <sheetName val="Col_NUM20"/>
      <sheetName val="COLUMN_RC_20"/>
      <sheetName val="STILT_Floor_Slab_NUM20"/>
      <sheetName val="First_Floor_Slab_RC20"/>
      <sheetName val="FIRST_FLOOR_SLAB_WT_SUMMARY20"/>
      <sheetName val="Stilt_Floor_Beam_NUM20"/>
      <sheetName val="STILT_BEAM_NUM20"/>
      <sheetName val="STILT_BEAM_RC20"/>
      <sheetName val="Stilt_wall_Num20"/>
      <sheetName val="STILT_WALL_RC20"/>
      <sheetName val="Z-DETAILS_ABOVE_RAFT_UPTO_+0_21"/>
      <sheetName val="Z-DETAILS_ABOVE_RAFT_UPTO_+_(20"/>
      <sheetName val="TOTAL_CHECK20"/>
      <sheetName val="TYP___wall_Num20"/>
      <sheetName val="Z-DETAILS_TYP__+2_85_TO_+8_8520"/>
      <sheetName val="d-safe_specs19"/>
      <sheetName val="Deduction_of_assets19"/>
      <sheetName val="Blr_hire19"/>
      <sheetName val="PRECAST_lig(tconc_II19"/>
      <sheetName val="VF_Full_Recon19"/>
      <sheetName val="PITP3_COPY19"/>
      <sheetName val="Meas_19"/>
      <sheetName val="Expenses_Actual_Vs__Budgeted19"/>
      <sheetName val="Col_up_to_plinth19"/>
      <sheetName val="MASTER_RATE_ANALYSIS19"/>
      <sheetName val="RMG_-ABS19"/>
      <sheetName val="T_P_-ABS19"/>
      <sheetName val="T_P_-MB19"/>
      <sheetName val="E_P_R-ABS19"/>
      <sheetName val="E__R-MB19"/>
      <sheetName val="Bldg_6-ABS19"/>
      <sheetName val="Bldg_6-MB19"/>
      <sheetName val="Kz_Grid_Press_foundation_ABS19"/>
      <sheetName val="Kz_Grid_Press_foundation_meas19"/>
      <sheetName val="600-1200T__ABS19"/>
      <sheetName val="600-1200T_Meas19"/>
      <sheetName val="BSR-II_ABS19"/>
      <sheetName val="BSR-II_meas19"/>
      <sheetName val="Misc_ABS19"/>
      <sheetName val="Misc_MB19"/>
      <sheetName val="This_Bill19"/>
      <sheetName val="Upto_Previous19"/>
      <sheetName val="Up_to_date19"/>
      <sheetName val="Grand_Abstract19"/>
      <sheetName val="Blank_MB19"/>
      <sheetName val="cement_summary19"/>
      <sheetName val="Reinforcement_Steel19"/>
      <sheetName val="P-I_CEMENT_RECONCILIATION_19"/>
      <sheetName val="Ra-38_area_wise_summary19"/>
      <sheetName val="P-II_Cement_Reconciliation19"/>
      <sheetName val="Ra-16_P-II19"/>
      <sheetName val="RA_16-_GH19"/>
      <sheetName val="Quote_Sheet19"/>
      <sheetName val="RCC,Ret__Wall19"/>
      <sheetName val="Name_List19"/>
      <sheetName val="Intro_19"/>
      <sheetName val="Gate_219"/>
      <sheetName val="Project_Ignite19"/>
      <sheetName val="E_&amp;_R19"/>
      <sheetName val="Customize_Your_Invoice19"/>
      <sheetName val="Misc__Data19"/>
      <sheetName val="beam-reinft-machine_rm19"/>
      <sheetName val="Cash_Flow_Input_Data_ISC19"/>
      <sheetName val="Fin__Assumpt__-_SensitivitieH19"/>
      <sheetName val="공사비_내역_(가)2"/>
      <sheetName val="Raw_Data2"/>
      <sheetName val="KSt_-_Analysis_2"/>
      <sheetName val="Section_Catalogue2"/>
      <sheetName val="__¢&amp;ú5#3"/>
      <sheetName val="__¢&amp;???ú5#???????3"/>
      <sheetName val="PRECAST_lightconc-II26"/>
      <sheetName val="Cleaning_&amp;_Grubbing26"/>
      <sheetName val="PRECAST_lightconc_II26"/>
      <sheetName val="College_Details26"/>
      <sheetName val="Personal_26"/>
      <sheetName val="jidal_dam26"/>
      <sheetName val="fran_temp26"/>
      <sheetName val="kona_swit26"/>
      <sheetName val="template_(8)26"/>
      <sheetName val="template_(9)26"/>
      <sheetName val="OVER_HEADS26"/>
      <sheetName val="Cover_Sheet26"/>
      <sheetName val="BOQ_REV_A26"/>
      <sheetName val="PTB_(IO)26"/>
      <sheetName val="BMS_26"/>
      <sheetName val="SPT_vs_PHI26"/>
      <sheetName val="TBAL9697_-group_wise__sdpl26"/>
      <sheetName val="Quantity_Schedule25"/>
      <sheetName val="Revenue__Schedule_25"/>
      <sheetName val="Balance_works_-_Direct_Cost25"/>
      <sheetName val="Balance_works_-_Indirect_Cost25"/>
      <sheetName val="Fund_Plan25"/>
      <sheetName val="Bill_of_Resources25"/>
      <sheetName val="SITE_OVERHEADS24"/>
      <sheetName val="labour_coeff24"/>
      <sheetName val="Expenditure_plan24"/>
      <sheetName val="ORDER_BOOKING24"/>
      <sheetName val="Site_Dev_BOQ24"/>
      <sheetName val="beam-reinft-IIInd_floor24"/>
      <sheetName val="M-Book_for_Conc24"/>
      <sheetName val="M-Book_for_FW24"/>
      <sheetName val="Costing_Upto_Mar'11_(2)24"/>
      <sheetName val="Tender_Summary24"/>
      <sheetName val="TAX_BILLS24"/>
      <sheetName val="CASH_BILLS24"/>
      <sheetName val="LABOUR_BILLS24"/>
      <sheetName val="puch_order24"/>
      <sheetName val="Sheet1_(2)24"/>
      <sheetName val="Boq_Block_A24"/>
      <sheetName val="_24_07_10_RS_&amp;_SECURITY24"/>
      <sheetName val="24_07_10_CIVIL_WET24"/>
      <sheetName val="_24_07_10_CIVIL24"/>
      <sheetName val="_24_07_10_MECH-FAB24"/>
      <sheetName val="_24_07_10_MECH-TANK24"/>
      <sheetName val="_23_07_10_N_SHIFT_MECH-FAB24"/>
      <sheetName val="_23_07_10_N_SHIFT_MECH-TANK24"/>
      <sheetName val="_23_07_10_RS_&amp;_SECURITY24"/>
      <sheetName val="23_07_10_CIVIL_WET24"/>
      <sheetName val="_23_07_10_CIVIL24"/>
      <sheetName val="_23_07_10_MECH-FAB24"/>
      <sheetName val="_23_07_10_MECH-TANK24"/>
      <sheetName val="_22_07_10_N_SHIFT_MECH-FAB24"/>
      <sheetName val="_22_07_10_N_SHIFT_MECH-TANK24"/>
      <sheetName val="_22_07_10_RS_&amp;_SECURITY24"/>
      <sheetName val="22_07_10_CIVIL_WET24"/>
      <sheetName val="_22_07_10_CIVIL24"/>
      <sheetName val="_22_07_10_MECH-FAB24"/>
      <sheetName val="_22_07_10_MECH-TANK24"/>
      <sheetName val="_21_07_10_N_SHIFT_MECH-FAB24"/>
      <sheetName val="_21_07_10_N_SHIFT_MECH-TANK24"/>
      <sheetName val="_21_07_10_RS_&amp;_SECURITY24"/>
      <sheetName val="21_07_10_CIVIL_WET24"/>
      <sheetName val="_21_07_10_CIVIL24"/>
      <sheetName val="_21_07_10_MECH-FAB24"/>
      <sheetName val="_21_07_10_MECH-TANK24"/>
      <sheetName val="_20_07_10_N_SHIFT_MECH-FAB24"/>
      <sheetName val="_20_07_10_N_SHIFT_MECH-TANK24"/>
      <sheetName val="_20_07_10_RS_&amp;_SECURITY24"/>
      <sheetName val="20_07_10_CIVIL_WET24"/>
      <sheetName val="_20_07_10_CIVIL24"/>
      <sheetName val="_20_07_10_MECH-FAB24"/>
      <sheetName val="_20_07_10_MECH-TANK24"/>
      <sheetName val="_19_07_10_N_SHIFT_MECH-FAB24"/>
      <sheetName val="_19_07_10_N_SHIFT_MECH-TANK24"/>
      <sheetName val="_19_07_10_RS_&amp;_SECURITY24"/>
      <sheetName val="19_07_10_CIVIL_WET24"/>
      <sheetName val="_19_07_10_CIVIL24"/>
      <sheetName val="_19_07_10_MECH-FAB24"/>
      <sheetName val="_19_07_10_MECH-TANK24"/>
      <sheetName val="_18_07_10_N_SHIFT_MECH-FAB24"/>
      <sheetName val="_18_07_10_N_SHIFT_MECH-TANK24"/>
      <sheetName val="_18_07_10_RS_&amp;_SECURITY24"/>
      <sheetName val="18_07_10_CIVIL_WET24"/>
      <sheetName val="_18_07_10_CIVIL24"/>
      <sheetName val="_18_07_10_MECH-FAB24"/>
      <sheetName val="_18_07_10_MECH-TANK24"/>
      <sheetName val="_17_07_10_N_SHIFT_MECH-FAB24"/>
      <sheetName val="_17_07_10_N_SHIFT_MECH-TANK24"/>
      <sheetName val="_17_07_10_RS_&amp;_SECURITY24"/>
      <sheetName val="17_07_10_CIVIL_WET24"/>
      <sheetName val="_17_07_10_CIVIL24"/>
      <sheetName val="_17_07_10_MECH-FAB24"/>
      <sheetName val="_17_07_10_MECH-TANK24"/>
      <sheetName val="_16_07_10_N_SHIFT_MECH-FAB23"/>
      <sheetName val="_16_07_10_N_SHIFT_MECH-TANK23"/>
      <sheetName val="_16_07_10_RS_&amp;_SECURITY23"/>
      <sheetName val="16_07_10_CIVIL_WET23"/>
      <sheetName val="_16_07_10_CIVIL23"/>
      <sheetName val="_16_07_10_MECH-FAB23"/>
      <sheetName val="_16_07_10_MECH-TANK23"/>
      <sheetName val="_15_07_10_N_SHIFT_MECH-FAB23"/>
      <sheetName val="_15_07_10_N_SHIFT_MECH-TANK23"/>
      <sheetName val="_15_07_10_RS_&amp;_SECURITY23"/>
      <sheetName val="15_07_10_CIVIL_WET23"/>
      <sheetName val="_15_07_10_CIVIL23"/>
      <sheetName val="_15_07_10_MECH-FAB23"/>
      <sheetName val="_15_07_10_MECH-TANK23"/>
      <sheetName val="_14_07_10_N_SHIFT_MECH-FAB23"/>
      <sheetName val="_14_07_10_N_SHIFT_MECH-TANK23"/>
      <sheetName val="_14_07_10_RS_&amp;_SECURITY23"/>
      <sheetName val="14_07_10_CIVIL_WET23"/>
      <sheetName val="_14_07_10_CIVIL23"/>
      <sheetName val="_14_07_10_MECH-FAB23"/>
      <sheetName val="_14_07_10_MECH-TANK23"/>
      <sheetName val="_13_07_10_N_SHIFT_MECH-FAB23"/>
      <sheetName val="_13_07_10_N_SHIFT_MECH-TANK23"/>
      <sheetName val="_13_07_10_RS_&amp;_SECURITY23"/>
      <sheetName val="13_07_10_CIVIL_WET23"/>
      <sheetName val="_13_07_10_CIVIL23"/>
      <sheetName val="_13_07_10_MECH-FAB23"/>
      <sheetName val="_13_07_10_MECH-TANK23"/>
      <sheetName val="_12_07_10_N_SHIFT_MECH-FAB23"/>
      <sheetName val="_12_07_10_N_SHIFT_MECH-TANK23"/>
      <sheetName val="_12_07_10_RS_&amp;_SECURITY23"/>
      <sheetName val="12_07_10_CIVIL_WET23"/>
      <sheetName val="_12_07_10_CIVIL23"/>
      <sheetName val="_12_07_10_MECH-FAB23"/>
      <sheetName val="_12_07_10_MECH-TANK23"/>
      <sheetName val="_11_07_10_N_SHIFT_MECH-FAB23"/>
      <sheetName val="_11_07_10_N_SHIFT_MECH-TANK23"/>
      <sheetName val="_11_07_10_RS_&amp;_SECURITY23"/>
      <sheetName val="11_07_10_CIVIL_WET23"/>
      <sheetName val="_11_07_10_CIVIL23"/>
      <sheetName val="_11_07_10_MECH-FAB23"/>
      <sheetName val="_11_07_10_MECH-TANK23"/>
      <sheetName val="_10_07_10_N_SHIFT_MECH-FAB23"/>
      <sheetName val="_10_07_10_N_SHIFT_MECH-TANK23"/>
      <sheetName val="_10_07_10_RS_&amp;_SECURITY23"/>
      <sheetName val="10_07_10_CIVIL_WET23"/>
      <sheetName val="_10_07_10_CIVIL23"/>
      <sheetName val="_10_07_10_MECH-FAB23"/>
      <sheetName val="_10_07_10_MECH-TANK23"/>
      <sheetName val="_09_07_10_N_SHIFT_MECH-FAB23"/>
      <sheetName val="_09_07_10_N_SHIFT_MECH-TANK23"/>
      <sheetName val="_09_07_10_RS_&amp;_SECURITY23"/>
      <sheetName val="09_07_10_CIVIL_WET23"/>
      <sheetName val="_09_07_10_CIVIL23"/>
      <sheetName val="_09_07_10_MECH-FAB23"/>
      <sheetName val="_09_07_10_MECH-TANK23"/>
      <sheetName val="_08_07_10_N_SHIFT_MECH-FAB23"/>
      <sheetName val="_08_07_10_N_SHIFT_MECH-TANK23"/>
      <sheetName val="_08_07_10_RS_&amp;_SECURITY23"/>
      <sheetName val="08_07_10_CIVIL_WET23"/>
      <sheetName val="_08_07_10_CIVIL23"/>
      <sheetName val="_08_07_10_MECH-FAB23"/>
      <sheetName val="_08_07_10_MECH-TANK23"/>
      <sheetName val="_07_07_10_N_SHIFT_MECH-FAB23"/>
      <sheetName val="_07_07_10_N_SHIFT_MECH-TANK23"/>
      <sheetName val="_07_07_10_RS_&amp;_SECURITY23"/>
      <sheetName val="07_07_10_CIVIL_WET23"/>
      <sheetName val="_07_07_10_CIVIL23"/>
      <sheetName val="_07_07_10_MECH-FAB23"/>
      <sheetName val="_07_07_10_MECH-TANK23"/>
      <sheetName val="_06_07_10_N_SHIFT_MECH-FAB23"/>
      <sheetName val="_06_07_10_N_SHIFT_MECH-TANK23"/>
      <sheetName val="_06_07_10_RS_&amp;_SECURITY23"/>
      <sheetName val="06_07_10_CIVIL_WET23"/>
      <sheetName val="_06_07_10_CIVIL23"/>
      <sheetName val="_06_07_10_MECH-FAB23"/>
      <sheetName val="_06_07_10_MECH-TANK23"/>
      <sheetName val="_05_07_10_N_SHIFT_MECH-FAB23"/>
      <sheetName val="_05_07_10_N_SHIFT_MECH-TANK23"/>
      <sheetName val="_05_07_10_RS_&amp;_SECURITY23"/>
      <sheetName val="05_07_10_CIVIL_WET23"/>
      <sheetName val="_05_07_10_CIVIL23"/>
      <sheetName val="_05_07_10_MECH-FAB23"/>
      <sheetName val="_05_07_10_MECH-TANK23"/>
      <sheetName val="_04_07_10_N_SHIFT_MECH-FAB23"/>
      <sheetName val="_04_07_10_N_SHIFT_MECH-TANK23"/>
      <sheetName val="_04_07_10_RS_&amp;_SECURITY23"/>
      <sheetName val="04_07_10_CIVIL_WET23"/>
      <sheetName val="_04_07_10_CIVIL23"/>
      <sheetName val="_04_07_10_MECH-FAB23"/>
      <sheetName val="_04_07_10_MECH-TANK23"/>
      <sheetName val="_03_07_10_N_SHIFT_MECH-FAB23"/>
      <sheetName val="_03_07_10_N_SHIFT_MECH-TANK23"/>
      <sheetName val="_03_07_10_RS_&amp;_SECURITY_23"/>
      <sheetName val="03_07_10_CIVIL_WET_23"/>
      <sheetName val="_03_07_10_CIVIL_23"/>
      <sheetName val="_03_07_10_MECH-FAB_23"/>
      <sheetName val="_03_07_10_MECH-TANK_23"/>
      <sheetName val="_02_07_10_N_SHIFT_MECH-FAB_23"/>
      <sheetName val="_02_07_10_N_SHIFT_MECH-TANK_23"/>
      <sheetName val="_02_07_10_RS_&amp;_SECURITY23"/>
      <sheetName val="02_07_10_CIVIL_WET23"/>
      <sheetName val="_02_07_10_CIVIL23"/>
      <sheetName val="_02_07_10_MECH-FAB23"/>
      <sheetName val="_02_07_10_MECH-TANK23"/>
      <sheetName val="_01_07_10_N_SHIFT_MECH-FAB23"/>
      <sheetName val="_01_07_10_N_SHIFT_MECH-TANK23"/>
      <sheetName val="_01_07_10_RS_&amp;_SECURITY23"/>
      <sheetName val="01_07_10_CIVIL_WET23"/>
      <sheetName val="_01_07_10_CIVIL23"/>
      <sheetName val="_01_07_10_MECH-FAB23"/>
      <sheetName val="_01_07_10_MECH-TANK23"/>
      <sheetName val="_30_06_10_N_SHIFT_MECH-FAB23"/>
      <sheetName val="_30_06_10_N_SHIFT_MECH-TANK23"/>
      <sheetName val="scurve_calc_(2)23"/>
      <sheetName val="Meas_-Hotel_Part24"/>
      <sheetName val="BOQ_Direct_selling_cost23"/>
      <sheetName val="Direct_cost_shed_A-2_23"/>
      <sheetName val="Contract_Night_Staff23"/>
      <sheetName val="Contract_Day_Staff23"/>
      <sheetName val="Day_Shift23"/>
      <sheetName val="Night_Shift23"/>
      <sheetName val="Ave_wtd_rates23"/>
      <sheetName val="Material_23"/>
      <sheetName val="Labour_&amp;_Plant23"/>
      <sheetName val="22_12_201124"/>
      <sheetName val="BOQ_(2)24"/>
      <sheetName val="Cashflow_projection23"/>
      <sheetName val="PA-_Consutant_23"/>
      <sheetName val="Civil_Boq23"/>
      <sheetName val="Fee_Rate_Summary23"/>
      <sheetName val="Item-_Compact23"/>
      <sheetName val="final_abstract23"/>
      <sheetName val="TBAL9697__group_wise__sdpl23"/>
      <sheetName val="St_co_91_5lvl23"/>
      <sheetName val="Civil_Works23"/>
      <sheetName val="IO_List23"/>
      <sheetName val="Fill_this_out_first___23"/>
      <sheetName val="Meas__Hotel_Part23"/>
      <sheetName val="INPUT_SHEET23"/>
      <sheetName val="DI_Rate_Analysis24"/>
      <sheetName val="Economic_RisingMain__Ph-I24"/>
      <sheetName val="SP_Break_Up23"/>
      <sheetName val="Labour_productivity23"/>
      <sheetName val="_09_07_10_M顅ᎆ뤀ᨇ԰?缀?23"/>
      <sheetName val="Sales_&amp;_Prod23"/>
      <sheetName val="Cost_Index23"/>
      <sheetName val="cash_in_flow_Summary_JV_23"/>
      <sheetName val="water_prop_23"/>
      <sheetName val="GR_slab-reinft23"/>
      <sheetName val="Staff_Acco_23"/>
      <sheetName val="Rate_analysis-_BOQ_1_23"/>
      <sheetName val="MN_T_B_23"/>
      <sheetName val="Project_Details__23"/>
      <sheetName val="F20_Risk_Analysis23"/>
      <sheetName val="Change_Order_Log23"/>
      <sheetName val="2000_MOR23"/>
      <sheetName val="Driveway_Beams23"/>
      <sheetName val="Structure_Bills_Qty23"/>
      <sheetName val="Prelims_Breakup24"/>
      <sheetName val="INDIGINEOUS_ITEMS_23"/>
      <sheetName val="3cd_Annexure23"/>
      <sheetName val="Rate_Analysis23"/>
      <sheetName val="Fin__Assumpt__-_Sensitivities23"/>
      <sheetName val="Bill_123"/>
      <sheetName val="Bill_223"/>
      <sheetName val="Bill_323"/>
      <sheetName val="Bill_423"/>
      <sheetName val="Bill_523"/>
      <sheetName val="Bill_623"/>
      <sheetName val="Bill_723"/>
      <sheetName val="_09_07_10_M顅ᎆ뤀ᨇ԰23"/>
      <sheetName val="_09_07_10_M顅ᎆ뤀ᨇ԰_缀_23"/>
      <sheetName val="1_Civil-RA23"/>
      <sheetName val="Assumption_Inputs23"/>
      <sheetName val="Phase_123"/>
      <sheetName val="Pacakges_split23"/>
      <sheetName val="DEINKING(ANNEX_1)23"/>
      <sheetName val="AutoOpen_Stub_Data23"/>
      <sheetName val="Eqpmnt_Plng23"/>
      <sheetName val="Debits_as_on_12_04_0822"/>
      <sheetName val="Data_Sheet22"/>
      <sheetName val="T-P1,_FINISHES_WORKING_23"/>
      <sheetName val="Assumption_&amp;_Exclusion23"/>
      <sheetName val="External_Doors23"/>
      <sheetName val="STAFFSCHED_22"/>
      <sheetName val="LABOUR_RATE23"/>
      <sheetName val="Material_Rate23"/>
      <sheetName val="Switch_V1623"/>
      <sheetName val="India_F&amp;S_Template22"/>
      <sheetName val="_bus_bay22"/>
      <sheetName val="doq_422"/>
      <sheetName val="doq_222"/>
      <sheetName val="Grade_Slab_-123"/>
      <sheetName val="Grade_Slab_-223"/>
      <sheetName val="Grade_slab-323"/>
      <sheetName val="Grade_slab_-423"/>
      <sheetName val="Grade_slab_-523"/>
      <sheetName val="Grade_slab_-623"/>
      <sheetName val="Cat_A_Change_Control23"/>
      <sheetName val="Factor_Sheet23"/>
      <sheetName val="Theo_Cons-June'1022"/>
      <sheetName val="11B_22"/>
      <sheetName val="ACAD_Finishes22"/>
      <sheetName val="Site_Details22"/>
      <sheetName val="Site_Area_Statement22"/>
      <sheetName val="Summary_WG22"/>
      <sheetName val="BOQ_LT22"/>
      <sheetName val="14_07_10_CIVIL_W [22"/>
      <sheetName val="AFAS_22"/>
      <sheetName val="RDS_&amp;_WLD22"/>
      <sheetName val="PA_System22"/>
      <sheetName val="Server_&amp;_PAC_Room22"/>
      <sheetName val="HVAC_BOQ22"/>
      <sheetName val="Invoice_Tracker22"/>
      <sheetName val="Income_Statement22"/>
      <sheetName val="Load_Details(B2)22"/>
      <sheetName val="Works_-_Quote_Sheet22"/>
      <sheetName val="BLOCK-A_(MEA_SHEET)22"/>
      <sheetName val="Cost_Basis21"/>
      <sheetName val="Top_Sheet22"/>
      <sheetName val="Col_NUM22"/>
      <sheetName val="COLUMN_RC_22"/>
      <sheetName val="STILT_Floor_Slab_NUM22"/>
      <sheetName val="First_Floor_Slab_RC22"/>
      <sheetName val="FIRST_FLOOR_SLAB_WT_SUMMARY22"/>
      <sheetName val="Stilt_Floor_Beam_NUM22"/>
      <sheetName val="STILT_BEAM_NUM22"/>
      <sheetName val="STILT_BEAM_RC22"/>
      <sheetName val="Stilt_wall_Num22"/>
      <sheetName val="STILT_WALL_RC22"/>
      <sheetName val="Z-DETAILS_ABOVE_RAFT_UPTO_+0_23"/>
      <sheetName val="Z-DETAILS_ABOVE_RAFT_UPTO_+_(31"/>
      <sheetName val="TOTAL_CHECK22"/>
      <sheetName val="TYP___wall_Num22"/>
      <sheetName val="Z-DETAILS_TYP__+2_85_TO_+8_8522"/>
      <sheetName val="d-safe_specs21"/>
      <sheetName val="Deduction_of_assets21"/>
      <sheetName val="Blr_hire21"/>
      <sheetName val="PRECAST_lig(tconc_II21"/>
      <sheetName val="VF_Full_Recon21"/>
      <sheetName val="PITP3_COPY21"/>
      <sheetName val="Meas_21"/>
      <sheetName val="Expenses_Actual_Vs__Budgeted21"/>
      <sheetName val="Col_up_to_plinth21"/>
      <sheetName val="MASTER_RATE_ANALYSIS21"/>
      <sheetName val="RMG_-ABS21"/>
      <sheetName val="T_P_-ABS21"/>
      <sheetName val="T_P_-MB21"/>
      <sheetName val="E_P_R-ABS21"/>
      <sheetName val="E__R-MB21"/>
      <sheetName val="Bldg_6-ABS21"/>
      <sheetName val="Bldg_6-MB21"/>
      <sheetName val="Kz_Grid_Press_foundation_ABS21"/>
      <sheetName val="Kz_Grid_Press_foundation_meas21"/>
      <sheetName val="600-1200T__ABS21"/>
      <sheetName val="600-1200T_Meas21"/>
      <sheetName val="BSR-II_ABS21"/>
      <sheetName val="BSR-II_meas21"/>
      <sheetName val="Misc_ABS21"/>
      <sheetName val="Misc_MB21"/>
      <sheetName val="This_Bill21"/>
      <sheetName val="Upto_Previous21"/>
      <sheetName val="Up_to_date21"/>
      <sheetName val="Grand_Abstract21"/>
      <sheetName val="Blank_MB21"/>
      <sheetName val="cement_summary21"/>
      <sheetName val="Reinforcement_Steel21"/>
      <sheetName val="P-I_CEMENT_RECONCILIATION_21"/>
      <sheetName val="Ra-38_area_wise_summary21"/>
      <sheetName val="P-II_Cement_Reconciliation21"/>
      <sheetName val="Ra-16_P-II21"/>
      <sheetName val="RA_16-_GH21"/>
      <sheetName val="Quote_Sheet21"/>
      <sheetName val="RCC,Ret__Wall21"/>
      <sheetName val="Name_List21"/>
      <sheetName val="Intro_21"/>
      <sheetName val="Gate_221"/>
      <sheetName val="Project_Ignite21"/>
      <sheetName val="E_&amp;_R21"/>
      <sheetName val="Customize_Your_Invoice21"/>
      <sheetName val="Misc__Data21"/>
      <sheetName val="beam-reinft-machine_rm21"/>
      <sheetName val="Cash_Flow_Input_Data_ISC21"/>
      <sheetName val="Fin__Assumpt__-_SensitivitieH21"/>
      <sheetName val="공사비_내역_(가)4"/>
      <sheetName val="Raw_Data4"/>
      <sheetName val="KSt_-_Analysis_4"/>
      <sheetName val="Section_Catalogue4"/>
      <sheetName val="__¢&amp;ú5#5"/>
      <sheetName val="__¢&amp;???ú5#???????5"/>
      <sheetName val="PRECAST_lightconc-II27"/>
      <sheetName val="Cleaning_&amp;_Grubbing27"/>
      <sheetName val="PRECAST_lightconc_II27"/>
      <sheetName val="College_Details27"/>
      <sheetName val="Personal_27"/>
      <sheetName val="jidal_dam27"/>
      <sheetName val="fran_temp27"/>
      <sheetName val="kona_swit27"/>
      <sheetName val="template_(8)27"/>
      <sheetName val="template_(9)27"/>
      <sheetName val="OVER_HEADS27"/>
      <sheetName val="Cover_Sheet27"/>
      <sheetName val="BOQ_REV_A27"/>
      <sheetName val="PTB_(IO)27"/>
      <sheetName val="BMS_27"/>
      <sheetName val="SPT_vs_PHI27"/>
      <sheetName val="TBAL9697_-group_wise__sdpl27"/>
      <sheetName val="Quantity_Schedule26"/>
      <sheetName val="Revenue__Schedule_26"/>
      <sheetName val="Balance_works_-_Direct_Cost26"/>
      <sheetName val="Balance_works_-_Indirect_Cost26"/>
      <sheetName val="Fund_Plan26"/>
      <sheetName val="Bill_of_Resources26"/>
      <sheetName val="SITE_OVERHEADS25"/>
      <sheetName val="labour_coeff25"/>
      <sheetName val="Expenditure_plan25"/>
      <sheetName val="ORDER_BOOKING25"/>
      <sheetName val="Site_Dev_BOQ25"/>
      <sheetName val="beam-reinft-IIInd_floor25"/>
      <sheetName val="M-Book_for_Conc25"/>
      <sheetName val="M-Book_for_FW25"/>
      <sheetName val="Costing_Upto_Mar'11_(2)25"/>
      <sheetName val="Tender_Summary25"/>
      <sheetName val="TAX_BILLS25"/>
      <sheetName val="CASH_BILLS25"/>
      <sheetName val="LABOUR_BILLS25"/>
      <sheetName val="puch_order25"/>
      <sheetName val="Sheet1_(2)25"/>
      <sheetName val="Boq_Block_A25"/>
      <sheetName val="_24_07_10_RS_&amp;_SECURITY25"/>
      <sheetName val="24_07_10_CIVIL_WET25"/>
      <sheetName val="_24_07_10_CIVIL25"/>
      <sheetName val="_24_07_10_MECH-FAB25"/>
      <sheetName val="_24_07_10_MECH-TANK25"/>
      <sheetName val="_23_07_10_N_SHIFT_MECH-FAB25"/>
      <sheetName val="_23_07_10_N_SHIFT_MECH-TANK25"/>
      <sheetName val="_23_07_10_RS_&amp;_SECURITY25"/>
      <sheetName val="23_07_10_CIVIL_WET25"/>
      <sheetName val="_23_07_10_CIVIL25"/>
      <sheetName val="_23_07_10_MECH-FAB25"/>
      <sheetName val="_23_07_10_MECH-TANK25"/>
      <sheetName val="_22_07_10_N_SHIFT_MECH-FAB25"/>
      <sheetName val="_22_07_10_N_SHIFT_MECH-TANK25"/>
      <sheetName val="_22_07_10_RS_&amp;_SECURITY25"/>
      <sheetName val="22_07_10_CIVIL_WET25"/>
      <sheetName val="_22_07_10_CIVIL25"/>
      <sheetName val="_22_07_10_MECH-FAB25"/>
      <sheetName val="_22_07_10_MECH-TANK25"/>
      <sheetName val="_21_07_10_N_SHIFT_MECH-FAB25"/>
      <sheetName val="_21_07_10_N_SHIFT_MECH-TANK25"/>
      <sheetName val="_21_07_10_RS_&amp;_SECURITY25"/>
      <sheetName val="21_07_10_CIVIL_WET25"/>
      <sheetName val="_21_07_10_CIVIL25"/>
      <sheetName val="_21_07_10_MECH-FAB25"/>
      <sheetName val="_21_07_10_MECH-TANK25"/>
      <sheetName val="_20_07_10_N_SHIFT_MECH-FAB25"/>
      <sheetName val="_20_07_10_N_SHIFT_MECH-TANK25"/>
      <sheetName val="_20_07_10_RS_&amp;_SECURITY25"/>
      <sheetName val="20_07_10_CIVIL_WET25"/>
      <sheetName val="_20_07_10_CIVIL25"/>
      <sheetName val="_20_07_10_MECH-FAB25"/>
      <sheetName val="_20_07_10_MECH-TANK25"/>
      <sheetName val="_19_07_10_N_SHIFT_MECH-FAB25"/>
      <sheetName val="_19_07_10_N_SHIFT_MECH-TANK25"/>
      <sheetName val="_19_07_10_RS_&amp;_SECURITY25"/>
      <sheetName val="19_07_10_CIVIL_WET25"/>
      <sheetName val="_19_07_10_CIVIL25"/>
      <sheetName val="_19_07_10_MECH-FAB25"/>
      <sheetName val="_19_07_10_MECH-TANK25"/>
      <sheetName val="_18_07_10_N_SHIFT_MECH-FAB25"/>
      <sheetName val="_18_07_10_N_SHIFT_MECH-TANK25"/>
      <sheetName val="_18_07_10_RS_&amp;_SECURITY25"/>
      <sheetName val="18_07_10_CIVIL_WET25"/>
      <sheetName val="_18_07_10_CIVIL25"/>
      <sheetName val="_18_07_10_MECH-FAB25"/>
      <sheetName val="_18_07_10_MECH-TANK25"/>
      <sheetName val="_17_07_10_N_SHIFT_MECH-FAB25"/>
      <sheetName val="_17_07_10_N_SHIFT_MECH-TANK25"/>
      <sheetName val="_17_07_10_RS_&amp;_SECURITY25"/>
      <sheetName val="17_07_10_CIVIL_WET25"/>
      <sheetName val="_17_07_10_CIVIL25"/>
      <sheetName val="_17_07_10_MECH-FAB25"/>
      <sheetName val="_17_07_10_MECH-TANK25"/>
      <sheetName val="_16_07_10_N_SHIFT_MECH-FAB24"/>
      <sheetName val="_16_07_10_N_SHIFT_MECH-TANK24"/>
      <sheetName val="_16_07_10_RS_&amp;_SECURITY24"/>
      <sheetName val="16_07_10_CIVIL_WET24"/>
      <sheetName val="_16_07_10_CIVIL24"/>
      <sheetName val="_16_07_10_MECH-FAB24"/>
      <sheetName val="_16_07_10_MECH-TANK24"/>
      <sheetName val="_15_07_10_N_SHIFT_MECH-FAB24"/>
      <sheetName val="_15_07_10_N_SHIFT_MECH-TANK24"/>
      <sheetName val="_15_07_10_RS_&amp;_SECURITY24"/>
      <sheetName val="15_07_10_CIVIL_WET24"/>
      <sheetName val="_15_07_10_CIVIL24"/>
      <sheetName val="_15_07_10_MECH-FAB24"/>
      <sheetName val="_15_07_10_MECH-TANK24"/>
      <sheetName val="_14_07_10_N_SHIFT_MECH-FAB24"/>
      <sheetName val="_14_07_10_N_SHIFT_MECH-TANK24"/>
      <sheetName val="_14_07_10_RS_&amp;_SECURITY24"/>
      <sheetName val="14_07_10_CIVIL_WET24"/>
      <sheetName val="_14_07_10_CIVIL24"/>
      <sheetName val="_14_07_10_MECH-FAB24"/>
      <sheetName val="_14_07_10_MECH-TANK24"/>
      <sheetName val="_13_07_10_N_SHIFT_MECH-FAB24"/>
      <sheetName val="_13_07_10_N_SHIFT_MECH-TANK24"/>
      <sheetName val="_13_07_10_RS_&amp;_SECURITY24"/>
      <sheetName val="13_07_10_CIVIL_WET24"/>
      <sheetName val="_13_07_10_CIVIL24"/>
      <sheetName val="_13_07_10_MECH-FAB24"/>
      <sheetName val="_13_07_10_MECH-TANK24"/>
      <sheetName val="_12_07_10_N_SHIFT_MECH-FAB24"/>
      <sheetName val="_12_07_10_N_SHIFT_MECH-TANK24"/>
      <sheetName val="_12_07_10_RS_&amp;_SECURITY24"/>
      <sheetName val="12_07_10_CIVIL_WET24"/>
      <sheetName val="_12_07_10_CIVIL24"/>
      <sheetName val="_12_07_10_MECH-FAB24"/>
      <sheetName val="_12_07_10_MECH-TANK24"/>
      <sheetName val="_11_07_10_N_SHIFT_MECH-FAB24"/>
      <sheetName val="_11_07_10_N_SHIFT_MECH-TANK24"/>
      <sheetName val="_11_07_10_RS_&amp;_SECURITY24"/>
      <sheetName val="11_07_10_CIVIL_WET24"/>
      <sheetName val="_11_07_10_CIVIL24"/>
      <sheetName val="_11_07_10_MECH-FAB24"/>
      <sheetName val="_11_07_10_MECH-TANK24"/>
      <sheetName val="_10_07_10_N_SHIFT_MECH-FAB24"/>
      <sheetName val="_10_07_10_N_SHIFT_MECH-TANK24"/>
      <sheetName val="_10_07_10_RS_&amp;_SECURITY24"/>
      <sheetName val="10_07_10_CIVIL_WET24"/>
      <sheetName val="_10_07_10_CIVIL24"/>
      <sheetName val="_10_07_10_MECH-FAB24"/>
      <sheetName val="_10_07_10_MECH-TANK24"/>
      <sheetName val="_09_07_10_N_SHIFT_MECH-FAB24"/>
      <sheetName val="_09_07_10_N_SHIFT_MECH-TANK24"/>
      <sheetName val="_09_07_10_RS_&amp;_SECURITY24"/>
      <sheetName val="09_07_10_CIVIL_WET24"/>
      <sheetName val="_09_07_10_CIVIL24"/>
      <sheetName val="_09_07_10_MECH-FAB24"/>
      <sheetName val="_09_07_10_MECH-TANK24"/>
      <sheetName val="_08_07_10_N_SHIFT_MECH-FAB24"/>
      <sheetName val="_08_07_10_N_SHIFT_MECH-TANK24"/>
      <sheetName val="_08_07_10_RS_&amp;_SECURITY24"/>
      <sheetName val="08_07_10_CIVIL_WET24"/>
      <sheetName val="_08_07_10_CIVIL24"/>
      <sheetName val="_08_07_10_MECH-FAB24"/>
      <sheetName val="_08_07_10_MECH-TANK24"/>
      <sheetName val="_07_07_10_N_SHIFT_MECH-FAB24"/>
      <sheetName val="_07_07_10_N_SHIFT_MECH-TANK24"/>
      <sheetName val="_07_07_10_RS_&amp;_SECURITY24"/>
      <sheetName val="07_07_10_CIVIL_WET24"/>
      <sheetName val="_07_07_10_CIVIL24"/>
      <sheetName val="_07_07_10_MECH-FAB24"/>
      <sheetName val="_07_07_10_MECH-TANK24"/>
      <sheetName val="_06_07_10_N_SHIFT_MECH-FAB24"/>
      <sheetName val="_06_07_10_N_SHIFT_MECH-TANK24"/>
      <sheetName val="_06_07_10_RS_&amp;_SECURITY24"/>
      <sheetName val="06_07_10_CIVIL_WET24"/>
      <sheetName val="_06_07_10_CIVIL24"/>
      <sheetName val="_06_07_10_MECH-FAB24"/>
      <sheetName val="_06_07_10_MECH-TANK24"/>
      <sheetName val="_05_07_10_N_SHIFT_MECH-FAB24"/>
      <sheetName val="_05_07_10_N_SHIFT_MECH-TANK24"/>
      <sheetName val="_05_07_10_RS_&amp;_SECURITY24"/>
      <sheetName val="05_07_10_CIVIL_WET24"/>
      <sheetName val="_05_07_10_CIVIL24"/>
      <sheetName val="_05_07_10_MECH-FAB24"/>
      <sheetName val="_05_07_10_MECH-TANK24"/>
      <sheetName val="_04_07_10_N_SHIFT_MECH-FAB24"/>
      <sheetName val="_04_07_10_N_SHIFT_MECH-TANK24"/>
      <sheetName val="_04_07_10_RS_&amp;_SECURITY24"/>
      <sheetName val="04_07_10_CIVIL_WET24"/>
      <sheetName val="_04_07_10_CIVIL24"/>
      <sheetName val="_04_07_10_MECH-FAB24"/>
      <sheetName val="_04_07_10_MECH-TANK24"/>
      <sheetName val="_03_07_10_N_SHIFT_MECH-FAB24"/>
      <sheetName val="_03_07_10_N_SHIFT_MECH-TANK24"/>
      <sheetName val="_03_07_10_RS_&amp;_SECURITY_24"/>
      <sheetName val="03_07_10_CIVIL_WET_24"/>
      <sheetName val="_03_07_10_CIVIL_24"/>
      <sheetName val="_03_07_10_MECH-FAB_24"/>
      <sheetName val="_03_07_10_MECH-TANK_24"/>
      <sheetName val="_02_07_10_N_SHIFT_MECH-FAB_24"/>
      <sheetName val="_02_07_10_N_SHIFT_MECH-TANK_24"/>
      <sheetName val="_02_07_10_RS_&amp;_SECURITY24"/>
      <sheetName val="02_07_10_CIVIL_WET24"/>
      <sheetName val="_02_07_10_CIVIL24"/>
      <sheetName val="_02_07_10_MECH-FAB24"/>
      <sheetName val="_02_07_10_MECH-TANK24"/>
      <sheetName val="_01_07_10_N_SHIFT_MECH-FAB24"/>
      <sheetName val="_01_07_10_N_SHIFT_MECH-TANK24"/>
      <sheetName val="_01_07_10_RS_&amp;_SECURITY24"/>
      <sheetName val="01_07_10_CIVIL_WET24"/>
      <sheetName val="_01_07_10_CIVIL24"/>
      <sheetName val="_01_07_10_MECH-FAB24"/>
      <sheetName val="_01_07_10_MECH-TANK24"/>
      <sheetName val="_30_06_10_N_SHIFT_MECH-FAB24"/>
      <sheetName val="_30_06_10_N_SHIFT_MECH-TANK24"/>
      <sheetName val="scurve_calc_(2)24"/>
      <sheetName val="Meas_-Hotel_Part25"/>
      <sheetName val="BOQ_Direct_selling_cost24"/>
      <sheetName val="Direct_cost_shed_A-2_24"/>
      <sheetName val="Contract_Night_Staff24"/>
      <sheetName val="Contract_Day_Staff24"/>
      <sheetName val="Day_Shift24"/>
      <sheetName val="Night_Shift24"/>
      <sheetName val="Ave_wtd_rates24"/>
      <sheetName val="Material_24"/>
      <sheetName val="Labour_&amp;_Plant24"/>
      <sheetName val="22_12_201125"/>
      <sheetName val="BOQ_(2)25"/>
      <sheetName val="Cashflow_projection24"/>
      <sheetName val="PA-_Consutant_24"/>
      <sheetName val="Civil_Boq24"/>
      <sheetName val="Fee_Rate_Summary24"/>
      <sheetName val="Item-_Compact24"/>
      <sheetName val="final_abstract24"/>
      <sheetName val="TBAL9697__group_wise__sdpl24"/>
      <sheetName val="St_co_91_5lvl24"/>
      <sheetName val="Civil_Works24"/>
      <sheetName val="IO_List24"/>
      <sheetName val="Fill_this_out_first___24"/>
      <sheetName val="Meas__Hotel_Part24"/>
      <sheetName val="INPUT_SHEET24"/>
      <sheetName val="DI_Rate_Analysis25"/>
      <sheetName val="Economic_RisingMain__Ph-I25"/>
      <sheetName val="SP_Break_Up24"/>
      <sheetName val="Labour_productivity24"/>
      <sheetName val="_09_07_10_M顅ᎆ뤀ᨇ԰?缀?24"/>
      <sheetName val="Sales_&amp;_Prod24"/>
      <sheetName val="Cost_Index24"/>
      <sheetName val="cash_in_flow_Summary_JV_24"/>
      <sheetName val="water_prop_24"/>
      <sheetName val="GR_slab-reinft24"/>
      <sheetName val="Staff_Acco_24"/>
      <sheetName val="Rate_analysis-_BOQ_1_24"/>
      <sheetName val="MN_T_B_24"/>
      <sheetName val="Project_Details__24"/>
      <sheetName val="F20_Risk_Analysis24"/>
      <sheetName val="Change_Order_Log24"/>
      <sheetName val="2000_MOR24"/>
      <sheetName val="Driveway_Beams24"/>
      <sheetName val="Structure_Bills_Qty24"/>
      <sheetName val="Prelims_Breakup25"/>
      <sheetName val="INDIGINEOUS_ITEMS_24"/>
      <sheetName val="3cd_Annexure24"/>
      <sheetName val="Rate_Analysis24"/>
      <sheetName val="Fin__Assumpt__-_Sensitivities24"/>
      <sheetName val="Bill_124"/>
      <sheetName val="Bill_224"/>
      <sheetName val="Bill_324"/>
      <sheetName val="Bill_424"/>
      <sheetName val="Bill_524"/>
      <sheetName val="Bill_624"/>
      <sheetName val="Bill_724"/>
      <sheetName val="_09_07_10_M顅ᎆ뤀ᨇ԰24"/>
      <sheetName val="_09_07_10_M顅ᎆ뤀ᨇ԰_缀_24"/>
      <sheetName val="1_Civil-RA24"/>
      <sheetName val="Assumption_Inputs24"/>
      <sheetName val="Phase_124"/>
      <sheetName val="Pacakges_split24"/>
      <sheetName val="DEINKING(ANNEX_1)24"/>
      <sheetName val="AutoOpen_Stub_Data24"/>
      <sheetName val="Eqpmnt_Plng24"/>
      <sheetName val="Debits_as_on_12_04_0823"/>
      <sheetName val="Data_Sheet23"/>
      <sheetName val="T-P1,_FINISHES_WORKING_24"/>
      <sheetName val="Assumption_&amp;_Exclusion24"/>
      <sheetName val="External_Doors24"/>
      <sheetName val="STAFFSCHED_23"/>
      <sheetName val="LABOUR_RATE24"/>
      <sheetName val="Material_Rate24"/>
      <sheetName val="Switch_V1624"/>
      <sheetName val="India_F&amp;S_Template23"/>
      <sheetName val="_bus_bay23"/>
      <sheetName val="doq_423"/>
      <sheetName val="doq_223"/>
      <sheetName val="Grade_Slab_-124"/>
      <sheetName val="Grade_Slab_-224"/>
      <sheetName val="Grade_slab-324"/>
      <sheetName val="Grade_slab_-424"/>
      <sheetName val="Grade_slab_-524"/>
      <sheetName val="Grade_slab_-624"/>
      <sheetName val="Cat_A_Change_Control24"/>
      <sheetName val="Factor_Sheet24"/>
      <sheetName val="Theo_Cons-June'1023"/>
      <sheetName val="11B_23"/>
      <sheetName val="ACAD_Finishes23"/>
      <sheetName val="Site_Details23"/>
      <sheetName val="Site_Area_Statement23"/>
      <sheetName val="Summary_WG23"/>
      <sheetName val="BOQ_LT23"/>
      <sheetName val="14_07_10_CIVIL_W [23"/>
      <sheetName val="AFAS_23"/>
      <sheetName val="RDS_&amp;_WLD23"/>
      <sheetName val="PA_System23"/>
      <sheetName val="Server_&amp;_PAC_Room23"/>
      <sheetName val="HVAC_BOQ23"/>
      <sheetName val="Invoice_Tracker23"/>
      <sheetName val="Income_Statement23"/>
      <sheetName val="Load_Details(B2)23"/>
      <sheetName val="Works_-_Quote_Sheet23"/>
      <sheetName val="BLOCK-A_(MEA_SHEET)23"/>
      <sheetName val="Cost_Basis22"/>
      <sheetName val="Top_Sheet23"/>
      <sheetName val="Col_NUM23"/>
      <sheetName val="COLUMN_RC_23"/>
      <sheetName val="STILT_Floor_Slab_NUM23"/>
      <sheetName val="First_Floor_Slab_RC23"/>
      <sheetName val="FIRST_FLOOR_SLAB_WT_SUMMARY23"/>
      <sheetName val="Stilt_Floor_Beam_NUM23"/>
      <sheetName val="STILT_BEAM_NUM23"/>
      <sheetName val="STILT_BEAM_RC23"/>
      <sheetName val="Stilt_wall_Num23"/>
      <sheetName val="STILT_WALL_RC23"/>
      <sheetName val="Z-DETAILS_ABOVE_RAFT_UPTO_+0_24"/>
      <sheetName val="Z-DETAILS_ABOVE_RAFT_UPTO_+_(32"/>
      <sheetName val="TOTAL_CHECK23"/>
      <sheetName val="TYP___wall_Num23"/>
      <sheetName val="Z-DETAILS_TYP__+2_85_TO_+8_8523"/>
      <sheetName val="d-safe_specs22"/>
      <sheetName val="Deduction_of_assets22"/>
      <sheetName val="Blr_hire22"/>
      <sheetName val="PRECAST_lig(tconc_II22"/>
      <sheetName val="VF_Full_Recon22"/>
      <sheetName val="PITP3_COPY22"/>
      <sheetName val="Meas_22"/>
      <sheetName val="Expenses_Actual_Vs__Budgeted22"/>
      <sheetName val="Col_up_to_plinth22"/>
      <sheetName val="MASTER_RATE_ANALYSIS22"/>
      <sheetName val="RMG_-ABS22"/>
      <sheetName val="T_P_-ABS22"/>
      <sheetName val="T_P_-MB22"/>
      <sheetName val="E_P_R-ABS22"/>
      <sheetName val="E__R-MB22"/>
      <sheetName val="Bldg_6-ABS22"/>
      <sheetName val="Bldg_6-MB22"/>
      <sheetName val="Kz_Grid_Press_foundation_ABS22"/>
      <sheetName val="Kz_Grid_Press_foundation_meas22"/>
      <sheetName val="600-1200T__ABS22"/>
      <sheetName val="600-1200T_Meas22"/>
      <sheetName val="BSR-II_ABS22"/>
      <sheetName val="BSR-II_meas22"/>
      <sheetName val="Misc_ABS22"/>
      <sheetName val="Misc_MB22"/>
      <sheetName val="This_Bill22"/>
      <sheetName val="Upto_Previous22"/>
      <sheetName val="Up_to_date22"/>
      <sheetName val="Grand_Abstract22"/>
      <sheetName val="Blank_MB22"/>
      <sheetName val="cement_summary22"/>
      <sheetName val="Reinforcement_Steel22"/>
      <sheetName val="P-I_CEMENT_RECONCILIATION_22"/>
      <sheetName val="Ra-38_area_wise_summary22"/>
      <sheetName val="P-II_Cement_Reconciliation22"/>
      <sheetName val="Ra-16_P-II22"/>
      <sheetName val="RA_16-_GH22"/>
      <sheetName val="Quote_Sheet22"/>
      <sheetName val="RCC,Ret__Wall22"/>
      <sheetName val="Name_List22"/>
      <sheetName val="Intro_22"/>
      <sheetName val="Gate_222"/>
      <sheetName val="Project_Ignite22"/>
      <sheetName val="E_&amp;_R22"/>
      <sheetName val="Customize_Your_Invoice22"/>
      <sheetName val="Misc__Data22"/>
      <sheetName val="beam-reinft-machine_rm22"/>
      <sheetName val="Cash_Flow_Input_Data_ISC22"/>
      <sheetName val="Fin__Assumpt__-_SensitivitieH22"/>
      <sheetName val="공사비_내역_(가)5"/>
      <sheetName val="Raw_Data5"/>
      <sheetName val="KSt_-_Analysis_5"/>
      <sheetName val="Section_Catalogue5"/>
      <sheetName val="__¢&amp;ú5#6"/>
      <sheetName val="__¢&amp;???ú5#???????6"/>
      <sheetName val="COP Final"/>
      <sheetName val="Ring Details"/>
      <sheetName val="Shuttering Material"/>
      <sheetName val="BBS-Residential"/>
      <sheetName val="Varthur 1"/>
      <sheetName val="PRECAST_lightconc-II28"/>
      <sheetName val="Cleaning_&amp;_Grubbing28"/>
      <sheetName val="PRECAST_lightconc_II28"/>
      <sheetName val="College_Details28"/>
      <sheetName val="Personal_28"/>
      <sheetName val="jidal_dam28"/>
      <sheetName val="fran_temp28"/>
      <sheetName val="kona_swit28"/>
      <sheetName val="template_(8)28"/>
      <sheetName val="template_(9)28"/>
      <sheetName val="OVER_HEADS28"/>
      <sheetName val="Cover_Sheet28"/>
      <sheetName val="BOQ_REV_A28"/>
      <sheetName val="PTB_(IO)28"/>
      <sheetName val="BMS_28"/>
      <sheetName val="SPT_vs_PHI28"/>
      <sheetName val="TBAL9697_-group_wise__sdpl28"/>
      <sheetName val="Quantity_Schedule27"/>
      <sheetName val="Revenue__Schedule_27"/>
      <sheetName val="Balance_works_-_Direct_Cost27"/>
      <sheetName val="Balance_works_-_Indirect_Cost27"/>
      <sheetName val="Fund_Plan27"/>
      <sheetName val="Bill_of_Resources27"/>
      <sheetName val="SITE_OVERHEADS26"/>
      <sheetName val="labour_coeff26"/>
      <sheetName val="Expenditure_plan26"/>
      <sheetName val="ORDER_BOOKING26"/>
      <sheetName val="Site_Dev_BOQ26"/>
      <sheetName val="beam-reinft-IIInd_floor26"/>
      <sheetName val="M-Book_for_Conc26"/>
      <sheetName val="M-Book_for_FW26"/>
      <sheetName val="Costing_Upto_Mar'11_(2)26"/>
      <sheetName val="Tender_Summary26"/>
      <sheetName val="TAX_BILLS26"/>
      <sheetName val="CASH_BILLS26"/>
      <sheetName val="LABOUR_BILLS26"/>
      <sheetName val="puch_order26"/>
      <sheetName val="Sheet1_(2)26"/>
      <sheetName val="Boq_Block_A26"/>
      <sheetName val="_24_07_10_RS_&amp;_SECURITY26"/>
      <sheetName val="24_07_10_CIVIL_WET26"/>
      <sheetName val="_24_07_10_CIVIL26"/>
      <sheetName val="_24_07_10_MECH-FAB26"/>
      <sheetName val="_24_07_10_MECH-TANK26"/>
      <sheetName val="_23_07_10_N_SHIFT_MECH-FAB26"/>
      <sheetName val="_23_07_10_N_SHIFT_MECH-TANK26"/>
      <sheetName val="_23_07_10_RS_&amp;_SECURITY26"/>
      <sheetName val="23_07_10_CIVIL_WET26"/>
      <sheetName val="_23_07_10_CIVIL26"/>
      <sheetName val="_23_07_10_MECH-FAB26"/>
      <sheetName val="_23_07_10_MECH-TANK26"/>
      <sheetName val="_22_07_10_N_SHIFT_MECH-FAB26"/>
      <sheetName val="_22_07_10_N_SHIFT_MECH-TANK26"/>
      <sheetName val="_22_07_10_RS_&amp;_SECURITY26"/>
      <sheetName val="22_07_10_CIVIL_WET26"/>
      <sheetName val="_22_07_10_CIVIL26"/>
      <sheetName val="_22_07_10_MECH-FAB26"/>
      <sheetName val="_22_07_10_MECH-TANK26"/>
      <sheetName val="_21_07_10_N_SHIFT_MECH-FAB26"/>
      <sheetName val="_21_07_10_N_SHIFT_MECH-TANK26"/>
      <sheetName val="_21_07_10_RS_&amp;_SECURITY26"/>
      <sheetName val="21_07_10_CIVIL_WET26"/>
      <sheetName val="_21_07_10_CIVIL26"/>
      <sheetName val="_21_07_10_MECH-FAB26"/>
      <sheetName val="_21_07_10_MECH-TANK26"/>
      <sheetName val="_20_07_10_N_SHIFT_MECH-FAB26"/>
      <sheetName val="_20_07_10_N_SHIFT_MECH-TANK26"/>
      <sheetName val="_20_07_10_RS_&amp;_SECURITY26"/>
      <sheetName val="20_07_10_CIVIL_WET26"/>
      <sheetName val="_20_07_10_CIVIL26"/>
      <sheetName val="_20_07_10_MECH-FAB26"/>
      <sheetName val="_20_07_10_MECH-TANK26"/>
      <sheetName val="_19_07_10_N_SHIFT_MECH-FAB26"/>
      <sheetName val="_19_07_10_N_SHIFT_MECH-TANK26"/>
      <sheetName val="_19_07_10_RS_&amp;_SECURITY26"/>
      <sheetName val="19_07_10_CIVIL_WET26"/>
      <sheetName val="_19_07_10_CIVIL26"/>
      <sheetName val="_19_07_10_MECH-FAB26"/>
      <sheetName val="_19_07_10_MECH-TANK26"/>
      <sheetName val="_18_07_10_N_SHIFT_MECH-FAB26"/>
      <sheetName val="_18_07_10_N_SHIFT_MECH-TANK26"/>
      <sheetName val="_18_07_10_RS_&amp;_SECURITY26"/>
      <sheetName val="18_07_10_CIVIL_WET26"/>
      <sheetName val="_18_07_10_CIVIL26"/>
      <sheetName val="_18_07_10_MECH-FAB26"/>
      <sheetName val="_18_07_10_MECH-TANK26"/>
      <sheetName val="_17_07_10_N_SHIFT_MECH-FAB26"/>
      <sheetName val="_17_07_10_N_SHIFT_MECH-TANK26"/>
      <sheetName val="_17_07_10_RS_&amp;_SECURITY26"/>
      <sheetName val="17_07_10_CIVIL_WET26"/>
      <sheetName val="_17_07_10_CIVIL26"/>
      <sheetName val="_17_07_10_MECH-FAB26"/>
      <sheetName val="_17_07_10_MECH-TANK26"/>
      <sheetName val="_16_07_10_N_SHIFT_MECH-FAB25"/>
      <sheetName val="_16_07_10_N_SHIFT_MECH-TANK25"/>
      <sheetName val="_16_07_10_RS_&amp;_SECURITY25"/>
      <sheetName val="16_07_10_CIVIL_WET25"/>
      <sheetName val="_16_07_10_CIVIL25"/>
      <sheetName val="_16_07_10_MECH-FAB25"/>
      <sheetName val="_16_07_10_MECH-TANK25"/>
      <sheetName val="_15_07_10_N_SHIFT_MECH-FAB25"/>
      <sheetName val="_15_07_10_N_SHIFT_MECH-TANK25"/>
      <sheetName val="_15_07_10_RS_&amp;_SECURITY25"/>
      <sheetName val="15_07_10_CIVIL_WET25"/>
      <sheetName val="_15_07_10_CIVIL25"/>
      <sheetName val="_15_07_10_MECH-FAB25"/>
      <sheetName val="_15_07_10_MECH-TANK25"/>
      <sheetName val="_14_07_10_N_SHIFT_MECH-FAB25"/>
      <sheetName val="_14_07_10_N_SHIFT_MECH-TANK25"/>
      <sheetName val="_14_07_10_RS_&amp;_SECURITY25"/>
      <sheetName val="14_07_10_CIVIL_WET25"/>
      <sheetName val="_14_07_10_CIVIL25"/>
      <sheetName val="_14_07_10_MECH-FAB25"/>
      <sheetName val="_14_07_10_MECH-TANK25"/>
      <sheetName val="_13_07_10_N_SHIFT_MECH-FAB25"/>
      <sheetName val="_13_07_10_N_SHIFT_MECH-TANK25"/>
      <sheetName val="_13_07_10_RS_&amp;_SECURITY25"/>
      <sheetName val="13_07_10_CIVIL_WET25"/>
      <sheetName val="_13_07_10_CIVIL25"/>
      <sheetName val="_13_07_10_MECH-FAB25"/>
      <sheetName val="_13_07_10_MECH-TANK25"/>
      <sheetName val="_12_07_10_N_SHIFT_MECH-FAB25"/>
      <sheetName val="_12_07_10_N_SHIFT_MECH-TANK25"/>
      <sheetName val="_12_07_10_RS_&amp;_SECURITY25"/>
      <sheetName val="12_07_10_CIVIL_WET25"/>
      <sheetName val="_12_07_10_CIVIL25"/>
      <sheetName val="_12_07_10_MECH-FAB25"/>
      <sheetName val="_12_07_10_MECH-TANK25"/>
      <sheetName val="_11_07_10_N_SHIFT_MECH-FAB25"/>
      <sheetName val="_11_07_10_N_SHIFT_MECH-TANK25"/>
      <sheetName val="_11_07_10_RS_&amp;_SECURITY25"/>
      <sheetName val="11_07_10_CIVIL_WET25"/>
      <sheetName val="_11_07_10_CIVIL25"/>
      <sheetName val="_11_07_10_MECH-FAB25"/>
      <sheetName val="_11_07_10_MECH-TANK25"/>
      <sheetName val="_10_07_10_N_SHIFT_MECH-FAB25"/>
      <sheetName val="_10_07_10_N_SHIFT_MECH-TANK25"/>
      <sheetName val="_10_07_10_RS_&amp;_SECURITY25"/>
      <sheetName val="10_07_10_CIVIL_WET25"/>
      <sheetName val="_10_07_10_CIVIL25"/>
      <sheetName val="_10_07_10_MECH-FAB25"/>
      <sheetName val="_10_07_10_MECH-TANK25"/>
      <sheetName val="_09_07_10_N_SHIFT_MECH-FAB25"/>
      <sheetName val="_09_07_10_N_SHIFT_MECH-TANK25"/>
      <sheetName val="_09_07_10_RS_&amp;_SECURITY25"/>
      <sheetName val="09_07_10_CIVIL_WET25"/>
      <sheetName val="_09_07_10_CIVIL25"/>
      <sheetName val="_09_07_10_MECH-FAB25"/>
      <sheetName val="_09_07_10_MECH-TANK25"/>
      <sheetName val="_08_07_10_N_SHIFT_MECH-FAB25"/>
      <sheetName val="_08_07_10_N_SHIFT_MECH-TANK25"/>
      <sheetName val="_08_07_10_RS_&amp;_SECURITY25"/>
      <sheetName val="08_07_10_CIVIL_WET25"/>
      <sheetName val="_08_07_10_CIVIL25"/>
      <sheetName val="_08_07_10_MECH-FAB25"/>
      <sheetName val="_08_07_10_MECH-TANK25"/>
      <sheetName val="_07_07_10_N_SHIFT_MECH-FAB25"/>
      <sheetName val="_07_07_10_N_SHIFT_MECH-TANK25"/>
      <sheetName val="_07_07_10_RS_&amp;_SECURITY25"/>
      <sheetName val="07_07_10_CIVIL_WET25"/>
      <sheetName val="_07_07_10_CIVIL25"/>
      <sheetName val="_07_07_10_MECH-FAB25"/>
      <sheetName val="_07_07_10_MECH-TANK25"/>
      <sheetName val="_06_07_10_N_SHIFT_MECH-FAB25"/>
      <sheetName val="_06_07_10_N_SHIFT_MECH-TANK25"/>
      <sheetName val="_06_07_10_RS_&amp;_SECURITY25"/>
      <sheetName val="06_07_10_CIVIL_WET25"/>
      <sheetName val="_06_07_10_CIVIL25"/>
      <sheetName val="_06_07_10_MECH-FAB25"/>
      <sheetName val="_06_07_10_MECH-TANK25"/>
      <sheetName val="_05_07_10_N_SHIFT_MECH-FAB25"/>
      <sheetName val="_05_07_10_N_SHIFT_MECH-TANK25"/>
      <sheetName val="_05_07_10_RS_&amp;_SECURITY25"/>
      <sheetName val="05_07_10_CIVIL_WET25"/>
      <sheetName val="_05_07_10_CIVIL25"/>
      <sheetName val="_05_07_10_MECH-FAB25"/>
      <sheetName val="_05_07_10_MECH-TANK25"/>
      <sheetName val="_04_07_10_N_SHIFT_MECH-FAB25"/>
      <sheetName val="_04_07_10_N_SHIFT_MECH-TANK25"/>
      <sheetName val="_04_07_10_RS_&amp;_SECURITY25"/>
      <sheetName val="04_07_10_CIVIL_WET25"/>
      <sheetName val="_04_07_10_CIVIL25"/>
      <sheetName val="_04_07_10_MECH-FAB25"/>
      <sheetName val="_04_07_10_MECH-TANK25"/>
      <sheetName val="_03_07_10_N_SHIFT_MECH-FAB25"/>
      <sheetName val="_03_07_10_N_SHIFT_MECH-TANK25"/>
      <sheetName val="_03_07_10_RS_&amp;_SECURITY_25"/>
      <sheetName val="03_07_10_CIVIL_WET_25"/>
      <sheetName val="_03_07_10_CIVIL_25"/>
      <sheetName val="_03_07_10_MECH-FAB_25"/>
      <sheetName val="_03_07_10_MECH-TANK_25"/>
      <sheetName val="_02_07_10_N_SHIFT_MECH-FAB_25"/>
      <sheetName val="_02_07_10_N_SHIFT_MECH-TANK_25"/>
      <sheetName val="_02_07_10_RS_&amp;_SECURITY25"/>
      <sheetName val="02_07_10_CIVIL_WET25"/>
      <sheetName val="_02_07_10_CIVIL25"/>
      <sheetName val="_02_07_10_MECH-FAB25"/>
      <sheetName val="_02_07_10_MECH-TANK25"/>
      <sheetName val="_01_07_10_N_SHIFT_MECH-FAB25"/>
      <sheetName val="_01_07_10_N_SHIFT_MECH-TANK25"/>
      <sheetName val="_01_07_10_RS_&amp;_SECURITY25"/>
      <sheetName val="01_07_10_CIVIL_WET25"/>
      <sheetName val="_01_07_10_CIVIL25"/>
      <sheetName val="_01_07_10_MECH-FAB25"/>
      <sheetName val="_01_07_10_MECH-TANK25"/>
      <sheetName val="_30_06_10_N_SHIFT_MECH-FAB25"/>
      <sheetName val="_30_06_10_N_SHIFT_MECH-TANK25"/>
      <sheetName val="scurve_calc_(2)25"/>
      <sheetName val="Meas_-Hotel_Part26"/>
      <sheetName val="BOQ_Direct_selling_cost25"/>
      <sheetName val="Direct_cost_shed_A-2_25"/>
      <sheetName val="Contract_Night_Staff25"/>
      <sheetName val="Contract_Day_Staff25"/>
      <sheetName val="Day_Shift25"/>
      <sheetName val="Night_Shift25"/>
      <sheetName val="Ave_wtd_rates25"/>
      <sheetName val="Material_25"/>
      <sheetName val="Labour_&amp;_Plant25"/>
      <sheetName val="22_12_201126"/>
      <sheetName val="BOQ_(2)26"/>
      <sheetName val="Cashflow_projection25"/>
      <sheetName val="PA-_Consutant_25"/>
      <sheetName val="Civil_Boq25"/>
      <sheetName val="Fee_Rate_Summary25"/>
      <sheetName val="Item-_Compact25"/>
      <sheetName val="final_abstract25"/>
      <sheetName val="TBAL9697__group_wise__sdpl25"/>
      <sheetName val="St_co_91_5lvl25"/>
      <sheetName val="Civil_Works25"/>
      <sheetName val="IO_List25"/>
      <sheetName val="Fill_this_out_first___25"/>
      <sheetName val="Meas__Hotel_Part25"/>
      <sheetName val="INPUT_SHEET25"/>
      <sheetName val="DI_Rate_Analysis26"/>
      <sheetName val="Economic_RisingMain__Ph-I26"/>
      <sheetName val="SP_Break_Up25"/>
      <sheetName val="Labour_productivity25"/>
      <sheetName val="_09_07_10_M顅ᎆ뤀ᨇ԰?缀?25"/>
      <sheetName val="Sales_&amp;_Prod25"/>
      <sheetName val="Cost_Index25"/>
      <sheetName val="cash_in_flow_Summary_JV_25"/>
      <sheetName val="water_prop_25"/>
      <sheetName val="GR_slab-reinft25"/>
      <sheetName val="Staff_Acco_25"/>
      <sheetName val="Rate_analysis-_BOQ_1_25"/>
      <sheetName val="MN_T_B_25"/>
      <sheetName val="Project_Details__25"/>
      <sheetName val="F20_Risk_Analysis25"/>
      <sheetName val="Change_Order_Log25"/>
      <sheetName val="2000_MOR25"/>
      <sheetName val="Driveway_Beams25"/>
      <sheetName val="Structure_Bills_Qty25"/>
      <sheetName val="Prelims_Breakup26"/>
      <sheetName val="INDIGINEOUS_ITEMS_25"/>
      <sheetName val="3cd_Annexure25"/>
      <sheetName val="Rate_Analysis25"/>
      <sheetName val="Fin__Assumpt__-_Sensitivities25"/>
      <sheetName val="Bill_125"/>
      <sheetName val="Bill_225"/>
      <sheetName val="Bill_325"/>
      <sheetName val="Bill_425"/>
      <sheetName val="Bill_525"/>
      <sheetName val="Bill_625"/>
      <sheetName val="Bill_725"/>
      <sheetName val="_09_07_10_M顅ᎆ뤀ᨇ԰25"/>
      <sheetName val="_09_07_10_M顅ᎆ뤀ᨇ԰_缀_25"/>
      <sheetName val="1_Civil-RA25"/>
      <sheetName val="Assumption_Inputs25"/>
      <sheetName val="Phase_125"/>
      <sheetName val="Pacakges_split25"/>
      <sheetName val="DEINKING(ANNEX_1)25"/>
      <sheetName val="AutoOpen_Stub_Data25"/>
      <sheetName val="Eqpmnt_Plng25"/>
      <sheetName val="Debits_as_on_12_04_0824"/>
      <sheetName val="Data_Sheet24"/>
      <sheetName val="T-P1,_FINISHES_WORKING_25"/>
      <sheetName val="Assumption_&amp;_Exclusion25"/>
      <sheetName val="External_Doors25"/>
      <sheetName val="STAFFSCHED_24"/>
      <sheetName val="LABOUR_RATE25"/>
      <sheetName val="Material_Rate25"/>
      <sheetName val="Switch_V1625"/>
      <sheetName val="India_F&amp;S_Template24"/>
      <sheetName val="_bus_bay24"/>
      <sheetName val="doq_424"/>
      <sheetName val="doq_224"/>
      <sheetName val="Grade_Slab_-125"/>
      <sheetName val="Grade_Slab_-225"/>
      <sheetName val="Grade_slab-325"/>
      <sheetName val="Grade_slab_-425"/>
      <sheetName val="Grade_slab_-525"/>
      <sheetName val="Grade_slab_-625"/>
      <sheetName val="Cat_A_Change_Control25"/>
      <sheetName val="Factor_Sheet25"/>
      <sheetName val="Theo_Cons-June'1024"/>
      <sheetName val="11B_24"/>
      <sheetName val="ACAD_Finishes24"/>
      <sheetName val="Site_Details24"/>
      <sheetName val="Site_Area_Statement24"/>
      <sheetName val="Summary_WG24"/>
      <sheetName val="BOQ_LT24"/>
      <sheetName val="14_07_10_CIVIL_W [24"/>
      <sheetName val="AFAS_24"/>
      <sheetName val="RDS_&amp;_WLD24"/>
      <sheetName val="PA_System24"/>
      <sheetName val="Server_&amp;_PAC_Room24"/>
      <sheetName val="HVAC_BOQ24"/>
      <sheetName val="Invoice_Tracker24"/>
      <sheetName val="Income_Statement24"/>
      <sheetName val="Load_Details(B2)24"/>
      <sheetName val="Works_-_Quote_Sheet24"/>
      <sheetName val="BLOCK-A_(MEA_SHEET)24"/>
      <sheetName val="Cost_Basis23"/>
      <sheetName val="Top_Sheet24"/>
      <sheetName val="Col_NUM24"/>
      <sheetName val="COLUMN_RC_24"/>
      <sheetName val="STILT_Floor_Slab_NUM24"/>
      <sheetName val="First_Floor_Slab_RC24"/>
      <sheetName val="FIRST_FLOOR_SLAB_WT_SUMMARY24"/>
      <sheetName val="Stilt_Floor_Beam_NUM24"/>
      <sheetName val="STILT_BEAM_NUM24"/>
      <sheetName val="STILT_BEAM_RC24"/>
      <sheetName val="Stilt_wall_Num24"/>
      <sheetName val="STILT_WALL_RC24"/>
      <sheetName val="Z-DETAILS_ABOVE_RAFT_UPTO_+0_25"/>
      <sheetName val="Z-DETAILS_ABOVE_RAFT_UPTO_+_(33"/>
      <sheetName val="TOTAL_CHECK24"/>
      <sheetName val="TYP___wall_Num24"/>
      <sheetName val="Z-DETAILS_TYP__+2_85_TO_+8_8524"/>
      <sheetName val="d-safe_specs23"/>
      <sheetName val="Deduction_of_assets23"/>
      <sheetName val="Blr_hire23"/>
      <sheetName val="PRECAST_lig(tconc_II23"/>
      <sheetName val="VF_Full_Recon23"/>
      <sheetName val="PITP3_COPY23"/>
      <sheetName val="Meas_23"/>
      <sheetName val="Expenses_Actual_Vs__Budgeted23"/>
      <sheetName val="Col_up_to_plinth23"/>
      <sheetName val="MASTER_RATE_ANALYSIS23"/>
      <sheetName val="RMG_-ABS23"/>
      <sheetName val="T_P_-ABS23"/>
      <sheetName val="T_P_-MB23"/>
      <sheetName val="E_P_R-ABS23"/>
      <sheetName val="E__R-MB23"/>
      <sheetName val="Bldg_6-ABS23"/>
      <sheetName val="Bldg_6-MB23"/>
      <sheetName val="Kz_Grid_Press_foundation_ABS23"/>
      <sheetName val="Kz_Grid_Press_foundation_meas23"/>
      <sheetName val="600-1200T__ABS23"/>
      <sheetName val="600-1200T_Meas23"/>
      <sheetName val="BSR-II_ABS23"/>
      <sheetName val="BSR-II_meas23"/>
      <sheetName val="Misc_ABS23"/>
      <sheetName val="Misc_MB23"/>
      <sheetName val="This_Bill23"/>
      <sheetName val="Upto_Previous23"/>
      <sheetName val="Up_to_date23"/>
      <sheetName val="Grand_Abstract23"/>
      <sheetName val="Blank_MB23"/>
      <sheetName val="cement_summary23"/>
      <sheetName val="Reinforcement_Steel23"/>
      <sheetName val="P-I_CEMENT_RECONCILIATION_23"/>
      <sheetName val="Ra-38_area_wise_summary23"/>
      <sheetName val="P-II_Cement_Reconciliation23"/>
      <sheetName val="Ra-16_P-II23"/>
      <sheetName val="RA_16-_GH23"/>
      <sheetName val="Quote_Sheet23"/>
      <sheetName val="RCC,Ret__Wall23"/>
      <sheetName val="Name_List23"/>
      <sheetName val="Intro_23"/>
      <sheetName val="Gate_223"/>
      <sheetName val="Project_Ignite23"/>
      <sheetName val="E_&amp;_R23"/>
      <sheetName val="Customize_Your_Invoice23"/>
      <sheetName val="Misc__Data23"/>
      <sheetName val="beam-reinft-machine_rm23"/>
      <sheetName val="Cash_Flow_Input_Data_ISC23"/>
      <sheetName val="Fin__Assumpt__-_SensitivitieH23"/>
      <sheetName val="공사비_내역_(가)6"/>
      <sheetName val="Raw_Data6"/>
      <sheetName val="KSt_-_Analysis_6"/>
      <sheetName val="Section_Catalogue6"/>
      <sheetName val="__¢&amp;ú5#7"/>
      <sheetName val="__¢&amp;???ú5#???????7"/>
      <sheetName val="PRECAST_lightconc-II29"/>
      <sheetName val="Cleaning_&amp;_Grubbing29"/>
      <sheetName val="PRECAST_lightconc_II29"/>
      <sheetName val="College_Details29"/>
      <sheetName val="Personal_29"/>
      <sheetName val="jidal_dam29"/>
      <sheetName val="fran_temp29"/>
      <sheetName val="kona_swit29"/>
      <sheetName val="template_(8)29"/>
      <sheetName val="template_(9)29"/>
      <sheetName val="OVER_HEADS29"/>
      <sheetName val="Cover_Sheet29"/>
      <sheetName val="BOQ_REV_A29"/>
      <sheetName val="PTB_(IO)29"/>
      <sheetName val="BMS_29"/>
      <sheetName val="SPT_vs_PHI29"/>
      <sheetName val="TBAL9697_-group_wise__sdpl29"/>
      <sheetName val="Quantity_Schedule28"/>
      <sheetName val="Revenue__Schedule_28"/>
      <sheetName val="Balance_works_-_Direct_Cost28"/>
      <sheetName val="Balance_works_-_Indirect_Cost28"/>
      <sheetName val="Fund_Plan28"/>
      <sheetName val="Bill_of_Resources28"/>
      <sheetName val="SITE_OVERHEADS27"/>
      <sheetName val="labour_coeff27"/>
      <sheetName val="Expenditure_plan27"/>
      <sheetName val="ORDER_BOOKING27"/>
      <sheetName val="Site_Dev_BOQ27"/>
      <sheetName val="beam-reinft-IIInd_floor27"/>
      <sheetName val="M-Book_for_Conc27"/>
      <sheetName val="M-Book_for_FW27"/>
      <sheetName val="Costing_Upto_Mar'11_(2)27"/>
      <sheetName val="Tender_Summary27"/>
      <sheetName val="TAX_BILLS27"/>
      <sheetName val="CASH_BILLS27"/>
      <sheetName val="LABOUR_BILLS27"/>
      <sheetName val="puch_order27"/>
      <sheetName val="Sheet1_(2)27"/>
      <sheetName val="Boq_Block_A27"/>
      <sheetName val="_24_07_10_RS_&amp;_SECURITY27"/>
      <sheetName val="24_07_10_CIVIL_WET27"/>
      <sheetName val="_24_07_10_CIVIL27"/>
      <sheetName val="_24_07_10_MECH-FAB27"/>
      <sheetName val="_24_07_10_MECH-TANK27"/>
      <sheetName val="_23_07_10_N_SHIFT_MECH-FAB27"/>
      <sheetName val="_23_07_10_N_SHIFT_MECH-TANK27"/>
      <sheetName val="_23_07_10_RS_&amp;_SECURITY27"/>
      <sheetName val="23_07_10_CIVIL_WET27"/>
      <sheetName val="_23_07_10_CIVIL27"/>
      <sheetName val="_23_07_10_MECH-FAB27"/>
      <sheetName val="_23_07_10_MECH-TANK27"/>
      <sheetName val="_22_07_10_N_SHIFT_MECH-FAB27"/>
      <sheetName val="_22_07_10_N_SHIFT_MECH-TANK27"/>
      <sheetName val="_22_07_10_RS_&amp;_SECURITY27"/>
      <sheetName val="22_07_10_CIVIL_WET27"/>
      <sheetName val="_22_07_10_CIVIL27"/>
      <sheetName val="_22_07_10_MECH-FAB27"/>
      <sheetName val="_22_07_10_MECH-TANK27"/>
      <sheetName val="_21_07_10_N_SHIFT_MECH-FAB27"/>
      <sheetName val="_21_07_10_N_SHIFT_MECH-TANK27"/>
      <sheetName val="_21_07_10_RS_&amp;_SECURITY27"/>
      <sheetName val="21_07_10_CIVIL_WET27"/>
      <sheetName val="_21_07_10_CIVIL27"/>
      <sheetName val="_21_07_10_MECH-FAB27"/>
      <sheetName val="_21_07_10_MECH-TANK27"/>
      <sheetName val="_20_07_10_N_SHIFT_MECH-FAB27"/>
      <sheetName val="_20_07_10_N_SHIFT_MECH-TANK27"/>
      <sheetName val="_20_07_10_RS_&amp;_SECURITY27"/>
      <sheetName val="20_07_10_CIVIL_WET27"/>
      <sheetName val="_20_07_10_CIVIL27"/>
      <sheetName val="_20_07_10_MECH-FAB27"/>
      <sheetName val="_20_07_10_MECH-TANK27"/>
      <sheetName val="_19_07_10_N_SHIFT_MECH-FAB27"/>
      <sheetName val="_19_07_10_N_SHIFT_MECH-TANK27"/>
      <sheetName val="_19_07_10_RS_&amp;_SECURITY27"/>
      <sheetName val="19_07_10_CIVIL_WET27"/>
      <sheetName val="_19_07_10_CIVIL27"/>
      <sheetName val="_19_07_10_MECH-FAB27"/>
      <sheetName val="_19_07_10_MECH-TANK27"/>
      <sheetName val="_18_07_10_N_SHIFT_MECH-FAB27"/>
      <sheetName val="_18_07_10_N_SHIFT_MECH-TANK27"/>
      <sheetName val="_18_07_10_RS_&amp;_SECURITY27"/>
      <sheetName val="18_07_10_CIVIL_WET27"/>
      <sheetName val="_18_07_10_CIVIL27"/>
      <sheetName val="_18_07_10_MECH-FAB27"/>
      <sheetName val="_18_07_10_MECH-TANK27"/>
      <sheetName val="_17_07_10_N_SHIFT_MECH-FAB27"/>
      <sheetName val="_17_07_10_N_SHIFT_MECH-TANK27"/>
      <sheetName val="_17_07_10_RS_&amp;_SECURITY27"/>
      <sheetName val="17_07_10_CIVIL_WET27"/>
      <sheetName val="_17_07_10_CIVIL27"/>
      <sheetName val="_17_07_10_MECH-FAB27"/>
      <sheetName val="_17_07_10_MECH-TANK27"/>
      <sheetName val="_16_07_10_N_SHIFT_MECH-FAB26"/>
      <sheetName val="_16_07_10_N_SHIFT_MECH-TANK26"/>
      <sheetName val="_16_07_10_RS_&amp;_SECURITY26"/>
      <sheetName val="16_07_10_CIVIL_WET26"/>
      <sheetName val="_16_07_10_CIVIL26"/>
      <sheetName val="_16_07_10_MECH-FAB26"/>
      <sheetName val="_16_07_10_MECH-TANK26"/>
      <sheetName val="_15_07_10_N_SHIFT_MECH-FAB26"/>
      <sheetName val="_15_07_10_N_SHIFT_MECH-TANK26"/>
      <sheetName val="_15_07_10_RS_&amp;_SECURITY26"/>
      <sheetName val="15_07_10_CIVIL_WET26"/>
      <sheetName val="_15_07_10_CIVIL26"/>
      <sheetName val="_15_07_10_MECH-FAB26"/>
      <sheetName val="_15_07_10_MECH-TANK26"/>
      <sheetName val="_14_07_10_N_SHIFT_MECH-FAB26"/>
      <sheetName val="_14_07_10_N_SHIFT_MECH-TANK26"/>
      <sheetName val="_14_07_10_RS_&amp;_SECURITY26"/>
      <sheetName val="14_07_10_CIVIL_WET26"/>
      <sheetName val="_14_07_10_CIVIL26"/>
      <sheetName val="_14_07_10_MECH-FAB26"/>
      <sheetName val="_14_07_10_MECH-TANK26"/>
      <sheetName val="_13_07_10_N_SHIFT_MECH-FAB26"/>
      <sheetName val="_13_07_10_N_SHIFT_MECH-TANK26"/>
      <sheetName val="_13_07_10_RS_&amp;_SECURITY26"/>
      <sheetName val="13_07_10_CIVIL_WET26"/>
      <sheetName val="_13_07_10_CIVIL26"/>
      <sheetName val="_13_07_10_MECH-FAB26"/>
      <sheetName val="_13_07_10_MECH-TANK26"/>
      <sheetName val="_12_07_10_N_SHIFT_MECH-FAB26"/>
      <sheetName val="_12_07_10_N_SHIFT_MECH-TANK26"/>
      <sheetName val="_12_07_10_RS_&amp;_SECURITY26"/>
      <sheetName val="12_07_10_CIVIL_WET26"/>
      <sheetName val="_12_07_10_CIVIL26"/>
      <sheetName val="_12_07_10_MECH-FAB26"/>
      <sheetName val="_12_07_10_MECH-TANK26"/>
      <sheetName val="_11_07_10_N_SHIFT_MECH-FAB26"/>
      <sheetName val="_11_07_10_N_SHIFT_MECH-TANK26"/>
      <sheetName val="_11_07_10_RS_&amp;_SECURITY26"/>
      <sheetName val="11_07_10_CIVIL_WET26"/>
      <sheetName val="_11_07_10_CIVIL26"/>
      <sheetName val="_11_07_10_MECH-FAB26"/>
      <sheetName val="_11_07_10_MECH-TANK26"/>
      <sheetName val="_10_07_10_N_SHIFT_MECH-FAB26"/>
      <sheetName val="_10_07_10_N_SHIFT_MECH-TANK26"/>
      <sheetName val="_10_07_10_RS_&amp;_SECURITY26"/>
      <sheetName val="10_07_10_CIVIL_WET26"/>
      <sheetName val="_10_07_10_CIVIL26"/>
      <sheetName val="_10_07_10_MECH-FAB26"/>
      <sheetName val="_10_07_10_MECH-TANK26"/>
      <sheetName val="_09_07_10_N_SHIFT_MECH-FAB26"/>
      <sheetName val="_09_07_10_N_SHIFT_MECH-TANK26"/>
      <sheetName val="_09_07_10_RS_&amp;_SECURITY26"/>
      <sheetName val="09_07_10_CIVIL_WET26"/>
      <sheetName val="_09_07_10_CIVIL26"/>
      <sheetName val="_09_07_10_MECH-FAB26"/>
      <sheetName val="_09_07_10_MECH-TANK26"/>
      <sheetName val="_08_07_10_N_SHIFT_MECH-FAB26"/>
      <sheetName val="_08_07_10_N_SHIFT_MECH-TANK26"/>
      <sheetName val="_08_07_10_RS_&amp;_SECURITY26"/>
      <sheetName val="08_07_10_CIVIL_WET26"/>
      <sheetName val="_08_07_10_CIVIL26"/>
      <sheetName val="_08_07_10_MECH-FAB26"/>
      <sheetName val="_08_07_10_MECH-TANK26"/>
      <sheetName val="_07_07_10_N_SHIFT_MECH-FAB26"/>
      <sheetName val="_07_07_10_N_SHIFT_MECH-TANK26"/>
      <sheetName val="_07_07_10_RS_&amp;_SECURITY26"/>
      <sheetName val="07_07_10_CIVIL_WET26"/>
      <sheetName val="_07_07_10_CIVIL26"/>
      <sheetName val="_07_07_10_MECH-FAB26"/>
      <sheetName val="_07_07_10_MECH-TANK26"/>
      <sheetName val="_06_07_10_N_SHIFT_MECH-FAB26"/>
      <sheetName val="_06_07_10_N_SHIFT_MECH-TANK26"/>
      <sheetName val="_06_07_10_RS_&amp;_SECURITY26"/>
      <sheetName val="06_07_10_CIVIL_WET26"/>
      <sheetName val="_06_07_10_CIVIL26"/>
      <sheetName val="_06_07_10_MECH-FAB26"/>
      <sheetName val="_06_07_10_MECH-TANK26"/>
      <sheetName val="_05_07_10_N_SHIFT_MECH-FAB26"/>
      <sheetName val="_05_07_10_N_SHIFT_MECH-TANK26"/>
      <sheetName val="_05_07_10_RS_&amp;_SECURITY26"/>
      <sheetName val="05_07_10_CIVIL_WET26"/>
      <sheetName val="_05_07_10_CIVIL26"/>
      <sheetName val="_05_07_10_MECH-FAB26"/>
      <sheetName val="_05_07_10_MECH-TANK26"/>
      <sheetName val="_04_07_10_N_SHIFT_MECH-FAB26"/>
      <sheetName val="_04_07_10_N_SHIFT_MECH-TANK26"/>
      <sheetName val="_04_07_10_RS_&amp;_SECURITY26"/>
      <sheetName val="04_07_10_CIVIL_WET26"/>
      <sheetName val="_04_07_10_CIVIL26"/>
      <sheetName val="_04_07_10_MECH-FAB26"/>
      <sheetName val="_04_07_10_MECH-TANK26"/>
      <sheetName val="_03_07_10_N_SHIFT_MECH-FAB26"/>
      <sheetName val="_03_07_10_N_SHIFT_MECH-TANK26"/>
      <sheetName val="_03_07_10_RS_&amp;_SECURITY_26"/>
      <sheetName val="03_07_10_CIVIL_WET_26"/>
      <sheetName val="_03_07_10_CIVIL_26"/>
      <sheetName val="_03_07_10_MECH-FAB_26"/>
      <sheetName val="_03_07_10_MECH-TANK_26"/>
      <sheetName val="_02_07_10_N_SHIFT_MECH-FAB_26"/>
      <sheetName val="_02_07_10_N_SHIFT_MECH-TANK_26"/>
      <sheetName val="_02_07_10_RS_&amp;_SECURITY26"/>
      <sheetName val="02_07_10_CIVIL_WET26"/>
      <sheetName val="_02_07_10_CIVIL26"/>
      <sheetName val="_02_07_10_MECH-FAB26"/>
      <sheetName val="_02_07_10_MECH-TANK26"/>
      <sheetName val="_01_07_10_N_SHIFT_MECH-FAB26"/>
      <sheetName val="_01_07_10_N_SHIFT_MECH-TANK26"/>
      <sheetName val="_01_07_10_RS_&amp;_SECURITY26"/>
      <sheetName val="01_07_10_CIVIL_WET26"/>
      <sheetName val="_01_07_10_CIVIL26"/>
      <sheetName val="_01_07_10_MECH-FAB26"/>
      <sheetName val="_01_07_10_MECH-TANK26"/>
      <sheetName val="_30_06_10_N_SHIFT_MECH-FAB26"/>
      <sheetName val="_30_06_10_N_SHIFT_MECH-TANK26"/>
      <sheetName val="scurve_calc_(2)26"/>
      <sheetName val="Meas_-Hotel_Part27"/>
      <sheetName val="BOQ_Direct_selling_cost26"/>
      <sheetName val="Direct_cost_shed_A-2_26"/>
      <sheetName val="Contract_Night_Staff26"/>
      <sheetName val="Contract_Day_Staff26"/>
      <sheetName val="Day_Shift26"/>
      <sheetName val="Night_Shift26"/>
      <sheetName val="Ave_wtd_rates26"/>
      <sheetName val="Material_26"/>
      <sheetName val="Labour_&amp;_Plant26"/>
      <sheetName val="22_12_201127"/>
      <sheetName val="BOQ_(2)27"/>
      <sheetName val="Cashflow_projection26"/>
      <sheetName val="PA-_Consutant_26"/>
      <sheetName val="Civil_Boq26"/>
      <sheetName val="Fee_Rate_Summary26"/>
      <sheetName val="Item-_Compact26"/>
      <sheetName val="final_abstract26"/>
      <sheetName val="TBAL9697__group_wise__sdpl26"/>
      <sheetName val="St_co_91_5lvl26"/>
      <sheetName val="Civil_Works26"/>
      <sheetName val="IO_List26"/>
      <sheetName val="Fill_this_out_first___26"/>
      <sheetName val="Meas__Hotel_Part26"/>
      <sheetName val="INPUT_SHEET26"/>
      <sheetName val="DI_Rate_Analysis27"/>
      <sheetName val="Economic_RisingMain__Ph-I27"/>
      <sheetName val="SP_Break_Up26"/>
      <sheetName val="Labour_productivity26"/>
      <sheetName val="_09_07_10_M顅ᎆ뤀ᨇ԰?缀?26"/>
      <sheetName val="Sales_&amp;_Prod26"/>
      <sheetName val="Cost_Index26"/>
      <sheetName val="cash_in_flow_Summary_JV_26"/>
      <sheetName val="water_prop_26"/>
      <sheetName val="GR_slab-reinft26"/>
      <sheetName val="Staff_Acco_26"/>
      <sheetName val="Rate_analysis-_BOQ_1_26"/>
      <sheetName val="MN_T_B_26"/>
      <sheetName val="Project_Details__26"/>
      <sheetName val="F20_Risk_Analysis26"/>
      <sheetName val="Change_Order_Log26"/>
      <sheetName val="2000_MOR26"/>
      <sheetName val="Driveway_Beams26"/>
      <sheetName val="Structure_Bills_Qty26"/>
      <sheetName val="Prelims_Breakup27"/>
      <sheetName val="INDIGINEOUS_ITEMS_26"/>
      <sheetName val="3cd_Annexure26"/>
      <sheetName val="Rate_Analysis26"/>
      <sheetName val="Fin__Assumpt__-_Sensitivities26"/>
      <sheetName val="Bill_126"/>
      <sheetName val="Bill_226"/>
      <sheetName val="Bill_326"/>
      <sheetName val="Bill_426"/>
      <sheetName val="Bill_526"/>
      <sheetName val="Bill_626"/>
      <sheetName val="Bill_726"/>
      <sheetName val="_09_07_10_M顅ᎆ뤀ᨇ԰26"/>
      <sheetName val="_09_07_10_M顅ᎆ뤀ᨇ԰_缀_26"/>
      <sheetName val="1_Civil-RA26"/>
      <sheetName val="Assumption_Inputs26"/>
      <sheetName val="Phase_126"/>
      <sheetName val="Pacakges_split26"/>
      <sheetName val="DEINKING(ANNEX_1)26"/>
      <sheetName val="AutoOpen_Stub_Data26"/>
      <sheetName val="Eqpmnt_Plng26"/>
      <sheetName val="Debits_as_on_12_04_0825"/>
      <sheetName val="Data_Sheet25"/>
      <sheetName val="T-P1,_FINISHES_WORKING_26"/>
      <sheetName val="Assumption_&amp;_Exclusion26"/>
      <sheetName val="External_Doors26"/>
      <sheetName val="STAFFSCHED_25"/>
      <sheetName val="LABOUR_RATE26"/>
      <sheetName val="Material_Rate26"/>
      <sheetName val="Switch_V1626"/>
      <sheetName val="India_F&amp;S_Template25"/>
      <sheetName val="_bus_bay25"/>
      <sheetName val="doq_425"/>
      <sheetName val="doq_225"/>
      <sheetName val="Grade_Slab_-126"/>
      <sheetName val="Grade_Slab_-226"/>
      <sheetName val="Grade_slab-326"/>
      <sheetName val="Grade_slab_-426"/>
      <sheetName val="Grade_slab_-526"/>
      <sheetName val="Grade_slab_-626"/>
      <sheetName val="Cat_A_Change_Control26"/>
      <sheetName val="Factor_Sheet26"/>
      <sheetName val="Theo_Cons-June'1025"/>
      <sheetName val="11B_25"/>
      <sheetName val="ACAD_Finishes25"/>
      <sheetName val="Site_Details25"/>
      <sheetName val="Site_Area_Statement25"/>
      <sheetName val="Summary_WG25"/>
      <sheetName val="BOQ_LT25"/>
      <sheetName val="14_07_10_CIVIL_W [25"/>
      <sheetName val="AFAS_25"/>
      <sheetName val="RDS_&amp;_WLD25"/>
      <sheetName val="PA_System25"/>
      <sheetName val="Server_&amp;_PAC_Room25"/>
      <sheetName val="HVAC_BOQ25"/>
      <sheetName val="Invoice_Tracker25"/>
      <sheetName val="Income_Statement25"/>
      <sheetName val="Load_Details(B2)25"/>
      <sheetName val="Works_-_Quote_Sheet25"/>
      <sheetName val="BLOCK-A_(MEA_SHEET)25"/>
      <sheetName val="Cost_Basis24"/>
      <sheetName val="Top_Sheet25"/>
      <sheetName val="Col_NUM25"/>
      <sheetName val="COLUMN_RC_25"/>
      <sheetName val="STILT_Floor_Slab_NUM25"/>
      <sheetName val="First_Floor_Slab_RC25"/>
      <sheetName val="FIRST_FLOOR_SLAB_WT_SUMMARY25"/>
      <sheetName val="Stilt_Floor_Beam_NUM25"/>
      <sheetName val="STILT_BEAM_NUM25"/>
      <sheetName val="STILT_BEAM_RC25"/>
      <sheetName val="Stilt_wall_Num25"/>
      <sheetName val="STILT_WALL_RC25"/>
      <sheetName val="Z-DETAILS_ABOVE_RAFT_UPTO_+0_26"/>
      <sheetName val="Z-DETAILS_ABOVE_RAFT_UPTO_+_(34"/>
      <sheetName val="TOTAL_CHECK25"/>
      <sheetName val="TYP___wall_Num25"/>
      <sheetName val="Z-DETAILS_TYP__+2_85_TO_+8_8525"/>
      <sheetName val="d-safe_specs24"/>
      <sheetName val="Deduction_of_assets24"/>
      <sheetName val="Blr_hire24"/>
      <sheetName val="PRECAST_lig(tconc_II24"/>
      <sheetName val="VF_Full_Recon24"/>
      <sheetName val="PITP3_COPY24"/>
      <sheetName val="Meas_24"/>
      <sheetName val="Expenses_Actual_Vs__Budgeted24"/>
      <sheetName val="Col_up_to_plinth24"/>
      <sheetName val="MASTER_RATE_ANALYSIS24"/>
      <sheetName val="RMG_-ABS24"/>
      <sheetName val="T_P_-ABS24"/>
      <sheetName val="T_P_-MB24"/>
      <sheetName val="E_P_R-ABS24"/>
      <sheetName val="E__R-MB24"/>
      <sheetName val="Bldg_6-ABS24"/>
      <sheetName val="Bldg_6-MB24"/>
      <sheetName val="Kz_Grid_Press_foundation_ABS24"/>
      <sheetName val="Kz_Grid_Press_foundation_meas24"/>
      <sheetName val="600-1200T__ABS24"/>
      <sheetName val="600-1200T_Meas24"/>
      <sheetName val="BSR-II_ABS24"/>
      <sheetName val="BSR-II_meas24"/>
      <sheetName val="Misc_ABS24"/>
      <sheetName val="Misc_MB24"/>
      <sheetName val="This_Bill24"/>
      <sheetName val="Upto_Previous24"/>
      <sheetName val="Up_to_date24"/>
      <sheetName val="Grand_Abstract24"/>
      <sheetName val="Blank_MB24"/>
      <sheetName val="cement_summary24"/>
      <sheetName val="Reinforcement_Steel24"/>
      <sheetName val="P-I_CEMENT_RECONCILIATION_24"/>
      <sheetName val="Ra-38_area_wise_summary24"/>
      <sheetName val="P-II_Cement_Reconciliation24"/>
      <sheetName val="Ra-16_P-II24"/>
      <sheetName val="RA_16-_GH24"/>
      <sheetName val="Quote_Sheet24"/>
      <sheetName val="RCC,Ret__Wall24"/>
      <sheetName val="Name_List24"/>
      <sheetName val="Intro_24"/>
      <sheetName val="Gate_224"/>
      <sheetName val="Project_Ignite24"/>
      <sheetName val="Misc__Data24"/>
      <sheetName val="Customize_Your_Invoice24"/>
      <sheetName val="E_&amp;_R24"/>
      <sheetName val="beam-reinft-machine_rm24"/>
      <sheetName val="Cash_Flow_Input_Data_ISC24"/>
      <sheetName val="Fin__Assumpt__-_SensitivitieH24"/>
      <sheetName val="공사비_내역_(가)7"/>
      <sheetName val="Raw_Data7"/>
      <sheetName val="KSt_-_Analysis_7"/>
      <sheetName val="Section_Catalogue7"/>
      <sheetName val="__¢&amp;ú5#8"/>
      <sheetName val="__¢&amp;???ú5#???????8"/>
      <sheetName val="LEVEL_SHEET"/>
      <sheetName val="Form_6"/>
      <sheetName val="old_serial no."/>
      <sheetName val="tot_ass_9697"/>
      <sheetName val="Progress"/>
      <sheetName val="Basis"/>
      <sheetName val="Theme"/>
      <sheetName val="OpTrack"/>
      <sheetName val="Erection"/>
      <sheetName val="MFG"/>
      <sheetName val="Cumulative Karnatka Purchase"/>
      <sheetName val="Purchase---"/>
      <sheetName val="Reco- Project wise"/>
      <sheetName val="Purchase head Wise"/>
      <sheetName val="Reco"/>
      <sheetName val="List of Project"/>
      <sheetName val="Sheet5"/>
      <sheetName val="Cumulative Karnatka Purchas (2"/>
      <sheetName val="Pivot table"/>
      <sheetName val="_x0017__x0012__x000f__x0012__x0013__x001a__x0013__x000b__x0006__x0011__x0010__x0007__x0003__x0003_"/>
      <sheetName val="Keyword"/>
      <sheetName val="SALE&amp;COST"/>
      <sheetName val="Lifts_&amp;_Escal-BOQ"/>
      <sheetName val="FIRE_BOQ"/>
      <sheetName val="Form_61"/>
      <sheetName val="Lifts_&amp;_Escal-BOQ1"/>
      <sheetName val="FIRE_BOQ1"/>
      <sheetName val="Rate_analysis_civil"/>
      <sheetName val="Fin__Assumpt__-_Sensitivitie"/>
      <sheetName val="Material List "/>
      <sheetName val="Equipment Master"/>
      <sheetName val="Material Master"/>
      <sheetName val="activit-graph  "/>
      <sheetName val="Temporary"/>
      <sheetName val=" "/>
      <sheetName val="08.07.10헾】_x0005____x0005_"/>
      <sheetName val="14.07.10@_x0003_&amp;Ò."/>
      <sheetName val="8!;bÂ_Ò.!Ò8!&amp;&amp;"/>
      <sheetName val="¸._x001f_;b+_î&lt;_x001f_î._x001f_&amp;&amp;"/>
      <sheetName val="14.07.10@^__x0001_&amp;_x0012_8"/>
      <sheetName val="Ü5)_x001e_bÝ__x0012_8)_x0012_6)&amp;&amp;"/>
      <sheetName val="08.07.10헾】_x0005___壀&quot;夌&quot;"/>
      <sheetName val="08.07.10헾】_x0005___헾⿂_x0005_"/>
      <sheetName val="08.07.10헾】_x0005___ꮸ⽚_x0005_"/>
      <sheetName val="_ ¢&amp;___ú5#_______"/>
      <sheetName val=" _x000d_¢_x0002_&amp;___ú5#_______"/>
      <sheetName val="08.07.10헾】_x0005_____懇"/>
      <sheetName val="08.07.10헾】_x0005___丵⼽_x0005_"/>
      <sheetName val="08.07.10헾】_x0005_____癠_"/>
      <sheetName val="08.07.10헾】_x0005___헾⽀_x0005_"/>
      <sheetName val="08.07.10헾】_x0005___헾⾑_x0005_"/>
      <sheetName val="08.07.10헾】_x0005___壀$夌$"/>
      <sheetName val="08.07.10헾】_x0005___헾　_x0005_"/>
      <sheetName val="BL Staff"/>
      <sheetName val="Jafiliya"/>
      <sheetName val="Oud Metha"/>
      <sheetName val="Port Saeed"/>
      <sheetName val="Al Wasl"/>
      <sheetName val="Zabeel"/>
      <sheetName val="ABB"/>
      <sheetName val="GE"/>
      <sheetName val="Combined Results "/>
      <sheetName val="Cashflow"/>
      <sheetName val="PriceSummary"/>
      <sheetName val="HK"/>
      <sheetName val="Calendar"/>
      <sheetName val="Deprec_"/>
      <sheetName val="Deprec_1"/>
      <sheetName val="R_A_"/>
      <sheetName val="measure"/>
      <sheetName val="High Rise Abstract "/>
      <sheetName val="Eartwork Item (1.1.1)"/>
      <sheetName val="Sand Filling Item (1.3)"/>
      <sheetName val="Raft Con. M 40 Item(2.3.1 C)"/>
      <sheetName val="Raft Con. M 40 Item(2.3.1 d)"/>
      <sheetName val="Raft Shut.Item (2.6.1 a)"/>
      <sheetName val="Slab Conc. M 50 2.3.2 f"/>
      <sheetName val="Slab Conc. M 60 Item (2.3.2 d)"/>
      <sheetName val="Slab Conc. M 40 Item (2.3.2 d)"/>
      <sheetName val="Pkg - 3 staircase Kota 2.8.1.4"/>
      <sheetName val="Pkg - 3 staircase Kota 2.8.2.4"/>
      <sheetName val="Slab Shut. Item 2.5.1 (c)"/>
      <sheetName val="Col Conc. M 40 Item 2.3.3(e )"/>
      <sheetName val="Col &amp; Wall Shutt. Item(2.5.1d)"/>
      <sheetName val="Col Conc. M 50 Item 2.3.3(e)"/>
      <sheetName val="Col Conc. M 60 Item 2.3.3(f)"/>
      <sheetName val="Cir. Col. Shutt. Item(2.6.1.g)"/>
      <sheetName val="Bw 115 (3.4.1 a) Flr 1st-15th"/>
      <sheetName val="Bw 115 (3.4.1 b) 16th-28th"/>
      <sheetName val="Bw 115 (3.4.1 c) 29th-Terrace"/>
      <sheetName val="Bw 230 (3.2.1 a) Flr 1st to15th"/>
      <sheetName val="Bw 230 (3.2.1 b) Flr 16 to 28th"/>
      <sheetName val="Bw 230 (3.2.1 c) Flr 29th-Terra"/>
      <sheetName val="Water Tank Wall WP 4.3.2"/>
      <sheetName val="Core Cutting 8.17"/>
      <sheetName val="HT Wall Cemnt Plaster 6.1.1"/>
      <sheetName val="External Wall Cement plaster6.3"/>
      <sheetName val="Ceiling Cement Plaster 6.2"/>
      <sheetName val="Wood Door frame"/>
      <sheetName val="Extra Item 15(Dism. of DF)"/>
      <sheetName val="Anchor Fastner 2.11.1"/>
      <sheetName val="Item 4.1.1Railing (Pckg - 03)"/>
      <sheetName val="IPS Flooring Item 5.6"/>
      <sheetName val="Sunken Water Proofing Item 4.01"/>
      <sheetName val="Sunken Filling Item 4.10"/>
      <sheetName val="Raft Water Proofing Item 4.01A"/>
      <sheetName val="PVC water stop Item 8.8.1"/>
      <sheetName val="HT MS Sleeves 8.13"/>
      <sheetName val="Rebaring Details 2.7.5"/>
      <sheetName val="HT PVC Sleeves 8.14"/>
      <sheetName val="Chipping Item 2.7.6"/>
      <sheetName val="NITO BOND Item 2.7.7"/>
      <sheetName val="IMACO COncrete Item 2.7.8"/>
      <sheetName val="HT MS puddle Flange "/>
      <sheetName val="Full Brk Dismantling Work 9.1"/>
      <sheetName val="Half Brk Dismantling Work 9.2"/>
      <sheetName val="Conc Dismantling Work 9.3"/>
      <sheetName val="Steel Lintel 8.18.1 (i)"/>
      <sheetName val="Steel Lintel8.18.1 (ii)"/>
      <sheetName val="Steel Lintel 8.18.1 (iii)"/>
      <sheetName val="Steel Lintel 8.18.1(iv)"/>
      <sheetName val="Shaft Plaster 6.4"/>
      <sheetName val="White Wash 7.1"/>
      <sheetName val="Gypsum Plaster Wall 6.5.1"/>
      <sheetName val="Gypsum Plaster Ceiling 6.5.2"/>
      <sheetName val="Making of Khura 4.9"/>
      <sheetName val="RWP cutout encasing (13)"/>
      <sheetName val="Extra Item (11)"/>
      <sheetName val="Extra Item (12)"/>
      <sheetName val="œheet3"/>
      <sheetName val="SC Cost MAR 02"/>
      <sheetName val="P-II_Cement_Reconkiliation2"/>
      <sheetName val="Contract Status"/>
      <sheetName val="FINOLEX"/>
      <sheetName val="Sheet7"/>
      <sheetName val="macros"/>
      <sheetName val="banilad"/>
      <sheetName val="Mactan"/>
      <sheetName val="Mandaue"/>
      <sheetName val="ITB COST"/>
      <sheetName val="IDCCALHYD-GOO"/>
      <sheetName val="GF Columns"/>
      <sheetName val="Deprec_2"/>
      <sheetName val="Form_62"/>
      <sheetName val="Lifts_&amp;_Escal-BOQ2"/>
      <sheetName val="FIRE_BOQ2"/>
      <sheetName val="Measurment"/>
      <sheetName val="Summary output"/>
      <sheetName val="MSU"/>
      <sheetName val="BOM"/>
      <sheetName val=" _x000a_¢_x0002_&amp;___ú5#_______"/>
      <sheetName val="14.07.10@_x0003_&amp;_x0000"/>
      <sheetName val="_x0"/>
      <sheetName val="14.07.10Á_x000c__x0003_&amp;_x0000"/>
      <sheetName val="  ¢_x0002_&amp;_x0000"/>
      <sheetName val="08.07.10헾】_x0005____x0005__x00"/>
      <sheetName val=" _x000d_¢_x0002_&amp;"/>
      <sheetName val="__x000a_¢&amp;___ú5#_______"/>
      <sheetName val="14.07.10@^__x0001_&amp;_x000"/>
      <sheetName val="08.07.10헾】_x0005___헾⿂_x0005__x"/>
      <sheetName val="08.07.10헾】_x0005___ꮸ⽚_x0005__x"/>
      <sheetName val="08.07.10헾】_x0005___丵⼽_x0005__x"/>
      <sheetName val="08.07.10헾】_x0005___헾⽀_x0005__x"/>
      <sheetName val="_x0017__x0012__x0"/>
      <sheetName val="ᬀᜀሀༀሀ_x000"/>
      <sheetName val="08.07.10헾】_x0005___헾⾑_x0005__x"/>
      <sheetName val="08.07.10ⴠ_"/>
      <sheetName val="08.07.10 CIVIՌ缀_x"/>
      <sheetName val="14_07_10@&amp;Ò_"/>
      <sheetName val="¸_;b+_î&lt;î_&amp;&amp;"/>
      <sheetName val="14_07_10_CIVIL_W _"/>
      <sheetName val="08_07_10헾】____菈"/>
      <sheetName val="08_07_10헾】__"/>
      <sheetName val="14_07_10@^_&amp;8"/>
      <sheetName val="Ü5)bÝ_8)6)&amp;&amp;"/>
      <sheetName val="08_07_10헾】__壀&quot;夌&quot;"/>
      <sheetName val="08.07.10헾】_x0005___헾　_x0005__x"/>
      <sheetName val="08.07.10헾】_x0005___苈ô헾⼤"/>
      <sheetName val="08_07_10헾】__헾⿂"/>
      <sheetName val="08_07_10헾】____懇"/>
      <sheetName val="08_07_10헾】__ꮸ⽚"/>
      <sheetName val="08_07_10헾】__丵⼽"/>
      <sheetName val="08_07_10헾】____癠_"/>
      <sheetName val="08_07_10헾】__헾⽀"/>
      <sheetName val="08_07_10헾】__헾⾑"/>
      <sheetName val="08_07_10헾】__壀$夌$"/>
      <sheetName val="14_07_10_CIVIL_W _1"/>
      <sheetName val="14_07_10_CIVIL_W _3"/>
      <sheetName val="14_07_10_CIVIL_W _2"/>
      <sheetName val="14_07_10_CIVIL_W _4"/>
      <sheetName val="14_07_10_CIVIL_W _5"/>
      <sheetName val="14_07_10_CIVIL_W _6"/>
      <sheetName val="14_07_10_CIVIL_W _7"/>
      <sheetName val="14_07_10_CIVIL_W _8"/>
      <sheetName val="14_07_10_CIVIL_W _9"/>
      <sheetName val="08.07.10헾】_x0005____x0005_"/>
      <sheetName val="08.07.10"/>
      <sheetName val="08.07.10 CIVIՌ"/>
      <sheetName val="WORD"/>
      <sheetName val="Forecast"/>
      <sheetName val="Database"/>
      <sheetName val="Abstract"/>
      <sheetName val="wordsdatþ"/>
      <sheetName val="Main Abs (3)"/>
      <sheetName val="Main Abs"/>
      <sheetName val="Ltg Abs"/>
      <sheetName val="BBT Abs"/>
      <sheetName val="Cables"/>
      <sheetName val="Ear"/>
      <sheetName val="PC Raceway "/>
      <sheetName val="Raceway Flr GI "/>
      <sheetName val="PERFORATED TRAY"/>
      <sheetName val="bbt"/>
      <sheetName val="Earthing "/>
      <sheetName val="LT Panel"/>
      <sheetName val="Temp Cable"/>
      <sheetName val="Junction Box"/>
      <sheetName val="DB's &amp; MCB's"/>
      <sheetName val="SOCKETS"/>
      <sheetName val="Point Wiring"/>
      <sheetName val="Floor Chipping"/>
      <sheetName val="Light Fixtures"/>
      <sheetName val="Conduit"/>
      <sheetName val="2C 1 SQMM"/>
      <sheetName val="1R 4C 2.5SQMM"/>
      <sheetName val="3c x 2.5(RP) 5.1"/>
      <sheetName val="4c x 6sqmm"/>
      <sheetName val="3c X 2.5 (UPS)"/>
      <sheetName val="3c x 6 sqmm"/>
      <sheetName val="3C X 1.5SQMM"/>
      <sheetName val="Interior"/>
      <sheetName val="Electrical"/>
      <sheetName val="Mechanical"/>
      <sheetName val="Fire Hydrant"/>
      <sheetName val="Material Spec."/>
      <sheetName val="Terms &amp; conditions"/>
      <sheetName val="collections plan 0401"/>
      <sheetName val="reference"/>
      <sheetName val="DataSheet"/>
      <sheetName val="Variations"/>
      <sheetName val="Criteria"/>
      <sheetName val="08.07.10쪸㱗褰譬'"/>
      <sheetName val="Reinforcement"/>
      <sheetName val="Pilling_24"/>
      <sheetName val="Steel-Circular"/>
      <sheetName val="Model"/>
      <sheetName val="CONSTRUCTION COMPONENT"/>
      <sheetName val=" 09.07.10 M顅ᎆ뤀ᨇ԰v喐"/>
      <sheetName val=" 09.07.10 M顅ᎆ뤀ᨇ԰È盰"/>
      <sheetName val="08.07.10헾】_x0005_?︀ᇕ԰缀"/>
      <sheetName val="08.07.10헾】_x0005_?蠄ሹꠀ䁮_xdc02_"/>
      <sheetName val="08.07.10헾】_x0005_?/退Ý"/>
      <sheetName val="08.07.10헾】_x0005_?蠌ሹ⠀䁫_xdc02_"/>
      <sheetName val="Material"/>
      <sheetName val="Lookup"/>
      <sheetName val="Labels"/>
      <sheetName val="item"/>
      <sheetName val="AoR Finishing"/>
      <sheetName val="14.07.10@^\_x0001_&amp;"/>
      <sheetName val="08.07.10헾】_x0005_??_x0005_"/>
      <sheetName val="_x0017_"/>
      <sheetName val="08.07.10헾】_x0005_?︀ᇕ԰"/>
      <sheetName val="08.07.10헾】_x0005_?/"/>
      <sheetName val="w't table"/>
      <sheetName val="cover page"/>
      <sheetName val="Material recovery"/>
      <sheetName val="3LBHK RA"/>
      <sheetName val="_"/>
      <sheetName val="Basic Rates"/>
      <sheetName val="SC Cost FEB 03"/>
      <sheetName val="GEN_LOOKUPS"/>
      <sheetName val="AREAS"/>
      <sheetName val="Substation"/>
      <sheetName val="Main Gate House"/>
      <sheetName val="ICO_budzet_97"/>
      <sheetName val="Infrastructure"/>
      <sheetName val="NetBQ"/>
      <sheetName val="unit.cost."/>
      <sheetName val="PROCURE"/>
      <sheetName val="단면가정"/>
      <sheetName val="설계조건"/>
      <sheetName val="Cable Data"/>
      <sheetName val="14_07_10_CIVIL_W _15"/>
      <sheetName val="14_07_10_CIVIL_W _11"/>
      <sheetName val="14_07_10_CIVIL_W _10"/>
      <sheetName val="14_07_10_CIVIL_W _12"/>
      <sheetName val="14_07_10_CIVIL_W _13"/>
      <sheetName val="14_07_10_CIVIL_W _14"/>
      <sheetName val="14_07_10_CIVIL_W _21"/>
      <sheetName val="14_07_10_CIVIL_W _16"/>
      <sheetName val="14_07_10_CIVIL_W _17"/>
      <sheetName val="__¢&amp;___ú5#_______4"/>
      <sheetName val="14_07_10_CIVIL_W _18"/>
      <sheetName val="__¢&amp;___ú5#_______1"/>
      <sheetName val="14_07_10_CIVIL_W _19"/>
      <sheetName val="__¢&amp;___ú5#_______2"/>
      <sheetName val="14_07_10_CIVIL_W _20"/>
      <sheetName val="__¢&amp;___ú5#_______3"/>
      <sheetName val="14_07_10_CIVIL_W _22"/>
      <sheetName val="__¢&amp;___ú5#_______5"/>
      <sheetName val="14_07_10_CIVIL_W _23"/>
      <sheetName val="__¢&amp;___ú5#_______6"/>
      <sheetName val="14_07_10_CIVIL_W _24"/>
      <sheetName val="__¢&amp;___ú5#_______7"/>
      <sheetName val="14_07_10_CIVIL_W _25"/>
      <sheetName val="__¢&amp;___ú5#_______8"/>
      <sheetName val="Door"/>
      <sheetName val="13. Steel - Ratio"/>
      <sheetName val="Site_Dev_BO䡑3"/>
      <sheetName val=" 09.07.10 M蕸\헾⿓_x0005_"/>
      <sheetName val="PMS"/>
      <sheetName val="DISTRIBUTION"/>
      <sheetName val="DM tANK Allow"/>
      <sheetName val="Exc"/>
      <sheetName val="RCC"/>
      <sheetName val="PPA Summary"/>
      <sheetName val="WPC"/>
      <sheetName val="BLR 1"/>
      <sheetName val="GAS"/>
      <sheetName val="DEAE"/>
      <sheetName val="BLR2"/>
      <sheetName val="BLR3"/>
      <sheetName val="BLR4"/>
      <sheetName val="BLR5"/>
      <sheetName val="DEM"/>
      <sheetName val="SAM"/>
      <sheetName val="CHEM"/>
      <sheetName val="COP"/>
      <sheetName val="Proposal"/>
      <sheetName val="PROCESS"/>
      <sheetName val="변수적용"/>
      <sheetName val="HRSG PRINT"/>
      <sheetName val="CAT_5"/>
      <sheetName val="SCHEDULE"/>
      <sheetName val="Conversions"/>
      <sheetName val="csdim"/>
      <sheetName val="cdsload"/>
      <sheetName val="chsload"/>
      <sheetName val="CLAMP"/>
      <sheetName val="cvsload"/>
      <sheetName val="pipe"/>
      <sheetName val="보일러"/>
      <sheetName val="견적"/>
      <sheetName val="Cost control"/>
      <sheetName val="CondPol"/>
      <sheetName val="_x0017__x0012__x000f__x0012__x0013__x000a__x001a__x001b__x0012_"/>
      <sheetName val=" _x000e__x0003__x0017__x0012__x000f__x0012__x0013__x001a__x001b__x0017_"/>
      <sheetName val="ᬀᜀሀༀሀጀᨀᬀᜀሀༀሀጀᨀᬀᜀሀༀ"/>
      <sheetName val="CMSBM"/>
      <sheetName val="CIF_COST_ITEM"/>
      <sheetName val="Adimi bldg"/>
      <sheetName val="Pump House"/>
      <sheetName val="Fuel Regu Station"/>
      <sheetName val="0200 Siteworks"/>
      <sheetName val="Sheet"/>
      <sheetName val="Inter Co Balances"/>
      <sheetName val="Masters"/>
      <sheetName val="FdnDes_Soil"/>
      <sheetName val="Link"/>
      <sheetName val="PROGRAMME"/>
      <sheetName val="PROG SUMMARY"/>
      <sheetName val="Hardware"/>
      <sheetName val="Employee Details"/>
      <sheetName val="A1-Continuous"/>
      <sheetName val="[temp.xls]14.07.10@_x0003_&amp;Ò:"/>
      <sheetName val="[temp.xls]14.07.10@^\_x0001_&amp;_x0012_8"/>
      <sheetName val="[temp.xls]14_07_10@&amp;Ò:"/>
      <sheetName val="[temp.xls]¸:;b+/î&lt;î:&amp;&amp;"/>
      <sheetName val="[temp.xls]14_07_10@^\&amp;8"/>
      <sheetName val="[temp.xls]Ü5)bÝ/8)6)&amp;&amp;"/>
      <sheetName val="[temp.xls]08.07.10헾】_x0005_?/退Ý"/>
      <sheetName val="Building_List"/>
      <sheetName val="08.07.10헾】_x0005_?蠄ሹꠀ䁮?"/>
      <sheetName val="08.07.10헾】_x0005_?蠌ሹ⠀䁫?"/>
      <sheetName val="SB_SCH_A3"/>
      <sheetName val="SB SCH_A7"/>
      <sheetName val="Main Summary"/>
      <sheetName val="s"/>
      <sheetName val="wdr bldg"/>
      <sheetName val="Fin Sum"/>
      <sheetName val="Field Values"/>
      <sheetName val="9. Package split - Cost "/>
      <sheetName val="CIF_COST_ITEM1"/>
      <sheetName val="CIF_COST_ITEM2"/>
      <sheetName val="Initial Data"/>
      <sheetName val="CIF_COST_ITEM3"/>
      <sheetName val="Oud_Metha"/>
      <sheetName val="Port_Saeed"/>
      <sheetName val="Al_Wasl"/>
      <sheetName val="Sum6Jun99"/>
      <sheetName val="CIF_COST_ITEM4"/>
      <sheetName val="Oud_Metha1"/>
      <sheetName val="Port_Saeed1"/>
      <sheetName val="Al_Wasl1"/>
      <sheetName val="Basement_Budget"/>
      <sheetName val="Initial_Data"/>
      <sheetName val="CIF_COST_ITEM5"/>
      <sheetName val="Oud_Metha2"/>
      <sheetName val="Port_Saeed2"/>
      <sheetName val="Al_Wasl2"/>
      <sheetName val="Initial_Data1"/>
      <sheetName val="Basement_Budget1"/>
      <sheetName val="CIF_COST_ITEM6"/>
      <sheetName val="Oud_Metha3"/>
      <sheetName val="Port_Saeed3"/>
      <sheetName val="Al_Wasl3"/>
      <sheetName val="Initial_Data2"/>
      <sheetName val="Basement_Budget2"/>
      <sheetName val="CIF_COST_ITEM7"/>
      <sheetName val="Oud_Metha4"/>
      <sheetName val="Port_Saeed4"/>
      <sheetName val="Al_Wasl4"/>
      <sheetName val="Initial_Data3"/>
      <sheetName val="Basement_Budget3"/>
      <sheetName val="공사비_내역_(가)8"/>
      <sheetName val="Raw_Data8"/>
      <sheetName val="CIF_COST_ITEM8"/>
      <sheetName val="Oud_Metha5"/>
      <sheetName val="Port_Saeed5"/>
      <sheetName val="Al_Wasl5"/>
      <sheetName val="Basement_Budget4"/>
      <sheetName val="Initial_Data4"/>
      <sheetName val="B2"/>
      <sheetName val="B3"/>
      <sheetName val="B4"/>
      <sheetName val="B5"/>
      <sheetName val="B6"/>
      <sheetName val="B7"/>
      <sheetName val="B8"/>
      <sheetName val="B9"/>
      <sheetName val="B10"/>
      <sheetName val="공사비_내역_(가)9"/>
      <sheetName val="Raw_Data9"/>
      <sheetName val="CIF_COST_ITEM9"/>
      <sheetName val="Oud_Metha6"/>
      <sheetName val="Port_Saeed6"/>
      <sheetName val="Al_Wasl6"/>
      <sheetName val="Basement_Budget5"/>
      <sheetName val="Initial_Data5"/>
      <sheetName val="3"/>
      <sheetName val="공사비_내역_(가)10"/>
      <sheetName val="Raw_Data10"/>
      <sheetName val="CIF_COST_ITEM10"/>
      <sheetName val="Oud_Metha7"/>
      <sheetName val="Port_Saeed7"/>
      <sheetName val="Al_Wasl7"/>
      <sheetName val="Basement_Budget6"/>
      <sheetName val="Initial_Data6"/>
      <sheetName val="ST_CODE"/>
      <sheetName val="Contents"/>
      <sheetName val="F4.13"/>
      <sheetName val="TOTAL"/>
      <sheetName val="MENSUAL"/>
      <sheetName val="Gym AV"/>
      <sheetName val="OPENINGS"/>
      <sheetName val="Break up Sheet"/>
      <sheetName val="_Data"/>
      <sheetName val="Labour List "/>
      <sheetName val="Plant List"/>
      <sheetName val="Material List"/>
      <sheetName val="08.07.10헾】_x0005___睮は_x0005_"/>
      <sheetName val="08.07.10헾】_x0005__︀ᇕ԰"/>
      <sheetName val="08.07.10헾】_x0005__蠄ሹꠀ䁮�"/>
      <sheetName val="08.07.10헾】_x0005___"/>
      <sheetName val="08.07.10헾】_x0005__蠌ሹ⠀䁫�"/>
      <sheetName val="TITLES"/>
      <sheetName val="Rate"/>
      <sheetName val="Summary year Plan"/>
      <sheetName val="PANEL ANNEXURE"/>
      <sheetName val="labour rates"/>
      <sheetName val="PRECAST_lightconc-II30"/>
      <sheetName val="PRECAST_lightconc_II30"/>
      <sheetName val="College_Details30"/>
      <sheetName val="Personal_30"/>
      <sheetName val="Cleaning_&amp;_Grubbing30"/>
      <sheetName val="jidal_dam30"/>
      <sheetName val="fran_temp30"/>
      <sheetName val="kona_swit30"/>
      <sheetName val="template_(8)30"/>
      <sheetName val="template_(9)30"/>
      <sheetName val="OVER_HEADS30"/>
      <sheetName val="Cover_Sheet30"/>
      <sheetName val="BOQ_REV_A30"/>
      <sheetName val="PTB_(IO)30"/>
      <sheetName val="BMS_30"/>
      <sheetName val="TBAL9697_-group_wise__sdpl30"/>
      <sheetName val="SPT_vs_PHI30"/>
      <sheetName val="Quantity_Schedule29"/>
      <sheetName val="Revenue__Schedule_29"/>
      <sheetName val="Balance_works_-_Direct_Cost29"/>
      <sheetName val="Balance_works_-_Indirect_Cost29"/>
      <sheetName val="Fund_Plan29"/>
      <sheetName val="Bill_of_Resources29"/>
      <sheetName val="SITE_OVERHEADS28"/>
      <sheetName val="labour_coeff28"/>
      <sheetName val="Site_Dev_BOQ28"/>
      <sheetName val="Costing_Upto_Mar'11_(2)28"/>
      <sheetName val="Tender_Summary28"/>
      <sheetName val="beam-reinft-IIInd_floor28"/>
      <sheetName val="TAX_BILLS28"/>
      <sheetName val="CASH_BILLS28"/>
      <sheetName val="LABOUR_BILLS28"/>
      <sheetName val="puch_order28"/>
      <sheetName val="Sheet1_(2)28"/>
      <sheetName val="Expenditure_plan28"/>
      <sheetName val="ORDER_BOOKING28"/>
      <sheetName val="M-Book_for_Conc28"/>
      <sheetName val="M-Book_for_FW28"/>
      <sheetName val="Boq_Block_A28"/>
      <sheetName val="_24_07_10_RS_&amp;_SECURITY28"/>
      <sheetName val="24_07_10_CIVIL_WET28"/>
      <sheetName val="_24_07_10_CIVIL28"/>
      <sheetName val="_24_07_10_MECH-FAB28"/>
      <sheetName val="_24_07_10_MECH-TANK28"/>
      <sheetName val="_23_07_10_N_SHIFT_MECH-FAB28"/>
      <sheetName val="_23_07_10_N_SHIFT_MECH-TANK28"/>
      <sheetName val="_23_07_10_RS_&amp;_SECURITY28"/>
      <sheetName val="23_07_10_CIVIL_WET28"/>
      <sheetName val="_23_07_10_CIVIL28"/>
      <sheetName val="_23_07_10_MECH-FAB28"/>
      <sheetName val="_23_07_10_MECH-TANK28"/>
      <sheetName val="_22_07_10_N_SHIFT_MECH-FAB28"/>
      <sheetName val="_22_07_10_N_SHIFT_MECH-TANK28"/>
      <sheetName val="_22_07_10_RS_&amp;_SECURITY28"/>
      <sheetName val="22_07_10_CIVIL_WET28"/>
      <sheetName val="_22_07_10_CIVIL28"/>
      <sheetName val="_22_07_10_MECH-FAB28"/>
      <sheetName val="_22_07_10_MECH-TANK28"/>
      <sheetName val="_21_07_10_N_SHIFT_MECH-FAB28"/>
      <sheetName val="_21_07_10_N_SHIFT_MECH-TANK28"/>
      <sheetName val="_21_07_10_RS_&amp;_SECURITY28"/>
      <sheetName val="21_07_10_CIVIL_WET28"/>
      <sheetName val="_21_07_10_CIVIL28"/>
      <sheetName val="_21_07_10_MECH-FAB28"/>
      <sheetName val="_21_07_10_MECH-TANK28"/>
      <sheetName val="_20_07_10_N_SHIFT_MECH-FAB28"/>
      <sheetName val="_20_07_10_N_SHIFT_MECH-TANK28"/>
      <sheetName val="_20_07_10_RS_&amp;_SECURITY28"/>
      <sheetName val="20_07_10_CIVIL_WET28"/>
      <sheetName val="_20_07_10_CIVIL28"/>
      <sheetName val="_20_07_10_MECH-FAB28"/>
      <sheetName val="_20_07_10_MECH-TANK28"/>
      <sheetName val="_19_07_10_N_SHIFT_MECH-FAB28"/>
      <sheetName val="_19_07_10_N_SHIFT_MECH-TANK28"/>
      <sheetName val="_19_07_10_RS_&amp;_SECURITY28"/>
      <sheetName val="19_07_10_CIVIL_WET28"/>
      <sheetName val="_19_07_10_CIVIL28"/>
      <sheetName val="_19_07_10_MECH-FAB28"/>
      <sheetName val="_19_07_10_MECH-TANK28"/>
      <sheetName val="_18_07_10_N_SHIFT_MECH-FAB28"/>
      <sheetName val="_18_07_10_N_SHIFT_MECH-TANK28"/>
      <sheetName val="_18_07_10_RS_&amp;_SECURITY28"/>
      <sheetName val="18_07_10_CIVIL_WET28"/>
      <sheetName val="_18_07_10_CIVIL28"/>
      <sheetName val="_18_07_10_MECH-FAB28"/>
      <sheetName val="_18_07_10_MECH-TANK28"/>
      <sheetName val="_17_07_10_N_SHIFT_MECH-FAB28"/>
      <sheetName val="_17_07_10_N_SHIFT_MECH-TANK28"/>
      <sheetName val="_17_07_10_RS_&amp;_SECURITY28"/>
      <sheetName val="17_07_10_CIVIL_WET28"/>
      <sheetName val="_17_07_10_CIVIL28"/>
      <sheetName val="_17_07_10_MECH-FAB28"/>
      <sheetName val="_17_07_10_MECH-TANK28"/>
      <sheetName val="_16_07_10_N_SHIFT_MECH-FAB27"/>
      <sheetName val="_16_07_10_N_SHIFT_MECH-TANK27"/>
      <sheetName val="_16_07_10_RS_&amp;_SECURITY27"/>
      <sheetName val="16_07_10_CIVIL_WET27"/>
      <sheetName val="_16_07_10_CIVIL27"/>
      <sheetName val="_16_07_10_MECH-FAB27"/>
      <sheetName val="_16_07_10_MECH-TANK27"/>
      <sheetName val="_15_07_10_N_SHIFT_MECH-FAB27"/>
      <sheetName val="_15_07_10_N_SHIFT_MECH-TANK27"/>
      <sheetName val="_15_07_10_RS_&amp;_SECURITY27"/>
      <sheetName val="15_07_10_CIVIL_WET27"/>
      <sheetName val="_15_07_10_CIVIL27"/>
      <sheetName val="_15_07_10_MECH-FAB27"/>
      <sheetName val="_15_07_10_MECH-TANK27"/>
      <sheetName val="_14_07_10_N_SHIFT_MECH-FAB27"/>
      <sheetName val="_14_07_10_N_SHIFT_MECH-TANK27"/>
      <sheetName val="_14_07_10_RS_&amp;_SECURITY27"/>
      <sheetName val="14_07_10_CIVIL_WET27"/>
      <sheetName val="_14_07_10_CIVIL27"/>
      <sheetName val="_14_07_10_MECH-FAB27"/>
      <sheetName val="_14_07_10_MECH-TANK27"/>
      <sheetName val="_13_07_10_N_SHIFT_MECH-FAB27"/>
      <sheetName val="_13_07_10_N_SHIFT_MECH-TANK27"/>
      <sheetName val="_13_07_10_RS_&amp;_SECURITY27"/>
      <sheetName val="13_07_10_CIVIL_WET27"/>
      <sheetName val="_13_07_10_CIVIL27"/>
      <sheetName val="_13_07_10_MECH-FAB27"/>
      <sheetName val="_13_07_10_MECH-TANK27"/>
      <sheetName val="_12_07_10_N_SHIFT_MECH-FAB27"/>
      <sheetName val="_12_07_10_N_SHIFT_MECH-TANK27"/>
      <sheetName val="_12_07_10_RS_&amp;_SECURITY27"/>
      <sheetName val="12_07_10_CIVIL_WET27"/>
      <sheetName val="_12_07_10_CIVIL27"/>
      <sheetName val="_12_07_10_MECH-FAB27"/>
      <sheetName val="_12_07_10_MECH-TANK27"/>
      <sheetName val="_11_07_10_N_SHIFT_MECH-FAB27"/>
      <sheetName val="_11_07_10_N_SHIFT_MECH-TANK27"/>
      <sheetName val="_11_07_10_RS_&amp;_SECURITY27"/>
      <sheetName val="11_07_10_CIVIL_WET27"/>
      <sheetName val="_11_07_10_CIVIL27"/>
      <sheetName val="_11_07_10_MECH-FAB27"/>
      <sheetName val="_11_07_10_MECH-TANK27"/>
      <sheetName val="_10_07_10_N_SHIFT_MECH-FAB27"/>
      <sheetName val="_10_07_10_N_SHIFT_MECH-TANK27"/>
      <sheetName val="_10_07_10_RS_&amp;_SECURITY27"/>
      <sheetName val="10_07_10_CIVIL_WET27"/>
      <sheetName val="_10_07_10_CIVIL27"/>
      <sheetName val="_10_07_10_MECH-FAB27"/>
      <sheetName val="_10_07_10_MECH-TANK27"/>
      <sheetName val="_09_07_10_N_SHIFT_MECH-FAB27"/>
      <sheetName val="_09_07_10_N_SHIFT_MECH-TANK27"/>
      <sheetName val="_09_07_10_RS_&amp;_SECURITY27"/>
      <sheetName val="09_07_10_CIVIL_WET27"/>
      <sheetName val="_09_07_10_CIVIL27"/>
      <sheetName val="_09_07_10_MECH-FAB27"/>
      <sheetName val="_09_07_10_MECH-TANK27"/>
      <sheetName val="_08_07_10_N_SHIFT_MECH-FAB27"/>
      <sheetName val="_08_07_10_N_SHIFT_MECH-TANK27"/>
      <sheetName val="_08_07_10_RS_&amp;_SECURITY27"/>
      <sheetName val="08_07_10_CIVIL_WET27"/>
      <sheetName val="_08_07_10_CIVIL27"/>
      <sheetName val="_08_07_10_MECH-FAB27"/>
      <sheetName val="_08_07_10_MECH-TANK27"/>
      <sheetName val="_07_07_10_N_SHIFT_MECH-FAB27"/>
      <sheetName val="_07_07_10_N_SHIFT_MECH-TANK27"/>
      <sheetName val="_07_07_10_RS_&amp;_SECURITY27"/>
      <sheetName val="07_07_10_CIVIL_WET27"/>
      <sheetName val="_07_07_10_CIVIL27"/>
      <sheetName val="_07_07_10_MECH-FAB27"/>
      <sheetName val="_07_07_10_MECH-TANK27"/>
      <sheetName val="_06_07_10_N_SHIFT_MECH-FAB27"/>
      <sheetName val="_06_07_10_N_SHIFT_MECH-TANK27"/>
      <sheetName val="_06_07_10_RS_&amp;_SECURITY27"/>
      <sheetName val="06_07_10_CIVIL_WET27"/>
      <sheetName val="_06_07_10_CIVIL27"/>
      <sheetName val="_06_07_10_MECH-FAB27"/>
      <sheetName val="_06_07_10_MECH-TANK27"/>
      <sheetName val="_05_07_10_N_SHIFT_MECH-FAB27"/>
      <sheetName val="_05_07_10_N_SHIFT_MECH-TANK27"/>
      <sheetName val="_05_07_10_RS_&amp;_SECURITY27"/>
      <sheetName val="05_07_10_CIVIL_WET27"/>
      <sheetName val="_05_07_10_CIVIL27"/>
      <sheetName val="_05_07_10_MECH-FAB27"/>
      <sheetName val="_05_07_10_MECH-TANK27"/>
      <sheetName val="_04_07_10_N_SHIFT_MECH-FAB27"/>
      <sheetName val="_04_07_10_N_SHIFT_MECH-TANK27"/>
      <sheetName val="_04_07_10_RS_&amp;_SECURITY27"/>
      <sheetName val="04_07_10_CIVIL_WET27"/>
      <sheetName val="_04_07_10_CIVIL27"/>
      <sheetName val="_04_07_10_MECH-FAB27"/>
      <sheetName val="_04_07_10_MECH-TANK27"/>
      <sheetName val="_03_07_10_N_SHIFT_MECH-FAB27"/>
      <sheetName val="_03_07_10_N_SHIFT_MECH-TANK27"/>
      <sheetName val="_03_07_10_RS_&amp;_SECURITY_27"/>
      <sheetName val="03_07_10_CIVIL_WET_27"/>
      <sheetName val="_03_07_10_CIVIL_27"/>
      <sheetName val="_03_07_10_MECH-FAB_27"/>
      <sheetName val="_03_07_10_MECH-TANK_27"/>
      <sheetName val="_02_07_10_N_SHIFT_MECH-FAB_27"/>
      <sheetName val="_02_07_10_N_SHIFT_MECH-TANK_27"/>
      <sheetName val="_02_07_10_RS_&amp;_SECURITY27"/>
      <sheetName val="02_07_10_CIVIL_WET27"/>
      <sheetName val="_02_07_10_CIVIL27"/>
      <sheetName val="_02_07_10_MECH-FAB27"/>
      <sheetName val="_02_07_10_MECH-TANK27"/>
      <sheetName val="_01_07_10_N_SHIFT_MECH-FAB27"/>
      <sheetName val="_01_07_10_N_SHIFT_MECH-TANK27"/>
      <sheetName val="_01_07_10_RS_&amp;_SECURITY27"/>
      <sheetName val="01_07_10_CIVIL_WET27"/>
      <sheetName val="_01_07_10_CIVIL27"/>
      <sheetName val="_01_07_10_MECH-FAB27"/>
      <sheetName val="_01_07_10_MECH-TANK27"/>
      <sheetName val="_30_06_10_N_SHIFT_MECH-FAB27"/>
      <sheetName val="_30_06_10_N_SHIFT_MECH-TANK27"/>
      <sheetName val="BOQ_Direct_selling_cost27"/>
      <sheetName val="22_12_201128"/>
      <sheetName val="scurve_calc_(2)27"/>
      <sheetName val="Direct_cost_shed_A-2_27"/>
      <sheetName val="BOQ_(2)28"/>
      <sheetName val="Fee_Rate_Summary27"/>
      <sheetName val="Civil_Boq27"/>
      <sheetName val="Meas_-Hotel_Part28"/>
      <sheetName val="Contract_Night_Staff27"/>
      <sheetName val="Contract_Day_Staff27"/>
      <sheetName val="Day_Shift27"/>
      <sheetName val="Night_Shift27"/>
      <sheetName val="IO_List27"/>
      <sheetName val="Meas__Hotel_Part27"/>
      <sheetName val="Fill_this_out_first___27"/>
      <sheetName val="Labour_productivity27"/>
      <sheetName val="INPUT_SHEET27"/>
      <sheetName val="final_abstract27"/>
      <sheetName val="Ave_wtd_rates27"/>
      <sheetName val="Material_27"/>
      <sheetName val="Labour_&amp;_Plant27"/>
      <sheetName val="St_co_91_5lvl27"/>
      <sheetName val="Cashflow_projection27"/>
      <sheetName val="Item-_Compact27"/>
      <sheetName val="PA-_Consutant_27"/>
      <sheetName val="TBAL9697__group_wise__sdpl27"/>
      <sheetName val="Civil_Works27"/>
      <sheetName val="SP_Break_Up27"/>
      <sheetName val="INDIGINEOUS_ITEMS_27"/>
      <sheetName val="MN_T_B_27"/>
      <sheetName val="2_civil-RA"/>
      <sheetName val="P&amp;L-BDMC"/>
      <sheetName val="Macro custom function"/>
      <sheetName val="w't_table"/>
      <sheetName val="cover_page"/>
      <sheetName val="DM_tANK_Allow"/>
      <sheetName val="w't_table1"/>
      <sheetName val="cover_page1"/>
      <sheetName val="ST_CODE1"/>
      <sheetName val="Rate_analysis_civil1"/>
      <sheetName val="DM_tANK_Allow1"/>
      <sheetName val="w't_table3"/>
      <sheetName val="cover_page3"/>
      <sheetName val="ST_CODE3"/>
      <sheetName val="Deprec_3"/>
      <sheetName val="Rate_analysis_civil3"/>
      <sheetName val="DM_tANK_Allow3"/>
      <sheetName val="w't_table2"/>
      <sheetName val="cover_page2"/>
      <sheetName val="ST_CODE2"/>
      <sheetName val="Rate_analysis_civil2"/>
      <sheetName val="DM_tANK_Allow2"/>
      <sheetName val="w't_table4"/>
      <sheetName val="cover_page4"/>
      <sheetName val="ST_CODE4"/>
      <sheetName val="Deprec_4"/>
      <sheetName val="Rate_analysis_civil4"/>
      <sheetName val="DM_tANK_Allow4"/>
      <sheetName val="Macro_custom_function"/>
      <sheetName val="Gym_AV"/>
      <sheetName val="Rates"/>
      <sheetName val="@risk rents and incentives"/>
      <sheetName val="Car park lease"/>
      <sheetName val="Net rent analysis"/>
      <sheetName val="BOQ T4B"/>
      <sheetName val="Walk Across"/>
      <sheetName val="08.07.10헾】_x0005__蠄ሹꠀ䁮"/>
      <sheetName val="08.07.10헾】_x0005__蠌ሹ⠀䁫"/>
      <sheetName val="Cost summary"/>
      <sheetName val="shuttering"/>
      <sheetName val="COMPLEXALL"/>
      <sheetName val="doc-specific"/>
      <sheetName val="det_est"/>
      <sheetName val="abs_est"/>
      <sheetName val="specials for pumping main"/>
      <sheetName val="EWE_Anne 1"/>
      <sheetName val="xxx"/>
      <sheetName val="DI,CI&amp;RUBBER RINGS_Pipes"/>
      <sheetName val="ASPECIALS AND valveS"/>
      <sheetName val="lowering&amp;fixing"/>
      <sheetName val="MBQ"/>
      <sheetName val="drg study"/>
      <sheetName val="RA"/>
      <sheetName val="block"/>
      <sheetName val="BP"/>
      <sheetName val="Technicla manpower"/>
      <sheetName val="Mixer"/>
      <sheetName val="KSt_-_Analysis_8"/>
      <sheetName val="Section_Catalogue8"/>
      <sheetName val="Deprec_8"/>
      <sheetName val="Deprec_7"/>
      <sheetName val="2_civil-RA5"/>
      <sheetName val="08_07_10ⴠ㭮㢝輜"/>
      <sheetName val="08_07_10_CIVIՌ缀"/>
      <sheetName val="Lifts_&amp;_Escal-BOQ5"/>
      <sheetName val="FIRE_BOQ5"/>
      <sheetName val="Fin__Assumpt__-_Sensitivitie5"/>
      <sheetName val="Form_65"/>
      <sheetName val="Frango_Work_sheet5"/>
      <sheetName val="TCMO_(2)5"/>
      <sheetName val="Advance_tax5"/>
      <sheetName val="Cashflow_5"/>
      <sheetName val="ITDEP_revised5"/>
      <sheetName val="Deferred_tax5"/>
      <sheetName val="grp_5"/>
      <sheetName val="Debtors_Ageing_5"/>
      <sheetName val="08_07_10헾】??헾　"/>
      <sheetName val="Rate_analysis_civil5"/>
      <sheetName val="2_civil-RA1"/>
      <sheetName val="Fin__Assumpt__-_Sensitivitie1"/>
      <sheetName val="Frango_Work_sheet1"/>
      <sheetName val="TCMO_(2)1"/>
      <sheetName val="Advance_tax1"/>
      <sheetName val="Cashflow_1"/>
      <sheetName val="ITDEP_revised1"/>
      <sheetName val="Deferred_tax1"/>
      <sheetName val="grp_1"/>
      <sheetName val="Debtors_Ageing_1"/>
      <sheetName val="Frango_Work_sheet"/>
      <sheetName val="TCMO_(2)"/>
      <sheetName val="Advance_tax"/>
      <sheetName val="Cashflow_"/>
      <sheetName val="ITDEP_revised"/>
      <sheetName val="Deferred_tax"/>
      <sheetName val="grp_"/>
      <sheetName val="Debtors_Ageing_"/>
      <sheetName val="__¢&amp;_x0000"/>
      <sheetName val="Deprec_6"/>
      <sheetName val="2_civil-RA4"/>
      <sheetName val="Lifts_&amp;_Escal-BOQ4"/>
      <sheetName val="FIRE_BOQ4"/>
      <sheetName val="Fin__Assumpt__-_Sensitivitie4"/>
      <sheetName val="Form_64"/>
      <sheetName val="Frango_Work_sheet4"/>
      <sheetName val="TCMO_(2)4"/>
      <sheetName val="Advance_tax4"/>
      <sheetName val="Cashflow_4"/>
      <sheetName val="ITDEP_revised4"/>
      <sheetName val="Deferred_tax4"/>
      <sheetName val="grp_4"/>
      <sheetName val="Debtors_Ageing_4"/>
      <sheetName val="2_civil-RA2"/>
      <sheetName val="Fin__Assumpt__-_Sensitivitie2"/>
      <sheetName val="Frango_Work_sheet2"/>
      <sheetName val="TCMO_(2)2"/>
      <sheetName val="Advance_tax2"/>
      <sheetName val="Cashflow_2"/>
      <sheetName val="ITDEP_revised2"/>
      <sheetName val="Deferred_tax2"/>
      <sheetName val="grp_2"/>
      <sheetName val="Debtors_Ageing_2"/>
      <sheetName val="Deprec_5"/>
      <sheetName val="2_civil-RA3"/>
      <sheetName val="Lifts_&amp;_Escal-BOQ3"/>
      <sheetName val="FIRE_BOQ3"/>
      <sheetName val="Fin__Assumpt__-_Sensitivitie3"/>
      <sheetName val="Form_63"/>
      <sheetName val="Frango_Work_sheet3"/>
      <sheetName val="TCMO_(2)3"/>
      <sheetName val="Advance_tax3"/>
      <sheetName val="Cashflow_3"/>
      <sheetName val="ITDEP_revised3"/>
      <sheetName val="Deferred_tax3"/>
      <sheetName val="grp_3"/>
      <sheetName val="Debtors_Ageing_3"/>
      <sheetName val="KSt_-_Analysis_9"/>
      <sheetName val="Section_Catalogue9"/>
      <sheetName val="Deprec_9"/>
      <sheetName val="2_civil-RA6"/>
      <sheetName val="Lifts_&amp;_Escal-BOQ6"/>
      <sheetName val="FIRE_BOQ6"/>
      <sheetName val="Fin__Assumpt__-_Sensitivitie6"/>
      <sheetName val="Form_66"/>
      <sheetName val="Frango_Work_sheet6"/>
      <sheetName val="TCMO_(2)6"/>
      <sheetName val="Advance_tax6"/>
      <sheetName val="Cashflow_6"/>
      <sheetName val="ITDEP_revised6"/>
      <sheetName val="Deferred_tax6"/>
      <sheetName val="grp_6"/>
      <sheetName val="Debtors_Ageing_6"/>
      <sheetName val="Rate_analysis_civil6"/>
      <sheetName val="KSt_-_Analysis_10"/>
      <sheetName val="Section_Catalogue10"/>
      <sheetName val="Deprec_10"/>
      <sheetName val="2_civil-RA7"/>
      <sheetName val="Lifts_&amp;_Escal-BOQ7"/>
      <sheetName val="FIRE_BOQ7"/>
      <sheetName val="Fin__Assumpt__-_Sensitivitie7"/>
      <sheetName val="Form_67"/>
      <sheetName val="Frango_Work_sheet7"/>
      <sheetName val="TCMO_(2)7"/>
      <sheetName val="Advance_tax7"/>
      <sheetName val="Cashflow_7"/>
      <sheetName val="ITDEP_revised7"/>
      <sheetName val="Deferred_tax7"/>
      <sheetName val="grp_7"/>
      <sheetName val="Debtors_Ageing_7"/>
      <sheetName val="Rate_analysis_civil7"/>
      <sheetName val="KSt_-_Analysis_12"/>
      <sheetName val="Section_Catalogue12"/>
      <sheetName val="Deprec_12"/>
      <sheetName val="2_civil-RA9"/>
      <sheetName val="Lifts_&amp;_Escal-BOQ8"/>
      <sheetName val="FIRE_BOQ8"/>
      <sheetName val="Fin__Assumpt__-_Sensitivitie8"/>
      <sheetName val="Form_68"/>
      <sheetName val="Frango_Work_sheet8"/>
      <sheetName val="TCMO_(2)8"/>
      <sheetName val="Advance_tax8"/>
      <sheetName val="Cashflow_8"/>
      <sheetName val="ITDEP_revised8"/>
      <sheetName val="Deferred_tax8"/>
      <sheetName val="grp_8"/>
      <sheetName val="Debtors_Ageing_8"/>
      <sheetName val="Rate_analysis_civil8"/>
      <sheetName val="KSt_-_Analysis_11"/>
      <sheetName val="Section_Catalogue11"/>
      <sheetName val="Deprec_11"/>
      <sheetName val="2_civil-RA8"/>
      <sheetName val="KSt_-_Analysis_14"/>
      <sheetName val="Section_Catalogue14"/>
      <sheetName val="Deprec_14"/>
      <sheetName val="2_civil-RA11"/>
      <sheetName val="Frango_Work_sheet10"/>
      <sheetName val="TCMO_(2)10"/>
      <sheetName val="Advance_tax10"/>
      <sheetName val="Cashflow_10"/>
      <sheetName val="ITDEP_revised10"/>
      <sheetName val="Deferred_tax10"/>
      <sheetName val="grp_10"/>
      <sheetName val="Debtors_Ageing_10"/>
      <sheetName val="LEVEL_SHEET1"/>
      <sheetName val="Form_610"/>
      <sheetName val="Fin__Assumpt__-_Sensitivitie10"/>
      <sheetName val="Lifts_&amp;_Escal-BOQ10"/>
      <sheetName val="FIRE_BOQ10"/>
      <sheetName val="Rate_analysis_civil10"/>
      <sheetName val="KSt_-_Analysis_13"/>
      <sheetName val="Section_Catalogue13"/>
      <sheetName val="Deprec_13"/>
      <sheetName val="2_civil-RA10"/>
      <sheetName val="Lifts_&amp;_Escal-BOQ9"/>
      <sheetName val="FIRE_BOQ9"/>
      <sheetName val="Fin__Assumpt__-_Sensitivitie9"/>
      <sheetName val="Form_69"/>
      <sheetName val="Frango_Work_sheet9"/>
      <sheetName val="TCMO_(2)9"/>
      <sheetName val="Advance_tax9"/>
      <sheetName val="Cashflow_9"/>
      <sheetName val="ITDEP_revised9"/>
      <sheetName val="Deferred_tax9"/>
      <sheetName val="grp_9"/>
      <sheetName val="Debtors_Ageing_9"/>
      <sheetName val="Rate_analysis_civil9"/>
      <sheetName val="KSt_-_Analysis_15"/>
      <sheetName val="Section_Catalogue15"/>
      <sheetName val="Deprec_15"/>
      <sheetName val="2_civil-RA12"/>
      <sheetName val="Lifts_&amp;_Escal-BOQ11"/>
      <sheetName val="FIRE_BOQ11"/>
      <sheetName val="Raw_Data11"/>
      <sheetName val="Fin__Assumpt__-_Sensitivitie11"/>
      <sheetName val="Form_611"/>
      <sheetName val="Frango_Work_sheet11"/>
      <sheetName val="TCMO_(2)11"/>
      <sheetName val="Advance_tax11"/>
      <sheetName val="Cashflow_11"/>
      <sheetName val="ITDEP_revised11"/>
      <sheetName val="Deferred_tax11"/>
      <sheetName val="grp_11"/>
      <sheetName val="Debtors_Ageing_11"/>
      <sheetName val="Rate_analysis_civil11"/>
      <sheetName val="Eqpmnt_Pln"/>
      <sheetName val="Eqpmnt_PlnH"/>
      <sheetName val="Eqpmnt_PlnÄ"/>
      <sheetName val="PointNo_5"/>
      <sheetName val="precast_RC_element"/>
      <sheetName val="General_Input"/>
      <sheetName val="08_07_10헾】??苈ô헾⼤"/>
      <sheetName val="RA_BILL_-_1"/>
      <sheetName val="Tax_Inv"/>
      <sheetName val="Tax_Inv_(Client)"/>
      <sheetName val="foot-slab_reinft"/>
      <sheetName val="LEVEL_SHEET2"/>
      <sheetName val="7_Other_Costs"/>
      <sheetName val="Vind_-_BtB"/>
      <sheetName val="WORK_TABLE"/>
      <sheetName val="KSt_-_Analysis_16"/>
      <sheetName val="Section_Catalogue16"/>
      <sheetName val="Deprec_16"/>
      <sheetName val="2_civil-RA13"/>
      <sheetName val="Lifts_&amp;_Escal-BOQ12"/>
      <sheetName val="FIRE_BOQ12"/>
      <sheetName val="Raw_Data12"/>
      <sheetName val="Fin__Assumpt__-_Sensitivitie12"/>
      <sheetName val="Form_612"/>
      <sheetName val="Frango_Work_sheet12"/>
      <sheetName val="TCMO_(2)12"/>
      <sheetName val="Advance_tax12"/>
      <sheetName val="Cashflow_12"/>
      <sheetName val="ITDEP_revised12"/>
      <sheetName val="Deferred_tax12"/>
      <sheetName val="grp_12"/>
      <sheetName val="Debtors_Ageing_12"/>
      <sheetName val="Rate_analysis_civil12"/>
      <sheetName val="Eqpmnt_PlnH1"/>
      <sheetName val="Eqpmnt_PlnÄ1"/>
      <sheetName val="PointNo_51"/>
      <sheetName val="precast_RC_element1"/>
      <sheetName val="General_Input1"/>
      <sheetName val="RA_BILL_-_11"/>
      <sheetName val="Tax_Inv1"/>
      <sheetName val="Tax_Inv_(Client)1"/>
      <sheetName val="foot-slab_reinft1"/>
      <sheetName val="LEVEL_SHEET3"/>
      <sheetName val="7_Other_Costs1"/>
      <sheetName val="Vind_-_BtB1"/>
      <sheetName val="WORK_TABLE1"/>
      <sheetName val="KSt_-_Analysis_17"/>
      <sheetName val="Section_Catalogue17"/>
      <sheetName val="Deprec_17"/>
      <sheetName val="2_civil-RA14"/>
      <sheetName val="Frango_Work_sheet13"/>
      <sheetName val="TCMO_(2)13"/>
      <sheetName val="Advance_tax13"/>
      <sheetName val="Cashflow_13"/>
      <sheetName val="ITDEP_revised13"/>
      <sheetName val="Deferred_tax13"/>
      <sheetName val="grp_13"/>
      <sheetName val="Debtors_Ageing_13"/>
      <sheetName val="LEVEL_SHEET4"/>
      <sheetName val="Form_613"/>
      <sheetName val="Fin__Assumpt__-_Sensitivitie13"/>
      <sheetName val="Lifts_&amp;_Escal-BOQ13"/>
      <sheetName val="FIRE_BOQ13"/>
      <sheetName val="Raw_Data13"/>
      <sheetName val="Rate_analysis_civil13"/>
      <sheetName val="Eqpmnt_PlnH2"/>
      <sheetName val="Eqpmnt_PlnÄ2"/>
      <sheetName val="PointNo_52"/>
      <sheetName val="precast_RC_element2"/>
      <sheetName val="General_Input2"/>
      <sheetName val="RA_BILL_-_12"/>
      <sheetName val="Tax_Inv2"/>
      <sheetName val="Tax_Inv_(Client)2"/>
      <sheetName val="foot-slab_reinft2"/>
      <sheetName val="7_Other_Costs2"/>
      <sheetName val="Vind_-_BtB2"/>
      <sheetName val="WORK_TABLE2"/>
      <sheetName val="KSt_-_Analysis_18"/>
      <sheetName val="Section_Catalogue18"/>
      <sheetName val="Deprec_18"/>
      <sheetName val="2_civil-RA15"/>
      <sheetName val="Frango_Work_sheet14"/>
      <sheetName val="TCMO_(2)14"/>
      <sheetName val="Advance_tax14"/>
      <sheetName val="Cashflow_14"/>
      <sheetName val="ITDEP_revised14"/>
      <sheetName val="Deferred_tax14"/>
      <sheetName val="grp_14"/>
      <sheetName val="Debtors_Ageing_14"/>
      <sheetName val="LEVEL_SHEET5"/>
      <sheetName val="Form_614"/>
      <sheetName val="Fin__Assumpt__-_Sensitivitie14"/>
      <sheetName val="Lifts_&amp;_Escal-BOQ14"/>
      <sheetName val="FIRE_BOQ14"/>
      <sheetName val="Raw_Data14"/>
      <sheetName val="Rate_analysis_civil14"/>
      <sheetName val="Eqpmnt_PlnH3"/>
      <sheetName val="Eqpmnt_PlnÄ3"/>
      <sheetName val="PointNo_53"/>
      <sheetName val="precast_RC_element3"/>
      <sheetName val="General_Input3"/>
      <sheetName val="RA_BILL_-_13"/>
      <sheetName val="Tax_Inv3"/>
      <sheetName val="Tax_Inv_(Client)3"/>
      <sheetName val="foot-slab_reinft3"/>
      <sheetName val="7_Other_Costs3"/>
      <sheetName val="Vind_-_BtB3"/>
      <sheetName val="WORK_TABLE3"/>
      <sheetName val="KSt_-_Analysis_19"/>
      <sheetName val="Section_Catalogue19"/>
      <sheetName val="Deprec_19"/>
      <sheetName val="2_civil-RA16"/>
      <sheetName val="Frango_Work_sheet15"/>
      <sheetName val="TCMO_(2)15"/>
      <sheetName val="Advance_tax15"/>
      <sheetName val="Cashflow_15"/>
      <sheetName val="ITDEP_revised15"/>
      <sheetName val="Deferred_tax15"/>
      <sheetName val="grp_15"/>
      <sheetName val="Debtors_Ageing_15"/>
      <sheetName val="LEVEL_SHEET6"/>
      <sheetName val="Form_615"/>
      <sheetName val="Fin__Assumpt__-_Sensitivitie15"/>
      <sheetName val="Lifts_&amp;_Escal-BOQ15"/>
      <sheetName val="FIRE_BOQ15"/>
      <sheetName val="Raw_Data15"/>
      <sheetName val="Rate_analysis_civil15"/>
      <sheetName val="Eqpmnt_PlnH4"/>
      <sheetName val="Eqpmnt_PlnÄ4"/>
      <sheetName val="PointNo_54"/>
      <sheetName val="precast_RC_element4"/>
      <sheetName val="General_Input4"/>
      <sheetName val="RA_BILL_-_14"/>
      <sheetName val="Tax_Inv4"/>
      <sheetName val="Tax_Inv_(Client)4"/>
      <sheetName val="foot-slab_reinft4"/>
      <sheetName val="7_Other_Costs4"/>
      <sheetName val="Vind_-_BtB4"/>
      <sheetName val="WORK_TABLE4"/>
      <sheetName val="VARIABLE"/>
      <sheetName val="FITZ MORT 94"/>
      <sheetName val="DCI-STR"/>
      <sheetName val="RMes"/>
      <sheetName val="RateAnalysis"/>
      <sheetName val="PRSH"/>
      <sheetName val="co_5"/>
      <sheetName val="Xenon(R2)"/>
      <sheetName val="SCH99"/>
      <sheetName val="ASSET_99 "/>
      <sheetName val="M.R.List (2)"/>
      <sheetName val="General"/>
      <sheetName val="B1"/>
      <sheetName val="Ward areas"/>
      <sheetName val="Main Assump."/>
      <sheetName val="N-Amritsar 135"/>
      <sheetName val="Angles"/>
      <sheetName val="Timesheet"/>
      <sheetName val="[temp.xls]14.07.10@^\_x0001_&amp;"/>
      <sheetName val="Labour Rate "/>
      <sheetName val="(M+L)"/>
      <sheetName val="Switch costs lookup"/>
      <sheetName val="2.0 Floor Area Summary"/>
      <sheetName val="Angebot18.7."/>
      <sheetName val="Footings"/>
      <sheetName val="App_6"/>
      <sheetName val="ETC_Plant_Cost"/>
      <sheetName val="Sump"/>
      <sheetName val="RMR"/>
      <sheetName val="pvc_basic"/>
      <sheetName val=" AnalysisPCC"/>
      <sheetName val="Analysis-NH-Culverts"/>
      <sheetName val="Analysis-NH-Roads"/>
      <sheetName val="Analysis-NH-Bridges"/>
      <sheetName val="MH BUDGET JAN'98"/>
      <sheetName val="15THMONTH"/>
      <sheetName val="p_2"/>
      <sheetName val="MH CONSPTN"/>
      <sheetName val="BASE DATI"/>
      <sheetName val="book1"/>
      <sheetName val="Equiv.Length"/>
      <sheetName val="ON BPCS"/>
      <sheetName val="contactor"/>
      <sheetName val="HPL"/>
      <sheetName val="GLOBAL_REFERRENCE_SHEET"/>
      <sheetName val="GEN REQ"/>
      <sheetName val="SD and START UP"/>
      <sheetName val="[temp.xls] 09.07.10 M蕸\헾⿓_x0005_"/>
      <sheetName val="08.07.10쪸_"/>
      <sheetName val="08.07.10헾】_x0005___睮は_x0005__x"/>
      <sheetName val="08.07.10헾】_x0005__︀ᇕ԰缀"/>
      <sheetName val="08.07.10헾】_x0005__蠄ሹꠀ䁮_xdc02_"/>
      <sheetName val="08.07.10헾】_x0005___退Ý_x"/>
      <sheetName val="08.07.10헾】_x0005__蠌ሹ⠀䁫_xdc02_"/>
      <sheetName val=" COP 100%"/>
      <sheetName val="Version"/>
      <sheetName val=" 09.07.10 M蕸_헾⿓_x0005_"/>
      <sheetName val="1.01 (a)"/>
      <sheetName val="Quantity Freeze"/>
      <sheetName val="Chipping RCC"/>
      <sheetName val="Set"/>
      <sheetName val="73 Free Chart Templates - 3"/>
      <sheetName val="Project Brief"/>
      <sheetName val="Pur"/>
      <sheetName val="lists"/>
      <sheetName val="_x0017__x0012__x000f__x0012__x0013_ _x001a__x001b__x0012_"/>
      <sheetName val="450 x 350"/>
      <sheetName val="Costs"/>
      <sheetName val="accom cash"/>
      <sheetName val=" 09.07.10 _x0005__x0002_"/>
      <sheetName val="wordsdat"/>
      <sheetName val="Atlas"/>
      <sheetName val="FX Rates"/>
      <sheetName val="Summary (GBP)"/>
      <sheetName val="NPV"/>
      <sheetName val="Internet"/>
      <sheetName val="Ground Floor"/>
      <sheetName val="E-400 (BW)"/>
      <sheetName val="E-400 (Pl)"/>
      <sheetName val="E-400 Schedule (Pl)"/>
      <sheetName val="E-330 (Pl)"/>
      <sheetName val="E-330 Schedule (Pl)"/>
      <sheetName val="intr stool brkup"/>
      <sheetName val="C-1"/>
      <sheetName val="C-10"/>
      <sheetName val="C-11"/>
      <sheetName val="C-2"/>
      <sheetName val="C-3"/>
      <sheetName val="C-4"/>
      <sheetName val="C-5"/>
      <sheetName val="C-5A"/>
      <sheetName val="C-6"/>
      <sheetName val="C-6A"/>
      <sheetName val="C-7"/>
      <sheetName val="C-8"/>
      <sheetName val="C-9"/>
      <sheetName val="CIV INV&amp;EXP"/>
      <sheetName val="HDPE"/>
      <sheetName val="DI"/>
      <sheetName val="pvc"/>
      <sheetName val="hdpe_basic"/>
      <sheetName val="B &amp; C class items "/>
      <sheetName val="Load Details(B1)"/>
      <sheetName val="Table 4"/>
      <sheetName val="Table 5"/>
      <sheetName val="Table 2"/>
      <sheetName val="Table 27"/>
      <sheetName val="INTSHEET"/>
      <sheetName val="INTSHEET3"/>
      <sheetName val="oresreqsum"/>
      <sheetName val="GM &amp; TA"/>
      <sheetName val="細目"/>
      <sheetName val="Elect."/>
      <sheetName val="External"/>
      <sheetName val="SUPPLY -Sanitary Fixtures"/>
      <sheetName val="ITEMS FOR CIVIL TENDER"/>
      <sheetName val="PO NOS"/>
      <sheetName val="tie beam"/>
      <sheetName val="1st Slab"/>
      <sheetName val="F20_Risk_Analysis27"/>
      <sheetName val="Change_Order_Log27"/>
      <sheetName val="2000_MOR27"/>
      <sheetName val="Sales_&amp;_Prod27"/>
      <sheetName val="_09_07_10_M顅ᎆ뤀ᨇ԰?缀?27"/>
      <sheetName val="DI_Rate_Analysis28"/>
      <sheetName val="Economic_RisingMain__Ph-I28"/>
      <sheetName val="_09_07_10_M顅ᎆ뤀ᨇ԰27"/>
      <sheetName val="_09_07_10_M顅ᎆ뤀ᨇ԰_缀_27"/>
      <sheetName val="cash_in_flow_Summary_JV_27"/>
      <sheetName val="water_prop_27"/>
      <sheetName val="GR_slab-reinft27"/>
      <sheetName val="Cost_Index27"/>
      <sheetName val="Staff_Acco_27"/>
      <sheetName val="3cd_Annexure27"/>
      <sheetName val="Prelims_Breakup28"/>
      <sheetName val="Fin__Assumpt__-_Sensitivities27"/>
      <sheetName val="Bill_127"/>
      <sheetName val="Bill_227"/>
      <sheetName val="Bill_327"/>
      <sheetName val="Bill_427"/>
      <sheetName val="Bill_527"/>
      <sheetName val="Bill_627"/>
      <sheetName val="Bill_727"/>
      <sheetName val="1_Civil-RA27"/>
      <sheetName val="Structure_Bills_Qty27"/>
      <sheetName val="Rate_analysis-_BOQ_1_27"/>
      <sheetName val="Project_Details__27"/>
      <sheetName val="Driveway_Beams27"/>
      <sheetName val="DEINKING(ANNEX_1)27"/>
      <sheetName val="Rate_Analysis27"/>
      <sheetName val="T-P1,_FINISHES_WORKING_27"/>
      <sheetName val="Assumption_&amp;_Exclusion27"/>
      <sheetName val="Data_Sheet26"/>
      <sheetName val="External_Doors27"/>
      <sheetName val="Assumption_Inputs27"/>
      <sheetName val="Factor_Sheet27"/>
      <sheetName val="Phase_127"/>
      <sheetName val="Pacakges_split27"/>
      <sheetName val="Eqpmnt_Plng27"/>
      <sheetName val="LABOUR_RATE27"/>
      <sheetName val="Material_Rate27"/>
      <sheetName val="Switch_V1627"/>
      <sheetName val="AutoOpen_Stub_Data27"/>
      <sheetName val="Summary_WG26"/>
      <sheetName val="Cat_A_Change_Control27"/>
      <sheetName val="Theo_Cons-June'1026"/>
      <sheetName val="AFAS_26"/>
      <sheetName val="RDS_&amp;_WLD26"/>
      <sheetName val="PA_System26"/>
      <sheetName val="Server_&amp;_PAC_Room26"/>
      <sheetName val="HVAC_BOQ26"/>
      <sheetName val="Grade_Slab_-127"/>
      <sheetName val="Grade_Slab_-227"/>
      <sheetName val="Grade_slab-327"/>
      <sheetName val="Grade_slab_-427"/>
      <sheetName val="Grade_slab_-527"/>
      <sheetName val="Grade_slab_-627"/>
      <sheetName val="Debits_as_on_12_04_0826"/>
      <sheetName val="Deduction_of_assets25"/>
      <sheetName val="d-safe_specs25"/>
      <sheetName val="Invoice_Tracker26"/>
      <sheetName val="STAFFSCHED_26"/>
      <sheetName val="India_F&amp;S_Template26"/>
      <sheetName val="_bus_bay26"/>
      <sheetName val="doq_426"/>
      <sheetName val="doq_226"/>
      <sheetName val="Customize_Your_Invoice25"/>
      <sheetName val="11B_26"/>
      <sheetName val="ACAD_Finishes26"/>
      <sheetName val="Site_Details26"/>
      <sheetName val="Site_Area_Statement26"/>
      <sheetName val="Blr_hire25"/>
      <sheetName val="PRECAST_lig(tconc_II25"/>
      <sheetName val="14_07_10_CIVIL_W [26"/>
      <sheetName val="BOQ_LT26"/>
      <sheetName val="Cost_Basis25"/>
      <sheetName val="Load_Details(B2)26"/>
      <sheetName val="Works_-_Quote_Sheet26"/>
      <sheetName val="Income_Statement26"/>
      <sheetName val="BLOCK-A_(MEA_SHEET)26"/>
      <sheetName val="VF_Full_Recon25"/>
      <sheetName val="MASTER_RATE_ANALYSIS25"/>
      <sheetName val="Top_Sheet26"/>
      <sheetName val="Col_NUM26"/>
      <sheetName val="COLUMN_RC_26"/>
      <sheetName val="STILT_Floor_Slab_NUM26"/>
      <sheetName val="First_Floor_Slab_RC26"/>
      <sheetName val="FIRST_FLOOR_SLAB_WT_SUMMARY26"/>
      <sheetName val="Stilt_Floor_Beam_NUM26"/>
      <sheetName val="STILT_BEAM_NUM26"/>
      <sheetName val="STILT_BEAM_RC26"/>
      <sheetName val="Stilt_wall_Num26"/>
      <sheetName val="STILT_WALL_RC26"/>
      <sheetName val="Z-DETAILS_ABOVE_RAFT_UPTO_+0_27"/>
      <sheetName val="Z-DETAILS_ABOVE_RAFT_UPTO_+_(35"/>
      <sheetName val="TOTAL_CHECK26"/>
      <sheetName val="TYP___wall_Num26"/>
      <sheetName val="Z-DETAILS_TYP__+2_85_TO_+8_8526"/>
      <sheetName val="Quote_Sheet25"/>
      <sheetName val="Intro_25"/>
      <sheetName val="Gate_225"/>
      <sheetName val="Name_List25"/>
      <sheetName val="Project_Ignite25"/>
      <sheetName val="Misc__Data25"/>
      <sheetName val="PITP3_COPY25"/>
      <sheetName val="Meas_25"/>
      <sheetName val="Expenses_Actual_Vs__Budgeted25"/>
      <sheetName val="Col_up_to_plinth25"/>
      <sheetName val="RCC,Ret__Wall25"/>
      <sheetName val="Fin__Assumpt__-_SensitivitieH25"/>
      <sheetName val="RMG_-ABS25"/>
      <sheetName val="T_P_-ABS25"/>
      <sheetName val="T_P_-MB25"/>
      <sheetName val="E_P_R-ABS25"/>
      <sheetName val="E__R-MB25"/>
      <sheetName val="Bldg_6-ABS25"/>
      <sheetName val="Bldg_6-MB25"/>
      <sheetName val="Kz_Grid_Press_foundation_ABS25"/>
      <sheetName val="Kz_Grid_Press_foundation_meas25"/>
      <sheetName val="600-1200T__ABS25"/>
      <sheetName val="600-1200T_Meas25"/>
      <sheetName val="BSR-II_ABS25"/>
      <sheetName val="BSR-II_meas25"/>
      <sheetName val="Misc_ABS25"/>
      <sheetName val="Misc_MB25"/>
      <sheetName val="This_Bill25"/>
      <sheetName val="Upto_Previous25"/>
      <sheetName val="Up_to_date25"/>
      <sheetName val="Grand_Abstract25"/>
      <sheetName val="Blank_MB25"/>
      <sheetName val="cement_summary25"/>
      <sheetName val="Reinforcement_Steel25"/>
      <sheetName val="P-I_CEMENT_RECONCILIATION_25"/>
      <sheetName val="Ra-38_area_wise_summary25"/>
      <sheetName val="P-II_Cement_Reconciliation25"/>
      <sheetName val="Ra-16_P-II25"/>
      <sheetName val="RA_16-_GH25"/>
      <sheetName val="__x000a_¢&amp;"/>
      <sheetName val="__¢&amp;ú5#9"/>
      <sheetName val="__¢&amp;???ú5#???????9"/>
      <sheetName val="beam-reinft-machine_rm25"/>
      <sheetName val="E_&amp;_R25"/>
      <sheetName val="R_A_1"/>
      <sheetName val="Cash_Flow_Input_Data_ISC25"/>
      <sheetName val="MS_Loan_repayments"/>
      <sheetName val="Footing_"/>
      <sheetName val="Array_(2)"/>
      <sheetName val="COP_Final"/>
      <sheetName val="Cumulative_Karnatka_Purchase"/>
      <sheetName val="Reco-_Project_wise"/>
      <sheetName val="Purchase_head_Wise"/>
      <sheetName val="List_of_Project"/>
      <sheetName val="Cumulative_Karnatka_Purchas_(2"/>
      <sheetName val="Pivot_table"/>
      <sheetName val="BL_Staff"/>
      <sheetName val="14_07_10@"/>
      <sheetName val="14_07_10Á&amp;"/>
      <sheetName val="__¢&amp;1"/>
      <sheetName val="14_07_10@^_&amp;"/>
      <sheetName val="Varthur_1"/>
      <sheetName val="old_serial_no_"/>
      <sheetName val="Master_data"/>
      <sheetName val="_1"/>
      <sheetName val="08_07_10헾】__"/>
      <sheetName val="08_07_10"/>
      <sheetName val="08_07_10_CIVIՌ"/>
      <sheetName val="08_07_10헾】__헾　"/>
      <sheetName val="abst-of_-cost"/>
      <sheetName val="Combined_Results_"/>
      <sheetName val="Detail_In_Door_Stad"/>
      <sheetName val="SC_Cost_MAR_02"/>
      <sheetName val="Material_List_"/>
      <sheetName val="Shuttering_Material"/>
      <sheetName val="14_07_10@&amp;_x0000"/>
      <sheetName val="14_07_10Á&amp;_x0000"/>
      <sheetName val="__¢&amp;_x00001"/>
      <sheetName val="08_07_10헾】___x00"/>
      <sheetName val="14_07_10@^_&amp;_x000"/>
      <sheetName val="08_07_10헾】__헾⿂_x"/>
      <sheetName val="08_07_10헾】__ꮸ⽚_x"/>
      <sheetName val="08_07_10헾】__丵⼽_x"/>
      <sheetName val="08_07_10헾】__헾⽀_x"/>
      <sheetName val="08_07_10헾】__헾⾑_x"/>
      <sheetName val="08_07_10ⴠ_"/>
      <sheetName val="08_07_10_CIVIՌ缀_x"/>
      <sheetName val="08_07_10헾】__헾　_x"/>
      <sheetName val="08_07_10헾】__苈ô헾⼤"/>
      <sheetName val="Equipment_Master"/>
      <sheetName val="Material_Master"/>
      <sheetName val="Contract_Status"/>
      <sheetName val="08_07_10쪸㱗褰譬'"/>
      <sheetName val="High_Rise_Abstract_"/>
      <sheetName val="Eartwork_Item_(1_1_1)"/>
      <sheetName val="Sand_Filling_Item_(1_3)"/>
      <sheetName val="Raft_Con__M_40_Item(2_3_1_C)"/>
      <sheetName val="Raft_Con__M_40_Item(2_3_1_d)"/>
      <sheetName val="Raft_Shut_Item_(2_6_1_a)"/>
      <sheetName val="Slab_Conc__M_50_2_3_2_f"/>
      <sheetName val="Slab_Conc__M_60_Item_(2_3_2_d)"/>
      <sheetName val="Slab_Conc__M_40_Item_(2_3_2_d)"/>
      <sheetName val="Pkg_-_3_staircase_Kota_2_8_1_4"/>
      <sheetName val="Pkg_-_3_staircase_Kota_2_8_2_4"/>
      <sheetName val="Slab_Shut__Item_2_5_1_(c)"/>
      <sheetName val="Col_Conc__M_40_Item_2_3_3(e_)"/>
      <sheetName val="Col_&amp;_Wall_Shutt__Item(2_5_1d)"/>
      <sheetName val="Col_Conc__M_50_Item_2_3_3(e)"/>
      <sheetName val="Col_Conc__M_60_Item_2_3_3(f)"/>
      <sheetName val="Cir__Col__Shutt__Item(2_6_1_g)"/>
      <sheetName val="Bw_115_(3_4_1_a)_Flr_1st-15th"/>
      <sheetName val="Bw_115_(3_4_1_b)_16th-28th"/>
      <sheetName val="Bw_115_(3_4_1_c)_29th-Terrace"/>
      <sheetName val="Bw_230_(3_2_1_a)_Flr_1st_to15th"/>
      <sheetName val="Bw_230_(3_2_1_b)_Flr_16_to_28th"/>
      <sheetName val="Bw_230_(3_2_1_c)_Flr_29th-Terra"/>
      <sheetName val="Water_Tank_Wall_WP_4_3_2"/>
      <sheetName val="Core_Cutting_8_17"/>
      <sheetName val="HT_Wall_Cemnt_Plaster_6_1_1"/>
      <sheetName val="External_Wall_Cement_plaster6_3"/>
      <sheetName val="Ceiling_Cement_Plaster_6_2"/>
      <sheetName val="Wood_Door_frame"/>
      <sheetName val="Extra_Item_15(Dism__of_DF)"/>
      <sheetName val="Anchor_Fastner_2_11_1"/>
      <sheetName val="Item_4_1_1Railing_(Pckg_-_03)"/>
      <sheetName val="IPS_Flooring_Item_5_6"/>
      <sheetName val="Sunken_Water_Proofing_Item_4_01"/>
      <sheetName val="Sunken_Filling_Item_4_10"/>
      <sheetName val="Raft_Water_Proofing_Item_4_01A"/>
      <sheetName val="PVC_water_stop_Item_8_8_1"/>
      <sheetName val="HT_MS_Sleeves_8_13"/>
      <sheetName val="Rebaring_Details_2_7_5"/>
      <sheetName val="HT_PVC_Sleeves_8_14"/>
      <sheetName val="Chipping_Item_2_7_6"/>
      <sheetName val="NITO_BOND_Item_2_7_7"/>
      <sheetName val="IMACO_COncrete_Item_2_7_8"/>
      <sheetName val="HT_MS_puddle_Flange_"/>
      <sheetName val="Full_Brk_Dismantling_Work_9_1"/>
      <sheetName val="Half_Brk_Dismantling_Work_9_2"/>
      <sheetName val="Conc_Dismantling_Work_9_3"/>
      <sheetName val="Steel_Lintel_8_18_1_(i)"/>
      <sheetName val="Steel_Lintel8_18_1_(ii)"/>
      <sheetName val="Steel_Lintel_8_18_1_(iii)"/>
      <sheetName val="Steel_Lintel_8_18_1(iv)"/>
      <sheetName val="Shaft_Plaster_6_4"/>
      <sheetName val="White_Wash_7_1"/>
      <sheetName val="Gypsum_Plaster_Wall_6_5_1"/>
      <sheetName val="Gypsum_Plaster_Ceiling_6_5_2"/>
      <sheetName val="Making_of_Khura_4_9"/>
      <sheetName val="RWP_cutout_encasing_(13)"/>
      <sheetName val="Extra_Item_(11)"/>
      <sheetName val="Extra_Item_(12)"/>
      <sheetName val="CONSTRUCTION_COMPONENT"/>
      <sheetName val="_09_07_10_M顅ᎆ뤀ᨇ԰v喐"/>
      <sheetName val="_09_07_10_M顅ᎆ뤀ᨇ԰È盰"/>
      <sheetName val="Fire_Hydrant"/>
      <sheetName val="Material_Spec_"/>
      <sheetName val="Terms_&amp;_conditions"/>
      <sheetName val="Summary_output"/>
      <sheetName val="ITB_COST"/>
      <sheetName val="collections_plan_0401"/>
      <sheetName val="8!;bÂ_Ò_!Ò8!&amp;&amp;"/>
      <sheetName val="Main_Abs_(3)"/>
      <sheetName val="Main_Abs"/>
      <sheetName val="Ltg_Abs"/>
      <sheetName val="BBT_Abs"/>
      <sheetName val="PC_Raceway_"/>
      <sheetName val="Raceway_Flr_GI_"/>
      <sheetName val="PERFORATED_TRAY"/>
      <sheetName val="Earthing_"/>
      <sheetName val="LT_Panel"/>
      <sheetName val="Temp_Cable"/>
      <sheetName val="Junction_Box"/>
      <sheetName val="DB's_&amp;_MCB's"/>
      <sheetName val="Point_Wiring"/>
      <sheetName val="Floor_Chipping"/>
      <sheetName val="Light_Fixtures"/>
      <sheetName val="2C_1_SQMM"/>
      <sheetName val="1R_4C_2_5SQMM"/>
      <sheetName val="3c_x_2_5(RP)_5_1"/>
      <sheetName val="4c_x_6sqmm"/>
      <sheetName val="3c_X_2_5_(UPS)"/>
      <sheetName val="3c_x_6_sqmm"/>
      <sheetName val="3C_X_1_5SQMM"/>
      <sheetName val="08_07_10헾】??睮は"/>
      <sheetName val="Ring_Details"/>
      <sheetName val="08_07_10헾】?︀ᇕ԰缀"/>
      <sheetName val="08_07_10헾】?蠄ሹꠀ䁮"/>
      <sheetName val="08_07_10헾】?/退Ý"/>
      <sheetName val="08_07_10헾】?蠌ሹ⠀䁫"/>
      <sheetName val="activit-graph__"/>
      <sheetName val="PRECAST_lightconc-II31"/>
      <sheetName val="PRECAST_lightconc_II31"/>
      <sheetName val="Cleaning_&amp;_Grubbing31"/>
      <sheetName val="College_Details31"/>
      <sheetName val="Personal_31"/>
      <sheetName val="jidal_dam31"/>
      <sheetName val="fran_temp31"/>
      <sheetName val="kona_swit31"/>
      <sheetName val="template_(8)31"/>
      <sheetName val="template_(9)31"/>
      <sheetName val="OVER_HEADS31"/>
      <sheetName val="Cover_Sheet31"/>
      <sheetName val="BOQ_REV_A31"/>
      <sheetName val="PTB_(IO)31"/>
      <sheetName val="BMS_31"/>
      <sheetName val="SPT_vs_PHI31"/>
      <sheetName val="TBAL9697_-group_wise__sdpl31"/>
      <sheetName val="TAX_BILLS29"/>
      <sheetName val="CASH_BILLS29"/>
      <sheetName val="LABOUR_BILLS29"/>
      <sheetName val="puch_order29"/>
      <sheetName val="Sheet1_(2)29"/>
      <sheetName val="Quantity_Schedule30"/>
      <sheetName val="Revenue__Schedule_30"/>
      <sheetName val="Balance_works_-_Direct_Cost30"/>
      <sheetName val="Balance_works_-_Indirect_Cost30"/>
      <sheetName val="Fund_Plan30"/>
      <sheetName val="Bill_of_Resources30"/>
      <sheetName val="SITE_OVERHEADS29"/>
      <sheetName val="labour_coeff29"/>
      <sheetName val="Site_Dev_BOQ29"/>
      <sheetName val="Costing_Upto_Mar'11_(2)29"/>
      <sheetName val="Tender_Summary29"/>
      <sheetName val="Boq_Block_A29"/>
      <sheetName val="beam-reinft-IIInd_floor29"/>
      <sheetName val="Expenditure_plan29"/>
      <sheetName val="ORDER_BOOKING29"/>
      <sheetName val="final_abstract28"/>
      <sheetName val="M-Book_for_Conc29"/>
      <sheetName val="M-Book_for_FW29"/>
      <sheetName val="Meas_-Hotel_Part29"/>
      <sheetName val="Contract_Night_Staff28"/>
      <sheetName val="Contract_Day_Staff28"/>
      <sheetName val="Day_Shift28"/>
      <sheetName val="Night_Shift28"/>
      <sheetName val="_24_07_10_RS_&amp;_SECURITY29"/>
      <sheetName val="24_07_10_CIVIL_WET29"/>
      <sheetName val="_24_07_10_CIVIL29"/>
      <sheetName val="_24_07_10_MECH-FAB29"/>
      <sheetName val="_24_07_10_MECH-TANK29"/>
      <sheetName val="_23_07_10_N_SHIFT_MECH-FAB29"/>
      <sheetName val="_23_07_10_N_SHIFT_MECH-TANK29"/>
      <sheetName val="_23_07_10_RS_&amp;_SECURITY29"/>
      <sheetName val="23_07_10_CIVIL_WET29"/>
      <sheetName val="_23_07_10_CIVIL29"/>
      <sheetName val="_23_07_10_MECH-FAB29"/>
      <sheetName val="_23_07_10_MECH-TANK29"/>
      <sheetName val="_22_07_10_N_SHIFT_MECH-FAB29"/>
      <sheetName val="_22_07_10_N_SHIFT_MECH-TANK29"/>
      <sheetName val="_22_07_10_RS_&amp;_SECURITY29"/>
      <sheetName val="22_07_10_CIVIL_WET29"/>
      <sheetName val="_22_07_10_CIVIL29"/>
      <sheetName val="_22_07_10_MECH-FAB29"/>
      <sheetName val="_22_07_10_MECH-TANK29"/>
      <sheetName val="_21_07_10_N_SHIFT_MECH-FAB29"/>
      <sheetName val="_21_07_10_N_SHIFT_MECH-TANK29"/>
      <sheetName val="_21_07_10_RS_&amp;_SECURITY29"/>
      <sheetName val="21_07_10_CIVIL_WET29"/>
      <sheetName val="_21_07_10_CIVIL29"/>
      <sheetName val="_21_07_10_MECH-FAB29"/>
      <sheetName val="_21_07_10_MECH-TANK29"/>
      <sheetName val="_20_07_10_N_SHIFT_MECH-FAB29"/>
      <sheetName val="_20_07_10_N_SHIFT_MECH-TANK29"/>
      <sheetName val="_20_07_10_RS_&amp;_SECURITY29"/>
      <sheetName val="20_07_10_CIVIL_WET29"/>
      <sheetName val="_20_07_10_CIVIL29"/>
      <sheetName val="_20_07_10_MECH-FAB29"/>
      <sheetName val="_20_07_10_MECH-TANK29"/>
      <sheetName val="_19_07_10_N_SHIFT_MECH-FAB29"/>
      <sheetName val="_19_07_10_N_SHIFT_MECH-TANK29"/>
      <sheetName val="_19_07_10_RS_&amp;_SECURITY29"/>
      <sheetName val="19_07_10_CIVIL_WET29"/>
      <sheetName val="_19_07_10_CIVIL29"/>
      <sheetName val="_19_07_10_MECH-FAB29"/>
      <sheetName val="_19_07_10_MECH-TANK29"/>
      <sheetName val="_18_07_10_N_SHIFT_MECH-FAB29"/>
      <sheetName val="_18_07_10_N_SHIFT_MECH-TANK29"/>
      <sheetName val="_18_07_10_RS_&amp;_SECURITY29"/>
      <sheetName val="18_07_10_CIVIL_WET29"/>
      <sheetName val="_18_07_10_CIVIL29"/>
      <sheetName val="_18_07_10_MECH-FAB29"/>
      <sheetName val="_18_07_10_MECH-TANK29"/>
      <sheetName val="_17_07_10_N_SHIFT_MECH-FAB29"/>
      <sheetName val="_17_07_10_N_SHIFT_MECH-TANK29"/>
      <sheetName val="_17_07_10_RS_&amp;_SECURITY29"/>
      <sheetName val="17_07_10_CIVIL_WET29"/>
      <sheetName val="_17_07_10_CIVIL29"/>
      <sheetName val="_17_07_10_MECH-FAB29"/>
      <sheetName val="_17_07_10_MECH-TANK29"/>
      <sheetName val="_16_07_10_N_SHIFT_MECH-FAB28"/>
      <sheetName val="_16_07_10_N_SHIFT_MECH-TANK28"/>
      <sheetName val="_16_07_10_RS_&amp;_SECURITY28"/>
      <sheetName val="16_07_10_CIVIL_WET28"/>
      <sheetName val="_16_07_10_CIVIL28"/>
      <sheetName val="_16_07_10_MECH-FAB28"/>
      <sheetName val="_16_07_10_MECH-TANK28"/>
      <sheetName val="_15_07_10_N_SHIFT_MECH-FAB28"/>
      <sheetName val="_15_07_10_N_SHIFT_MECH-TANK28"/>
      <sheetName val="_15_07_10_RS_&amp;_SECURITY28"/>
      <sheetName val="15_07_10_CIVIL_WET28"/>
      <sheetName val="_15_07_10_CIVIL28"/>
      <sheetName val="_15_07_10_MECH-FAB28"/>
      <sheetName val="_15_07_10_MECH-TANK28"/>
      <sheetName val="_14_07_10_N_SHIFT_MECH-FAB28"/>
      <sheetName val="_14_07_10_N_SHIFT_MECH-TANK28"/>
      <sheetName val="_14_07_10_RS_&amp;_SECURITY28"/>
      <sheetName val="14_07_10_CIVIL_WET28"/>
      <sheetName val="_14_07_10_CIVIL28"/>
      <sheetName val="_14_07_10_MECH-FAB28"/>
      <sheetName val="_14_07_10_MECH-TANK28"/>
      <sheetName val="_13_07_10_N_SHIFT_MECH-FAB28"/>
      <sheetName val="_13_07_10_N_SHIFT_MECH-TANK28"/>
      <sheetName val="_13_07_10_RS_&amp;_SECURITY28"/>
      <sheetName val="13_07_10_CIVIL_WET28"/>
      <sheetName val="_13_07_10_CIVIL28"/>
      <sheetName val="_13_07_10_MECH-FAB28"/>
      <sheetName val="_13_07_10_MECH-TANK28"/>
      <sheetName val="_12_07_10_N_SHIFT_MECH-FAB28"/>
      <sheetName val="_12_07_10_N_SHIFT_MECH-TANK28"/>
      <sheetName val="_12_07_10_RS_&amp;_SECURITY28"/>
      <sheetName val="12_07_10_CIVIL_WET28"/>
      <sheetName val="_12_07_10_CIVIL28"/>
      <sheetName val="_12_07_10_MECH-FAB28"/>
      <sheetName val="_12_07_10_MECH-TANK28"/>
      <sheetName val="_11_07_10_N_SHIFT_MECH-FAB28"/>
      <sheetName val="_11_07_10_N_SHIFT_MECH-TANK28"/>
      <sheetName val="_11_07_10_RS_&amp;_SECURITY28"/>
      <sheetName val="11_07_10_CIVIL_WET28"/>
      <sheetName val="_11_07_10_CIVIL28"/>
      <sheetName val="_11_07_10_MECH-FAB28"/>
      <sheetName val="_11_07_10_MECH-TANK28"/>
      <sheetName val="_10_07_10_N_SHIFT_MECH-FAB28"/>
      <sheetName val="_10_07_10_N_SHIFT_MECH-TANK28"/>
      <sheetName val="_10_07_10_RS_&amp;_SECURITY28"/>
      <sheetName val="10_07_10_CIVIL_WET28"/>
      <sheetName val="_10_07_10_CIVIL28"/>
      <sheetName val="_10_07_10_MECH-FAB28"/>
      <sheetName val="_10_07_10_MECH-TANK28"/>
      <sheetName val="_09_07_10_N_SHIFT_MECH-FAB28"/>
      <sheetName val="_09_07_10_N_SHIFT_MECH-TANK28"/>
      <sheetName val="_09_07_10_RS_&amp;_SECURITY28"/>
      <sheetName val="09_07_10_CIVIL_WET28"/>
      <sheetName val="_09_07_10_CIVIL28"/>
      <sheetName val="_09_07_10_MECH-FAB28"/>
      <sheetName val="_09_07_10_MECH-TANK28"/>
      <sheetName val="_08_07_10_N_SHIFT_MECH-FAB28"/>
      <sheetName val="_08_07_10_N_SHIFT_MECH-TANK28"/>
      <sheetName val="_08_07_10_RS_&amp;_SECURITY28"/>
      <sheetName val="08_07_10_CIVIL_WET28"/>
      <sheetName val="_08_07_10_CIVIL28"/>
      <sheetName val="_08_07_10_MECH-FAB28"/>
      <sheetName val="_08_07_10_MECH-TANK28"/>
      <sheetName val="_07_07_10_N_SHIFT_MECH-FAB28"/>
      <sheetName val="_07_07_10_N_SHIFT_MECH-TANK28"/>
      <sheetName val="_07_07_10_RS_&amp;_SECURITY28"/>
      <sheetName val="07_07_10_CIVIL_WET28"/>
      <sheetName val="_07_07_10_CIVIL28"/>
      <sheetName val="_07_07_10_MECH-FAB28"/>
      <sheetName val="_07_07_10_MECH-TANK28"/>
      <sheetName val="_06_07_10_N_SHIFT_MECH-FAB28"/>
      <sheetName val="_06_07_10_N_SHIFT_MECH-TANK28"/>
      <sheetName val="_06_07_10_RS_&amp;_SECURITY28"/>
      <sheetName val="06_07_10_CIVIL_WET28"/>
      <sheetName val="_06_07_10_CIVIL28"/>
      <sheetName val="_06_07_10_MECH-FAB28"/>
      <sheetName val="_06_07_10_MECH-TANK28"/>
      <sheetName val="_05_07_10_N_SHIFT_MECH-FAB28"/>
      <sheetName val="_05_07_10_N_SHIFT_MECH-TANK28"/>
      <sheetName val="_05_07_10_RS_&amp;_SECURITY28"/>
      <sheetName val="05_07_10_CIVIL_WET28"/>
      <sheetName val="_05_07_10_CIVIL28"/>
      <sheetName val="_05_07_10_MECH-FAB28"/>
      <sheetName val="_05_07_10_MECH-TANK28"/>
      <sheetName val="_04_07_10_N_SHIFT_MECH-FAB28"/>
      <sheetName val="_04_07_10_N_SHIFT_MECH-TANK28"/>
      <sheetName val="_04_07_10_RS_&amp;_SECURITY28"/>
      <sheetName val="04_07_10_CIVIL_WET28"/>
      <sheetName val="_04_07_10_CIVIL28"/>
      <sheetName val="_04_07_10_MECH-FAB28"/>
      <sheetName val="_04_07_10_MECH-TANK28"/>
      <sheetName val="_03_07_10_N_SHIFT_MECH-FAB28"/>
      <sheetName val="_03_07_10_N_SHIFT_MECH-TANK28"/>
      <sheetName val="_03_07_10_RS_&amp;_SECURITY_28"/>
      <sheetName val="03_07_10_CIVIL_WET_28"/>
      <sheetName val="_03_07_10_CIVIL_28"/>
      <sheetName val="_03_07_10_MECH-FAB_28"/>
      <sheetName val="_03_07_10_MECH-TANK_28"/>
      <sheetName val="_02_07_10_N_SHIFT_MECH-FAB_28"/>
      <sheetName val="_02_07_10_N_SHIFT_MECH-TANK_28"/>
      <sheetName val="_02_07_10_RS_&amp;_SECURITY28"/>
      <sheetName val="02_07_10_CIVIL_WET28"/>
      <sheetName val="_02_07_10_CIVIL28"/>
      <sheetName val="_02_07_10_MECH-FAB28"/>
      <sheetName val="_02_07_10_MECH-TANK28"/>
      <sheetName val="_01_07_10_N_SHIFT_MECH-FAB28"/>
      <sheetName val="_01_07_10_N_SHIFT_MECH-TANK28"/>
      <sheetName val="_01_07_10_RS_&amp;_SECURITY28"/>
      <sheetName val="01_07_10_CIVIL_WET28"/>
      <sheetName val="_01_07_10_CIVIL28"/>
      <sheetName val="_01_07_10_MECH-FAB28"/>
      <sheetName val="_01_07_10_MECH-TANK28"/>
      <sheetName val="_30_06_10_N_SHIFT_MECH-FAB28"/>
      <sheetName val="_30_06_10_N_SHIFT_MECH-TANK28"/>
      <sheetName val="scurve_calc_(2)28"/>
      <sheetName val="Direct_cost_shed_A-2_28"/>
      <sheetName val="BOQ_Direct_selling_cost28"/>
      <sheetName val="Fee_Rate_Summary28"/>
      <sheetName val="Civil_Boq28"/>
      <sheetName val="22_12_201129"/>
      <sheetName val="BOQ_(2)29"/>
      <sheetName val="F20_Risk_Analysis28"/>
      <sheetName val="Change_Order_Log28"/>
      <sheetName val="2000_MOR28"/>
      <sheetName val="Meas__Hotel_Part28"/>
      <sheetName val="St_co_91_5lvl28"/>
      <sheetName val="Sales_&amp;_Prod28"/>
      <sheetName val="INPUT_SHEET28"/>
      <sheetName val="_09_07_10_M顅ᎆ뤀ᨇ԰?缀?28"/>
      <sheetName val="DI_Rate_Analysis29"/>
      <sheetName val="Economic_RisingMain__Ph-I29"/>
      <sheetName val="Fill_this_out_first___28"/>
      <sheetName val="Ave_wtd_rates28"/>
      <sheetName val="Material_28"/>
      <sheetName val="Labour_&amp;_Plant28"/>
      <sheetName val="Civil_Works28"/>
      <sheetName val="Cashflow_projection28"/>
      <sheetName val="IO_List28"/>
      <sheetName val="Item-_Compact28"/>
      <sheetName val="PA-_Consutant_28"/>
      <sheetName val="TBAL9697__group_wise__sdpl28"/>
      <sheetName val="SP_Break_Up28"/>
      <sheetName val="Labour_productivity28"/>
      <sheetName val="_09_07_10_M顅ᎆ뤀ᨇ԰28"/>
      <sheetName val="_09_07_10_M顅ᎆ뤀ᨇ԰_缀_28"/>
      <sheetName val="cash_in_flow_Summary_JV_28"/>
      <sheetName val="water_prop_28"/>
      <sheetName val="GR_slab-reinft28"/>
      <sheetName val="Cost_Index28"/>
      <sheetName val="MN_T_B_28"/>
      <sheetName val="Staff_Acco_28"/>
      <sheetName val="3cd_Annexure28"/>
      <sheetName val="Prelims_Breakup29"/>
      <sheetName val="Fin__Assumpt__-_Sensitivities28"/>
      <sheetName val="Bill_128"/>
      <sheetName val="Bill_228"/>
      <sheetName val="Bill_328"/>
      <sheetName val="Bill_428"/>
      <sheetName val="Bill_528"/>
      <sheetName val="Bill_628"/>
      <sheetName val="Bill_728"/>
      <sheetName val="1_Civil-RA28"/>
      <sheetName val="Structure_Bills_Qty28"/>
      <sheetName val="Rate_analysis-_BOQ_1_28"/>
      <sheetName val="Project_Details__28"/>
      <sheetName val="Driveway_Beams28"/>
      <sheetName val="INDIGINEOUS_ITEMS_28"/>
      <sheetName val="DEINKING(ANNEX_1)28"/>
      <sheetName val="Rate_Analysis28"/>
      <sheetName val="T-P1,_FINISHES_WORKING_28"/>
      <sheetName val="Assumption_&amp;_Exclusion28"/>
      <sheetName val="Data_Sheet27"/>
      <sheetName val="External_Doors28"/>
      <sheetName val="Assumption_Inputs28"/>
      <sheetName val="Factor_Sheet28"/>
      <sheetName val="Phase_128"/>
      <sheetName val="Pacakges_split28"/>
      <sheetName val="Eqpmnt_Plng28"/>
      <sheetName val="LABOUR_RATE28"/>
      <sheetName val="Material_Rate28"/>
      <sheetName val="Switch_V1628"/>
      <sheetName val="AutoOpen_Stub_Data28"/>
      <sheetName val="Summary_WG27"/>
      <sheetName val="Cat_A_Change_Control28"/>
      <sheetName val="Theo_Cons-June'1027"/>
      <sheetName val="AFAS_27"/>
      <sheetName val="RDS_&amp;_WLD27"/>
      <sheetName val="PA_System27"/>
      <sheetName val="Server_&amp;_PAC_Room27"/>
      <sheetName val="HVAC_BOQ27"/>
      <sheetName val="Grade_Slab_-128"/>
      <sheetName val="Grade_Slab_-228"/>
      <sheetName val="Grade_slab-328"/>
      <sheetName val="Grade_slab_-428"/>
      <sheetName val="Grade_slab_-528"/>
      <sheetName val="Grade_slab_-628"/>
      <sheetName val="Debits_as_on_12_04_0827"/>
      <sheetName val="Deduction_of_assets26"/>
      <sheetName val="d-safe_specs26"/>
      <sheetName val="Invoice_Tracker27"/>
      <sheetName val="STAFFSCHED_27"/>
      <sheetName val="India_F&amp;S_Template27"/>
      <sheetName val="_bus_bay27"/>
      <sheetName val="doq_427"/>
      <sheetName val="doq_227"/>
      <sheetName val="Customize_Your_Invoice26"/>
      <sheetName val="11B_27"/>
      <sheetName val="ACAD_Finishes27"/>
      <sheetName val="Site_Details27"/>
      <sheetName val="Site_Area_Statement27"/>
      <sheetName val="Blr_hire26"/>
      <sheetName val="PRECAST_lig(tconc_II26"/>
      <sheetName val="14_07_10_CIVIL_W [27"/>
      <sheetName val="BOQ_LT27"/>
      <sheetName val="Cost_Basis26"/>
      <sheetName val="Load_Details(B2)27"/>
      <sheetName val="Works_-_Quote_Sheet27"/>
      <sheetName val="Income_Statement27"/>
      <sheetName val="BLOCK-A_(MEA_SHEET)27"/>
      <sheetName val="VF_Full_Recon26"/>
      <sheetName val="MASTER_RATE_ANALYSIS26"/>
      <sheetName val="Top_Sheet27"/>
      <sheetName val="Col_NUM27"/>
      <sheetName val="COLUMN_RC_27"/>
      <sheetName val="STILT_Floor_Slab_NUM27"/>
      <sheetName val="First_Floor_Slab_RC27"/>
      <sheetName val="FIRST_FLOOR_SLAB_WT_SUMMARY27"/>
      <sheetName val="Stilt_Floor_Beam_NUM27"/>
      <sheetName val="STILT_BEAM_NUM27"/>
      <sheetName val="STILT_BEAM_RC27"/>
      <sheetName val="Stilt_wall_Num27"/>
      <sheetName val="STILT_WALL_RC27"/>
      <sheetName val="Z-DETAILS_ABOVE_RAFT_UPTO_+0_28"/>
      <sheetName val="Z-DETAILS_ABOVE_RAFT_UPTO_+_(36"/>
      <sheetName val="TOTAL_CHECK27"/>
      <sheetName val="TYP___wall_Num27"/>
      <sheetName val="Z-DETAILS_TYP__+2_85_TO_+8_8527"/>
      <sheetName val="Quote_Sheet26"/>
      <sheetName val="Intro_26"/>
      <sheetName val="Gate_226"/>
      <sheetName val="Name_List26"/>
      <sheetName val="Project_Ignite26"/>
      <sheetName val="Misc__Data26"/>
      <sheetName val="PITP3_COPY26"/>
      <sheetName val="Meas_26"/>
      <sheetName val="Expenses_Actual_Vs__Budgeted26"/>
      <sheetName val="Col_up_to_plinth26"/>
      <sheetName val="RCC,Ret__Wall26"/>
      <sheetName val="Fin__Assumpt__-_SensitivitieH26"/>
      <sheetName val="RMG_-ABS26"/>
      <sheetName val="T_P_-ABS26"/>
      <sheetName val="T_P_-MB26"/>
      <sheetName val="E_P_R-ABS26"/>
      <sheetName val="E__R-MB26"/>
      <sheetName val="Bldg_6-ABS26"/>
      <sheetName val="Bldg_6-MB26"/>
      <sheetName val="Kz_Grid_Press_foundation_ABS26"/>
      <sheetName val="Kz_Grid_Press_foundation_meas26"/>
      <sheetName val="600-1200T__ABS26"/>
      <sheetName val="600-1200T_Meas26"/>
      <sheetName val="BSR-II_ABS26"/>
      <sheetName val="BSR-II_meas26"/>
      <sheetName val="Misc_ABS26"/>
      <sheetName val="Misc_MB26"/>
      <sheetName val="This_Bill26"/>
      <sheetName val="Upto_Previous26"/>
      <sheetName val="Up_to_date26"/>
      <sheetName val="Grand_Abstract26"/>
      <sheetName val="Blank_MB26"/>
      <sheetName val="cement_summary26"/>
      <sheetName val="Reinforcement_Steel26"/>
      <sheetName val="P-I_CEMENT_RECONCILIATION_26"/>
      <sheetName val="Ra-38_area_wise_summary26"/>
      <sheetName val="P-II_Cement_Reconciliation26"/>
      <sheetName val="Ra-16_P-II26"/>
      <sheetName val="RA_16-_GH26"/>
      <sheetName val="__¢&amp;ú5#10"/>
      <sheetName val="__¢&amp;???ú5#???????10"/>
      <sheetName val="beam-reinft-machine_rm26"/>
      <sheetName val="E_&amp;_R26"/>
      <sheetName val="R_A_2"/>
      <sheetName val="Cash_Flow_Input_Data_ISC26"/>
      <sheetName val="MS_Loan_repayments1"/>
      <sheetName val="Footing_1"/>
      <sheetName val="ETC_Plant_Cost1"/>
      <sheetName val="Array_(2)1"/>
      <sheetName val="COP_Final1"/>
      <sheetName val="Cumulative_Karnatka_Purchase1"/>
      <sheetName val="Reco-_Project_wise1"/>
      <sheetName val="Purchase_head_Wise1"/>
      <sheetName val="List_of_Project1"/>
      <sheetName val="Cumulative_Karnatka_Purchas_(21"/>
      <sheetName val="Pivot_table1"/>
      <sheetName val="BL_Staff1"/>
      <sheetName val="14_07_10@1"/>
      <sheetName val="Varthur_11"/>
      <sheetName val="old_serial_no_1"/>
      <sheetName val="Master_data1"/>
      <sheetName val="_2"/>
      <sheetName val="08_07_101"/>
      <sheetName val="08_07_10_CIVIՌ1"/>
      <sheetName val="abst-of_-cost1"/>
      <sheetName val="Combined_Results_1"/>
      <sheetName val="Detail_In_Door_Stad1"/>
      <sheetName val="SC_Cost_MAR_021"/>
      <sheetName val="Material_List_1"/>
      <sheetName val="Shuttering_Material1"/>
      <sheetName val="Equipment_Master1"/>
      <sheetName val="Material_Master1"/>
      <sheetName val="Contract_Status1"/>
      <sheetName val="High_Rise_Abstract_1"/>
      <sheetName val="Eartwork_Item_(1_1_1)1"/>
      <sheetName val="Sand_Filling_Item_(1_3)1"/>
      <sheetName val="Raft_Con__M_40_Item(2_3_1_C)1"/>
      <sheetName val="Raft_Con__M_40_Item(2_3_1_d)1"/>
      <sheetName val="Raft_Shut_Item_(2_6_1_a)1"/>
      <sheetName val="Slab_Conc__M_50_2_3_2_f1"/>
      <sheetName val="Slab_Conc__M_60_Item_(2_3_2_d)1"/>
      <sheetName val="Slab_Conc__M_40_Item_(2_3_2_d)1"/>
      <sheetName val="Pkg_-_3_staircase_Kota_2_8_1_41"/>
      <sheetName val="Pkg_-_3_staircase_Kota_2_8_2_41"/>
      <sheetName val="Slab_Shut__Item_2_5_1_(c)1"/>
      <sheetName val="Col_Conc__M_40_Item_2_3_3(e_)1"/>
      <sheetName val="Col_&amp;_Wall_Shutt__Item(2_5_1d)1"/>
      <sheetName val="Col_Conc__M_50_Item_2_3_3(e)1"/>
      <sheetName val="Col_Conc__M_60_Item_2_3_3(f)1"/>
      <sheetName val="Cir__Col__Shutt__Item(2_6_1_g)1"/>
      <sheetName val="Bw_115_(3_4_1_a)_Flr_1st-15th1"/>
      <sheetName val="Bw_115_(3_4_1_b)_16th-28th1"/>
      <sheetName val="Bw_115_(3_4_1_c)_29th-Terrace1"/>
      <sheetName val="Bw_230_(3_2_1_a)_Flr_1st_to15t1"/>
      <sheetName val="Bw_230_(3_2_1_b)_Flr_16_to_28t1"/>
      <sheetName val="Bw_230_(3_2_1_c)_Flr_29th-Terr1"/>
      <sheetName val="Water_Tank_Wall_WP_4_3_21"/>
      <sheetName val="Core_Cutting_8_171"/>
      <sheetName val="HT_Wall_Cemnt_Plaster_6_1_11"/>
      <sheetName val="External_Wall_Cement_plaster6_1"/>
      <sheetName val="Ceiling_Cement_Plaster_6_21"/>
      <sheetName val="Wood_Door_frame1"/>
      <sheetName val="Extra_Item_15(Dism__of_DF)1"/>
      <sheetName val="Anchor_Fastner_2_11_11"/>
      <sheetName val="Item_4_1_1Railing_(Pckg_-_03)1"/>
      <sheetName val="IPS_Flooring_Item_5_61"/>
      <sheetName val="Sunken_Water_Proofing_Item_4_02"/>
      <sheetName val="Sunken_Filling_Item_4_101"/>
      <sheetName val="Raft_Water_Proofing_Item_4_01A1"/>
      <sheetName val="PVC_water_stop_Item_8_8_11"/>
      <sheetName val="HT_MS_Sleeves_8_131"/>
      <sheetName val="Rebaring_Details_2_7_51"/>
      <sheetName val="HT_PVC_Sleeves_8_141"/>
      <sheetName val="Chipping_Item_2_7_61"/>
      <sheetName val="NITO_BOND_Item_2_7_71"/>
      <sheetName val="IMACO_COncrete_Item_2_7_81"/>
      <sheetName val="HT_MS_puddle_Flange_1"/>
      <sheetName val="Full_Brk_Dismantling_Work_9_11"/>
      <sheetName val="Half_Brk_Dismantling_Work_9_21"/>
      <sheetName val="Conc_Dismantling_Work_9_31"/>
      <sheetName val="Steel_Lintel_8_18_1_(i)1"/>
      <sheetName val="Steel_Lintel8_18_1_(ii)1"/>
      <sheetName val="Steel_Lintel_8_18_1_(iii)1"/>
      <sheetName val="Steel_Lintel_8_18_1(iv)1"/>
      <sheetName val="Shaft_Plaster_6_41"/>
      <sheetName val="White_Wash_7_11"/>
      <sheetName val="Gypsum_Plaster_Wall_6_5_11"/>
      <sheetName val="Gypsum_Plaster_Ceiling_6_5_21"/>
      <sheetName val="Making_of_Khura_4_91"/>
      <sheetName val="RWP_cutout_encasing_(13)1"/>
      <sheetName val="Extra_Item_(11)1"/>
      <sheetName val="Extra_Item_(12)1"/>
      <sheetName val="CONSTRUCTION_COMPONENT1"/>
      <sheetName val="Fire_Hydrant1"/>
      <sheetName val="Material_Spec_1"/>
      <sheetName val="Terms_&amp;_conditions1"/>
      <sheetName val="Summary_output1"/>
      <sheetName val="ITB_COST1"/>
      <sheetName val="collections_plan_04011"/>
      <sheetName val="Main_Abs_(3)1"/>
      <sheetName val="Main_Abs1"/>
      <sheetName val="Ltg_Abs1"/>
      <sheetName val="BBT_Abs1"/>
      <sheetName val="PC_Raceway_1"/>
      <sheetName val="Raceway_Flr_GI_1"/>
      <sheetName val="PERFORATED_TRAY1"/>
      <sheetName val="Earthing_1"/>
      <sheetName val="LT_Panel1"/>
      <sheetName val="Temp_Cable1"/>
      <sheetName val="Junction_Box1"/>
      <sheetName val="DB's_&amp;_MCB's1"/>
      <sheetName val="Point_Wiring1"/>
      <sheetName val="Floor_Chipping1"/>
      <sheetName val="Light_Fixtures1"/>
      <sheetName val="2C_1_SQMM1"/>
      <sheetName val="1R_4C_2_5SQMM1"/>
      <sheetName val="3c_x_2_5(RP)_5_11"/>
      <sheetName val="4c_x_6sqmm1"/>
      <sheetName val="3c_X_2_5_(UPS)1"/>
      <sheetName val="3c_x_6_sqmm1"/>
      <sheetName val="3C_X_1_5SQMM1"/>
      <sheetName val="Ring_Details1"/>
      <sheetName val="Eqpmnt_Pln1"/>
      <sheetName val="activit-graph__1"/>
      <sheetName val="PRECAST_lightconc-II32"/>
      <sheetName val="PRECAST_lightconc_II32"/>
      <sheetName val="Cleaning_&amp;_Grubbing32"/>
      <sheetName val="College_Details32"/>
      <sheetName val="Personal_32"/>
      <sheetName val="jidal_dam32"/>
      <sheetName val="fran_temp32"/>
      <sheetName val="kona_swit32"/>
      <sheetName val="template_(8)32"/>
      <sheetName val="template_(9)32"/>
      <sheetName val="OVER_HEADS32"/>
      <sheetName val="Cover_Sheet32"/>
      <sheetName val="BOQ_REV_A32"/>
      <sheetName val="PTB_(IO)32"/>
      <sheetName val="BMS_32"/>
      <sheetName val="SPT_vs_PHI32"/>
      <sheetName val="TBAL9697_-group_wise__sdpl32"/>
      <sheetName val="TAX_BILLS30"/>
      <sheetName val="CASH_BILLS30"/>
      <sheetName val="LABOUR_BILLS30"/>
      <sheetName val="puch_order30"/>
      <sheetName val="Sheet1_(2)30"/>
      <sheetName val="Quantity_Schedule31"/>
      <sheetName val="Revenue__Schedule_31"/>
      <sheetName val="Balance_works_-_Direct_Cost31"/>
      <sheetName val="Balance_works_-_Indirect_Cost31"/>
      <sheetName val="Fund_Plan31"/>
      <sheetName val="Bill_of_Resources31"/>
      <sheetName val="SITE_OVERHEADS30"/>
      <sheetName val="labour_coeff30"/>
      <sheetName val="Site_Dev_BOQ30"/>
      <sheetName val="Costing_Upto_Mar'11_(2)30"/>
      <sheetName val="Tender_Summary30"/>
      <sheetName val="Boq_Block_A30"/>
      <sheetName val="beam-reinft-IIInd_floor30"/>
      <sheetName val="Expenditure_plan30"/>
      <sheetName val="ORDER_BOOKING30"/>
      <sheetName val="final_abstract29"/>
      <sheetName val="M-Book_for_Conc30"/>
      <sheetName val="M-Book_for_FW30"/>
      <sheetName val="Meas_-Hotel_Part30"/>
      <sheetName val="Contract_Night_Staff29"/>
      <sheetName val="Contract_Day_Staff29"/>
      <sheetName val="Day_Shift29"/>
      <sheetName val="Night_Shift29"/>
      <sheetName val="_24_07_10_RS_&amp;_SECURITY30"/>
      <sheetName val="24_07_10_CIVIL_WET30"/>
      <sheetName val="_24_07_10_CIVIL30"/>
      <sheetName val="_24_07_10_MECH-FAB30"/>
      <sheetName val="_24_07_10_MECH-TANK30"/>
      <sheetName val="_23_07_10_N_SHIFT_MECH-FAB30"/>
      <sheetName val="_23_07_10_N_SHIFT_MECH-TANK30"/>
      <sheetName val="_23_07_10_RS_&amp;_SECURITY30"/>
      <sheetName val="23_07_10_CIVIL_WET30"/>
      <sheetName val="_23_07_10_CIVIL30"/>
      <sheetName val="_23_07_10_MECH-FAB30"/>
      <sheetName val="_23_07_10_MECH-TANK30"/>
      <sheetName val="_22_07_10_N_SHIFT_MECH-FAB30"/>
      <sheetName val="_22_07_10_N_SHIFT_MECH-TANK30"/>
      <sheetName val="_22_07_10_RS_&amp;_SECURITY30"/>
      <sheetName val="22_07_10_CIVIL_WET30"/>
      <sheetName val="_22_07_10_CIVIL30"/>
      <sheetName val="_22_07_10_MECH-FAB30"/>
      <sheetName val="_22_07_10_MECH-TANK30"/>
      <sheetName val="_21_07_10_N_SHIFT_MECH-FAB30"/>
      <sheetName val="_21_07_10_N_SHIFT_MECH-TANK30"/>
      <sheetName val="_21_07_10_RS_&amp;_SECURITY30"/>
      <sheetName val="21_07_10_CIVIL_WET30"/>
      <sheetName val="_21_07_10_CIVIL30"/>
      <sheetName val="_21_07_10_MECH-FAB30"/>
      <sheetName val="_21_07_10_MECH-TANK30"/>
      <sheetName val="_20_07_10_N_SHIFT_MECH-FAB30"/>
      <sheetName val="_20_07_10_N_SHIFT_MECH-TANK30"/>
      <sheetName val="_20_07_10_RS_&amp;_SECURITY30"/>
      <sheetName val="20_07_10_CIVIL_WET30"/>
      <sheetName val="_20_07_10_CIVIL30"/>
      <sheetName val="_20_07_10_MECH-FAB30"/>
      <sheetName val="_20_07_10_MECH-TANK30"/>
      <sheetName val="_19_07_10_N_SHIFT_MECH-FAB30"/>
      <sheetName val="_19_07_10_N_SHIFT_MECH-TANK30"/>
      <sheetName val="_19_07_10_RS_&amp;_SECURITY30"/>
      <sheetName val="19_07_10_CIVIL_WET30"/>
      <sheetName val="_19_07_10_CIVIL30"/>
      <sheetName val="_19_07_10_MECH-FAB30"/>
      <sheetName val="_19_07_10_MECH-TANK30"/>
      <sheetName val="_18_07_10_N_SHIFT_MECH-FAB30"/>
      <sheetName val="_18_07_10_N_SHIFT_MECH-TANK30"/>
      <sheetName val="_18_07_10_RS_&amp;_SECURITY30"/>
      <sheetName val="18_07_10_CIVIL_WET30"/>
      <sheetName val="_18_07_10_CIVIL30"/>
      <sheetName val="_18_07_10_MECH-FAB30"/>
      <sheetName val="_18_07_10_MECH-TANK30"/>
      <sheetName val="_17_07_10_N_SHIFT_MECH-FAB30"/>
      <sheetName val="_17_07_10_N_SHIFT_MECH-TANK30"/>
      <sheetName val="_17_07_10_RS_&amp;_SECURITY30"/>
      <sheetName val="17_07_10_CIVIL_WET30"/>
      <sheetName val="_17_07_10_CIVIL30"/>
      <sheetName val="_17_07_10_MECH-FAB30"/>
      <sheetName val="_17_07_10_MECH-TANK30"/>
      <sheetName val="_16_07_10_N_SHIFT_MECH-FAB29"/>
      <sheetName val="_16_07_10_N_SHIFT_MECH-TANK29"/>
      <sheetName val="_16_07_10_RS_&amp;_SECURITY29"/>
      <sheetName val="16_07_10_CIVIL_WET29"/>
      <sheetName val="_16_07_10_CIVIL29"/>
      <sheetName val="_16_07_10_MECH-FAB29"/>
      <sheetName val="_16_07_10_MECH-TANK29"/>
      <sheetName val="_15_07_10_N_SHIFT_MECH-FAB29"/>
      <sheetName val="_15_07_10_N_SHIFT_MECH-TANK29"/>
      <sheetName val="_15_07_10_RS_&amp;_SECURITY29"/>
      <sheetName val="15_07_10_CIVIL_WET29"/>
      <sheetName val="_15_07_10_CIVIL29"/>
      <sheetName val="_15_07_10_MECH-FAB29"/>
      <sheetName val="_15_07_10_MECH-TANK29"/>
      <sheetName val="_14_07_10_N_SHIFT_MECH-FAB29"/>
      <sheetName val="_14_07_10_N_SHIFT_MECH-TANK29"/>
      <sheetName val="_14_07_10_RS_&amp;_SECURITY29"/>
      <sheetName val="14_07_10_CIVIL_WET29"/>
      <sheetName val="_14_07_10_CIVIL29"/>
      <sheetName val="_14_07_10_MECH-FAB29"/>
      <sheetName val="_14_07_10_MECH-TANK29"/>
      <sheetName val="_13_07_10_N_SHIFT_MECH-FAB29"/>
      <sheetName val="_13_07_10_N_SHIFT_MECH-TANK29"/>
      <sheetName val="_13_07_10_RS_&amp;_SECURITY29"/>
      <sheetName val="13_07_10_CIVIL_WET29"/>
      <sheetName val="_13_07_10_CIVIL29"/>
      <sheetName val="_13_07_10_MECH-FAB29"/>
      <sheetName val="_13_07_10_MECH-TANK29"/>
      <sheetName val="_12_07_10_N_SHIFT_MECH-FAB29"/>
      <sheetName val="_12_07_10_N_SHIFT_MECH-TANK29"/>
      <sheetName val="_12_07_10_RS_&amp;_SECURITY29"/>
      <sheetName val="12_07_10_CIVIL_WET29"/>
      <sheetName val="_12_07_10_CIVIL29"/>
      <sheetName val="_12_07_10_MECH-FAB29"/>
      <sheetName val="_12_07_10_MECH-TANK29"/>
      <sheetName val="_11_07_10_N_SHIFT_MECH-FAB29"/>
      <sheetName val="_11_07_10_N_SHIFT_MECH-TANK29"/>
      <sheetName val="_11_07_10_RS_&amp;_SECURITY29"/>
      <sheetName val="11_07_10_CIVIL_WET29"/>
      <sheetName val="_11_07_10_CIVIL29"/>
      <sheetName val="_11_07_10_MECH-FAB29"/>
      <sheetName val="_11_07_10_MECH-TANK29"/>
      <sheetName val="_10_07_10_N_SHIFT_MECH-FAB29"/>
      <sheetName val="_10_07_10_N_SHIFT_MECH-TANK29"/>
      <sheetName val="_10_07_10_RS_&amp;_SECURITY29"/>
      <sheetName val="10_07_10_CIVIL_WET29"/>
      <sheetName val="_10_07_10_CIVIL29"/>
      <sheetName val="_10_07_10_MECH-FAB29"/>
      <sheetName val="_10_07_10_MECH-TANK29"/>
      <sheetName val="_09_07_10_N_SHIFT_MECH-FAB29"/>
      <sheetName val="_09_07_10_N_SHIFT_MECH-TANK29"/>
      <sheetName val="_09_07_10_RS_&amp;_SECURITY29"/>
      <sheetName val="09_07_10_CIVIL_WET29"/>
      <sheetName val="_09_07_10_CIVIL29"/>
      <sheetName val="_09_07_10_MECH-FAB29"/>
      <sheetName val="_09_07_10_MECH-TANK29"/>
      <sheetName val="_08_07_10_N_SHIFT_MECH-FAB29"/>
      <sheetName val="_08_07_10_N_SHIFT_MECH-TANK29"/>
      <sheetName val="_08_07_10_RS_&amp;_SECURITY29"/>
      <sheetName val="08_07_10_CIVIL_WET29"/>
      <sheetName val="_08_07_10_CIVIL29"/>
      <sheetName val="_08_07_10_MECH-FAB29"/>
      <sheetName val="_08_07_10_MECH-TANK29"/>
      <sheetName val="_07_07_10_N_SHIFT_MECH-FAB29"/>
      <sheetName val="_07_07_10_N_SHIFT_MECH-TANK29"/>
      <sheetName val="_07_07_10_RS_&amp;_SECURITY29"/>
      <sheetName val="07_07_10_CIVIL_WET29"/>
      <sheetName val="_07_07_10_CIVIL29"/>
      <sheetName val="_07_07_10_MECH-FAB29"/>
      <sheetName val="_07_07_10_MECH-TANK29"/>
      <sheetName val="_06_07_10_N_SHIFT_MECH-FAB29"/>
      <sheetName val="_06_07_10_N_SHIFT_MECH-TANK29"/>
      <sheetName val="_06_07_10_RS_&amp;_SECURITY29"/>
      <sheetName val="06_07_10_CIVIL_WET29"/>
      <sheetName val="_06_07_10_CIVIL29"/>
      <sheetName val="_06_07_10_MECH-FAB29"/>
      <sheetName val="_06_07_10_MECH-TANK29"/>
      <sheetName val="_05_07_10_N_SHIFT_MECH-FAB29"/>
      <sheetName val="_05_07_10_N_SHIFT_MECH-TANK29"/>
      <sheetName val="_05_07_10_RS_&amp;_SECURITY29"/>
      <sheetName val="05_07_10_CIVIL_WET29"/>
      <sheetName val="_05_07_10_CIVIL29"/>
      <sheetName val="_05_07_10_MECH-FAB29"/>
      <sheetName val="_05_07_10_MECH-TANK29"/>
      <sheetName val="_04_07_10_N_SHIFT_MECH-FAB29"/>
      <sheetName val="_04_07_10_N_SHIFT_MECH-TANK29"/>
      <sheetName val="_04_07_10_RS_&amp;_SECURITY29"/>
      <sheetName val="04_07_10_CIVIL_WET29"/>
      <sheetName val="_04_07_10_CIVIL29"/>
      <sheetName val="_04_07_10_MECH-FAB29"/>
      <sheetName val="_04_07_10_MECH-TANK29"/>
      <sheetName val="_03_07_10_N_SHIFT_MECH-FAB29"/>
      <sheetName val="_03_07_10_N_SHIFT_MECH-TANK29"/>
      <sheetName val="_03_07_10_RS_&amp;_SECURITY_29"/>
      <sheetName val="03_07_10_CIVIL_WET_29"/>
      <sheetName val="_03_07_10_CIVIL_29"/>
      <sheetName val="_03_07_10_MECH-FAB_29"/>
      <sheetName val="_03_07_10_MECH-TANK_29"/>
      <sheetName val="_02_07_10_N_SHIFT_MECH-FAB_29"/>
      <sheetName val="_02_07_10_N_SHIFT_MECH-TANK_29"/>
      <sheetName val="_02_07_10_RS_&amp;_SECURITY29"/>
      <sheetName val="02_07_10_CIVIL_WET29"/>
      <sheetName val="_02_07_10_CIVIL29"/>
      <sheetName val="_02_07_10_MECH-FAB29"/>
      <sheetName val="_02_07_10_MECH-TANK29"/>
      <sheetName val="_01_07_10_N_SHIFT_MECH-FAB29"/>
      <sheetName val="_01_07_10_N_SHIFT_MECH-TANK29"/>
      <sheetName val="_01_07_10_RS_&amp;_SECURITY29"/>
      <sheetName val="01_07_10_CIVIL_WET29"/>
      <sheetName val="_01_07_10_CIVIL29"/>
      <sheetName val="_01_07_10_MECH-FAB29"/>
      <sheetName val="_01_07_10_MECH-TANK29"/>
      <sheetName val="_30_06_10_N_SHIFT_MECH-FAB29"/>
      <sheetName val="_30_06_10_N_SHIFT_MECH-TANK29"/>
      <sheetName val="scurve_calc_(2)29"/>
      <sheetName val="Direct_cost_shed_A-2_29"/>
      <sheetName val="BOQ_Direct_selling_cost29"/>
      <sheetName val="Fee_Rate_Summary29"/>
      <sheetName val="Civil_Boq29"/>
      <sheetName val="22_12_201130"/>
      <sheetName val="BOQ_(2)30"/>
      <sheetName val="F20_Risk_Analysis29"/>
      <sheetName val="Change_Order_Log29"/>
      <sheetName val="2000_MOR29"/>
      <sheetName val="Meas__Hotel_Part29"/>
      <sheetName val="St_co_91_5lvl29"/>
      <sheetName val="Sales_&amp;_Prod29"/>
      <sheetName val="INPUT_SHEET29"/>
      <sheetName val="_09_07_10_M顅ᎆ뤀ᨇ԰?缀?29"/>
      <sheetName val="DI_Rate_Analysis30"/>
      <sheetName val="Economic_RisingMain__Ph-I30"/>
      <sheetName val="Fill_this_out_first___29"/>
      <sheetName val="Ave_wtd_rates29"/>
      <sheetName val="Material_29"/>
      <sheetName val="Labour_&amp;_Plant29"/>
      <sheetName val="Civil_Works29"/>
      <sheetName val="Cashflow_projection29"/>
      <sheetName val="IO_List29"/>
      <sheetName val="Item-_Compact29"/>
      <sheetName val="PA-_Consutant_29"/>
      <sheetName val="TBAL9697__group_wise__sdpl29"/>
      <sheetName val="SP_Break_Up29"/>
      <sheetName val="Labour_productivity29"/>
      <sheetName val="_09_07_10_M顅ᎆ뤀ᨇ԰29"/>
      <sheetName val="_09_07_10_M顅ᎆ뤀ᨇ԰_缀_29"/>
      <sheetName val="cash_in_flow_Summary_JV_29"/>
      <sheetName val="water_prop_29"/>
      <sheetName val="GR_slab-reinft29"/>
      <sheetName val="Cost_Index29"/>
      <sheetName val="MN_T_B_29"/>
      <sheetName val="Staff_Acco_29"/>
      <sheetName val="3cd_Annexure29"/>
      <sheetName val="Prelims_Breakup30"/>
      <sheetName val="Fin__Assumpt__-_Sensitivities29"/>
      <sheetName val="Bill_129"/>
      <sheetName val="Bill_229"/>
      <sheetName val="Bill_329"/>
      <sheetName val="Bill_429"/>
      <sheetName val="Bill_529"/>
      <sheetName val="Bill_629"/>
      <sheetName val="Bill_729"/>
      <sheetName val="1_Civil-RA29"/>
      <sheetName val="Structure_Bills_Qty29"/>
      <sheetName val="Rate_analysis-_BOQ_1_29"/>
      <sheetName val="Project_Details__29"/>
      <sheetName val="Driveway_Beams29"/>
      <sheetName val="INDIGINEOUS_ITEMS_29"/>
      <sheetName val="DEINKING(ANNEX_1)29"/>
      <sheetName val="Rate_Analysis29"/>
      <sheetName val="T-P1,_FINISHES_WORKING_29"/>
      <sheetName val="Assumption_&amp;_Exclusion29"/>
      <sheetName val="Data_Sheet28"/>
      <sheetName val="External_Doors29"/>
      <sheetName val="Assumption_Inputs29"/>
      <sheetName val="Factor_Sheet29"/>
      <sheetName val="Phase_129"/>
      <sheetName val="Pacakges_split29"/>
      <sheetName val="Eqpmnt_Plng29"/>
      <sheetName val="LABOUR_RATE29"/>
      <sheetName val="Material_Rate29"/>
      <sheetName val="Switch_V1629"/>
      <sheetName val="AutoOpen_Stub_Data29"/>
      <sheetName val="Summary_WG28"/>
      <sheetName val="Cat_A_Change_Control29"/>
      <sheetName val="Theo_Cons-June'1028"/>
      <sheetName val="AFAS_28"/>
      <sheetName val="RDS_&amp;_WLD28"/>
      <sheetName val="PA_System28"/>
      <sheetName val="Server_&amp;_PAC_Room28"/>
      <sheetName val="HVAC_BOQ28"/>
      <sheetName val="Grade_Slab_-129"/>
      <sheetName val="Grade_Slab_-229"/>
      <sheetName val="Grade_slab-329"/>
      <sheetName val="Grade_slab_-429"/>
      <sheetName val="Grade_slab_-529"/>
      <sheetName val="Grade_slab_-629"/>
      <sheetName val="Debits_as_on_12_04_0828"/>
      <sheetName val="Deduction_of_assets27"/>
      <sheetName val="d-safe_specs27"/>
      <sheetName val="Invoice_Tracker28"/>
      <sheetName val="STAFFSCHED_28"/>
      <sheetName val="India_F&amp;S_Template28"/>
      <sheetName val="_bus_bay28"/>
      <sheetName val="doq_428"/>
      <sheetName val="doq_228"/>
      <sheetName val="Customize_Your_Invoice27"/>
      <sheetName val="11B_28"/>
      <sheetName val="ACAD_Finishes28"/>
      <sheetName val="Site_Details28"/>
      <sheetName val="Site_Area_Statement28"/>
      <sheetName val="Blr_hire27"/>
      <sheetName val="PRECAST_lig(tconc_II27"/>
      <sheetName val="14_07_10_CIVIL_W [28"/>
      <sheetName val="BOQ_LT28"/>
      <sheetName val="Cost_Basis27"/>
      <sheetName val="Load_Details(B2)28"/>
      <sheetName val="Works_-_Quote_Sheet28"/>
      <sheetName val="Income_Statement28"/>
      <sheetName val="BLOCK-A_(MEA_SHEET)28"/>
      <sheetName val="VF_Full_Recon27"/>
      <sheetName val="MASTER_RATE_ANALYSIS27"/>
      <sheetName val="Top_Sheet28"/>
      <sheetName val="Col_NUM28"/>
      <sheetName val="COLUMN_RC_28"/>
      <sheetName val="STILT_Floor_Slab_NUM28"/>
      <sheetName val="First_Floor_Slab_RC28"/>
      <sheetName val="FIRST_FLOOR_SLAB_WT_SUMMARY28"/>
      <sheetName val="Stilt_Floor_Beam_NUM28"/>
      <sheetName val="STILT_BEAM_NUM28"/>
      <sheetName val="STILT_BEAM_RC28"/>
      <sheetName val="Stilt_wall_Num28"/>
      <sheetName val="STILT_WALL_RC28"/>
      <sheetName val="Z-DETAILS_ABOVE_RAFT_UPTO_+0_29"/>
      <sheetName val="Z-DETAILS_ABOVE_RAFT_UPTO_+_(37"/>
      <sheetName val="TOTAL_CHECK28"/>
      <sheetName val="TYP___wall_Num28"/>
      <sheetName val="Z-DETAILS_TYP__+2_85_TO_+8_8528"/>
      <sheetName val="Quote_Sheet27"/>
      <sheetName val="Intro_27"/>
      <sheetName val="Gate_227"/>
      <sheetName val="Name_List27"/>
      <sheetName val="Project_Ignite27"/>
      <sheetName val="Misc__Data27"/>
      <sheetName val="PITP3_COPY27"/>
      <sheetName val="Meas_27"/>
      <sheetName val="Expenses_Actual_Vs__Budgeted27"/>
      <sheetName val="Col_up_to_plinth27"/>
      <sheetName val="RCC,Ret__Wall27"/>
      <sheetName val="Fin__Assumpt__-_SensitivitieH27"/>
      <sheetName val="RMG_-ABS27"/>
      <sheetName val="T_P_-ABS27"/>
      <sheetName val="T_P_-MB27"/>
      <sheetName val="E_P_R-ABS27"/>
      <sheetName val="E__R-MB27"/>
      <sheetName val="Bldg_6-ABS27"/>
      <sheetName val="Bldg_6-MB27"/>
      <sheetName val="Kz_Grid_Press_foundation_ABS27"/>
      <sheetName val="Kz_Grid_Press_foundation_meas27"/>
      <sheetName val="600-1200T__ABS27"/>
      <sheetName val="600-1200T_Meas27"/>
      <sheetName val="BSR-II_ABS27"/>
      <sheetName val="BSR-II_meas27"/>
      <sheetName val="Misc_ABS27"/>
      <sheetName val="Misc_MB27"/>
      <sheetName val="This_Bill27"/>
      <sheetName val="Upto_Previous27"/>
      <sheetName val="Up_to_date27"/>
      <sheetName val="Grand_Abstract27"/>
      <sheetName val="Blank_MB27"/>
      <sheetName val="cement_summary27"/>
      <sheetName val="Reinforcement_Steel27"/>
      <sheetName val="P-I_CEMENT_RECONCILIATION_27"/>
      <sheetName val="Ra-38_area_wise_summary27"/>
      <sheetName val="P-II_Cement_Reconciliation27"/>
      <sheetName val="Ra-16_P-II27"/>
      <sheetName val="RA_16-_GH27"/>
      <sheetName val="__¢&amp;ú5#11"/>
      <sheetName val="__¢&amp;???ú5#???????11"/>
      <sheetName val="beam-reinft-machine_rm27"/>
      <sheetName val="E_&amp;_R27"/>
      <sheetName val="R_A_3"/>
      <sheetName val="Cash_Flow_Input_Data_ISC27"/>
      <sheetName val="MS_Loan_repayments2"/>
      <sheetName val="Footing_2"/>
      <sheetName val="ETC_Plant_Cost2"/>
      <sheetName val="Array_(2)2"/>
      <sheetName val="COP_Final2"/>
      <sheetName val="Cumulative_Karnatka_Purchase2"/>
      <sheetName val="Reco-_Project_wise2"/>
      <sheetName val="Purchase_head_Wise2"/>
      <sheetName val="List_of_Project2"/>
      <sheetName val="Cumulative_Karnatka_Purchas_(22"/>
      <sheetName val="Pivot_table2"/>
      <sheetName val="BL_Staff2"/>
      <sheetName val="14_07_10@2"/>
      <sheetName val="Varthur_12"/>
      <sheetName val="old_serial_no_2"/>
      <sheetName val="Master_data2"/>
      <sheetName val="_3"/>
      <sheetName val="08_07_102"/>
      <sheetName val="08_07_10_CIVIՌ2"/>
      <sheetName val="abst-of_-cost2"/>
      <sheetName val="Combined_Results_2"/>
      <sheetName val="Detail_In_Door_Stad2"/>
      <sheetName val="SC_Cost_MAR_022"/>
      <sheetName val="Material_List_2"/>
      <sheetName val="Shuttering_Material2"/>
      <sheetName val="Equipment_Master2"/>
      <sheetName val="Material_Master2"/>
      <sheetName val="Contract_Status2"/>
      <sheetName val="High_Rise_Abstract_2"/>
      <sheetName val="Eartwork_Item_(1_1_1)2"/>
      <sheetName val="Sand_Filling_Item_(1_3)2"/>
      <sheetName val="Raft_Con__M_40_Item(2_3_1_C)2"/>
      <sheetName val="Raft_Con__M_40_Item(2_3_1_d)2"/>
      <sheetName val="Raft_Shut_Item_(2_6_1_a)2"/>
      <sheetName val="Slab_Conc__M_50_2_3_2_f2"/>
      <sheetName val="Slab_Conc__M_60_Item_(2_3_2_d)2"/>
      <sheetName val="Slab_Conc__M_40_Item_(2_3_2_d)2"/>
      <sheetName val="Pkg_-_3_staircase_Kota_2_8_1_42"/>
      <sheetName val="Pkg_-_3_staircase_Kota_2_8_2_42"/>
      <sheetName val="Slab_Shut__Item_2_5_1_(c)2"/>
      <sheetName val="Col_Conc__M_40_Item_2_3_3(e_)2"/>
      <sheetName val="Col_&amp;_Wall_Shutt__Item(2_5_1d)2"/>
      <sheetName val="Col_Conc__M_50_Item_2_3_3(e)2"/>
      <sheetName val="Col_Conc__M_60_Item_2_3_3(f)2"/>
      <sheetName val="Cir__Col__Shutt__Item(2_6_1_g)2"/>
      <sheetName val="Bw_115_(3_4_1_a)_Flr_1st-15th2"/>
      <sheetName val="Bw_115_(3_4_1_b)_16th-28th2"/>
      <sheetName val="Bw_115_(3_4_1_c)_29th-Terrace2"/>
      <sheetName val="Bw_230_(3_2_1_a)_Flr_1st_to15t2"/>
      <sheetName val="Bw_230_(3_2_1_b)_Flr_16_to_28t2"/>
      <sheetName val="Bw_230_(3_2_1_c)_Flr_29th-Terr2"/>
      <sheetName val="Water_Tank_Wall_WP_4_3_22"/>
      <sheetName val="Core_Cutting_8_172"/>
      <sheetName val="HT_Wall_Cemnt_Plaster_6_1_12"/>
      <sheetName val="External_Wall_Cement_plaster6_2"/>
      <sheetName val="Ceiling_Cement_Plaster_6_22"/>
      <sheetName val="Wood_Door_frame2"/>
      <sheetName val="Extra_Item_15(Dism__of_DF)2"/>
      <sheetName val="Anchor_Fastner_2_11_12"/>
      <sheetName val="Item_4_1_1Railing_(Pckg_-_03)2"/>
      <sheetName val="IPS_Flooring_Item_5_62"/>
      <sheetName val="Sunken_Water_Proofing_Item_4_03"/>
      <sheetName val="Sunken_Filling_Item_4_102"/>
      <sheetName val="Raft_Water_Proofing_Item_4_01A2"/>
      <sheetName val="PVC_water_stop_Item_8_8_12"/>
      <sheetName val="HT_MS_Sleeves_8_132"/>
      <sheetName val="Rebaring_Details_2_7_52"/>
      <sheetName val="HT_PVC_Sleeves_8_142"/>
      <sheetName val="Chipping_Item_2_7_62"/>
      <sheetName val="NITO_BOND_Item_2_7_72"/>
      <sheetName val="IMACO_COncrete_Item_2_7_82"/>
      <sheetName val="HT_MS_puddle_Flange_2"/>
      <sheetName val="Full_Brk_Dismantling_Work_9_12"/>
      <sheetName val="Half_Brk_Dismantling_Work_9_22"/>
      <sheetName val="Conc_Dismantling_Work_9_32"/>
      <sheetName val="Steel_Lintel_8_18_1_(i)2"/>
      <sheetName val="Steel_Lintel8_18_1_(ii)2"/>
      <sheetName val="Steel_Lintel_8_18_1_(iii)2"/>
      <sheetName val="Steel_Lintel_8_18_1(iv)2"/>
      <sheetName val="Shaft_Plaster_6_42"/>
      <sheetName val="White_Wash_7_12"/>
      <sheetName val="Gypsum_Plaster_Wall_6_5_12"/>
      <sheetName val="Gypsum_Plaster_Ceiling_6_5_22"/>
      <sheetName val="Making_of_Khura_4_92"/>
      <sheetName val="RWP_cutout_encasing_(13)2"/>
      <sheetName val="Extra_Item_(11)2"/>
      <sheetName val="Extra_Item_(12)2"/>
      <sheetName val="CONSTRUCTION_COMPONENT2"/>
      <sheetName val="Fire_Hydrant2"/>
      <sheetName val="Material_Spec_2"/>
      <sheetName val="Terms_&amp;_conditions2"/>
      <sheetName val="Summary_output2"/>
      <sheetName val="ITB_COST2"/>
      <sheetName val="collections_plan_04012"/>
      <sheetName val="Main_Abs_(3)2"/>
      <sheetName val="Main_Abs2"/>
      <sheetName val="Ltg_Abs2"/>
      <sheetName val="BBT_Abs2"/>
      <sheetName val="PC_Raceway_2"/>
      <sheetName val="Raceway_Flr_GI_2"/>
      <sheetName val="PERFORATED_TRAY2"/>
      <sheetName val="Earthing_2"/>
      <sheetName val="LT_Panel2"/>
      <sheetName val="Temp_Cable2"/>
      <sheetName val="Junction_Box2"/>
      <sheetName val="DB's_&amp;_MCB's2"/>
      <sheetName val="Point_Wiring2"/>
      <sheetName val="Floor_Chipping2"/>
      <sheetName val="Light_Fixtures2"/>
      <sheetName val="2C_1_SQMM2"/>
      <sheetName val="1R_4C_2_5SQMM2"/>
      <sheetName val="3c_x_2_5(RP)_5_12"/>
      <sheetName val="4c_x_6sqmm2"/>
      <sheetName val="3c_X_2_5_(UPS)2"/>
      <sheetName val="3c_x_6_sqmm2"/>
      <sheetName val="3C_X_1_5SQMM2"/>
      <sheetName val="Ring_Details2"/>
      <sheetName val="Eqpmnt_Pln2"/>
      <sheetName val="activit-graph__2"/>
      <sheetName val="PRECAST_lightconc-II33"/>
      <sheetName val="PRECAST_lightconc_II33"/>
      <sheetName val="Cleaning_&amp;_Grubbing33"/>
      <sheetName val="College_Details33"/>
      <sheetName val="Personal_33"/>
      <sheetName val="jidal_dam33"/>
      <sheetName val="fran_temp33"/>
      <sheetName val="kona_swit33"/>
      <sheetName val="template_(8)33"/>
      <sheetName val="template_(9)33"/>
      <sheetName val="OVER_HEADS33"/>
      <sheetName val="Cover_Sheet33"/>
      <sheetName val="BOQ_REV_A33"/>
      <sheetName val="PTB_(IO)33"/>
      <sheetName val="BMS_33"/>
      <sheetName val="SPT_vs_PHI33"/>
      <sheetName val="TBAL9697_-group_wise__sdpl33"/>
      <sheetName val="TAX_BILLS31"/>
      <sheetName val="CASH_BILLS31"/>
      <sheetName val="LABOUR_BILLS31"/>
      <sheetName val="puch_order31"/>
      <sheetName val="Sheet1_(2)31"/>
      <sheetName val="Quantity_Schedule32"/>
      <sheetName val="Revenue__Schedule_32"/>
      <sheetName val="Balance_works_-_Direct_Cost32"/>
      <sheetName val="Balance_works_-_Indirect_Cost32"/>
      <sheetName val="Fund_Plan32"/>
      <sheetName val="Bill_of_Resources32"/>
      <sheetName val="SITE_OVERHEADS31"/>
      <sheetName val="labour_coeff31"/>
      <sheetName val="Site_Dev_BOQ31"/>
      <sheetName val="Costing_Upto_Mar'11_(2)31"/>
      <sheetName val="Tender_Summary31"/>
      <sheetName val="Boq_Block_A31"/>
      <sheetName val="beam-reinft-IIInd_floor31"/>
      <sheetName val="Expenditure_plan31"/>
      <sheetName val="ORDER_BOOKING31"/>
      <sheetName val="final_abstract30"/>
      <sheetName val="M-Book_for_Conc31"/>
      <sheetName val="M-Book_for_FW31"/>
      <sheetName val="Meas_-Hotel_Part31"/>
      <sheetName val="Contract_Night_Staff30"/>
      <sheetName val="Contract_Day_Staff30"/>
      <sheetName val="Day_Shift30"/>
      <sheetName val="Night_Shift30"/>
      <sheetName val="_24_07_10_RS_&amp;_SECURITY31"/>
      <sheetName val="24_07_10_CIVIL_WET31"/>
      <sheetName val="_24_07_10_CIVIL31"/>
      <sheetName val="_24_07_10_MECH-FAB31"/>
      <sheetName val="_24_07_10_MECH-TANK31"/>
      <sheetName val="_23_07_10_N_SHIFT_MECH-FAB31"/>
      <sheetName val="_23_07_10_N_SHIFT_MECH-TANK31"/>
      <sheetName val="_23_07_10_RS_&amp;_SECURITY31"/>
      <sheetName val="23_07_10_CIVIL_WET31"/>
      <sheetName val="_23_07_10_CIVIL31"/>
      <sheetName val="_23_07_10_MECH-FAB31"/>
      <sheetName val="_23_07_10_MECH-TANK31"/>
      <sheetName val="_22_07_10_N_SHIFT_MECH-FAB31"/>
      <sheetName val="_22_07_10_N_SHIFT_MECH-TANK31"/>
      <sheetName val="_22_07_10_RS_&amp;_SECURITY31"/>
      <sheetName val="22_07_10_CIVIL_WET31"/>
      <sheetName val="_22_07_10_CIVIL31"/>
      <sheetName val="_22_07_10_MECH-FAB31"/>
      <sheetName val="_22_07_10_MECH-TANK31"/>
      <sheetName val="_21_07_10_N_SHIFT_MECH-FAB31"/>
      <sheetName val="_21_07_10_N_SHIFT_MECH-TANK31"/>
      <sheetName val="_21_07_10_RS_&amp;_SECURITY31"/>
      <sheetName val="21_07_10_CIVIL_WET31"/>
      <sheetName val="_21_07_10_CIVIL31"/>
      <sheetName val="_21_07_10_MECH-FAB31"/>
      <sheetName val="_21_07_10_MECH-TANK31"/>
      <sheetName val="_20_07_10_N_SHIFT_MECH-FAB31"/>
      <sheetName val="_20_07_10_N_SHIFT_MECH-TANK31"/>
      <sheetName val="_20_07_10_RS_&amp;_SECURITY31"/>
      <sheetName val="20_07_10_CIVIL_WET31"/>
      <sheetName val="_20_07_10_CIVIL31"/>
      <sheetName val="_20_07_10_MECH-FAB31"/>
      <sheetName val="_20_07_10_MECH-TANK31"/>
      <sheetName val="_19_07_10_N_SHIFT_MECH-FAB31"/>
      <sheetName val="_19_07_10_N_SHIFT_MECH-TANK31"/>
      <sheetName val="_19_07_10_RS_&amp;_SECURITY31"/>
      <sheetName val="19_07_10_CIVIL_WET31"/>
      <sheetName val="_19_07_10_CIVIL31"/>
      <sheetName val="_19_07_10_MECH-FAB31"/>
      <sheetName val="_19_07_10_MECH-TANK31"/>
      <sheetName val="_18_07_10_N_SHIFT_MECH-FAB31"/>
      <sheetName val="_18_07_10_N_SHIFT_MECH-TANK31"/>
      <sheetName val="_18_07_10_RS_&amp;_SECURITY31"/>
      <sheetName val="18_07_10_CIVIL_WET31"/>
      <sheetName val="_18_07_10_CIVIL31"/>
      <sheetName val="_18_07_10_MECH-FAB31"/>
      <sheetName val="_18_07_10_MECH-TANK31"/>
      <sheetName val="_17_07_10_N_SHIFT_MECH-FAB31"/>
      <sheetName val="_17_07_10_N_SHIFT_MECH-TANK31"/>
      <sheetName val="_17_07_10_RS_&amp;_SECURITY31"/>
      <sheetName val="17_07_10_CIVIL_WET31"/>
      <sheetName val="_17_07_10_CIVIL31"/>
      <sheetName val="_17_07_10_MECH-FAB31"/>
      <sheetName val="_17_07_10_MECH-TANK31"/>
      <sheetName val="_16_07_10_N_SHIFT_MECH-FAB30"/>
      <sheetName val="_16_07_10_N_SHIFT_MECH-TANK30"/>
      <sheetName val="_16_07_10_RS_&amp;_SECURITY30"/>
      <sheetName val="16_07_10_CIVIL_WET30"/>
      <sheetName val="_16_07_10_CIVIL30"/>
      <sheetName val="_16_07_10_MECH-FAB30"/>
      <sheetName val="_16_07_10_MECH-TANK30"/>
      <sheetName val="_15_07_10_N_SHIFT_MECH-FAB30"/>
      <sheetName val="_15_07_10_N_SHIFT_MECH-TANK30"/>
      <sheetName val="_15_07_10_RS_&amp;_SECURITY30"/>
      <sheetName val="15_07_10_CIVIL_WET30"/>
      <sheetName val="_15_07_10_CIVIL30"/>
      <sheetName val="_15_07_10_MECH-FAB30"/>
      <sheetName val="_15_07_10_MECH-TANK30"/>
      <sheetName val="_14_07_10_N_SHIFT_MECH-FAB30"/>
      <sheetName val="_14_07_10_N_SHIFT_MECH-TANK30"/>
      <sheetName val="_14_07_10_RS_&amp;_SECURITY30"/>
      <sheetName val="14_07_10_CIVIL_WET30"/>
      <sheetName val="_14_07_10_CIVIL30"/>
      <sheetName val="_14_07_10_MECH-FAB30"/>
      <sheetName val="_14_07_10_MECH-TANK30"/>
      <sheetName val="_13_07_10_N_SHIFT_MECH-FAB30"/>
      <sheetName val="_13_07_10_N_SHIFT_MECH-TANK30"/>
      <sheetName val="_13_07_10_RS_&amp;_SECURITY30"/>
      <sheetName val="13_07_10_CIVIL_WET30"/>
      <sheetName val="_13_07_10_CIVIL30"/>
      <sheetName val="_13_07_10_MECH-FAB30"/>
      <sheetName val="_13_07_10_MECH-TANK30"/>
      <sheetName val="_12_07_10_N_SHIFT_MECH-FAB30"/>
      <sheetName val="_12_07_10_N_SHIFT_MECH-TANK30"/>
      <sheetName val="_12_07_10_RS_&amp;_SECURITY30"/>
      <sheetName val="12_07_10_CIVIL_WET30"/>
      <sheetName val="_12_07_10_CIVIL30"/>
      <sheetName val="_12_07_10_MECH-FAB30"/>
      <sheetName val="_12_07_10_MECH-TANK30"/>
      <sheetName val="_11_07_10_N_SHIFT_MECH-FAB30"/>
      <sheetName val="_11_07_10_N_SHIFT_MECH-TANK30"/>
      <sheetName val="_11_07_10_RS_&amp;_SECURITY30"/>
      <sheetName val="11_07_10_CIVIL_WET30"/>
      <sheetName val="_11_07_10_CIVIL30"/>
      <sheetName val="_11_07_10_MECH-FAB30"/>
      <sheetName val="_11_07_10_MECH-TANK30"/>
      <sheetName val="_10_07_10_N_SHIFT_MECH-FAB30"/>
      <sheetName val="_10_07_10_N_SHIFT_MECH-TANK30"/>
      <sheetName val="_10_07_10_RS_&amp;_SECURITY30"/>
      <sheetName val="10_07_10_CIVIL_WET30"/>
      <sheetName val="_10_07_10_CIVIL30"/>
      <sheetName val="_10_07_10_MECH-FAB30"/>
      <sheetName val="_10_07_10_MECH-TANK30"/>
      <sheetName val="_09_07_10_N_SHIFT_MECH-FAB30"/>
      <sheetName val="_09_07_10_N_SHIFT_MECH-TANK30"/>
      <sheetName val="_09_07_10_RS_&amp;_SECURITY30"/>
      <sheetName val="09_07_10_CIVIL_WET30"/>
      <sheetName val="_09_07_10_CIVIL30"/>
      <sheetName val="_09_07_10_MECH-FAB30"/>
      <sheetName val="_09_07_10_MECH-TANK30"/>
      <sheetName val="_08_07_10_N_SHIFT_MECH-FAB30"/>
      <sheetName val="_08_07_10_N_SHIFT_MECH-TANK30"/>
      <sheetName val="_08_07_10_RS_&amp;_SECURITY30"/>
      <sheetName val="08_07_10_CIVIL_WET30"/>
      <sheetName val="_08_07_10_CIVIL30"/>
      <sheetName val="_08_07_10_MECH-FAB30"/>
      <sheetName val="_08_07_10_MECH-TANK30"/>
      <sheetName val="_07_07_10_N_SHIFT_MECH-FAB30"/>
      <sheetName val="_07_07_10_N_SHIFT_MECH-TANK30"/>
      <sheetName val="_07_07_10_RS_&amp;_SECURITY30"/>
      <sheetName val="07_07_10_CIVIL_WET30"/>
      <sheetName val="_07_07_10_CIVIL30"/>
      <sheetName val="_07_07_10_MECH-FAB30"/>
      <sheetName val="_07_07_10_MECH-TANK30"/>
      <sheetName val="_06_07_10_N_SHIFT_MECH-FAB30"/>
      <sheetName val="_06_07_10_N_SHIFT_MECH-TANK30"/>
      <sheetName val="_06_07_10_RS_&amp;_SECURITY30"/>
      <sheetName val="06_07_10_CIVIL_WET30"/>
      <sheetName val="_06_07_10_CIVIL30"/>
      <sheetName val="_06_07_10_MECH-FAB30"/>
      <sheetName val="_06_07_10_MECH-TANK30"/>
      <sheetName val="_05_07_10_N_SHIFT_MECH-FAB30"/>
      <sheetName val="_05_07_10_N_SHIFT_MECH-TANK30"/>
      <sheetName val="_05_07_10_RS_&amp;_SECURITY30"/>
      <sheetName val="05_07_10_CIVIL_WET30"/>
      <sheetName val="_05_07_10_CIVIL30"/>
      <sheetName val="_05_07_10_MECH-FAB30"/>
      <sheetName val="_05_07_10_MECH-TANK30"/>
      <sheetName val="_04_07_10_N_SHIFT_MECH-FAB30"/>
      <sheetName val="_04_07_10_N_SHIFT_MECH-TANK30"/>
      <sheetName val="_04_07_10_RS_&amp;_SECURITY30"/>
      <sheetName val="04_07_10_CIVIL_WET30"/>
      <sheetName val="_04_07_10_CIVIL30"/>
      <sheetName val="_04_07_10_MECH-FAB30"/>
      <sheetName val="_04_07_10_MECH-TANK30"/>
      <sheetName val="_03_07_10_N_SHIFT_MECH-FAB30"/>
      <sheetName val="_03_07_10_N_SHIFT_MECH-TANK30"/>
      <sheetName val="_03_07_10_RS_&amp;_SECURITY_30"/>
      <sheetName val="03_07_10_CIVIL_WET_30"/>
      <sheetName val="_03_07_10_CIVIL_30"/>
      <sheetName val="_03_07_10_MECH-FAB_30"/>
      <sheetName val="_03_07_10_MECH-TANK_30"/>
      <sheetName val="_02_07_10_N_SHIFT_MECH-FAB_30"/>
      <sheetName val="_02_07_10_N_SHIFT_MECH-TANK_30"/>
      <sheetName val="_02_07_10_RS_&amp;_SECURITY30"/>
      <sheetName val="02_07_10_CIVIL_WET30"/>
      <sheetName val="_02_07_10_CIVIL30"/>
      <sheetName val="_02_07_10_MECH-FAB30"/>
      <sheetName val="_02_07_10_MECH-TANK30"/>
      <sheetName val="_01_07_10_N_SHIFT_MECH-FAB30"/>
      <sheetName val="_01_07_10_N_SHIFT_MECH-TANK30"/>
      <sheetName val="_01_07_10_RS_&amp;_SECURITY30"/>
      <sheetName val="01_07_10_CIVIL_WET30"/>
      <sheetName val="_01_07_10_CIVIL30"/>
      <sheetName val="_01_07_10_MECH-FAB30"/>
      <sheetName val="_01_07_10_MECH-TANK30"/>
      <sheetName val="_30_06_10_N_SHIFT_MECH-FAB30"/>
      <sheetName val="_30_06_10_N_SHIFT_MECH-TANK30"/>
      <sheetName val="scurve_calc_(2)30"/>
      <sheetName val="Direct_cost_shed_A-2_30"/>
      <sheetName val="BOQ_Direct_selling_cost30"/>
      <sheetName val="Fee_Rate_Summary30"/>
      <sheetName val="Civil_Boq30"/>
      <sheetName val="22_12_201131"/>
      <sheetName val="BOQ_(2)31"/>
      <sheetName val="F20_Risk_Analysis30"/>
      <sheetName val="Change_Order_Log30"/>
      <sheetName val="2000_MOR30"/>
      <sheetName val="Meas__Hotel_Part30"/>
      <sheetName val="St_co_91_5lvl30"/>
      <sheetName val="Sales_&amp;_Prod30"/>
      <sheetName val="INPUT_SHEET30"/>
      <sheetName val="_09_07_10_M顅ᎆ뤀ᨇ԰?缀?30"/>
      <sheetName val="DI_Rate_Analysis31"/>
      <sheetName val="Economic_RisingMain__Ph-I31"/>
      <sheetName val="Fill_this_out_first___30"/>
      <sheetName val="Ave_wtd_rates30"/>
      <sheetName val="Material_30"/>
      <sheetName val="Labour_&amp;_Plant30"/>
      <sheetName val="Civil_Works30"/>
      <sheetName val="Cashflow_projection30"/>
      <sheetName val="IO_List30"/>
      <sheetName val="Item-_Compact30"/>
      <sheetName val="PA-_Consutant_30"/>
      <sheetName val="TBAL9697__group_wise__sdpl30"/>
      <sheetName val="SP_Break_Up30"/>
      <sheetName val="Labour_productivity30"/>
      <sheetName val="_09_07_10_M顅ᎆ뤀ᨇ԰30"/>
      <sheetName val="_09_07_10_M顅ᎆ뤀ᨇ԰_缀_30"/>
      <sheetName val="cash_in_flow_Summary_JV_30"/>
      <sheetName val="water_prop_30"/>
      <sheetName val="GR_slab-reinft30"/>
      <sheetName val="Cost_Index30"/>
      <sheetName val="MN_T_B_30"/>
      <sheetName val="Staff_Acco_30"/>
      <sheetName val="3cd_Annexure30"/>
      <sheetName val="Prelims_Breakup31"/>
      <sheetName val="Fin__Assumpt__-_Sensitivities30"/>
      <sheetName val="Bill_130"/>
      <sheetName val="Bill_230"/>
      <sheetName val="Bill_330"/>
      <sheetName val="Bill_430"/>
      <sheetName val="Bill_530"/>
      <sheetName val="Bill_630"/>
      <sheetName val="Bill_730"/>
      <sheetName val="1_Civil-RA30"/>
      <sheetName val="Structure_Bills_Qty30"/>
      <sheetName val="Rate_analysis-_BOQ_1_30"/>
      <sheetName val="Project_Details__30"/>
      <sheetName val="Driveway_Beams30"/>
      <sheetName val="INDIGINEOUS_ITEMS_30"/>
      <sheetName val="DEINKING(ANNEX_1)30"/>
      <sheetName val="Rate_Analysis30"/>
      <sheetName val="T-P1,_FINISHES_WORKING_30"/>
      <sheetName val="Assumption_&amp;_Exclusion30"/>
      <sheetName val="Data_Sheet29"/>
      <sheetName val="External_Doors30"/>
      <sheetName val="Assumption_Inputs30"/>
      <sheetName val="Factor_Sheet30"/>
      <sheetName val="Phase_130"/>
      <sheetName val="Pacakges_split30"/>
      <sheetName val="Eqpmnt_Plng30"/>
      <sheetName val="LABOUR_RATE30"/>
      <sheetName val="Material_Rate30"/>
      <sheetName val="Switch_V1630"/>
      <sheetName val="AutoOpen_Stub_Data30"/>
      <sheetName val="Summary_WG29"/>
      <sheetName val="Cat_A_Change_Control30"/>
      <sheetName val="Theo_Cons-June'1029"/>
      <sheetName val="AFAS_29"/>
      <sheetName val="RDS_&amp;_WLD29"/>
      <sheetName val="PA_System29"/>
      <sheetName val="Server_&amp;_PAC_Room29"/>
      <sheetName val="HVAC_BOQ29"/>
      <sheetName val="Grade_Slab_-130"/>
      <sheetName val="Grade_Slab_-230"/>
      <sheetName val="Grade_slab-330"/>
      <sheetName val="Grade_slab_-430"/>
      <sheetName val="Grade_slab_-530"/>
      <sheetName val="Grade_slab_-630"/>
      <sheetName val="Debits_as_on_12_04_0829"/>
      <sheetName val="Deduction_of_assets28"/>
      <sheetName val="d-safe_specs28"/>
      <sheetName val="Invoice_Tracker29"/>
      <sheetName val="STAFFSCHED_29"/>
      <sheetName val="India_F&amp;S_Template29"/>
      <sheetName val="_bus_bay29"/>
      <sheetName val="doq_429"/>
      <sheetName val="doq_229"/>
      <sheetName val="Customize_Your_Invoice28"/>
      <sheetName val="11B_29"/>
      <sheetName val="ACAD_Finishes29"/>
      <sheetName val="Site_Details29"/>
      <sheetName val="Site_Area_Statement29"/>
      <sheetName val="Blr_hire28"/>
      <sheetName val="PRECAST_lig(tconc_II28"/>
      <sheetName val="14_07_10_CIVIL_W [29"/>
      <sheetName val="BOQ_LT29"/>
      <sheetName val="Cost_Basis28"/>
      <sheetName val="Load_Details(B2)29"/>
      <sheetName val="Works_-_Quote_Sheet29"/>
      <sheetName val="Income_Statement29"/>
      <sheetName val="BLOCK-A_(MEA_SHEET)29"/>
      <sheetName val="VF_Full_Recon28"/>
      <sheetName val="MASTER_RATE_ANALYSIS28"/>
      <sheetName val="Top_Sheet29"/>
      <sheetName val="Col_NUM29"/>
      <sheetName val="COLUMN_RC_29"/>
      <sheetName val="STILT_Floor_Slab_NUM29"/>
      <sheetName val="First_Floor_Slab_RC29"/>
      <sheetName val="FIRST_FLOOR_SLAB_WT_SUMMARY29"/>
      <sheetName val="Stilt_Floor_Beam_NUM29"/>
      <sheetName val="STILT_BEAM_NUM29"/>
      <sheetName val="STILT_BEAM_RC29"/>
      <sheetName val="Stilt_wall_Num29"/>
      <sheetName val="STILT_WALL_RC29"/>
      <sheetName val="Z-DETAILS_ABOVE_RAFT_UPTO_+0_30"/>
      <sheetName val="Z-DETAILS_ABOVE_RAFT_UPTO_+_(38"/>
      <sheetName val="TOTAL_CHECK29"/>
      <sheetName val="TYP___wall_Num29"/>
      <sheetName val="Z-DETAILS_TYP__+2_85_TO_+8_8529"/>
      <sheetName val="Quote_Sheet28"/>
      <sheetName val="Intro_28"/>
      <sheetName val="Gate_228"/>
      <sheetName val="Name_List28"/>
      <sheetName val="Project_Ignite28"/>
      <sheetName val="Misc__Data28"/>
      <sheetName val="PITP3_COPY28"/>
      <sheetName val="Meas_28"/>
      <sheetName val="Expenses_Actual_Vs__Budgeted28"/>
      <sheetName val="Col_up_to_plinth28"/>
      <sheetName val="RCC,Ret__Wall28"/>
      <sheetName val="Fin__Assumpt__-_SensitivitieH28"/>
      <sheetName val="RMG_-ABS28"/>
      <sheetName val="T_P_-ABS28"/>
      <sheetName val="T_P_-MB28"/>
      <sheetName val="E_P_R-ABS28"/>
      <sheetName val="E__R-MB28"/>
      <sheetName val="Bldg_6-ABS28"/>
      <sheetName val="Bldg_6-MB28"/>
      <sheetName val="Kz_Grid_Press_foundation_ABS28"/>
      <sheetName val="Kz_Grid_Press_foundation_meas28"/>
      <sheetName val="600-1200T__ABS28"/>
      <sheetName val="600-1200T_Meas28"/>
      <sheetName val="BSR-II_ABS28"/>
      <sheetName val="BSR-II_meas28"/>
      <sheetName val="Misc_ABS28"/>
      <sheetName val="Misc_MB28"/>
      <sheetName val="This_Bill28"/>
      <sheetName val="Upto_Previous28"/>
      <sheetName val="Up_to_date28"/>
      <sheetName val="Grand_Abstract28"/>
      <sheetName val="Blank_MB28"/>
      <sheetName val="cement_summary28"/>
      <sheetName val="Reinforcement_Steel28"/>
      <sheetName val="P-I_CEMENT_RECONCILIATION_28"/>
      <sheetName val="Ra-38_area_wise_summary28"/>
      <sheetName val="P-II_Cement_Reconciliation28"/>
      <sheetName val="Ra-16_P-II28"/>
      <sheetName val="RA_16-_GH28"/>
      <sheetName val="__¢&amp;ú5#12"/>
      <sheetName val="__¢&amp;???ú5#???????12"/>
      <sheetName val="beam-reinft-machine_rm28"/>
      <sheetName val="E_&amp;_R28"/>
      <sheetName val="R_A_4"/>
      <sheetName val="공사비_내역_(가)11"/>
      <sheetName val="Cash_Flow_Input_Data_ISC28"/>
      <sheetName val="MS_Loan_repayments3"/>
      <sheetName val="Footing_3"/>
      <sheetName val="ETC_Plant_Cost3"/>
      <sheetName val="Array_(2)3"/>
      <sheetName val="COP_Final3"/>
      <sheetName val="Cumulative_Karnatka_Purchase3"/>
      <sheetName val="Reco-_Project_wise3"/>
      <sheetName val="Purchase_head_Wise3"/>
      <sheetName val="List_of_Project3"/>
      <sheetName val="Cumulative_Karnatka_Purchas_(23"/>
      <sheetName val="Pivot_table3"/>
      <sheetName val="BL_Staff3"/>
      <sheetName val="14_07_10@3"/>
      <sheetName val="Varthur_13"/>
      <sheetName val="old_serial_no_3"/>
      <sheetName val="Master_data3"/>
      <sheetName val="_4"/>
      <sheetName val="08_07_103"/>
      <sheetName val="08_07_10_CIVIՌ3"/>
      <sheetName val="abst-of_-cost3"/>
      <sheetName val="Combined_Results_3"/>
      <sheetName val="Detail_In_Door_Stad3"/>
      <sheetName val="SC_Cost_MAR_023"/>
      <sheetName val="Material_List_3"/>
      <sheetName val="Shuttering_Material3"/>
      <sheetName val="Equipment_Master3"/>
      <sheetName val="Material_Master3"/>
      <sheetName val="Contract_Status3"/>
      <sheetName val="High_Rise_Abstract_3"/>
      <sheetName val="Eartwork_Item_(1_1_1)3"/>
      <sheetName val="Sand_Filling_Item_(1_3)3"/>
      <sheetName val="Raft_Con__M_40_Item(2_3_1_C)3"/>
      <sheetName val="Raft_Con__M_40_Item(2_3_1_d)3"/>
      <sheetName val="Raft_Shut_Item_(2_6_1_a)3"/>
      <sheetName val="Slab_Conc__M_50_2_3_2_f3"/>
      <sheetName val="Slab_Conc__M_60_Item_(2_3_2_d)3"/>
      <sheetName val="Slab_Conc__M_40_Item_(2_3_2_d)3"/>
      <sheetName val="Pkg_-_3_staircase_Kota_2_8_1_43"/>
      <sheetName val="Pkg_-_3_staircase_Kota_2_8_2_43"/>
      <sheetName val="Slab_Shut__Item_2_5_1_(c)3"/>
      <sheetName val="Col_Conc__M_40_Item_2_3_3(e_)3"/>
      <sheetName val="Col_&amp;_Wall_Shutt__Item(2_5_1d)3"/>
      <sheetName val="Col_Conc__M_50_Item_2_3_3(e)3"/>
      <sheetName val="Col_Conc__M_60_Item_2_3_3(f)3"/>
      <sheetName val="Cir__Col__Shutt__Item(2_6_1_g)3"/>
      <sheetName val="Bw_115_(3_4_1_a)_Flr_1st-15th3"/>
      <sheetName val="Bw_115_(3_4_1_b)_16th-28th3"/>
      <sheetName val="Bw_115_(3_4_1_c)_29th-Terrace3"/>
      <sheetName val="Bw_230_(3_2_1_a)_Flr_1st_to15t3"/>
      <sheetName val="Bw_230_(3_2_1_b)_Flr_16_to_28t3"/>
      <sheetName val="Bw_230_(3_2_1_c)_Flr_29th-Terr3"/>
      <sheetName val="Water_Tank_Wall_WP_4_3_23"/>
      <sheetName val="Core_Cutting_8_173"/>
      <sheetName val="HT_Wall_Cemnt_Plaster_6_1_13"/>
      <sheetName val="External_Wall_Cement_plaster6_4"/>
      <sheetName val="Ceiling_Cement_Plaster_6_23"/>
      <sheetName val="Wood_Door_frame3"/>
      <sheetName val="Extra_Item_15(Dism__of_DF)3"/>
      <sheetName val="Anchor_Fastner_2_11_13"/>
      <sheetName val="Item_4_1_1Railing_(Pckg_-_03)3"/>
      <sheetName val="IPS_Flooring_Item_5_63"/>
      <sheetName val="Sunken_Water_Proofing_Item_4_04"/>
      <sheetName val="Sunken_Filling_Item_4_103"/>
      <sheetName val="Raft_Water_Proofing_Item_4_01A3"/>
      <sheetName val="PVC_water_stop_Item_8_8_13"/>
      <sheetName val="HT_MS_Sleeves_8_133"/>
      <sheetName val="Rebaring_Details_2_7_53"/>
      <sheetName val="HT_PVC_Sleeves_8_143"/>
      <sheetName val="Chipping_Item_2_7_63"/>
      <sheetName val="NITO_BOND_Item_2_7_73"/>
      <sheetName val="IMACO_COncrete_Item_2_7_83"/>
      <sheetName val="HT_MS_puddle_Flange_3"/>
      <sheetName val="Full_Brk_Dismantling_Work_9_13"/>
      <sheetName val="Half_Brk_Dismantling_Work_9_23"/>
      <sheetName val="Conc_Dismantling_Work_9_33"/>
      <sheetName val="Steel_Lintel_8_18_1_(i)3"/>
      <sheetName val="Steel_Lintel8_18_1_(ii)3"/>
      <sheetName val="Steel_Lintel_8_18_1_(iii)3"/>
      <sheetName val="Steel_Lintel_8_18_1(iv)3"/>
      <sheetName val="Shaft_Plaster_6_43"/>
      <sheetName val="White_Wash_7_13"/>
      <sheetName val="Gypsum_Plaster_Wall_6_5_13"/>
      <sheetName val="Gypsum_Plaster_Ceiling_6_5_23"/>
      <sheetName val="Making_of_Khura_4_93"/>
      <sheetName val="RWP_cutout_encasing_(13)3"/>
      <sheetName val="Extra_Item_(11)3"/>
      <sheetName val="Extra_Item_(12)3"/>
      <sheetName val="CONSTRUCTION_COMPONENT3"/>
      <sheetName val="Fire_Hydrant3"/>
      <sheetName val="Material_Spec_3"/>
      <sheetName val="Terms_&amp;_conditions3"/>
      <sheetName val="Summary_output3"/>
      <sheetName val="ITB_COST3"/>
      <sheetName val="collections_plan_04013"/>
      <sheetName val="Main_Abs_(3)3"/>
      <sheetName val="Main_Abs3"/>
      <sheetName val="Ltg_Abs3"/>
      <sheetName val="BBT_Abs3"/>
      <sheetName val="PC_Raceway_3"/>
      <sheetName val="Raceway_Flr_GI_3"/>
      <sheetName val="PERFORATED_TRAY3"/>
      <sheetName val="Earthing_3"/>
      <sheetName val="LT_Panel3"/>
      <sheetName val="Temp_Cable3"/>
      <sheetName val="Junction_Box3"/>
      <sheetName val="DB's_&amp;_MCB's3"/>
      <sheetName val="Point_Wiring3"/>
      <sheetName val="Floor_Chipping3"/>
      <sheetName val="Light_Fixtures3"/>
      <sheetName val="2C_1_SQMM3"/>
      <sheetName val="1R_4C_2_5SQMM3"/>
      <sheetName val="3c_x_2_5(RP)_5_13"/>
      <sheetName val="4c_x_6sqmm3"/>
      <sheetName val="3c_X_2_5_(UPS)3"/>
      <sheetName val="3c_x_6_sqmm3"/>
      <sheetName val="3C_X_1_5SQMM3"/>
      <sheetName val="Ring_Details3"/>
      <sheetName val="Eqpmnt_Pln3"/>
      <sheetName val="activit-graph__3"/>
      <sheetName val="PRECAST_lightconc-II34"/>
      <sheetName val="PRECAST_lightconc_II34"/>
      <sheetName val="Cleaning_&amp;_Grubbing34"/>
      <sheetName val="College_Details34"/>
      <sheetName val="Personal_34"/>
      <sheetName val="jidal_dam34"/>
      <sheetName val="fran_temp34"/>
      <sheetName val="kona_swit34"/>
      <sheetName val="template_(8)34"/>
      <sheetName val="template_(9)34"/>
      <sheetName val="OVER_HEADS34"/>
      <sheetName val="Cover_Sheet34"/>
      <sheetName val="BOQ_REV_A34"/>
      <sheetName val="PTB_(IO)34"/>
      <sheetName val="BMS_34"/>
      <sheetName val="SPT_vs_PHI34"/>
      <sheetName val="TBAL9697_-group_wise__sdpl34"/>
      <sheetName val="TAX_BILLS32"/>
      <sheetName val="CASH_BILLS32"/>
      <sheetName val="LABOUR_BILLS32"/>
      <sheetName val="puch_order32"/>
      <sheetName val="Sheet1_(2)32"/>
      <sheetName val="Quantity_Schedule33"/>
      <sheetName val="Revenue__Schedule_33"/>
      <sheetName val="Balance_works_-_Direct_Cost33"/>
      <sheetName val="Balance_works_-_Indirect_Cost33"/>
      <sheetName val="Fund_Plan33"/>
      <sheetName val="Bill_of_Resources33"/>
      <sheetName val="SITE_OVERHEADS32"/>
      <sheetName val="labour_coeff32"/>
      <sheetName val="Site_Dev_BOQ32"/>
      <sheetName val="Costing_Upto_Mar'11_(2)32"/>
      <sheetName val="Tender_Summary32"/>
      <sheetName val="Boq_Block_A32"/>
      <sheetName val="beam-reinft-IIInd_floor32"/>
      <sheetName val="Expenditure_plan32"/>
      <sheetName val="ORDER_BOOKING32"/>
      <sheetName val="final_abstract31"/>
      <sheetName val="M-Book_for_Conc32"/>
      <sheetName val="M-Book_for_FW32"/>
      <sheetName val="Meas_-Hotel_Part32"/>
      <sheetName val="Contract_Night_Staff31"/>
      <sheetName val="Contract_Day_Staff31"/>
      <sheetName val="Day_Shift31"/>
      <sheetName val="Night_Shift31"/>
      <sheetName val="_24_07_10_RS_&amp;_SECURITY32"/>
      <sheetName val="24_07_10_CIVIL_WET32"/>
      <sheetName val="_24_07_10_CIVIL32"/>
      <sheetName val="_24_07_10_MECH-FAB32"/>
      <sheetName val="_24_07_10_MECH-TANK32"/>
      <sheetName val="_23_07_10_N_SHIFT_MECH-FAB32"/>
      <sheetName val="_23_07_10_N_SHIFT_MECH-TANK32"/>
      <sheetName val="_23_07_10_RS_&amp;_SECURITY32"/>
      <sheetName val="23_07_10_CIVIL_WET32"/>
      <sheetName val="_23_07_10_CIVIL32"/>
      <sheetName val="_23_07_10_MECH-FAB32"/>
      <sheetName val="_23_07_10_MECH-TANK32"/>
      <sheetName val="_22_07_10_N_SHIFT_MECH-FAB32"/>
      <sheetName val="_22_07_10_N_SHIFT_MECH-TANK32"/>
      <sheetName val="_22_07_10_RS_&amp;_SECURITY32"/>
      <sheetName val="22_07_10_CIVIL_WET32"/>
      <sheetName val="_22_07_10_CIVIL32"/>
      <sheetName val="_22_07_10_MECH-FAB32"/>
      <sheetName val="_22_07_10_MECH-TANK32"/>
      <sheetName val="_21_07_10_N_SHIFT_MECH-FAB32"/>
      <sheetName val="_21_07_10_N_SHIFT_MECH-TANK32"/>
      <sheetName val="_21_07_10_RS_&amp;_SECURITY32"/>
      <sheetName val="21_07_10_CIVIL_WET32"/>
      <sheetName val="_21_07_10_CIVIL32"/>
      <sheetName val="_21_07_10_MECH-FAB32"/>
      <sheetName val="_21_07_10_MECH-TANK32"/>
      <sheetName val="_20_07_10_N_SHIFT_MECH-FAB32"/>
      <sheetName val="_20_07_10_N_SHIFT_MECH-TANK32"/>
      <sheetName val="_20_07_10_RS_&amp;_SECURITY32"/>
      <sheetName val="20_07_10_CIVIL_WET32"/>
      <sheetName val="_20_07_10_CIVIL32"/>
      <sheetName val="_20_07_10_MECH-FAB32"/>
      <sheetName val="_20_07_10_MECH-TANK32"/>
      <sheetName val="_19_07_10_N_SHIFT_MECH-FAB32"/>
      <sheetName val="_19_07_10_N_SHIFT_MECH-TANK32"/>
      <sheetName val="_19_07_10_RS_&amp;_SECURITY32"/>
      <sheetName val="19_07_10_CIVIL_WET32"/>
      <sheetName val="_19_07_10_CIVIL32"/>
      <sheetName val="_19_07_10_MECH-FAB32"/>
      <sheetName val="_19_07_10_MECH-TANK32"/>
      <sheetName val="_18_07_10_N_SHIFT_MECH-FAB32"/>
      <sheetName val="_18_07_10_N_SHIFT_MECH-TANK32"/>
      <sheetName val="_18_07_10_RS_&amp;_SECURITY32"/>
      <sheetName val="18_07_10_CIVIL_WET32"/>
      <sheetName val="_18_07_10_CIVIL32"/>
      <sheetName val="_18_07_10_MECH-FAB32"/>
      <sheetName val="_18_07_10_MECH-TANK32"/>
      <sheetName val="_17_07_10_N_SHIFT_MECH-FAB32"/>
      <sheetName val="_17_07_10_N_SHIFT_MECH-TANK32"/>
      <sheetName val="_17_07_10_RS_&amp;_SECURITY32"/>
      <sheetName val="17_07_10_CIVIL_WET32"/>
      <sheetName val="_17_07_10_CIVIL32"/>
      <sheetName val="_17_07_10_MECH-FAB32"/>
      <sheetName val="_17_07_10_MECH-TANK32"/>
      <sheetName val="_16_07_10_N_SHIFT_MECH-FAB31"/>
      <sheetName val="_16_07_10_N_SHIFT_MECH-TANK31"/>
      <sheetName val="_16_07_10_RS_&amp;_SECURITY31"/>
      <sheetName val="16_07_10_CIVIL_WET31"/>
      <sheetName val="_16_07_10_CIVIL31"/>
      <sheetName val="_16_07_10_MECH-FAB31"/>
      <sheetName val="_16_07_10_MECH-TANK31"/>
      <sheetName val="_15_07_10_N_SHIFT_MECH-FAB31"/>
      <sheetName val="_15_07_10_N_SHIFT_MECH-TANK31"/>
      <sheetName val="_15_07_10_RS_&amp;_SECURITY31"/>
      <sheetName val="15_07_10_CIVIL_WET31"/>
      <sheetName val="_15_07_10_CIVIL31"/>
      <sheetName val="_15_07_10_MECH-FAB31"/>
      <sheetName val="_15_07_10_MECH-TANK31"/>
      <sheetName val="_14_07_10_N_SHIFT_MECH-FAB31"/>
      <sheetName val="_14_07_10_N_SHIFT_MECH-TANK31"/>
      <sheetName val="_14_07_10_RS_&amp;_SECURITY31"/>
      <sheetName val="14_07_10_CIVIL_WET31"/>
      <sheetName val="_14_07_10_CIVIL31"/>
      <sheetName val="_14_07_10_MECH-FAB31"/>
      <sheetName val="_14_07_10_MECH-TANK31"/>
      <sheetName val="_13_07_10_N_SHIFT_MECH-FAB31"/>
      <sheetName val="_13_07_10_N_SHIFT_MECH-TANK31"/>
      <sheetName val="_13_07_10_RS_&amp;_SECURITY31"/>
      <sheetName val="13_07_10_CIVIL_WET31"/>
      <sheetName val="_13_07_10_CIVIL31"/>
      <sheetName val="_13_07_10_MECH-FAB31"/>
      <sheetName val="_13_07_10_MECH-TANK31"/>
      <sheetName val="_12_07_10_N_SHIFT_MECH-FAB31"/>
      <sheetName val="_12_07_10_N_SHIFT_MECH-TANK31"/>
      <sheetName val="_12_07_10_RS_&amp;_SECURITY31"/>
      <sheetName val="12_07_10_CIVIL_WET31"/>
      <sheetName val="_12_07_10_CIVIL31"/>
      <sheetName val="_12_07_10_MECH-FAB31"/>
      <sheetName val="_12_07_10_MECH-TANK31"/>
      <sheetName val="_11_07_10_N_SHIFT_MECH-FAB31"/>
      <sheetName val="_11_07_10_N_SHIFT_MECH-TANK31"/>
      <sheetName val="_11_07_10_RS_&amp;_SECURITY31"/>
      <sheetName val="11_07_10_CIVIL_WET31"/>
      <sheetName val="_11_07_10_CIVIL31"/>
      <sheetName val="_11_07_10_MECH-FAB31"/>
      <sheetName val="_11_07_10_MECH-TANK31"/>
      <sheetName val="_10_07_10_N_SHIFT_MECH-FAB31"/>
      <sheetName val="_10_07_10_N_SHIFT_MECH-TANK31"/>
      <sheetName val="_10_07_10_RS_&amp;_SECURITY31"/>
      <sheetName val="10_07_10_CIVIL_WET31"/>
      <sheetName val="_10_07_10_CIVIL31"/>
      <sheetName val="_10_07_10_MECH-FAB31"/>
      <sheetName val="_10_07_10_MECH-TANK31"/>
      <sheetName val="_09_07_10_N_SHIFT_MECH-FAB31"/>
      <sheetName val="_09_07_10_N_SHIFT_MECH-TANK31"/>
      <sheetName val="_09_07_10_RS_&amp;_SECURITY31"/>
      <sheetName val="09_07_10_CIVIL_WET31"/>
      <sheetName val="_09_07_10_CIVIL31"/>
      <sheetName val="_09_07_10_MECH-FAB31"/>
      <sheetName val="_09_07_10_MECH-TANK31"/>
      <sheetName val="_08_07_10_N_SHIFT_MECH-FAB31"/>
      <sheetName val="_08_07_10_N_SHIFT_MECH-TANK31"/>
      <sheetName val="_08_07_10_RS_&amp;_SECURITY31"/>
      <sheetName val="08_07_10_CIVIL_WET31"/>
      <sheetName val="_08_07_10_CIVIL31"/>
      <sheetName val="_08_07_10_MECH-FAB31"/>
      <sheetName val="_08_07_10_MECH-TANK31"/>
      <sheetName val="_07_07_10_N_SHIFT_MECH-FAB31"/>
      <sheetName val="_07_07_10_N_SHIFT_MECH-TANK31"/>
      <sheetName val="_07_07_10_RS_&amp;_SECURITY31"/>
      <sheetName val="07_07_10_CIVIL_WET31"/>
      <sheetName val="_07_07_10_CIVIL31"/>
      <sheetName val="_07_07_10_MECH-FAB31"/>
      <sheetName val="_07_07_10_MECH-TANK31"/>
      <sheetName val="_06_07_10_N_SHIFT_MECH-FAB31"/>
      <sheetName val="_06_07_10_N_SHIFT_MECH-TANK31"/>
      <sheetName val="_06_07_10_RS_&amp;_SECURITY31"/>
      <sheetName val="06_07_10_CIVIL_WET31"/>
      <sheetName val="_06_07_10_CIVIL31"/>
      <sheetName val="_06_07_10_MECH-FAB31"/>
      <sheetName val="_06_07_10_MECH-TANK31"/>
      <sheetName val="_05_07_10_N_SHIFT_MECH-FAB31"/>
      <sheetName val="_05_07_10_N_SHIFT_MECH-TANK31"/>
      <sheetName val="_05_07_10_RS_&amp;_SECURITY31"/>
      <sheetName val="05_07_10_CIVIL_WET31"/>
      <sheetName val="_05_07_10_CIVIL31"/>
      <sheetName val="_05_07_10_MECH-FAB31"/>
      <sheetName val="_05_07_10_MECH-TANK31"/>
      <sheetName val="_04_07_10_N_SHIFT_MECH-FAB31"/>
      <sheetName val="_04_07_10_N_SHIFT_MECH-TANK31"/>
      <sheetName val="_04_07_10_RS_&amp;_SECURITY31"/>
      <sheetName val="04_07_10_CIVIL_WET31"/>
      <sheetName val="_04_07_10_CIVIL31"/>
      <sheetName val="_04_07_10_MECH-FAB31"/>
      <sheetName val="_04_07_10_MECH-TANK31"/>
      <sheetName val="_03_07_10_N_SHIFT_MECH-FAB31"/>
      <sheetName val="_03_07_10_N_SHIFT_MECH-TANK31"/>
      <sheetName val="_03_07_10_RS_&amp;_SECURITY_31"/>
      <sheetName val="03_07_10_CIVIL_WET_31"/>
      <sheetName val="_03_07_10_CIVIL_31"/>
      <sheetName val="_03_07_10_MECH-FAB_31"/>
      <sheetName val="_03_07_10_MECH-TANK_31"/>
      <sheetName val="_02_07_10_N_SHIFT_MECH-FAB_31"/>
      <sheetName val="_02_07_10_N_SHIFT_MECH-TANK_31"/>
      <sheetName val="_02_07_10_RS_&amp;_SECURITY31"/>
      <sheetName val="02_07_10_CIVIL_WET31"/>
      <sheetName val="_02_07_10_CIVIL31"/>
      <sheetName val="_02_07_10_MECH-FAB31"/>
      <sheetName val="_02_07_10_MECH-TANK31"/>
      <sheetName val="_01_07_10_N_SHIFT_MECH-FAB31"/>
      <sheetName val="_01_07_10_N_SHIFT_MECH-TANK31"/>
      <sheetName val="_01_07_10_RS_&amp;_SECURITY31"/>
      <sheetName val="01_07_10_CIVIL_WET31"/>
      <sheetName val="_01_07_10_CIVIL31"/>
      <sheetName val="_01_07_10_MECH-FAB31"/>
      <sheetName val="_01_07_10_MECH-TANK31"/>
      <sheetName val="_30_06_10_N_SHIFT_MECH-FAB31"/>
      <sheetName val="_30_06_10_N_SHIFT_MECH-TANK31"/>
      <sheetName val="scurve_calc_(2)31"/>
      <sheetName val="Direct_cost_shed_A-2_31"/>
      <sheetName val="BOQ_Direct_selling_cost31"/>
      <sheetName val="Fee_Rate_Summary31"/>
      <sheetName val="Civil_Boq31"/>
      <sheetName val="22_12_201132"/>
      <sheetName val="BOQ_(2)32"/>
      <sheetName val="F20_Risk_Analysis31"/>
      <sheetName val="Change_Order_Log31"/>
      <sheetName val="2000_MOR31"/>
      <sheetName val="Meas__Hotel_Part31"/>
      <sheetName val="St_co_91_5lvl31"/>
      <sheetName val="Sales_&amp;_Prod31"/>
      <sheetName val="INPUT_SHEET31"/>
      <sheetName val="_09_07_10_M顅ᎆ뤀ᨇ԰?缀?31"/>
      <sheetName val="DI_Rate_Analysis32"/>
      <sheetName val="Economic_RisingMain__Ph-I32"/>
      <sheetName val="Fill_this_out_first___31"/>
      <sheetName val="Ave_wtd_rates31"/>
      <sheetName val="Material_31"/>
      <sheetName val="Labour_&amp;_Plant31"/>
      <sheetName val="Civil_Works31"/>
      <sheetName val="Cashflow_projection31"/>
      <sheetName val="IO_List31"/>
      <sheetName val="Item-_Compact31"/>
      <sheetName val="PA-_Consutant_31"/>
      <sheetName val="TBAL9697__group_wise__sdpl31"/>
      <sheetName val="SP_Break_Up31"/>
      <sheetName val="Labour_productivity31"/>
      <sheetName val="_09_07_10_M顅ᎆ뤀ᨇ԰31"/>
      <sheetName val="_09_07_10_M顅ᎆ뤀ᨇ԰_缀_31"/>
      <sheetName val="cash_in_flow_Summary_JV_31"/>
      <sheetName val="water_prop_31"/>
      <sheetName val="GR_slab-reinft31"/>
      <sheetName val="Cost_Index31"/>
      <sheetName val="MN_T_B_31"/>
      <sheetName val="Staff_Acco_31"/>
      <sheetName val="3cd_Annexure31"/>
      <sheetName val="Prelims_Breakup32"/>
      <sheetName val="Fin__Assumpt__-_Sensitivities31"/>
      <sheetName val="Bill_131"/>
      <sheetName val="Bill_231"/>
      <sheetName val="Bill_331"/>
      <sheetName val="Bill_431"/>
      <sheetName val="Bill_531"/>
      <sheetName val="Bill_631"/>
      <sheetName val="Bill_731"/>
      <sheetName val="1_Civil-RA31"/>
      <sheetName val="Structure_Bills_Qty31"/>
      <sheetName val="Rate_analysis-_BOQ_1_31"/>
      <sheetName val="Project_Details__31"/>
      <sheetName val="Driveway_Beams31"/>
      <sheetName val="INDIGINEOUS_ITEMS_31"/>
      <sheetName val="DEINKING(ANNEX_1)31"/>
      <sheetName val="Rate_Analysis31"/>
      <sheetName val="T-P1,_FINISHES_WORKING_31"/>
      <sheetName val="Assumption_&amp;_Exclusion31"/>
      <sheetName val="Data_Sheet30"/>
      <sheetName val="External_Doors31"/>
      <sheetName val="Assumption_Inputs31"/>
      <sheetName val="Factor_Sheet31"/>
      <sheetName val="Phase_131"/>
      <sheetName val="Pacakges_split31"/>
      <sheetName val="Eqpmnt_Plng31"/>
      <sheetName val="LABOUR_RATE31"/>
      <sheetName val="Material_Rate31"/>
      <sheetName val="Switch_V1631"/>
      <sheetName val="AutoOpen_Stub_Data31"/>
      <sheetName val="Summary_WG30"/>
      <sheetName val="Cat_A_Change_Control31"/>
      <sheetName val="Theo_Cons-June'1030"/>
      <sheetName val="AFAS_30"/>
      <sheetName val="RDS_&amp;_WLD30"/>
      <sheetName val="PA_System30"/>
      <sheetName val="Server_&amp;_PAC_Room30"/>
      <sheetName val="HVAC_BOQ30"/>
      <sheetName val="Grade_Slab_-131"/>
      <sheetName val="Grade_Slab_-231"/>
      <sheetName val="Grade_slab-331"/>
      <sheetName val="Grade_slab_-431"/>
      <sheetName val="Grade_slab_-531"/>
      <sheetName val="Grade_slab_-631"/>
      <sheetName val="Debits_as_on_12_04_0830"/>
      <sheetName val="Deduction_of_assets29"/>
      <sheetName val="d-safe_specs29"/>
      <sheetName val="Invoice_Tracker30"/>
      <sheetName val="STAFFSCHED_30"/>
      <sheetName val="India_F&amp;S_Template30"/>
      <sheetName val="_bus_bay30"/>
      <sheetName val="doq_430"/>
      <sheetName val="doq_230"/>
      <sheetName val="Customize_Your_Invoice29"/>
      <sheetName val="11B_30"/>
      <sheetName val="ACAD_Finishes30"/>
      <sheetName val="Site_Details30"/>
      <sheetName val="Site_Area_Statement30"/>
      <sheetName val="Blr_hire29"/>
      <sheetName val="PRECAST_lig(tconc_II29"/>
      <sheetName val="14_07_10_CIVIL_W [30"/>
      <sheetName val="BOQ_LT30"/>
      <sheetName val="Cost_Basis29"/>
      <sheetName val="Load_Details(B2)30"/>
      <sheetName val="Works_-_Quote_Sheet30"/>
      <sheetName val="Income_Statement30"/>
      <sheetName val="BLOCK-A_(MEA_SHEET)30"/>
      <sheetName val="VF_Full_Recon29"/>
      <sheetName val="MASTER_RATE_ANALYSIS29"/>
      <sheetName val="Top_Sheet30"/>
      <sheetName val="Col_NUM30"/>
      <sheetName val="COLUMN_RC_30"/>
      <sheetName val="STILT_Floor_Slab_NUM30"/>
      <sheetName val="First_Floor_Slab_RC30"/>
      <sheetName val="FIRST_FLOOR_SLAB_WT_SUMMARY30"/>
      <sheetName val="Stilt_Floor_Beam_NUM30"/>
      <sheetName val="STILT_BEAM_NUM30"/>
      <sheetName val="STILT_BEAM_RC30"/>
      <sheetName val="Stilt_wall_Num30"/>
      <sheetName val="STILT_WALL_RC30"/>
      <sheetName val="Z-DETAILS_ABOVE_RAFT_UPTO_+0_31"/>
      <sheetName val="Z-DETAILS_ABOVE_RAFT_UPTO_+_(39"/>
      <sheetName val="TOTAL_CHECK30"/>
      <sheetName val="TYP___wall_Num30"/>
      <sheetName val="Z-DETAILS_TYP__+2_85_TO_+8_8530"/>
      <sheetName val="Quote_Sheet29"/>
      <sheetName val="Intro_29"/>
      <sheetName val="Gate_229"/>
      <sheetName val="Name_List29"/>
      <sheetName val="Project_Ignite29"/>
      <sheetName val="Misc__Data29"/>
      <sheetName val="PITP3_COPY29"/>
      <sheetName val="Meas_29"/>
      <sheetName val="Expenses_Actual_Vs__Budgeted29"/>
      <sheetName val="Col_up_to_plinth29"/>
      <sheetName val="RCC,Ret__Wall29"/>
      <sheetName val="Fin__Assumpt__-_SensitivitieH29"/>
      <sheetName val="RMG_-ABS29"/>
      <sheetName val="T_P_-ABS29"/>
      <sheetName val="T_P_-MB29"/>
      <sheetName val="E_P_R-ABS29"/>
      <sheetName val="E__R-MB29"/>
      <sheetName val="Bldg_6-ABS29"/>
      <sheetName val="Bldg_6-MB29"/>
      <sheetName val="Kz_Grid_Press_foundation_ABS29"/>
      <sheetName val="Kz_Grid_Press_foundation_meas29"/>
      <sheetName val="600-1200T__ABS29"/>
      <sheetName val="600-1200T_Meas29"/>
      <sheetName val="BSR-II_ABS29"/>
      <sheetName val="BSR-II_meas29"/>
      <sheetName val="Misc_ABS29"/>
      <sheetName val="Misc_MB29"/>
      <sheetName val="This_Bill29"/>
      <sheetName val="Upto_Previous29"/>
      <sheetName val="Up_to_date29"/>
      <sheetName val="Grand_Abstract29"/>
      <sheetName val="Blank_MB29"/>
      <sheetName val="cement_summary29"/>
      <sheetName val="Reinforcement_Steel29"/>
      <sheetName val="P-I_CEMENT_RECONCILIATION_29"/>
      <sheetName val="Ra-38_area_wise_summary29"/>
      <sheetName val="P-II_Cement_Reconciliation29"/>
      <sheetName val="Ra-16_P-II29"/>
      <sheetName val="RA_16-_GH29"/>
      <sheetName val="__¢&amp;ú5#13"/>
      <sheetName val="__¢&amp;???ú5#???????13"/>
      <sheetName val="beam-reinft-machine_rm29"/>
      <sheetName val="E_&amp;_R29"/>
      <sheetName val="R_A_5"/>
      <sheetName val="공사비_내역_(가)12"/>
      <sheetName val="Cash_Flow_Input_Data_ISC29"/>
      <sheetName val="MS_Loan_repayments4"/>
      <sheetName val="Footing_4"/>
      <sheetName val="ETC_Plant_Cost4"/>
      <sheetName val="Array_(2)4"/>
      <sheetName val="COP_Final4"/>
      <sheetName val="Cumulative_Karnatka_Purchase4"/>
      <sheetName val="Reco-_Project_wise4"/>
      <sheetName val="Purchase_head_Wise4"/>
      <sheetName val="List_of_Project4"/>
      <sheetName val="Cumulative_Karnatka_Purchas_(24"/>
      <sheetName val="Pivot_table4"/>
      <sheetName val="BL_Staff4"/>
      <sheetName val="14_07_10@4"/>
      <sheetName val="Varthur_14"/>
      <sheetName val="old_serial_no_4"/>
      <sheetName val="Master_data4"/>
      <sheetName val="_5"/>
      <sheetName val="08_07_104"/>
      <sheetName val="08_07_10_CIVIՌ4"/>
      <sheetName val="abst-of_-cost4"/>
      <sheetName val="Combined_Results_4"/>
      <sheetName val="Detail_In_Door_Stad4"/>
      <sheetName val="SC_Cost_MAR_024"/>
      <sheetName val="Material_List_4"/>
      <sheetName val="Shuttering_Material4"/>
      <sheetName val="Equipment_Master4"/>
      <sheetName val="Material_Master4"/>
      <sheetName val="Contract_Status4"/>
      <sheetName val="High_Rise_Abstract_4"/>
      <sheetName val="Eartwork_Item_(1_1_1)4"/>
      <sheetName val="Sand_Filling_Item_(1_3)4"/>
      <sheetName val="Raft_Con__M_40_Item(2_3_1_C)4"/>
      <sheetName val="Raft_Con__M_40_Item(2_3_1_d)4"/>
      <sheetName val="Raft_Shut_Item_(2_6_1_a)4"/>
      <sheetName val="Slab_Conc__M_50_2_3_2_f4"/>
      <sheetName val="Slab_Conc__M_60_Item_(2_3_2_d)4"/>
      <sheetName val="Slab_Conc__M_40_Item_(2_3_2_d)4"/>
      <sheetName val="Pkg_-_3_staircase_Kota_2_8_1_44"/>
      <sheetName val="Pkg_-_3_staircase_Kota_2_8_2_44"/>
      <sheetName val="Slab_Shut__Item_2_5_1_(c)4"/>
      <sheetName val="Col_Conc__M_40_Item_2_3_3(e_)4"/>
      <sheetName val="Col_&amp;_Wall_Shutt__Item(2_5_1d)4"/>
      <sheetName val="Col_Conc__M_50_Item_2_3_3(e)4"/>
      <sheetName val="Col_Conc__M_60_Item_2_3_3(f)4"/>
      <sheetName val="Cir__Col__Shutt__Item(2_6_1_g)4"/>
      <sheetName val="Bw_115_(3_4_1_a)_Flr_1st-15th4"/>
      <sheetName val="Bw_115_(3_4_1_b)_16th-28th4"/>
      <sheetName val="Bw_115_(3_4_1_c)_29th-Terrace4"/>
      <sheetName val="Bw_230_(3_2_1_a)_Flr_1st_to15t4"/>
      <sheetName val="Bw_230_(3_2_1_b)_Flr_16_to_28t4"/>
      <sheetName val="Bw_230_(3_2_1_c)_Flr_29th-Terr4"/>
      <sheetName val="Water_Tank_Wall_WP_4_3_24"/>
      <sheetName val="Core_Cutting_8_174"/>
      <sheetName val="HT_Wall_Cemnt_Plaster_6_1_14"/>
      <sheetName val="External_Wall_Cement_plaster6_5"/>
      <sheetName val="Ceiling_Cement_Plaster_6_24"/>
      <sheetName val="Wood_Door_frame4"/>
      <sheetName val="Extra_Item_15(Dism__of_DF)4"/>
      <sheetName val="Anchor_Fastner_2_11_14"/>
      <sheetName val="Item_4_1_1Railing_(Pckg_-_03)4"/>
      <sheetName val="IPS_Flooring_Item_5_64"/>
      <sheetName val="Sunken_Water_Proofing_Item_4_05"/>
      <sheetName val="Sunken_Filling_Item_4_104"/>
      <sheetName val="Raft_Water_Proofing_Item_4_01A4"/>
      <sheetName val="PVC_water_stop_Item_8_8_14"/>
      <sheetName val="HT_MS_Sleeves_8_134"/>
      <sheetName val="Rebaring_Details_2_7_54"/>
      <sheetName val="HT_PVC_Sleeves_8_144"/>
      <sheetName val="Chipping_Item_2_7_64"/>
      <sheetName val="NITO_BOND_Item_2_7_74"/>
      <sheetName val="IMACO_COncrete_Item_2_7_84"/>
      <sheetName val="HT_MS_puddle_Flange_4"/>
      <sheetName val="Full_Brk_Dismantling_Work_9_14"/>
      <sheetName val="Half_Brk_Dismantling_Work_9_24"/>
      <sheetName val="Conc_Dismantling_Work_9_34"/>
      <sheetName val="Steel_Lintel_8_18_1_(i)4"/>
      <sheetName val="Steel_Lintel8_18_1_(ii)4"/>
      <sheetName val="Steel_Lintel_8_18_1_(iii)4"/>
      <sheetName val="Steel_Lintel_8_18_1(iv)4"/>
      <sheetName val="Shaft_Plaster_6_44"/>
      <sheetName val="White_Wash_7_14"/>
      <sheetName val="Gypsum_Plaster_Wall_6_5_14"/>
      <sheetName val="Gypsum_Plaster_Ceiling_6_5_24"/>
      <sheetName val="Making_of_Khura_4_94"/>
      <sheetName val="RWP_cutout_encasing_(13)4"/>
      <sheetName val="Extra_Item_(11)4"/>
      <sheetName val="Extra_Item_(12)4"/>
      <sheetName val="CONSTRUCTION_COMPONENT4"/>
      <sheetName val="Fire_Hydrant4"/>
      <sheetName val="Material_Spec_4"/>
      <sheetName val="Terms_&amp;_conditions4"/>
      <sheetName val="Summary_output4"/>
      <sheetName val="ITB_COST4"/>
      <sheetName val="collections_plan_04014"/>
      <sheetName val="Main_Abs_(3)4"/>
      <sheetName val="Main_Abs4"/>
      <sheetName val="Ltg_Abs4"/>
      <sheetName val="BBT_Abs4"/>
      <sheetName val="PC_Raceway_4"/>
      <sheetName val="Raceway_Flr_GI_4"/>
      <sheetName val="PERFORATED_TRAY4"/>
      <sheetName val="Earthing_4"/>
      <sheetName val="LT_Panel4"/>
      <sheetName val="Temp_Cable4"/>
      <sheetName val="Junction_Box4"/>
      <sheetName val="DB's_&amp;_MCB's4"/>
      <sheetName val="Point_Wiring4"/>
      <sheetName val="Floor_Chipping4"/>
      <sheetName val="Light_Fixtures4"/>
      <sheetName val="2C_1_SQMM4"/>
      <sheetName val="1R_4C_2_5SQMM4"/>
      <sheetName val="3c_x_2_5(RP)_5_14"/>
      <sheetName val="4c_x_6sqmm4"/>
      <sheetName val="3c_X_2_5_(UPS)4"/>
      <sheetName val="3c_x_6_sqmm4"/>
      <sheetName val="3C_X_1_5SQMM4"/>
      <sheetName val="Ring_Details4"/>
      <sheetName val="Eqpmnt_Pln4"/>
      <sheetName val="activit-graph__4"/>
      <sheetName val="Material_recovery"/>
      <sheetName val="08.07.10헾】_x0005_?蠄ሹꠀ䁮�"/>
      <sheetName val="08.07.10헾】_x0005_?蠌ሹ⠀䁫�"/>
      <sheetName val="Apr_07"/>
      <sheetName val="SEP_07 _F_"/>
      <sheetName val="OCT_07 _F_"/>
      <sheetName val="Jul_07 _F_"/>
      <sheetName val="May_07 without Sale"/>
      <sheetName val="May_07 _MIS_"/>
      <sheetName val="May_07 _F_"/>
      <sheetName val="NOV_07 _F_"/>
      <sheetName val="OCT_07"/>
      <sheetName val="SEP_07"/>
      <sheetName val="AUG_07"/>
      <sheetName val="Jul_07"/>
      <sheetName val="Jun_07"/>
      <sheetName val="Jun_07 _F_"/>
      <sheetName val="Aug_07 _F_"/>
      <sheetName val="WORK"/>
      <sheetName val="LT DATA (Cable)"/>
      <sheetName val="ENCL9"/>
      <sheetName val="Aug"/>
      <sheetName val="FEB"/>
      <sheetName val="Main_Gate_House"/>
      <sheetName val="unit_cost_"/>
      <sheetName val="GF_Columns"/>
      <sheetName val="14_07_10@^\&amp;"/>
      <sheetName val="08_07_10헾】??"/>
      <sheetName val="Basic_Rates"/>
      <sheetName val="3LBHK_RA"/>
      <sheetName val="SC_Cost_FEB_03"/>
      <sheetName val="13__Steel_-_Ratio"/>
      <sheetName val="_09_07_10_M蕸\헾⿓"/>
      <sheetName val="PPA_Summary"/>
      <sheetName val="FIRE - Tower"/>
      <sheetName val="Formulas"/>
      <sheetName val="SPEC SHEET"/>
      <sheetName val="08.07.10헾】_x0005_?蠄ሹꠀ䁮"/>
      <sheetName val="08.07.10헾】_x0005_?蠌ሹ⠀䁫"/>
      <sheetName val="08.07.10헾】_x0005_???dlvo"/>
      <sheetName val="08.07.10헾】_x0005_?"/>
      <sheetName val="MB.Prod"/>
      <sheetName val="Stress Calculation"/>
      <sheetName val="聟05_07_10_N_SHIFT_MECH-FAB2"/>
      <sheetName val="ALL"/>
      <sheetName val="RMG_-@BS18"/>
      <sheetName val="KSt_-_Analysis_20"/>
      <sheetName val="Section_Catalogue20"/>
      <sheetName val="Deprec_20"/>
      <sheetName val="2_civil-RA17"/>
      <sheetName val="Frango_Work_sheet16"/>
      <sheetName val="TCMO_(2)16"/>
      <sheetName val="Advance_tax16"/>
      <sheetName val="Cashflow_16"/>
      <sheetName val="ITDEP_revised16"/>
      <sheetName val="Deferred_tax16"/>
      <sheetName val="grp_16"/>
      <sheetName val="Debtors_Ageing_16"/>
      <sheetName val="LEVEL_SHEET7"/>
      <sheetName val="Form_616"/>
      <sheetName val="Fin__Assumpt__-_Sensitivitie16"/>
      <sheetName val="Lifts_&amp;_Escal-BOQ16"/>
      <sheetName val="FIRE_BOQ16"/>
      <sheetName val="Raw_Data16"/>
      <sheetName val="Rate_analysis_civil16"/>
      <sheetName val="Eqpmnt_PlnH5"/>
      <sheetName val="Eqpmnt_PlnÄ5"/>
      <sheetName val="PointNo_55"/>
      <sheetName val="precast_RC_element5"/>
      <sheetName val="General_Input5"/>
      <sheetName val="RA_BILL_-_15"/>
      <sheetName val="Tax_Inv5"/>
      <sheetName val="Tax_Inv_(Client)5"/>
      <sheetName val="foot-slab_reinft5"/>
      <sheetName val="7_Other_Costs5"/>
      <sheetName val="Vind_-_BtB5"/>
      <sheetName val="WORK_TABLE5"/>
      <sheetName val="KSt_-_Analysis_21"/>
      <sheetName val="Section_Catalogue21"/>
      <sheetName val="Deprec_21"/>
      <sheetName val="2_civil-RA18"/>
      <sheetName val="Frango_Work_sheet17"/>
      <sheetName val="TCMO_(2)17"/>
      <sheetName val="Advance_tax17"/>
      <sheetName val="Cashflow_17"/>
      <sheetName val="ITDEP_revised17"/>
      <sheetName val="Deferred_tax17"/>
      <sheetName val="grp_17"/>
      <sheetName val="Debtors_Ageing_17"/>
      <sheetName val="LEVEL_SHEET8"/>
      <sheetName val="Form_617"/>
      <sheetName val="Fin__Assumpt__-_Sensitivitie17"/>
      <sheetName val="Lifts_&amp;_Escal-BOQ17"/>
      <sheetName val="FIRE_BOQ17"/>
      <sheetName val="Raw_Data17"/>
      <sheetName val="Rate_analysis_civil17"/>
      <sheetName val="Eqpmnt_PlnH6"/>
      <sheetName val="Eqpmnt_PlnÄ6"/>
      <sheetName val="PointNo_56"/>
      <sheetName val="precast_RC_element6"/>
      <sheetName val="General_Input6"/>
      <sheetName val="RA_BILL_-_16"/>
      <sheetName val="Tax_Inv6"/>
      <sheetName val="Tax_Inv_(Client)6"/>
      <sheetName val="foot-slab_reinft6"/>
      <sheetName val="7_Other_Costs6"/>
      <sheetName val="Vind_-_BtB6"/>
      <sheetName val="WORK_TABLE6"/>
      <sheetName val="KSt_-_Analysis_24"/>
      <sheetName val="Section_Catalogue24"/>
      <sheetName val="Deprec_24"/>
      <sheetName val="2_civil-RA21"/>
      <sheetName val="Frango_Work_sheet20"/>
      <sheetName val="TCMO_(2)20"/>
      <sheetName val="Advance_tax20"/>
      <sheetName val="Cashflow_20"/>
      <sheetName val="ITDEP_revised20"/>
      <sheetName val="Deferred_tax20"/>
      <sheetName val="grp_20"/>
      <sheetName val="Debtors_Ageing_20"/>
      <sheetName val="LEVEL_SHEET11"/>
      <sheetName val="Form_620"/>
      <sheetName val="Fin__Assumpt__-_Sensitivitie20"/>
      <sheetName val="Lifts_&amp;_Escal-BOQ20"/>
      <sheetName val="FIRE_BOQ20"/>
      <sheetName val="Raw_Data20"/>
      <sheetName val="Rate_analysis_civil20"/>
      <sheetName val="Eqpmnt_PlnH9"/>
      <sheetName val="Eqpmnt_PlnÄ9"/>
      <sheetName val="PointNo_59"/>
      <sheetName val="precast_RC_element9"/>
      <sheetName val="General_Input9"/>
      <sheetName val="RA_BILL_-_19"/>
      <sheetName val="Tax_Inv9"/>
      <sheetName val="Tax_Inv_(Client)9"/>
      <sheetName val="foot-slab_reinft9"/>
      <sheetName val="7_Other_Costs9"/>
      <sheetName val="Vind_-_BtB9"/>
      <sheetName val="Basement_Budget9"/>
      <sheetName val="WORK_TABLE9"/>
      <sheetName val="KSt_-_Analysis_23"/>
      <sheetName val="Section_Catalogue23"/>
      <sheetName val="Deprec_23"/>
      <sheetName val="2_civil-RA20"/>
      <sheetName val="Frango_Work_sheet19"/>
      <sheetName val="TCMO_(2)19"/>
      <sheetName val="Advance_tax19"/>
      <sheetName val="Cashflow_19"/>
      <sheetName val="ITDEP_revised19"/>
      <sheetName val="Deferred_tax19"/>
      <sheetName val="grp_19"/>
      <sheetName val="Debtors_Ageing_19"/>
      <sheetName val="LEVEL_SHEET10"/>
      <sheetName val="Form_619"/>
      <sheetName val="Fin__Assumpt__-_Sensitivitie19"/>
      <sheetName val="Lifts_&amp;_Escal-BOQ19"/>
      <sheetName val="FIRE_BOQ19"/>
      <sheetName val="Raw_Data19"/>
      <sheetName val="Rate_analysis_civil19"/>
      <sheetName val="Eqpmnt_PlnH8"/>
      <sheetName val="Eqpmnt_PlnÄ8"/>
      <sheetName val="PointNo_58"/>
      <sheetName val="precast_RC_element8"/>
      <sheetName val="General_Input8"/>
      <sheetName val="RA_BILL_-_18"/>
      <sheetName val="Tax_Inv8"/>
      <sheetName val="Tax_Inv_(Client)8"/>
      <sheetName val="foot-slab_reinft8"/>
      <sheetName val="7_Other_Costs8"/>
      <sheetName val="Vind_-_BtB8"/>
      <sheetName val="Basement_Budget8"/>
      <sheetName val="WORK_TABLE8"/>
      <sheetName val="KSt_-_Analysis_22"/>
      <sheetName val="Section_Catalogue22"/>
      <sheetName val="Deprec_22"/>
      <sheetName val="2_civil-RA19"/>
      <sheetName val="Frango_Work_sheet18"/>
      <sheetName val="TCMO_(2)18"/>
      <sheetName val="Advance_tax18"/>
      <sheetName val="Cashflow_18"/>
      <sheetName val="ITDEP_revised18"/>
      <sheetName val="Deferred_tax18"/>
      <sheetName val="grp_18"/>
      <sheetName val="Debtors_Ageing_18"/>
      <sheetName val="LEVEL_SHEET9"/>
      <sheetName val="Form_618"/>
      <sheetName val="Fin__Assumpt__-_Sensitivitie18"/>
      <sheetName val="Lifts_&amp;_Escal-BOQ18"/>
      <sheetName val="FIRE_BOQ18"/>
      <sheetName val="Raw_Data18"/>
      <sheetName val="Rate_analysis_civil18"/>
      <sheetName val="Eqpmnt_PlnH7"/>
      <sheetName val="Eqpmnt_PlnÄ7"/>
      <sheetName val="PointNo_57"/>
      <sheetName val="precast_RC_element7"/>
      <sheetName val="General_Input7"/>
      <sheetName val="RA_BILL_-_17"/>
      <sheetName val="Tax_Inv7"/>
      <sheetName val="Tax_Inv_(Client)7"/>
      <sheetName val="foot-slab_reinft7"/>
      <sheetName val="7_Other_Costs7"/>
      <sheetName val="Vind_-_BtB7"/>
      <sheetName val="Basement_Budget7"/>
      <sheetName val="WORK_TABLE7"/>
      <sheetName val="KSt_-_Analysis_25"/>
      <sheetName val="Section_Catalogue25"/>
      <sheetName val="Deprec_25"/>
      <sheetName val="2_civil-RA22"/>
      <sheetName val="Frango_Work_sheet21"/>
      <sheetName val="TCMO_(2)21"/>
      <sheetName val="Advance_tax21"/>
      <sheetName val="Cashflow_21"/>
      <sheetName val="ITDEP_revised21"/>
      <sheetName val="Deferred_tax21"/>
      <sheetName val="grp_21"/>
      <sheetName val="Debtors_Ageing_21"/>
      <sheetName val="LEVEL_SHEET12"/>
      <sheetName val="Form_621"/>
      <sheetName val="Fin__Assumpt__-_Sensitivitie21"/>
      <sheetName val="Lifts_&amp;_Escal-BOQ21"/>
      <sheetName val="FIRE_BOQ21"/>
      <sheetName val="Raw_Data21"/>
      <sheetName val="Rate_analysis_civil21"/>
      <sheetName val="Eqpmnt_PlnH10"/>
      <sheetName val="Eqpmnt_PlnÄ10"/>
      <sheetName val="PointNo_510"/>
      <sheetName val="precast_RC_element10"/>
      <sheetName val="General_Input10"/>
      <sheetName val="RA_BILL_-_110"/>
      <sheetName val="Tax_Inv10"/>
      <sheetName val="Tax_Inv_(Client)10"/>
      <sheetName val="foot-slab_reinft10"/>
      <sheetName val="7_Other_Costs10"/>
      <sheetName val="Vind_-_BtB10"/>
      <sheetName val="Basement_Budget10"/>
      <sheetName val="WORK_TABLE10"/>
      <sheetName val="M.S."/>
      <sheetName val="MB-August"/>
      <sheetName val="見積書"/>
      <sheetName val="Sch No. 1 - Building Works"/>
      <sheetName val="Materials Cost(PCC)"/>
      <sheetName val="Cashflows "/>
      <sheetName val="CapitalMetrics"/>
      <sheetName val="Staff Forecast spread"/>
      <sheetName val="HIRA Format"/>
      <sheetName val=" 08.07.10 RS &amp; S䂰⁜㩰⁜e"/>
      <sheetName val="equiplist"/>
      <sheetName val="2nd "/>
      <sheetName val="Fill this out first___"/>
      <sheetName val="Profile"/>
      <sheetName val="Cash Flow Working"/>
      <sheetName val="Pile"/>
      <sheetName val=" 09.07.10 M顅ᎆ뤀ᨇ԰_x005f_x0000_缀_x005f_x0000_"/>
      <sheetName val="Brand"/>
      <sheetName val="Location"/>
      <sheetName val="PackSize"/>
      <sheetName val="PackagingType"/>
      <sheetName val="Plant"/>
      <sheetName val="ProductHierarchy"/>
      <sheetName val="PurchGroup"/>
      <sheetName val="Sub-brand"/>
      <sheetName val="UOM"/>
      <sheetName val="Variant"/>
      <sheetName val="STEEL STRUCTURE"/>
      <sheetName val="Project Budget Worksheet"/>
      <sheetName val="Start"/>
      <sheetName val="Labor abs-NMR"/>
      <sheetName val="Sheet4"/>
      <sheetName val="Assmpns"/>
      <sheetName val="PARAMETRES"/>
      <sheetName val="FACE"/>
      <sheetName val="MAIN DOOR ANALYSIS (ENGLISH)"/>
      <sheetName val="Grouping TB"/>
      <sheetName val="FORM-16"/>
      <sheetName val="LOADDAT"/>
      <sheetName val="Current Bill MB ref"/>
      <sheetName val="Deckblatt"/>
      <sheetName val="ENG"/>
      <sheetName val="CIF_COST_ITEM11"/>
      <sheetName val="14_07_10_CIVIL_W _26"/>
      <sheetName val="ST_CODE5"/>
      <sheetName val="Oud_Metha8"/>
      <sheetName val="Port_Saeed8"/>
      <sheetName val="Al_Wasl8"/>
      <sheetName val="__¢&amp;___ú5#_______9"/>
      <sheetName val="w't_table5"/>
      <sheetName val="cover_page5"/>
      <sheetName val="BLR_1"/>
      <sheetName val="HRSG_PRINT"/>
      <sheetName val="Cost_control"/>
      <sheetName val="DM_tANK_Allow5"/>
      <sheetName val="08_07_10헾】__睮は"/>
      <sheetName val="08_07_10헾】_︀ᇕ԰"/>
      <sheetName val="08_07_10헾】_蠄ሹꠀ䁮�"/>
      <sheetName val="08_07_10헾】_蠌ሹ⠀䁫�"/>
      <sheetName val="Cable_Data"/>
      <sheetName val="Adimi_bldg"/>
      <sheetName val="Pump_House"/>
      <sheetName val="Fuel_Regu_Station"/>
      <sheetName val="0200_Siteworks"/>
      <sheetName val="@risk_rents_and_incentives"/>
      <sheetName val="Car_park_lease"/>
      <sheetName val="Net_rent_analysis"/>
      <sheetName val="PANEL_ANNEXURE"/>
      <sheetName val="wdr_bldg"/>
      <sheetName val="Macro_custom_function1"/>
      <sheetName val="Gym_AV1"/>
      <sheetName val="Walk_Across"/>
      <sheetName val="Cost_summary"/>
      <sheetName val="Employee_Details"/>
      <sheetName val="AoR_Finishing"/>
      <sheetName val="Initial_Data7"/>
      <sheetName val="F4_13"/>
      <sheetName val="Break_up_Sheet"/>
      <sheetName val="Fin_Sum"/>
      <sheetName val="Field_Values"/>
      <sheetName val="9__Package_split_-_Cost_"/>
      <sheetName val="labour_rates"/>
      <sheetName val="BOQ_T4B"/>
      <sheetName val="Summary_year_Plan"/>
      <sheetName val="Project_Brief"/>
      <sheetName val="Ground_Floor"/>
      <sheetName val="_COP_100%"/>
      <sheetName val="Switch_costs_lookup"/>
      <sheetName val="2_0_Floor_Area_Summary"/>
      <sheetName val="Angebot18_7_"/>
      <sheetName val="E-400_(BW)"/>
      <sheetName val="E-400_(Pl)"/>
      <sheetName val="E-400_Schedule_(Pl)"/>
      <sheetName val="E-330_(Pl)"/>
      <sheetName val="E-330_Schedule_(Pl)"/>
      <sheetName val="CIV_INV&amp;EXP"/>
      <sheetName val="intr_stool_brkup"/>
      <sheetName val="GEN_REQ"/>
      <sheetName val="SD_and_START_UP"/>
      <sheetName val="_AnalysisPCC"/>
      <sheetName val="Labour_List_"/>
      <sheetName val="Plant_List"/>
      <sheetName val="Material_List"/>
      <sheetName val="PROG_SUMMARY"/>
      <sheetName val="08_07_10쪸_"/>
      <sheetName val="08_07_10헾】__睮は_x"/>
      <sheetName val="08_07_10헾】_︀ᇕ԰缀"/>
      <sheetName val="08_07_10헾】__退Ý_x"/>
      <sheetName val="_09_07_10_M蕸_헾⿓"/>
      <sheetName val="Inter_Co_Balances"/>
      <sheetName val="1_01_(a)"/>
      <sheetName val="[temp_xls]14_07_10@&amp;Ò:"/>
      <sheetName val="[temp_xls]14_07_10@^\&amp;8"/>
      <sheetName val="[temp_xls]¸:;b+/î&lt;î:&amp;&amp;"/>
      <sheetName val="[temp_xls]Ü5)bÝ/8)6)&amp;&amp;"/>
      <sheetName val="[temp_xls]08_07_10헾】?/退Ý"/>
      <sheetName val="[temp_xls]14_07_10@^\&amp;"/>
      <sheetName val="Quantity_Freeze"/>
      <sheetName val="Chipping_RCC"/>
      <sheetName val="Main_Assump_"/>
      <sheetName val="N-Amritsar_135"/>
      <sheetName val="08_07_10헾】?︀ᇕ԰"/>
      <sheetName val="08_07_10헾】?/"/>
      <sheetName val="08_07_10헾】???dlvo"/>
      <sheetName val="08_07_10헾】?"/>
      <sheetName val="M_S_"/>
      <sheetName val="[temp_xls]_09_07_10_M蕸\헾⿓"/>
      <sheetName val="Ward_areas"/>
      <sheetName val="BFS"/>
      <sheetName val="Coalmine"/>
      <sheetName val="매크로"/>
      <sheetName val="11-hsd"/>
      <sheetName val="13-septic"/>
      <sheetName val="7-ug"/>
      <sheetName val="2-utility"/>
      <sheetName val="18-misc"/>
      <sheetName val="5-pipe"/>
      <sheetName val="CEMENT PSP"/>
      <sheetName val="TORRENT CEMENT"/>
      <sheetName val="organi synthesis lab"/>
      <sheetName val="Sch"/>
      <sheetName val="except wiring"/>
      <sheetName val="CCNs"/>
      <sheetName val="改加胶玻璃、室外栏杆"/>
      <sheetName val="SRC-B3U2"/>
      <sheetName val="D &amp; W sizes"/>
      <sheetName val="BOARD - STATUS"/>
      <sheetName val="Gia vat tu"/>
      <sheetName val="成本多栏明细账"/>
      <sheetName val="Asumptions"/>
      <sheetName val="Quantity"/>
      <sheetName val="PW "/>
      <sheetName val="BQ"/>
      <sheetName val="bil-mff"/>
      <sheetName val="Trial Bal"/>
      <sheetName val="Desc "/>
      <sheetName val="_1唷_07镟10_譎_SH偉FT_襍ECH-TANK21"/>
      <sheetName val="Surveys-INC"/>
      <sheetName val="CWIP status"/>
      <sheetName val="CF"/>
      <sheetName val="Rec'd Statements"/>
      <sheetName val="RPT 11-VOLUME BY BRANDS"/>
      <sheetName val=" working Sheet"/>
      <sheetName val="XLPE cable data"/>
      <sheetName val="8200AOC"/>
      <sheetName val="Master Sheet"/>
      <sheetName val="Area &amp; Cate. Master"/>
      <sheetName val="14.07.10@?_x0003_&amp;???Ò:"/>
      <sheetName val="???????8!?;bÂ/Ò:!?Ò8!?&amp;???&amp;???"/>
      <sheetName val="14.07.10Á_x000c__x0003_&amp;???î&lt;"/>
      <sheetName val="???????¸:_x001f_?;b+/î&lt;_x001f_?î:_x001f_?&amp;???&amp;???"/>
      <sheetName val="?"/>
      <sheetName val="_ ¢&amp;"/>
      <sheetName val="SC_Cost_FEB_031"/>
      <sheetName val="BLR_11"/>
      <sheetName val="HRSG_PRINT1"/>
      <sheetName val="Cost_control1"/>
      <sheetName val="SC_Cost_FEB_032"/>
      <sheetName val="BLR_12"/>
      <sheetName val="HRSG_PRINT2"/>
      <sheetName val="Cost_control2"/>
      <sheetName val="SC_Cost_FEB_033"/>
      <sheetName val="BLR_13"/>
      <sheetName val="HRSG_PRINT3"/>
      <sheetName val="Cost_control3"/>
      <sheetName val="PRECAST_lightconc-II35"/>
      <sheetName val="PRECAST_lightconc_II35"/>
      <sheetName val="College_Details35"/>
      <sheetName val="Personal_35"/>
      <sheetName val="Cleaning_&amp;_Grubbing35"/>
      <sheetName val="jidal_dam35"/>
      <sheetName val="fran_temp35"/>
      <sheetName val="kona_swit35"/>
      <sheetName val="template_(8)35"/>
      <sheetName val="template_(9)35"/>
      <sheetName val="OVER_HEADS35"/>
      <sheetName val="Cover_Sheet35"/>
      <sheetName val="BOQ_REV_A35"/>
      <sheetName val="PTB_(IO)35"/>
      <sheetName val="BMS_35"/>
      <sheetName val="SPT_vs_PHI35"/>
      <sheetName val="TBAL9697_-group_wise__sdpl35"/>
      <sheetName val="Quantity_Schedule34"/>
      <sheetName val="Revenue__Schedule_34"/>
      <sheetName val="Balance_works_-_Direct_Cost34"/>
      <sheetName val="Balance_works_-_Indirect_Cost34"/>
      <sheetName val="Fund_Plan34"/>
      <sheetName val="Bill_of_Resources34"/>
      <sheetName val="SITE_OVERHEADS33"/>
      <sheetName val="labour_coeff33"/>
      <sheetName val="Site_Dev_BOQ33"/>
      <sheetName val="Expenditure_plan33"/>
      <sheetName val="ORDER_BOOKING33"/>
      <sheetName val="TAX_BILLS33"/>
      <sheetName val="CASH_BILLS33"/>
      <sheetName val="LABOUR_BILLS33"/>
      <sheetName val="puch_order33"/>
      <sheetName val="Sheet1_(2)33"/>
      <sheetName val="beam-reinft-IIInd_floor33"/>
      <sheetName val="Costing_Upto_Mar'11_(2)33"/>
      <sheetName val="Tender_Summary33"/>
      <sheetName val="M-Book_for_Conc33"/>
      <sheetName val="M-Book_for_FW33"/>
      <sheetName val="Boq_Block_A33"/>
      <sheetName val="scurve_calc_(2)32"/>
      <sheetName val="_24_07_10_RS_&amp;_SECURITY33"/>
      <sheetName val="24_07_10_CIVIL_WET33"/>
      <sheetName val="_24_07_10_CIVIL33"/>
      <sheetName val="_24_07_10_MECH-FAB33"/>
      <sheetName val="_24_07_10_MECH-TANK33"/>
      <sheetName val="_23_07_10_N_SHIFT_MECH-FAB33"/>
      <sheetName val="_23_07_10_N_SHIFT_MECH-TANK33"/>
      <sheetName val="_23_07_10_RS_&amp;_SECURITY33"/>
      <sheetName val="23_07_10_CIVIL_WET33"/>
      <sheetName val="_23_07_10_CIVIL33"/>
      <sheetName val="_23_07_10_MECH-FAB33"/>
      <sheetName val="_23_07_10_MECH-TANK33"/>
      <sheetName val="_22_07_10_N_SHIFT_MECH-FAB33"/>
      <sheetName val="_22_07_10_N_SHIFT_MECH-TANK33"/>
      <sheetName val="_22_07_10_RS_&amp;_SECURITY33"/>
      <sheetName val="22_07_10_CIVIL_WET33"/>
      <sheetName val="_22_07_10_CIVIL33"/>
      <sheetName val="_22_07_10_MECH-FAB33"/>
      <sheetName val="_22_07_10_MECH-TANK33"/>
      <sheetName val="_21_07_10_N_SHIFT_MECH-FAB33"/>
      <sheetName val="_21_07_10_N_SHIFT_MECH-TANK33"/>
      <sheetName val="_21_07_10_RS_&amp;_SECURITY33"/>
      <sheetName val="21_07_10_CIVIL_WET33"/>
      <sheetName val="_21_07_10_CIVIL33"/>
      <sheetName val="_21_07_10_MECH-FAB33"/>
      <sheetName val="_21_07_10_MECH-TANK33"/>
      <sheetName val="_20_07_10_N_SHIFT_MECH-FAB33"/>
      <sheetName val="_20_07_10_N_SHIFT_MECH-TANK33"/>
      <sheetName val="_20_07_10_RS_&amp;_SECURITY33"/>
      <sheetName val="20_07_10_CIVIL_WET33"/>
      <sheetName val="_20_07_10_CIVIL33"/>
      <sheetName val="_20_07_10_MECH-FAB33"/>
      <sheetName val="_20_07_10_MECH-TANK33"/>
      <sheetName val="_19_07_10_N_SHIFT_MECH-FAB33"/>
      <sheetName val="_19_07_10_N_SHIFT_MECH-TANK33"/>
      <sheetName val="_19_07_10_RS_&amp;_SECURITY33"/>
      <sheetName val="19_07_10_CIVIL_WET33"/>
      <sheetName val="_19_07_10_CIVIL33"/>
      <sheetName val="_19_07_10_MECH-FAB33"/>
      <sheetName val="_19_07_10_MECH-TANK33"/>
      <sheetName val="_18_07_10_N_SHIFT_MECH-FAB33"/>
      <sheetName val="_18_07_10_N_SHIFT_MECH-TANK33"/>
      <sheetName val="_18_07_10_RS_&amp;_SECURITY33"/>
      <sheetName val="18_07_10_CIVIL_WET33"/>
      <sheetName val="_18_07_10_CIVIL33"/>
      <sheetName val="_18_07_10_MECH-FAB33"/>
      <sheetName val="_18_07_10_MECH-TANK33"/>
      <sheetName val="_17_07_10_N_SHIFT_MECH-FAB33"/>
      <sheetName val="_17_07_10_N_SHIFT_MECH-TANK33"/>
      <sheetName val="_17_07_10_RS_&amp;_SECURITY33"/>
      <sheetName val="17_07_10_CIVIL_WET33"/>
      <sheetName val="_17_07_10_CIVIL33"/>
      <sheetName val="_17_07_10_MECH-FAB33"/>
      <sheetName val="_17_07_10_MECH-TANK33"/>
      <sheetName val="_16_07_10_N_SHIFT_MECH-FAB32"/>
      <sheetName val="_16_07_10_N_SHIFT_MECH-TANK32"/>
      <sheetName val="_16_07_10_RS_&amp;_SECURITY32"/>
      <sheetName val="16_07_10_CIVIL_WET32"/>
      <sheetName val="_16_07_10_CIVIL32"/>
      <sheetName val="_16_07_10_MECH-FAB32"/>
      <sheetName val="_16_07_10_MECH-TANK32"/>
      <sheetName val="_15_07_10_N_SHIFT_MECH-FAB32"/>
      <sheetName val="_15_07_10_N_SHIFT_MECH-TANK32"/>
      <sheetName val="_15_07_10_RS_&amp;_SECURITY32"/>
      <sheetName val="15_07_10_CIVIL_WET32"/>
      <sheetName val="_15_07_10_CIVIL32"/>
      <sheetName val="_15_07_10_MECH-FAB32"/>
      <sheetName val="_15_07_10_MECH-TANK32"/>
      <sheetName val="_14_07_10_N_SHIFT_MECH-FAB32"/>
      <sheetName val="_14_07_10_N_SHIFT_MECH-TANK32"/>
      <sheetName val="_14_07_10_RS_&amp;_SECURITY32"/>
      <sheetName val="14_07_10_CIVIL_WET32"/>
      <sheetName val="_14_07_10_CIVIL32"/>
      <sheetName val="_14_07_10_MECH-FAB32"/>
      <sheetName val="_14_07_10_MECH-TANK32"/>
      <sheetName val="_13_07_10_N_SHIFT_MECH-FAB32"/>
      <sheetName val="_13_07_10_N_SHIFT_MECH-TANK32"/>
      <sheetName val="_13_07_10_RS_&amp;_SECURITY32"/>
      <sheetName val="13_07_10_CIVIL_WET32"/>
      <sheetName val="_13_07_10_CIVIL32"/>
      <sheetName val="_13_07_10_MECH-FAB32"/>
      <sheetName val="_13_07_10_MECH-TANK32"/>
      <sheetName val="_12_07_10_N_SHIFT_MECH-FAB32"/>
      <sheetName val="_12_07_10_N_SHIFT_MECH-TANK32"/>
      <sheetName val="_12_07_10_RS_&amp;_SECURITY32"/>
      <sheetName val="12_07_10_CIVIL_WET32"/>
      <sheetName val="_12_07_10_CIVIL32"/>
      <sheetName val="_12_07_10_MECH-FAB32"/>
      <sheetName val="_12_07_10_MECH-TANK32"/>
      <sheetName val="_11_07_10_N_SHIFT_MECH-FAB32"/>
      <sheetName val="_11_07_10_N_SHIFT_MECH-TANK32"/>
      <sheetName val="_11_07_10_RS_&amp;_SECURITY32"/>
      <sheetName val="11_07_10_CIVIL_WET32"/>
      <sheetName val="_11_07_10_CIVIL32"/>
      <sheetName val="_11_07_10_MECH-FAB32"/>
      <sheetName val="_11_07_10_MECH-TANK32"/>
      <sheetName val="_10_07_10_N_SHIFT_MECH-FAB32"/>
      <sheetName val="_10_07_10_N_SHIFT_MECH-TANK32"/>
      <sheetName val="_10_07_10_RS_&amp;_SECURITY32"/>
      <sheetName val="10_07_10_CIVIL_WET32"/>
      <sheetName val="_10_07_10_CIVIL32"/>
      <sheetName val="_10_07_10_MECH-FAB32"/>
      <sheetName val="_10_07_10_MECH-TANK32"/>
      <sheetName val="_09_07_10_N_SHIFT_MECH-FAB32"/>
      <sheetName val="_09_07_10_N_SHIFT_MECH-TANK32"/>
      <sheetName val="_09_07_10_RS_&amp;_SECURITY32"/>
      <sheetName val="09_07_10_CIVIL_WET32"/>
      <sheetName val="_09_07_10_CIVIL32"/>
      <sheetName val="_09_07_10_MECH-FAB32"/>
      <sheetName val="_09_07_10_MECH-TANK32"/>
      <sheetName val="_08_07_10_N_SHIFT_MECH-FAB32"/>
      <sheetName val="_08_07_10_N_SHIFT_MECH-TANK32"/>
      <sheetName val="_08_07_10_RS_&amp;_SECURITY32"/>
      <sheetName val="08_07_10_CIVIL_WET32"/>
      <sheetName val="_08_07_10_CIVIL32"/>
      <sheetName val="_08_07_10_MECH-FAB32"/>
      <sheetName val="_08_07_10_MECH-TANK32"/>
      <sheetName val="_07_07_10_N_SHIFT_MECH-FAB32"/>
      <sheetName val="_07_07_10_N_SHIFT_MECH-TANK32"/>
      <sheetName val="_07_07_10_RS_&amp;_SECURITY32"/>
      <sheetName val="07_07_10_CIVIL_WET32"/>
      <sheetName val="_07_07_10_CIVIL32"/>
      <sheetName val="_07_07_10_MECH-FAB32"/>
      <sheetName val="_07_07_10_MECH-TANK32"/>
      <sheetName val="_06_07_10_N_SHIFT_MECH-FAB32"/>
      <sheetName val="_06_07_10_N_SHIFT_MECH-TANK32"/>
      <sheetName val="_06_07_10_RS_&amp;_SECURITY32"/>
      <sheetName val="06_07_10_CIVIL_WET32"/>
      <sheetName val="_06_07_10_CIVIL32"/>
      <sheetName val="_06_07_10_MECH-FAB32"/>
      <sheetName val="_06_07_10_MECH-TANK32"/>
      <sheetName val="_05_07_10_N_SHIFT_MECH-FAB32"/>
      <sheetName val="_05_07_10_N_SHIFT_MECH-TANK32"/>
      <sheetName val="_05_07_10_RS_&amp;_SECURITY32"/>
      <sheetName val="05_07_10_CIVIL_WET32"/>
      <sheetName val="_05_07_10_CIVIL32"/>
      <sheetName val="_05_07_10_MECH-FAB32"/>
      <sheetName val="_05_07_10_MECH-TANK32"/>
      <sheetName val="_04_07_10_N_SHIFT_MECH-FAB32"/>
      <sheetName val="_04_07_10_N_SHIFT_MECH-TANK32"/>
      <sheetName val="_04_07_10_RS_&amp;_SECURITY32"/>
      <sheetName val="04_07_10_CIVIL_WET32"/>
      <sheetName val="_04_07_10_CIVIL32"/>
      <sheetName val="_04_07_10_MECH-FAB32"/>
      <sheetName val="_04_07_10_MECH-TANK32"/>
      <sheetName val="_03_07_10_N_SHIFT_MECH-FAB32"/>
      <sheetName val="_03_07_10_N_SHIFT_MECH-TANK32"/>
      <sheetName val="_03_07_10_RS_&amp;_SECURITY_32"/>
      <sheetName val="03_07_10_CIVIL_WET_32"/>
      <sheetName val="_03_07_10_CIVIL_32"/>
      <sheetName val="_03_07_10_MECH-FAB_32"/>
      <sheetName val="_03_07_10_MECH-TANK_32"/>
      <sheetName val="_02_07_10_N_SHIFT_MECH-FAB_32"/>
      <sheetName val="_02_07_10_N_SHIFT_MECH-TANK_32"/>
      <sheetName val="_02_07_10_RS_&amp;_SECURITY32"/>
      <sheetName val="02_07_10_CIVIL_WET32"/>
      <sheetName val="_02_07_10_CIVIL32"/>
      <sheetName val="_02_07_10_MECH-FAB32"/>
      <sheetName val="_02_07_10_MECH-TANK32"/>
      <sheetName val="_01_07_10_N_SHIFT_MECH-FAB32"/>
      <sheetName val="_01_07_10_N_SHIFT_MECH-TANK32"/>
      <sheetName val="_01_07_10_RS_&amp;_SECURITY32"/>
      <sheetName val="01_07_10_CIVIL_WET32"/>
      <sheetName val="_01_07_10_CIVIL32"/>
      <sheetName val="_01_07_10_MECH-FAB32"/>
      <sheetName val="_01_07_10_MECH-TANK32"/>
      <sheetName val="_30_06_10_N_SHIFT_MECH-FAB32"/>
      <sheetName val="_30_06_10_N_SHIFT_MECH-TANK32"/>
      <sheetName val="Meas_-Hotel_Part33"/>
      <sheetName val="BOQ_Direct_selling_cost32"/>
      <sheetName val="22_12_201133"/>
      <sheetName val="BOQ_(2)33"/>
      <sheetName val="Direct_cost_shed_A-2_32"/>
      <sheetName val="Ave_wtd_rates32"/>
      <sheetName val="Material_32"/>
      <sheetName val="Labour_&amp;_Plant32"/>
      <sheetName val="Contract_Night_Staff32"/>
      <sheetName val="Contract_Day_Staff32"/>
      <sheetName val="Day_Shift32"/>
      <sheetName val="Night_Shift32"/>
      <sheetName val="Cashflow_projection32"/>
      <sheetName val="PA-_Consutant_32"/>
      <sheetName val="Item-_Compact32"/>
      <sheetName val="Fee_Rate_Summary32"/>
      <sheetName val="Civil_Boq32"/>
      <sheetName val="St_co_91_5lvl32"/>
      <sheetName val="Civil_Works32"/>
      <sheetName val="SP_Break_Up32"/>
      <sheetName val="final_abstract32"/>
      <sheetName val="TBAL9697__group_wise__sdpl32"/>
      <sheetName val="Meas__Hotel_Part32"/>
      <sheetName val="INPUT_SHEET32"/>
      <sheetName val="IO_List32"/>
      <sheetName val="Fill_this_out_first___32"/>
      <sheetName val="Labour_productivity32"/>
      <sheetName val="DI_Rate_Analysis33"/>
      <sheetName val="Economic_RisingMain__Ph-I33"/>
      <sheetName val="_09_07_10_M顅ᎆ뤀ᨇ԰?缀?32"/>
      <sheetName val="Cost_Index32"/>
      <sheetName val="cash_in_flow_Summary_JV_32"/>
      <sheetName val="water_prop_32"/>
      <sheetName val="GR_slab-reinft32"/>
      <sheetName val="Structure_Bills_Qty32"/>
      <sheetName val="F20_Risk_Analysis32"/>
      <sheetName val="Change_Order_Log32"/>
      <sheetName val="2000_MOR32"/>
      <sheetName val="Sales_&amp;_Prod32"/>
      <sheetName val="Staff_Acco_32"/>
      <sheetName val="3cd_Annexure32"/>
      <sheetName val="Prelims_Breakup33"/>
      <sheetName val="Fin__Assumpt__-_Sensitivities32"/>
      <sheetName val="Bill_132"/>
      <sheetName val="Bill_232"/>
      <sheetName val="Bill_332"/>
      <sheetName val="Bill_432"/>
      <sheetName val="Bill_532"/>
      <sheetName val="Bill_632"/>
      <sheetName val="Bill_732"/>
      <sheetName val="Project_Details__32"/>
      <sheetName val="Rate_analysis-_BOQ_1_32"/>
      <sheetName val="MN_T_B_32"/>
      <sheetName val="Driveway_Beams32"/>
      <sheetName val="INDIGINEOUS_ITEMS_32"/>
      <sheetName val="1_Civil-RA32"/>
      <sheetName val="_09_07_10_M顅ᎆ뤀ᨇ԰32"/>
      <sheetName val="_09_07_10_M顅ᎆ뤀ᨇ԰_缀_32"/>
      <sheetName val="T-P1,_FINISHES_WORKING_32"/>
      <sheetName val="Assumption_&amp;_Exclusion32"/>
      <sheetName val="Rate_Analysis32"/>
      <sheetName val="Theo_Cons-June'1031"/>
      <sheetName val="Eqpmnt_Plng32"/>
      <sheetName val="LABOUR_RATE32"/>
      <sheetName val="Material_Rate32"/>
      <sheetName val="AFAS_31"/>
      <sheetName val="RDS_&amp;_WLD31"/>
      <sheetName val="PA_System31"/>
      <sheetName val="Server_&amp;_PAC_Room31"/>
      <sheetName val="HVAC_BOQ31"/>
      <sheetName val="Assumption_Inputs32"/>
      <sheetName val="DEINKING(ANNEX_1)32"/>
      <sheetName val="Grade_Slab_-132"/>
      <sheetName val="Grade_Slab_-232"/>
      <sheetName val="Grade_slab-332"/>
      <sheetName val="Grade_slab_-432"/>
      <sheetName val="Grade_slab_-532"/>
      <sheetName val="Grade_slab_-632"/>
      <sheetName val="Switch_V1632"/>
      <sheetName val="Data_Sheet31"/>
      <sheetName val="Summary_WG31"/>
      <sheetName val="Debits_as_on_12_04_0831"/>
      <sheetName val="Phase_132"/>
      <sheetName val="Pacakges_split32"/>
      <sheetName val="AutoOpen_Stub_Data32"/>
      <sheetName val="External_Doors32"/>
      <sheetName val="STAFFSCHED_31"/>
      <sheetName val="Deduction_of_assets30"/>
      <sheetName val="India_F&amp;S_Template31"/>
      <sheetName val="_bus_bay31"/>
      <sheetName val="doq_431"/>
      <sheetName val="doq_231"/>
      <sheetName val="Cat_A_Change_Control32"/>
      <sheetName val="d-safe_specs30"/>
      <sheetName val="Factor_Sheet32"/>
      <sheetName val="Invoice_Tracker31"/>
      <sheetName val="11B_31"/>
      <sheetName val="Quote_Sheet30"/>
      <sheetName val="Intro_30"/>
      <sheetName val="Gate_230"/>
      <sheetName val="ACAD_Finishes31"/>
      <sheetName val="Site_Details31"/>
      <sheetName val="Site_Area_Statement31"/>
      <sheetName val="Blr_hire30"/>
      <sheetName val="PRECAST_lig(tconc_II30"/>
      <sheetName val="Top_Sheet31"/>
      <sheetName val="Col_NUM31"/>
      <sheetName val="COLUMN_RC_31"/>
      <sheetName val="STILT_Floor_Slab_NUM31"/>
      <sheetName val="First_Floor_Slab_RC31"/>
      <sheetName val="FIRST_FLOOR_SLAB_WT_SUMMARY31"/>
      <sheetName val="Stilt_Floor_Beam_NUM31"/>
      <sheetName val="STILT_BEAM_NUM31"/>
      <sheetName val="STILT_BEAM_RC31"/>
      <sheetName val="Stilt_wall_Num31"/>
      <sheetName val="STILT_WALL_RC31"/>
      <sheetName val="Z-DETAILS_ABOVE_RAFT_UPTO_+0_32"/>
      <sheetName val="Z-DETAILS_ABOVE_RAFT_UPTO_+_(40"/>
      <sheetName val="TOTAL_CHECK31"/>
      <sheetName val="TYP___wall_Num31"/>
      <sheetName val="Z-DETAILS_TYP__+2_85_TO_+8_8531"/>
      <sheetName val="14_07_10_CIVIL_W [31"/>
      <sheetName val="Cost_Basis30"/>
      <sheetName val="BOQ_LT31"/>
      <sheetName val="VF_Full_Recon30"/>
      <sheetName val="Load_Details(B2)31"/>
      <sheetName val="Works_-_Quote_Sheet31"/>
      <sheetName val="Income_Statement31"/>
      <sheetName val="MASTER_RATE_ANALYSIS30"/>
      <sheetName val="Name_List30"/>
      <sheetName val="Misc__Data30"/>
      <sheetName val="__¢&amp;ú5#14"/>
      <sheetName val="__¢&amp;???ú5#???????14"/>
      <sheetName val="BLOCK-A_(MEA_SHEET)31"/>
      <sheetName val="RMG_-ABS30"/>
      <sheetName val="T_P_-ABS30"/>
      <sheetName val="T_P_-MB30"/>
      <sheetName val="E_P_R-ABS30"/>
      <sheetName val="E__R-MB30"/>
      <sheetName val="Bldg_6-ABS30"/>
      <sheetName val="Bldg_6-MB30"/>
      <sheetName val="Kz_Grid_Press_foundation_ABS30"/>
      <sheetName val="Kz_Grid_Press_foundation_meas30"/>
      <sheetName val="600-1200T__ABS30"/>
      <sheetName val="600-1200T_Meas30"/>
      <sheetName val="BSR-II_ABS30"/>
      <sheetName val="BSR-II_meas30"/>
      <sheetName val="Misc_ABS30"/>
      <sheetName val="Misc_MB30"/>
      <sheetName val="This_Bill30"/>
      <sheetName val="Upto_Previous30"/>
      <sheetName val="Up_to_date30"/>
      <sheetName val="Grand_Abstract30"/>
      <sheetName val="Blank_MB30"/>
      <sheetName val="cement_summary30"/>
      <sheetName val="Reinforcement_Steel30"/>
      <sheetName val="P-I_CEMENT_RECONCILIATION_30"/>
      <sheetName val="Ra-38_area_wise_summary30"/>
      <sheetName val="P-II_Cement_Reconciliation30"/>
      <sheetName val="Ra-16_P-II30"/>
      <sheetName val="RA_16-_GH30"/>
      <sheetName val="PITP3_COPY30"/>
      <sheetName val="Meas_30"/>
      <sheetName val="Expenses_Actual_Vs__Budgeted30"/>
      <sheetName val="Col_up_to_plinth30"/>
      <sheetName val="RCC,Ret__Wall30"/>
      <sheetName val="Customize_Your_Invoice30"/>
      <sheetName val="Project_Ignite30"/>
      <sheetName val="공사비_내역_(가)13"/>
      <sheetName val="Fin__Assumpt__-_SensitivitieH30"/>
      <sheetName val="R_A_6"/>
      <sheetName val="beam-reinft-machine_rm30"/>
      <sheetName val="Cash_Flow_Input_Data_ISC30"/>
      <sheetName val="E_&amp;_R30"/>
      <sheetName val="ETC_Plant_Cost5"/>
      <sheetName val="Array_(2)5"/>
      <sheetName val="Footing_5"/>
      <sheetName val="COP_Final5"/>
      <sheetName val="14_07_10@5"/>
      <sheetName val="MS_Loan_repayments5"/>
      <sheetName val="Cumulative_Karnatka_Purchase5"/>
      <sheetName val="Reco-_Project_wise5"/>
      <sheetName val="Purchase_head_Wise5"/>
      <sheetName val="List_of_Project5"/>
      <sheetName val="Cumulative_Karnatka_Purchas_(25"/>
      <sheetName val="Pivot_table5"/>
      <sheetName val="BL_Staff5"/>
      <sheetName val="Varthur_15"/>
      <sheetName val="Material_List_5"/>
      <sheetName val="Shuttering_Material5"/>
      <sheetName val="Detail_In_Door_Stad5"/>
      <sheetName val="old_serial_no_5"/>
      <sheetName val="abst-of_-cost5"/>
      <sheetName val="Master_data5"/>
      <sheetName val="SC_Cost_MAR_025"/>
      <sheetName val="08.07.10헾】_x005f_x0005_"/>
      <sheetName val="08.07.10헾】_x005f_x0005_____ꎋ"/>
      <sheetName val=" _¢_x005f_x0002_&amp;"/>
      <sheetName val="08.07.10헾】_x005f_x0005__x005f_x0000__x0000"/>
      <sheetName val=" _x005f_x000a_¢_x005f_x0002_&amp;_x005f_x0000__x005f_x0000_"/>
      <sheetName val=" _x005f_x000a_¢_x005f_x0002_&amp;___ú5#_______"/>
      <sheetName val="14.07.10@_x005f_x0000__x005f_x0003_&amp;_x0000"/>
      <sheetName val="_x005f_x0000__x005f_x0000__x005f_x0000__x005f_x0000__x0"/>
      <sheetName val="14.07.10Á_x005f_x000c__x005f_x0003_&amp;_x0000"/>
      <sheetName val="_x005f_x0000_"/>
      <sheetName val="08.07.10헾】_x005f_x0005_____菈_x005f_x0013_"/>
      <sheetName val="  ¢_x005f_x0002_&amp;_x005f_x0000__x005f_x0000__x0000"/>
      <sheetName val="  ¢_x005f_x0002_&amp;___ú5#_______"/>
      <sheetName val="08.07.10헾】_x005f_x0005____x005f_x0005__x00"/>
      <sheetName val=" _x005f_x000d_¢_x005f_x0002_&amp;_x005f_x0000__x005f_x0000_"/>
      <sheetName val=" _x005f_x000d_¢_x005f_x0002_&amp;___ú5#_______"/>
      <sheetName val="__x005f_x000a_¢&amp;ú5#"/>
      <sheetName val="__x005f_x000a_¢&amp;___ú5#_______"/>
      <sheetName val="Miscellan%ous_x005f_x0008_civil"/>
      <sheetName val="14.07.10@^__x005f_x0001_&amp;_x005f_x0000__x000"/>
      <sheetName val="_x005f_x0001__x005f_x0000__x005f_x0000__x005f_x0000_"/>
      <sheetName val="08.07.10헾】_x005f_x0005___壀&quot;夌&quot;"/>
      <sheetName val="08.07.10헾】_x005f_x0005___헾⿂_x005f_x0005__x"/>
      <sheetName val="08.07.10헾】_x005f_x0005___ꮸ⽚_x005f_x0005__x"/>
      <sheetName val="08.07.10헾】_x005f_x0005_____懇"/>
      <sheetName val="08.07.10헾】_x005f_x0005___丵⼽_x005f_x0005__x"/>
      <sheetName val="08.07.10헾】_x005f_x0005_____癠_"/>
      <sheetName val=" _¢_x005f_x0002_&amp;___ú5#_______"/>
      <sheetName val="08.07.10헾】_x005f_x0005___헾⽀_x005f_x0005__x"/>
      <sheetName val="B3-B4-B5-_x005f_x0006__x005f_x0000_"/>
      <sheetName val="_x005f_x0000__x005f_x0017__x005f_x0000__x005f_x0012__x0"/>
      <sheetName val="ᬀᜀሀༀሀ_x005f_x0000__x005f_x0000__x005f_x0000__x000"/>
      <sheetName val="08.07.10헾】_x005f_x0005___헾⾑_x005f_x0005__x"/>
      <sheetName val="08.07.10헾】_x005f_x0005___壀$夌$"/>
      <sheetName val="08.07.10_x005f_x0000__x005f_x0000_ⴠ_x005f_x0000__"/>
      <sheetName val="08.07.10 CIVIՌ_x005f_x0000_缀_x005f_x0000__x"/>
      <sheetName val="08.07.10헾】_x005f_x0005___헾　_x005f_x0005__x"/>
      <sheetName val=" _¢_x005f_x0002_&amp;_x005f_x0000__x005f_x0000__x0000"/>
      <sheetName val="08.07.10헾】_x005f_x0005___苈ô헾⼤"/>
      <sheetName val="_x005f_x000a_"/>
      <sheetName val="Eqpmnt Pln_x005f_x0000_"/>
      <sheetName val=" _¢_x005f_x0002_&amp;_x005f_x0000__x005f_x0000_"/>
      <sheetName val="14.07.10Á_x005f_x000c__x005f_x0003_&amp;"/>
      <sheetName val="  ¢_x005f_x0002_&amp;"/>
      <sheetName val="08.07.10헾】_x005f_x0005____x005f_x0005_"/>
      <sheetName val="14.07.10@^__x005f_x0001_&amp;"/>
      <sheetName val="_x005f_x0001_"/>
      <sheetName val="08.07.10헾】_x005f_x0005___헾⿂_x005f_x0005_"/>
      <sheetName val="08.07.10헾】_x005f_x0005___ꮸ⽚_x005f_x0005_"/>
      <sheetName val="08.07.10헾】_x005f_x0005___丵⼽_x005f_x0005_"/>
      <sheetName val="08.07.10헾】_x005f_x0005___헾⽀_x005f_x0005_"/>
      <sheetName val="08.07.10헾】_x005f_x0005___헾⾑_x005f_x0005_"/>
      <sheetName val="B3-B4-B5-_x005f_x0006_"/>
      <sheetName val="08.07.10헾】_x005f_x0005___헾　_x005f_x0005_"/>
      <sheetName val="[temp.xls]08.07.10헾】_x0005_?/"/>
      <sheetName val="leads"/>
      <sheetName val="Structure Bills Q_x0011_"/>
      <sheetName val="ༀሀጀᨀᬀᜀ"/>
      <sheetName val="Item-_C"/>
      <sheetName val="[temp.xls]08_07_10헾】?/退Ý"/>
      <sheetName val="[temp.xls]14_07_10@^\&amp;"/>
      <sheetName val="[temp.xls]_09_07_10_M蕸\헾⿓"/>
      <sheetName val="[temp.xls]08_07_10헾】?/"/>
      <sheetName val="Internal"/>
      <sheetName val="暂估材料"/>
      <sheetName val="data existing_do not delete"/>
      <sheetName val="Arvind"/>
      <sheetName val="Kalyan"/>
      <sheetName val="08_07_10헾】_蠄ሹꠀ䁮"/>
      <sheetName val="08_07_10헾】_蠌ሹ⠀䁫"/>
      <sheetName val="Boq (Main Building)"/>
      <sheetName val="GM_&amp;_TA"/>
      <sheetName val="Elect_"/>
      <sheetName val="14_07_10_CIVIL_W _27"/>
      <sheetName val="__¢&amp;___ú5#_______10"/>
      <sheetName val="GF_Columns1"/>
      <sheetName val="Material_recovery1"/>
      <sheetName val="_COP_100%1"/>
      <sheetName val="GM_&amp;_TA1"/>
      <sheetName val="Basic_Rates1"/>
      <sheetName val="3LBHK_RA1"/>
      <sheetName val="Adimi_bldg1"/>
      <sheetName val="Pump_House1"/>
      <sheetName val="Fuel_Regu_Station1"/>
      <sheetName val="0200_Siteworks1"/>
      <sheetName val="Quantity_Freeze1"/>
      <sheetName val="Chipping_RCC1"/>
      <sheetName val="Labour_List_1"/>
      <sheetName val="Plant_List1"/>
      <sheetName val="Material_List1"/>
      <sheetName val="Main_Gate_House1"/>
      <sheetName val="unit_cost_1"/>
      <sheetName val="Cable_Data1"/>
      <sheetName val="13__Steel_-_Ratio1"/>
      <sheetName val="Elect_1"/>
      <sheetName val="PPA_Summary1"/>
      <sheetName val="Project_Brief1"/>
      <sheetName val="schedule nos"/>
      <sheetName val="MERGED CODES &amp; NAMES"/>
      <sheetName val="TYPES"/>
      <sheetName val="p.dhanunjay"/>
      <sheetName val="nandlal sarma"/>
      <sheetName val="t.raveendran"/>
      <sheetName val=" _x000e__x"/>
      <sheetName val="Rollup"/>
      <sheetName val="D"/>
      <sheetName val="Sheet3 (2)"/>
      <sheetName val="PRICE-COMP"/>
      <sheetName val="_07_07_10 CIVIL7"/>
      <sheetName val="BOQ Distribution"/>
      <sheetName val="Schedules PL"/>
      <sheetName val="Schedules BS"/>
      <sheetName val="M+L"/>
      <sheetName val="Consumptions"/>
      <sheetName val="Labour List"/>
      <sheetName val="Dropdown List"/>
      <sheetName val="08.07.10헾】_x0005_?⇯瘀Ᏸ"/>
      <sheetName val="3. Elemental Summary"/>
      <sheetName val=" 09.07.10 _x0005_"/>
      <sheetName val="[temp.xls]14.07.10@"/>
      <sheetName val="08.07.10헾】_x0005__蠄ሹꠀ䁮?"/>
      <sheetName val="08.07.10헾】_x0005__蠌ሹ⠀䁫?"/>
      <sheetName val=" 08.07.10 RS &amp; S䂰⁜㩰⁜"/>
      <sheetName val="3LBHK_RA2"/>
      <sheetName val="GF_Columns2"/>
      <sheetName val="Basic_Rates2"/>
      <sheetName val="Material_recovery2"/>
      <sheetName val="Main_Gate_House2"/>
      <sheetName val="unit_cost_2"/>
      <sheetName val="switch"/>
      <sheetName val="WAGES"/>
      <sheetName val="Quotation"/>
      <sheetName val="08.07.10헾】_x0005_?⇯"/>
      <sheetName val="EleHume"/>
      <sheetName val="co.tax"/>
      <sheetName val="Groups"/>
      <sheetName val="Bsheet"/>
      <sheetName val="steam outlet"/>
      <sheetName val="10CC Stmt"/>
      <sheetName val="Price Index"/>
      <sheetName val="Ward_areas1"/>
      <sheetName val="Ward_areas2"/>
      <sheetName val="Ward_areas3"/>
      <sheetName val="BLR_14"/>
      <sheetName val="HRSG_PRINT4"/>
      <sheetName val="Cost_control4"/>
      <sheetName val="Ward_areas4"/>
      <sheetName val="BLR_15"/>
      <sheetName val="HRSG_PRINT5"/>
      <sheetName val="Cost_control5"/>
      <sheetName val="Fire_Hydrant5"/>
      <sheetName val="Material_Spec_5"/>
      <sheetName val="Terms_&amp;_conditions5"/>
      <sheetName val="collections_plan_04015"/>
      <sheetName val="Equipment_Master5"/>
      <sheetName val="Material_Master5"/>
      <sheetName val="Contract_Status5"/>
      <sheetName val="High_Rise_Abstract_5"/>
      <sheetName val="Eartwork_Item_(1_1_1)5"/>
      <sheetName val="Sand_Filling_Item_(1_3)5"/>
      <sheetName val="Raft_Con__M_40_Item(2_3_1_C)5"/>
      <sheetName val="Raft_Con__M_40_Item(2_3_1_d)5"/>
      <sheetName val="Raft_Shut_Item_(2_6_1_a)5"/>
      <sheetName val="Slab_Conc__M_50_2_3_2_f5"/>
      <sheetName val="Slab_Conc__M_60_Item_(2_3_2_d)5"/>
      <sheetName val="Slab_Conc__M_40_Item_(2_3_2_d)5"/>
      <sheetName val="Pkg_-_3_staircase_Kota_2_8_1_45"/>
      <sheetName val="Pkg_-_3_staircase_Kota_2_8_2_45"/>
      <sheetName val="Slab_Shut__Item_2_5_1_(c)5"/>
      <sheetName val="Col_Conc__M_40_Item_2_3_3(e_)5"/>
      <sheetName val="Col_&amp;_Wall_Shutt__Item(2_5_1d)5"/>
      <sheetName val="Col_Conc__M_50_Item_2_3_3(e)5"/>
      <sheetName val="Col_Conc__M_60_Item_2_3_3(f)5"/>
      <sheetName val="Cir__Col__Shutt__Item(2_6_1_g)5"/>
      <sheetName val="Bw_115_(3_4_1_a)_Flr_1st-15th5"/>
      <sheetName val="Bw_115_(3_4_1_b)_16th-28th5"/>
      <sheetName val="Bw_115_(3_4_1_c)_29th-Terrace5"/>
      <sheetName val="Bw_230_(3_2_1_a)_Flr_1st_to15t5"/>
      <sheetName val="Bw_230_(3_2_1_b)_Flr_16_to_28t5"/>
      <sheetName val="Bw_230_(3_2_1_c)_Flr_29th-Terr5"/>
      <sheetName val="Water_Tank_Wall_WP_4_3_25"/>
      <sheetName val="Core_Cutting_8_175"/>
      <sheetName val="HT_Wall_Cemnt_Plaster_6_1_15"/>
      <sheetName val="External_Wall_Cement_plaster6_6"/>
      <sheetName val="Ceiling_Cement_Plaster_6_25"/>
      <sheetName val="Wood_Door_frame5"/>
      <sheetName val="Extra_Item_15(Dism__of_DF)5"/>
      <sheetName val="Anchor_Fastner_2_11_15"/>
      <sheetName val="Item_4_1_1Railing_(Pckg_-_03)5"/>
      <sheetName val="IPS_Flooring_Item_5_65"/>
      <sheetName val="Sunken_Water_Proofing_Item_4_06"/>
      <sheetName val="Sunken_Filling_Item_4_105"/>
      <sheetName val="Raft_Water_Proofing_Item_4_01A5"/>
      <sheetName val="PVC_water_stop_Item_8_8_15"/>
      <sheetName val="HT_MS_Sleeves_8_135"/>
      <sheetName val="Rebaring_Details_2_7_55"/>
      <sheetName val="HT_PVC_Sleeves_8_145"/>
      <sheetName val="Chipping_Item_2_7_65"/>
      <sheetName val="NITO_BOND_Item_2_7_75"/>
      <sheetName val="IMACO_COncrete_Item_2_7_85"/>
      <sheetName val="HT_MS_puddle_Flange_5"/>
      <sheetName val="Full_Brk_Dismantling_Work_9_15"/>
      <sheetName val="Half_Brk_Dismantling_Work_9_25"/>
      <sheetName val="Conc_Dismantling_Work_9_35"/>
      <sheetName val="Steel_Lintel_8_18_1_(i)5"/>
      <sheetName val="Steel_Lintel8_18_1_(ii)5"/>
      <sheetName val="Steel_Lintel_8_18_1_(iii)5"/>
      <sheetName val="Steel_Lintel_8_18_1(iv)5"/>
      <sheetName val="Shaft_Plaster_6_45"/>
      <sheetName val="White_Wash_7_15"/>
      <sheetName val="Gypsum_Plaster_Wall_6_5_15"/>
      <sheetName val="Gypsum_Plaster_Ceiling_6_5_25"/>
      <sheetName val="Making_of_Khura_4_95"/>
      <sheetName val="RWP_cutout_encasing_(13)5"/>
      <sheetName val="Extra_Item_(11)5"/>
      <sheetName val="Extra_Item_(12)5"/>
      <sheetName val="Combined_Results_5"/>
      <sheetName val="Ward_areas5"/>
      <sheetName val="Unit price"/>
      <sheetName val="gypsum works"/>
      <sheetName val="Legend"/>
      <sheetName val="REINF-WTM"/>
      <sheetName val="BQ Comparison"/>
      <sheetName val="Financials"/>
      <sheetName val="upload seller"/>
      <sheetName val="3LBHK_RA3"/>
      <sheetName val="GF_Columns3"/>
      <sheetName val="Basic_Rates3"/>
      <sheetName val="Material_recovery3"/>
      <sheetName val="Main_Gate_House3"/>
      <sheetName val="unit_cost_3"/>
      <sheetName val="3LBHK_RA4"/>
      <sheetName val="GF_Columns4"/>
      <sheetName val="Basic_Rates4"/>
      <sheetName val="Material_recovery4"/>
      <sheetName val="Main_Gate_House4"/>
      <sheetName val="unit_cost_4"/>
      <sheetName val="Ring_Details5"/>
      <sheetName val="_6"/>
      <sheetName val="Summary_output5"/>
      <sheetName val="ITB_COST5"/>
      <sheetName val="activit-graph__5"/>
      <sheetName val="08_07_105"/>
      <sheetName val="08_07_10_CIVIՌ5"/>
      <sheetName val="CONSTRUCTION_COMPONENT5"/>
      <sheetName val="Eqpmnt_Pln5"/>
      <sheetName val="[temp_xls]14_07_10@&amp;Ò:1"/>
      <sheetName val="[temp_xls]¸:;b+/î&lt;î:&amp;&amp;1"/>
      <sheetName val="[temp_xls]14_07_10@^\&amp;81"/>
      <sheetName val="[temp_xls]Ü5)bÝ/8)6)&amp;&amp;1"/>
      <sheetName val="3LBHK_RA5"/>
      <sheetName val="GF_Columns5"/>
      <sheetName val="Main_Abs_(3)5"/>
      <sheetName val="Main_Abs5"/>
      <sheetName val="Ltg_Abs5"/>
      <sheetName val="BBT_Abs5"/>
      <sheetName val="PC_Raceway_5"/>
      <sheetName val="Raceway_Flr_GI_5"/>
      <sheetName val="PERFORATED_TRAY5"/>
      <sheetName val="Earthing_5"/>
      <sheetName val="LT_Panel5"/>
      <sheetName val="Temp_Cable5"/>
      <sheetName val="Junction_Box5"/>
      <sheetName val="DB's_&amp;_MCB's5"/>
      <sheetName val="Point_Wiring5"/>
      <sheetName val="Floor_Chipping5"/>
      <sheetName val="Light_Fixtures5"/>
      <sheetName val="2C_1_SQMM5"/>
      <sheetName val="1R_4C_2_5SQMM5"/>
      <sheetName val="3c_x_2_5(RP)_5_15"/>
      <sheetName val="4c_x_6sqmm5"/>
      <sheetName val="3c_X_2_5_(UPS)5"/>
      <sheetName val="3c_x_6_sqmm5"/>
      <sheetName val="3C_X_1_5SQMM5"/>
      <sheetName val="Basic_Rates5"/>
      <sheetName val="Material_recovery5"/>
      <sheetName val="Main_Gate_House5"/>
      <sheetName val="unit_cost_5"/>
      <sheetName val="PRECAST_lightconc-II36"/>
      <sheetName val="PRECAST_lightconc_II36"/>
      <sheetName val="Cleaning_&amp;_Grubbing36"/>
      <sheetName val="College_Details36"/>
      <sheetName val="Personal_36"/>
      <sheetName val="jidal_dam36"/>
      <sheetName val="fran_temp36"/>
      <sheetName val="kona_swit36"/>
      <sheetName val="template_(8)36"/>
      <sheetName val="template_(9)36"/>
      <sheetName val="OVER_HEADS36"/>
      <sheetName val="Cover_Sheet36"/>
      <sheetName val="BOQ_REV_A36"/>
      <sheetName val="PTB_(IO)36"/>
      <sheetName val="BMS_36"/>
      <sheetName val="SPT_vs_PHI36"/>
      <sheetName val="TBAL9697_-group_wise__sdpl36"/>
      <sheetName val="Quantity_Schedule35"/>
      <sheetName val="Revenue__Schedule_35"/>
      <sheetName val="Balance_works_-_Direct_Cost35"/>
      <sheetName val="Balance_works_-_Indirect_Cost35"/>
      <sheetName val="Fund_Plan35"/>
      <sheetName val="Bill_of_Resources35"/>
      <sheetName val="Costing_Upto_Mar'11_(2)34"/>
      <sheetName val="Tender_Summary34"/>
      <sheetName val="SITE_OVERHEADS34"/>
      <sheetName val="labour_coeff34"/>
      <sheetName val="Site_Dev_BOQ34"/>
      <sheetName val="beam-reinft-IIInd_floor34"/>
      <sheetName val="Boq_Block_A34"/>
      <sheetName val="Expenditure_plan34"/>
      <sheetName val="ORDER_BOOKING34"/>
      <sheetName val="M-Book_for_Conc34"/>
      <sheetName val="M-Book_for_FW34"/>
      <sheetName val="TAX_BILLS34"/>
      <sheetName val="CASH_BILLS34"/>
      <sheetName val="LABOUR_BILLS34"/>
      <sheetName val="puch_order34"/>
      <sheetName val="Sheet1_(2)34"/>
      <sheetName val="Meas_-Hotel_Part34"/>
      <sheetName val="Contract_Night_Staff33"/>
      <sheetName val="Contract_Day_Staff33"/>
      <sheetName val="Day_Shift33"/>
      <sheetName val="Night_Shift33"/>
      <sheetName val="_24_07_10_RS_&amp;_SECURITY34"/>
      <sheetName val="24_07_10_CIVIL_WET34"/>
      <sheetName val="_24_07_10_CIVIL34"/>
      <sheetName val="_24_07_10_MECH-FAB34"/>
      <sheetName val="_24_07_10_MECH-TANK34"/>
      <sheetName val="_23_07_10_N_SHIFT_MECH-FAB34"/>
      <sheetName val="_23_07_10_N_SHIFT_MECH-TANK34"/>
      <sheetName val="_23_07_10_RS_&amp;_SECURITY34"/>
      <sheetName val="23_07_10_CIVIL_WET34"/>
      <sheetName val="_23_07_10_CIVIL34"/>
      <sheetName val="_23_07_10_MECH-FAB34"/>
      <sheetName val="_23_07_10_MECH-TANK34"/>
      <sheetName val="_22_07_10_N_SHIFT_MECH-FAB34"/>
      <sheetName val="_22_07_10_N_SHIFT_MECH-TANK34"/>
      <sheetName val="_22_07_10_RS_&amp;_SECURITY34"/>
      <sheetName val="22_07_10_CIVIL_WET34"/>
      <sheetName val="_22_07_10_CIVIL34"/>
      <sheetName val="_22_07_10_MECH-FAB34"/>
      <sheetName val="_22_07_10_MECH-TANK34"/>
      <sheetName val="_21_07_10_N_SHIFT_MECH-FAB34"/>
      <sheetName val="_21_07_10_N_SHIFT_MECH-TANK34"/>
      <sheetName val="_21_07_10_RS_&amp;_SECURITY34"/>
      <sheetName val="21_07_10_CIVIL_WET34"/>
      <sheetName val="_21_07_10_CIVIL34"/>
      <sheetName val="_21_07_10_MECH-FAB34"/>
      <sheetName val="_21_07_10_MECH-TANK34"/>
      <sheetName val="_20_07_10_N_SHIFT_MECH-FAB34"/>
      <sheetName val="_20_07_10_N_SHIFT_MECH-TANK34"/>
      <sheetName val="_20_07_10_RS_&amp;_SECURITY34"/>
      <sheetName val="20_07_10_CIVIL_WET34"/>
      <sheetName val="_20_07_10_CIVIL34"/>
      <sheetName val="_20_07_10_MECH-FAB34"/>
      <sheetName val="_20_07_10_MECH-TANK34"/>
      <sheetName val="_19_07_10_N_SHIFT_MECH-FAB34"/>
      <sheetName val="_19_07_10_N_SHIFT_MECH-TANK34"/>
      <sheetName val="_19_07_10_RS_&amp;_SECURITY34"/>
      <sheetName val="19_07_10_CIVIL_WET34"/>
      <sheetName val="_19_07_10_CIVIL34"/>
      <sheetName val="_19_07_10_MECH-FAB34"/>
      <sheetName val="_19_07_10_MECH-TANK34"/>
      <sheetName val="_18_07_10_N_SHIFT_MECH-FAB34"/>
      <sheetName val="_18_07_10_N_SHIFT_MECH-TANK34"/>
      <sheetName val="_18_07_10_RS_&amp;_SECURITY34"/>
      <sheetName val="18_07_10_CIVIL_WET34"/>
      <sheetName val="_18_07_10_CIVIL34"/>
      <sheetName val="_18_07_10_MECH-FAB34"/>
      <sheetName val="_18_07_10_MECH-TANK34"/>
      <sheetName val="_17_07_10_N_SHIFT_MECH-FAB34"/>
      <sheetName val="_17_07_10_N_SHIFT_MECH-TANK34"/>
      <sheetName val="_17_07_10_RS_&amp;_SECURITY34"/>
      <sheetName val="17_07_10_CIVIL_WET34"/>
      <sheetName val="_17_07_10_CIVIL34"/>
      <sheetName val="_17_07_10_MECH-FAB34"/>
      <sheetName val="_17_07_10_MECH-TANK34"/>
      <sheetName val="_16_07_10_N_SHIFT_MECH-FAB33"/>
      <sheetName val="_16_07_10_N_SHIFT_MECH-TANK33"/>
      <sheetName val="_16_07_10_RS_&amp;_SECURITY33"/>
      <sheetName val="16_07_10_CIVIL_WET33"/>
      <sheetName val="_16_07_10_CIVIL33"/>
      <sheetName val="_16_07_10_MECH-FAB33"/>
      <sheetName val="_16_07_10_MECH-TANK33"/>
      <sheetName val="_15_07_10_N_SHIFT_MECH-FAB33"/>
      <sheetName val="_15_07_10_N_SHIFT_MECH-TANK33"/>
      <sheetName val="_15_07_10_RS_&amp;_SECURITY33"/>
      <sheetName val="15_07_10_CIVIL_WET33"/>
      <sheetName val="_15_07_10_CIVIL33"/>
      <sheetName val="_15_07_10_MECH-FAB33"/>
      <sheetName val="_15_07_10_MECH-TANK33"/>
      <sheetName val="_14_07_10_N_SHIFT_MECH-FAB33"/>
      <sheetName val="_14_07_10_N_SHIFT_MECH-TANK33"/>
      <sheetName val="_14_07_10_RS_&amp;_SECURITY33"/>
      <sheetName val="14_07_10_CIVIL_WET33"/>
      <sheetName val="_14_07_10_CIVIL33"/>
      <sheetName val="_14_07_10_MECH-FAB33"/>
      <sheetName val="_14_07_10_MECH-TANK33"/>
      <sheetName val="_13_07_10_N_SHIFT_MECH-FAB33"/>
      <sheetName val="_13_07_10_N_SHIFT_MECH-TANK33"/>
      <sheetName val="_13_07_10_RS_&amp;_SECURITY33"/>
      <sheetName val="13_07_10_CIVIL_WET33"/>
      <sheetName val="_13_07_10_CIVIL33"/>
      <sheetName val="_13_07_10_MECH-FAB33"/>
      <sheetName val="_13_07_10_MECH-TANK33"/>
      <sheetName val="_12_07_10_N_SHIFT_MECH-FAB33"/>
      <sheetName val="_12_07_10_N_SHIFT_MECH-TANK33"/>
      <sheetName val="_12_07_10_RS_&amp;_SECURITY33"/>
      <sheetName val="12_07_10_CIVIL_WET33"/>
      <sheetName val="_12_07_10_CIVIL33"/>
      <sheetName val="_12_07_10_MECH-FAB33"/>
      <sheetName val="_12_07_10_MECH-TANK33"/>
      <sheetName val="_11_07_10_N_SHIFT_MECH-FAB33"/>
      <sheetName val="_11_07_10_N_SHIFT_MECH-TANK33"/>
      <sheetName val="_11_07_10_RS_&amp;_SECURITY33"/>
      <sheetName val="11_07_10_CIVIL_WET33"/>
      <sheetName val="_11_07_10_CIVIL33"/>
      <sheetName val="_11_07_10_MECH-FAB33"/>
      <sheetName val="_11_07_10_MECH-TANK33"/>
      <sheetName val="_10_07_10_N_SHIFT_MECH-FAB33"/>
      <sheetName val="_10_07_10_N_SHIFT_MECH-TANK33"/>
      <sheetName val="_10_07_10_RS_&amp;_SECURITY33"/>
      <sheetName val="10_07_10_CIVIL_WET33"/>
      <sheetName val="_10_07_10_CIVIL33"/>
      <sheetName val="_10_07_10_MECH-FAB33"/>
      <sheetName val="_10_07_10_MECH-TANK33"/>
      <sheetName val="_09_07_10_N_SHIFT_MECH-FAB33"/>
      <sheetName val="_09_07_10_N_SHIFT_MECH-TANK33"/>
      <sheetName val="_09_07_10_RS_&amp;_SECURITY33"/>
      <sheetName val="09_07_10_CIVIL_WET33"/>
      <sheetName val="_09_07_10_CIVIL33"/>
      <sheetName val="_09_07_10_MECH-FAB33"/>
      <sheetName val="_09_07_10_MECH-TANK33"/>
      <sheetName val="_08_07_10_N_SHIFT_MECH-FAB33"/>
      <sheetName val="_08_07_10_N_SHIFT_MECH-TANK33"/>
      <sheetName val="_08_07_10_RS_&amp;_SECURITY33"/>
      <sheetName val="08_07_10_CIVIL_WET33"/>
      <sheetName val="_08_07_10_CIVIL33"/>
      <sheetName val="_08_07_10_MECH-FAB33"/>
      <sheetName val="_08_07_10_MECH-TANK33"/>
      <sheetName val="_07_07_10_N_SHIFT_MECH-FAB33"/>
      <sheetName val="_07_07_10_N_SHIFT_MECH-TANK33"/>
      <sheetName val="_07_07_10_RS_&amp;_SECURITY33"/>
      <sheetName val="07_07_10_CIVIL_WET33"/>
      <sheetName val="_07_07_10_CIVIL33"/>
      <sheetName val="_07_07_10_MECH-FAB33"/>
      <sheetName val="_07_07_10_MECH-TANK33"/>
      <sheetName val="_06_07_10_N_SHIFT_MECH-FAB33"/>
      <sheetName val="_06_07_10_N_SHIFT_MECH-TANK33"/>
      <sheetName val="_06_07_10_RS_&amp;_SECURITY33"/>
      <sheetName val="06_07_10_CIVIL_WET33"/>
      <sheetName val="_06_07_10_CIVIL33"/>
      <sheetName val="_06_07_10_MECH-FAB33"/>
      <sheetName val="_06_07_10_MECH-TANK33"/>
      <sheetName val="_05_07_10_N_SHIFT_MECH-FAB33"/>
      <sheetName val="_05_07_10_N_SHIFT_MECH-TANK33"/>
      <sheetName val="_05_07_10_RS_&amp;_SECURITY33"/>
      <sheetName val="05_07_10_CIVIL_WET33"/>
      <sheetName val="_05_07_10_CIVIL33"/>
      <sheetName val="_05_07_10_MECH-FAB33"/>
      <sheetName val="_05_07_10_MECH-TANK33"/>
      <sheetName val="_04_07_10_N_SHIFT_MECH-FAB33"/>
      <sheetName val="_04_07_10_N_SHIFT_MECH-TANK33"/>
      <sheetName val="_04_07_10_RS_&amp;_SECURITY33"/>
      <sheetName val="04_07_10_CIVIL_WET33"/>
      <sheetName val="_04_07_10_CIVIL33"/>
      <sheetName val="_04_07_10_MECH-FAB33"/>
      <sheetName val="_04_07_10_MECH-TANK33"/>
      <sheetName val="_03_07_10_N_SHIFT_MECH-FAB33"/>
      <sheetName val="_03_07_10_N_SHIFT_MECH-TANK33"/>
      <sheetName val="_03_07_10_RS_&amp;_SECURITY_33"/>
      <sheetName val="03_07_10_CIVIL_WET_33"/>
      <sheetName val="_03_07_10_CIVIL_33"/>
      <sheetName val="_03_07_10_MECH-FAB_33"/>
      <sheetName val="_03_07_10_MECH-TANK_33"/>
      <sheetName val="_02_07_10_N_SHIFT_MECH-FAB_33"/>
      <sheetName val="_02_07_10_N_SHIFT_MECH-TANK_33"/>
      <sheetName val="_02_07_10_RS_&amp;_SECURITY33"/>
      <sheetName val="02_07_10_CIVIL_WET33"/>
      <sheetName val="_02_07_10_CIVIL33"/>
      <sheetName val="_02_07_10_MECH-FAB33"/>
      <sheetName val="_02_07_10_MECH-TANK33"/>
      <sheetName val="_01_07_10_N_SHIFT_MECH-FAB33"/>
      <sheetName val="_01_07_10_N_SHIFT_MECH-TANK33"/>
      <sheetName val="_01_07_10_RS_&amp;_SECURITY33"/>
      <sheetName val="01_07_10_CIVIL_WET33"/>
      <sheetName val="_01_07_10_CIVIL33"/>
      <sheetName val="_01_07_10_MECH-FAB33"/>
      <sheetName val="_01_07_10_MECH-TANK33"/>
      <sheetName val="_30_06_10_N_SHIFT_MECH-FAB33"/>
      <sheetName val="_30_06_10_N_SHIFT_MECH-TANK33"/>
      <sheetName val="scurve_calc_(2)33"/>
      <sheetName val="Direct_cost_shed_A-2_33"/>
      <sheetName val="22_12_201134"/>
      <sheetName val="Fee_Rate_Summary33"/>
      <sheetName val="Civil_Boq33"/>
      <sheetName val="BOQ_Direct_selling_cost33"/>
      <sheetName val="final_abstract33"/>
      <sheetName val="BOQ_(2)34"/>
      <sheetName val="INPUT_SHEET33"/>
      <sheetName val="Meas__Hotel_Part33"/>
      <sheetName val="Ave_wtd_rates33"/>
      <sheetName val="Material_33"/>
      <sheetName val="Labour_&amp;_Plant33"/>
      <sheetName val="St_co_91_5lvl33"/>
      <sheetName val="Fill_this_out_first___33"/>
      <sheetName val="PA-_Consutant_33"/>
      <sheetName val="Cashflow_projection33"/>
      <sheetName val="Item-_Compact33"/>
      <sheetName val="IO_List33"/>
      <sheetName val="Sales_&amp;_Prod33"/>
      <sheetName val="TBAL9697__group_wise__sdpl33"/>
      <sheetName val="Civil_Works33"/>
      <sheetName val="cash_in_flow_Summary_JV_33"/>
      <sheetName val="water_prop_33"/>
      <sheetName val="GR_slab-reinft33"/>
      <sheetName val="Cost_Index33"/>
      <sheetName val="Staff_Acco_33"/>
      <sheetName val="MN_T_B_33"/>
      <sheetName val="DI_Rate_Analysis34"/>
      <sheetName val="Economic_RisingMain__Ph-I34"/>
      <sheetName val="_09_07_10_M顅ᎆ뤀ᨇ԰?缀?33"/>
      <sheetName val="3cd_Annexure33"/>
      <sheetName val="SP_Break_Up33"/>
      <sheetName val="Labour_productivity33"/>
      <sheetName val="Project_Details__33"/>
      <sheetName val="T-P1,_FINISHES_WORKING_33"/>
      <sheetName val="Assumption_&amp;_Exclusion33"/>
      <sheetName val="1_Civil-RA33"/>
      <sheetName val="Fin__Assumpt__-_Sensitivities33"/>
      <sheetName val="Bill_133"/>
      <sheetName val="Bill_233"/>
      <sheetName val="Bill_333"/>
      <sheetName val="Bill_433"/>
      <sheetName val="Bill_533"/>
      <sheetName val="Bill_633"/>
      <sheetName val="Bill_733"/>
      <sheetName val="F20_Risk_Analysis33"/>
      <sheetName val="Change_Order_Log33"/>
      <sheetName val="2000_MOR33"/>
      <sheetName val="External_Doors33"/>
      <sheetName val="_09_07_10_M顅ᎆ뤀ᨇ԰33"/>
      <sheetName val="_09_07_10_M顅ᎆ뤀ᨇ԰_缀_33"/>
      <sheetName val="INDIGINEOUS_ITEMS_33"/>
      <sheetName val="Structure_Bills_Qty33"/>
      <sheetName val="Rate_Analysis33"/>
      <sheetName val="Prelims_Breakup34"/>
      <sheetName val="Phase_133"/>
      <sheetName val="Rate_analysis-_BOQ_1_33"/>
      <sheetName val="Driveway_Beams33"/>
      <sheetName val="Pacakges_split33"/>
      <sheetName val="DEINKING(ANNEX_1)33"/>
      <sheetName val="Assumption_Inputs33"/>
      <sheetName val="Eqpmnt_Plng33"/>
      <sheetName val="LABOUR_RATE33"/>
      <sheetName val="Material_Rate33"/>
      <sheetName val="Switch_V1633"/>
      <sheetName val="AutoOpen_Stub_Data33"/>
      <sheetName val="Cat_A_Change_Control33"/>
      <sheetName val="Theo_Cons-June'1032"/>
      <sheetName val="AFAS_32"/>
      <sheetName val="RDS_&amp;_WLD32"/>
      <sheetName val="PA_System32"/>
      <sheetName val="Server_&amp;_PAC_Room32"/>
      <sheetName val="HVAC_BOQ32"/>
      <sheetName val="Grade_Slab_-133"/>
      <sheetName val="Grade_Slab_-233"/>
      <sheetName val="Grade_slab-333"/>
      <sheetName val="Grade_slab_-433"/>
      <sheetName val="Grade_slab_-533"/>
      <sheetName val="Grade_slab_-633"/>
      <sheetName val="Data_Sheet32"/>
      <sheetName val="Summary_WG32"/>
      <sheetName val="Debits_as_on_12_04_0832"/>
      <sheetName val="STAFFSCHED_32"/>
      <sheetName val="Deduction_of_assets31"/>
      <sheetName val="India_F&amp;S_Template32"/>
      <sheetName val="_bus_bay32"/>
      <sheetName val="doq_432"/>
      <sheetName val="doq_232"/>
      <sheetName val="d-safe_specs31"/>
      <sheetName val="Factor_Sheet33"/>
      <sheetName val="MASTER_RATE_ANALYSIS31"/>
      <sheetName val="Top_Sheet32"/>
      <sheetName val="Col_NUM32"/>
      <sheetName val="COLUMN_RC_32"/>
      <sheetName val="STILT_Floor_Slab_NUM32"/>
      <sheetName val="First_Floor_Slab_RC32"/>
      <sheetName val="FIRST_FLOOR_SLAB_WT_SUMMARY32"/>
      <sheetName val="Stilt_Floor_Beam_NUM32"/>
      <sheetName val="STILT_BEAM_NUM32"/>
      <sheetName val="STILT_BEAM_RC32"/>
      <sheetName val="Stilt_wall_Num32"/>
      <sheetName val="STILT_WALL_RC32"/>
      <sheetName val="Z-DETAILS_ABOVE_RAFT_UPTO_+0_33"/>
      <sheetName val="Z-DETAILS_ABOVE_RAFT_UPTO_+_(41"/>
      <sheetName val="TOTAL_CHECK32"/>
      <sheetName val="TYP___wall_Num32"/>
      <sheetName val="Z-DETAILS_TYP__+2_85_TO_+8_8532"/>
      <sheetName val="11B_32"/>
      <sheetName val="Invoice_Tracker32"/>
      <sheetName val="14_07_10_CIVIL_W [32"/>
      <sheetName val="Intro_31"/>
      <sheetName val="Gate_231"/>
      <sheetName val="Income_Statement32"/>
      <sheetName val="ACAD_Finishes32"/>
      <sheetName val="Site_Details32"/>
      <sheetName val="Site_Area_Statement32"/>
      <sheetName val="BOQ_LT32"/>
      <sheetName val="Name_List31"/>
      <sheetName val="RMG_-ABS31"/>
      <sheetName val="T_P_-ABS31"/>
      <sheetName val="T_P_-MB31"/>
      <sheetName val="E_P_R-ABS31"/>
      <sheetName val="E__R-MB31"/>
      <sheetName val="Bldg_6-ABS31"/>
      <sheetName val="Bldg_6-MB31"/>
      <sheetName val="Kz_Grid_Press_foundation_ABS31"/>
      <sheetName val="Kz_Grid_Press_foundation_meas31"/>
      <sheetName val="600-1200T__ABS31"/>
      <sheetName val="600-1200T_Meas31"/>
      <sheetName val="BSR-II_ABS31"/>
      <sheetName val="BSR-II_meas31"/>
      <sheetName val="Misc_ABS31"/>
      <sheetName val="Misc_MB31"/>
      <sheetName val="This_Bill31"/>
      <sheetName val="Upto_Previous31"/>
      <sheetName val="Up_to_date31"/>
      <sheetName val="Grand_Abstract31"/>
      <sheetName val="Blank_MB31"/>
      <sheetName val="cement_summary31"/>
      <sheetName val="Reinforcement_Steel31"/>
      <sheetName val="P-I_CEMENT_RECONCILIATION_31"/>
      <sheetName val="Ra-38_area_wise_summary31"/>
      <sheetName val="P-II_Cement_Reconciliation31"/>
      <sheetName val="Ra-16_P-II31"/>
      <sheetName val="RA_16-_GH31"/>
      <sheetName val="Load_Details(B2)32"/>
      <sheetName val="Works_-_Quote_Sheet32"/>
      <sheetName val="Cost_Basis31"/>
      <sheetName val="Blr_hire31"/>
      <sheetName val="PRECAST_lig(tconc_II31"/>
      <sheetName val="Project_Ignite31"/>
      <sheetName val="BLOCK-A_(MEA_SHEET)32"/>
      <sheetName val="VF_Full_Recon31"/>
      <sheetName val="PITP3_COPY31"/>
      <sheetName val="Meas_31"/>
      <sheetName val="Expenses_Actual_Vs__Budgeted31"/>
      <sheetName val="Col_up_to_plinth31"/>
      <sheetName val="Quote_Sheet31"/>
      <sheetName val="RCC,Ret__Wall31"/>
      <sheetName val="E_&amp;_R31"/>
      <sheetName val="Misc__Data31"/>
      <sheetName val="__¢&amp;ú5#15"/>
      <sheetName val="__¢&amp;???ú5#???????15"/>
      <sheetName val="Customize_Your_Invoice31"/>
      <sheetName val="Fin__Assumpt__-_SensitivitieH31"/>
      <sheetName val="beam-reinft-machine_rm31"/>
      <sheetName val="Cash_Flow_Input_Data_ISC31"/>
      <sheetName val="MS_Loan_repayments6"/>
      <sheetName val="R_A_7"/>
      <sheetName val="공사비_내역_(가)14"/>
      <sheetName val="COP_Final6"/>
      <sheetName val="Varthur_16"/>
      <sheetName val="Footing_6"/>
      <sheetName val="ETC_Plant_Cost6"/>
      <sheetName val="Array_(2)6"/>
      <sheetName val="14_07_10@6"/>
      <sheetName val="Detail_In_Door_Stad6"/>
      <sheetName val="ST_CODE6"/>
      <sheetName val="Combined_Results_6"/>
      <sheetName val="abst-of_-cost6"/>
      <sheetName val="Master_data6"/>
      <sheetName val="Material_List_6"/>
      <sheetName val="Shuttering_Material6"/>
      <sheetName val="Ring_Details6"/>
      <sheetName val="old_serial_no_6"/>
      <sheetName val="Cumulative_Karnatka_Purchase6"/>
      <sheetName val="Reco-_Project_wise6"/>
      <sheetName val="Purchase_head_Wise6"/>
      <sheetName val="List_of_Project6"/>
      <sheetName val="Cumulative_Karnatka_Purchas_(26"/>
      <sheetName val="Pivot_table6"/>
      <sheetName val="BL_Staff6"/>
      <sheetName val="_7"/>
      <sheetName val="Summary_output6"/>
      <sheetName val="3LBHK_RA6"/>
      <sheetName val="Equipment_Master6"/>
      <sheetName val="Material_Master6"/>
      <sheetName val="SC_Cost_MAR_026"/>
      <sheetName val="Contract_Status6"/>
      <sheetName val="High_Rise_Abstract_6"/>
      <sheetName val="Eartwork_Item_(1_1_1)6"/>
      <sheetName val="Sand_Filling_Item_(1_3)6"/>
      <sheetName val="Raft_Con__M_40_Item(2_3_1_C)6"/>
      <sheetName val="Raft_Con__M_40_Item(2_3_1_d)6"/>
      <sheetName val="Raft_Shut_Item_(2_6_1_a)6"/>
      <sheetName val="Slab_Conc__M_50_2_3_2_f6"/>
      <sheetName val="Slab_Conc__M_60_Item_(2_3_2_d)6"/>
      <sheetName val="Slab_Conc__M_40_Item_(2_3_2_d)6"/>
      <sheetName val="Pkg_-_3_staircase_Kota_2_8_1_46"/>
      <sheetName val="Pkg_-_3_staircase_Kota_2_8_2_46"/>
      <sheetName val="Slab_Shut__Item_2_5_1_(c)6"/>
      <sheetName val="Col_Conc__M_40_Item_2_3_3(e_)6"/>
      <sheetName val="Col_&amp;_Wall_Shutt__Item(2_5_1d)6"/>
      <sheetName val="Col_Conc__M_50_Item_2_3_3(e)6"/>
      <sheetName val="Col_Conc__M_60_Item_2_3_3(f)6"/>
      <sheetName val="Cir__Col__Shutt__Item(2_6_1_g)6"/>
      <sheetName val="Bw_115_(3_4_1_a)_Flr_1st-15th6"/>
      <sheetName val="Bw_115_(3_4_1_b)_16th-28th6"/>
      <sheetName val="Bw_115_(3_4_1_c)_29th-Terrace6"/>
      <sheetName val="Bw_230_(3_2_1_a)_Flr_1st_to15t6"/>
      <sheetName val="Bw_230_(3_2_1_b)_Flr_16_to_28t6"/>
      <sheetName val="Bw_230_(3_2_1_c)_Flr_29th-Terr6"/>
      <sheetName val="Water_Tank_Wall_WP_4_3_26"/>
      <sheetName val="Core_Cutting_8_176"/>
      <sheetName val="HT_Wall_Cemnt_Plaster_6_1_16"/>
      <sheetName val="External_Wall_Cement_plaster6_7"/>
      <sheetName val="Ceiling_Cement_Plaster_6_26"/>
      <sheetName val="Wood_Door_frame6"/>
      <sheetName val="Extra_Item_15(Dism__of_DF)6"/>
      <sheetName val="Anchor_Fastner_2_11_16"/>
      <sheetName val="Item_4_1_1Railing_(Pckg_-_03)6"/>
      <sheetName val="IPS_Flooring_Item_5_66"/>
      <sheetName val="Sunken_Water_Proofing_Item_4_07"/>
      <sheetName val="Sunken_Filling_Item_4_106"/>
      <sheetName val="Raft_Water_Proofing_Item_4_01A6"/>
      <sheetName val="PVC_water_stop_Item_8_8_16"/>
      <sheetName val="HT_MS_Sleeves_8_136"/>
      <sheetName val="Rebaring_Details_2_7_56"/>
      <sheetName val="HT_PVC_Sleeves_8_146"/>
      <sheetName val="Chipping_Item_2_7_66"/>
      <sheetName val="NITO_BOND_Item_2_7_76"/>
      <sheetName val="IMACO_COncrete_Item_2_7_86"/>
      <sheetName val="HT_MS_puddle_Flange_6"/>
      <sheetName val="Full_Brk_Dismantling_Work_9_16"/>
      <sheetName val="Half_Brk_Dismantling_Work_9_26"/>
      <sheetName val="Conc_Dismantling_Work_9_36"/>
      <sheetName val="Steel_Lintel_8_18_1_(i)6"/>
      <sheetName val="Steel_Lintel8_18_1_(ii)6"/>
      <sheetName val="Steel_Lintel_8_18_1_(iii)6"/>
      <sheetName val="Steel_Lintel_8_18_1(iv)6"/>
      <sheetName val="Shaft_Plaster_6_46"/>
      <sheetName val="White_Wash_7_16"/>
      <sheetName val="Gypsum_Plaster_Wall_6_5_16"/>
      <sheetName val="Gypsum_Plaster_Ceiling_6_5_26"/>
      <sheetName val="Making_of_Khura_4_96"/>
      <sheetName val="RWP_cutout_encasing_(13)6"/>
      <sheetName val="Extra_Item_(11)6"/>
      <sheetName val="Extra_Item_(12)6"/>
      <sheetName val="activit-graph__6"/>
      <sheetName val="GF_Columns6"/>
      <sheetName val="08_07_106"/>
      <sheetName val="08_07_10_CIVIՌ6"/>
      <sheetName val="Fire_Hydrant6"/>
      <sheetName val="Material_Spec_6"/>
      <sheetName val="Terms_&amp;_conditions6"/>
      <sheetName val="CONSTRUCTION_COMPONENT6"/>
      <sheetName val="ITB_COST6"/>
      <sheetName val="Main_Abs_(3)6"/>
      <sheetName val="Main_Abs6"/>
      <sheetName val="Ltg_Abs6"/>
      <sheetName val="BBT_Abs6"/>
      <sheetName val="PC_Raceway_6"/>
      <sheetName val="Raceway_Flr_GI_6"/>
      <sheetName val="PERFORATED_TRAY6"/>
      <sheetName val="Earthing_6"/>
      <sheetName val="LT_Panel6"/>
      <sheetName val="Temp_Cable6"/>
      <sheetName val="Junction_Box6"/>
      <sheetName val="DB's_&amp;_MCB's6"/>
      <sheetName val="Point_Wiring6"/>
      <sheetName val="Floor_Chipping6"/>
      <sheetName val="Light_Fixtures6"/>
      <sheetName val="2C_1_SQMM6"/>
      <sheetName val="1R_4C_2_5SQMM6"/>
      <sheetName val="3c_x_2_5(RP)_5_16"/>
      <sheetName val="4c_x_6sqmm6"/>
      <sheetName val="3c_X_2_5_(UPS)6"/>
      <sheetName val="3c_x_6_sqmm6"/>
      <sheetName val="3C_X_1_5SQMM6"/>
      <sheetName val="collections_plan_04016"/>
      <sheetName val="Eqpmnt_Pln6"/>
      <sheetName val="Basic_Rates6"/>
      <sheetName val="w't_table6"/>
      <sheetName val="cover_page6"/>
      <sheetName val="Material_recovery6"/>
      <sheetName val="DM_tANK_Allow6"/>
      <sheetName val="Main_Gate_House6"/>
      <sheetName val="unit_cost_6"/>
      <sheetName val="BLR_16"/>
      <sheetName val="HRSG_PRINT6"/>
      <sheetName val="Cost_control6"/>
      <sheetName val="13__Steel_-_Ratio2"/>
      <sheetName val="[temp_xls]14_07_10@&amp;Ò:2"/>
      <sheetName val="[temp_xls]¸:;b+/î&lt;î:&amp;&amp;2"/>
      <sheetName val="[temp_xls]14_07_10@^\&amp;82"/>
      <sheetName val="[temp_xls]Ü5)bÝ/8)6)&amp;&amp;2"/>
      <sheetName val="accom_cash"/>
      <sheetName val="MB_Prod"/>
      <sheetName val="_09_07_10_"/>
      <sheetName val="08_07_10헾】?蠄ሹꠀ䁮?"/>
      <sheetName val="08_07_10헾】?蠌ሹ⠀䁫?"/>
      <sheetName val="FX_Rates"/>
      <sheetName val="Summary_(GBP)"/>
      <sheetName val="73_Free_Chart_Templates_-_3"/>
      <sheetName val="Table_4"/>
      <sheetName val="Table_5"/>
      <sheetName val="Table_2"/>
      <sheetName val="Table_27"/>
      <sheetName val="Labour_Rate_"/>
      <sheetName val="Grouping_TB"/>
      <sheetName val="B_&amp;_C_class_items_"/>
      <sheetName val="Load_Details(B1)"/>
      <sheetName val="SUPPLY_-Sanitary_Fixtures"/>
      <sheetName val="ITEMS_FOR_CIVIL_TENDER"/>
      <sheetName val="PO_NOS"/>
      <sheetName val="tie_beam"/>
      <sheetName val="1st_Slab"/>
      <sheetName val="Equiv_Length"/>
      <sheetName val="ON_BPCS"/>
      <sheetName val="MH_BUDGET_JAN'98"/>
      <sheetName val="MH_CONSPTN"/>
      <sheetName val="BASE_DATI"/>
      <sheetName val="08_07_10헾】?蠄ሹꠀ䁮�"/>
      <sheetName val="08_07_10헾】?蠌ሹ⠀䁫�"/>
      <sheetName val="SEP_07__F_"/>
      <sheetName val="OCT_07__F_"/>
      <sheetName val="Jul_07__F_"/>
      <sheetName val="May_07_without_Sale"/>
      <sheetName val="May_07__MIS_"/>
      <sheetName val="May_07__F_"/>
      <sheetName val="NOV_07__F_"/>
      <sheetName val="Jun_07__F_"/>
      <sheetName val="Aug_07__F_"/>
      <sheetName val="LT_DATA_(Cable)"/>
      <sheetName val="PW_"/>
      <sheetName val="Source Ref."/>
      <sheetName val="Mar Roster"/>
      <sheetName val="filling 75 mm"/>
      <sheetName val="Road - Kerb stone"/>
      <sheetName val="Personal Account"/>
      <sheetName val="Clossing Balance"/>
      <sheetName val="Mariappan"/>
      <sheetName val="Mohankumar"/>
      <sheetName val="Password"/>
      <sheetName val="Dayto day exp"/>
      <sheetName val="Personal Exp Arul"/>
      <sheetName val="Gokul Road"/>
      <sheetName val="Stress_Calculation"/>
      <sheetName val="Dropdown_List"/>
      <sheetName val="Traveller Details"/>
      <sheetName val="Story Drift-Part 2"/>
      <sheetName val="12a. CFTable"/>
      <sheetName val="P&amp;LSum"/>
      <sheetName val="Insts"/>
      <sheetName val="Centaurus- Consultacny"/>
      <sheetName val="C_link"/>
      <sheetName val="P_link"/>
      <sheetName val="pri-com"/>
      <sheetName val="Options"/>
      <sheetName val="Comparison"/>
      <sheetName val="Introduction"/>
      <sheetName val="B2.B_Site "/>
      <sheetName val="Dropdowns"/>
      <sheetName val="Cost_any"/>
      <sheetName val="storm water1"/>
      <sheetName val="factor"/>
      <sheetName val="Pg.1 Marketing Info"/>
      <sheetName val="KPIs"/>
      <sheetName val="Ratios"/>
      <sheetName val="FSI - 3.00"/>
      <sheetName val="sumary"/>
      <sheetName val="Item-wise summary"/>
      <sheetName val="Cont"/>
      <sheetName val="(31)"/>
      <sheetName val="Config"/>
      <sheetName val="Break Dw"/>
      <sheetName val="daten intern"/>
      <sheetName val="13_07_10_CIV L_WET17"/>
      <sheetName val="08.07.10헾】_x0005__"/>
      <sheetName val="08.07.10헾】_x0005____dlvo"/>
      <sheetName val="Filtration1"/>
      <sheetName val="Reinf master"/>
      <sheetName val="Ann. 8 - Flat Mix"/>
      <sheetName val="Debt"/>
      <sheetName val="Final Summary"/>
      <sheetName val="RA QTY"/>
      <sheetName val="GIS building"/>
      <sheetName val="CRB"/>
      <sheetName val="400KV bus duct"/>
      <sheetName val="reactor"/>
      <sheetName val="firewall"/>
      <sheetName val="FFPH"/>
      <sheetName val="Equipment str"/>
      <sheetName val="Chainlink fencing"/>
      <sheetName val="cable trench"/>
      <sheetName val="GIS BBS"/>
      <sheetName val="CRB BBS"/>
      <sheetName val="REACTOR BBS"/>
      <sheetName val="FFPH BBS"/>
      <sheetName val="FIREWALL BBS"/>
      <sheetName val="Equipment BBS"/>
      <sheetName val="cable trench bbs"/>
      <sheetName val="BUSDUCT BBS"/>
      <sheetName val="Material Issuance"/>
      <sheetName val="sUGGESTED dEDUCTION IN FINAL"/>
      <sheetName val="dEDUCTION"/>
      <sheetName val="ENCL10-C"/>
      <sheetName val="ENCL12-C"/>
      <sheetName val="key dates"/>
      <sheetName val="Actuals"/>
      <sheetName val="CONNECT"/>
      <sheetName val="Ring Details "/>
      <sheetName val="KALK"/>
      <sheetName val="1st -vpd"/>
      <sheetName val="RCC Rates"/>
      <sheetName val="Basic Rate"/>
      <sheetName val="Micro"/>
      <sheetName val="Macro"/>
      <sheetName val="Scaff-Rose"/>
      <sheetName val="DWTables"/>
      <sheetName val="PAS1-EX"/>
      <sheetName val="Names"/>
      <sheetName val="個人資料"/>
      <sheetName val="SOA"/>
      <sheetName val="Allg. Angaben"/>
      <sheetName val="Mengengerüst Beheizung"/>
      <sheetName val="Liste"/>
      <sheetName val="Mengengerüst"/>
      <sheetName val="Daten"/>
      <sheetName val="Montageüberwachung"/>
      <sheetName val="Faktoren"/>
      <sheetName val="P&amp;L - AD"/>
      <sheetName val="MM Data18"/>
      <sheetName val="LBO"/>
      <sheetName val="R20_R30_work"/>
      <sheetName val="25-1"/>
      <sheetName val="Mezzanine Floor Beam"/>
      <sheetName val="cost Sft L+M"/>
      <sheetName val="Sellable"/>
      <sheetName val="Construction Revision NB"/>
      <sheetName val="BOQ HT"/>
      <sheetName val="APPENDIX 4.1a"/>
      <sheetName val="BuildUp"/>
      <sheetName val="STD"/>
      <sheetName val="LIST OF MAKES"/>
      <sheetName val="Deno"/>
      <sheetName val="15"/>
      <sheetName val="NN"/>
      <sheetName val="Abstract Sheet"/>
      <sheetName val="Legal Risk Analysis"/>
      <sheetName val="conc-foot-gradeslab"/>
      <sheetName val="Grand Summary"/>
      <sheetName val="VO-Summary"/>
      <sheetName val="MB -Deduction GF floor"/>
      <sheetName val="MB -Addition GF floor"/>
      <sheetName val="Electrical- deductions PMC "/>
      <sheetName val="MB - Addition GF "/>
      <sheetName val="MB - Deduction GF"/>
      <sheetName val="PHE"/>
      <sheetName val="HVAC Lowside"/>
      <sheetName val="DX UNITS"/>
      <sheetName val="08.07.10 CIVI㑌霁"/>
      <sheetName val="KD"/>
      <sheetName val="SDH STR"/>
      <sheetName val="SDH AR"/>
      <sheetName val="BKC"/>
      <sheetName val="SBA AR"/>
      <sheetName val="SVN STR"/>
      <sheetName val="SVN AR"/>
      <sheetName val="SSC STR"/>
      <sheetName val="SSC AR"/>
      <sheetName val="MVS"/>
      <sheetName val="TBM"/>
      <sheetName val="CP"/>
      <sheetName val="SDH"/>
      <sheetName val="SBAS"/>
      <sheetName val="SBAN"/>
      <sheetName val="SVN"/>
      <sheetName val="SSC"/>
      <sheetName val="Cyc BKC"/>
      <sheetName val="Cyc SSC"/>
      <sheetName val="CYC 22"/>
      <sheetName val="NATM"/>
      <sheetName val="Per Unit"/>
      <sheetName val="Window"/>
      <sheetName val="Cost of O &amp; O"/>
      <sheetName val="MAINBS1"/>
      <sheetName val="Est To comp-KTRP"/>
      <sheetName val="JCR TOP(ITEM)-KTRP"/>
      <sheetName val="HQ-TO"/>
      <sheetName val="BQ External"/>
      <sheetName val="Detail 1A"/>
      <sheetName val="Summary Sheets"/>
      <sheetName val="CSA"/>
      <sheetName val="Indirects "/>
      <sheetName val="I&amp;C"/>
      <sheetName val="LSS"/>
      <sheetName val="detailed calc"/>
      <sheetName val="Design sheet"/>
      <sheetName val="Project Profile"/>
      <sheetName val="[temp.xls]"/>
      <sheetName val="Breakup of Cost Centre"/>
      <sheetName val="allocation"/>
      <sheetName val="Prodn Report"/>
      <sheetName val="Price Comparison"/>
      <sheetName val="TRIAL BALANCE"/>
      <sheetName val="A GARDER"/>
      <sheetName val="Limit State Design-detailing"/>
      <sheetName val="Balance Sheet"/>
      <sheetName val="BOQ-LBD"/>
      <sheetName val="Clinkr Silo"/>
      <sheetName val="Cement Silo"/>
      <sheetName val="Cement Hopper"/>
      <sheetName val="Pile cap"/>
      <sheetName val="418_511_512_571"/>
      <sheetName val="PEOPLE MOB"/>
      <sheetName val="Indicators"/>
      <sheetName val="INDUSTRIAL(I)"/>
      <sheetName val="INDUSTRIAL(II)"/>
      <sheetName val="SUST DEV &amp; OTHER"/>
      <sheetName val="profit share"/>
      <sheetName val="CASH-FLOW"/>
      <sheetName val="Parameter"/>
      <sheetName val="nglrpt042964857"/>
      <sheetName val="Schedules_PL1"/>
      <sheetName val="Schedules_BS1"/>
      <sheetName val="Schedules_PL"/>
      <sheetName val="Schedules_BS"/>
      <sheetName val="Schedules_PL7"/>
      <sheetName val="Schedules_BS7"/>
      <sheetName val="Schedules_PL2"/>
      <sheetName val="Schedules_BS2"/>
      <sheetName val="Schedules_PL3"/>
      <sheetName val="Schedules_BS3"/>
      <sheetName val="Schedules_PL5"/>
      <sheetName val="Schedules_BS5"/>
      <sheetName val="Schedules_PL4"/>
      <sheetName val="Schedules_BS4"/>
      <sheetName val="Schedules_PL6"/>
      <sheetName val="Schedules_BS6"/>
      <sheetName val="Schedules_PL8"/>
      <sheetName val="Schedules_BS8"/>
      <sheetName val="PRECAST_lightconc-II49"/>
      <sheetName val="Cleaning_&amp;_Grubbing49"/>
      <sheetName val="PRECAST_lightconc_II49"/>
      <sheetName val="College_Details49"/>
      <sheetName val="Personal_49"/>
      <sheetName val="jidal_dam49"/>
      <sheetName val="fran_temp49"/>
      <sheetName val="kona_swit49"/>
      <sheetName val="template_(8)49"/>
      <sheetName val="template_(9)49"/>
      <sheetName val="OVER_HEADS49"/>
      <sheetName val="Cover_Sheet49"/>
      <sheetName val="BOQ_REV_A49"/>
      <sheetName val="PTB_(IO)49"/>
      <sheetName val="BMS_49"/>
      <sheetName val="SPT_vs_PHI49"/>
      <sheetName val="TBAL9697_-group_wise__sdpl49"/>
      <sheetName val="TAX_BILLS47"/>
      <sheetName val="CASH_BILLS47"/>
      <sheetName val="LABOUR_BILLS47"/>
      <sheetName val="puch_order47"/>
      <sheetName val="Sheet1_(2)47"/>
      <sheetName val="Quantity_Schedule48"/>
      <sheetName val="Revenue__Schedule_48"/>
      <sheetName val="Balance_works_-_Direct_Cost48"/>
      <sheetName val="Balance_works_-_Indirect_Cost48"/>
      <sheetName val="Fund_Plan48"/>
      <sheetName val="Bill_of_Resources48"/>
      <sheetName val="SITE_OVERHEADS47"/>
      <sheetName val="labour_coeff47"/>
      <sheetName val="Site_Dev_BOQ47"/>
      <sheetName val="Expenditure_plan47"/>
      <sheetName val="ORDER_BOOKING47"/>
      <sheetName val="Costing_Upto_Mar'11_(2)47"/>
      <sheetName val="Tender_Summary47"/>
      <sheetName val="beam-reinft-IIInd_floor47"/>
      <sheetName val="Prelims_Breakup47"/>
      <sheetName val="Boq_Block_A47"/>
      <sheetName val="M-Book_for_Conc47"/>
      <sheetName val="M-Book_for_FW47"/>
      <sheetName val="_24_07_10_RS_&amp;_SECURITY47"/>
      <sheetName val="24_07_10_CIVIL_WET47"/>
      <sheetName val="_24_07_10_CIVIL47"/>
      <sheetName val="_24_07_10_MECH-FAB47"/>
      <sheetName val="_24_07_10_MECH-TANK47"/>
      <sheetName val="_23_07_10_N_SHIFT_MECH-FAB47"/>
      <sheetName val="_23_07_10_N_SHIFT_MECH-TANK47"/>
      <sheetName val="_23_07_10_RS_&amp;_SECURITY47"/>
      <sheetName val="23_07_10_CIVIL_WET47"/>
      <sheetName val="_23_07_10_CIVIL47"/>
      <sheetName val="_23_07_10_MECH-FAB47"/>
      <sheetName val="_23_07_10_MECH-TANK47"/>
      <sheetName val="_22_07_10_N_SHIFT_MECH-FAB47"/>
      <sheetName val="_22_07_10_N_SHIFT_MECH-TANK47"/>
      <sheetName val="_22_07_10_RS_&amp;_SECURITY47"/>
      <sheetName val="22_07_10_CIVIL_WET47"/>
      <sheetName val="_22_07_10_CIVIL47"/>
      <sheetName val="_22_07_10_MECH-FAB47"/>
      <sheetName val="_22_07_10_MECH-TANK47"/>
      <sheetName val="_21_07_10_N_SHIFT_MECH-FAB47"/>
      <sheetName val="_21_07_10_N_SHIFT_MECH-TANK47"/>
      <sheetName val="_21_07_10_RS_&amp;_SECURITY47"/>
      <sheetName val="21_07_10_CIVIL_WET47"/>
      <sheetName val="_21_07_10_CIVIL47"/>
      <sheetName val="_21_07_10_MECH-FAB47"/>
      <sheetName val="_21_07_10_MECH-TANK47"/>
      <sheetName val="_20_07_10_N_SHIFT_MECH-FAB47"/>
      <sheetName val="_20_07_10_N_SHIFT_MECH-TANK47"/>
      <sheetName val="_20_07_10_RS_&amp;_SECURITY47"/>
      <sheetName val="20_07_10_CIVIL_WET47"/>
      <sheetName val="_20_07_10_CIVIL47"/>
      <sheetName val="_20_07_10_MECH-FAB47"/>
      <sheetName val="_20_07_10_MECH-TANK47"/>
      <sheetName val="_19_07_10_N_SHIFT_MECH-FAB47"/>
      <sheetName val="_19_07_10_N_SHIFT_MECH-TANK47"/>
      <sheetName val="_19_07_10_RS_&amp;_SECURITY47"/>
      <sheetName val="19_07_10_CIVIL_WET47"/>
      <sheetName val="_19_07_10_CIVIL47"/>
      <sheetName val="_19_07_10_MECH-FAB47"/>
      <sheetName val="_19_07_10_MECH-TANK47"/>
      <sheetName val="_18_07_10_N_SHIFT_MECH-FAB47"/>
      <sheetName val="_18_07_10_N_SHIFT_MECH-TANK47"/>
      <sheetName val="_18_07_10_RS_&amp;_SECURITY47"/>
      <sheetName val="18_07_10_CIVIL_WET47"/>
      <sheetName val="_18_07_10_CIVIL47"/>
      <sheetName val="_18_07_10_MECH-FAB47"/>
      <sheetName val="_18_07_10_MECH-TANK47"/>
      <sheetName val="_17_07_10_N_SHIFT_MECH-FAB47"/>
      <sheetName val="_17_07_10_N_SHIFT_MECH-TANK47"/>
      <sheetName val="_17_07_10_RS_&amp;_SECURITY47"/>
      <sheetName val="17_07_10_CIVIL_WET47"/>
      <sheetName val="_17_07_10_CIVIL47"/>
      <sheetName val="_17_07_10_MECH-FAB47"/>
      <sheetName val="_17_07_10_MECH-TANK47"/>
      <sheetName val="_16_07_10_N_SHIFT_MECH-FAB46"/>
      <sheetName val="_16_07_10_N_SHIFT_MECH-TANK46"/>
      <sheetName val="_16_07_10_RS_&amp;_SECURITY46"/>
      <sheetName val="16_07_10_CIVIL_WET46"/>
      <sheetName val="_16_07_10_CIVIL46"/>
      <sheetName val="_16_07_10_MECH-FAB46"/>
      <sheetName val="_16_07_10_MECH-TANK46"/>
      <sheetName val="_15_07_10_N_SHIFT_MECH-FAB46"/>
      <sheetName val="_15_07_10_N_SHIFT_MECH-TANK46"/>
      <sheetName val="_15_07_10_RS_&amp;_SECURITY46"/>
      <sheetName val="15_07_10_CIVIL_WET46"/>
      <sheetName val="_15_07_10_CIVIL46"/>
      <sheetName val="_15_07_10_MECH-FAB46"/>
      <sheetName val="_15_07_10_MECH-TANK46"/>
      <sheetName val="_14_07_10_N_SHIFT_MECH-FAB46"/>
      <sheetName val="_14_07_10_N_SHIFT_MECH-TANK46"/>
      <sheetName val="_14_07_10_RS_&amp;_SECURITY46"/>
      <sheetName val="14_07_10_CIVIL_WET46"/>
      <sheetName val="_14_07_10_CIVIL46"/>
      <sheetName val="_14_07_10_MECH-FAB46"/>
      <sheetName val="_14_07_10_MECH-TANK46"/>
      <sheetName val="_13_07_10_N_SHIFT_MECH-FAB46"/>
      <sheetName val="_13_07_10_N_SHIFT_MECH-TANK46"/>
      <sheetName val="_13_07_10_RS_&amp;_SECURITY46"/>
      <sheetName val="13_07_10_CIVIL_WET46"/>
      <sheetName val="_13_07_10_CIVIL46"/>
      <sheetName val="_13_07_10_MECH-FAB46"/>
      <sheetName val="_13_07_10_MECH-TANK46"/>
      <sheetName val="_12_07_10_N_SHIFT_MECH-FAB46"/>
      <sheetName val="_12_07_10_N_SHIFT_MECH-TANK46"/>
      <sheetName val="_12_07_10_RS_&amp;_SECURITY46"/>
      <sheetName val="12_07_10_CIVIL_WET46"/>
      <sheetName val="_12_07_10_CIVIL46"/>
      <sheetName val="_12_07_10_MECH-FAB46"/>
      <sheetName val="_12_07_10_MECH-TANK46"/>
      <sheetName val="_11_07_10_N_SHIFT_MECH-FAB46"/>
      <sheetName val="_11_07_10_N_SHIFT_MECH-TANK46"/>
      <sheetName val="_11_07_10_RS_&amp;_SECURITY46"/>
      <sheetName val="11_07_10_CIVIL_WET46"/>
      <sheetName val="_11_07_10_CIVIL46"/>
      <sheetName val="_11_07_10_MECH-FAB46"/>
      <sheetName val="_11_07_10_MECH-TANK46"/>
      <sheetName val="_10_07_10_N_SHIFT_MECH-FAB46"/>
      <sheetName val="_10_07_10_N_SHIFT_MECH-TANK46"/>
      <sheetName val="_10_07_10_RS_&amp;_SECURITY46"/>
      <sheetName val="10_07_10_CIVIL_WET46"/>
      <sheetName val="_10_07_10_CIVIL46"/>
      <sheetName val="_10_07_10_MECH-FAB46"/>
      <sheetName val="_10_07_10_MECH-TANK46"/>
      <sheetName val="_09_07_10_N_SHIFT_MECH-FAB46"/>
      <sheetName val="_09_07_10_N_SHIFT_MECH-TANK46"/>
      <sheetName val="_09_07_10_RS_&amp;_SECURITY46"/>
      <sheetName val="09_07_10_CIVIL_WET46"/>
      <sheetName val="_09_07_10_CIVIL46"/>
      <sheetName val="_09_07_10_MECH-FAB46"/>
      <sheetName val="_09_07_10_MECH-TANK46"/>
      <sheetName val="_08_07_10_N_SHIFT_MECH-FAB46"/>
      <sheetName val="_08_07_10_N_SHIFT_MECH-TANK46"/>
      <sheetName val="_08_07_10_RS_&amp;_SECURITY46"/>
      <sheetName val="08_07_10_CIVIL_WET46"/>
      <sheetName val="_08_07_10_CIVIL46"/>
      <sheetName val="_08_07_10_MECH-FAB46"/>
      <sheetName val="_08_07_10_MECH-TANK46"/>
      <sheetName val="_07_07_10_N_SHIFT_MECH-FAB46"/>
      <sheetName val="_07_07_10_N_SHIFT_MECH-TANK46"/>
      <sheetName val="_07_07_10_RS_&amp;_SECURITY46"/>
      <sheetName val="07_07_10_CIVIL_WET46"/>
      <sheetName val="_07_07_10_CIVIL46"/>
      <sheetName val="_07_07_10_MECH-FAB46"/>
      <sheetName val="_07_07_10_MECH-TANK46"/>
      <sheetName val="_06_07_10_N_SHIFT_MECH-FAB46"/>
      <sheetName val="_06_07_10_N_SHIFT_MECH-TANK46"/>
      <sheetName val="_06_07_10_RS_&amp;_SECURITY46"/>
      <sheetName val="06_07_10_CIVIL_WET46"/>
      <sheetName val="_06_07_10_CIVIL46"/>
      <sheetName val="_06_07_10_MECH-FAB46"/>
      <sheetName val="_06_07_10_MECH-TANK46"/>
      <sheetName val="_05_07_10_N_SHIFT_MECH-FAB46"/>
      <sheetName val="_05_07_10_N_SHIFT_MECH-TANK46"/>
      <sheetName val="_05_07_10_RS_&amp;_SECURITY46"/>
      <sheetName val="05_07_10_CIVIL_WET46"/>
      <sheetName val="_05_07_10_CIVIL46"/>
      <sheetName val="_05_07_10_MECH-FAB46"/>
      <sheetName val="_05_07_10_MECH-TANK46"/>
      <sheetName val="_04_07_10_N_SHIFT_MECH-FAB46"/>
      <sheetName val="_04_07_10_N_SHIFT_MECH-TANK46"/>
      <sheetName val="_04_07_10_RS_&amp;_SECURITY46"/>
      <sheetName val="04_07_10_CIVIL_WET46"/>
      <sheetName val="_04_07_10_CIVIL46"/>
      <sheetName val="_04_07_10_MECH-FAB46"/>
      <sheetName val="_04_07_10_MECH-TANK46"/>
      <sheetName val="_03_07_10_N_SHIFT_MECH-FAB46"/>
      <sheetName val="_03_07_10_N_SHIFT_MECH-TANK46"/>
      <sheetName val="_03_07_10_RS_&amp;_SECURITY_46"/>
      <sheetName val="03_07_10_CIVIL_WET_46"/>
      <sheetName val="_03_07_10_CIVIL_46"/>
      <sheetName val="_03_07_10_MECH-FAB_46"/>
      <sheetName val="_03_07_10_MECH-TANK_46"/>
      <sheetName val="_02_07_10_N_SHIFT_MECH-FAB_46"/>
      <sheetName val="_02_07_10_N_SHIFT_MECH-TANK_46"/>
      <sheetName val="_02_07_10_RS_&amp;_SECURITY46"/>
      <sheetName val="02_07_10_CIVIL_WET46"/>
      <sheetName val="_02_07_10_CIVIL46"/>
      <sheetName val="_02_07_10_MECH-FAB46"/>
      <sheetName val="_02_07_10_MECH-TANK46"/>
      <sheetName val="_01_07_10_N_SHIFT_MECH-FAB46"/>
      <sheetName val="_01_07_10_N_SHIFT_MECH-TANK46"/>
      <sheetName val="_01_07_10_RS_&amp;_SECURITY46"/>
      <sheetName val="01_07_10_CIVIL_WET46"/>
      <sheetName val="_01_07_10_CIVIL46"/>
      <sheetName val="_01_07_10_MECH-FAB46"/>
      <sheetName val="_01_07_10_MECH-TANK46"/>
      <sheetName val="_30_06_10_N_SHIFT_MECH-FAB46"/>
      <sheetName val="_30_06_10_N_SHIFT_MECH-TANK46"/>
      <sheetName val="scurve_calc_(2)46"/>
      <sheetName val="Direct_cost_shed_A-2_46"/>
      <sheetName val="Meas_-Hotel_Part47"/>
      <sheetName val="BOQ_Direct_selling_cost46"/>
      <sheetName val="Civil_Boq46"/>
      <sheetName val="BOQ_(2)47"/>
      <sheetName val="St_co_91_5lvl46"/>
      <sheetName val="22_12_201147"/>
      <sheetName val="Contract_Night_Staff46"/>
      <sheetName val="Contract_Day_Staff46"/>
      <sheetName val="Day_Shift46"/>
      <sheetName val="Night_Shift46"/>
      <sheetName val="Fee_Rate_Summary46"/>
      <sheetName val="_09_07_10_M顅ᎆ뤀ᨇ԰?缀?46"/>
      <sheetName val="TBAL9697__group_wise__sdpl46"/>
      <sheetName val="final_abstract46"/>
      <sheetName val="Ave_wtd_rates46"/>
      <sheetName val="Material_46"/>
      <sheetName val="Labour_&amp;_Plant46"/>
      <sheetName val="Cashflow_projection46"/>
      <sheetName val="PA-_Consutant_46"/>
      <sheetName val="Item-_Compact46"/>
      <sheetName val="Civil_Works46"/>
      <sheetName val="IO_List46"/>
      <sheetName val="Fill_this_out_first___46"/>
      <sheetName val="INPUT_SHEET46"/>
      <sheetName val="Meas__Hotel_Part46"/>
      <sheetName val="Labour_productivity46"/>
      <sheetName val="DI_Rate_Analysis47"/>
      <sheetName val="Economic_RisingMain__Ph-I47"/>
      <sheetName val="SP_Break_Up46"/>
      <sheetName val="Sales_&amp;_Prod46"/>
      <sheetName val="Cost_Index46"/>
      <sheetName val="cash_in_flow_Summary_JV_46"/>
      <sheetName val="water_prop_46"/>
      <sheetName val="GR_slab-reinft46"/>
      <sheetName val="Staff_Acco_46"/>
      <sheetName val="Project_Details__46"/>
      <sheetName val="Driveway_Beams46"/>
      <sheetName val="INDIGINEOUS_ITEMS_46"/>
      <sheetName val="MN_T_B_46"/>
      <sheetName val="F20_Risk_Analysis46"/>
      <sheetName val="Change_Order_Log46"/>
      <sheetName val="2000_MOR46"/>
      <sheetName val="3cd_Annexure46"/>
      <sheetName val="Fin__Assumpt__-_Sensitivities46"/>
      <sheetName val="Bill_146"/>
      <sheetName val="Bill_246"/>
      <sheetName val="Bill_346"/>
      <sheetName val="Bill_446"/>
      <sheetName val="Bill_546"/>
      <sheetName val="Bill_646"/>
      <sheetName val="Bill_746"/>
      <sheetName val="Rate_analysis-_BOQ_1_46"/>
      <sheetName val="1_Civil-RA46"/>
      <sheetName val="_09_07_10_M顅ᎆ뤀ᨇ԰46"/>
      <sheetName val="_09_07_10_M顅ᎆ뤀ᨇ԰_缀_46"/>
      <sheetName val="Structure_Bills_Qty46"/>
      <sheetName val="Rate_Analysis46"/>
      <sheetName val="Pacakges_split46"/>
      <sheetName val="Assumption_Inputs46"/>
      <sheetName val="Phase_146"/>
      <sheetName val="Eqpmnt_Plng46"/>
      <sheetName val="Debits_as_on_12_04_0845"/>
      <sheetName val="T-P1,_FINISHES_WORKING_46"/>
      <sheetName val="Assumption_&amp;_Exclusion46"/>
      <sheetName val="LABOUR_RATE46"/>
      <sheetName val="Material_Rate46"/>
      <sheetName val="Switch_V1646"/>
      <sheetName val="Theo_Cons-June'1045"/>
      <sheetName val="DEINKING(ANNEX_1)46"/>
      <sheetName val="AutoOpen_Stub_Data46"/>
      <sheetName val="Data_Sheet45"/>
      <sheetName val="External_Doors46"/>
      <sheetName val="STAFFSCHED_45"/>
      <sheetName val="Cat_A_Change_Control46"/>
      <sheetName val="Grade_Slab_-146"/>
      <sheetName val="Grade_Slab_-246"/>
      <sheetName val="Grade_slab-346"/>
      <sheetName val="Grade_slab_-446"/>
      <sheetName val="Grade_slab_-546"/>
      <sheetName val="Grade_slab_-646"/>
      <sheetName val="Factor_Sheet46"/>
      <sheetName val="India_F&amp;S_Template45"/>
      <sheetName val="_bus_bay45"/>
      <sheetName val="doq_445"/>
      <sheetName val="doq_245"/>
      <sheetName val="11B_45"/>
      <sheetName val="ACAD_Finishes45"/>
      <sheetName val="Site_Details45"/>
      <sheetName val="Site_Area_Statement45"/>
      <sheetName val="BOQ_LT45"/>
      <sheetName val="Summary_WG45"/>
      <sheetName val="AFAS_45"/>
      <sheetName val="RDS_&amp;_WLD45"/>
      <sheetName val="PA_System45"/>
      <sheetName val="Server_&amp;_PAC_Room45"/>
      <sheetName val="HVAC_BOQ45"/>
      <sheetName val="Deduction_of_assets44"/>
      <sheetName val="14_07_10_CIVIL_W [45"/>
      <sheetName val="Income_Statement45"/>
      <sheetName val="Invoice_Tracker45"/>
      <sheetName val="d-safe_specs44"/>
      <sheetName val="Quote_Sheet44"/>
      <sheetName val="Top_Sheet45"/>
      <sheetName val="Col_NUM45"/>
      <sheetName val="COLUMN_RC_45"/>
      <sheetName val="STILT_Floor_Slab_NUM45"/>
      <sheetName val="First_Floor_Slab_RC45"/>
      <sheetName val="FIRST_FLOOR_SLAB_WT_SUMMARY45"/>
      <sheetName val="Stilt_Floor_Beam_NUM45"/>
      <sheetName val="STILT_BEAM_NUM45"/>
      <sheetName val="STILT_BEAM_RC45"/>
      <sheetName val="Stilt_wall_Num45"/>
      <sheetName val="STILT_WALL_RC45"/>
      <sheetName val="Z-DETAILS_ABOVE_RAFT_UPTO_+0_46"/>
      <sheetName val="Z-DETAILS_ABOVE_RAFT_UPTO_+_(54"/>
      <sheetName val="TOTAL_CHECK45"/>
      <sheetName val="TYP___wall_Num45"/>
      <sheetName val="Z-DETAILS_TYP__+2_85_TO_+8_8545"/>
      <sheetName val="Blr_hire44"/>
      <sheetName val="PRECAST_lig(tconc_II44"/>
      <sheetName val="Misc__Data44"/>
      <sheetName val="Load_Details(B2)45"/>
      <sheetName val="Works_-_Quote_Sheet45"/>
      <sheetName val="Cost_Basis44"/>
      <sheetName val="MASTER_RATE_ANALYSIS44"/>
      <sheetName val="RMG_-ABS44"/>
      <sheetName val="T_P_-ABS44"/>
      <sheetName val="T_P_-MB44"/>
      <sheetName val="E_P_R-ABS44"/>
      <sheetName val="E__R-MB44"/>
      <sheetName val="Bldg_6-ABS44"/>
      <sheetName val="Bldg_6-MB44"/>
      <sheetName val="Kz_Grid_Press_foundation_ABS44"/>
      <sheetName val="Kz_Grid_Press_foundation_meas44"/>
      <sheetName val="600-1200T__ABS44"/>
      <sheetName val="600-1200T_Meas44"/>
      <sheetName val="BSR-II_ABS44"/>
      <sheetName val="BSR-II_meas44"/>
      <sheetName val="Misc_ABS44"/>
      <sheetName val="Misc_MB44"/>
      <sheetName val="This_Bill44"/>
      <sheetName val="Upto_Previous44"/>
      <sheetName val="Up_to_date44"/>
      <sheetName val="Grand_Abstract44"/>
      <sheetName val="Blank_MB44"/>
      <sheetName val="cement_summary44"/>
      <sheetName val="Reinforcement_Steel44"/>
      <sheetName val="P-I_CEMENT_RECONCILIATION_44"/>
      <sheetName val="Ra-38_area_wise_summary44"/>
      <sheetName val="P-II_Cement_Reconciliation44"/>
      <sheetName val="Ra-16_P-II44"/>
      <sheetName val="RA_16-_GH44"/>
      <sheetName val="Intro_44"/>
      <sheetName val="Gate_244"/>
      <sheetName val="Name_List44"/>
      <sheetName val="VF_Full_Recon44"/>
      <sheetName val="PITP3_COPY44"/>
      <sheetName val="Meas_44"/>
      <sheetName val="BLOCK-A_(MEA_SHEET)45"/>
      <sheetName val="Expenses_Actual_Vs__Budgeted44"/>
      <sheetName val="Col_up_to_plinth44"/>
      <sheetName val="Project_Ignite44"/>
      <sheetName val="RCC,Ret__Wall44"/>
      <sheetName val="Schedules_PL21"/>
      <sheetName val="Schedules_BS21"/>
      <sheetName val="PRECAST_lightconc-II37"/>
      <sheetName val="Cleaning_&amp;_Grubbing37"/>
      <sheetName val="PRECAST_lightconc_II37"/>
      <sheetName val="College_Details37"/>
      <sheetName val="Personal_37"/>
      <sheetName val="jidal_dam37"/>
      <sheetName val="fran_temp37"/>
      <sheetName val="kona_swit37"/>
      <sheetName val="template_(8)37"/>
      <sheetName val="template_(9)37"/>
      <sheetName val="OVER_HEADS37"/>
      <sheetName val="Cover_Sheet37"/>
      <sheetName val="BOQ_REV_A37"/>
      <sheetName val="PTB_(IO)37"/>
      <sheetName val="BMS_37"/>
      <sheetName val="SPT_vs_PHI37"/>
      <sheetName val="TBAL9697_-group_wise__sdpl37"/>
      <sheetName val="TAX_BILLS35"/>
      <sheetName val="CASH_BILLS35"/>
      <sheetName val="LABOUR_BILLS35"/>
      <sheetName val="puch_order35"/>
      <sheetName val="Sheet1_(2)35"/>
      <sheetName val="Quantity_Schedule36"/>
      <sheetName val="Revenue__Schedule_36"/>
      <sheetName val="Balance_works_-_Direct_Cost36"/>
      <sheetName val="Balance_works_-_Indirect_Cost36"/>
      <sheetName val="Fund_Plan36"/>
      <sheetName val="Bill_of_Resources36"/>
      <sheetName val="SITE_OVERHEADS35"/>
      <sheetName val="labour_coeff35"/>
      <sheetName val="Site_Dev_BOQ35"/>
      <sheetName val="Expenditure_plan35"/>
      <sheetName val="ORDER_BOOKING35"/>
      <sheetName val="Costing_Upto_Mar'11_(2)35"/>
      <sheetName val="Tender_Summary35"/>
      <sheetName val="beam-reinft-IIInd_floor35"/>
      <sheetName val="Prelims_Breakup35"/>
      <sheetName val="Boq_Block_A35"/>
      <sheetName val="M-Book_for_Conc35"/>
      <sheetName val="M-Book_for_FW35"/>
      <sheetName val="_24_07_10_RS_&amp;_SECURITY35"/>
      <sheetName val="24_07_10_CIVIL_WET35"/>
      <sheetName val="_24_07_10_CIVIL35"/>
      <sheetName val="_24_07_10_MECH-FAB35"/>
      <sheetName val="_24_07_10_MECH-TANK35"/>
      <sheetName val="_23_07_10_N_SHIFT_MECH-FAB35"/>
      <sheetName val="_23_07_10_N_SHIFT_MECH-TANK35"/>
      <sheetName val="_23_07_10_RS_&amp;_SECURITY35"/>
      <sheetName val="23_07_10_CIVIL_WET35"/>
      <sheetName val="_23_07_10_CIVIL35"/>
      <sheetName val="_23_07_10_MECH-FAB35"/>
      <sheetName val="_23_07_10_MECH-TANK35"/>
      <sheetName val="_22_07_10_N_SHIFT_MECH-FAB35"/>
      <sheetName val="_22_07_10_N_SHIFT_MECH-TANK35"/>
      <sheetName val="_22_07_10_RS_&amp;_SECURITY35"/>
      <sheetName val="22_07_10_CIVIL_WET35"/>
      <sheetName val="_22_07_10_CIVIL35"/>
      <sheetName val="_22_07_10_MECH-FAB35"/>
      <sheetName val="_22_07_10_MECH-TANK35"/>
      <sheetName val="_21_07_10_N_SHIFT_MECH-FAB35"/>
      <sheetName val="_21_07_10_N_SHIFT_MECH-TANK35"/>
      <sheetName val="_21_07_10_RS_&amp;_SECURITY35"/>
      <sheetName val="21_07_10_CIVIL_WET35"/>
      <sheetName val="_21_07_10_CIVIL35"/>
      <sheetName val="_21_07_10_MECH-FAB35"/>
      <sheetName val="_21_07_10_MECH-TANK35"/>
      <sheetName val="_20_07_10_N_SHIFT_MECH-FAB35"/>
      <sheetName val="_20_07_10_N_SHIFT_MECH-TANK35"/>
      <sheetName val="_20_07_10_RS_&amp;_SECURITY35"/>
      <sheetName val="20_07_10_CIVIL_WET35"/>
      <sheetName val="_20_07_10_CIVIL35"/>
      <sheetName val="_20_07_10_MECH-FAB35"/>
      <sheetName val="_20_07_10_MECH-TANK35"/>
      <sheetName val="_19_07_10_N_SHIFT_MECH-FAB35"/>
      <sheetName val="_19_07_10_N_SHIFT_MECH-TANK35"/>
      <sheetName val="_19_07_10_RS_&amp;_SECURITY35"/>
      <sheetName val="19_07_10_CIVIL_WET35"/>
      <sheetName val="_19_07_10_CIVIL35"/>
      <sheetName val="_19_07_10_MECH-FAB35"/>
      <sheetName val="_19_07_10_MECH-TANK35"/>
      <sheetName val="_18_07_10_N_SHIFT_MECH-FAB35"/>
      <sheetName val="_18_07_10_N_SHIFT_MECH-TANK35"/>
      <sheetName val="_18_07_10_RS_&amp;_SECURITY35"/>
      <sheetName val="18_07_10_CIVIL_WET35"/>
      <sheetName val="_18_07_10_CIVIL35"/>
      <sheetName val="_18_07_10_MECH-FAB35"/>
      <sheetName val="_18_07_10_MECH-TANK35"/>
      <sheetName val="_17_07_10_N_SHIFT_MECH-FAB35"/>
      <sheetName val="_17_07_10_N_SHIFT_MECH-TANK35"/>
      <sheetName val="_17_07_10_RS_&amp;_SECURITY35"/>
      <sheetName val="17_07_10_CIVIL_WET35"/>
      <sheetName val="_17_07_10_CIVIL35"/>
      <sheetName val="_17_07_10_MECH-FAB35"/>
      <sheetName val="_17_07_10_MECH-TANK35"/>
      <sheetName val="_16_07_10_N_SHIFT_MECH-FAB34"/>
      <sheetName val="_16_07_10_N_SHIFT_MECH-TANK34"/>
      <sheetName val="_16_07_10_RS_&amp;_SECURITY34"/>
      <sheetName val="16_07_10_CIVIL_WET34"/>
      <sheetName val="_16_07_10_CIVIL34"/>
      <sheetName val="_16_07_10_MECH-FAB34"/>
      <sheetName val="_16_07_10_MECH-TANK34"/>
      <sheetName val="_15_07_10_N_SHIFT_MECH-FAB34"/>
      <sheetName val="_15_07_10_N_SHIFT_MECH-TANK34"/>
      <sheetName val="_15_07_10_RS_&amp;_SECURITY34"/>
      <sheetName val="15_07_10_CIVIL_WET34"/>
      <sheetName val="_15_07_10_CIVIL34"/>
      <sheetName val="_15_07_10_MECH-FAB34"/>
      <sheetName val="_15_07_10_MECH-TANK34"/>
      <sheetName val="_14_07_10_N_SHIFT_MECH-FAB34"/>
      <sheetName val="_14_07_10_N_SHIFT_MECH-TANK34"/>
      <sheetName val="_14_07_10_RS_&amp;_SECURITY34"/>
      <sheetName val="14_07_10_CIVIL_WET34"/>
      <sheetName val="_14_07_10_CIVIL34"/>
      <sheetName val="_14_07_10_MECH-FAB34"/>
      <sheetName val="_14_07_10_MECH-TANK34"/>
      <sheetName val="_13_07_10_N_SHIFT_MECH-FAB34"/>
      <sheetName val="_13_07_10_N_SHIFT_MECH-TANK34"/>
      <sheetName val="_13_07_10_RS_&amp;_SECURITY34"/>
      <sheetName val="13_07_10_CIVIL_WET34"/>
      <sheetName val="_13_07_10_CIVIL34"/>
      <sheetName val="_13_07_10_MECH-FAB34"/>
      <sheetName val="_13_07_10_MECH-TANK34"/>
      <sheetName val="_12_07_10_N_SHIFT_MECH-FAB34"/>
      <sheetName val="_12_07_10_N_SHIFT_MECH-TANK34"/>
      <sheetName val="_12_07_10_RS_&amp;_SECURITY34"/>
      <sheetName val="12_07_10_CIVIL_WET34"/>
      <sheetName val="_12_07_10_CIVIL34"/>
      <sheetName val="_12_07_10_MECH-FAB34"/>
      <sheetName val="_12_07_10_MECH-TANK34"/>
      <sheetName val="_11_07_10_N_SHIFT_MECH-FAB34"/>
      <sheetName val="_11_07_10_N_SHIFT_MECH-TANK34"/>
      <sheetName val="_11_07_10_RS_&amp;_SECURITY34"/>
      <sheetName val="11_07_10_CIVIL_WET34"/>
      <sheetName val="_11_07_10_CIVIL34"/>
      <sheetName val="_11_07_10_MECH-FAB34"/>
      <sheetName val="_11_07_10_MECH-TANK34"/>
      <sheetName val="_10_07_10_N_SHIFT_MECH-FAB34"/>
      <sheetName val="_10_07_10_N_SHIFT_MECH-TANK34"/>
      <sheetName val="_10_07_10_RS_&amp;_SECURITY34"/>
      <sheetName val="10_07_10_CIVIL_WET34"/>
      <sheetName val="_10_07_10_CIVIL34"/>
      <sheetName val="_10_07_10_MECH-FAB34"/>
      <sheetName val="_10_07_10_MECH-TANK34"/>
      <sheetName val="_09_07_10_N_SHIFT_MECH-FAB34"/>
      <sheetName val="_09_07_10_N_SHIFT_MECH-TANK34"/>
      <sheetName val="_09_07_10_RS_&amp;_SECURITY34"/>
      <sheetName val="09_07_10_CIVIL_WET34"/>
      <sheetName val="_09_07_10_CIVIL34"/>
      <sheetName val="_09_07_10_MECH-FAB34"/>
      <sheetName val="_09_07_10_MECH-TANK34"/>
      <sheetName val="_08_07_10_N_SHIFT_MECH-FAB34"/>
      <sheetName val="_08_07_10_N_SHIFT_MECH-TANK34"/>
      <sheetName val="_08_07_10_RS_&amp;_SECURITY34"/>
      <sheetName val="08_07_10_CIVIL_WET34"/>
      <sheetName val="_08_07_10_CIVIL34"/>
      <sheetName val="_08_07_10_MECH-FAB34"/>
      <sheetName val="_08_07_10_MECH-TANK34"/>
      <sheetName val="_07_07_10_N_SHIFT_MECH-FAB34"/>
      <sheetName val="_07_07_10_N_SHIFT_MECH-TANK34"/>
      <sheetName val="_07_07_10_RS_&amp;_SECURITY34"/>
      <sheetName val="07_07_10_CIVIL_WET34"/>
      <sheetName val="_07_07_10_CIVIL34"/>
      <sheetName val="_07_07_10_MECH-FAB34"/>
      <sheetName val="_07_07_10_MECH-TANK34"/>
      <sheetName val="_06_07_10_N_SHIFT_MECH-FAB34"/>
      <sheetName val="_06_07_10_N_SHIFT_MECH-TANK34"/>
      <sheetName val="_06_07_10_RS_&amp;_SECURITY34"/>
      <sheetName val="06_07_10_CIVIL_WET34"/>
      <sheetName val="_06_07_10_CIVIL34"/>
      <sheetName val="_06_07_10_MECH-FAB34"/>
      <sheetName val="_06_07_10_MECH-TANK34"/>
      <sheetName val="_05_07_10_N_SHIFT_MECH-FAB34"/>
      <sheetName val="_05_07_10_N_SHIFT_MECH-TANK34"/>
      <sheetName val="_05_07_10_RS_&amp;_SECURITY34"/>
      <sheetName val="05_07_10_CIVIL_WET34"/>
      <sheetName val="_05_07_10_CIVIL34"/>
      <sheetName val="_05_07_10_MECH-FAB34"/>
      <sheetName val="_05_07_10_MECH-TANK34"/>
      <sheetName val="_04_07_10_N_SHIFT_MECH-FAB34"/>
      <sheetName val="_04_07_10_N_SHIFT_MECH-TANK34"/>
      <sheetName val="_04_07_10_RS_&amp;_SECURITY34"/>
      <sheetName val="04_07_10_CIVIL_WET34"/>
      <sheetName val="_04_07_10_CIVIL34"/>
      <sheetName val="_04_07_10_MECH-FAB34"/>
      <sheetName val="_04_07_10_MECH-TANK34"/>
      <sheetName val="_03_07_10_N_SHIFT_MECH-FAB34"/>
      <sheetName val="_03_07_10_N_SHIFT_MECH-TANK34"/>
      <sheetName val="_03_07_10_RS_&amp;_SECURITY_34"/>
      <sheetName val="03_07_10_CIVIL_WET_34"/>
      <sheetName val="_03_07_10_CIVIL_34"/>
      <sheetName val="_03_07_10_MECH-FAB_34"/>
      <sheetName val="_03_07_10_MECH-TANK_34"/>
      <sheetName val="_02_07_10_N_SHIFT_MECH-FAB_34"/>
      <sheetName val="_02_07_10_N_SHIFT_MECH-TANK_34"/>
      <sheetName val="_02_07_10_RS_&amp;_SECURITY34"/>
      <sheetName val="02_07_10_CIVIL_WET34"/>
      <sheetName val="_02_07_10_CIVIL34"/>
      <sheetName val="_02_07_10_MECH-FAB34"/>
      <sheetName val="_02_07_10_MECH-TANK34"/>
      <sheetName val="_01_07_10_N_SHIFT_MECH-FAB34"/>
      <sheetName val="_01_07_10_N_SHIFT_MECH-TANK34"/>
      <sheetName val="_01_07_10_RS_&amp;_SECURITY34"/>
      <sheetName val="01_07_10_CIVIL_WET34"/>
      <sheetName val="_01_07_10_CIVIL34"/>
      <sheetName val="_01_07_10_MECH-FAB34"/>
      <sheetName val="_01_07_10_MECH-TANK34"/>
      <sheetName val="_30_06_10_N_SHIFT_MECH-FAB34"/>
      <sheetName val="_30_06_10_N_SHIFT_MECH-TANK34"/>
      <sheetName val="scurve_calc_(2)34"/>
      <sheetName val="Direct_cost_shed_A-2_34"/>
      <sheetName val="Meas_-Hotel_Part35"/>
      <sheetName val="BOQ_Direct_selling_cost34"/>
      <sheetName val="Civil_Boq34"/>
      <sheetName val="BOQ_(2)35"/>
      <sheetName val="St_co_91_5lvl34"/>
      <sheetName val="22_12_201135"/>
      <sheetName val="Contract_Night_Staff34"/>
      <sheetName val="Contract_Day_Staff34"/>
      <sheetName val="Day_Shift34"/>
      <sheetName val="Night_Shift34"/>
      <sheetName val="Fee_Rate_Summary34"/>
      <sheetName val="_09_07_10_M顅ᎆ뤀ᨇ԰?缀?34"/>
      <sheetName val="TBAL9697__group_wise__sdpl34"/>
      <sheetName val="final_abstract34"/>
      <sheetName val="Ave_wtd_rates34"/>
      <sheetName val="Material_34"/>
      <sheetName val="Labour_&amp;_Plant34"/>
      <sheetName val="Cashflow_projection34"/>
      <sheetName val="PA-_Consutant_34"/>
      <sheetName val="Item-_Compact34"/>
      <sheetName val="Civil_Works34"/>
      <sheetName val="IO_List34"/>
      <sheetName val="Fill_this_out_first___34"/>
      <sheetName val="INPUT_SHEET34"/>
      <sheetName val="Meas__Hotel_Part34"/>
      <sheetName val="Labour_productivity34"/>
      <sheetName val="DI_Rate_Analysis35"/>
      <sheetName val="Economic_RisingMain__Ph-I35"/>
      <sheetName val="SP_Break_Up34"/>
      <sheetName val="Sales_&amp;_Prod34"/>
      <sheetName val="Cost_Index34"/>
      <sheetName val="cash_in_flow_Summary_JV_34"/>
      <sheetName val="water_prop_34"/>
      <sheetName val="GR_slab-reinft34"/>
      <sheetName val="Staff_Acco_34"/>
      <sheetName val="Project_Details__34"/>
      <sheetName val="Driveway_Beams34"/>
      <sheetName val="INDIGINEOUS_ITEMS_34"/>
      <sheetName val="MN_T_B_34"/>
      <sheetName val="F20_Risk_Analysis34"/>
      <sheetName val="Change_Order_Log34"/>
      <sheetName val="2000_MOR34"/>
      <sheetName val="3cd_Annexure34"/>
      <sheetName val="Fin__Assumpt__-_Sensitivities34"/>
      <sheetName val="Bill_134"/>
      <sheetName val="Bill_234"/>
      <sheetName val="Bill_334"/>
      <sheetName val="Bill_434"/>
      <sheetName val="Bill_534"/>
      <sheetName val="Bill_634"/>
      <sheetName val="Bill_734"/>
      <sheetName val="Rate_analysis-_BOQ_1_34"/>
      <sheetName val="1_Civil-RA34"/>
      <sheetName val="_09_07_10_M顅ᎆ뤀ᨇ԰34"/>
      <sheetName val="_09_07_10_M顅ᎆ뤀ᨇ԰_缀_34"/>
      <sheetName val="Structure_Bills_Qty34"/>
      <sheetName val="Rate_Analysis34"/>
      <sheetName val="Pacakges_split34"/>
      <sheetName val="Assumption_Inputs34"/>
      <sheetName val="Phase_134"/>
      <sheetName val="Eqpmnt_Plng34"/>
      <sheetName val="Debits_as_on_12_04_0833"/>
      <sheetName val="T-P1,_FINISHES_WORKING_34"/>
      <sheetName val="Assumption_&amp;_Exclusion34"/>
      <sheetName val="LABOUR_RATE34"/>
      <sheetName val="Material_Rate34"/>
      <sheetName val="Switch_V1634"/>
      <sheetName val="Theo_Cons-June'1033"/>
      <sheetName val="DEINKING(ANNEX_1)34"/>
      <sheetName val="AutoOpen_Stub_Data34"/>
      <sheetName val="Data_Sheet33"/>
      <sheetName val="External_Doors34"/>
      <sheetName val="STAFFSCHED_33"/>
      <sheetName val="Cat_A_Change_Control34"/>
      <sheetName val="Grade_Slab_-134"/>
      <sheetName val="Grade_Slab_-234"/>
      <sheetName val="Grade_slab-334"/>
      <sheetName val="Grade_slab_-434"/>
      <sheetName val="Grade_slab_-534"/>
      <sheetName val="Grade_slab_-634"/>
      <sheetName val="Factor_Sheet34"/>
      <sheetName val="India_F&amp;S_Template33"/>
      <sheetName val="_bus_bay33"/>
      <sheetName val="doq_433"/>
      <sheetName val="doq_233"/>
      <sheetName val="11B_33"/>
      <sheetName val="ACAD_Finishes33"/>
      <sheetName val="Site_Details33"/>
      <sheetName val="Site_Area_Statement33"/>
      <sheetName val="BOQ_LT33"/>
      <sheetName val="Summary_WG33"/>
      <sheetName val="AFAS_33"/>
      <sheetName val="RDS_&amp;_WLD33"/>
      <sheetName val="PA_System33"/>
      <sheetName val="Server_&amp;_PAC_Room33"/>
      <sheetName val="HVAC_BOQ33"/>
      <sheetName val="Deduction_of_assets32"/>
      <sheetName val="14_07_10_CIVIL_W [33"/>
      <sheetName val="Income_Statement33"/>
      <sheetName val="Invoice_Tracker33"/>
      <sheetName val="d-safe_specs32"/>
      <sheetName val="Quote_Sheet32"/>
      <sheetName val="Top_Sheet33"/>
      <sheetName val="Col_NUM33"/>
      <sheetName val="COLUMN_RC_33"/>
      <sheetName val="STILT_Floor_Slab_NUM33"/>
      <sheetName val="First_Floor_Slab_RC33"/>
      <sheetName val="FIRST_FLOOR_SLAB_WT_SUMMARY33"/>
      <sheetName val="Stilt_Floor_Beam_NUM33"/>
      <sheetName val="STILT_BEAM_NUM33"/>
      <sheetName val="STILT_BEAM_RC33"/>
      <sheetName val="Stilt_wall_Num33"/>
      <sheetName val="STILT_WALL_RC33"/>
      <sheetName val="Z-DETAILS_ABOVE_RAFT_UPTO_+0_34"/>
      <sheetName val="Z-DETAILS_ABOVE_RAFT_UPTO_+_(42"/>
      <sheetName val="TOTAL_CHECK33"/>
      <sheetName val="TYP___wall_Num33"/>
      <sheetName val="Z-DETAILS_TYP__+2_85_TO_+8_8533"/>
      <sheetName val="Blr_hire32"/>
      <sheetName val="PRECAST_lig(tconc_II32"/>
      <sheetName val="Misc__Data32"/>
      <sheetName val="Load_Details(B2)33"/>
      <sheetName val="Works_-_Quote_Sheet33"/>
      <sheetName val="Cost_Basis32"/>
      <sheetName val="MASTER_RATE_ANALYSIS32"/>
      <sheetName val="RMG_-ABS32"/>
      <sheetName val="T_P_-ABS32"/>
      <sheetName val="T_P_-MB32"/>
      <sheetName val="E_P_R-ABS32"/>
      <sheetName val="E__R-MB32"/>
      <sheetName val="Bldg_6-ABS32"/>
      <sheetName val="Bldg_6-MB32"/>
      <sheetName val="Kz_Grid_Press_foundation_ABS32"/>
      <sheetName val="Kz_Grid_Press_foundation_meas32"/>
      <sheetName val="600-1200T__ABS32"/>
      <sheetName val="600-1200T_Meas32"/>
      <sheetName val="BSR-II_ABS32"/>
      <sheetName val="BSR-II_meas32"/>
      <sheetName val="Misc_ABS32"/>
      <sheetName val="Misc_MB32"/>
      <sheetName val="This_Bill32"/>
      <sheetName val="Upto_Previous32"/>
      <sheetName val="Up_to_date32"/>
      <sheetName val="Grand_Abstract32"/>
      <sheetName val="Blank_MB32"/>
      <sheetName val="cement_summary32"/>
      <sheetName val="Reinforcement_Steel32"/>
      <sheetName val="P-I_CEMENT_RECONCILIATION_32"/>
      <sheetName val="Ra-38_area_wise_summary32"/>
      <sheetName val="P-II_Cement_Reconciliation32"/>
      <sheetName val="Ra-16_P-II32"/>
      <sheetName val="RA_16-_GH32"/>
      <sheetName val="Intro_32"/>
      <sheetName val="Gate_232"/>
      <sheetName val="Name_List32"/>
      <sheetName val="VF_Full_Recon32"/>
      <sheetName val="PITP3_COPY32"/>
      <sheetName val="Meas_32"/>
      <sheetName val="BLOCK-A_(MEA_SHEET)33"/>
      <sheetName val="Expenses_Actual_Vs__Budgeted32"/>
      <sheetName val="Col_up_to_plinth32"/>
      <sheetName val="Project_Ignite32"/>
      <sheetName val="RCC,Ret__Wall32"/>
      <sheetName val="Schedules_PL9"/>
      <sheetName val="Schedules_BS9"/>
      <sheetName val="PRECAST_lightconc-II38"/>
      <sheetName val="Cleaning_&amp;_Grubbing38"/>
      <sheetName val="PRECAST_lightconc_II38"/>
      <sheetName val="College_Details38"/>
      <sheetName val="Personal_38"/>
      <sheetName val="jidal_dam38"/>
      <sheetName val="fran_temp38"/>
      <sheetName val="kona_swit38"/>
      <sheetName val="template_(8)38"/>
      <sheetName val="template_(9)38"/>
      <sheetName val="OVER_HEADS38"/>
      <sheetName val="Cover_Sheet38"/>
      <sheetName val="BOQ_REV_A38"/>
      <sheetName val="PTB_(IO)38"/>
      <sheetName val="BMS_38"/>
      <sheetName val="SPT_vs_PHI38"/>
      <sheetName val="TBAL9697_-group_wise__sdpl38"/>
      <sheetName val="TAX_BILLS36"/>
      <sheetName val="CASH_BILLS36"/>
      <sheetName val="LABOUR_BILLS36"/>
      <sheetName val="puch_order36"/>
      <sheetName val="Sheet1_(2)36"/>
      <sheetName val="Quantity_Schedule37"/>
      <sheetName val="Revenue__Schedule_37"/>
      <sheetName val="Balance_works_-_Direct_Cost37"/>
      <sheetName val="Balance_works_-_Indirect_Cost37"/>
      <sheetName val="Fund_Plan37"/>
      <sheetName val="Bill_of_Resources37"/>
      <sheetName val="SITE_OVERHEADS36"/>
      <sheetName val="labour_coeff36"/>
      <sheetName val="Site_Dev_BOQ36"/>
      <sheetName val="Expenditure_plan36"/>
      <sheetName val="ORDER_BOOKING36"/>
      <sheetName val="Costing_Upto_Mar'11_(2)36"/>
      <sheetName val="Tender_Summary36"/>
      <sheetName val="beam-reinft-IIInd_floor36"/>
      <sheetName val="Prelims_Breakup36"/>
      <sheetName val="Boq_Block_A36"/>
      <sheetName val="M-Book_for_Conc36"/>
      <sheetName val="M-Book_for_FW36"/>
      <sheetName val="_24_07_10_RS_&amp;_SECURITY36"/>
      <sheetName val="24_07_10_CIVIL_WET36"/>
      <sheetName val="_24_07_10_CIVIL36"/>
      <sheetName val="_24_07_10_MECH-FAB36"/>
      <sheetName val="_24_07_10_MECH-TANK36"/>
      <sheetName val="_23_07_10_N_SHIFT_MECH-FAB36"/>
      <sheetName val="_23_07_10_N_SHIFT_MECH-TANK36"/>
      <sheetName val="_23_07_10_RS_&amp;_SECURITY36"/>
      <sheetName val="23_07_10_CIVIL_WET36"/>
      <sheetName val="_23_07_10_CIVIL36"/>
      <sheetName val="_23_07_10_MECH-FAB36"/>
      <sheetName val="_23_07_10_MECH-TANK36"/>
      <sheetName val="_22_07_10_N_SHIFT_MECH-FAB36"/>
      <sheetName val="_22_07_10_N_SHIFT_MECH-TANK36"/>
      <sheetName val="_22_07_10_RS_&amp;_SECURITY36"/>
      <sheetName val="22_07_10_CIVIL_WET36"/>
      <sheetName val="_22_07_10_CIVIL36"/>
      <sheetName val="_22_07_10_MECH-FAB36"/>
      <sheetName val="_22_07_10_MECH-TANK36"/>
      <sheetName val="_21_07_10_N_SHIFT_MECH-FAB36"/>
      <sheetName val="_21_07_10_N_SHIFT_MECH-TANK36"/>
      <sheetName val="_21_07_10_RS_&amp;_SECURITY36"/>
      <sheetName val="21_07_10_CIVIL_WET36"/>
      <sheetName val="_21_07_10_CIVIL36"/>
      <sheetName val="_21_07_10_MECH-FAB36"/>
      <sheetName val="_21_07_10_MECH-TANK36"/>
      <sheetName val="_20_07_10_N_SHIFT_MECH-FAB36"/>
      <sheetName val="_20_07_10_N_SHIFT_MECH-TANK36"/>
      <sheetName val="_20_07_10_RS_&amp;_SECURITY36"/>
      <sheetName val="20_07_10_CIVIL_WET36"/>
      <sheetName val="_20_07_10_CIVIL36"/>
      <sheetName val="_20_07_10_MECH-FAB36"/>
      <sheetName val="_20_07_10_MECH-TANK36"/>
      <sheetName val="_19_07_10_N_SHIFT_MECH-FAB36"/>
      <sheetName val="_19_07_10_N_SHIFT_MECH-TANK36"/>
      <sheetName val="_19_07_10_RS_&amp;_SECURITY36"/>
      <sheetName val="19_07_10_CIVIL_WET36"/>
      <sheetName val="_19_07_10_CIVIL36"/>
      <sheetName val="_19_07_10_MECH-FAB36"/>
      <sheetName val="_19_07_10_MECH-TANK36"/>
      <sheetName val="_18_07_10_N_SHIFT_MECH-FAB36"/>
      <sheetName val="_18_07_10_N_SHIFT_MECH-TANK36"/>
      <sheetName val="_18_07_10_RS_&amp;_SECURITY36"/>
      <sheetName val="18_07_10_CIVIL_WET36"/>
      <sheetName val="_18_07_10_CIVIL36"/>
      <sheetName val="_18_07_10_MECH-FAB36"/>
      <sheetName val="_18_07_10_MECH-TANK36"/>
      <sheetName val="_17_07_10_N_SHIFT_MECH-FAB36"/>
      <sheetName val="_17_07_10_N_SHIFT_MECH-TANK36"/>
      <sheetName val="_17_07_10_RS_&amp;_SECURITY36"/>
      <sheetName val="17_07_10_CIVIL_WET36"/>
      <sheetName val="_17_07_10_CIVIL36"/>
      <sheetName val="_17_07_10_MECH-FAB36"/>
      <sheetName val="_17_07_10_MECH-TANK36"/>
      <sheetName val="_16_07_10_N_SHIFT_MECH-FAB35"/>
      <sheetName val="_16_07_10_N_SHIFT_MECH-TANK35"/>
      <sheetName val="_16_07_10_RS_&amp;_SECURITY35"/>
      <sheetName val="16_07_10_CIVIL_WET35"/>
      <sheetName val="_16_07_10_CIVIL35"/>
      <sheetName val="_16_07_10_MECH-FAB35"/>
      <sheetName val="_16_07_10_MECH-TANK35"/>
      <sheetName val="_15_07_10_N_SHIFT_MECH-FAB35"/>
      <sheetName val="_15_07_10_N_SHIFT_MECH-TANK35"/>
      <sheetName val="_15_07_10_RS_&amp;_SECURITY35"/>
      <sheetName val="15_07_10_CIVIL_WET35"/>
      <sheetName val="_15_07_10_CIVIL35"/>
      <sheetName val="_15_07_10_MECH-FAB35"/>
      <sheetName val="_15_07_10_MECH-TANK35"/>
      <sheetName val="_14_07_10_N_SHIFT_MECH-FAB35"/>
      <sheetName val="_14_07_10_N_SHIFT_MECH-TANK35"/>
      <sheetName val="_14_07_10_RS_&amp;_SECURITY35"/>
      <sheetName val="14_07_10_CIVIL_WET35"/>
      <sheetName val="_14_07_10_CIVIL35"/>
      <sheetName val="_14_07_10_MECH-FAB35"/>
      <sheetName val="_14_07_10_MECH-TANK35"/>
      <sheetName val="_13_07_10_N_SHIFT_MECH-FAB35"/>
      <sheetName val="_13_07_10_N_SHIFT_MECH-TANK35"/>
      <sheetName val="_13_07_10_RS_&amp;_SECURITY35"/>
      <sheetName val="13_07_10_CIVIL_WET35"/>
      <sheetName val="_13_07_10_CIVIL35"/>
      <sheetName val="_13_07_10_MECH-FAB35"/>
      <sheetName val="_13_07_10_MECH-TANK35"/>
      <sheetName val="_12_07_10_N_SHIFT_MECH-FAB35"/>
      <sheetName val="_12_07_10_N_SHIFT_MECH-TANK35"/>
      <sheetName val="_12_07_10_RS_&amp;_SECURITY35"/>
      <sheetName val="12_07_10_CIVIL_WET35"/>
      <sheetName val="_12_07_10_CIVIL35"/>
      <sheetName val="_12_07_10_MECH-FAB35"/>
      <sheetName val="_12_07_10_MECH-TANK35"/>
      <sheetName val="_11_07_10_N_SHIFT_MECH-FAB35"/>
      <sheetName val="_11_07_10_N_SHIFT_MECH-TANK35"/>
      <sheetName val="_11_07_10_RS_&amp;_SECURITY35"/>
      <sheetName val="11_07_10_CIVIL_WET35"/>
      <sheetName val="_11_07_10_CIVIL35"/>
      <sheetName val="_11_07_10_MECH-FAB35"/>
      <sheetName val="_11_07_10_MECH-TANK35"/>
      <sheetName val="_10_07_10_N_SHIFT_MECH-FAB35"/>
      <sheetName val="_10_07_10_N_SHIFT_MECH-TANK35"/>
      <sheetName val="_10_07_10_RS_&amp;_SECURITY35"/>
      <sheetName val="10_07_10_CIVIL_WET35"/>
      <sheetName val="_10_07_10_CIVIL35"/>
      <sheetName val="_10_07_10_MECH-FAB35"/>
      <sheetName val="_10_07_10_MECH-TANK35"/>
      <sheetName val="_09_07_10_N_SHIFT_MECH-FAB35"/>
      <sheetName val="_09_07_10_N_SHIFT_MECH-TANK35"/>
      <sheetName val="_09_07_10_RS_&amp;_SECURITY35"/>
      <sheetName val="09_07_10_CIVIL_WET35"/>
      <sheetName val="_09_07_10_CIVIL35"/>
      <sheetName val="_09_07_10_MECH-FAB35"/>
      <sheetName val="_09_07_10_MECH-TANK35"/>
      <sheetName val="_08_07_10_N_SHIFT_MECH-FAB35"/>
      <sheetName val="_08_07_10_N_SHIFT_MECH-TANK35"/>
      <sheetName val="_08_07_10_RS_&amp;_SECURITY35"/>
      <sheetName val="08_07_10_CIVIL_WET35"/>
      <sheetName val="_08_07_10_CIVIL35"/>
      <sheetName val="_08_07_10_MECH-FAB35"/>
      <sheetName val="_08_07_10_MECH-TANK35"/>
      <sheetName val="_07_07_10_N_SHIFT_MECH-FAB35"/>
      <sheetName val="_07_07_10_N_SHIFT_MECH-TANK35"/>
      <sheetName val="_07_07_10_RS_&amp;_SECURITY35"/>
      <sheetName val="07_07_10_CIVIL_WET35"/>
      <sheetName val="_07_07_10_CIVIL35"/>
      <sheetName val="_07_07_10_MECH-FAB35"/>
      <sheetName val="_07_07_10_MECH-TANK35"/>
      <sheetName val="_06_07_10_N_SHIFT_MECH-FAB35"/>
      <sheetName val="_06_07_10_N_SHIFT_MECH-TANK35"/>
      <sheetName val="_06_07_10_RS_&amp;_SECURITY35"/>
      <sheetName val="06_07_10_CIVIL_WET35"/>
      <sheetName val="_06_07_10_CIVIL35"/>
      <sheetName val="_06_07_10_MECH-FAB35"/>
      <sheetName val="_06_07_10_MECH-TANK35"/>
      <sheetName val="_05_07_10_N_SHIFT_MECH-FAB35"/>
      <sheetName val="_05_07_10_N_SHIFT_MECH-TANK35"/>
      <sheetName val="_05_07_10_RS_&amp;_SECURITY35"/>
      <sheetName val="05_07_10_CIVIL_WET35"/>
      <sheetName val="_05_07_10_CIVIL35"/>
      <sheetName val="_05_07_10_MECH-FAB35"/>
      <sheetName val="_05_07_10_MECH-TANK35"/>
      <sheetName val="_04_07_10_N_SHIFT_MECH-FAB35"/>
      <sheetName val="_04_07_10_N_SHIFT_MECH-TANK35"/>
      <sheetName val="_04_07_10_RS_&amp;_SECURITY35"/>
      <sheetName val="04_07_10_CIVIL_WET35"/>
      <sheetName val="_04_07_10_CIVIL35"/>
      <sheetName val="_04_07_10_MECH-FAB35"/>
      <sheetName val="_04_07_10_MECH-TANK35"/>
      <sheetName val="_03_07_10_N_SHIFT_MECH-FAB35"/>
      <sheetName val="_03_07_10_N_SHIFT_MECH-TANK35"/>
      <sheetName val="_03_07_10_RS_&amp;_SECURITY_35"/>
      <sheetName val="03_07_10_CIVIL_WET_35"/>
      <sheetName val="_03_07_10_CIVIL_35"/>
      <sheetName val="_03_07_10_MECH-FAB_35"/>
      <sheetName val="_03_07_10_MECH-TANK_35"/>
      <sheetName val="_02_07_10_N_SHIFT_MECH-FAB_35"/>
      <sheetName val="_02_07_10_N_SHIFT_MECH-TANK_35"/>
      <sheetName val="_02_07_10_RS_&amp;_SECURITY35"/>
      <sheetName val="02_07_10_CIVIL_WET35"/>
      <sheetName val="_02_07_10_CIVIL35"/>
      <sheetName val="_02_07_10_MECH-FAB35"/>
      <sheetName val="_02_07_10_MECH-TANK35"/>
      <sheetName val="_01_07_10_N_SHIFT_MECH-FAB35"/>
      <sheetName val="_01_07_10_N_SHIFT_MECH-TANK35"/>
      <sheetName val="_01_07_10_RS_&amp;_SECURITY35"/>
      <sheetName val="01_07_10_CIVIL_WET35"/>
      <sheetName val="_01_07_10_CIVIL35"/>
      <sheetName val="_01_07_10_MECH-FAB35"/>
      <sheetName val="_01_07_10_MECH-TANK35"/>
      <sheetName val="_30_06_10_N_SHIFT_MECH-FAB35"/>
      <sheetName val="_30_06_10_N_SHIFT_MECH-TANK35"/>
      <sheetName val="scurve_calc_(2)35"/>
      <sheetName val="Direct_cost_shed_A-2_35"/>
      <sheetName val="Meas_-Hotel_Part36"/>
      <sheetName val="BOQ_Direct_selling_cost35"/>
      <sheetName val="Civil_Boq35"/>
      <sheetName val="BOQ_(2)36"/>
      <sheetName val="St_co_91_5lvl35"/>
      <sheetName val="22_12_201136"/>
      <sheetName val="Contract_Night_Staff35"/>
      <sheetName val="Contract_Day_Staff35"/>
      <sheetName val="Day_Shift35"/>
      <sheetName val="Night_Shift35"/>
      <sheetName val="Fee_Rate_Summary35"/>
      <sheetName val="_09_07_10_M顅ᎆ뤀ᨇ԰?缀?35"/>
      <sheetName val="TBAL9697__group_wise__sdpl35"/>
      <sheetName val="final_abstract35"/>
      <sheetName val="Ave_wtd_rates35"/>
      <sheetName val="Material_35"/>
      <sheetName val="Labour_&amp;_Plant35"/>
      <sheetName val="Cashflow_projection35"/>
      <sheetName val="PA-_Consutant_35"/>
      <sheetName val="Item-_Compact35"/>
      <sheetName val="Civil_Works35"/>
      <sheetName val="IO_List35"/>
      <sheetName val="Fill_this_out_first___35"/>
      <sheetName val="INPUT_SHEET35"/>
      <sheetName val="Meas__Hotel_Part35"/>
      <sheetName val="Labour_productivity35"/>
      <sheetName val="DI_Rate_Analysis36"/>
      <sheetName val="Economic_RisingMain__Ph-I36"/>
      <sheetName val="SP_Break_Up35"/>
      <sheetName val="Sales_&amp;_Prod35"/>
      <sheetName val="Cost_Index35"/>
      <sheetName val="cash_in_flow_Summary_JV_35"/>
      <sheetName val="water_prop_35"/>
      <sheetName val="GR_slab-reinft35"/>
      <sheetName val="Staff_Acco_35"/>
      <sheetName val="Project_Details__35"/>
      <sheetName val="Driveway_Beams35"/>
      <sheetName val="INDIGINEOUS_ITEMS_35"/>
      <sheetName val="MN_T_B_35"/>
      <sheetName val="F20_Risk_Analysis35"/>
      <sheetName val="Change_Order_Log35"/>
      <sheetName val="2000_MOR35"/>
      <sheetName val="3cd_Annexure35"/>
      <sheetName val="Fin__Assumpt__-_Sensitivities35"/>
      <sheetName val="Bill_135"/>
      <sheetName val="Bill_235"/>
      <sheetName val="Bill_335"/>
      <sheetName val="Bill_435"/>
      <sheetName val="Bill_535"/>
      <sheetName val="Bill_635"/>
      <sheetName val="Bill_735"/>
      <sheetName val="Rate_analysis-_BOQ_1_35"/>
      <sheetName val="1_Civil-RA35"/>
      <sheetName val="_09_07_10_M顅ᎆ뤀ᨇ԰35"/>
      <sheetName val="_09_07_10_M顅ᎆ뤀ᨇ԰_缀_35"/>
      <sheetName val="Structure_Bills_Qty35"/>
      <sheetName val="Rate_Analysis35"/>
      <sheetName val="Pacakges_split35"/>
      <sheetName val="Assumption_Inputs35"/>
      <sheetName val="Phase_135"/>
      <sheetName val="Eqpmnt_Plng35"/>
      <sheetName val="Debits_as_on_12_04_0834"/>
      <sheetName val="T-P1,_FINISHES_WORKING_35"/>
      <sheetName val="Assumption_&amp;_Exclusion35"/>
      <sheetName val="LABOUR_RATE35"/>
      <sheetName val="Material_Rate35"/>
      <sheetName val="Switch_V1635"/>
      <sheetName val="Theo_Cons-June'1034"/>
      <sheetName val="DEINKING(ANNEX_1)35"/>
      <sheetName val="AutoOpen_Stub_Data35"/>
      <sheetName val="Data_Sheet34"/>
      <sheetName val="External_Doors35"/>
      <sheetName val="STAFFSCHED_34"/>
      <sheetName val="Cat_A_Change_Control35"/>
      <sheetName val="Grade_Slab_-135"/>
      <sheetName val="Grade_Slab_-235"/>
      <sheetName val="Grade_slab-335"/>
      <sheetName val="Grade_slab_-435"/>
      <sheetName val="Grade_slab_-535"/>
      <sheetName val="Grade_slab_-635"/>
      <sheetName val="Factor_Sheet35"/>
      <sheetName val="India_F&amp;S_Template34"/>
      <sheetName val="_bus_bay34"/>
      <sheetName val="doq_434"/>
      <sheetName val="doq_234"/>
      <sheetName val="11B_34"/>
      <sheetName val="ACAD_Finishes34"/>
      <sheetName val="Site_Details34"/>
      <sheetName val="Site_Area_Statement34"/>
      <sheetName val="BOQ_LT34"/>
      <sheetName val="Summary_WG34"/>
      <sheetName val="AFAS_34"/>
      <sheetName val="RDS_&amp;_WLD34"/>
      <sheetName val="PA_System34"/>
      <sheetName val="Server_&amp;_PAC_Room34"/>
      <sheetName val="HVAC_BOQ34"/>
      <sheetName val="Deduction_of_assets33"/>
      <sheetName val="14_07_10_CIVIL_W [34"/>
      <sheetName val="Income_Statement34"/>
      <sheetName val="Invoice_Tracker34"/>
      <sheetName val="d-safe_specs33"/>
      <sheetName val="Quote_Sheet33"/>
      <sheetName val="Top_Sheet34"/>
      <sheetName val="Col_NUM34"/>
      <sheetName val="COLUMN_RC_34"/>
      <sheetName val="STILT_Floor_Slab_NUM34"/>
      <sheetName val="First_Floor_Slab_RC34"/>
      <sheetName val="FIRST_FLOOR_SLAB_WT_SUMMARY34"/>
      <sheetName val="Stilt_Floor_Beam_NUM34"/>
      <sheetName val="STILT_BEAM_NUM34"/>
      <sheetName val="STILT_BEAM_RC34"/>
      <sheetName val="Stilt_wall_Num34"/>
      <sheetName val="STILT_WALL_RC34"/>
      <sheetName val="Z-DETAILS_ABOVE_RAFT_UPTO_+0_35"/>
      <sheetName val="Z-DETAILS_ABOVE_RAFT_UPTO_+_(43"/>
      <sheetName val="TOTAL_CHECK34"/>
      <sheetName val="TYP___wall_Num34"/>
      <sheetName val="Z-DETAILS_TYP__+2_85_TO_+8_8534"/>
      <sheetName val="Blr_hire33"/>
      <sheetName val="PRECAST_lig(tconc_II33"/>
      <sheetName val="Misc__Data33"/>
      <sheetName val="Load_Details(B2)34"/>
      <sheetName val="Works_-_Quote_Sheet34"/>
      <sheetName val="Cost_Basis33"/>
      <sheetName val="MASTER_RATE_ANALYSIS33"/>
      <sheetName val="RMG_-ABS33"/>
      <sheetName val="T_P_-ABS33"/>
      <sheetName val="T_P_-MB33"/>
      <sheetName val="E_P_R-ABS33"/>
      <sheetName val="E__R-MB33"/>
      <sheetName val="Bldg_6-ABS33"/>
      <sheetName val="Bldg_6-MB33"/>
      <sheetName val="Kz_Grid_Press_foundation_ABS33"/>
      <sheetName val="Kz_Grid_Press_foundation_meas33"/>
      <sheetName val="600-1200T__ABS33"/>
      <sheetName val="600-1200T_Meas33"/>
      <sheetName val="BSR-II_ABS33"/>
      <sheetName val="BSR-II_meas33"/>
      <sheetName val="Misc_ABS33"/>
      <sheetName val="Misc_MB33"/>
      <sheetName val="This_Bill33"/>
      <sheetName val="Upto_Previous33"/>
      <sheetName val="Up_to_date33"/>
      <sheetName val="Grand_Abstract33"/>
      <sheetName val="Blank_MB33"/>
      <sheetName val="cement_summary33"/>
      <sheetName val="Reinforcement_Steel33"/>
      <sheetName val="P-I_CEMENT_RECONCILIATION_33"/>
      <sheetName val="Ra-38_area_wise_summary33"/>
      <sheetName val="P-II_Cement_Reconciliation33"/>
      <sheetName val="Ra-16_P-II33"/>
      <sheetName val="RA_16-_GH33"/>
      <sheetName val="Intro_33"/>
      <sheetName val="Gate_233"/>
      <sheetName val="Name_List33"/>
      <sheetName val="VF_Full_Recon33"/>
      <sheetName val="PITP3_COPY33"/>
      <sheetName val="Meas_33"/>
      <sheetName val="BLOCK-A_(MEA_SHEET)34"/>
      <sheetName val="Expenses_Actual_Vs__Budgeted33"/>
      <sheetName val="Col_up_to_plinth33"/>
      <sheetName val="Project_Ignite33"/>
      <sheetName val="RCC,Ret__Wall33"/>
      <sheetName val="Schedules_PL10"/>
      <sheetName val="Schedules_BS10"/>
      <sheetName val="PRECAST_lightconc-II41"/>
      <sheetName val="Cleaning_&amp;_Grubbing41"/>
      <sheetName val="PRECAST_lightconc_II41"/>
      <sheetName val="College_Details41"/>
      <sheetName val="Personal_41"/>
      <sheetName val="jidal_dam41"/>
      <sheetName val="fran_temp41"/>
      <sheetName val="kona_swit41"/>
      <sheetName val="template_(8)41"/>
      <sheetName val="template_(9)41"/>
      <sheetName val="OVER_HEADS41"/>
      <sheetName val="Cover_Sheet41"/>
      <sheetName val="BOQ_REV_A41"/>
      <sheetName val="PTB_(IO)41"/>
      <sheetName val="BMS_41"/>
      <sheetName val="SPT_vs_PHI41"/>
      <sheetName val="TBAL9697_-group_wise__sdpl41"/>
      <sheetName val="TAX_BILLS39"/>
      <sheetName val="CASH_BILLS39"/>
      <sheetName val="LABOUR_BILLS39"/>
      <sheetName val="puch_order39"/>
      <sheetName val="Sheet1_(2)39"/>
      <sheetName val="Quantity_Schedule40"/>
      <sheetName val="Revenue__Schedule_40"/>
      <sheetName val="Balance_works_-_Direct_Cost40"/>
      <sheetName val="Balance_works_-_Indirect_Cost40"/>
      <sheetName val="Fund_Plan40"/>
      <sheetName val="Bill_of_Resources40"/>
      <sheetName val="SITE_OVERHEADS39"/>
      <sheetName val="labour_coeff39"/>
      <sheetName val="Site_Dev_BOQ39"/>
      <sheetName val="Expenditure_plan39"/>
      <sheetName val="ORDER_BOOKING39"/>
      <sheetName val="Costing_Upto_Mar'11_(2)39"/>
      <sheetName val="Tender_Summary39"/>
      <sheetName val="beam-reinft-IIInd_floor39"/>
      <sheetName val="Prelims_Breakup39"/>
      <sheetName val="Boq_Block_A39"/>
      <sheetName val="M-Book_for_Conc39"/>
      <sheetName val="M-Book_for_FW39"/>
      <sheetName val="_24_07_10_RS_&amp;_SECURITY39"/>
      <sheetName val="24_07_10_CIVIL_WET39"/>
      <sheetName val="_24_07_10_CIVIL39"/>
      <sheetName val="_24_07_10_MECH-FAB39"/>
      <sheetName val="_24_07_10_MECH-TANK39"/>
      <sheetName val="_23_07_10_N_SHIFT_MECH-FAB39"/>
      <sheetName val="_23_07_10_N_SHIFT_MECH-TANK39"/>
      <sheetName val="_23_07_10_RS_&amp;_SECURITY39"/>
      <sheetName val="23_07_10_CIVIL_WET39"/>
      <sheetName val="_23_07_10_CIVIL39"/>
      <sheetName val="_23_07_10_MECH-FAB39"/>
      <sheetName val="_23_07_10_MECH-TANK39"/>
      <sheetName val="_22_07_10_N_SHIFT_MECH-FAB39"/>
      <sheetName val="_22_07_10_N_SHIFT_MECH-TANK39"/>
      <sheetName val="_22_07_10_RS_&amp;_SECURITY39"/>
      <sheetName val="22_07_10_CIVIL_WET39"/>
      <sheetName val="_22_07_10_CIVIL39"/>
      <sheetName val="_22_07_10_MECH-FAB39"/>
      <sheetName val="_22_07_10_MECH-TANK39"/>
      <sheetName val="_21_07_10_N_SHIFT_MECH-FAB39"/>
      <sheetName val="_21_07_10_N_SHIFT_MECH-TANK39"/>
      <sheetName val="_21_07_10_RS_&amp;_SECURITY39"/>
      <sheetName val="21_07_10_CIVIL_WET39"/>
      <sheetName val="_21_07_10_CIVIL39"/>
      <sheetName val="_21_07_10_MECH-FAB39"/>
      <sheetName val="_21_07_10_MECH-TANK39"/>
      <sheetName val="_20_07_10_N_SHIFT_MECH-FAB39"/>
      <sheetName val="_20_07_10_N_SHIFT_MECH-TANK39"/>
      <sheetName val="_20_07_10_RS_&amp;_SECURITY39"/>
      <sheetName val="20_07_10_CIVIL_WET39"/>
      <sheetName val="_20_07_10_CIVIL39"/>
      <sheetName val="_20_07_10_MECH-FAB39"/>
      <sheetName val="_20_07_10_MECH-TANK39"/>
      <sheetName val="_19_07_10_N_SHIFT_MECH-FAB39"/>
      <sheetName val="_19_07_10_N_SHIFT_MECH-TANK39"/>
      <sheetName val="_19_07_10_RS_&amp;_SECURITY39"/>
      <sheetName val="19_07_10_CIVIL_WET39"/>
      <sheetName val="_19_07_10_CIVIL39"/>
      <sheetName val="_19_07_10_MECH-FAB39"/>
      <sheetName val="_19_07_10_MECH-TANK39"/>
      <sheetName val="_18_07_10_N_SHIFT_MECH-FAB39"/>
      <sheetName val="_18_07_10_N_SHIFT_MECH-TANK39"/>
      <sheetName val="_18_07_10_RS_&amp;_SECURITY39"/>
      <sheetName val="18_07_10_CIVIL_WET39"/>
      <sheetName val="_18_07_10_CIVIL39"/>
      <sheetName val="_18_07_10_MECH-FAB39"/>
      <sheetName val="_18_07_10_MECH-TANK39"/>
      <sheetName val="_17_07_10_N_SHIFT_MECH-FAB39"/>
      <sheetName val="_17_07_10_N_SHIFT_MECH-TANK39"/>
      <sheetName val="_17_07_10_RS_&amp;_SECURITY39"/>
      <sheetName val="17_07_10_CIVIL_WET39"/>
      <sheetName val="_17_07_10_CIVIL39"/>
      <sheetName val="_17_07_10_MECH-FAB39"/>
      <sheetName val="_17_07_10_MECH-TANK39"/>
      <sheetName val="_16_07_10_N_SHIFT_MECH-FAB38"/>
      <sheetName val="_16_07_10_N_SHIFT_MECH-TANK38"/>
      <sheetName val="_16_07_10_RS_&amp;_SECURITY38"/>
      <sheetName val="16_07_10_CIVIL_WET38"/>
      <sheetName val="_16_07_10_CIVIL38"/>
      <sheetName val="_16_07_10_MECH-FAB38"/>
      <sheetName val="_16_07_10_MECH-TANK38"/>
      <sheetName val="_15_07_10_N_SHIFT_MECH-FAB38"/>
      <sheetName val="_15_07_10_N_SHIFT_MECH-TANK38"/>
      <sheetName val="_15_07_10_RS_&amp;_SECURITY38"/>
      <sheetName val="15_07_10_CIVIL_WET38"/>
      <sheetName val="_15_07_10_CIVIL38"/>
      <sheetName val="_15_07_10_MECH-FAB38"/>
      <sheetName val="_15_07_10_MECH-TANK38"/>
      <sheetName val="_14_07_10_N_SHIFT_MECH-FAB38"/>
      <sheetName val="_14_07_10_N_SHIFT_MECH-TANK38"/>
      <sheetName val="_14_07_10_RS_&amp;_SECURITY38"/>
      <sheetName val="14_07_10_CIVIL_WET38"/>
      <sheetName val="_14_07_10_CIVIL38"/>
      <sheetName val="_14_07_10_MECH-FAB38"/>
      <sheetName val="_14_07_10_MECH-TANK38"/>
      <sheetName val="_13_07_10_N_SHIFT_MECH-FAB38"/>
      <sheetName val="_13_07_10_N_SHIFT_MECH-TANK38"/>
      <sheetName val="_13_07_10_RS_&amp;_SECURITY38"/>
      <sheetName val="13_07_10_CIVIL_WET38"/>
      <sheetName val="_13_07_10_CIVIL38"/>
      <sheetName val="_13_07_10_MECH-FAB38"/>
      <sheetName val="_13_07_10_MECH-TANK38"/>
      <sheetName val="_12_07_10_N_SHIFT_MECH-FAB38"/>
      <sheetName val="_12_07_10_N_SHIFT_MECH-TANK38"/>
      <sheetName val="_12_07_10_RS_&amp;_SECURITY38"/>
      <sheetName val="12_07_10_CIVIL_WET38"/>
      <sheetName val="_12_07_10_CIVIL38"/>
      <sheetName val="_12_07_10_MECH-FAB38"/>
      <sheetName val="_12_07_10_MECH-TANK38"/>
      <sheetName val="_11_07_10_N_SHIFT_MECH-FAB38"/>
      <sheetName val="_11_07_10_N_SHIFT_MECH-TANK38"/>
      <sheetName val="_11_07_10_RS_&amp;_SECURITY38"/>
      <sheetName val="11_07_10_CIVIL_WET38"/>
      <sheetName val="_11_07_10_CIVIL38"/>
      <sheetName val="_11_07_10_MECH-FAB38"/>
      <sheetName val="_11_07_10_MECH-TANK38"/>
      <sheetName val="_10_07_10_N_SHIFT_MECH-FAB38"/>
      <sheetName val="_10_07_10_N_SHIFT_MECH-TANK38"/>
      <sheetName val="_10_07_10_RS_&amp;_SECURITY38"/>
      <sheetName val="10_07_10_CIVIL_WET38"/>
      <sheetName val="_10_07_10_CIVIL38"/>
      <sheetName val="_10_07_10_MECH-FAB38"/>
      <sheetName val="_10_07_10_MECH-TANK38"/>
      <sheetName val="_09_07_10_N_SHIFT_MECH-FAB38"/>
      <sheetName val="_09_07_10_N_SHIFT_MECH-TANK38"/>
      <sheetName val="_09_07_10_RS_&amp;_SECURITY38"/>
      <sheetName val="09_07_10_CIVIL_WET38"/>
      <sheetName val="_09_07_10_CIVIL38"/>
      <sheetName val="_09_07_10_MECH-FAB38"/>
      <sheetName val="_09_07_10_MECH-TANK38"/>
      <sheetName val="_08_07_10_N_SHIFT_MECH-FAB38"/>
      <sheetName val="_08_07_10_N_SHIFT_MECH-TANK38"/>
      <sheetName val="_08_07_10_RS_&amp;_SECURITY38"/>
      <sheetName val="08_07_10_CIVIL_WET38"/>
      <sheetName val="_08_07_10_CIVIL38"/>
      <sheetName val="_08_07_10_MECH-FAB38"/>
      <sheetName val="_08_07_10_MECH-TANK38"/>
      <sheetName val="_07_07_10_N_SHIFT_MECH-FAB38"/>
      <sheetName val="_07_07_10_N_SHIFT_MECH-TANK38"/>
      <sheetName val="_07_07_10_RS_&amp;_SECURITY38"/>
      <sheetName val="07_07_10_CIVIL_WET38"/>
      <sheetName val="_07_07_10_CIVIL38"/>
      <sheetName val="_07_07_10_MECH-FAB38"/>
      <sheetName val="_07_07_10_MECH-TANK38"/>
      <sheetName val="_06_07_10_N_SHIFT_MECH-FAB38"/>
      <sheetName val="_06_07_10_N_SHIFT_MECH-TANK38"/>
      <sheetName val="_06_07_10_RS_&amp;_SECURITY38"/>
      <sheetName val="06_07_10_CIVIL_WET38"/>
      <sheetName val="_06_07_10_CIVIL38"/>
      <sheetName val="_06_07_10_MECH-FAB38"/>
      <sheetName val="_06_07_10_MECH-TANK38"/>
      <sheetName val="_05_07_10_N_SHIFT_MECH-FAB38"/>
      <sheetName val="_05_07_10_N_SHIFT_MECH-TANK38"/>
      <sheetName val="_05_07_10_RS_&amp;_SECURITY38"/>
      <sheetName val="05_07_10_CIVIL_WET38"/>
      <sheetName val="_05_07_10_CIVIL38"/>
      <sheetName val="_05_07_10_MECH-FAB38"/>
      <sheetName val="_05_07_10_MECH-TANK38"/>
      <sheetName val="_04_07_10_N_SHIFT_MECH-FAB38"/>
      <sheetName val="_04_07_10_N_SHIFT_MECH-TANK38"/>
      <sheetName val="_04_07_10_RS_&amp;_SECURITY38"/>
      <sheetName val="04_07_10_CIVIL_WET38"/>
      <sheetName val="_04_07_10_CIVIL38"/>
      <sheetName val="_04_07_10_MECH-FAB38"/>
      <sheetName val="_04_07_10_MECH-TANK38"/>
      <sheetName val="_03_07_10_N_SHIFT_MECH-FAB38"/>
      <sheetName val="_03_07_10_N_SHIFT_MECH-TANK38"/>
      <sheetName val="_03_07_10_RS_&amp;_SECURITY_38"/>
      <sheetName val="03_07_10_CIVIL_WET_38"/>
      <sheetName val="_03_07_10_CIVIL_38"/>
      <sheetName val="_03_07_10_MECH-FAB_38"/>
      <sheetName val="_03_07_10_MECH-TANK_38"/>
      <sheetName val="_02_07_10_N_SHIFT_MECH-FAB_38"/>
      <sheetName val="_02_07_10_N_SHIFT_MECH-TANK_38"/>
      <sheetName val="_02_07_10_RS_&amp;_SECURITY38"/>
      <sheetName val="02_07_10_CIVIL_WET38"/>
      <sheetName val="_02_07_10_CIVIL38"/>
      <sheetName val="_02_07_10_MECH-FAB38"/>
      <sheetName val="_02_07_10_MECH-TANK38"/>
      <sheetName val="_01_07_10_N_SHIFT_MECH-FAB38"/>
      <sheetName val="_01_07_10_N_SHIFT_MECH-TANK38"/>
      <sheetName val="_01_07_10_RS_&amp;_SECURITY38"/>
      <sheetName val="01_07_10_CIVIL_WET38"/>
      <sheetName val="_01_07_10_CIVIL38"/>
      <sheetName val="_01_07_10_MECH-FAB38"/>
      <sheetName val="_01_07_10_MECH-TANK38"/>
      <sheetName val="_30_06_10_N_SHIFT_MECH-FAB38"/>
      <sheetName val="_30_06_10_N_SHIFT_MECH-TANK38"/>
      <sheetName val="scurve_calc_(2)38"/>
      <sheetName val="Direct_cost_shed_A-2_38"/>
      <sheetName val="Meas_-Hotel_Part39"/>
      <sheetName val="BOQ_Direct_selling_cost38"/>
      <sheetName val="Civil_Boq38"/>
      <sheetName val="BOQ_(2)39"/>
      <sheetName val="St_co_91_5lvl38"/>
      <sheetName val="22_12_201139"/>
      <sheetName val="Contract_Night_Staff38"/>
      <sheetName val="Contract_Day_Staff38"/>
      <sheetName val="Day_Shift38"/>
      <sheetName val="Night_Shift38"/>
      <sheetName val="Fee_Rate_Summary38"/>
      <sheetName val="_09_07_10_M顅ᎆ뤀ᨇ԰?缀?38"/>
      <sheetName val="TBAL9697__group_wise__sdpl38"/>
      <sheetName val="final_abstract38"/>
      <sheetName val="Ave_wtd_rates38"/>
      <sheetName val="Material_38"/>
      <sheetName val="Labour_&amp;_Plant38"/>
      <sheetName val="Cashflow_projection38"/>
      <sheetName val="PA-_Consutant_38"/>
      <sheetName val="Item-_Compact38"/>
      <sheetName val="Civil_Works38"/>
      <sheetName val="IO_List38"/>
      <sheetName val="Fill_this_out_first___38"/>
      <sheetName val="INPUT_SHEET38"/>
      <sheetName val="Meas__Hotel_Part38"/>
      <sheetName val="Labour_productivity38"/>
      <sheetName val="DI_Rate_Analysis39"/>
      <sheetName val="Economic_RisingMain__Ph-I39"/>
      <sheetName val="SP_Break_Up38"/>
      <sheetName val="Sales_&amp;_Prod38"/>
      <sheetName val="Cost_Index38"/>
      <sheetName val="cash_in_flow_Summary_JV_38"/>
      <sheetName val="water_prop_38"/>
      <sheetName val="GR_slab-reinft38"/>
      <sheetName val="Staff_Acco_38"/>
      <sheetName val="Project_Details__38"/>
      <sheetName val="Driveway_Beams38"/>
      <sheetName val="INDIGINEOUS_ITEMS_38"/>
      <sheetName val="MN_T_B_38"/>
      <sheetName val="F20_Risk_Analysis38"/>
      <sheetName val="Change_Order_Log38"/>
      <sheetName val="2000_MOR38"/>
      <sheetName val="3cd_Annexure38"/>
      <sheetName val="Fin__Assumpt__-_Sensitivities38"/>
      <sheetName val="Bill_138"/>
      <sheetName val="Bill_238"/>
      <sheetName val="Bill_338"/>
      <sheetName val="Bill_438"/>
      <sheetName val="Bill_538"/>
      <sheetName val="Bill_638"/>
      <sheetName val="Bill_738"/>
      <sheetName val="Rate_analysis-_BOQ_1_38"/>
      <sheetName val="1_Civil-RA38"/>
      <sheetName val="_09_07_10_M顅ᎆ뤀ᨇ԰38"/>
      <sheetName val="_09_07_10_M顅ᎆ뤀ᨇ԰_缀_38"/>
      <sheetName val="Structure_Bills_Qty38"/>
      <sheetName val="Rate_Analysis38"/>
      <sheetName val="Pacakges_split38"/>
      <sheetName val="Assumption_Inputs38"/>
      <sheetName val="Phase_138"/>
      <sheetName val="Eqpmnt_Plng38"/>
      <sheetName val="Debits_as_on_12_04_0837"/>
      <sheetName val="T-P1,_FINISHES_WORKING_38"/>
      <sheetName val="Assumption_&amp;_Exclusion38"/>
      <sheetName val="LABOUR_RATE38"/>
      <sheetName val="Material_Rate38"/>
      <sheetName val="Switch_V1638"/>
      <sheetName val="Theo_Cons-June'1037"/>
      <sheetName val="DEINKING(ANNEX_1)38"/>
      <sheetName val="AutoOpen_Stub_Data38"/>
      <sheetName val="Data_Sheet37"/>
      <sheetName val="External_Doors38"/>
      <sheetName val="STAFFSCHED_37"/>
      <sheetName val="Cat_A_Change_Control38"/>
      <sheetName val="Grade_Slab_-138"/>
      <sheetName val="Grade_Slab_-238"/>
      <sheetName val="Grade_slab-338"/>
      <sheetName val="Grade_slab_-438"/>
      <sheetName val="Grade_slab_-538"/>
      <sheetName val="Grade_slab_-638"/>
      <sheetName val="Factor_Sheet38"/>
      <sheetName val="India_F&amp;S_Template37"/>
      <sheetName val="_bus_bay37"/>
      <sheetName val="doq_437"/>
      <sheetName val="doq_237"/>
      <sheetName val="11B_37"/>
      <sheetName val="ACAD_Finishes37"/>
      <sheetName val="Site_Details37"/>
      <sheetName val="Site_Area_Statement37"/>
      <sheetName val="BOQ_LT37"/>
      <sheetName val="Summary_WG37"/>
      <sheetName val="AFAS_37"/>
      <sheetName val="RDS_&amp;_WLD37"/>
      <sheetName val="PA_System37"/>
      <sheetName val="Server_&amp;_PAC_Room37"/>
      <sheetName val="HVAC_BOQ37"/>
      <sheetName val="Deduction_of_assets36"/>
      <sheetName val="14_07_10_CIVIL_W [37"/>
      <sheetName val="Income_Statement37"/>
      <sheetName val="Invoice_Tracker37"/>
      <sheetName val="d-safe_specs36"/>
      <sheetName val="Quote_Sheet36"/>
      <sheetName val="Top_Sheet37"/>
      <sheetName val="Col_NUM37"/>
      <sheetName val="COLUMN_RC_37"/>
      <sheetName val="STILT_Floor_Slab_NUM37"/>
      <sheetName val="First_Floor_Slab_RC37"/>
      <sheetName val="FIRST_FLOOR_SLAB_WT_SUMMARY37"/>
      <sheetName val="Stilt_Floor_Beam_NUM37"/>
      <sheetName val="STILT_BEAM_NUM37"/>
      <sheetName val="STILT_BEAM_RC37"/>
      <sheetName val="Stilt_wall_Num37"/>
      <sheetName val="STILT_WALL_RC37"/>
      <sheetName val="Z-DETAILS_ABOVE_RAFT_UPTO_+0_38"/>
      <sheetName val="Z-DETAILS_ABOVE_RAFT_UPTO_+_(46"/>
      <sheetName val="TOTAL_CHECK37"/>
      <sheetName val="TYP___wall_Num37"/>
      <sheetName val="Z-DETAILS_TYP__+2_85_TO_+8_8537"/>
      <sheetName val="Blr_hire36"/>
      <sheetName val="PRECAST_lig(tconc_II36"/>
      <sheetName val="Misc__Data36"/>
      <sheetName val="Load_Details(B2)37"/>
      <sheetName val="Works_-_Quote_Sheet37"/>
      <sheetName val="Cost_Basis36"/>
      <sheetName val="MASTER_RATE_ANALYSIS36"/>
      <sheetName val="RMG_-ABS36"/>
      <sheetName val="T_P_-ABS36"/>
      <sheetName val="T_P_-MB36"/>
      <sheetName val="E_P_R-ABS36"/>
      <sheetName val="E__R-MB36"/>
      <sheetName val="Bldg_6-ABS36"/>
      <sheetName val="Bldg_6-MB36"/>
      <sheetName val="Kz_Grid_Press_foundation_ABS36"/>
      <sheetName val="Kz_Grid_Press_foundation_meas36"/>
      <sheetName val="600-1200T__ABS36"/>
      <sheetName val="600-1200T_Meas36"/>
      <sheetName val="BSR-II_ABS36"/>
      <sheetName val="BSR-II_meas36"/>
      <sheetName val="Misc_ABS36"/>
      <sheetName val="Misc_MB36"/>
      <sheetName val="This_Bill36"/>
      <sheetName val="Upto_Previous36"/>
      <sheetName val="Up_to_date36"/>
      <sheetName val="Grand_Abstract36"/>
      <sheetName val="Blank_MB36"/>
      <sheetName val="cement_summary36"/>
      <sheetName val="Reinforcement_Steel36"/>
      <sheetName val="P-I_CEMENT_RECONCILIATION_36"/>
      <sheetName val="Ra-38_area_wise_summary36"/>
      <sheetName val="P-II_Cement_Reconciliation36"/>
      <sheetName val="Ra-16_P-II36"/>
      <sheetName val="RA_16-_GH36"/>
      <sheetName val="Intro_36"/>
      <sheetName val="Gate_236"/>
      <sheetName val="Name_List36"/>
      <sheetName val="VF_Full_Recon36"/>
      <sheetName val="PITP3_COPY36"/>
      <sheetName val="Meas_36"/>
      <sheetName val="BLOCK-A_(MEA_SHEET)37"/>
      <sheetName val="Expenses_Actual_Vs__Budgeted36"/>
      <sheetName val="Col_up_to_plinth36"/>
      <sheetName val="Project_Ignite36"/>
      <sheetName val="RCC,Ret__Wall36"/>
      <sheetName val="Schedules_PL13"/>
      <sheetName val="Schedules_BS13"/>
      <sheetName val="PRECAST_lightconc-II39"/>
      <sheetName val="Cleaning_&amp;_Grubbing39"/>
      <sheetName val="PRECAST_lightconc_II39"/>
      <sheetName val="College_Details39"/>
      <sheetName val="Personal_39"/>
      <sheetName val="jidal_dam39"/>
      <sheetName val="fran_temp39"/>
      <sheetName val="kona_swit39"/>
      <sheetName val="template_(8)39"/>
      <sheetName val="template_(9)39"/>
      <sheetName val="OVER_HEADS39"/>
      <sheetName val="Cover_Sheet39"/>
      <sheetName val="BOQ_REV_A39"/>
      <sheetName val="PTB_(IO)39"/>
      <sheetName val="BMS_39"/>
      <sheetName val="SPT_vs_PHI39"/>
      <sheetName val="TBAL9697_-group_wise__sdpl39"/>
      <sheetName val="TAX_BILLS37"/>
      <sheetName val="CASH_BILLS37"/>
      <sheetName val="LABOUR_BILLS37"/>
      <sheetName val="puch_order37"/>
      <sheetName val="Sheet1_(2)37"/>
      <sheetName val="Quantity_Schedule38"/>
      <sheetName val="Revenue__Schedule_38"/>
      <sheetName val="Balance_works_-_Direct_Cost38"/>
      <sheetName val="Balance_works_-_Indirect_Cost38"/>
      <sheetName val="Fund_Plan38"/>
      <sheetName val="Bill_of_Resources38"/>
      <sheetName val="SITE_OVERHEADS37"/>
      <sheetName val="labour_coeff37"/>
      <sheetName val="Site_Dev_BOQ37"/>
      <sheetName val="Expenditure_plan37"/>
      <sheetName val="ORDER_BOOKING37"/>
      <sheetName val="Costing_Upto_Mar'11_(2)37"/>
      <sheetName val="Tender_Summary37"/>
      <sheetName val="beam-reinft-IIInd_floor37"/>
      <sheetName val="Prelims_Breakup37"/>
      <sheetName val="Boq_Block_A37"/>
      <sheetName val="M-Book_for_Conc37"/>
      <sheetName val="M-Book_for_FW37"/>
      <sheetName val="_24_07_10_RS_&amp;_SECURITY37"/>
      <sheetName val="24_07_10_CIVIL_WET37"/>
      <sheetName val="_24_07_10_CIVIL37"/>
      <sheetName val="_24_07_10_MECH-FAB37"/>
      <sheetName val="_24_07_10_MECH-TANK37"/>
      <sheetName val="_23_07_10_N_SHIFT_MECH-FAB37"/>
      <sheetName val="_23_07_10_N_SHIFT_MECH-TANK37"/>
      <sheetName val="_23_07_10_RS_&amp;_SECURITY37"/>
      <sheetName val="23_07_10_CIVIL_WET37"/>
      <sheetName val="_23_07_10_CIVIL37"/>
      <sheetName val="_23_07_10_MECH-FAB37"/>
      <sheetName val="_23_07_10_MECH-TANK37"/>
      <sheetName val="_22_07_10_N_SHIFT_MECH-FAB37"/>
      <sheetName val="_22_07_10_N_SHIFT_MECH-TANK37"/>
      <sheetName val="_22_07_10_RS_&amp;_SECURITY37"/>
      <sheetName val="22_07_10_CIVIL_WET37"/>
      <sheetName val="_22_07_10_CIVIL37"/>
      <sheetName val="_22_07_10_MECH-FAB37"/>
      <sheetName val="_22_07_10_MECH-TANK37"/>
      <sheetName val="_21_07_10_N_SHIFT_MECH-FAB37"/>
      <sheetName val="_21_07_10_N_SHIFT_MECH-TANK37"/>
      <sheetName val="_21_07_10_RS_&amp;_SECURITY37"/>
      <sheetName val="21_07_10_CIVIL_WET37"/>
      <sheetName val="_21_07_10_CIVIL37"/>
      <sheetName val="_21_07_10_MECH-FAB37"/>
      <sheetName val="_21_07_10_MECH-TANK37"/>
      <sheetName val="_20_07_10_N_SHIFT_MECH-FAB37"/>
      <sheetName val="_20_07_10_N_SHIFT_MECH-TANK37"/>
      <sheetName val="_20_07_10_RS_&amp;_SECURITY37"/>
      <sheetName val="20_07_10_CIVIL_WET37"/>
      <sheetName val="_20_07_10_CIVIL37"/>
      <sheetName val="_20_07_10_MECH-FAB37"/>
      <sheetName val="_20_07_10_MECH-TANK37"/>
      <sheetName val="_19_07_10_N_SHIFT_MECH-FAB37"/>
      <sheetName val="_19_07_10_N_SHIFT_MECH-TANK37"/>
      <sheetName val="_19_07_10_RS_&amp;_SECURITY37"/>
      <sheetName val="19_07_10_CIVIL_WET37"/>
      <sheetName val="_19_07_10_CIVIL37"/>
      <sheetName val="_19_07_10_MECH-FAB37"/>
      <sheetName val="_19_07_10_MECH-TANK37"/>
      <sheetName val="_18_07_10_N_SHIFT_MECH-FAB37"/>
      <sheetName val="_18_07_10_N_SHIFT_MECH-TANK37"/>
      <sheetName val="_18_07_10_RS_&amp;_SECURITY37"/>
      <sheetName val="18_07_10_CIVIL_WET37"/>
      <sheetName val="_18_07_10_CIVIL37"/>
      <sheetName val="_18_07_10_MECH-FAB37"/>
      <sheetName val="_18_07_10_MECH-TANK37"/>
      <sheetName val="_17_07_10_N_SHIFT_MECH-FAB37"/>
      <sheetName val="_17_07_10_N_SHIFT_MECH-TANK37"/>
      <sheetName val="_17_07_10_RS_&amp;_SECURITY37"/>
      <sheetName val="17_07_10_CIVIL_WET37"/>
      <sheetName val="_17_07_10_CIVIL37"/>
      <sheetName val="_17_07_10_MECH-FAB37"/>
      <sheetName val="_17_07_10_MECH-TANK37"/>
      <sheetName val="_16_07_10_N_SHIFT_MECH-FAB36"/>
      <sheetName val="_16_07_10_N_SHIFT_MECH-TANK36"/>
      <sheetName val="_16_07_10_RS_&amp;_SECURITY36"/>
      <sheetName val="16_07_10_CIVIL_WET36"/>
      <sheetName val="_16_07_10_CIVIL36"/>
      <sheetName val="_16_07_10_MECH-FAB36"/>
      <sheetName val="_16_07_10_MECH-TANK36"/>
      <sheetName val="_15_07_10_N_SHIFT_MECH-FAB36"/>
      <sheetName val="_15_07_10_N_SHIFT_MECH-TANK36"/>
      <sheetName val="_15_07_10_RS_&amp;_SECURITY36"/>
      <sheetName val="15_07_10_CIVIL_WET36"/>
      <sheetName val="_15_07_10_CIVIL36"/>
      <sheetName val="_15_07_10_MECH-FAB36"/>
      <sheetName val="_15_07_10_MECH-TANK36"/>
      <sheetName val="_14_07_10_N_SHIFT_MECH-FAB36"/>
      <sheetName val="_14_07_10_N_SHIFT_MECH-TANK36"/>
      <sheetName val="_14_07_10_RS_&amp;_SECURITY36"/>
      <sheetName val="14_07_10_CIVIL_WET36"/>
      <sheetName val="_14_07_10_CIVIL36"/>
      <sheetName val="_14_07_10_MECH-FAB36"/>
      <sheetName val="_14_07_10_MECH-TANK36"/>
      <sheetName val="_13_07_10_N_SHIFT_MECH-FAB36"/>
      <sheetName val="_13_07_10_N_SHIFT_MECH-TANK36"/>
      <sheetName val="_13_07_10_RS_&amp;_SECURITY36"/>
      <sheetName val="13_07_10_CIVIL_WET36"/>
      <sheetName val="_13_07_10_CIVIL36"/>
      <sheetName val="_13_07_10_MECH-FAB36"/>
      <sheetName val="_13_07_10_MECH-TANK36"/>
      <sheetName val="_12_07_10_N_SHIFT_MECH-FAB36"/>
      <sheetName val="_12_07_10_N_SHIFT_MECH-TANK36"/>
      <sheetName val="_12_07_10_RS_&amp;_SECURITY36"/>
      <sheetName val="12_07_10_CIVIL_WET36"/>
      <sheetName val="_12_07_10_CIVIL36"/>
      <sheetName val="_12_07_10_MECH-FAB36"/>
      <sheetName val="_12_07_10_MECH-TANK36"/>
      <sheetName val="_11_07_10_N_SHIFT_MECH-FAB36"/>
      <sheetName val="_11_07_10_N_SHIFT_MECH-TANK36"/>
      <sheetName val="_11_07_10_RS_&amp;_SECURITY36"/>
      <sheetName val="11_07_10_CIVIL_WET36"/>
      <sheetName val="_11_07_10_CIVIL36"/>
      <sheetName val="_11_07_10_MECH-FAB36"/>
      <sheetName val="_11_07_10_MECH-TANK36"/>
      <sheetName val="_10_07_10_N_SHIFT_MECH-FAB36"/>
      <sheetName val="_10_07_10_N_SHIFT_MECH-TANK36"/>
      <sheetName val="_10_07_10_RS_&amp;_SECURITY36"/>
      <sheetName val="10_07_10_CIVIL_WET36"/>
      <sheetName val="_10_07_10_CIVIL36"/>
      <sheetName val="_10_07_10_MECH-FAB36"/>
      <sheetName val="_10_07_10_MECH-TANK36"/>
      <sheetName val="_09_07_10_N_SHIFT_MECH-FAB36"/>
      <sheetName val="_09_07_10_N_SHIFT_MECH-TANK36"/>
      <sheetName val="_09_07_10_RS_&amp;_SECURITY36"/>
      <sheetName val="09_07_10_CIVIL_WET36"/>
      <sheetName val="_09_07_10_CIVIL36"/>
      <sheetName val="_09_07_10_MECH-FAB36"/>
      <sheetName val="_09_07_10_MECH-TANK36"/>
      <sheetName val="_08_07_10_N_SHIFT_MECH-FAB36"/>
      <sheetName val="_08_07_10_N_SHIFT_MECH-TANK36"/>
      <sheetName val="_08_07_10_RS_&amp;_SECURITY36"/>
      <sheetName val="08_07_10_CIVIL_WET36"/>
      <sheetName val="_08_07_10_CIVIL36"/>
      <sheetName val="_08_07_10_MECH-FAB36"/>
      <sheetName val="_08_07_10_MECH-TANK36"/>
      <sheetName val="_07_07_10_N_SHIFT_MECH-FAB36"/>
      <sheetName val="_07_07_10_N_SHIFT_MECH-TANK36"/>
      <sheetName val="_07_07_10_RS_&amp;_SECURITY36"/>
      <sheetName val="07_07_10_CIVIL_WET36"/>
      <sheetName val="_07_07_10_CIVIL36"/>
      <sheetName val="_07_07_10_MECH-FAB36"/>
      <sheetName val="_07_07_10_MECH-TANK36"/>
      <sheetName val="_06_07_10_N_SHIFT_MECH-FAB36"/>
      <sheetName val="_06_07_10_N_SHIFT_MECH-TANK36"/>
      <sheetName val="_06_07_10_RS_&amp;_SECURITY36"/>
      <sheetName val="06_07_10_CIVIL_WET36"/>
      <sheetName val="_06_07_10_CIVIL36"/>
      <sheetName val="_06_07_10_MECH-FAB36"/>
      <sheetName val="_06_07_10_MECH-TANK36"/>
      <sheetName val="_05_07_10_N_SHIFT_MECH-FAB36"/>
      <sheetName val="_05_07_10_N_SHIFT_MECH-TANK36"/>
      <sheetName val="_05_07_10_RS_&amp;_SECURITY36"/>
      <sheetName val="05_07_10_CIVIL_WET36"/>
      <sheetName val="_05_07_10_CIVIL36"/>
      <sheetName val="_05_07_10_MECH-FAB36"/>
      <sheetName val="_05_07_10_MECH-TANK36"/>
      <sheetName val="_04_07_10_N_SHIFT_MECH-FAB36"/>
      <sheetName val="_04_07_10_N_SHIFT_MECH-TANK36"/>
      <sheetName val="_04_07_10_RS_&amp;_SECURITY36"/>
      <sheetName val="04_07_10_CIVIL_WET36"/>
      <sheetName val="_04_07_10_CIVIL36"/>
      <sheetName val="_04_07_10_MECH-FAB36"/>
      <sheetName val="_04_07_10_MECH-TANK36"/>
      <sheetName val="_03_07_10_N_SHIFT_MECH-FAB36"/>
      <sheetName val="_03_07_10_N_SHIFT_MECH-TANK36"/>
      <sheetName val="_03_07_10_RS_&amp;_SECURITY_36"/>
      <sheetName val="03_07_10_CIVIL_WET_36"/>
      <sheetName val="_03_07_10_CIVIL_36"/>
      <sheetName val="_03_07_10_MECH-FAB_36"/>
      <sheetName val="_03_07_10_MECH-TANK_36"/>
      <sheetName val="_02_07_10_N_SHIFT_MECH-FAB_36"/>
      <sheetName val="_02_07_10_N_SHIFT_MECH-TANK_36"/>
      <sheetName val="_02_07_10_RS_&amp;_SECURITY36"/>
      <sheetName val="02_07_10_CIVIL_WET36"/>
      <sheetName val="_02_07_10_CIVIL36"/>
      <sheetName val="_02_07_10_MECH-FAB36"/>
      <sheetName val="_02_07_10_MECH-TANK36"/>
      <sheetName val="_01_07_10_N_SHIFT_MECH-FAB36"/>
      <sheetName val="_01_07_10_N_SHIFT_MECH-TANK36"/>
      <sheetName val="_01_07_10_RS_&amp;_SECURITY36"/>
      <sheetName val="01_07_10_CIVIL_WET36"/>
      <sheetName val="_01_07_10_CIVIL36"/>
      <sheetName val="_01_07_10_MECH-FAB36"/>
      <sheetName val="_01_07_10_MECH-TANK36"/>
      <sheetName val="_30_06_10_N_SHIFT_MECH-FAB36"/>
      <sheetName val="_30_06_10_N_SHIFT_MECH-TANK36"/>
      <sheetName val="scurve_calc_(2)36"/>
      <sheetName val="Direct_cost_shed_A-2_36"/>
      <sheetName val="Meas_-Hotel_Part37"/>
      <sheetName val="BOQ_Direct_selling_cost36"/>
      <sheetName val="Civil_Boq36"/>
      <sheetName val="BOQ_(2)37"/>
      <sheetName val="St_co_91_5lvl36"/>
      <sheetName val="22_12_201137"/>
      <sheetName val="Contract_Night_Staff36"/>
      <sheetName val="Contract_Day_Staff36"/>
      <sheetName val="Day_Shift36"/>
      <sheetName val="Night_Shift36"/>
      <sheetName val="Fee_Rate_Summary36"/>
      <sheetName val="_09_07_10_M顅ᎆ뤀ᨇ԰?缀?36"/>
      <sheetName val="TBAL9697__group_wise__sdpl36"/>
      <sheetName val="final_abstract36"/>
      <sheetName val="Ave_wtd_rates36"/>
      <sheetName val="Material_36"/>
      <sheetName val="Labour_&amp;_Plant36"/>
      <sheetName val="Cashflow_projection36"/>
      <sheetName val="PA-_Consutant_36"/>
      <sheetName val="Item-_Compact36"/>
      <sheetName val="Civil_Works36"/>
      <sheetName val="IO_List36"/>
      <sheetName val="Fill_this_out_first___36"/>
      <sheetName val="INPUT_SHEET36"/>
      <sheetName val="Meas__Hotel_Part36"/>
      <sheetName val="Labour_productivity36"/>
      <sheetName val="DI_Rate_Analysis37"/>
      <sheetName val="Economic_RisingMain__Ph-I37"/>
      <sheetName val="SP_Break_Up36"/>
      <sheetName val="Sales_&amp;_Prod36"/>
      <sheetName val="Cost_Index36"/>
      <sheetName val="cash_in_flow_Summary_JV_36"/>
      <sheetName val="water_prop_36"/>
      <sheetName val="GR_slab-reinft36"/>
      <sheetName val="Staff_Acco_36"/>
      <sheetName val="Project_Details__36"/>
      <sheetName val="Driveway_Beams36"/>
      <sheetName val="INDIGINEOUS_ITEMS_36"/>
      <sheetName val="MN_T_B_36"/>
      <sheetName val="F20_Risk_Analysis36"/>
      <sheetName val="Change_Order_Log36"/>
      <sheetName val="2000_MOR36"/>
      <sheetName val="3cd_Annexure36"/>
      <sheetName val="Fin__Assumpt__-_Sensitivities36"/>
      <sheetName val="Bill_136"/>
      <sheetName val="Bill_236"/>
      <sheetName val="Bill_336"/>
      <sheetName val="Bill_436"/>
      <sheetName val="Bill_536"/>
      <sheetName val="Bill_636"/>
      <sheetName val="Bill_736"/>
      <sheetName val="Rate_analysis-_BOQ_1_36"/>
      <sheetName val="1_Civil-RA36"/>
      <sheetName val="_09_07_10_M顅ᎆ뤀ᨇ԰36"/>
      <sheetName val="_09_07_10_M顅ᎆ뤀ᨇ԰_缀_36"/>
      <sheetName val="Structure_Bills_Qty36"/>
      <sheetName val="Rate_Analysis36"/>
      <sheetName val="Pacakges_split36"/>
      <sheetName val="Assumption_Inputs36"/>
      <sheetName val="Phase_136"/>
      <sheetName val="Eqpmnt_Plng36"/>
      <sheetName val="Debits_as_on_12_04_0835"/>
      <sheetName val="T-P1,_FINISHES_WORKING_36"/>
      <sheetName val="Assumption_&amp;_Exclusion36"/>
      <sheetName val="LABOUR_RATE36"/>
      <sheetName val="Material_Rate36"/>
      <sheetName val="Switch_V1636"/>
      <sheetName val="Theo_Cons-June'1035"/>
      <sheetName val="DEINKING(ANNEX_1)36"/>
      <sheetName val="AutoOpen_Stub_Data36"/>
      <sheetName val="Data_Sheet35"/>
      <sheetName val="External_Doors36"/>
      <sheetName val="STAFFSCHED_35"/>
      <sheetName val="Cat_A_Change_Control36"/>
      <sheetName val="Grade_Slab_-136"/>
      <sheetName val="Grade_Slab_-236"/>
      <sheetName val="Grade_slab-336"/>
      <sheetName val="Grade_slab_-436"/>
      <sheetName val="Grade_slab_-536"/>
      <sheetName val="Grade_slab_-636"/>
      <sheetName val="Factor_Sheet36"/>
      <sheetName val="India_F&amp;S_Template35"/>
      <sheetName val="_bus_bay35"/>
      <sheetName val="doq_435"/>
      <sheetName val="doq_235"/>
      <sheetName val="11B_35"/>
      <sheetName val="ACAD_Finishes35"/>
      <sheetName val="Site_Details35"/>
      <sheetName val="Site_Area_Statement35"/>
      <sheetName val="BOQ_LT35"/>
      <sheetName val="Summary_WG35"/>
      <sheetName val="AFAS_35"/>
      <sheetName val="RDS_&amp;_WLD35"/>
      <sheetName val="PA_System35"/>
      <sheetName val="Server_&amp;_PAC_Room35"/>
      <sheetName val="HVAC_BOQ35"/>
      <sheetName val="Deduction_of_assets34"/>
      <sheetName val="14_07_10_CIVIL_W [35"/>
      <sheetName val="Income_Statement35"/>
      <sheetName val="Invoice_Tracker35"/>
      <sheetName val="d-safe_specs34"/>
      <sheetName val="Quote_Sheet34"/>
      <sheetName val="Top_Sheet35"/>
      <sheetName val="Col_NUM35"/>
      <sheetName val="COLUMN_RC_35"/>
      <sheetName val="STILT_Floor_Slab_NUM35"/>
      <sheetName val="First_Floor_Slab_RC35"/>
      <sheetName val="FIRST_FLOOR_SLAB_WT_SUMMARY35"/>
      <sheetName val="Stilt_Floor_Beam_NUM35"/>
      <sheetName val="STILT_BEAM_NUM35"/>
      <sheetName val="STILT_BEAM_RC35"/>
      <sheetName val="Stilt_wall_Num35"/>
      <sheetName val="STILT_WALL_RC35"/>
      <sheetName val="Z-DETAILS_ABOVE_RAFT_UPTO_+0_36"/>
      <sheetName val="Z-DETAILS_ABOVE_RAFT_UPTO_+_(44"/>
      <sheetName val="TOTAL_CHECK35"/>
      <sheetName val="TYP___wall_Num35"/>
      <sheetName val="Z-DETAILS_TYP__+2_85_TO_+8_8535"/>
      <sheetName val="Blr_hire34"/>
      <sheetName val="PRECAST_lig(tconc_II34"/>
      <sheetName val="Misc__Data34"/>
      <sheetName val="Load_Details(B2)35"/>
      <sheetName val="Works_-_Quote_Sheet35"/>
      <sheetName val="Cost_Basis34"/>
      <sheetName val="MASTER_RATE_ANALYSIS34"/>
      <sheetName val="RMG_-ABS34"/>
      <sheetName val="T_P_-ABS34"/>
      <sheetName val="T_P_-MB34"/>
      <sheetName val="E_P_R-ABS34"/>
      <sheetName val="E__R-MB34"/>
      <sheetName val="Bldg_6-ABS34"/>
      <sheetName val="Bldg_6-MB34"/>
      <sheetName val="Kz_Grid_Press_foundation_ABS34"/>
      <sheetName val="Kz_Grid_Press_foundation_meas34"/>
      <sheetName val="600-1200T__ABS34"/>
      <sheetName val="600-1200T_Meas34"/>
      <sheetName val="BSR-II_ABS34"/>
      <sheetName val="BSR-II_meas34"/>
      <sheetName val="Misc_ABS34"/>
      <sheetName val="Misc_MB34"/>
      <sheetName val="This_Bill34"/>
      <sheetName val="Upto_Previous34"/>
      <sheetName val="Up_to_date34"/>
      <sheetName val="Grand_Abstract34"/>
      <sheetName val="Blank_MB34"/>
      <sheetName val="cement_summary34"/>
      <sheetName val="Reinforcement_Steel34"/>
      <sheetName val="P-I_CEMENT_RECONCILIATION_34"/>
      <sheetName val="Ra-38_area_wise_summary34"/>
      <sheetName val="P-II_Cement_Reconciliation34"/>
      <sheetName val="Ra-16_P-II34"/>
      <sheetName val="RA_16-_GH34"/>
      <sheetName val="Intro_34"/>
      <sheetName val="Gate_234"/>
      <sheetName val="Name_List34"/>
      <sheetName val="VF_Full_Recon34"/>
      <sheetName val="PITP3_COPY34"/>
      <sheetName val="Meas_34"/>
      <sheetName val="BLOCK-A_(MEA_SHEET)35"/>
      <sheetName val="Expenses_Actual_Vs__Budgeted34"/>
      <sheetName val="Col_up_to_plinth34"/>
      <sheetName val="Project_Ignite34"/>
      <sheetName val="RCC,Ret__Wall34"/>
      <sheetName val="Schedules_PL11"/>
      <sheetName val="Schedules_BS11"/>
      <sheetName val="PRECAST_lightconc-II40"/>
      <sheetName val="Cleaning_&amp;_Grubbing40"/>
      <sheetName val="PRECAST_lightconc_II40"/>
      <sheetName val="College_Details40"/>
      <sheetName val="Personal_40"/>
      <sheetName val="jidal_dam40"/>
      <sheetName val="fran_temp40"/>
      <sheetName val="kona_swit40"/>
      <sheetName val="template_(8)40"/>
      <sheetName val="template_(9)40"/>
      <sheetName val="OVER_HEADS40"/>
      <sheetName val="Cover_Sheet40"/>
      <sheetName val="BOQ_REV_A40"/>
      <sheetName val="PTB_(IO)40"/>
      <sheetName val="BMS_40"/>
      <sheetName val="SPT_vs_PHI40"/>
      <sheetName val="TBAL9697_-group_wise__sdpl40"/>
      <sheetName val="TAX_BILLS38"/>
      <sheetName val="CASH_BILLS38"/>
      <sheetName val="LABOUR_BILLS38"/>
      <sheetName val="puch_order38"/>
      <sheetName val="Sheet1_(2)38"/>
      <sheetName val="Quantity_Schedule39"/>
      <sheetName val="Revenue__Schedule_39"/>
      <sheetName val="Balance_works_-_Direct_Cost39"/>
      <sheetName val="Balance_works_-_Indirect_Cost39"/>
      <sheetName val="Fund_Plan39"/>
      <sheetName val="Bill_of_Resources39"/>
      <sheetName val="SITE_OVERHEADS38"/>
      <sheetName val="labour_coeff38"/>
      <sheetName val="Site_Dev_BOQ38"/>
      <sheetName val="Expenditure_plan38"/>
      <sheetName val="ORDER_BOOKING38"/>
      <sheetName val="Costing_Upto_Mar'11_(2)38"/>
      <sheetName val="Tender_Summary38"/>
      <sheetName val="beam-reinft-IIInd_floor38"/>
      <sheetName val="Prelims_Breakup38"/>
      <sheetName val="Boq_Block_A38"/>
      <sheetName val="M-Book_for_Conc38"/>
      <sheetName val="M-Book_for_FW38"/>
      <sheetName val="_24_07_10_RS_&amp;_SECURITY38"/>
      <sheetName val="24_07_10_CIVIL_WET38"/>
      <sheetName val="_24_07_10_CIVIL38"/>
      <sheetName val="_24_07_10_MECH-FAB38"/>
      <sheetName val="_24_07_10_MECH-TANK38"/>
      <sheetName val="_23_07_10_N_SHIFT_MECH-FAB38"/>
      <sheetName val="_23_07_10_N_SHIFT_MECH-TANK38"/>
      <sheetName val="_23_07_10_RS_&amp;_SECURITY38"/>
      <sheetName val="23_07_10_CIVIL_WET38"/>
      <sheetName val="_23_07_10_CIVIL38"/>
      <sheetName val="_23_07_10_MECH-FAB38"/>
      <sheetName val="_23_07_10_MECH-TANK38"/>
      <sheetName val="_22_07_10_N_SHIFT_MECH-FAB38"/>
      <sheetName val="_22_07_10_N_SHIFT_MECH-TANK38"/>
      <sheetName val="_22_07_10_RS_&amp;_SECURITY38"/>
      <sheetName val="22_07_10_CIVIL_WET38"/>
      <sheetName val="_22_07_10_CIVIL38"/>
      <sheetName val="_22_07_10_MECH-FAB38"/>
      <sheetName val="_22_07_10_MECH-TANK38"/>
      <sheetName val="_21_07_10_N_SHIFT_MECH-FAB38"/>
      <sheetName val="_21_07_10_N_SHIFT_MECH-TANK38"/>
      <sheetName val="_21_07_10_RS_&amp;_SECURITY38"/>
      <sheetName val="21_07_10_CIVIL_WET38"/>
      <sheetName val="_21_07_10_CIVIL38"/>
      <sheetName val="_21_07_10_MECH-FAB38"/>
      <sheetName val="_21_07_10_MECH-TANK38"/>
      <sheetName val="_20_07_10_N_SHIFT_MECH-FAB38"/>
      <sheetName val="_20_07_10_N_SHIFT_MECH-TANK38"/>
      <sheetName val="_20_07_10_RS_&amp;_SECURITY38"/>
      <sheetName val="20_07_10_CIVIL_WET38"/>
      <sheetName val="_20_07_10_CIVIL38"/>
      <sheetName val="_20_07_10_MECH-FAB38"/>
      <sheetName val="_20_07_10_MECH-TANK38"/>
      <sheetName val="_19_07_10_N_SHIFT_MECH-FAB38"/>
      <sheetName val="_19_07_10_N_SHIFT_MECH-TANK38"/>
      <sheetName val="_19_07_10_RS_&amp;_SECURITY38"/>
      <sheetName val="19_07_10_CIVIL_WET38"/>
      <sheetName val="_19_07_10_CIVIL38"/>
      <sheetName val="_19_07_10_MECH-FAB38"/>
      <sheetName val="_19_07_10_MECH-TANK38"/>
      <sheetName val="_18_07_10_N_SHIFT_MECH-FAB38"/>
      <sheetName val="_18_07_10_N_SHIFT_MECH-TANK38"/>
      <sheetName val="_18_07_10_RS_&amp;_SECURITY38"/>
      <sheetName val="18_07_10_CIVIL_WET38"/>
      <sheetName val="_18_07_10_CIVIL38"/>
      <sheetName val="_18_07_10_MECH-FAB38"/>
      <sheetName val="_18_07_10_MECH-TANK38"/>
      <sheetName val="_17_07_10_N_SHIFT_MECH-FAB38"/>
      <sheetName val="_17_07_10_N_SHIFT_MECH-TANK38"/>
      <sheetName val="_17_07_10_RS_&amp;_SECURITY38"/>
      <sheetName val="17_07_10_CIVIL_WET38"/>
      <sheetName val="_17_07_10_CIVIL38"/>
      <sheetName val="_17_07_10_MECH-FAB38"/>
      <sheetName val="_17_07_10_MECH-TANK38"/>
      <sheetName val="_16_07_10_N_SHIFT_MECH-FAB37"/>
      <sheetName val="_16_07_10_N_SHIFT_MECH-TANK37"/>
      <sheetName val="_16_07_10_RS_&amp;_SECURITY37"/>
      <sheetName val="16_07_10_CIVIL_WET37"/>
      <sheetName val="_16_07_10_CIVIL37"/>
      <sheetName val="_16_07_10_MECH-FAB37"/>
      <sheetName val="_16_07_10_MECH-TANK37"/>
      <sheetName val="_15_07_10_N_SHIFT_MECH-FAB37"/>
      <sheetName val="_15_07_10_N_SHIFT_MECH-TANK37"/>
      <sheetName val="_15_07_10_RS_&amp;_SECURITY37"/>
      <sheetName val="15_07_10_CIVIL_WET37"/>
      <sheetName val="_15_07_10_CIVIL37"/>
      <sheetName val="_15_07_10_MECH-FAB37"/>
      <sheetName val="_15_07_10_MECH-TANK37"/>
      <sheetName val="_14_07_10_N_SHIFT_MECH-FAB37"/>
      <sheetName val="_14_07_10_N_SHIFT_MECH-TANK37"/>
      <sheetName val="_14_07_10_RS_&amp;_SECURITY37"/>
      <sheetName val="14_07_10_CIVIL_WET37"/>
      <sheetName val="_14_07_10_CIVIL37"/>
      <sheetName val="_14_07_10_MECH-FAB37"/>
      <sheetName val="_14_07_10_MECH-TANK37"/>
      <sheetName val="_13_07_10_N_SHIFT_MECH-FAB37"/>
      <sheetName val="_13_07_10_N_SHIFT_MECH-TANK37"/>
      <sheetName val="_13_07_10_RS_&amp;_SECURITY37"/>
      <sheetName val="13_07_10_CIVIL_WET37"/>
      <sheetName val="_13_07_10_CIVIL37"/>
      <sheetName val="_13_07_10_MECH-FAB37"/>
      <sheetName val="_13_07_10_MECH-TANK37"/>
      <sheetName val="_12_07_10_N_SHIFT_MECH-FAB37"/>
      <sheetName val="_12_07_10_N_SHIFT_MECH-TANK37"/>
      <sheetName val="_12_07_10_RS_&amp;_SECURITY37"/>
      <sheetName val="12_07_10_CIVIL_WET37"/>
      <sheetName val="_12_07_10_CIVIL37"/>
      <sheetName val="_12_07_10_MECH-FAB37"/>
      <sheetName val="_12_07_10_MECH-TANK37"/>
      <sheetName val="_11_07_10_N_SHIFT_MECH-FAB37"/>
      <sheetName val="_11_07_10_N_SHIFT_MECH-TANK37"/>
      <sheetName val="_11_07_10_RS_&amp;_SECURITY37"/>
      <sheetName val="11_07_10_CIVIL_WET37"/>
      <sheetName val="_11_07_10_CIVIL37"/>
      <sheetName val="_11_07_10_MECH-FAB37"/>
      <sheetName val="_11_07_10_MECH-TANK37"/>
      <sheetName val="_10_07_10_N_SHIFT_MECH-FAB37"/>
      <sheetName val="_10_07_10_N_SHIFT_MECH-TANK37"/>
      <sheetName val="_10_07_10_RS_&amp;_SECURITY37"/>
      <sheetName val="10_07_10_CIVIL_WET37"/>
      <sheetName val="_10_07_10_CIVIL37"/>
      <sheetName val="_10_07_10_MECH-FAB37"/>
      <sheetName val="_10_07_10_MECH-TANK37"/>
      <sheetName val="_09_07_10_N_SHIFT_MECH-FAB37"/>
      <sheetName val="_09_07_10_N_SHIFT_MECH-TANK37"/>
      <sheetName val="_09_07_10_RS_&amp;_SECURITY37"/>
      <sheetName val="09_07_10_CIVIL_WET37"/>
      <sheetName val="_09_07_10_CIVIL37"/>
      <sheetName val="_09_07_10_MECH-FAB37"/>
      <sheetName val="_09_07_10_MECH-TANK37"/>
      <sheetName val="_08_07_10_N_SHIFT_MECH-FAB37"/>
      <sheetName val="_08_07_10_N_SHIFT_MECH-TANK37"/>
      <sheetName val="_08_07_10_RS_&amp;_SECURITY37"/>
      <sheetName val="08_07_10_CIVIL_WET37"/>
      <sheetName val="_08_07_10_CIVIL37"/>
      <sheetName val="_08_07_10_MECH-FAB37"/>
      <sheetName val="_08_07_10_MECH-TANK37"/>
      <sheetName val="_07_07_10_N_SHIFT_MECH-FAB37"/>
      <sheetName val="_07_07_10_N_SHIFT_MECH-TANK37"/>
      <sheetName val="_07_07_10_RS_&amp;_SECURITY37"/>
      <sheetName val="07_07_10_CIVIL_WET37"/>
      <sheetName val="_07_07_10_CIVIL37"/>
      <sheetName val="_07_07_10_MECH-FAB37"/>
      <sheetName val="_07_07_10_MECH-TANK37"/>
      <sheetName val="_06_07_10_N_SHIFT_MECH-FAB37"/>
      <sheetName val="_06_07_10_N_SHIFT_MECH-TANK37"/>
      <sheetName val="_06_07_10_RS_&amp;_SECURITY37"/>
      <sheetName val="06_07_10_CIVIL_WET37"/>
      <sheetName val="_06_07_10_CIVIL37"/>
      <sheetName val="_06_07_10_MECH-FAB37"/>
      <sheetName val="_06_07_10_MECH-TANK37"/>
      <sheetName val="_05_07_10_N_SHIFT_MECH-FAB37"/>
      <sheetName val="_05_07_10_N_SHIFT_MECH-TANK37"/>
      <sheetName val="_05_07_10_RS_&amp;_SECURITY37"/>
      <sheetName val="05_07_10_CIVIL_WET37"/>
      <sheetName val="_05_07_10_CIVIL37"/>
      <sheetName val="_05_07_10_MECH-FAB37"/>
      <sheetName val="_05_07_10_MECH-TANK37"/>
      <sheetName val="_04_07_10_N_SHIFT_MECH-FAB37"/>
      <sheetName val="_04_07_10_N_SHIFT_MECH-TANK37"/>
      <sheetName val="_04_07_10_RS_&amp;_SECURITY37"/>
      <sheetName val="04_07_10_CIVIL_WET37"/>
      <sheetName val="_04_07_10_CIVIL37"/>
      <sheetName val="_04_07_10_MECH-FAB37"/>
      <sheetName val="_04_07_10_MECH-TANK37"/>
      <sheetName val="_03_07_10_N_SHIFT_MECH-FAB37"/>
      <sheetName val="_03_07_10_N_SHIFT_MECH-TANK37"/>
      <sheetName val="_03_07_10_RS_&amp;_SECURITY_37"/>
      <sheetName val="03_07_10_CIVIL_WET_37"/>
      <sheetName val="_03_07_10_CIVIL_37"/>
      <sheetName val="_03_07_10_MECH-FAB_37"/>
      <sheetName val="_03_07_10_MECH-TANK_37"/>
      <sheetName val="_02_07_10_N_SHIFT_MECH-FAB_37"/>
      <sheetName val="_02_07_10_N_SHIFT_MECH-TANK_37"/>
      <sheetName val="_02_07_10_RS_&amp;_SECURITY37"/>
      <sheetName val="02_07_10_CIVIL_WET37"/>
      <sheetName val="_02_07_10_CIVIL37"/>
      <sheetName val="_02_07_10_MECH-FAB37"/>
      <sheetName val="_02_07_10_MECH-TANK37"/>
      <sheetName val="_01_07_10_N_SHIFT_MECH-FAB37"/>
      <sheetName val="_01_07_10_N_SHIFT_MECH-TANK37"/>
      <sheetName val="_01_07_10_RS_&amp;_SECURITY37"/>
      <sheetName val="01_07_10_CIVIL_WET37"/>
      <sheetName val="_01_07_10_CIVIL37"/>
      <sheetName val="_01_07_10_MECH-FAB37"/>
      <sheetName val="_01_07_10_MECH-TANK37"/>
      <sheetName val="_30_06_10_N_SHIFT_MECH-FAB37"/>
      <sheetName val="_30_06_10_N_SHIFT_MECH-TANK37"/>
      <sheetName val="scurve_calc_(2)37"/>
      <sheetName val="Direct_cost_shed_A-2_37"/>
      <sheetName val="Meas_-Hotel_Part38"/>
      <sheetName val="BOQ_Direct_selling_cost37"/>
      <sheetName val="Civil_Boq37"/>
      <sheetName val="BOQ_(2)38"/>
      <sheetName val="St_co_91_5lvl37"/>
      <sheetName val="22_12_201138"/>
      <sheetName val="Contract_Night_Staff37"/>
      <sheetName val="Contract_Day_Staff37"/>
      <sheetName val="Day_Shift37"/>
      <sheetName val="Night_Shift37"/>
      <sheetName val="Fee_Rate_Summary37"/>
      <sheetName val="_09_07_10_M顅ᎆ뤀ᨇ԰?缀?37"/>
      <sheetName val="TBAL9697__group_wise__sdpl37"/>
      <sheetName val="final_abstract37"/>
      <sheetName val="Ave_wtd_rates37"/>
      <sheetName val="Material_37"/>
      <sheetName val="Labour_&amp;_Plant37"/>
      <sheetName val="Cashflow_projection37"/>
      <sheetName val="PA-_Consutant_37"/>
      <sheetName val="Item-_Compact37"/>
      <sheetName val="Civil_Works37"/>
      <sheetName val="IO_List37"/>
      <sheetName val="Fill_this_out_first___37"/>
      <sheetName val="INPUT_SHEET37"/>
      <sheetName val="Meas__Hotel_Part37"/>
      <sheetName val="Labour_productivity37"/>
      <sheetName val="DI_Rate_Analysis38"/>
      <sheetName val="Economic_RisingMain__Ph-I38"/>
      <sheetName val="SP_Break_Up37"/>
      <sheetName val="Sales_&amp;_Prod37"/>
      <sheetName val="Cost_Index37"/>
      <sheetName val="cash_in_flow_Summary_JV_37"/>
      <sheetName val="water_prop_37"/>
      <sheetName val="GR_slab-reinft37"/>
      <sheetName val="Staff_Acco_37"/>
      <sheetName val="Project_Details__37"/>
      <sheetName val="Driveway_Beams37"/>
      <sheetName val="INDIGINEOUS_ITEMS_37"/>
      <sheetName val="MN_T_B_37"/>
      <sheetName val="F20_Risk_Analysis37"/>
      <sheetName val="Change_Order_Log37"/>
      <sheetName val="2000_MOR37"/>
      <sheetName val="3cd_Annexure37"/>
      <sheetName val="Fin__Assumpt__-_Sensitivities37"/>
      <sheetName val="Bill_137"/>
      <sheetName val="Bill_237"/>
      <sheetName val="Bill_337"/>
      <sheetName val="Bill_437"/>
      <sheetName val="Bill_537"/>
      <sheetName val="Bill_637"/>
      <sheetName val="Bill_737"/>
      <sheetName val="Rate_analysis-_BOQ_1_37"/>
      <sheetName val="1_Civil-RA37"/>
      <sheetName val="_09_07_10_M顅ᎆ뤀ᨇ԰37"/>
      <sheetName val="_09_07_10_M顅ᎆ뤀ᨇ԰_缀_37"/>
      <sheetName val="Structure_Bills_Qty37"/>
      <sheetName val="Rate_Analysis37"/>
      <sheetName val="Pacakges_split37"/>
      <sheetName val="Assumption_Inputs37"/>
      <sheetName val="Phase_137"/>
      <sheetName val="Eqpmnt_Plng37"/>
      <sheetName val="Debits_as_on_12_04_0836"/>
      <sheetName val="T-P1,_FINISHES_WORKING_37"/>
      <sheetName val="Assumption_&amp;_Exclusion37"/>
      <sheetName val="LABOUR_RATE37"/>
      <sheetName val="Material_Rate37"/>
      <sheetName val="Switch_V1637"/>
      <sheetName val="Theo_Cons-June'1036"/>
      <sheetName val="DEINKING(ANNEX_1)37"/>
      <sheetName val="AutoOpen_Stub_Data37"/>
      <sheetName val="Data_Sheet36"/>
      <sheetName val="External_Doors37"/>
      <sheetName val="STAFFSCHED_36"/>
      <sheetName val="Cat_A_Change_Control37"/>
      <sheetName val="Grade_Slab_-137"/>
      <sheetName val="Grade_Slab_-237"/>
      <sheetName val="Grade_slab-337"/>
      <sheetName val="Grade_slab_-437"/>
      <sheetName val="Grade_slab_-537"/>
      <sheetName val="Grade_slab_-637"/>
      <sheetName val="Factor_Sheet37"/>
      <sheetName val="India_F&amp;S_Template36"/>
      <sheetName val="_bus_bay36"/>
      <sheetName val="doq_436"/>
      <sheetName val="doq_236"/>
      <sheetName val="11B_36"/>
      <sheetName val="ACAD_Finishes36"/>
      <sheetName val="Site_Details36"/>
      <sheetName val="Site_Area_Statement36"/>
      <sheetName val="BOQ_LT36"/>
      <sheetName val="Summary_WG36"/>
      <sheetName val="AFAS_36"/>
      <sheetName val="RDS_&amp;_WLD36"/>
      <sheetName val="PA_System36"/>
      <sheetName val="Server_&amp;_PAC_Room36"/>
      <sheetName val="HVAC_BOQ36"/>
      <sheetName val="Deduction_of_assets35"/>
      <sheetName val="14_07_10_CIVIL_W [36"/>
      <sheetName val="Income_Statement36"/>
      <sheetName val="Invoice_Tracker36"/>
      <sheetName val="d-safe_specs35"/>
      <sheetName val="Quote_Sheet35"/>
      <sheetName val="Top_Sheet36"/>
      <sheetName val="Col_NUM36"/>
      <sheetName val="COLUMN_RC_36"/>
      <sheetName val="STILT_Floor_Slab_NUM36"/>
      <sheetName val="First_Floor_Slab_RC36"/>
      <sheetName val="FIRST_FLOOR_SLAB_WT_SUMMARY36"/>
      <sheetName val="Stilt_Floor_Beam_NUM36"/>
      <sheetName val="STILT_BEAM_NUM36"/>
      <sheetName val="STILT_BEAM_RC36"/>
      <sheetName val="Stilt_wall_Num36"/>
      <sheetName val="STILT_WALL_RC36"/>
      <sheetName val="Z-DETAILS_ABOVE_RAFT_UPTO_+0_37"/>
      <sheetName val="Z-DETAILS_ABOVE_RAFT_UPTO_+_(45"/>
      <sheetName val="TOTAL_CHECK36"/>
      <sheetName val="TYP___wall_Num36"/>
      <sheetName val="Z-DETAILS_TYP__+2_85_TO_+8_8536"/>
      <sheetName val="Blr_hire35"/>
      <sheetName val="PRECAST_lig(tconc_II35"/>
      <sheetName val="Misc__Data35"/>
      <sheetName val="Load_Details(B2)36"/>
      <sheetName val="Works_-_Quote_Sheet36"/>
      <sheetName val="Cost_Basis35"/>
      <sheetName val="MASTER_RATE_ANALYSIS35"/>
      <sheetName val="RMG_-ABS35"/>
      <sheetName val="T_P_-ABS35"/>
      <sheetName val="T_P_-MB35"/>
      <sheetName val="E_P_R-ABS35"/>
      <sheetName val="E__R-MB35"/>
      <sheetName val="Bldg_6-ABS35"/>
      <sheetName val="Bldg_6-MB35"/>
      <sheetName val="Kz_Grid_Press_foundation_ABS35"/>
      <sheetName val="Kz_Grid_Press_foundation_meas35"/>
      <sheetName val="600-1200T__ABS35"/>
      <sheetName val="600-1200T_Meas35"/>
      <sheetName val="BSR-II_ABS35"/>
      <sheetName val="BSR-II_meas35"/>
      <sheetName val="Misc_ABS35"/>
      <sheetName val="Misc_MB35"/>
      <sheetName val="This_Bill35"/>
      <sheetName val="Upto_Previous35"/>
      <sheetName val="Up_to_date35"/>
      <sheetName val="Grand_Abstract35"/>
      <sheetName val="Blank_MB35"/>
      <sheetName val="cement_summary35"/>
      <sheetName val="Reinforcement_Steel35"/>
      <sheetName val="P-I_CEMENT_RECONCILIATION_35"/>
      <sheetName val="Ra-38_area_wise_summary35"/>
      <sheetName val="P-II_Cement_Reconciliation35"/>
      <sheetName val="Ra-16_P-II35"/>
      <sheetName val="RA_16-_GH35"/>
      <sheetName val="Intro_35"/>
      <sheetName val="Gate_235"/>
      <sheetName val="Name_List35"/>
      <sheetName val="VF_Full_Recon35"/>
      <sheetName val="PITP3_COPY35"/>
      <sheetName val="Meas_35"/>
      <sheetName val="BLOCK-A_(MEA_SHEET)36"/>
      <sheetName val="Expenses_Actual_Vs__Budgeted35"/>
      <sheetName val="Col_up_to_plinth35"/>
      <sheetName val="Project_Ignite35"/>
      <sheetName val="RCC,Ret__Wall35"/>
      <sheetName val="Schedules_PL12"/>
      <sheetName val="Schedules_BS12"/>
      <sheetName val="PRECAST_lightconc-II42"/>
      <sheetName val="Cleaning_&amp;_Grubbing42"/>
      <sheetName val="PRECAST_lightconc_II42"/>
      <sheetName val="College_Details42"/>
      <sheetName val="Personal_42"/>
      <sheetName val="jidal_dam42"/>
      <sheetName val="fran_temp42"/>
      <sheetName val="kona_swit42"/>
      <sheetName val="template_(8)42"/>
      <sheetName val="template_(9)42"/>
      <sheetName val="OVER_HEADS42"/>
      <sheetName val="Cover_Sheet42"/>
      <sheetName val="BOQ_REV_A42"/>
      <sheetName val="PTB_(IO)42"/>
      <sheetName val="BMS_42"/>
      <sheetName val="SPT_vs_PHI42"/>
      <sheetName val="TBAL9697_-group_wise__sdpl42"/>
      <sheetName val="TAX_BILLS40"/>
      <sheetName val="CASH_BILLS40"/>
      <sheetName val="LABOUR_BILLS40"/>
      <sheetName val="puch_order40"/>
      <sheetName val="Sheet1_(2)40"/>
      <sheetName val="Quantity_Schedule41"/>
      <sheetName val="Revenue__Schedule_41"/>
      <sheetName val="Balance_works_-_Direct_Cost41"/>
      <sheetName val="Balance_works_-_Indirect_Cost41"/>
      <sheetName val="Fund_Plan41"/>
      <sheetName val="Bill_of_Resources41"/>
      <sheetName val="SITE_OVERHEADS40"/>
      <sheetName val="labour_coeff40"/>
      <sheetName val="Site_Dev_BOQ40"/>
      <sheetName val="Expenditure_plan40"/>
      <sheetName val="ORDER_BOOKING40"/>
      <sheetName val="Costing_Upto_Mar'11_(2)40"/>
      <sheetName val="Tender_Summary40"/>
      <sheetName val="beam-reinft-IIInd_floor40"/>
      <sheetName val="Prelims_Breakup40"/>
      <sheetName val="Boq_Block_A40"/>
      <sheetName val="M-Book_for_Conc40"/>
      <sheetName val="M-Book_for_FW40"/>
      <sheetName val="_24_07_10_RS_&amp;_SECURITY40"/>
      <sheetName val="24_07_10_CIVIL_WET40"/>
      <sheetName val="_24_07_10_CIVIL40"/>
      <sheetName val="_24_07_10_MECH-FAB40"/>
      <sheetName val="_24_07_10_MECH-TANK40"/>
      <sheetName val="_23_07_10_N_SHIFT_MECH-FAB40"/>
      <sheetName val="_23_07_10_N_SHIFT_MECH-TANK40"/>
      <sheetName val="_23_07_10_RS_&amp;_SECURITY40"/>
      <sheetName val="23_07_10_CIVIL_WET40"/>
      <sheetName val="_23_07_10_CIVIL40"/>
      <sheetName val="_23_07_10_MECH-FAB40"/>
      <sheetName val="_23_07_10_MECH-TANK40"/>
      <sheetName val="_22_07_10_N_SHIFT_MECH-FAB40"/>
      <sheetName val="_22_07_10_N_SHIFT_MECH-TANK40"/>
      <sheetName val="_22_07_10_RS_&amp;_SECURITY40"/>
      <sheetName val="22_07_10_CIVIL_WET40"/>
      <sheetName val="_22_07_10_CIVIL40"/>
      <sheetName val="_22_07_10_MECH-FAB40"/>
      <sheetName val="_22_07_10_MECH-TANK40"/>
      <sheetName val="_21_07_10_N_SHIFT_MECH-FAB40"/>
      <sheetName val="_21_07_10_N_SHIFT_MECH-TANK40"/>
      <sheetName val="_21_07_10_RS_&amp;_SECURITY40"/>
      <sheetName val="21_07_10_CIVIL_WET40"/>
      <sheetName val="_21_07_10_CIVIL40"/>
      <sheetName val="_21_07_10_MECH-FAB40"/>
      <sheetName val="_21_07_10_MECH-TANK40"/>
      <sheetName val="_20_07_10_N_SHIFT_MECH-FAB40"/>
      <sheetName val="_20_07_10_N_SHIFT_MECH-TANK40"/>
      <sheetName val="_20_07_10_RS_&amp;_SECURITY40"/>
      <sheetName val="20_07_10_CIVIL_WET40"/>
      <sheetName val="_20_07_10_CIVIL40"/>
      <sheetName val="_20_07_10_MECH-FAB40"/>
      <sheetName val="_20_07_10_MECH-TANK40"/>
      <sheetName val="_19_07_10_N_SHIFT_MECH-FAB40"/>
      <sheetName val="_19_07_10_N_SHIFT_MECH-TANK40"/>
      <sheetName val="_19_07_10_RS_&amp;_SECURITY40"/>
      <sheetName val="19_07_10_CIVIL_WET40"/>
      <sheetName val="_19_07_10_CIVIL40"/>
      <sheetName val="_19_07_10_MECH-FAB40"/>
      <sheetName val="_19_07_10_MECH-TANK40"/>
      <sheetName val="_18_07_10_N_SHIFT_MECH-FAB40"/>
      <sheetName val="_18_07_10_N_SHIFT_MECH-TANK40"/>
      <sheetName val="_18_07_10_RS_&amp;_SECURITY40"/>
      <sheetName val="18_07_10_CIVIL_WET40"/>
      <sheetName val="_18_07_10_CIVIL40"/>
      <sheetName val="_18_07_10_MECH-FAB40"/>
      <sheetName val="_18_07_10_MECH-TANK40"/>
      <sheetName val="_17_07_10_N_SHIFT_MECH-FAB40"/>
      <sheetName val="_17_07_10_N_SHIFT_MECH-TANK40"/>
      <sheetName val="_17_07_10_RS_&amp;_SECURITY40"/>
      <sheetName val="17_07_10_CIVIL_WET40"/>
      <sheetName val="_17_07_10_CIVIL40"/>
      <sheetName val="_17_07_10_MECH-FAB40"/>
      <sheetName val="_17_07_10_MECH-TANK40"/>
      <sheetName val="_16_07_10_N_SHIFT_MECH-FAB39"/>
      <sheetName val="_16_07_10_N_SHIFT_MECH-TANK39"/>
      <sheetName val="_16_07_10_RS_&amp;_SECURITY39"/>
      <sheetName val="16_07_10_CIVIL_WET39"/>
      <sheetName val="_16_07_10_CIVIL39"/>
      <sheetName val="_16_07_10_MECH-FAB39"/>
      <sheetName val="_16_07_10_MECH-TANK39"/>
      <sheetName val="_15_07_10_N_SHIFT_MECH-FAB39"/>
      <sheetName val="_15_07_10_N_SHIFT_MECH-TANK39"/>
      <sheetName val="_15_07_10_RS_&amp;_SECURITY39"/>
      <sheetName val="15_07_10_CIVIL_WET39"/>
      <sheetName val="_15_07_10_CIVIL39"/>
      <sheetName val="_15_07_10_MECH-FAB39"/>
      <sheetName val="_15_07_10_MECH-TANK39"/>
      <sheetName val="_14_07_10_N_SHIFT_MECH-FAB39"/>
      <sheetName val="_14_07_10_N_SHIFT_MECH-TANK39"/>
      <sheetName val="_14_07_10_RS_&amp;_SECURITY39"/>
      <sheetName val="14_07_10_CIVIL_WET39"/>
      <sheetName val="_14_07_10_CIVIL39"/>
      <sheetName val="_14_07_10_MECH-FAB39"/>
      <sheetName val="_14_07_10_MECH-TANK39"/>
      <sheetName val="_13_07_10_N_SHIFT_MECH-FAB39"/>
      <sheetName val="_13_07_10_N_SHIFT_MECH-TANK39"/>
      <sheetName val="_13_07_10_RS_&amp;_SECURITY39"/>
      <sheetName val="13_07_10_CIVIL_WET39"/>
      <sheetName val="_13_07_10_CIVIL39"/>
      <sheetName val="_13_07_10_MECH-FAB39"/>
      <sheetName val="_13_07_10_MECH-TANK39"/>
      <sheetName val="_12_07_10_N_SHIFT_MECH-FAB39"/>
      <sheetName val="_12_07_10_N_SHIFT_MECH-TANK39"/>
      <sheetName val="_12_07_10_RS_&amp;_SECURITY39"/>
      <sheetName val="12_07_10_CIVIL_WET39"/>
      <sheetName val="_12_07_10_CIVIL39"/>
      <sheetName val="_12_07_10_MECH-FAB39"/>
      <sheetName val="_12_07_10_MECH-TANK39"/>
      <sheetName val="_11_07_10_N_SHIFT_MECH-FAB39"/>
      <sheetName val="_11_07_10_N_SHIFT_MECH-TANK39"/>
      <sheetName val="_11_07_10_RS_&amp;_SECURITY39"/>
      <sheetName val="11_07_10_CIVIL_WET39"/>
      <sheetName val="_11_07_10_CIVIL39"/>
      <sheetName val="_11_07_10_MECH-FAB39"/>
      <sheetName val="_11_07_10_MECH-TANK39"/>
      <sheetName val="_10_07_10_N_SHIFT_MECH-FAB39"/>
      <sheetName val="_10_07_10_N_SHIFT_MECH-TANK39"/>
      <sheetName val="_10_07_10_RS_&amp;_SECURITY39"/>
      <sheetName val="10_07_10_CIVIL_WET39"/>
      <sheetName val="_10_07_10_CIVIL39"/>
      <sheetName val="_10_07_10_MECH-FAB39"/>
      <sheetName val="_10_07_10_MECH-TANK39"/>
      <sheetName val="_09_07_10_N_SHIFT_MECH-FAB39"/>
      <sheetName val="_09_07_10_N_SHIFT_MECH-TANK39"/>
      <sheetName val="_09_07_10_RS_&amp;_SECURITY39"/>
      <sheetName val="09_07_10_CIVIL_WET39"/>
      <sheetName val="_09_07_10_CIVIL39"/>
      <sheetName val="_09_07_10_MECH-FAB39"/>
      <sheetName val="_09_07_10_MECH-TANK39"/>
      <sheetName val="_08_07_10_N_SHIFT_MECH-FAB39"/>
      <sheetName val="_08_07_10_N_SHIFT_MECH-TANK39"/>
      <sheetName val="_08_07_10_RS_&amp;_SECURITY39"/>
      <sheetName val="08_07_10_CIVIL_WET39"/>
      <sheetName val="_08_07_10_CIVIL39"/>
      <sheetName val="_08_07_10_MECH-FAB39"/>
      <sheetName val="_08_07_10_MECH-TANK39"/>
      <sheetName val="_07_07_10_N_SHIFT_MECH-FAB39"/>
      <sheetName val="_07_07_10_N_SHIFT_MECH-TANK39"/>
      <sheetName val="_07_07_10_RS_&amp;_SECURITY39"/>
      <sheetName val="07_07_10_CIVIL_WET39"/>
      <sheetName val="_07_07_10_CIVIL39"/>
      <sheetName val="_07_07_10_MECH-FAB39"/>
      <sheetName val="_07_07_10_MECH-TANK39"/>
      <sheetName val="_06_07_10_N_SHIFT_MECH-FAB39"/>
      <sheetName val="_06_07_10_N_SHIFT_MECH-TANK39"/>
      <sheetName val="_06_07_10_RS_&amp;_SECURITY39"/>
      <sheetName val="06_07_10_CIVIL_WET39"/>
      <sheetName val="_06_07_10_CIVIL39"/>
      <sheetName val="_06_07_10_MECH-FAB39"/>
      <sheetName val="_06_07_10_MECH-TANK39"/>
      <sheetName val="_05_07_10_N_SHIFT_MECH-FAB39"/>
      <sheetName val="_05_07_10_N_SHIFT_MECH-TANK39"/>
      <sheetName val="_05_07_10_RS_&amp;_SECURITY39"/>
      <sheetName val="05_07_10_CIVIL_WET39"/>
      <sheetName val="_05_07_10_CIVIL39"/>
      <sheetName val="_05_07_10_MECH-FAB39"/>
      <sheetName val="_05_07_10_MECH-TANK39"/>
      <sheetName val="_04_07_10_N_SHIFT_MECH-FAB39"/>
      <sheetName val="_04_07_10_N_SHIFT_MECH-TANK39"/>
      <sheetName val="_04_07_10_RS_&amp;_SECURITY39"/>
      <sheetName val="04_07_10_CIVIL_WET39"/>
      <sheetName val="_04_07_10_CIVIL39"/>
      <sheetName val="_04_07_10_MECH-FAB39"/>
      <sheetName val="_04_07_10_MECH-TANK39"/>
      <sheetName val="_03_07_10_N_SHIFT_MECH-FAB39"/>
      <sheetName val="_03_07_10_N_SHIFT_MECH-TANK39"/>
      <sheetName val="_03_07_10_RS_&amp;_SECURITY_39"/>
      <sheetName val="03_07_10_CIVIL_WET_39"/>
      <sheetName val="_03_07_10_CIVIL_39"/>
      <sheetName val="_03_07_10_MECH-FAB_39"/>
      <sheetName val="_03_07_10_MECH-TANK_39"/>
      <sheetName val="_02_07_10_N_SHIFT_MECH-FAB_39"/>
      <sheetName val="_02_07_10_N_SHIFT_MECH-TANK_39"/>
      <sheetName val="_02_07_10_RS_&amp;_SECURITY39"/>
      <sheetName val="02_07_10_CIVIL_WET39"/>
      <sheetName val="_02_07_10_CIVIL39"/>
      <sheetName val="_02_07_10_MECH-FAB39"/>
      <sheetName val="_02_07_10_MECH-TANK39"/>
      <sheetName val="_01_07_10_N_SHIFT_MECH-FAB39"/>
      <sheetName val="_01_07_10_N_SHIFT_MECH-TANK39"/>
      <sheetName val="_01_07_10_RS_&amp;_SECURITY39"/>
      <sheetName val="01_07_10_CIVIL_WET39"/>
      <sheetName val="_01_07_10_CIVIL39"/>
      <sheetName val="_01_07_10_MECH-FAB39"/>
      <sheetName val="_01_07_10_MECH-TANK39"/>
      <sheetName val="_30_06_10_N_SHIFT_MECH-FAB39"/>
      <sheetName val="_30_06_10_N_SHIFT_MECH-TANK39"/>
      <sheetName val="scurve_calc_(2)39"/>
      <sheetName val="Direct_cost_shed_A-2_39"/>
      <sheetName val="Meas_-Hotel_Part40"/>
      <sheetName val="BOQ_Direct_selling_cost39"/>
      <sheetName val="Civil_Boq39"/>
      <sheetName val="BOQ_(2)40"/>
      <sheetName val="St_co_91_5lvl39"/>
      <sheetName val="22_12_201140"/>
      <sheetName val="Contract_Night_Staff39"/>
      <sheetName val="Contract_Day_Staff39"/>
      <sheetName val="Day_Shift39"/>
      <sheetName val="Night_Shift39"/>
      <sheetName val="Fee_Rate_Summary39"/>
      <sheetName val="_09_07_10_M顅ᎆ뤀ᨇ԰?缀?39"/>
      <sheetName val="TBAL9697__group_wise__sdpl39"/>
      <sheetName val="final_abstract39"/>
      <sheetName val="Ave_wtd_rates39"/>
      <sheetName val="Material_39"/>
      <sheetName val="Labour_&amp;_Plant39"/>
      <sheetName val="Cashflow_projection39"/>
      <sheetName val="PA-_Consutant_39"/>
      <sheetName val="Item-_Compact39"/>
      <sheetName val="Civil_Works39"/>
      <sheetName val="IO_List39"/>
      <sheetName val="Fill_this_out_first___39"/>
      <sheetName val="INPUT_SHEET39"/>
      <sheetName val="Meas__Hotel_Part39"/>
      <sheetName val="Labour_productivity39"/>
      <sheetName val="DI_Rate_Analysis40"/>
      <sheetName val="Economic_RisingMain__Ph-I40"/>
      <sheetName val="SP_Break_Up39"/>
      <sheetName val="Sales_&amp;_Prod39"/>
      <sheetName val="Cost_Index39"/>
      <sheetName val="cash_in_flow_Summary_JV_39"/>
      <sheetName val="water_prop_39"/>
      <sheetName val="GR_slab-reinft39"/>
      <sheetName val="Staff_Acco_39"/>
      <sheetName val="Project_Details__39"/>
      <sheetName val="Driveway_Beams39"/>
      <sheetName val="INDIGINEOUS_ITEMS_39"/>
      <sheetName val="MN_T_B_39"/>
      <sheetName val="F20_Risk_Analysis39"/>
      <sheetName val="Change_Order_Log39"/>
      <sheetName val="2000_MOR39"/>
      <sheetName val="3cd_Annexure39"/>
      <sheetName val="Fin__Assumpt__-_Sensitivities39"/>
      <sheetName val="Bill_139"/>
      <sheetName val="Bill_239"/>
      <sheetName val="Bill_339"/>
      <sheetName val="Bill_439"/>
      <sheetName val="Bill_539"/>
      <sheetName val="Bill_639"/>
      <sheetName val="Bill_739"/>
      <sheetName val="Rate_analysis-_BOQ_1_39"/>
      <sheetName val="1_Civil-RA39"/>
      <sheetName val="_09_07_10_M顅ᎆ뤀ᨇ԰39"/>
      <sheetName val="_09_07_10_M顅ᎆ뤀ᨇ԰_缀_39"/>
      <sheetName val="Structure_Bills_Qty39"/>
      <sheetName val="Rate_Analysis39"/>
      <sheetName val="Pacakges_split39"/>
      <sheetName val="Assumption_Inputs39"/>
      <sheetName val="Phase_139"/>
      <sheetName val="Eqpmnt_Plng39"/>
      <sheetName val="Debits_as_on_12_04_0838"/>
      <sheetName val="T-P1,_FINISHES_WORKING_39"/>
      <sheetName val="Assumption_&amp;_Exclusion39"/>
      <sheetName val="LABOUR_RATE39"/>
      <sheetName val="Material_Rate39"/>
      <sheetName val="Switch_V1639"/>
      <sheetName val="Theo_Cons-June'1038"/>
      <sheetName val="DEINKING(ANNEX_1)39"/>
      <sheetName val="AutoOpen_Stub_Data39"/>
      <sheetName val="Data_Sheet38"/>
      <sheetName val="External_Doors39"/>
      <sheetName val="STAFFSCHED_38"/>
      <sheetName val="Cat_A_Change_Control39"/>
      <sheetName val="Grade_Slab_-139"/>
      <sheetName val="Grade_Slab_-239"/>
      <sheetName val="Grade_slab-339"/>
      <sheetName val="Grade_slab_-439"/>
      <sheetName val="Grade_slab_-539"/>
      <sheetName val="Grade_slab_-639"/>
      <sheetName val="Factor_Sheet39"/>
      <sheetName val="India_F&amp;S_Template38"/>
      <sheetName val="_bus_bay38"/>
      <sheetName val="doq_438"/>
      <sheetName val="doq_238"/>
      <sheetName val="11B_38"/>
      <sheetName val="ACAD_Finishes38"/>
      <sheetName val="Site_Details38"/>
      <sheetName val="Site_Area_Statement38"/>
      <sheetName val="BOQ_LT38"/>
      <sheetName val="Summary_WG38"/>
      <sheetName val="AFAS_38"/>
      <sheetName val="RDS_&amp;_WLD38"/>
      <sheetName val="PA_System38"/>
      <sheetName val="Server_&amp;_PAC_Room38"/>
      <sheetName val="HVAC_BOQ38"/>
      <sheetName val="Deduction_of_assets37"/>
      <sheetName val="14_07_10_CIVIL_W [38"/>
      <sheetName val="Income_Statement38"/>
      <sheetName val="Invoice_Tracker38"/>
      <sheetName val="d-safe_specs37"/>
      <sheetName val="Quote_Sheet37"/>
      <sheetName val="Top_Sheet38"/>
      <sheetName val="Col_NUM38"/>
      <sheetName val="COLUMN_RC_38"/>
      <sheetName val="STILT_Floor_Slab_NUM38"/>
      <sheetName val="First_Floor_Slab_RC38"/>
      <sheetName val="FIRST_FLOOR_SLAB_WT_SUMMARY38"/>
      <sheetName val="Stilt_Floor_Beam_NUM38"/>
      <sheetName val="STILT_BEAM_NUM38"/>
      <sheetName val="STILT_BEAM_RC38"/>
      <sheetName val="Stilt_wall_Num38"/>
      <sheetName val="STILT_WALL_RC38"/>
      <sheetName val="Z-DETAILS_ABOVE_RAFT_UPTO_+0_39"/>
      <sheetName val="Z-DETAILS_ABOVE_RAFT_UPTO_+_(47"/>
      <sheetName val="TOTAL_CHECK38"/>
      <sheetName val="TYP___wall_Num38"/>
      <sheetName val="Z-DETAILS_TYP__+2_85_TO_+8_8538"/>
      <sheetName val="Blr_hire37"/>
      <sheetName val="PRECAST_lig(tconc_II37"/>
      <sheetName val="Misc__Data37"/>
      <sheetName val="Load_Details(B2)38"/>
      <sheetName val="Works_-_Quote_Sheet38"/>
      <sheetName val="Cost_Basis37"/>
      <sheetName val="MASTER_RATE_ANALYSIS37"/>
      <sheetName val="RMG_-ABS37"/>
      <sheetName val="T_P_-ABS37"/>
      <sheetName val="T_P_-MB37"/>
      <sheetName val="E_P_R-ABS37"/>
      <sheetName val="E__R-MB37"/>
      <sheetName val="Bldg_6-ABS37"/>
      <sheetName val="Bldg_6-MB37"/>
      <sheetName val="Kz_Grid_Press_foundation_ABS37"/>
      <sheetName val="Kz_Grid_Press_foundation_meas37"/>
      <sheetName val="600-1200T__ABS37"/>
      <sheetName val="600-1200T_Meas37"/>
      <sheetName val="BSR-II_ABS37"/>
      <sheetName val="BSR-II_meas37"/>
      <sheetName val="Misc_ABS37"/>
      <sheetName val="Misc_MB37"/>
      <sheetName val="This_Bill37"/>
      <sheetName val="Upto_Previous37"/>
      <sheetName val="Up_to_date37"/>
      <sheetName val="Grand_Abstract37"/>
      <sheetName val="Blank_MB37"/>
      <sheetName val="cement_summary37"/>
      <sheetName val="Reinforcement_Steel37"/>
      <sheetName val="P-I_CEMENT_RECONCILIATION_37"/>
      <sheetName val="Ra-38_area_wise_summary37"/>
      <sheetName val="P-II_Cement_Reconciliation37"/>
      <sheetName val="Ra-16_P-II37"/>
      <sheetName val="RA_16-_GH37"/>
      <sheetName val="Intro_37"/>
      <sheetName val="Gate_237"/>
      <sheetName val="Name_List37"/>
      <sheetName val="VF_Full_Recon37"/>
      <sheetName val="PITP3_COPY37"/>
      <sheetName val="Meas_37"/>
      <sheetName val="BLOCK-A_(MEA_SHEET)38"/>
      <sheetName val="Expenses_Actual_Vs__Budgeted37"/>
      <sheetName val="Col_up_to_plinth37"/>
      <sheetName val="Project_Ignite37"/>
      <sheetName val="RCC,Ret__Wall37"/>
      <sheetName val="Schedules_PL14"/>
      <sheetName val="Schedules_BS14"/>
      <sheetName val="PRECAST_lightconc-II43"/>
      <sheetName val="Cleaning_&amp;_Grubbing43"/>
      <sheetName val="PRECAST_lightconc_II43"/>
      <sheetName val="College_Details43"/>
      <sheetName val="Personal_43"/>
      <sheetName val="jidal_dam43"/>
      <sheetName val="fran_temp43"/>
      <sheetName val="kona_swit43"/>
      <sheetName val="template_(8)43"/>
      <sheetName val="template_(9)43"/>
      <sheetName val="OVER_HEADS43"/>
      <sheetName val="Cover_Sheet43"/>
      <sheetName val="BOQ_REV_A43"/>
      <sheetName val="PTB_(IO)43"/>
      <sheetName val="BMS_43"/>
      <sheetName val="SPT_vs_PHI43"/>
      <sheetName val="TBAL9697_-group_wise__sdpl43"/>
      <sheetName val="TAX_BILLS41"/>
      <sheetName val="CASH_BILLS41"/>
      <sheetName val="LABOUR_BILLS41"/>
      <sheetName val="puch_order41"/>
      <sheetName val="Sheet1_(2)41"/>
      <sheetName val="Quantity_Schedule42"/>
      <sheetName val="Revenue__Schedule_42"/>
      <sheetName val="Balance_works_-_Direct_Cost42"/>
      <sheetName val="Balance_works_-_Indirect_Cost42"/>
      <sheetName val="Fund_Plan42"/>
      <sheetName val="Bill_of_Resources42"/>
      <sheetName val="SITE_OVERHEADS41"/>
      <sheetName val="labour_coeff41"/>
      <sheetName val="Site_Dev_BOQ41"/>
      <sheetName val="Expenditure_plan41"/>
      <sheetName val="ORDER_BOOKING41"/>
      <sheetName val="Costing_Upto_Mar'11_(2)41"/>
      <sheetName val="Tender_Summary41"/>
      <sheetName val="beam-reinft-IIInd_floor41"/>
      <sheetName val="Prelims_Breakup41"/>
      <sheetName val="Boq_Block_A41"/>
      <sheetName val="M-Book_for_Conc41"/>
      <sheetName val="M-Book_for_FW41"/>
      <sheetName val="_24_07_10_RS_&amp;_SECURITY41"/>
      <sheetName val="24_07_10_CIVIL_WET41"/>
      <sheetName val="_24_07_10_CIVIL41"/>
      <sheetName val="_24_07_10_MECH-FAB41"/>
      <sheetName val="_24_07_10_MECH-TANK41"/>
      <sheetName val="_23_07_10_N_SHIFT_MECH-FAB41"/>
      <sheetName val="_23_07_10_N_SHIFT_MECH-TANK41"/>
      <sheetName val="_23_07_10_RS_&amp;_SECURITY41"/>
      <sheetName val="23_07_10_CIVIL_WET41"/>
      <sheetName val="_23_07_10_CIVIL41"/>
      <sheetName val="_23_07_10_MECH-FAB41"/>
      <sheetName val="_23_07_10_MECH-TANK41"/>
      <sheetName val="_22_07_10_N_SHIFT_MECH-FAB41"/>
      <sheetName val="_22_07_10_N_SHIFT_MECH-TANK41"/>
      <sheetName val="_22_07_10_RS_&amp;_SECURITY41"/>
      <sheetName val="22_07_10_CIVIL_WET41"/>
      <sheetName val="_22_07_10_CIVIL41"/>
      <sheetName val="_22_07_10_MECH-FAB41"/>
      <sheetName val="_22_07_10_MECH-TANK41"/>
      <sheetName val="_21_07_10_N_SHIFT_MECH-FAB41"/>
      <sheetName val="_21_07_10_N_SHIFT_MECH-TANK41"/>
      <sheetName val="_21_07_10_RS_&amp;_SECURITY41"/>
      <sheetName val="21_07_10_CIVIL_WET41"/>
      <sheetName val="_21_07_10_CIVIL41"/>
      <sheetName val="_21_07_10_MECH-FAB41"/>
      <sheetName val="_21_07_10_MECH-TANK41"/>
      <sheetName val="_20_07_10_N_SHIFT_MECH-FAB41"/>
      <sheetName val="_20_07_10_N_SHIFT_MECH-TANK41"/>
      <sheetName val="_20_07_10_RS_&amp;_SECURITY41"/>
      <sheetName val="20_07_10_CIVIL_WET41"/>
      <sheetName val="_20_07_10_CIVIL41"/>
      <sheetName val="_20_07_10_MECH-FAB41"/>
      <sheetName val="_20_07_10_MECH-TANK41"/>
      <sheetName val="_19_07_10_N_SHIFT_MECH-FAB41"/>
      <sheetName val="_19_07_10_N_SHIFT_MECH-TANK41"/>
      <sheetName val="_19_07_10_RS_&amp;_SECURITY41"/>
      <sheetName val="19_07_10_CIVIL_WET41"/>
      <sheetName val="_19_07_10_CIVIL41"/>
      <sheetName val="_19_07_10_MECH-FAB41"/>
      <sheetName val="_19_07_10_MECH-TANK41"/>
      <sheetName val="_18_07_10_N_SHIFT_MECH-FAB41"/>
      <sheetName val="_18_07_10_N_SHIFT_MECH-TANK41"/>
      <sheetName val="_18_07_10_RS_&amp;_SECURITY41"/>
      <sheetName val="18_07_10_CIVIL_WET41"/>
      <sheetName val="_18_07_10_CIVIL41"/>
      <sheetName val="_18_07_10_MECH-FAB41"/>
      <sheetName val="_18_07_10_MECH-TANK41"/>
      <sheetName val="_17_07_10_N_SHIFT_MECH-FAB41"/>
      <sheetName val="_17_07_10_N_SHIFT_MECH-TANK41"/>
      <sheetName val="_17_07_10_RS_&amp;_SECURITY41"/>
      <sheetName val="17_07_10_CIVIL_WET41"/>
      <sheetName val="_17_07_10_CIVIL41"/>
      <sheetName val="_17_07_10_MECH-FAB41"/>
      <sheetName val="_17_07_10_MECH-TANK41"/>
      <sheetName val="_16_07_10_N_SHIFT_MECH-FAB40"/>
      <sheetName val="_16_07_10_N_SHIFT_MECH-TANK40"/>
      <sheetName val="_16_07_10_RS_&amp;_SECURITY40"/>
      <sheetName val="16_07_10_CIVIL_WET40"/>
      <sheetName val="_16_07_10_CIVIL40"/>
      <sheetName val="_16_07_10_MECH-FAB40"/>
      <sheetName val="_16_07_10_MECH-TANK40"/>
      <sheetName val="_15_07_10_N_SHIFT_MECH-FAB40"/>
      <sheetName val="_15_07_10_N_SHIFT_MECH-TANK40"/>
      <sheetName val="_15_07_10_RS_&amp;_SECURITY40"/>
      <sheetName val="15_07_10_CIVIL_WET40"/>
      <sheetName val="_15_07_10_CIVIL40"/>
      <sheetName val="_15_07_10_MECH-FAB40"/>
      <sheetName val="_15_07_10_MECH-TANK40"/>
      <sheetName val="_14_07_10_N_SHIFT_MECH-FAB40"/>
      <sheetName val="_14_07_10_N_SHIFT_MECH-TANK40"/>
      <sheetName val="_14_07_10_RS_&amp;_SECURITY40"/>
      <sheetName val="14_07_10_CIVIL_WET40"/>
      <sheetName val="_14_07_10_CIVIL40"/>
      <sheetName val="_14_07_10_MECH-FAB40"/>
      <sheetName val="_14_07_10_MECH-TANK40"/>
      <sheetName val="_13_07_10_N_SHIFT_MECH-FAB40"/>
      <sheetName val="_13_07_10_N_SHIFT_MECH-TANK40"/>
      <sheetName val="_13_07_10_RS_&amp;_SECURITY40"/>
      <sheetName val="13_07_10_CIVIL_WET40"/>
      <sheetName val="_13_07_10_CIVIL40"/>
      <sheetName val="_13_07_10_MECH-FAB40"/>
      <sheetName val="_13_07_10_MECH-TANK40"/>
      <sheetName val="_12_07_10_N_SHIFT_MECH-FAB40"/>
      <sheetName val="_12_07_10_N_SHIFT_MECH-TANK40"/>
      <sheetName val="_12_07_10_RS_&amp;_SECURITY40"/>
      <sheetName val="12_07_10_CIVIL_WET40"/>
      <sheetName val="_12_07_10_CIVIL40"/>
      <sheetName val="_12_07_10_MECH-FAB40"/>
      <sheetName val="_12_07_10_MECH-TANK40"/>
      <sheetName val="_11_07_10_N_SHIFT_MECH-FAB40"/>
      <sheetName val="_11_07_10_N_SHIFT_MECH-TANK40"/>
      <sheetName val="_11_07_10_RS_&amp;_SECURITY40"/>
      <sheetName val="11_07_10_CIVIL_WET40"/>
      <sheetName val="_11_07_10_CIVIL40"/>
      <sheetName val="_11_07_10_MECH-FAB40"/>
      <sheetName val="_11_07_10_MECH-TANK40"/>
      <sheetName val="_10_07_10_N_SHIFT_MECH-FAB40"/>
      <sheetName val="_10_07_10_N_SHIFT_MECH-TANK40"/>
      <sheetName val="_10_07_10_RS_&amp;_SECURITY40"/>
      <sheetName val="10_07_10_CIVIL_WET40"/>
      <sheetName val="_10_07_10_CIVIL40"/>
      <sheetName val="_10_07_10_MECH-FAB40"/>
      <sheetName val="_10_07_10_MECH-TANK40"/>
      <sheetName val="_09_07_10_N_SHIFT_MECH-FAB40"/>
      <sheetName val="_09_07_10_N_SHIFT_MECH-TANK40"/>
      <sheetName val="_09_07_10_RS_&amp;_SECURITY40"/>
      <sheetName val="09_07_10_CIVIL_WET40"/>
      <sheetName val="_09_07_10_CIVIL40"/>
      <sheetName val="_09_07_10_MECH-FAB40"/>
      <sheetName val="_09_07_10_MECH-TANK40"/>
      <sheetName val="_08_07_10_N_SHIFT_MECH-FAB40"/>
      <sheetName val="_08_07_10_N_SHIFT_MECH-TANK40"/>
      <sheetName val="_08_07_10_RS_&amp;_SECURITY40"/>
      <sheetName val="08_07_10_CIVIL_WET40"/>
      <sheetName val="_08_07_10_CIVIL40"/>
      <sheetName val="_08_07_10_MECH-FAB40"/>
      <sheetName val="_08_07_10_MECH-TANK40"/>
      <sheetName val="_07_07_10_N_SHIFT_MECH-FAB40"/>
      <sheetName val="_07_07_10_N_SHIFT_MECH-TANK40"/>
      <sheetName val="_07_07_10_RS_&amp;_SECURITY40"/>
      <sheetName val="07_07_10_CIVIL_WET40"/>
      <sheetName val="_07_07_10_CIVIL40"/>
      <sheetName val="_07_07_10_MECH-FAB40"/>
      <sheetName val="_07_07_10_MECH-TANK40"/>
      <sheetName val="_06_07_10_N_SHIFT_MECH-FAB40"/>
      <sheetName val="_06_07_10_N_SHIFT_MECH-TANK40"/>
      <sheetName val="_06_07_10_RS_&amp;_SECURITY40"/>
      <sheetName val="06_07_10_CIVIL_WET40"/>
      <sheetName val="_06_07_10_CIVIL40"/>
      <sheetName val="_06_07_10_MECH-FAB40"/>
      <sheetName val="_06_07_10_MECH-TANK40"/>
      <sheetName val="_05_07_10_N_SHIFT_MECH-FAB40"/>
      <sheetName val="_05_07_10_N_SHIFT_MECH-TANK40"/>
      <sheetName val="_05_07_10_RS_&amp;_SECURITY40"/>
      <sheetName val="05_07_10_CIVIL_WET40"/>
      <sheetName val="_05_07_10_CIVIL40"/>
      <sheetName val="_05_07_10_MECH-FAB40"/>
      <sheetName val="_05_07_10_MECH-TANK40"/>
      <sheetName val="_04_07_10_N_SHIFT_MECH-FAB40"/>
      <sheetName val="_04_07_10_N_SHIFT_MECH-TANK40"/>
      <sheetName val="_04_07_10_RS_&amp;_SECURITY40"/>
      <sheetName val="04_07_10_CIVIL_WET40"/>
      <sheetName val="_04_07_10_CIVIL40"/>
      <sheetName val="_04_07_10_MECH-FAB40"/>
      <sheetName val="_04_07_10_MECH-TANK40"/>
      <sheetName val="_03_07_10_N_SHIFT_MECH-FAB40"/>
      <sheetName val="_03_07_10_N_SHIFT_MECH-TANK40"/>
      <sheetName val="_03_07_10_RS_&amp;_SECURITY_40"/>
      <sheetName val="03_07_10_CIVIL_WET_40"/>
      <sheetName val="_03_07_10_CIVIL_40"/>
      <sheetName val="_03_07_10_MECH-FAB_40"/>
      <sheetName val="_03_07_10_MECH-TANK_40"/>
      <sheetName val="_02_07_10_N_SHIFT_MECH-FAB_40"/>
      <sheetName val="_02_07_10_N_SHIFT_MECH-TANK_40"/>
      <sheetName val="_02_07_10_RS_&amp;_SECURITY40"/>
      <sheetName val="02_07_10_CIVIL_WET40"/>
      <sheetName val="_02_07_10_CIVIL40"/>
      <sheetName val="_02_07_10_MECH-FAB40"/>
      <sheetName val="_02_07_10_MECH-TANK40"/>
      <sheetName val="_01_07_10_N_SHIFT_MECH-FAB40"/>
      <sheetName val="_01_07_10_N_SHIFT_MECH-TANK40"/>
      <sheetName val="_01_07_10_RS_&amp;_SECURITY40"/>
      <sheetName val="01_07_10_CIVIL_WET40"/>
      <sheetName val="_01_07_10_CIVIL40"/>
      <sheetName val="_01_07_10_MECH-FAB40"/>
      <sheetName val="_01_07_10_MECH-TANK40"/>
      <sheetName val="_30_06_10_N_SHIFT_MECH-FAB40"/>
      <sheetName val="_30_06_10_N_SHIFT_MECH-TANK40"/>
      <sheetName val="scurve_calc_(2)40"/>
      <sheetName val="Direct_cost_shed_A-2_40"/>
      <sheetName val="Meas_-Hotel_Part41"/>
      <sheetName val="BOQ_Direct_selling_cost40"/>
      <sheetName val="Civil_Boq40"/>
      <sheetName val="BOQ_(2)41"/>
      <sheetName val="St_co_91_5lvl40"/>
      <sheetName val="22_12_201141"/>
      <sheetName val="Contract_Night_Staff40"/>
      <sheetName val="Contract_Day_Staff40"/>
      <sheetName val="Day_Shift40"/>
      <sheetName val="Night_Shift40"/>
      <sheetName val="Fee_Rate_Summary40"/>
      <sheetName val="_09_07_10_M顅ᎆ뤀ᨇ԰?缀?40"/>
      <sheetName val="TBAL9697__group_wise__sdpl40"/>
      <sheetName val="final_abstract40"/>
      <sheetName val="Ave_wtd_rates40"/>
      <sheetName val="Material_40"/>
      <sheetName val="Labour_&amp;_Plant40"/>
      <sheetName val="Cashflow_projection40"/>
      <sheetName val="PA-_Consutant_40"/>
      <sheetName val="Item-_Compact40"/>
      <sheetName val="Civil_Works40"/>
      <sheetName val="IO_List40"/>
      <sheetName val="Fill_this_out_first___40"/>
      <sheetName val="INPUT_SHEET40"/>
      <sheetName val="Meas__Hotel_Part40"/>
      <sheetName val="Labour_productivity40"/>
      <sheetName val="DI_Rate_Analysis41"/>
      <sheetName val="Economic_RisingMain__Ph-I41"/>
      <sheetName val="SP_Break_Up40"/>
      <sheetName val="Sales_&amp;_Prod40"/>
      <sheetName val="Cost_Index40"/>
      <sheetName val="cash_in_flow_Summary_JV_40"/>
      <sheetName val="water_prop_40"/>
      <sheetName val="GR_slab-reinft40"/>
      <sheetName val="Staff_Acco_40"/>
      <sheetName val="Project_Details__40"/>
      <sheetName val="Driveway_Beams40"/>
      <sheetName val="INDIGINEOUS_ITEMS_40"/>
      <sheetName val="MN_T_B_40"/>
      <sheetName val="F20_Risk_Analysis40"/>
      <sheetName val="Change_Order_Log40"/>
      <sheetName val="2000_MOR40"/>
      <sheetName val="3cd_Annexure40"/>
      <sheetName val="Fin__Assumpt__-_Sensitivities40"/>
      <sheetName val="Bill_140"/>
      <sheetName val="Bill_240"/>
      <sheetName val="Bill_340"/>
      <sheetName val="Bill_440"/>
      <sheetName val="Bill_540"/>
      <sheetName val="Bill_640"/>
      <sheetName val="Bill_740"/>
      <sheetName val="Rate_analysis-_BOQ_1_40"/>
      <sheetName val="1_Civil-RA40"/>
      <sheetName val="_09_07_10_M顅ᎆ뤀ᨇ԰40"/>
      <sheetName val="_09_07_10_M顅ᎆ뤀ᨇ԰_缀_40"/>
      <sheetName val="Structure_Bills_Qty40"/>
      <sheetName val="Rate_Analysis40"/>
      <sheetName val="Pacakges_split40"/>
      <sheetName val="Assumption_Inputs40"/>
      <sheetName val="Phase_140"/>
      <sheetName val="Eqpmnt_Plng40"/>
      <sheetName val="Debits_as_on_12_04_0839"/>
      <sheetName val="T-P1,_FINISHES_WORKING_40"/>
      <sheetName val="Assumption_&amp;_Exclusion40"/>
      <sheetName val="LABOUR_RATE40"/>
      <sheetName val="Material_Rate40"/>
      <sheetName val="Switch_V1640"/>
      <sheetName val="Theo_Cons-June'1039"/>
      <sheetName val="DEINKING(ANNEX_1)40"/>
      <sheetName val="AutoOpen_Stub_Data40"/>
      <sheetName val="Data_Sheet39"/>
      <sheetName val="External_Doors40"/>
      <sheetName val="STAFFSCHED_39"/>
      <sheetName val="Cat_A_Change_Control40"/>
      <sheetName val="Grade_Slab_-140"/>
      <sheetName val="Grade_Slab_-240"/>
      <sheetName val="Grade_slab-340"/>
      <sheetName val="Grade_slab_-440"/>
      <sheetName val="Grade_slab_-540"/>
      <sheetName val="Grade_slab_-640"/>
      <sheetName val="Factor_Sheet40"/>
      <sheetName val="India_F&amp;S_Template39"/>
      <sheetName val="_bus_bay39"/>
      <sheetName val="doq_439"/>
      <sheetName val="doq_239"/>
      <sheetName val="11B_39"/>
      <sheetName val="ACAD_Finishes39"/>
      <sheetName val="Site_Details39"/>
      <sheetName val="Site_Area_Statement39"/>
      <sheetName val="BOQ_LT39"/>
      <sheetName val="Summary_WG39"/>
      <sheetName val="AFAS_39"/>
      <sheetName val="RDS_&amp;_WLD39"/>
      <sheetName val="PA_System39"/>
      <sheetName val="Server_&amp;_PAC_Room39"/>
      <sheetName val="HVAC_BOQ39"/>
      <sheetName val="Deduction_of_assets38"/>
      <sheetName val="14_07_10_CIVIL_W [39"/>
      <sheetName val="Income_Statement39"/>
      <sheetName val="Invoice_Tracker39"/>
      <sheetName val="d-safe_specs38"/>
      <sheetName val="Quote_Sheet38"/>
      <sheetName val="Top_Sheet39"/>
      <sheetName val="Col_NUM39"/>
      <sheetName val="COLUMN_RC_39"/>
      <sheetName val="STILT_Floor_Slab_NUM39"/>
      <sheetName val="First_Floor_Slab_RC39"/>
      <sheetName val="FIRST_FLOOR_SLAB_WT_SUMMARY39"/>
      <sheetName val="Stilt_Floor_Beam_NUM39"/>
      <sheetName val="STILT_BEAM_NUM39"/>
      <sheetName val="STILT_BEAM_RC39"/>
      <sheetName val="Stilt_wall_Num39"/>
      <sheetName val="STILT_WALL_RC39"/>
      <sheetName val="Z-DETAILS_ABOVE_RAFT_UPTO_+0_40"/>
      <sheetName val="Z-DETAILS_ABOVE_RAFT_UPTO_+_(48"/>
      <sheetName val="TOTAL_CHECK39"/>
      <sheetName val="TYP___wall_Num39"/>
      <sheetName val="Z-DETAILS_TYP__+2_85_TO_+8_8539"/>
      <sheetName val="Blr_hire38"/>
      <sheetName val="PRECAST_lig(tconc_II38"/>
      <sheetName val="Misc__Data38"/>
      <sheetName val="Load_Details(B2)39"/>
      <sheetName val="Works_-_Quote_Sheet39"/>
      <sheetName val="Cost_Basis38"/>
      <sheetName val="MASTER_RATE_ANALYSIS38"/>
      <sheetName val="RMG_-ABS38"/>
      <sheetName val="T_P_-ABS38"/>
      <sheetName val="T_P_-MB38"/>
      <sheetName val="E_P_R-ABS38"/>
      <sheetName val="E__R-MB38"/>
      <sheetName val="Bldg_6-ABS38"/>
      <sheetName val="Bldg_6-MB38"/>
      <sheetName val="Kz_Grid_Press_foundation_ABS38"/>
      <sheetName val="Kz_Grid_Press_foundation_meas38"/>
      <sheetName val="600-1200T__ABS38"/>
      <sheetName val="600-1200T_Meas38"/>
      <sheetName val="BSR-II_ABS38"/>
      <sheetName val="BSR-II_meas38"/>
      <sheetName val="Misc_ABS38"/>
      <sheetName val="Misc_MB38"/>
      <sheetName val="This_Bill38"/>
      <sheetName val="Upto_Previous38"/>
      <sheetName val="Up_to_date38"/>
      <sheetName val="Grand_Abstract38"/>
      <sheetName val="Blank_MB38"/>
      <sheetName val="cement_summary38"/>
      <sheetName val="Reinforcement_Steel38"/>
      <sheetName val="P-I_CEMENT_RECONCILIATION_38"/>
      <sheetName val="Ra-38_area_wise_summary38"/>
      <sheetName val="P-II_Cement_Reconciliation38"/>
      <sheetName val="Ra-16_P-II38"/>
      <sheetName val="RA_16-_GH38"/>
      <sheetName val="Intro_38"/>
      <sheetName val="Gate_238"/>
      <sheetName val="Name_List38"/>
      <sheetName val="VF_Full_Recon38"/>
      <sheetName val="PITP3_COPY38"/>
      <sheetName val="Meas_38"/>
      <sheetName val="BLOCK-A_(MEA_SHEET)39"/>
      <sheetName val="Expenses_Actual_Vs__Budgeted38"/>
      <sheetName val="Col_up_to_plinth38"/>
      <sheetName val="Project_Ignite38"/>
      <sheetName val="RCC,Ret__Wall38"/>
      <sheetName val="Schedules_PL15"/>
      <sheetName val="Schedules_BS15"/>
      <sheetName val="PRECAST_lightconc-II44"/>
      <sheetName val="Cleaning_&amp;_Grubbing44"/>
      <sheetName val="PRECAST_lightconc_II44"/>
      <sheetName val="College_Details44"/>
      <sheetName val="Personal_44"/>
      <sheetName val="jidal_dam44"/>
      <sheetName val="fran_temp44"/>
      <sheetName val="kona_swit44"/>
      <sheetName val="template_(8)44"/>
      <sheetName val="template_(9)44"/>
      <sheetName val="OVER_HEADS44"/>
      <sheetName val="Cover_Sheet44"/>
      <sheetName val="BOQ_REV_A44"/>
      <sheetName val="PTB_(IO)44"/>
      <sheetName val="BMS_44"/>
      <sheetName val="SPT_vs_PHI44"/>
      <sheetName val="TBAL9697_-group_wise__sdpl44"/>
      <sheetName val="TAX_BILLS42"/>
      <sheetName val="CASH_BILLS42"/>
      <sheetName val="LABOUR_BILLS42"/>
      <sheetName val="puch_order42"/>
      <sheetName val="Sheet1_(2)42"/>
      <sheetName val="Quantity_Schedule43"/>
      <sheetName val="Revenue__Schedule_43"/>
      <sheetName val="Balance_works_-_Direct_Cost43"/>
      <sheetName val="Balance_works_-_Indirect_Cost43"/>
      <sheetName val="Fund_Plan43"/>
      <sheetName val="Bill_of_Resources43"/>
      <sheetName val="SITE_OVERHEADS42"/>
      <sheetName val="labour_coeff42"/>
      <sheetName val="Site_Dev_BOQ42"/>
      <sheetName val="Expenditure_plan42"/>
      <sheetName val="ORDER_BOOKING42"/>
      <sheetName val="Costing_Upto_Mar'11_(2)42"/>
      <sheetName val="Tender_Summary42"/>
      <sheetName val="beam-reinft-IIInd_floor42"/>
      <sheetName val="Prelims_Breakup42"/>
      <sheetName val="Boq_Block_A42"/>
      <sheetName val="M-Book_for_Conc42"/>
      <sheetName val="M-Book_for_FW42"/>
      <sheetName val="_24_07_10_RS_&amp;_SECURITY42"/>
      <sheetName val="24_07_10_CIVIL_WET42"/>
      <sheetName val="_24_07_10_CIVIL42"/>
      <sheetName val="_24_07_10_MECH-FAB42"/>
      <sheetName val="_24_07_10_MECH-TANK42"/>
      <sheetName val="_23_07_10_N_SHIFT_MECH-FAB42"/>
      <sheetName val="_23_07_10_N_SHIFT_MECH-TANK42"/>
      <sheetName val="_23_07_10_RS_&amp;_SECURITY42"/>
      <sheetName val="23_07_10_CIVIL_WET42"/>
      <sheetName val="_23_07_10_CIVIL42"/>
      <sheetName val="_23_07_10_MECH-FAB42"/>
      <sheetName val="_23_07_10_MECH-TANK42"/>
      <sheetName val="_22_07_10_N_SHIFT_MECH-FAB42"/>
      <sheetName val="_22_07_10_N_SHIFT_MECH-TANK42"/>
      <sheetName val="_22_07_10_RS_&amp;_SECURITY42"/>
      <sheetName val="22_07_10_CIVIL_WET42"/>
      <sheetName val="_22_07_10_CIVIL42"/>
      <sheetName val="_22_07_10_MECH-FAB42"/>
      <sheetName val="_22_07_10_MECH-TANK42"/>
      <sheetName val="_21_07_10_N_SHIFT_MECH-FAB42"/>
      <sheetName val="_21_07_10_N_SHIFT_MECH-TANK42"/>
      <sheetName val="_21_07_10_RS_&amp;_SECURITY42"/>
      <sheetName val="21_07_10_CIVIL_WET42"/>
      <sheetName val="_21_07_10_CIVIL42"/>
      <sheetName val="_21_07_10_MECH-FAB42"/>
      <sheetName val="_21_07_10_MECH-TANK42"/>
      <sheetName val="_20_07_10_N_SHIFT_MECH-FAB42"/>
      <sheetName val="_20_07_10_N_SHIFT_MECH-TANK42"/>
      <sheetName val="_20_07_10_RS_&amp;_SECURITY42"/>
      <sheetName val="20_07_10_CIVIL_WET42"/>
      <sheetName val="_20_07_10_CIVIL42"/>
      <sheetName val="_20_07_10_MECH-FAB42"/>
      <sheetName val="_20_07_10_MECH-TANK42"/>
      <sheetName val="_19_07_10_N_SHIFT_MECH-FAB42"/>
      <sheetName val="_19_07_10_N_SHIFT_MECH-TANK42"/>
      <sheetName val="_19_07_10_RS_&amp;_SECURITY42"/>
      <sheetName val="19_07_10_CIVIL_WET42"/>
      <sheetName val="_19_07_10_CIVIL42"/>
      <sheetName val="_19_07_10_MECH-FAB42"/>
      <sheetName val="_19_07_10_MECH-TANK42"/>
      <sheetName val="_18_07_10_N_SHIFT_MECH-FAB42"/>
      <sheetName val="_18_07_10_N_SHIFT_MECH-TANK42"/>
      <sheetName val="_18_07_10_RS_&amp;_SECURITY42"/>
      <sheetName val="18_07_10_CIVIL_WET42"/>
      <sheetName val="_18_07_10_CIVIL42"/>
      <sheetName val="_18_07_10_MECH-FAB42"/>
      <sheetName val="_18_07_10_MECH-TANK42"/>
      <sheetName val="_17_07_10_N_SHIFT_MECH-FAB42"/>
      <sheetName val="_17_07_10_N_SHIFT_MECH-TANK42"/>
      <sheetName val="_17_07_10_RS_&amp;_SECURITY42"/>
      <sheetName val="17_07_10_CIVIL_WET42"/>
      <sheetName val="_17_07_10_CIVIL42"/>
      <sheetName val="_17_07_10_MECH-FAB42"/>
      <sheetName val="_17_07_10_MECH-TANK42"/>
      <sheetName val="_16_07_10_N_SHIFT_MECH-FAB41"/>
      <sheetName val="_16_07_10_N_SHIFT_MECH-TANK41"/>
      <sheetName val="_16_07_10_RS_&amp;_SECURITY41"/>
      <sheetName val="16_07_10_CIVIL_WET41"/>
      <sheetName val="_16_07_10_CIVIL41"/>
      <sheetName val="_16_07_10_MECH-FAB41"/>
      <sheetName val="_16_07_10_MECH-TANK41"/>
      <sheetName val="_15_07_10_N_SHIFT_MECH-FAB41"/>
      <sheetName val="_15_07_10_N_SHIFT_MECH-TANK41"/>
      <sheetName val="_15_07_10_RS_&amp;_SECURITY41"/>
      <sheetName val="15_07_10_CIVIL_WET41"/>
      <sheetName val="_15_07_10_CIVIL41"/>
      <sheetName val="_15_07_10_MECH-FAB41"/>
      <sheetName val="_15_07_10_MECH-TANK41"/>
      <sheetName val="_14_07_10_N_SHIFT_MECH-FAB41"/>
      <sheetName val="_14_07_10_N_SHIFT_MECH-TANK41"/>
      <sheetName val="_14_07_10_RS_&amp;_SECURITY41"/>
      <sheetName val="14_07_10_CIVIL_WET41"/>
      <sheetName val="_14_07_10_CIVIL41"/>
      <sheetName val="_14_07_10_MECH-FAB41"/>
      <sheetName val="_14_07_10_MECH-TANK41"/>
      <sheetName val="_13_07_10_N_SHIFT_MECH-FAB41"/>
      <sheetName val="_13_07_10_N_SHIFT_MECH-TANK41"/>
      <sheetName val="_13_07_10_RS_&amp;_SECURITY41"/>
      <sheetName val="13_07_10_CIVIL_WET41"/>
      <sheetName val="_13_07_10_CIVIL41"/>
      <sheetName val="_13_07_10_MECH-FAB41"/>
      <sheetName val="_13_07_10_MECH-TANK41"/>
      <sheetName val="_12_07_10_N_SHIFT_MECH-FAB41"/>
      <sheetName val="_12_07_10_N_SHIFT_MECH-TANK41"/>
      <sheetName val="_12_07_10_RS_&amp;_SECURITY41"/>
      <sheetName val="12_07_10_CIVIL_WET41"/>
      <sheetName val="_12_07_10_CIVIL41"/>
      <sheetName val="_12_07_10_MECH-FAB41"/>
      <sheetName val="_12_07_10_MECH-TANK41"/>
      <sheetName val="_11_07_10_N_SHIFT_MECH-FAB41"/>
      <sheetName val="_11_07_10_N_SHIFT_MECH-TANK41"/>
      <sheetName val="_11_07_10_RS_&amp;_SECURITY41"/>
      <sheetName val="11_07_10_CIVIL_WET41"/>
      <sheetName val="_11_07_10_CIVIL41"/>
      <sheetName val="_11_07_10_MECH-FAB41"/>
      <sheetName val="_11_07_10_MECH-TANK41"/>
      <sheetName val="_10_07_10_N_SHIFT_MECH-FAB41"/>
      <sheetName val="_10_07_10_N_SHIFT_MECH-TANK41"/>
      <sheetName val="_10_07_10_RS_&amp;_SECURITY41"/>
      <sheetName val="10_07_10_CIVIL_WET41"/>
      <sheetName val="_10_07_10_CIVIL41"/>
      <sheetName val="_10_07_10_MECH-FAB41"/>
      <sheetName val="_10_07_10_MECH-TANK41"/>
      <sheetName val="_09_07_10_N_SHIFT_MECH-FAB41"/>
      <sheetName val="_09_07_10_N_SHIFT_MECH-TANK41"/>
      <sheetName val="_09_07_10_RS_&amp;_SECURITY41"/>
      <sheetName val="09_07_10_CIVIL_WET41"/>
      <sheetName val="_09_07_10_CIVIL41"/>
      <sheetName val="_09_07_10_MECH-FAB41"/>
      <sheetName val="_09_07_10_MECH-TANK41"/>
      <sheetName val="_08_07_10_N_SHIFT_MECH-FAB41"/>
      <sheetName val="_08_07_10_N_SHIFT_MECH-TANK41"/>
      <sheetName val="_08_07_10_RS_&amp;_SECURITY41"/>
      <sheetName val="08_07_10_CIVIL_WET41"/>
      <sheetName val="_08_07_10_CIVIL41"/>
      <sheetName val="_08_07_10_MECH-FAB41"/>
      <sheetName val="_08_07_10_MECH-TANK41"/>
      <sheetName val="_07_07_10_N_SHIFT_MECH-FAB41"/>
      <sheetName val="_07_07_10_N_SHIFT_MECH-TANK41"/>
      <sheetName val="_07_07_10_RS_&amp;_SECURITY41"/>
      <sheetName val="07_07_10_CIVIL_WET41"/>
      <sheetName val="_07_07_10_CIVIL41"/>
      <sheetName val="_07_07_10_MECH-FAB41"/>
      <sheetName val="_07_07_10_MECH-TANK41"/>
      <sheetName val="_06_07_10_N_SHIFT_MECH-FAB41"/>
      <sheetName val="_06_07_10_N_SHIFT_MECH-TANK41"/>
      <sheetName val="_06_07_10_RS_&amp;_SECURITY41"/>
      <sheetName val="06_07_10_CIVIL_WET41"/>
      <sheetName val="_06_07_10_CIVIL41"/>
      <sheetName val="_06_07_10_MECH-FAB41"/>
      <sheetName val="_06_07_10_MECH-TANK41"/>
      <sheetName val="_05_07_10_N_SHIFT_MECH-FAB41"/>
      <sheetName val="_05_07_10_N_SHIFT_MECH-TANK41"/>
      <sheetName val="_05_07_10_RS_&amp;_SECURITY41"/>
      <sheetName val="05_07_10_CIVIL_WET41"/>
      <sheetName val="_05_07_10_CIVIL41"/>
      <sheetName val="_05_07_10_MECH-FAB41"/>
      <sheetName val="_05_07_10_MECH-TANK41"/>
      <sheetName val="_04_07_10_N_SHIFT_MECH-FAB41"/>
      <sheetName val="_04_07_10_N_SHIFT_MECH-TANK41"/>
      <sheetName val="_04_07_10_RS_&amp;_SECURITY41"/>
      <sheetName val="04_07_10_CIVIL_WET41"/>
      <sheetName val="_04_07_10_CIVIL41"/>
      <sheetName val="_04_07_10_MECH-FAB41"/>
      <sheetName val="_04_07_10_MECH-TANK41"/>
      <sheetName val="_03_07_10_N_SHIFT_MECH-FAB41"/>
      <sheetName val="_03_07_10_N_SHIFT_MECH-TANK41"/>
      <sheetName val="_03_07_10_RS_&amp;_SECURITY_41"/>
      <sheetName val="03_07_10_CIVIL_WET_41"/>
      <sheetName val="_03_07_10_CIVIL_41"/>
      <sheetName val="_03_07_10_MECH-FAB_41"/>
      <sheetName val="_03_07_10_MECH-TANK_41"/>
      <sheetName val="_02_07_10_N_SHIFT_MECH-FAB_41"/>
      <sheetName val="_02_07_10_N_SHIFT_MECH-TANK_41"/>
      <sheetName val="_02_07_10_RS_&amp;_SECURITY41"/>
      <sheetName val="02_07_10_CIVIL_WET41"/>
      <sheetName val="_02_07_10_CIVIL41"/>
      <sheetName val="_02_07_10_MECH-FAB41"/>
      <sheetName val="_02_07_10_MECH-TANK41"/>
      <sheetName val="_01_07_10_N_SHIFT_MECH-FAB41"/>
      <sheetName val="_01_07_10_N_SHIFT_MECH-TANK41"/>
      <sheetName val="_01_07_10_RS_&amp;_SECURITY41"/>
      <sheetName val="01_07_10_CIVIL_WET41"/>
      <sheetName val="_01_07_10_CIVIL41"/>
      <sheetName val="_01_07_10_MECH-FAB41"/>
      <sheetName val="_01_07_10_MECH-TANK41"/>
      <sheetName val="_30_06_10_N_SHIFT_MECH-FAB41"/>
      <sheetName val="_30_06_10_N_SHIFT_MECH-TANK41"/>
      <sheetName val="scurve_calc_(2)41"/>
      <sheetName val="Direct_cost_shed_A-2_41"/>
      <sheetName val="Meas_-Hotel_Part42"/>
      <sheetName val="BOQ_Direct_selling_cost41"/>
      <sheetName val="Civil_Boq41"/>
      <sheetName val="BOQ_(2)42"/>
      <sheetName val="St_co_91_5lvl41"/>
      <sheetName val="22_12_201142"/>
      <sheetName val="Contract_Night_Staff41"/>
      <sheetName val="Contract_Day_Staff41"/>
      <sheetName val="Day_Shift41"/>
      <sheetName val="Night_Shift41"/>
      <sheetName val="Fee_Rate_Summary41"/>
      <sheetName val="_09_07_10_M顅ᎆ뤀ᨇ԰?缀?41"/>
      <sheetName val="TBAL9697__group_wise__sdpl41"/>
      <sheetName val="final_abstract41"/>
      <sheetName val="Ave_wtd_rates41"/>
      <sheetName val="Material_41"/>
      <sheetName val="Labour_&amp;_Plant41"/>
      <sheetName val="Cashflow_projection41"/>
      <sheetName val="PA-_Consutant_41"/>
      <sheetName val="Item-_Compact41"/>
      <sheetName val="Civil_Works41"/>
      <sheetName val="IO_List41"/>
      <sheetName val="Fill_this_out_first___41"/>
      <sheetName val="INPUT_SHEET41"/>
      <sheetName val="Meas__Hotel_Part41"/>
      <sheetName val="Labour_productivity41"/>
      <sheetName val="DI_Rate_Analysis42"/>
      <sheetName val="Economic_RisingMain__Ph-I42"/>
      <sheetName val="SP_Break_Up41"/>
      <sheetName val="Sales_&amp;_Prod41"/>
      <sheetName val="Cost_Index41"/>
      <sheetName val="cash_in_flow_Summary_JV_41"/>
      <sheetName val="water_prop_41"/>
      <sheetName val="GR_slab-reinft41"/>
      <sheetName val="Staff_Acco_41"/>
      <sheetName val="Project_Details__41"/>
      <sheetName val="Driveway_Beams41"/>
      <sheetName val="INDIGINEOUS_ITEMS_41"/>
      <sheetName val="MN_T_B_41"/>
      <sheetName val="F20_Risk_Analysis41"/>
      <sheetName val="Change_Order_Log41"/>
      <sheetName val="2000_MOR41"/>
      <sheetName val="3cd_Annexure41"/>
      <sheetName val="Fin__Assumpt__-_Sensitivities41"/>
      <sheetName val="Bill_141"/>
      <sheetName val="Bill_241"/>
      <sheetName val="Bill_341"/>
      <sheetName val="Bill_441"/>
      <sheetName val="Bill_541"/>
      <sheetName val="Bill_641"/>
      <sheetName val="Bill_741"/>
      <sheetName val="Rate_analysis-_BOQ_1_41"/>
      <sheetName val="1_Civil-RA41"/>
      <sheetName val="_09_07_10_M顅ᎆ뤀ᨇ԰41"/>
      <sheetName val="_09_07_10_M顅ᎆ뤀ᨇ԰_缀_41"/>
      <sheetName val="Structure_Bills_Qty41"/>
      <sheetName val="Rate_Analysis41"/>
      <sheetName val="Pacakges_split41"/>
      <sheetName val="Assumption_Inputs41"/>
      <sheetName val="Phase_141"/>
      <sheetName val="Eqpmnt_Plng41"/>
      <sheetName val="Debits_as_on_12_04_0840"/>
      <sheetName val="T-P1,_FINISHES_WORKING_41"/>
      <sheetName val="Assumption_&amp;_Exclusion41"/>
      <sheetName val="LABOUR_RATE41"/>
      <sheetName val="Material_Rate41"/>
      <sheetName val="Switch_V1641"/>
      <sheetName val="Theo_Cons-June'1040"/>
      <sheetName val="DEINKING(ANNEX_1)41"/>
      <sheetName val="AutoOpen_Stub_Data41"/>
      <sheetName val="Data_Sheet40"/>
      <sheetName val="External_Doors41"/>
      <sheetName val="STAFFSCHED_40"/>
      <sheetName val="Cat_A_Change_Control41"/>
      <sheetName val="Grade_Slab_-141"/>
      <sheetName val="Grade_Slab_-241"/>
      <sheetName val="Grade_slab-341"/>
      <sheetName val="Grade_slab_-441"/>
      <sheetName val="Grade_slab_-541"/>
      <sheetName val="Grade_slab_-641"/>
      <sheetName val="Factor_Sheet41"/>
      <sheetName val="India_F&amp;S_Template40"/>
      <sheetName val="_bus_bay40"/>
      <sheetName val="doq_440"/>
      <sheetName val="doq_240"/>
      <sheetName val="11B_40"/>
      <sheetName val="ACAD_Finishes40"/>
      <sheetName val="Site_Details40"/>
      <sheetName val="Site_Area_Statement40"/>
      <sheetName val="BOQ_LT40"/>
      <sheetName val="Summary_WG40"/>
      <sheetName val="AFAS_40"/>
      <sheetName val="RDS_&amp;_WLD40"/>
      <sheetName val="PA_System40"/>
      <sheetName val="Server_&amp;_PAC_Room40"/>
      <sheetName val="HVAC_BOQ40"/>
      <sheetName val="Deduction_of_assets39"/>
      <sheetName val="14_07_10_CIVIL_W [40"/>
      <sheetName val="Income_Statement40"/>
      <sheetName val="Invoice_Tracker40"/>
      <sheetName val="d-safe_specs39"/>
      <sheetName val="Quote_Sheet39"/>
      <sheetName val="Top_Sheet40"/>
      <sheetName val="Col_NUM40"/>
      <sheetName val="COLUMN_RC_40"/>
      <sheetName val="STILT_Floor_Slab_NUM40"/>
      <sheetName val="First_Floor_Slab_RC40"/>
      <sheetName val="FIRST_FLOOR_SLAB_WT_SUMMARY40"/>
      <sheetName val="Stilt_Floor_Beam_NUM40"/>
      <sheetName val="STILT_BEAM_NUM40"/>
      <sheetName val="STILT_BEAM_RC40"/>
      <sheetName val="Stilt_wall_Num40"/>
      <sheetName val="STILT_WALL_RC40"/>
      <sheetName val="Z-DETAILS_ABOVE_RAFT_UPTO_+0_41"/>
      <sheetName val="Z-DETAILS_ABOVE_RAFT_UPTO_+_(49"/>
      <sheetName val="TOTAL_CHECK40"/>
      <sheetName val="TYP___wall_Num40"/>
      <sheetName val="Z-DETAILS_TYP__+2_85_TO_+8_8540"/>
      <sheetName val="Blr_hire39"/>
      <sheetName val="PRECAST_lig(tconc_II39"/>
      <sheetName val="Misc__Data39"/>
      <sheetName val="Load_Details(B2)40"/>
      <sheetName val="Works_-_Quote_Sheet40"/>
      <sheetName val="Cost_Basis39"/>
      <sheetName val="MASTER_RATE_ANALYSIS39"/>
      <sheetName val="RMG_-ABS39"/>
      <sheetName val="T_P_-ABS39"/>
      <sheetName val="T_P_-MB39"/>
      <sheetName val="E_P_R-ABS39"/>
      <sheetName val="E__R-MB39"/>
      <sheetName val="Bldg_6-ABS39"/>
      <sheetName val="Bldg_6-MB39"/>
      <sheetName val="Kz_Grid_Press_foundation_ABS39"/>
      <sheetName val="Kz_Grid_Press_foundation_meas39"/>
      <sheetName val="600-1200T__ABS39"/>
      <sheetName val="600-1200T_Meas39"/>
      <sheetName val="BSR-II_ABS39"/>
      <sheetName val="BSR-II_meas39"/>
      <sheetName val="Misc_ABS39"/>
      <sheetName val="Misc_MB39"/>
      <sheetName val="This_Bill39"/>
      <sheetName val="Upto_Previous39"/>
      <sheetName val="Up_to_date39"/>
      <sheetName val="Grand_Abstract39"/>
      <sheetName val="Blank_MB39"/>
      <sheetName val="cement_summary39"/>
      <sheetName val="Reinforcement_Steel39"/>
      <sheetName val="P-I_CEMENT_RECONCILIATION_39"/>
      <sheetName val="Ra-38_area_wise_summary39"/>
      <sheetName val="P-II_Cement_Reconciliation39"/>
      <sheetName val="Ra-16_P-II39"/>
      <sheetName val="RA_16-_GH39"/>
      <sheetName val="Intro_39"/>
      <sheetName val="Gate_239"/>
      <sheetName val="Name_List39"/>
      <sheetName val="VF_Full_Recon39"/>
      <sheetName val="PITP3_COPY39"/>
      <sheetName val="Meas_39"/>
      <sheetName val="BLOCK-A_(MEA_SHEET)40"/>
      <sheetName val="Expenses_Actual_Vs__Budgeted39"/>
      <sheetName val="Col_up_to_plinth39"/>
      <sheetName val="Project_Ignite39"/>
      <sheetName val="RCC,Ret__Wall39"/>
      <sheetName val="Schedules_PL16"/>
      <sheetName val="Schedules_BS16"/>
      <sheetName val="PRECAST_lightconc-II45"/>
      <sheetName val="Cleaning_&amp;_Grubbing45"/>
      <sheetName val="PRECAST_lightconc_II45"/>
      <sheetName val="College_Details45"/>
      <sheetName val="Personal_45"/>
      <sheetName val="jidal_dam45"/>
      <sheetName val="fran_temp45"/>
      <sheetName val="kona_swit45"/>
      <sheetName val="template_(8)45"/>
      <sheetName val="template_(9)45"/>
      <sheetName val="OVER_HEADS45"/>
      <sheetName val="Cover_Sheet45"/>
      <sheetName val="BOQ_REV_A45"/>
      <sheetName val="PTB_(IO)45"/>
      <sheetName val="BMS_45"/>
      <sheetName val="SPT_vs_PHI45"/>
      <sheetName val="TBAL9697_-group_wise__sdpl45"/>
      <sheetName val="TAX_BILLS43"/>
      <sheetName val="CASH_BILLS43"/>
      <sheetName val="LABOUR_BILLS43"/>
      <sheetName val="puch_order43"/>
      <sheetName val="Sheet1_(2)43"/>
      <sheetName val="Quantity_Schedule44"/>
      <sheetName val="Revenue__Schedule_44"/>
      <sheetName val="Balance_works_-_Direct_Cost44"/>
      <sheetName val="Balance_works_-_Indirect_Cost44"/>
      <sheetName val="Fund_Plan44"/>
      <sheetName val="Bill_of_Resources44"/>
      <sheetName val="SITE_OVERHEADS43"/>
      <sheetName val="labour_coeff43"/>
      <sheetName val="Site_Dev_BOQ43"/>
      <sheetName val="Expenditure_plan43"/>
      <sheetName val="ORDER_BOOKING43"/>
      <sheetName val="Costing_Upto_Mar'11_(2)43"/>
      <sheetName val="Tender_Summary43"/>
      <sheetName val="beam-reinft-IIInd_floor43"/>
      <sheetName val="Prelims_Breakup43"/>
      <sheetName val="Boq_Block_A43"/>
      <sheetName val="M-Book_for_Conc43"/>
      <sheetName val="M-Book_for_FW43"/>
      <sheetName val="_24_07_10_RS_&amp;_SECURITY43"/>
      <sheetName val="24_07_10_CIVIL_WET43"/>
      <sheetName val="_24_07_10_CIVIL43"/>
      <sheetName val="_24_07_10_MECH-FAB43"/>
      <sheetName val="_24_07_10_MECH-TANK43"/>
      <sheetName val="_23_07_10_N_SHIFT_MECH-FAB43"/>
      <sheetName val="_23_07_10_N_SHIFT_MECH-TANK43"/>
      <sheetName val="_23_07_10_RS_&amp;_SECURITY43"/>
      <sheetName val="23_07_10_CIVIL_WET43"/>
      <sheetName val="_23_07_10_CIVIL43"/>
      <sheetName val="_23_07_10_MECH-FAB43"/>
      <sheetName val="_23_07_10_MECH-TANK43"/>
      <sheetName val="_22_07_10_N_SHIFT_MECH-FAB43"/>
      <sheetName val="_22_07_10_N_SHIFT_MECH-TANK43"/>
      <sheetName val="_22_07_10_RS_&amp;_SECURITY43"/>
      <sheetName val="22_07_10_CIVIL_WET43"/>
      <sheetName val="_22_07_10_CIVIL43"/>
      <sheetName val="_22_07_10_MECH-FAB43"/>
      <sheetName val="_22_07_10_MECH-TANK43"/>
      <sheetName val="_21_07_10_N_SHIFT_MECH-FAB43"/>
      <sheetName val="_21_07_10_N_SHIFT_MECH-TANK43"/>
      <sheetName val="_21_07_10_RS_&amp;_SECURITY43"/>
      <sheetName val="21_07_10_CIVIL_WET43"/>
      <sheetName val="_21_07_10_CIVIL43"/>
      <sheetName val="_21_07_10_MECH-FAB43"/>
      <sheetName val="_21_07_10_MECH-TANK43"/>
      <sheetName val="_20_07_10_N_SHIFT_MECH-FAB43"/>
      <sheetName val="_20_07_10_N_SHIFT_MECH-TANK43"/>
      <sheetName val="_20_07_10_RS_&amp;_SECURITY43"/>
      <sheetName val="20_07_10_CIVIL_WET43"/>
      <sheetName val="_20_07_10_CIVIL43"/>
      <sheetName val="_20_07_10_MECH-FAB43"/>
      <sheetName val="_20_07_10_MECH-TANK43"/>
      <sheetName val="_19_07_10_N_SHIFT_MECH-FAB43"/>
      <sheetName val="_19_07_10_N_SHIFT_MECH-TANK43"/>
      <sheetName val="_19_07_10_RS_&amp;_SECURITY43"/>
      <sheetName val="19_07_10_CIVIL_WET43"/>
      <sheetName val="_19_07_10_CIVIL43"/>
      <sheetName val="_19_07_10_MECH-FAB43"/>
      <sheetName val="_19_07_10_MECH-TANK43"/>
      <sheetName val="_18_07_10_N_SHIFT_MECH-FAB43"/>
      <sheetName val="_18_07_10_N_SHIFT_MECH-TANK43"/>
      <sheetName val="_18_07_10_RS_&amp;_SECURITY43"/>
      <sheetName val="18_07_10_CIVIL_WET43"/>
      <sheetName val="_18_07_10_CIVIL43"/>
      <sheetName val="_18_07_10_MECH-FAB43"/>
      <sheetName val="_18_07_10_MECH-TANK43"/>
      <sheetName val="_17_07_10_N_SHIFT_MECH-FAB43"/>
      <sheetName val="_17_07_10_N_SHIFT_MECH-TANK43"/>
      <sheetName val="_17_07_10_RS_&amp;_SECURITY43"/>
      <sheetName val="17_07_10_CIVIL_WET43"/>
      <sheetName val="_17_07_10_CIVIL43"/>
      <sheetName val="_17_07_10_MECH-FAB43"/>
      <sheetName val="_17_07_10_MECH-TANK43"/>
      <sheetName val="_16_07_10_N_SHIFT_MECH-FAB42"/>
      <sheetName val="_16_07_10_N_SHIFT_MECH-TANK42"/>
      <sheetName val="_16_07_10_RS_&amp;_SECURITY42"/>
      <sheetName val="16_07_10_CIVIL_WET42"/>
      <sheetName val="_16_07_10_CIVIL42"/>
      <sheetName val="_16_07_10_MECH-FAB42"/>
      <sheetName val="_16_07_10_MECH-TANK42"/>
      <sheetName val="_15_07_10_N_SHIFT_MECH-FAB42"/>
      <sheetName val="_15_07_10_N_SHIFT_MECH-TANK42"/>
      <sheetName val="_15_07_10_RS_&amp;_SECURITY42"/>
      <sheetName val="15_07_10_CIVIL_WET42"/>
      <sheetName val="_15_07_10_CIVIL42"/>
      <sheetName val="_15_07_10_MECH-FAB42"/>
      <sheetName val="_15_07_10_MECH-TANK42"/>
      <sheetName val="_14_07_10_N_SHIFT_MECH-FAB42"/>
      <sheetName val="_14_07_10_N_SHIFT_MECH-TANK42"/>
      <sheetName val="_14_07_10_RS_&amp;_SECURITY42"/>
      <sheetName val="14_07_10_CIVIL_WET42"/>
      <sheetName val="_14_07_10_CIVIL42"/>
      <sheetName val="_14_07_10_MECH-FAB42"/>
      <sheetName val="_14_07_10_MECH-TANK42"/>
      <sheetName val="_13_07_10_N_SHIFT_MECH-FAB42"/>
      <sheetName val="_13_07_10_N_SHIFT_MECH-TANK42"/>
      <sheetName val="_13_07_10_RS_&amp;_SECURITY42"/>
      <sheetName val="13_07_10_CIVIL_WET42"/>
      <sheetName val="_13_07_10_CIVIL42"/>
      <sheetName val="_13_07_10_MECH-FAB42"/>
      <sheetName val="_13_07_10_MECH-TANK42"/>
      <sheetName val="_12_07_10_N_SHIFT_MECH-FAB42"/>
      <sheetName val="_12_07_10_N_SHIFT_MECH-TANK42"/>
      <sheetName val="_12_07_10_RS_&amp;_SECURITY42"/>
      <sheetName val="12_07_10_CIVIL_WET42"/>
      <sheetName val="_12_07_10_CIVIL42"/>
      <sheetName val="_12_07_10_MECH-FAB42"/>
      <sheetName val="_12_07_10_MECH-TANK42"/>
      <sheetName val="_11_07_10_N_SHIFT_MECH-FAB42"/>
      <sheetName val="_11_07_10_N_SHIFT_MECH-TANK42"/>
      <sheetName val="_11_07_10_RS_&amp;_SECURITY42"/>
      <sheetName val="11_07_10_CIVIL_WET42"/>
      <sheetName val="_11_07_10_CIVIL42"/>
      <sheetName val="_11_07_10_MECH-FAB42"/>
      <sheetName val="_11_07_10_MECH-TANK42"/>
      <sheetName val="_10_07_10_N_SHIFT_MECH-FAB42"/>
      <sheetName val="_10_07_10_N_SHIFT_MECH-TANK42"/>
      <sheetName val="_10_07_10_RS_&amp;_SECURITY42"/>
      <sheetName val="10_07_10_CIVIL_WET42"/>
      <sheetName val="_10_07_10_CIVIL42"/>
      <sheetName val="_10_07_10_MECH-FAB42"/>
      <sheetName val="_10_07_10_MECH-TANK42"/>
      <sheetName val="_09_07_10_N_SHIFT_MECH-FAB42"/>
      <sheetName val="_09_07_10_N_SHIFT_MECH-TANK42"/>
      <sheetName val="_09_07_10_RS_&amp;_SECURITY42"/>
      <sheetName val="09_07_10_CIVIL_WET42"/>
      <sheetName val="_09_07_10_CIVIL42"/>
      <sheetName val="_09_07_10_MECH-FAB42"/>
      <sheetName val="_09_07_10_MECH-TANK42"/>
      <sheetName val="_08_07_10_N_SHIFT_MECH-FAB42"/>
      <sheetName val="_08_07_10_N_SHIFT_MECH-TANK42"/>
      <sheetName val="_08_07_10_RS_&amp;_SECURITY42"/>
      <sheetName val="08_07_10_CIVIL_WET42"/>
      <sheetName val="_08_07_10_CIVIL42"/>
      <sheetName val="_08_07_10_MECH-FAB42"/>
      <sheetName val="_08_07_10_MECH-TANK42"/>
      <sheetName val="_07_07_10_N_SHIFT_MECH-FAB42"/>
      <sheetName val="_07_07_10_N_SHIFT_MECH-TANK42"/>
      <sheetName val="_07_07_10_RS_&amp;_SECURITY42"/>
      <sheetName val="07_07_10_CIVIL_WET42"/>
      <sheetName val="_07_07_10_CIVIL42"/>
      <sheetName val="_07_07_10_MECH-FAB42"/>
      <sheetName val="_07_07_10_MECH-TANK42"/>
      <sheetName val="_06_07_10_N_SHIFT_MECH-FAB42"/>
      <sheetName val="_06_07_10_N_SHIFT_MECH-TANK42"/>
      <sheetName val="_06_07_10_RS_&amp;_SECURITY42"/>
      <sheetName val="06_07_10_CIVIL_WET42"/>
      <sheetName val="_06_07_10_CIVIL42"/>
      <sheetName val="_06_07_10_MECH-FAB42"/>
      <sheetName val="_06_07_10_MECH-TANK42"/>
      <sheetName val="_05_07_10_N_SHIFT_MECH-FAB42"/>
      <sheetName val="_05_07_10_N_SHIFT_MECH-TANK42"/>
      <sheetName val="_05_07_10_RS_&amp;_SECURITY42"/>
      <sheetName val="05_07_10_CIVIL_WET42"/>
      <sheetName val="_05_07_10_CIVIL42"/>
      <sheetName val="_05_07_10_MECH-FAB42"/>
      <sheetName val="_05_07_10_MECH-TANK42"/>
      <sheetName val="_04_07_10_N_SHIFT_MECH-FAB42"/>
      <sheetName val="_04_07_10_N_SHIFT_MECH-TANK42"/>
      <sheetName val="_04_07_10_RS_&amp;_SECURITY42"/>
      <sheetName val="04_07_10_CIVIL_WET42"/>
      <sheetName val="_04_07_10_CIVIL42"/>
      <sheetName val="_04_07_10_MECH-FAB42"/>
      <sheetName val="_04_07_10_MECH-TANK42"/>
      <sheetName val="_03_07_10_N_SHIFT_MECH-FAB42"/>
      <sheetName val="_03_07_10_N_SHIFT_MECH-TANK42"/>
      <sheetName val="_03_07_10_RS_&amp;_SECURITY_42"/>
      <sheetName val="03_07_10_CIVIL_WET_42"/>
      <sheetName val="_03_07_10_CIVIL_42"/>
      <sheetName val="_03_07_10_MECH-FAB_42"/>
      <sheetName val="_03_07_10_MECH-TANK_42"/>
      <sheetName val="_02_07_10_N_SHIFT_MECH-FAB_42"/>
      <sheetName val="_02_07_10_N_SHIFT_MECH-TANK_42"/>
      <sheetName val="_02_07_10_RS_&amp;_SECURITY42"/>
      <sheetName val="02_07_10_CIVIL_WET42"/>
      <sheetName val="_02_07_10_CIVIL42"/>
      <sheetName val="_02_07_10_MECH-FAB42"/>
      <sheetName val="_02_07_10_MECH-TANK42"/>
      <sheetName val="_01_07_10_N_SHIFT_MECH-FAB42"/>
      <sheetName val="_01_07_10_N_SHIFT_MECH-TANK42"/>
      <sheetName val="_01_07_10_RS_&amp;_SECURITY42"/>
      <sheetName val="01_07_10_CIVIL_WET42"/>
      <sheetName val="_01_07_10_CIVIL42"/>
      <sheetName val="_01_07_10_MECH-FAB42"/>
      <sheetName val="_01_07_10_MECH-TANK42"/>
      <sheetName val="_30_06_10_N_SHIFT_MECH-FAB42"/>
      <sheetName val="_30_06_10_N_SHIFT_MECH-TANK42"/>
      <sheetName val="scurve_calc_(2)42"/>
      <sheetName val="Direct_cost_shed_A-2_42"/>
      <sheetName val="Meas_-Hotel_Part43"/>
      <sheetName val="BOQ_Direct_selling_cost42"/>
      <sheetName val="Civil_Boq42"/>
      <sheetName val="BOQ_(2)43"/>
      <sheetName val="St_co_91_5lvl42"/>
      <sheetName val="22_12_201143"/>
      <sheetName val="Contract_Night_Staff42"/>
      <sheetName val="Contract_Day_Staff42"/>
      <sheetName val="Day_Shift42"/>
      <sheetName val="Night_Shift42"/>
      <sheetName val="Fee_Rate_Summary42"/>
      <sheetName val="_09_07_10_M顅ᎆ뤀ᨇ԰?缀?42"/>
      <sheetName val="TBAL9697__group_wise__sdpl42"/>
      <sheetName val="final_abstract42"/>
      <sheetName val="Ave_wtd_rates42"/>
      <sheetName val="Material_42"/>
      <sheetName val="Labour_&amp;_Plant42"/>
      <sheetName val="Cashflow_projection42"/>
      <sheetName val="PA-_Consutant_42"/>
      <sheetName val="Item-_Compact42"/>
      <sheetName val="Civil_Works42"/>
      <sheetName val="IO_List42"/>
      <sheetName val="Fill_this_out_first___42"/>
      <sheetName val="INPUT_SHEET42"/>
      <sheetName val="Meas__Hotel_Part42"/>
      <sheetName val="Labour_productivity42"/>
      <sheetName val="DI_Rate_Analysis43"/>
      <sheetName val="Economic_RisingMain__Ph-I43"/>
      <sheetName val="SP_Break_Up42"/>
      <sheetName val="Sales_&amp;_Prod42"/>
      <sheetName val="Cost_Index42"/>
      <sheetName val="cash_in_flow_Summary_JV_42"/>
      <sheetName val="water_prop_42"/>
      <sheetName val="GR_slab-reinft42"/>
      <sheetName val="Staff_Acco_42"/>
      <sheetName val="Project_Details__42"/>
      <sheetName val="Driveway_Beams42"/>
      <sheetName val="INDIGINEOUS_ITEMS_42"/>
      <sheetName val="MN_T_B_42"/>
      <sheetName val="F20_Risk_Analysis42"/>
      <sheetName val="Change_Order_Log42"/>
      <sheetName val="2000_MOR42"/>
      <sheetName val="3cd_Annexure42"/>
      <sheetName val="Fin__Assumpt__-_Sensitivities42"/>
      <sheetName val="Bill_142"/>
      <sheetName val="Bill_242"/>
      <sheetName val="Bill_342"/>
      <sheetName val="Bill_442"/>
      <sheetName val="Bill_542"/>
      <sheetName val="Bill_642"/>
      <sheetName val="Bill_742"/>
      <sheetName val="Rate_analysis-_BOQ_1_42"/>
      <sheetName val="1_Civil-RA42"/>
      <sheetName val="_09_07_10_M顅ᎆ뤀ᨇ԰42"/>
      <sheetName val="_09_07_10_M顅ᎆ뤀ᨇ԰_缀_42"/>
      <sheetName val="Structure_Bills_Qty42"/>
      <sheetName val="Rate_Analysis42"/>
      <sheetName val="Pacakges_split42"/>
      <sheetName val="Assumption_Inputs42"/>
      <sheetName val="Phase_142"/>
      <sheetName val="Eqpmnt_Plng42"/>
      <sheetName val="Debits_as_on_12_04_0841"/>
      <sheetName val="T-P1,_FINISHES_WORKING_42"/>
      <sheetName val="Assumption_&amp;_Exclusion42"/>
      <sheetName val="LABOUR_RATE42"/>
      <sheetName val="Material_Rate42"/>
      <sheetName val="Switch_V1642"/>
      <sheetName val="Theo_Cons-June'1041"/>
      <sheetName val="DEINKING(ANNEX_1)42"/>
      <sheetName val="AutoOpen_Stub_Data42"/>
      <sheetName val="Data_Sheet41"/>
      <sheetName val="External_Doors42"/>
      <sheetName val="STAFFSCHED_41"/>
      <sheetName val="Cat_A_Change_Control42"/>
      <sheetName val="Grade_Slab_-142"/>
      <sheetName val="Grade_Slab_-242"/>
      <sheetName val="Grade_slab-342"/>
      <sheetName val="Grade_slab_-442"/>
      <sheetName val="Grade_slab_-542"/>
      <sheetName val="Grade_slab_-642"/>
      <sheetName val="Factor_Sheet42"/>
      <sheetName val="India_F&amp;S_Template41"/>
      <sheetName val="_bus_bay41"/>
      <sheetName val="doq_441"/>
      <sheetName val="doq_241"/>
      <sheetName val="11B_41"/>
      <sheetName val="ACAD_Finishes41"/>
      <sheetName val="Site_Details41"/>
      <sheetName val="Site_Area_Statement41"/>
      <sheetName val="BOQ_LT41"/>
      <sheetName val="Summary_WG41"/>
      <sheetName val="AFAS_41"/>
      <sheetName val="RDS_&amp;_WLD41"/>
      <sheetName val="PA_System41"/>
      <sheetName val="Server_&amp;_PAC_Room41"/>
      <sheetName val="HVAC_BOQ41"/>
      <sheetName val="Deduction_of_assets40"/>
      <sheetName val="14_07_10_CIVIL_W [41"/>
      <sheetName val="Income_Statement41"/>
      <sheetName val="Invoice_Tracker41"/>
      <sheetName val="d-safe_specs40"/>
      <sheetName val="Quote_Sheet40"/>
      <sheetName val="Top_Sheet41"/>
      <sheetName val="Col_NUM41"/>
      <sheetName val="COLUMN_RC_41"/>
      <sheetName val="STILT_Floor_Slab_NUM41"/>
      <sheetName val="First_Floor_Slab_RC41"/>
      <sheetName val="FIRST_FLOOR_SLAB_WT_SUMMARY41"/>
      <sheetName val="Stilt_Floor_Beam_NUM41"/>
      <sheetName val="STILT_BEAM_NUM41"/>
      <sheetName val="STILT_BEAM_RC41"/>
      <sheetName val="Stilt_wall_Num41"/>
      <sheetName val="STILT_WALL_RC41"/>
      <sheetName val="Z-DETAILS_ABOVE_RAFT_UPTO_+0_42"/>
      <sheetName val="Z-DETAILS_ABOVE_RAFT_UPTO_+_(50"/>
      <sheetName val="TOTAL_CHECK41"/>
      <sheetName val="TYP___wall_Num41"/>
      <sheetName val="Z-DETAILS_TYP__+2_85_TO_+8_8541"/>
      <sheetName val="Blr_hire40"/>
      <sheetName val="PRECAST_lig(tconc_II40"/>
      <sheetName val="Misc__Data40"/>
      <sheetName val="Load_Details(B2)41"/>
      <sheetName val="Works_-_Quote_Sheet41"/>
      <sheetName val="Cost_Basis40"/>
      <sheetName val="MASTER_RATE_ANALYSIS40"/>
      <sheetName val="RMG_-ABS40"/>
      <sheetName val="T_P_-ABS40"/>
      <sheetName val="T_P_-MB40"/>
      <sheetName val="E_P_R-ABS40"/>
      <sheetName val="E__R-MB40"/>
      <sheetName val="Bldg_6-ABS40"/>
      <sheetName val="Bldg_6-MB40"/>
      <sheetName val="Kz_Grid_Press_foundation_ABS40"/>
      <sheetName val="Kz_Grid_Press_foundation_meas40"/>
      <sheetName val="600-1200T__ABS40"/>
      <sheetName val="600-1200T_Meas40"/>
      <sheetName val="BSR-II_ABS40"/>
      <sheetName val="BSR-II_meas40"/>
      <sheetName val="Misc_ABS40"/>
      <sheetName val="Misc_MB40"/>
      <sheetName val="This_Bill40"/>
      <sheetName val="Upto_Previous40"/>
      <sheetName val="Up_to_date40"/>
      <sheetName val="Grand_Abstract40"/>
      <sheetName val="Blank_MB40"/>
      <sheetName val="cement_summary40"/>
      <sheetName val="Reinforcement_Steel40"/>
      <sheetName val="P-I_CEMENT_RECONCILIATION_40"/>
      <sheetName val="Ra-38_area_wise_summary40"/>
      <sheetName val="P-II_Cement_Reconciliation40"/>
      <sheetName val="Ra-16_P-II40"/>
      <sheetName val="RA_16-_GH40"/>
      <sheetName val="Intro_40"/>
      <sheetName val="Gate_240"/>
      <sheetName val="Name_List40"/>
      <sheetName val="VF_Full_Recon40"/>
      <sheetName val="PITP3_COPY40"/>
      <sheetName val="Meas_40"/>
      <sheetName val="BLOCK-A_(MEA_SHEET)41"/>
      <sheetName val="Expenses_Actual_Vs__Budgeted40"/>
      <sheetName val="Col_up_to_plinth40"/>
      <sheetName val="Project_Ignite40"/>
      <sheetName val="RCC,Ret__Wall40"/>
      <sheetName val="Schedules_PL17"/>
      <sheetName val="Schedules_BS17"/>
      <sheetName val="PRECAST_lightconc-II46"/>
      <sheetName val="Cleaning_&amp;_Grubbing46"/>
      <sheetName val="PRECAST_lightconc_II46"/>
      <sheetName val="College_Details46"/>
      <sheetName val="Personal_46"/>
      <sheetName val="jidal_dam46"/>
      <sheetName val="fran_temp46"/>
      <sheetName val="kona_swit46"/>
      <sheetName val="template_(8)46"/>
      <sheetName val="template_(9)46"/>
      <sheetName val="OVER_HEADS46"/>
      <sheetName val="Cover_Sheet46"/>
      <sheetName val="BOQ_REV_A46"/>
      <sheetName val="PTB_(IO)46"/>
      <sheetName val="BMS_46"/>
      <sheetName val="SPT_vs_PHI46"/>
      <sheetName val="TBAL9697_-group_wise__sdpl46"/>
      <sheetName val="TAX_BILLS44"/>
      <sheetName val="CASH_BILLS44"/>
      <sheetName val="LABOUR_BILLS44"/>
      <sheetName val="puch_order44"/>
      <sheetName val="Sheet1_(2)44"/>
      <sheetName val="Quantity_Schedule45"/>
      <sheetName val="Revenue__Schedule_45"/>
      <sheetName val="Balance_works_-_Direct_Cost45"/>
      <sheetName val="Balance_works_-_Indirect_Cost45"/>
      <sheetName val="Fund_Plan45"/>
      <sheetName val="Bill_of_Resources45"/>
      <sheetName val="SITE_OVERHEADS44"/>
      <sheetName val="labour_coeff44"/>
      <sheetName val="Site_Dev_BOQ44"/>
      <sheetName val="Expenditure_plan44"/>
      <sheetName val="ORDER_BOOKING44"/>
      <sheetName val="Costing_Upto_Mar'11_(2)44"/>
      <sheetName val="Tender_Summary44"/>
      <sheetName val="beam-reinft-IIInd_floor44"/>
      <sheetName val="Prelims_Breakup44"/>
      <sheetName val="Boq_Block_A44"/>
      <sheetName val="M-Book_for_Conc44"/>
      <sheetName val="M-Book_for_FW44"/>
      <sheetName val="_24_07_10_RS_&amp;_SECURITY44"/>
      <sheetName val="24_07_10_CIVIL_WET44"/>
      <sheetName val="_24_07_10_CIVIL44"/>
      <sheetName val="_24_07_10_MECH-FAB44"/>
      <sheetName val="_24_07_10_MECH-TANK44"/>
      <sheetName val="_23_07_10_N_SHIFT_MECH-FAB44"/>
      <sheetName val="_23_07_10_N_SHIFT_MECH-TANK44"/>
      <sheetName val="_23_07_10_RS_&amp;_SECURITY44"/>
      <sheetName val="23_07_10_CIVIL_WET44"/>
      <sheetName val="_23_07_10_CIVIL44"/>
      <sheetName val="_23_07_10_MECH-FAB44"/>
      <sheetName val="_23_07_10_MECH-TANK44"/>
      <sheetName val="_22_07_10_N_SHIFT_MECH-FAB44"/>
      <sheetName val="_22_07_10_N_SHIFT_MECH-TANK44"/>
      <sheetName val="_22_07_10_RS_&amp;_SECURITY44"/>
      <sheetName val="22_07_10_CIVIL_WET44"/>
      <sheetName val="_22_07_10_CIVIL44"/>
      <sheetName val="_22_07_10_MECH-FAB44"/>
      <sheetName val="_22_07_10_MECH-TANK44"/>
      <sheetName val="_21_07_10_N_SHIFT_MECH-FAB44"/>
      <sheetName val="_21_07_10_N_SHIFT_MECH-TANK44"/>
      <sheetName val="_21_07_10_RS_&amp;_SECURITY44"/>
      <sheetName val="21_07_10_CIVIL_WET44"/>
      <sheetName val="_21_07_10_CIVIL44"/>
      <sheetName val="_21_07_10_MECH-FAB44"/>
      <sheetName val="_21_07_10_MECH-TANK44"/>
      <sheetName val="_20_07_10_N_SHIFT_MECH-FAB44"/>
      <sheetName val="_20_07_10_N_SHIFT_MECH-TANK44"/>
      <sheetName val="_20_07_10_RS_&amp;_SECURITY44"/>
      <sheetName val="20_07_10_CIVIL_WET44"/>
      <sheetName val="_20_07_10_CIVIL44"/>
      <sheetName val="_20_07_10_MECH-FAB44"/>
      <sheetName val="_20_07_10_MECH-TANK44"/>
      <sheetName val="_19_07_10_N_SHIFT_MECH-FAB44"/>
      <sheetName val="_19_07_10_N_SHIFT_MECH-TANK44"/>
      <sheetName val="_19_07_10_RS_&amp;_SECURITY44"/>
      <sheetName val="19_07_10_CIVIL_WET44"/>
      <sheetName val="_19_07_10_CIVIL44"/>
      <sheetName val="_19_07_10_MECH-FAB44"/>
      <sheetName val="_19_07_10_MECH-TANK44"/>
      <sheetName val="_18_07_10_N_SHIFT_MECH-FAB44"/>
      <sheetName val="_18_07_10_N_SHIFT_MECH-TANK44"/>
      <sheetName val="_18_07_10_RS_&amp;_SECURITY44"/>
      <sheetName val="18_07_10_CIVIL_WET44"/>
      <sheetName val="_18_07_10_CIVIL44"/>
      <sheetName val="_18_07_10_MECH-FAB44"/>
      <sheetName val="_18_07_10_MECH-TANK44"/>
      <sheetName val="_17_07_10_N_SHIFT_MECH-FAB44"/>
      <sheetName val="_17_07_10_N_SHIFT_MECH-TANK44"/>
      <sheetName val="_17_07_10_RS_&amp;_SECURITY44"/>
      <sheetName val="17_07_10_CIVIL_WET44"/>
      <sheetName val="_17_07_10_CIVIL44"/>
      <sheetName val="_17_07_10_MECH-FAB44"/>
      <sheetName val="_17_07_10_MECH-TANK44"/>
      <sheetName val="_16_07_10_N_SHIFT_MECH-FAB43"/>
      <sheetName val="_16_07_10_N_SHIFT_MECH-TANK43"/>
      <sheetName val="_16_07_10_RS_&amp;_SECURITY43"/>
      <sheetName val="16_07_10_CIVIL_WET43"/>
      <sheetName val="_16_07_10_CIVIL43"/>
      <sheetName val="_16_07_10_MECH-FAB43"/>
      <sheetName val="_16_07_10_MECH-TANK43"/>
      <sheetName val="_15_07_10_N_SHIFT_MECH-FAB43"/>
      <sheetName val="_15_07_10_N_SHIFT_MECH-TANK43"/>
      <sheetName val="_15_07_10_RS_&amp;_SECURITY43"/>
      <sheetName val="15_07_10_CIVIL_WET43"/>
      <sheetName val="_15_07_10_CIVIL43"/>
      <sheetName val="_15_07_10_MECH-FAB43"/>
      <sheetName val="_15_07_10_MECH-TANK43"/>
      <sheetName val="_14_07_10_N_SHIFT_MECH-FAB43"/>
      <sheetName val="_14_07_10_N_SHIFT_MECH-TANK43"/>
      <sheetName val="_14_07_10_RS_&amp;_SECURITY43"/>
      <sheetName val="14_07_10_CIVIL_WET43"/>
      <sheetName val="_14_07_10_CIVIL43"/>
      <sheetName val="_14_07_10_MECH-FAB43"/>
      <sheetName val="_14_07_10_MECH-TANK43"/>
      <sheetName val="_13_07_10_N_SHIFT_MECH-FAB43"/>
      <sheetName val="_13_07_10_N_SHIFT_MECH-TANK43"/>
      <sheetName val="_13_07_10_RS_&amp;_SECURITY43"/>
      <sheetName val="13_07_10_CIVIL_WET43"/>
      <sheetName val="_13_07_10_CIVIL43"/>
      <sheetName val="_13_07_10_MECH-FAB43"/>
      <sheetName val="_13_07_10_MECH-TANK43"/>
      <sheetName val="_12_07_10_N_SHIFT_MECH-FAB43"/>
      <sheetName val="_12_07_10_N_SHIFT_MECH-TANK43"/>
      <sheetName val="_12_07_10_RS_&amp;_SECURITY43"/>
      <sheetName val="12_07_10_CIVIL_WET43"/>
      <sheetName val="_12_07_10_CIVIL43"/>
      <sheetName val="_12_07_10_MECH-FAB43"/>
      <sheetName val="_12_07_10_MECH-TANK43"/>
      <sheetName val="_11_07_10_N_SHIFT_MECH-FAB43"/>
      <sheetName val="_11_07_10_N_SHIFT_MECH-TANK43"/>
      <sheetName val="_11_07_10_RS_&amp;_SECURITY43"/>
      <sheetName val="11_07_10_CIVIL_WET43"/>
      <sheetName val="_11_07_10_CIVIL43"/>
      <sheetName val="_11_07_10_MECH-FAB43"/>
      <sheetName val="_11_07_10_MECH-TANK43"/>
      <sheetName val="_10_07_10_N_SHIFT_MECH-FAB43"/>
      <sheetName val="_10_07_10_N_SHIFT_MECH-TANK43"/>
      <sheetName val="_10_07_10_RS_&amp;_SECURITY43"/>
      <sheetName val="10_07_10_CIVIL_WET43"/>
      <sheetName val="_10_07_10_CIVIL43"/>
      <sheetName val="_10_07_10_MECH-FAB43"/>
      <sheetName val="_10_07_10_MECH-TANK43"/>
      <sheetName val="_09_07_10_N_SHIFT_MECH-FAB43"/>
      <sheetName val="_09_07_10_N_SHIFT_MECH-TANK43"/>
      <sheetName val="_09_07_10_RS_&amp;_SECURITY43"/>
      <sheetName val="09_07_10_CIVIL_WET43"/>
      <sheetName val="_09_07_10_CIVIL43"/>
      <sheetName val="_09_07_10_MECH-FAB43"/>
      <sheetName val="_09_07_10_MECH-TANK43"/>
      <sheetName val="_08_07_10_N_SHIFT_MECH-FAB43"/>
      <sheetName val="_08_07_10_N_SHIFT_MECH-TANK43"/>
      <sheetName val="_08_07_10_RS_&amp;_SECURITY43"/>
      <sheetName val="08_07_10_CIVIL_WET43"/>
      <sheetName val="_08_07_10_CIVIL43"/>
      <sheetName val="_08_07_10_MECH-FAB43"/>
      <sheetName val="_08_07_10_MECH-TANK43"/>
      <sheetName val="_07_07_10_N_SHIFT_MECH-FAB43"/>
      <sheetName val="_07_07_10_N_SHIFT_MECH-TANK43"/>
      <sheetName val="_07_07_10_RS_&amp;_SECURITY43"/>
      <sheetName val="07_07_10_CIVIL_WET43"/>
      <sheetName val="_07_07_10_CIVIL43"/>
      <sheetName val="_07_07_10_MECH-FAB43"/>
      <sheetName val="_07_07_10_MECH-TANK43"/>
      <sheetName val="_06_07_10_N_SHIFT_MECH-FAB43"/>
      <sheetName val="_06_07_10_N_SHIFT_MECH-TANK43"/>
      <sheetName val="_06_07_10_RS_&amp;_SECURITY43"/>
      <sheetName val="06_07_10_CIVIL_WET43"/>
      <sheetName val="_06_07_10_CIVIL43"/>
      <sheetName val="_06_07_10_MECH-FAB43"/>
      <sheetName val="_06_07_10_MECH-TANK43"/>
      <sheetName val="_05_07_10_N_SHIFT_MECH-FAB43"/>
      <sheetName val="_05_07_10_N_SHIFT_MECH-TANK43"/>
      <sheetName val="_05_07_10_RS_&amp;_SECURITY43"/>
      <sheetName val="05_07_10_CIVIL_WET43"/>
      <sheetName val="_05_07_10_CIVIL43"/>
      <sheetName val="_05_07_10_MECH-FAB43"/>
      <sheetName val="_05_07_10_MECH-TANK43"/>
      <sheetName val="_04_07_10_N_SHIFT_MECH-FAB43"/>
      <sheetName val="_04_07_10_N_SHIFT_MECH-TANK43"/>
      <sheetName val="_04_07_10_RS_&amp;_SECURITY43"/>
      <sheetName val="04_07_10_CIVIL_WET43"/>
      <sheetName val="_04_07_10_CIVIL43"/>
      <sheetName val="_04_07_10_MECH-FAB43"/>
      <sheetName val="_04_07_10_MECH-TANK43"/>
      <sheetName val="_03_07_10_N_SHIFT_MECH-FAB43"/>
      <sheetName val="_03_07_10_N_SHIFT_MECH-TANK43"/>
      <sheetName val="_03_07_10_RS_&amp;_SECURITY_43"/>
      <sheetName val="03_07_10_CIVIL_WET_43"/>
      <sheetName val="_03_07_10_CIVIL_43"/>
      <sheetName val="_03_07_10_MECH-FAB_43"/>
      <sheetName val="_03_07_10_MECH-TANK_43"/>
      <sheetName val="_02_07_10_N_SHIFT_MECH-FAB_43"/>
      <sheetName val="_02_07_10_N_SHIFT_MECH-TANK_43"/>
      <sheetName val="_02_07_10_RS_&amp;_SECURITY43"/>
      <sheetName val="02_07_10_CIVIL_WET43"/>
      <sheetName val="_02_07_10_CIVIL43"/>
      <sheetName val="_02_07_10_MECH-FAB43"/>
      <sheetName val="_02_07_10_MECH-TANK43"/>
      <sheetName val="_01_07_10_N_SHIFT_MECH-FAB43"/>
      <sheetName val="_01_07_10_N_SHIFT_MECH-TANK43"/>
      <sheetName val="_01_07_10_RS_&amp;_SECURITY43"/>
      <sheetName val="01_07_10_CIVIL_WET43"/>
      <sheetName val="_01_07_10_CIVIL43"/>
      <sheetName val="_01_07_10_MECH-FAB43"/>
      <sheetName val="_01_07_10_MECH-TANK43"/>
      <sheetName val="_30_06_10_N_SHIFT_MECH-FAB43"/>
      <sheetName val="_30_06_10_N_SHIFT_MECH-TANK43"/>
      <sheetName val="scurve_calc_(2)43"/>
      <sheetName val="Direct_cost_shed_A-2_43"/>
      <sheetName val="Meas_-Hotel_Part44"/>
      <sheetName val="BOQ_Direct_selling_cost43"/>
      <sheetName val="Civil_Boq43"/>
      <sheetName val="BOQ_(2)44"/>
      <sheetName val="St_co_91_5lvl43"/>
      <sheetName val="22_12_201144"/>
      <sheetName val="Contract_Night_Staff43"/>
      <sheetName val="Contract_Day_Staff43"/>
      <sheetName val="Day_Shift43"/>
      <sheetName val="Night_Shift43"/>
      <sheetName val="Fee_Rate_Summary43"/>
      <sheetName val="_09_07_10_M顅ᎆ뤀ᨇ԰?缀?43"/>
      <sheetName val="TBAL9697__group_wise__sdpl43"/>
      <sheetName val="final_abstract43"/>
      <sheetName val="Ave_wtd_rates43"/>
      <sheetName val="Material_43"/>
      <sheetName val="Labour_&amp;_Plant43"/>
      <sheetName val="Cashflow_projection43"/>
      <sheetName val="PA-_Consutant_43"/>
      <sheetName val="Item-_Compact43"/>
      <sheetName val="Civil_Works43"/>
      <sheetName val="IO_List43"/>
      <sheetName val="Fill_this_out_first___43"/>
      <sheetName val="INPUT_SHEET43"/>
      <sheetName val="Meas__Hotel_Part43"/>
      <sheetName val="Labour_productivity43"/>
      <sheetName val="DI_Rate_Analysis44"/>
      <sheetName val="Economic_RisingMain__Ph-I44"/>
      <sheetName val="SP_Break_Up43"/>
      <sheetName val="Sales_&amp;_Prod43"/>
      <sheetName val="Cost_Index43"/>
      <sheetName val="cash_in_flow_Summary_JV_43"/>
      <sheetName val="water_prop_43"/>
      <sheetName val="GR_slab-reinft43"/>
      <sheetName val="Staff_Acco_43"/>
      <sheetName val="Project_Details__43"/>
      <sheetName val="Driveway_Beams43"/>
      <sheetName val="INDIGINEOUS_ITEMS_43"/>
      <sheetName val="MN_T_B_43"/>
      <sheetName val="F20_Risk_Analysis43"/>
      <sheetName val="Change_Order_Log43"/>
      <sheetName val="2000_MOR43"/>
      <sheetName val="3cd_Annexure43"/>
      <sheetName val="Fin__Assumpt__-_Sensitivities43"/>
      <sheetName val="Bill_143"/>
      <sheetName val="Bill_243"/>
      <sheetName val="Bill_343"/>
      <sheetName val="Bill_443"/>
      <sheetName val="Bill_543"/>
      <sheetName val="Bill_643"/>
      <sheetName val="Bill_743"/>
      <sheetName val="Rate_analysis-_BOQ_1_43"/>
      <sheetName val="1_Civil-RA43"/>
      <sheetName val="_09_07_10_M顅ᎆ뤀ᨇ԰43"/>
      <sheetName val="_09_07_10_M顅ᎆ뤀ᨇ԰_缀_43"/>
      <sheetName val="Structure_Bills_Qty43"/>
      <sheetName val="Rate_Analysis43"/>
      <sheetName val="Pacakges_split43"/>
      <sheetName val="Assumption_Inputs43"/>
      <sheetName val="Phase_143"/>
      <sheetName val="Eqpmnt_Plng43"/>
      <sheetName val="Debits_as_on_12_04_0842"/>
      <sheetName val="T-P1,_FINISHES_WORKING_43"/>
      <sheetName val="Assumption_&amp;_Exclusion43"/>
      <sheetName val="LABOUR_RATE43"/>
      <sheetName val="Material_Rate43"/>
      <sheetName val="Switch_V1643"/>
      <sheetName val="Theo_Cons-June'1042"/>
      <sheetName val="DEINKING(ANNEX_1)43"/>
      <sheetName val="AutoOpen_Stub_Data43"/>
      <sheetName val="Data_Sheet42"/>
      <sheetName val="External_Doors43"/>
      <sheetName val="STAFFSCHED_42"/>
      <sheetName val="Cat_A_Change_Control43"/>
      <sheetName val="Grade_Slab_-143"/>
      <sheetName val="Grade_Slab_-243"/>
      <sheetName val="Grade_slab-343"/>
      <sheetName val="Grade_slab_-443"/>
      <sheetName val="Grade_slab_-543"/>
      <sheetName val="Grade_slab_-643"/>
      <sheetName val="Factor_Sheet43"/>
      <sheetName val="India_F&amp;S_Template42"/>
      <sheetName val="_bus_bay42"/>
      <sheetName val="doq_442"/>
      <sheetName val="doq_242"/>
      <sheetName val="11B_42"/>
      <sheetName val="ACAD_Finishes42"/>
      <sheetName val="Site_Details42"/>
      <sheetName val="Site_Area_Statement42"/>
      <sheetName val="BOQ_LT42"/>
      <sheetName val="Summary_WG42"/>
      <sheetName val="AFAS_42"/>
      <sheetName val="RDS_&amp;_WLD42"/>
      <sheetName val="PA_System42"/>
      <sheetName val="Server_&amp;_PAC_Room42"/>
      <sheetName val="HVAC_BOQ42"/>
      <sheetName val="Deduction_of_assets41"/>
      <sheetName val="14_07_10_CIVIL_W [42"/>
      <sheetName val="Income_Statement42"/>
      <sheetName val="Invoice_Tracker42"/>
      <sheetName val="d-safe_specs41"/>
      <sheetName val="Quote_Sheet41"/>
      <sheetName val="Top_Sheet42"/>
      <sheetName val="Col_NUM42"/>
      <sheetName val="COLUMN_RC_42"/>
      <sheetName val="STILT_Floor_Slab_NUM42"/>
      <sheetName val="First_Floor_Slab_RC42"/>
      <sheetName val="FIRST_FLOOR_SLAB_WT_SUMMARY42"/>
      <sheetName val="Stilt_Floor_Beam_NUM42"/>
      <sheetName val="STILT_BEAM_NUM42"/>
      <sheetName val="STILT_BEAM_RC42"/>
      <sheetName val="Stilt_wall_Num42"/>
      <sheetName val="STILT_WALL_RC42"/>
      <sheetName val="Z-DETAILS_ABOVE_RAFT_UPTO_+0_43"/>
      <sheetName val="Z-DETAILS_ABOVE_RAFT_UPTO_+_(51"/>
      <sheetName val="TOTAL_CHECK42"/>
      <sheetName val="TYP___wall_Num42"/>
      <sheetName val="Z-DETAILS_TYP__+2_85_TO_+8_8542"/>
      <sheetName val="Blr_hire41"/>
      <sheetName val="PRECAST_lig(tconc_II41"/>
      <sheetName val="Misc__Data41"/>
      <sheetName val="Load_Details(B2)42"/>
      <sheetName val="Works_-_Quote_Sheet42"/>
      <sheetName val="Cost_Basis41"/>
      <sheetName val="MASTER_RATE_ANALYSIS41"/>
      <sheetName val="RMG_-ABS41"/>
      <sheetName val="T_P_-ABS41"/>
      <sheetName val="T_P_-MB41"/>
      <sheetName val="E_P_R-ABS41"/>
      <sheetName val="E__R-MB41"/>
      <sheetName val="Bldg_6-ABS41"/>
      <sheetName val="Bldg_6-MB41"/>
      <sheetName val="Kz_Grid_Press_foundation_ABS41"/>
      <sheetName val="Kz_Grid_Press_foundation_meas41"/>
      <sheetName val="600-1200T__ABS41"/>
      <sheetName val="600-1200T_Meas41"/>
      <sheetName val="BSR-II_ABS41"/>
      <sheetName val="BSR-II_meas41"/>
      <sheetName val="Misc_ABS41"/>
      <sheetName val="Misc_MB41"/>
      <sheetName val="This_Bill41"/>
      <sheetName val="Upto_Previous41"/>
      <sheetName val="Up_to_date41"/>
      <sheetName val="Grand_Abstract41"/>
      <sheetName val="Blank_MB41"/>
      <sheetName val="cement_summary41"/>
      <sheetName val="Reinforcement_Steel41"/>
      <sheetName val="P-I_CEMENT_RECONCILIATION_41"/>
      <sheetName val="Ra-38_area_wise_summary41"/>
      <sheetName val="P-II_Cement_Reconciliation41"/>
      <sheetName val="Ra-16_P-II41"/>
      <sheetName val="RA_16-_GH41"/>
      <sheetName val="Intro_41"/>
      <sheetName val="Gate_241"/>
      <sheetName val="Name_List41"/>
      <sheetName val="VF_Full_Recon41"/>
      <sheetName val="PITP3_COPY41"/>
      <sheetName val="Meas_41"/>
      <sheetName val="BLOCK-A_(MEA_SHEET)42"/>
      <sheetName val="Expenses_Actual_Vs__Budgeted41"/>
      <sheetName val="Col_up_to_plinth41"/>
      <sheetName val="Project_Ignite41"/>
      <sheetName val="RCC,Ret__Wall41"/>
      <sheetName val="Schedules_PL18"/>
      <sheetName val="Schedules_BS18"/>
      <sheetName val="PRECAST_lightconc-II48"/>
      <sheetName val="Cleaning_&amp;_Grubbing48"/>
      <sheetName val="PRECAST_lightconc_II48"/>
      <sheetName val="College_Details48"/>
      <sheetName val="Personal_48"/>
      <sheetName val="jidal_dam48"/>
      <sheetName val="fran_temp48"/>
      <sheetName val="kona_swit48"/>
      <sheetName val="template_(8)48"/>
      <sheetName val="template_(9)48"/>
      <sheetName val="OVER_HEADS48"/>
      <sheetName val="Cover_Sheet48"/>
      <sheetName val="BOQ_REV_A48"/>
      <sheetName val="PTB_(IO)48"/>
      <sheetName val="BMS_48"/>
      <sheetName val="SPT_vs_PHI48"/>
      <sheetName val="TBAL9697_-group_wise__sdpl48"/>
      <sheetName val="TAX_BILLS46"/>
      <sheetName val="CASH_BILLS46"/>
      <sheetName val="LABOUR_BILLS46"/>
      <sheetName val="puch_order46"/>
      <sheetName val="Sheet1_(2)46"/>
      <sheetName val="Quantity_Schedule47"/>
      <sheetName val="Revenue__Schedule_47"/>
      <sheetName val="Balance_works_-_Direct_Cost47"/>
      <sheetName val="Balance_works_-_Indirect_Cost47"/>
      <sheetName val="Fund_Plan47"/>
      <sheetName val="Bill_of_Resources47"/>
      <sheetName val="SITE_OVERHEADS46"/>
      <sheetName val="labour_coeff46"/>
      <sheetName val="Site_Dev_BOQ46"/>
      <sheetName val="Expenditure_plan46"/>
      <sheetName val="ORDER_BOOKING46"/>
      <sheetName val="Costing_Upto_Mar'11_(2)46"/>
      <sheetName val="Tender_Summary46"/>
      <sheetName val="beam-reinft-IIInd_floor46"/>
      <sheetName val="Prelims_Breakup46"/>
      <sheetName val="Boq_Block_A46"/>
      <sheetName val="M-Book_for_Conc46"/>
      <sheetName val="M-Book_for_FW46"/>
      <sheetName val="_24_07_10_RS_&amp;_SECURITY46"/>
      <sheetName val="24_07_10_CIVIL_WET46"/>
      <sheetName val="_24_07_10_CIVIL46"/>
      <sheetName val="_24_07_10_MECH-FAB46"/>
      <sheetName val="_24_07_10_MECH-TANK46"/>
      <sheetName val="_23_07_10_N_SHIFT_MECH-FAB46"/>
      <sheetName val="_23_07_10_N_SHIFT_MECH-TANK46"/>
      <sheetName val="_23_07_10_RS_&amp;_SECURITY46"/>
      <sheetName val="23_07_10_CIVIL_WET46"/>
      <sheetName val="_23_07_10_CIVIL46"/>
      <sheetName val="_23_07_10_MECH-FAB46"/>
      <sheetName val="_23_07_10_MECH-TANK46"/>
      <sheetName val="_22_07_10_N_SHIFT_MECH-FAB46"/>
      <sheetName val="_22_07_10_N_SHIFT_MECH-TANK46"/>
      <sheetName val="_22_07_10_RS_&amp;_SECURITY46"/>
      <sheetName val="22_07_10_CIVIL_WET46"/>
      <sheetName val="_22_07_10_CIVIL46"/>
      <sheetName val="_22_07_10_MECH-FAB46"/>
      <sheetName val="_22_07_10_MECH-TANK46"/>
      <sheetName val="_21_07_10_N_SHIFT_MECH-FAB46"/>
      <sheetName val="_21_07_10_N_SHIFT_MECH-TANK46"/>
      <sheetName val="_21_07_10_RS_&amp;_SECURITY46"/>
      <sheetName val="21_07_10_CIVIL_WET46"/>
      <sheetName val="_21_07_10_CIVIL46"/>
      <sheetName val="_21_07_10_MECH-FAB46"/>
      <sheetName val="_21_07_10_MECH-TANK46"/>
      <sheetName val="_20_07_10_N_SHIFT_MECH-FAB46"/>
      <sheetName val="_20_07_10_N_SHIFT_MECH-TANK46"/>
      <sheetName val="_20_07_10_RS_&amp;_SECURITY46"/>
      <sheetName val="20_07_10_CIVIL_WET46"/>
      <sheetName val="_20_07_10_CIVIL46"/>
      <sheetName val="_20_07_10_MECH-FAB46"/>
      <sheetName val="_20_07_10_MECH-TANK46"/>
      <sheetName val="_19_07_10_N_SHIFT_MECH-FAB46"/>
      <sheetName val="_19_07_10_N_SHIFT_MECH-TANK46"/>
      <sheetName val="_19_07_10_RS_&amp;_SECURITY46"/>
      <sheetName val="19_07_10_CIVIL_WET46"/>
      <sheetName val="_19_07_10_CIVIL46"/>
      <sheetName val="_19_07_10_MECH-FAB46"/>
      <sheetName val="_19_07_10_MECH-TANK46"/>
      <sheetName val="_18_07_10_N_SHIFT_MECH-FAB46"/>
      <sheetName val="_18_07_10_N_SHIFT_MECH-TANK46"/>
      <sheetName val="_18_07_10_RS_&amp;_SECURITY46"/>
      <sheetName val="18_07_10_CIVIL_WET46"/>
      <sheetName val="_18_07_10_CIVIL46"/>
      <sheetName val="_18_07_10_MECH-FAB46"/>
      <sheetName val="_18_07_10_MECH-TANK46"/>
      <sheetName val="_17_07_10_N_SHIFT_MECH-FAB46"/>
      <sheetName val="_17_07_10_N_SHIFT_MECH-TANK46"/>
      <sheetName val="_17_07_10_RS_&amp;_SECURITY46"/>
      <sheetName val="17_07_10_CIVIL_WET46"/>
      <sheetName val="_17_07_10_CIVIL46"/>
      <sheetName val="_17_07_10_MECH-FAB46"/>
      <sheetName val="_17_07_10_MECH-TANK46"/>
      <sheetName val="_16_07_10_N_SHIFT_MECH-FAB45"/>
      <sheetName val="_16_07_10_N_SHIFT_MECH-TANK45"/>
      <sheetName val="_16_07_10_RS_&amp;_SECURITY45"/>
      <sheetName val="16_07_10_CIVIL_WET45"/>
      <sheetName val="_16_07_10_CIVIL45"/>
      <sheetName val="_16_07_10_MECH-FAB45"/>
      <sheetName val="_16_07_10_MECH-TANK45"/>
      <sheetName val="_15_07_10_N_SHIFT_MECH-FAB45"/>
      <sheetName val="_15_07_10_N_SHIFT_MECH-TANK45"/>
      <sheetName val="_15_07_10_RS_&amp;_SECURITY45"/>
      <sheetName val="15_07_10_CIVIL_WET45"/>
      <sheetName val="_15_07_10_CIVIL45"/>
      <sheetName val="_15_07_10_MECH-FAB45"/>
      <sheetName val="_15_07_10_MECH-TANK45"/>
      <sheetName val="_14_07_10_N_SHIFT_MECH-FAB45"/>
      <sheetName val="_14_07_10_N_SHIFT_MECH-TANK45"/>
      <sheetName val="_14_07_10_RS_&amp;_SECURITY45"/>
      <sheetName val="14_07_10_CIVIL_WET45"/>
      <sheetName val="_14_07_10_CIVIL45"/>
      <sheetName val="_14_07_10_MECH-FAB45"/>
      <sheetName val="_14_07_10_MECH-TANK45"/>
      <sheetName val="_13_07_10_N_SHIFT_MECH-FAB45"/>
      <sheetName val="_13_07_10_N_SHIFT_MECH-TANK45"/>
      <sheetName val="_13_07_10_RS_&amp;_SECURITY45"/>
      <sheetName val="13_07_10_CIVIL_WET45"/>
      <sheetName val="_13_07_10_CIVIL45"/>
      <sheetName val="_13_07_10_MECH-FAB45"/>
      <sheetName val="_13_07_10_MECH-TANK45"/>
      <sheetName val="_12_07_10_N_SHIFT_MECH-FAB45"/>
      <sheetName val="_12_07_10_N_SHIFT_MECH-TANK45"/>
      <sheetName val="_12_07_10_RS_&amp;_SECURITY45"/>
      <sheetName val="12_07_10_CIVIL_WET45"/>
      <sheetName val="_12_07_10_CIVIL45"/>
      <sheetName val="_12_07_10_MECH-FAB45"/>
      <sheetName val="_12_07_10_MECH-TANK45"/>
      <sheetName val="_11_07_10_N_SHIFT_MECH-FAB45"/>
      <sheetName val="_11_07_10_N_SHIFT_MECH-TANK45"/>
      <sheetName val="_11_07_10_RS_&amp;_SECURITY45"/>
      <sheetName val="11_07_10_CIVIL_WET45"/>
      <sheetName val="_11_07_10_CIVIL45"/>
      <sheetName val="_11_07_10_MECH-FAB45"/>
      <sheetName val="_11_07_10_MECH-TANK45"/>
      <sheetName val="_10_07_10_N_SHIFT_MECH-FAB45"/>
      <sheetName val="_10_07_10_N_SHIFT_MECH-TANK45"/>
      <sheetName val="_10_07_10_RS_&amp;_SECURITY45"/>
      <sheetName val="10_07_10_CIVIL_WET45"/>
      <sheetName val="_10_07_10_CIVIL45"/>
      <sheetName val="_10_07_10_MECH-FAB45"/>
      <sheetName val="_10_07_10_MECH-TANK45"/>
      <sheetName val="_09_07_10_N_SHIFT_MECH-FAB45"/>
      <sheetName val="_09_07_10_N_SHIFT_MECH-TANK45"/>
      <sheetName val="_09_07_10_RS_&amp;_SECURITY45"/>
      <sheetName val="09_07_10_CIVIL_WET45"/>
      <sheetName val="_09_07_10_CIVIL45"/>
      <sheetName val="_09_07_10_MECH-FAB45"/>
      <sheetName val="_09_07_10_MECH-TANK45"/>
      <sheetName val="_08_07_10_N_SHIFT_MECH-FAB45"/>
      <sheetName val="_08_07_10_N_SHIFT_MECH-TANK45"/>
      <sheetName val="_08_07_10_RS_&amp;_SECURITY45"/>
      <sheetName val="08_07_10_CIVIL_WET45"/>
      <sheetName val="_08_07_10_CIVIL45"/>
      <sheetName val="_08_07_10_MECH-FAB45"/>
      <sheetName val="_08_07_10_MECH-TANK45"/>
      <sheetName val="_07_07_10_N_SHIFT_MECH-FAB45"/>
      <sheetName val="_07_07_10_N_SHIFT_MECH-TANK45"/>
      <sheetName val="_07_07_10_RS_&amp;_SECURITY45"/>
      <sheetName val="07_07_10_CIVIL_WET45"/>
      <sheetName val="_07_07_10_CIVIL45"/>
      <sheetName val="_07_07_10_MECH-FAB45"/>
      <sheetName val="_07_07_10_MECH-TANK45"/>
      <sheetName val="_06_07_10_N_SHIFT_MECH-FAB45"/>
      <sheetName val="_06_07_10_N_SHIFT_MECH-TANK45"/>
      <sheetName val="_06_07_10_RS_&amp;_SECURITY45"/>
      <sheetName val="06_07_10_CIVIL_WET45"/>
      <sheetName val="_06_07_10_CIVIL45"/>
      <sheetName val="_06_07_10_MECH-FAB45"/>
      <sheetName val="_06_07_10_MECH-TANK45"/>
      <sheetName val="_05_07_10_N_SHIFT_MECH-FAB45"/>
      <sheetName val="_05_07_10_N_SHIFT_MECH-TANK45"/>
      <sheetName val="_05_07_10_RS_&amp;_SECURITY45"/>
      <sheetName val="05_07_10_CIVIL_WET45"/>
      <sheetName val="_05_07_10_CIVIL45"/>
      <sheetName val="_05_07_10_MECH-FAB45"/>
      <sheetName val="_05_07_10_MECH-TANK45"/>
      <sheetName val="_04_07_10_N_SHIFT_MECH-FAB45"/>
      <sheetName val="_04_07_10_N_SHIFT_MECH-TANK45"/>
      <sheetName val="_04_07_10_RS_&amp;_SECURITY45"/>
      <sheetName val="04_07_10_CIVIL_WET45"/>
      <sheetName val="_04_07_10_CIVIL45"/>
      <sheetName val="_04_07_10_MECH-FAB45"/>
      <sheetName val="_04_07_10_MECH-TANK45"/>
      <sheetName val="_03_07_10_N_SHIFT_MECH-FAB45"/>
      <sheetName val="_03_07_10_N_SHIFT_MECH-TANK45"/>
      <sheetName val="_03_07_10_RS_&amp;_SECURITY_45"/>
      <sheetName val="03_07_10_CIVIL_WET_45"/>
      <sheetName val="_03_07_10_CIVIL_45"/>
      <sheetName val="_03_07_10_MECH-FAB_45"/>
      <sheetName val="_03_07_10_MECH-TANK_45"/>
      <sheetName val="_02_07_10_N_SHIFT_MECH-FAB_45"/>
      <sheetName val="_02_07_10_N_SHIFT_MECH-TANK_45"/>
      <sheetName val="_02_07_10_RS_&amp;_SECURITY45"/>
      <sheetName val="02_07_10_CIVIL_WET45"/>
      <sheetName val="_02_07_10_CIVIL45"/>
      <sheetName val="_02_07_10_MECH-FAB45"/>
      <sheetName val="_02_07_10_MECH-TANK45"/>
      <sheetName val="_01_07_10_N_SHIFT_MECH-FAB45"/>
      <sheetName val="_01_07_10_N_SHIFT_MECH-TANK45"/>
      <sheetName val="_01_07_10_RS_&amp;_SECURITY45"/>
      <sheetName val="01_07_10_CIVIL_WET45"/>
      <sheetName val="_01_07_10_CIVIL45"/>
      <sheetName val="_01_07_10_MECH-FAB45"/>
      <sheetName val="_01_07_10_MECH-TANK45"/>
      <sheetName val="_30_06_10_N_SHIFT_MECH-FAB45"/>
      <sheetName val="_30_06_10_N_SHIFT_MECH-TANK45"/>
      <sheetName val="scurve_calc_(2)45"/>
      <sheetName val="Direct_cost_shed_A-2_45"/>
      <sheetName val="Meas_-Hotel_Part46"/>
      <sheetName val="BOQ_Direct_selling_cost45"/>
      <sheetName val="Civil_Boq45"/>
      <sheetName val="BOQ_(2)46"/>
      <sheetName val="St_co_91_5lvl45"/>
      <sheetName val="22_12_201146"/>
      <sheetName val="Contract_Night_Staff45"/>
      <sheetName val="Contract_Day_Staff45"/>
      <sheetName val="Day_Shift45"/>
      <sheetName val="Night_Shift45"/>
      <sheetName val="Fee_Rate_Summary45"/>
      <sheetName val="_09_07_10_M顅ᎆ뤀ᨇ԰?缀?45"/>
      <sheetName val="TBAL9697__group_wise__sdpl45"/>
      <sheetName val="final_abstract45"/>
      <sheetName val="Ave_wtd_rates45"/>
      <sheetName val="Material_45"/>
      <sheetName val="Labour_&amp;_Plant45"/>
      <sheetName val="Cashflow_projection45"/>
      <sheetName val="PA-_Consutant_45"/>
      <sheetName val="Item-_Compact45"/>
      <sheetName val="Civil_Works45"/>
      <sheetName val="IO_List45"/>
      <sheetName val="Fill_this_out_first___45"/>
      <sheetName val="INPUT_SHEET45"/>
      <sheetName val="Meas__Hotel_Part45"/>
      <sheetName val="Labour_productivity45"/>
      <sheetName val="DI_Rate_Analysis46"/>
      <sheetName val="Economic_RisingMain__Ph-I46"/>
      <sheetName val="SP_Break_Up45"/>
      <sheetName val="Sales_&amp;_Prod45"/>
      <sheetName val="Cost_Index45"/>
      <sheetName val="cash_in_flow_Summary_JV_45"/>
      <sheetName val="water_prop_45"/>
      <sheetName val="GR_slab-reinft45"/>
      <sheetName val="Staff_Acco_45"/>
      <sheetName val="Project_Details__45"/>
      <sheetName val="Driveway_Beams45"/>
      <sheetName val="INDIGINEOUS_ITEMS_45"/>
      <sheetName val="MN_T_B_45"/>
      <sheetName val="F20_Risk_Analysis45"/>
      <sheetName val="Change_Order_Log45"/>
      <sheetName val="2000_MOR45"/>
      <sheetName val="3cd_Annexure45"/>
      <sheetName val="Fin__Assumpt__-_Sensitivities45"/>
      <sheetName val="Bill_145"/>
      <sheetName val="Bill_245"/>
      <sheetName val="Bill_345"/>
      <sheetName val="Bill_445"/>
      <sheetName val="Bill_545"/>
      <sheetName val="Bill_645"/>
      <sheetName val="Bill_745"/>
      <sheetName val="Rate_analysis-_BOQ_1_45"/>
      <sheetName val="1_Civil-RA45"/>
      <sheetName val="_09_07_10_M顅ᎆ뤀ᨇ԰45"/>
      <sheetName val="_09_07_10_M顅ᎆ뤀ᨇ԰_缀_45"/>
      <sheetName val="Structure_Bills_Qty45"/>
      <sheetName val="Rate_Analysis45"/>
      <sheetName val="Pacakges_split45"/>
      <sheetName val="Assumption_Inputs45"/>
      <sheetName val="Phase_145"/>
      <sheetName val="Eqpmnt_Plng45"/>
      <sheetName val="Debits_as_on_12_04_0844"/>
      <sheetName val="T-P1,_FINISHES_WORKING_45"/>
      <sheetName val="Assumption_&amp;_Exclusion45"/>
      <sheetName val="LABOUR_RATE45"/>
      <sheetName val="Material_Rate45"/>
      <sheetName val="Switch_V1645"/>
      <sheetName val="Theo_Cons-June'1044"/>
      <sheetName val="DEINKING(ANNEX_1)45"/>
      <sheetName val="AutoOpen_Stub_Data45"/>
      <sheetName val="Data_Sheet44"/>
      <sheetName val="External_Doors45"/>
      <sheetName val="STAFFSCHED_44"/>
      <sheetName val="Cat_A_Change_Control45"/>
      <sheetName val="Grade_Slab_-145"/>
      <sheetName val="Grade_Slab_-245"/>
      <sheetName val="Grade_slab-345"/>
      <sheetName val="Grade_slab_-445"/>
      <sheetName val="Grade_slab_-545"/>
      <sheetName val="Grade_slab_-645"/>
      <sheetName val="Factor_Sheet45"/>
      <sheetName val="India_F&amp;S_Template44"/>
      <sheetName val="_bus_bay44"/>
      <sheetName val="doq_444"/>
      <sheetName val="doq_244"/>
      <sheetName val="11B_44"/>
      <sheetName val="ACAD_Finishes44"/>
      <sheetName val="Site_Details44"/>
      <sheetName val="Site_Area_Statement44"/>
      <sheetName val="BOQ_LT44"/>
      <sheetName val="Summary_WG44"/>
      <sheetName val="AFAS_44"/>
      <sheetName val="RDS_&amp;_WLD44"/>
      <sheetName val="PA_System44"/>
      <sheetName val="Server_&amp;_PAC_Room44"/>
      <sheetName val="HVAC_BOQ44"/>
      <sheetName val="Deduction_of_assets43"/>
      <sheetName val="14_07_10_CIVIL_W [44"/>
      <sheetName val="Income_Statement44"/>
      <sheetName val="Invoice_Tracker44"/>
      <sheetName val="d-safe_specs43"/>
      <sheetName val="Quote_Sheet43"/>
      <sheetName val="Top_Sheet44"/>
      <sheetName val="Col_NUM44"/>
      <sheetName val="COLUMN_RC_44"/>
      <sheetName val="STILT_Floor_Slab_NUM44"/>
      <sheetName val="First_Floor_Slab_RC44"/>
      <sheetName val="FIRST_FLOOR_SLAB_WT_SUMMARY44"/>
      <sheetName val="Stilt_Floor_Beam_NUM44"/>
      <sheetName val="STILT_BEAM_NUM44"/>
      <sheetName val="STILT_BEAM_RC44"/>
      <sheetName val="Stilt_wall_Num44"/>
      <sheetName val="STILT_WALL_RC44"/>
      <sheetName val="Z-DETAILS_ABOVE_RAFT_UPTO_+0_45"/>
      <sheetName val="Z-DETAILS_ABOVE_RAFT_UPTO_+_(53"/>
      <sheetName val="TOTAL_CHECK44"/>
      <sheetName val="TYP___wall_Num44"/>
      <sheetName val="Z-DETAILS_TYP__+2_85_TO_+8_8544"/>
      <sheetName val="Blr_hire43"/>
      <sheetName val="PRECAST_lig(tconc_II43"/>
      <sheetName val="Misc__Data43"/>
      <sheetName val="Load_Details(B2)44"/>
      <sheetName val="Works_-_Quote_Sheet44"/>
      <sheetName val="Cost_Basis43"/>
      <sheetName val="MASTER_RATE_ANALYSIS43"/>
      <sheetName val="RMG_-ABS43"/>
      <sheetName val="T_P_-ABS43"/>
      <sheetName val="T_P_-MB43"/>
      <sheetName val="E_P_R-ABS43"/>
      <sheetName val="E__R-MB43"/>
      <sheetName val="Bldg_6-ABS43"/>
      <sheetName val="Bldg_6-MB43"/>
      <sheetName val="Kz_Grid_Press_foundation_ABS43"/>
      <sheetName val="Kz_Grid_Press_foundation_meas43"/>
      <sheetName val="600-1200T__ABS43"/>
      <sheetName val="600-1200T_Meas43"/>
      <sheetName val="BSR-II_ABS43"/>
      <sheetName val="BSR-II_meas43"/>
      <sheetName val="Misc_ABS43"/>
      <sheetName val="Misc_MB43"/>
      <sheetName val="This_Bill43"/>
      <sheetName val="Upto_Previous43"/>
      <sheetName val="Up_to_date43"/>
      <sheetName val="Grand_Abstract43"/>
      <sheetName val="Blank_MB43"/>
      <sheetName val="cement_summary43"/>
      <sheetName val="Reinforcement_Steel43"/>
      <sheetName val="P-I_CEMENT_RECONCILIATION_43"/>
      <sheetName val="Ra-38_area_wise_summary43"/>
      <sheetName val="P-II_Cement_Reconciliation43"/>
      <sheetName val="Ra-16_P-II43"/>
      <sheetName val="RA_16-_GH43"/>
      <sheetName val="Intro_43"/>
      <sheetName val="Gate_243"/>
      <sheetName val="Name_List43"/>
      <sheetName val="VF_Full_Recon43"/>
      <sheetName val="PITP3_COPY43"/>
      <sheetName val="Meas_43"/>
      <sheetName val="BLOCK-A_(MEA_SHEET)44"/>
      <sheetName val="Expenses_Actual_Vs__Budgeted43"/>
      <sheetName val="Col_up_to_plinth43"/>
      <sheetName val="Project_Ignite43"/>
      <sheetName val="RCC,Ret__Wall43"/>
      <sheetName val="Schedules_PL20"/>
      <sheetName val="Schedules_BS20"/>
      <sheetName val="PRECAST_lightconc-II47"/>
      <sheetName val="Cleaning_&amp;_Grubbing47"/>
      <sheetName val="PRECAST_lightconc_II47"/>
      <sheetName val="College_Details47"/>
      <sheetName val="Personal_47"/>
      <sheetName val="jidal_dam47"/>
      <sheetName val="fran_temp47"/>
      <sheetName val="kona_swit47"/>
      <sheetName val="template_(8)47"/>
      <sheetName val="template_(9)47"/>
      <sheetName val="OVER_HEADS47"/>
      <sheetName val="Cover_Sheet47"/>
      <sheetName val="BOQ_REV_A47"/>
      <sheetName val="PTB_(IO)47"/>
      <sheetName val="BMS_47"/>
      <sheetName val="SPT_vs_PHI47"/>
      <sheetName val="TBAL9697_-group_wise__sdpl47"/>
      <sheetName val="TAX_BILLS45"/>
      <sheetName val="CASH_BILLS45"/>
      <sheetName val="LABOUR_BILLS45"/>
      <sheetName val="puch_order45"/>
      <sheetName val="Sheet1_(2)45"/>
      <sheetName val="Quantity_Schedule46"/>
      <sheetName val="Revenue__Schedule_46"/>
      <sheetName val="Balance_works_-_Direct_Cost46"/>
      <sheetName val="Balance_works_-_Indirect_Cost46"/>
      <sheetName val="Fund_Plan46"/>
      <sheetName val="Bill_of_Resources46"/>
      <sheetName val="SITE_OVERHEADS45"/>
      <sheetName val="labour_coeff45"/>
      <sheetName val="Site_Dev_BOQ45"/>
      <sheetName val="Expenditure_plan45"/>
      <sheetName val="ORDER_BOOKING45"/>
      <sheetName val="Costing_Upto_Mar'11_(2)45"/>
      <sheetName val="Tender_Summary45"/>
      <sheetName val="beam-reinft-IIInd_floor45"/>
      <sheetName val="Prelims_Breakup45"/>
      <sheetName val="Boq_Block_A45"/>
      <sheetName val="M-Book_for_Conc45"/>
      <sheetName val="M-Book_for_FW45"/>
      <sheetName val="_24_07_10_RS_&amp;_SECURITY45"/>
      <sheetName val="24_07_10_CIVIL_WET45"/>
      <sheetName val="_24_07_10_CIVIL45"/>
      <sheetName val="_24_07_10_MECH-FAB45"/>
      <sheetName val="_24_07_10_MECH-TANK45"/>
      <sheetName val="_23_07_10_N_SHIFT_MECH-FAB45"/>
      <sheetName val="_23_07_10_N_SHIFT_MECH-TANK45"/>
      <sheetName val="_23_07_10_RS_&amp;_SECURITY45"/>
      <sheetName val="23_07_10_CIVIL_WET45"/>
      <sheetName val="_23_07_10_CIVIL45"/>
      <sheetName val="_23_07_10_MECH-FAB45"/>
      <sheetName val="_23_07_10_MECH-TANK45"/>
      <sheetName val="_22_07_10_N_SHIFT_MECH-FAB45"/>
      <sheetName val="_22_07_10_N_SHIFT_MECH-TANK45"/>
      <sheetName val="_22_07_10_RS_&amp;_SECURITY45"/>
      <sheetName val="22_07_10_CIVIL_WET45"/>
      <sheetName val="_22_07_10_CIVIL45"/>
      <sheetName val="_22_07_10_MECH-FAB45"/>
      <sheetName val="_22_07_10_MECH-TANK45"/>
      <sheetName val="_21_07_10_N_SHIFT_MECH-FAB45"/>
      <sheetName val="_21_07_10_N_SHIFT_MECH-TANK45"/>
      <sheetName val="_21_07_10_RS_&amp;_SECURITY45"/>
      <sheetName val="21_07_10_CIVIL_WET45"/>
      <sheetName val="_21_07_10_CIVIL45"/>
      <sheetName val="_21_07_10_MECH-FAB45"/>
      <sheetName val="_21_07_10_MECH-TANK45"/>
      <sheetName val="_20_07_10_N_SHIFT_MECH-FAB45"/>
      <sheetName val="_20_07_10_N_SHIFT_MECH-TANK45"/>
      <sheetName val="_20_07_10_RS_&amp;_SECURITY45"/>
      <sheetName val="20_07_10_CIVIL_WET45"/>
      <sheetName val="_20_07_10_CIVIL45"/>
      <sheetName val="_20_07_10_MECH-FAB45"/>
      <sheetName val="_20_07_10_MECH-TANK45"/>
      <sheetName val="_19_07_10_N_SHIFT_MECH-FAB45"/>
      <sheetName val="_19_07_10_N_SHIFT_MECH-TANK45"/>
      <sheetName val="_19_07_10_RS_&amp;_SECURITY45"/>
      <sheetName val="19_07_10_CIVIL_WET45"/>
      <sheetName val="_19_07_10_CIVIL45"/>
      <sheetName val="_19_07_10_MECH-FAB45"/>
      <sheetName val="_19_07_10_MECH-TANK45"/>
      <sheetName val="_18_07_10_N_SHIFT_MECH-FAB45"/>
      <sheetName val="_18_07_10_N_SHIFT_MECH-TANK45"/>
      <sheetName val="_18_07_10_RS_&amp;_SECURITY45"/>
      <sheetName val="18_07_10_CIVIL_WET45"/>
      <sheetName val="_18_07_10_CIVIL45"/>
      <sheetName val="_18_07_10_MECH-FAB45"/>
      <sheetName val="_18_07_10_MECH-TANK45"/>
      <sheetName val="_17_07_10_N_SHIFT_MECH-FAB45"/>
      <sheetName val="_17_07_10_N_SHIFT_MECH-TANK45"/>
      <sheetName val="_17_07_10_RS_&amp;_SECURITY45"/>
      <sheetName val="17_07_10_CIVIL_WET45"/>
      <sheetName val="_17_07_10_CIVIL45"/>
      <sheetName val="_17_07_10_MECH-FAB45"/>
      <sheetName val="_17_07_10_MECH-TANK45"/>
      <sheetName val="_16_07_10_N_SHIFT_MECH-FAB44"/>
      <sheetName val="_16_07_10_N_SHIFT_MECH-TANK44"/>
      <sheetName val="_16_07_10_RS_&amp;_SECURITY44"/>
      <sheetName val="16_07_10_CIVIL_WET44"/>
      <sheetName val="_16_07_10_CIVIL44"/>
      <sheetName val="_16_07_10_MECH-FAB44"/>
      <sheetName val="_16_07_10_MECH-TANK44"/>
      <sheetName val="_15_07_10_N_SHIFT_MECH-FAB44"/>
      <sheetName val="_15_07_10_N_SHIFT_MECH-TANK44"/>
      <sheetName val="_15_07_10_RS_&amp;_SECURITY44"/>
      <sheetName val="15_07_10_CIVIL_WET44"/>
      <sheetName val="_15_07_10_CIVIL44"/>
      <sheetName val="_15_07_10_MECH-FAB44"/>
      <sheetName val="_15_07_10_MECH-TANK44"/>
      <sheetName val="_14_07_10_N_SHIFT_MECH-FAB44"/>
      <sheetName val="_14_07_10_N_SHIFT_MECH-TANK44"/>
      <sheetName val="_14_07_10_RS_&amp;_SECURITY44"/>
      <sheetName val="14_07_10_CIVIL_WET44"/>
      <sheetName val="_14_07_10_CIVIL44"/>
      <sheetName val="_14_07_10_MECH-FAB44"/>
      <sheetName val="_14_07_10_MECH-TANK44"/>
      <sheetName val="_13_07_10_N_SHIFT_MECH-FAB44"/>
      <sheetName val="_13_07_10_N_SHIFT_MECH-TANK44"/>
      <sheetName val="_13_07_10_RS_&amp;_SECURITY44"/>
      <sheetName val="13_07_10_CIVIL_WET44"/>
      <sheetName val="_13_07_10_CIVIL44"/>
      <sheetName val="_13_07_10_MECH-FAB44"/>
      <sheetName val="_13_07_10_MECH-TANK44"/>
      <sheetName val="_12_07_10_N_SHIFT_MECH-FAB44"/>
      <sheetName val="_12_07_10_N_SHIFT_MECH-TANK44"/>
      <sheetName val="_12_07_10_RS_&amp;_SECURITY44"/>
      <sheetName val="12_07_10_CIVIL_WET44"/>
      <sheetName val="_12_07_10_CIVIL44"/>
      <sheetName val="_12_07_10_MECH-FAB44"/>
      <sheetName val="_12_07_10_MECH-TANK44"/>
      <sheetName val="_11_07_10_N_SHIFT_MECH-FAB44"/>
      <sheetName val="_11_07_10_N_SHIFT_MECH-TANK44"/>
      <sheetName val="_11_07_10_RS_&amp;_SECURITY44"/>
      <sheetName val="11_07_10_CIVIL_WET44"/>
      <sheetName val="_11_07_10_CIVIL44"/>
      <sheetName val="_11_07_10_MECH-FAB44"/>
      <sheetName val="_11_07_10_MECH-TANK44"/>
      <sheetName val="_10_07_10_N_SHIFT_MECH-FAB44"/>
      <sheetName val="_10_07_10_N_SHIFT_MECH-TANK44"/>
      <sheetName val="_10_07_10_RS_&amp;_SECURITY44"/>
      <sheetName val="10_07_10_CIVIL_WET44"/>
      <sheetName val="_10_07_10_CIVIL44"/>
      <sheetName val="_10_07_10_MECH-FAB44"/>
      <sheetName val="_10_07_10_MECH-TANK44"/>
      <sheetName val="_09_07_10_N_SHIFT_MECH-FAB44"/>
      <sheetName val="_09_07_10_N_SHIFT_MECH-TANK44"/>
      <sheetName val="_09_07_10_RS_&amp;_SECURITY44"/>
      <sheetName val="09_07_10_CIVIL_WET44"/>
      <sheetName val="_09_07_10_CIVIL44"/>
      <sheetName val="_09_07_10_MECH-FAB44"/>
      <sheetName val="_09_07_10_MECH-TANK44"/>
      <sheetName val="_08_07_10_N_SHIFT_MECH-FAB44"/>
      <sheetName val="_08_07_10_N_SHIFT_MECH-TANK44"/>
      <sheetName val="_08_07_10_RS_&amp;_SECURITY44"/>
      <sheetName val="08_07_10_CIVIL_WET44"/>
      <sheetName val="_08_07_10_CIVIL44"/>
      <sheetName val="_08_07_10_MECH-FAB44"/>
      <sheetName val="_08_07_10_MECH-TANK44"/>
      <sheetName val="_07_07_10_N_SHIFT_MECH-FAB44"/>
      <sheetName val="_07_07_10_N_SHIFT_MECH-TANK44"/>
      <sheetName val="_07_07_10_RS_&amp;_SECURITY44"/>
      <sheetName val="07_07_10_CIVIL_WET44"/>
      <sheetName val="_07_07_10_CIVIL44"/>
      <sheetName val="_07_07_10_MECH-FAB44"/>
      <sheetName val="_07_07_10_MECH-TANK44"/>
      <sheetName val="_06_07_10_N_SHIFT_MECH-FAB44"/>
      <sheetName val="_06_07_10_N_SHIFT_MECH-TANK44"/>
      <sheetName val="_06_07_10_RS_&amp;_SECURITY44"/>
      <sheetName val="06_07_10_CIVIL_WET44"/>
      <sheetName val="_06_07_10_CIVIL44"/>
      <sheetName val="_06_07_10_MECH-FAB44"/>
      <sheetName val="_06_07_10_MECH-TANK44"/>
      <sheetName val="_05_07_10_N_SHIFT_MECH-FAB44"/>
      <sheetName val="_05_07_10_N_SHIFT_MECH-TANK44"/>
      <sheetName val="_05_07_10_RS_&amp;_SECURITY44"/>
      <sheetName val="05_07_10_CIVIL_WET44"/>
      <sheetName val="_05_07_10_CIVIL44"/>
      <sheetName val="_05_07_10_MECH-FAB44"/>
      <sheetName val="_05_07_10_MECH-TANK44"/>
      <sheetName val="_04_07_10_N_SHIFT_MECH-FAB44"/>
      <sheetName val="_04_07_10_N_SHIFT_MECH-TANK44"/>
      <sheetName val="_04_07_10_RS_&amp;_SECURITY44"/>
      <sheetName val="04_07_10_CIVIL_WET44"/>
      <sheetName val="_04_07_10_CIVIL44"/>
      <sheetName val="_04_07_10_MECH-FAB44"/>
      <sheetName val="_04_07_10_MECH-TANK44"/>
      <sheetName val="_03_07_10_N_SHIFT_MECH-FAB44"/>
      <sheetName val="_03_07_10_N_SHIFT_MECH-TANK44"/>
      <sheetName val="_03_07_10_RS_&amp;_SECURITY_44"/>
      <sheetName val="03_07_10_CIVIL_WET_44"/>
      <sheetName val="_03_07_10_CIVIL_44"/>
      <sheetName val="_03_07_10_MECH-FAB_44"/>
      <sheetName val="_03_07_10_MECH-TANK_44"/>
      <sheetName val="_02_07_10_N_SHIFT_MECH-FAB_44"/>
      <sheetName val="_02_07_10_N_SHIFT_MECH-TANK_44"/>
      <sheetName val="_02_07_10_RS_&amp;_SECURITY44"/>
      <sheetName val="02_07_10_CIVIL_WET44"/>
      <sheetName val="_02_07_10_CIVIL44"/>
      <sheetName val="_02_07_10_MECH-FAB44"/>
      <sheetName val="_02_07_10_MECH-TANK44"/>
      <sheetName val="_01_07_10_N_SHIFT_MECH-FAB44"/>
      <sheetName val="_01_07_10_N_SHIFT_MECH-TANK44"/>
      <sheetName val="_01_07_10_RS_&amp;_SECURITY44"/>
      <sheetName val="01_07_10_CIVIL_WET44"/>
      <sheetName val="_01_07_10_CIVIL44"/>
      <sheetName val="_01_07_10_MECH-FAB44"/>
      <sheetName val="_01_07_10_MECH-TANK44"/>
      <sheetName val="_30_06_10_N_SHIFT_MECH-FAB44"/>
      <sheetName val="_30_06_10_N_SHIFT_MECH-TANK44"/>
      <sheetName val="scurve_calc_(2)44"/>
      <sheetName val="Direct_cost_shed_A-2_44"/>
      <sheetName val="Meas_-Hotel_Part45"/>
      <sheetName val="BOQ_Direct_selling_cost44"/>
      <sheetName val="Civil_Boq44"/>
      <sheetName val="BOQ_(2)45"/>
      <sheetName val="St_co_91_5lvl44"/>
      <sheetName val="22_12_201145"/>
      <sheetName val="Contract_Night_Staff44"/>
      <sheetName val="Contract_Day_Staff44"/>
      <sheetName val="Day_Shift44"/>
      <sheetName val="Night_Shift44"/>
      <sheetName val="Fee_Rate_Summary44"/>
      <sheetName val="_09_07_10_M顅ᎆ뤀ᨇ԰?缀?44"/>
      <sheetName val="TBAL9697__group_wise__sdpl44"/>
      <sheetName val="final_abstract44"/>
      <sheetName val="Ave_wtd_rates44"/>
      <sheetName val="Material_44"/>
      <sheetName val="Labour_&amp;_Plant44"/>
      <sheetName val="Cashflow_projection44"/>
      <sheetName val="PA-_Consutant_44"/>
      <sheetName val="Item-_Compact44"/>
      <sheetName val="Civil_Works44"/>
      <sheetName val="IO_List44"/>
      <sheetName val="Fill_this_out_first___44"/>
      <sheetName val="INPUT_SHEET44"/>
      <sheetName val="Meas__Hotel_Part44"/>
      <sheetName val="Labour_productivity44"/>
      <sheetName val="DI_Rate_Analysis45"/>
      <sheetName val="Economic_RisingMain__Ph-I45"/>
      <sheetName val="SP_Break_Up44"/>
      <sheetName val="Sales_&amp;_Prod44"/>
      <sheetName val="Cost_Index44"/>
      <sheetName val="cash_in_flow_Summary_JV_44"/>
      <sheetName val="water_prop_44"/>
      <sheetName val="GR_slab-reinft44"/>
      <sheetName val="Staff_Acco_44"/>
      <sheetName val="Project_Details__44"/>
      <sheetName val="Driveway_Beams44"/>
      <sheetName val="INDIGINEOUS_ITEMS_44"/>
      <sheetName val="MN_T_B_44"/>
      <sheetName val="F20_Risk_Analysis44"/>
      <sheetName val="Change_Order_Log44"/>
      <sheetName val="2000_MOR44"/>
      <sheetName val="3cd_Annexure44"/>
      <sheetName val="Fin__Assumpt__-_Sensitivities44"/>
      <sheetName val="Bill_144"/>
      <sheetName val="Bill_244"/>
      <sheetName val="Bill_344"/>
      <sheetName val="Bill_444"/>
      <sheetName val="Bill_544"/>
      <sheetName val="Bill_644"/>
      <sheetName val="Bill_744"/>
      <sheetName val="Rate_analysis-_BOQ_1_44"/>
      <sheetName val="1_Civil-RA44"/>
      <sheetName val="_09_07_10_M顅ᎆ뤀ᨇ԰44"/>
      <sheetName val="_09_07_10_M顅ᎆ뤀ᨇ԰_缀_44"/>
      <sheetName val="Structure_Bills_Qty44"/>
      <sheetName val="Rate_Analysis44"/>
      <sheetName val="Pacakges_split44"/>
      <sheetName val="Assumption_Inputs44"/>
      <sheetName val="Phase_144"/>
      <sheetName val="Eqpmnt_Plng44"/>
      <sheetName val="Debits_as_on_12_04_0843"/>
      <sheetName val="T-P1,_FINISHES_WORKING_44"/>
      <sheetName val="Assumption_&amp;_Exclusion44"/>
      <sheetName val="LABOUR_RATE44"/>
      <sheetName val="Material_Rate44"/>
      <sheetName val="Switch_V1644"/>
      <sheetName val="Theo_Cons-June'1043"/>
      <sheetName val="DEINKING(ANNEX_1)44"/>
      <sheetName val="AutoOpen_Stub_Data44"/>
      <sheetName val="Data_Sheet43"/>
      <sheetName val="External_Doors44"/>
      <sheetName val="STAFFSCHED_43"/>
      <sheetName val="Cat_A_Change_Control44"/>
      <sheetName val="Grade_Slab_-144"/>
      <sheetName val="Grade_Slab_-244"/>
      <sheetName val="Grade_slab-344"/>
      <sheetName val="Grade_slab_-444"/>
      <sheetName val="Grade_slab_-544"/>
      <sheetName val="Grade_slab_-644"/>
      <sheetName val="Factor_Sheet44"/>
      <sheetName val="India_F&amp;S_Template43"/>
      <sheetName val="_bus_bay43"/>
      <sheetName val="doq_443"/>
      <sheetName val="doq_243"/>
      <sheetName val="11B_43"/>
      <sheetName val="ACAD_Finishes43"/>
      <sheetName val="Site_Details43"/>
      <sheetName val="Site_Area_Statement43"/>
      <sheetName val="BOQ_LT43"/>
      <sheetName val="Summary_WG43"/>
      <sheetName val="AFAS_43"/>
      <sheetName val="RDS_&amp;_WLD43"/>
      <sheetName val="PA_System43"/>
      <sheetName val="Server_&amp;_PAC_Room43"/>
      <sheetName val="HVAC_BOQ43"/>
      <sheetName val="Deduction_of_assets42"/>
      <sheetName val="14_07_10_CIVIL_W [43"/>
      <sheetName val="Income_Statement43"/>
      <sheetName val="Invoice_Tracker43"/>
      <sheetName val="d-safe_specs42"/>
      <sheetName val="Quote_Sheet42"/>
      <sheetName val="Top_Sheet43"/>
      <sheetName val="Col_NUM43"/>
      <sheetName val="COLUMN_RC_43"/>
      <sheetName val="STILT_Floor_Slab_NUM43"/>
      <sheetName val="First_Floor_Slab_RC43"/>
      <sheetName val="FIRST_FLOOR_SLAB_WT_SUMMARY43"/>
      <sheetName val="Stilt_Floor_Beam_NUM43"/>
      <sheetName val="STILT_BEAM_NUM43"/>
      <sheetName val="STILT_BEAM_RC43"/>
      <sheetName val="Stilt_wall_Num43"/>
      <sheetName val="STILT_WALL_RC43"/>
      <sheetName val="Z-DETAILS_ABOVE_RAFT_UPTO_+0_44"/>
      <sheetName val="Z-DETAILS_ABOVE_RAFT_UPTO_+_(52"/>
      <sheetName val="TOTAL_CHECK43"/>
      <sheetName val="TYP___wall_Num43"/>
      <sheetName val="Z-DETAILS_TYP__+2_85_TO_+8_8543"/>
      <sheetName val="Blr_hire42"/>
      <sheetName val="PRECAST_lig(tconc_II42"/>
      <sheetName val="Misc__Data42"/>
      <sheetName val="Load_Details(B2)43"/>
      <sheetName val="Works_-_Quote_Sheet43"/>
      <sheetName val="Cost_Basis42"/>
      <sheetName val="MASTER_RATE_ANALYSIS42"/>
      <sheetName val="RMG_-ABS42"/>
      <sheetName val="T_P_-ABS42"/>
      <sheetName val="T_P_-MB42"/>
      <sheetName val="E_P_R-ABS42"/>
      <sheetName val="E__R-MB42"/>
      <sheetName val="Bldg_6-ABS42"/>
      <sheetName val="Bldg_6-MB42"/>
      <sheetName val="Kz_Grid_Press_foundation_ABS42"/>
      <sheetName val="Kz_Grid_Press_foundation_meas42"/>
      <sheetName val="600-1200T__ABS42"/>
      <sheetName val="600-1200T_Meas42"/>
      <sheetName val="BSR-II_ABS42"/>
      <sheetName val="BSR-II_meas42"/>
      <sheetName val="Misc_ABS42"/>
      <sheetName val="Misc_MB42"/>
      <sheetName val="This_Bill42"/>
      <sheetName val="Upto_Previous42"/>
      <sheetName val="Up_to_date42"/>
      <sheetName val="Grand_Abstract42"/>
      <sheetName val="Blank_MB42"/>
      <sheetName val="cement_summary42"/>
      <sheetName val="Reinforcement_Steel42"/>
      <sheetName val="P-I_CEMENT_RECONCILIATION_42"/>
      <sheetName val="Ra-38_area_wise_summary42"/>
      <sheetName val="P-II_Cement_Reconciliation42"/>
      <sheetName val="Ra-16_P-II42"/>
      <sheetName val="RA_16-_GH42"/>
      <sheetName val="Intro_42"/>
      <sheetName val="Gate_242"/>
      <sheetName val="Name_List42"/>
      <sheetName val="VF_Full_Recon42"/>
      <sheetName val="PITP3_COPY42"/>
      <sheetName val="Meas_42"/>
      <sheetName val="BLOCK-A_(MEA_SHEET)43"/>
      <sheetName val="Expenses_Actual_Vs__Budgeted42"/>
      <sheetName val="Col_up_to_plinth42"/>
      <sheetName val="Project_Ignite42"/>
      <sheetName val="RCC,Ret__Wall42"/>
      <sheetName val="Schedules_PL19"/>
      <sheetName val="Schedules_BS19"/>
      <sheetName val="PRECAST_lightconc-II50"/>
      <sheetName val="Cleaning_&amp;_Grubbing50"/>
      <sheetName val="PRECAST_lightconc_II50"/>
      <sheetName val="College_Details50"/>
      <sheetName val="Personal_50"/>
      <sheetName val="jidal_dam50"/>
      <sheetName val="fran_temp50"/>
      <sheetName val="kona_swit50"/>
      <sheetName val="template_(8)50"/>
      <sheetName val="template_(9)50"/>
      <sheetName val="OVER_HEADS50"/>
      <sheetName val="Cover_Sheet50"/>
      <sheetName val="BOQ_REV_A50"/>
      <sheetName val="PTB_(IO)50"/>
      <sheetName val="BMS_50"/>
      <sheetName val="SPT_vs_PHI50"/>
      <sheetName val="TBAL9697_-group_wise__sdpl50"/>
      <sheetName val="TAX_BILLS48"/>
      <sheetName val="CASH_BILLS48"/>
      <sheetName val="LABOUR_BILLS48"/>
      <sheetName val="puch_order48"/>
      <sheetName val="Sheet1_(2)48"/>
      <sheetName val="Quantity_Schedule49"/>
      <sheetName val="Revenue__Schedule_49"/>
      <sheetName val="Balance_works_-_Direct_Cost49"/>
      <sheetName val="Balance_works_-_Indirect_Cost49"/>
      <sheetName val="Fund_Plan49"/>
      <sheetName val="Bill_of_Resources49"/>
      <sheetName val="SITE_OVERHEADS48"/>
      <sheetName val="labour_coeff48"/>
      <sheetName val="Site_Dev_BOQ48"/>
      <sheetName val="Expenditure_plan48"/>
      <sheetName val="ORDER_BOOKING48"/>
      <sheetName val="Costing_Upto_Mar'11_(2)48"/>
      <sheetName val="Tender_Summary48"/>
      <sheetName val="beam-reinft-IIInd_floor48"/>
      <sheetName val="Prelims_Breakup48"/>
      <sheetName val="Boq_Block_A48"/>
      <sheetName val="M-Book_for_Conc48"/>
      <sheetName val="M-Book_for_FW48"/>
      <sheetName val="_24_07_10_RS_&amp;_SECURITY48"/>
      <sheetName val="24_07_10_CIVIL_WET48"/>
      <sheetName val="_24_07_10_CIVIL48"/>
      <sheetName val="_24_07_10_MECH-FAB48"/>
      <sheetName val="_24_07_10_MECH-TANK48"/>
      <sheetName val="_23_07_10_N_SHIFT_MECH-FAB48"/>
      <sheetName val="_23_07_10_N_SHIFT_MECH-TANK48"/>
      <sheetName val="_23_07_10_RS_&amp;_SECURITY48"/>
      <sheetName val="23_07_10_CIVIL_WET48"/>
      <sheetName val="_23_07_10_CIVIL48"/>
      <sheetName val="_23_07_10_MECH-FAB48"/>
      <sheetName val="_23_07_10_MECH-TANK48"/>
      <sheetName val="_22_07_10_N_SHIFT_MECH-FAB48"/>
      <sheetName val="_22_07_10_N_SHIFT_MECH-TANK48"/>
      <sheetName val="_22_07_10_RS_&amp;_SECURITY48"/>
      <sheetName val="22_07_10_CIVIL_WET48"/>
      <sheetName val="_22_07_10_CIVIL48"/>
      <sheetName val="_22_07_10_MECH-FAB48"/>
      <sheetName val="_22_07_10_MECH-TANK48"/>
      <sheetName val="_21_07_10_N_SHIFT_MECH-FAB48"/>
      <sheetName val="_21_07_10_N_SHIFT_MECH-TANK48"/>
      <sheetName val="_21_07_10_RS_&amp;_SECURITY48"/>
      <sheetName val="21_07_10_CIVIL_WET48"/>
      <sheetName val="_21_07_10_CIVIL48"/>
      <sheetName val="_21_07_10_MECH-FAB48"/>
      <sheetName val="_21_07_10_MECH-TANK48"/>
      <sheetName val="_20_07_10_N_SHIFT_MECH-FAB48"/>
      <sheetName val="_20_07_10_N_SHIFT_MECH-TANK48"/>
      <sheetName val="_20_07_10_RS_&amp;_SECURITY48"/>
      <sheetName val="20_07_10_CIVIL_WET48"/>
      <sheetName val="_20_07_10_CIVIL48"/>
      <sheetName val="_20_07_10_MECH-FAB48"/>
      <sheetName val="_20_07_10_MECH-TANK48"/>
      <sheetName val="_19_07_10_N_SHIFT_MECH-FAB48"/>
      <sheetName val="_19_07_10_N_SHIFT_MECH-TANK48"/>
      <sheetName val="_19_07_10_RS_&amp;_SECURITY48"/>
      <sheetName val="19_07_10_CIVIL_WET48"/>
      <sheetName val="_19_07_10_CIVIL48"/>
      <sheetName val="_19_07_10_MECH-FAB48"/>
      <sheetName val="_19_07_10_MECH-TANK48"/>
      <sheetName val="_18_07_10_N_SHIFT_MECH-FAB48"/>
      <sheetName val="_18_07_10_N_SHIFT_MECH-TANK48"/>
      <sheetName val="_18_07_10_RS_&amp;_SECURITY48"/>
      <sheetName val="18_07_10_CIVIL_WET48"/>
      <sheetName val="_18_07_10_CIVIL48"/>
      <sheetName val="_18_07_10_MECH-FAB48"/>
      <sheetName val="_18_07_10_MECH-TANK48"/>
      <sheetName val="_17_07_10_N_SHIFT_MECH-FAB48"/>
      <sheetName val="_17_07_10_N_SHIFT_MECH-TANK48"/>
      <sheetName val="_17_07_10_RS_&amp;_SECURITY48"/>
      <sheetName val="17_07_10_CIVIL_WET48"/>
      <sheetName val="_17_07_10_CIVIL48"/>
      <sheetName val="_17_07_10_MECH-FAB48"/>
      <sheetName val="_17_07_10_MECH-TANK48"/>
      <sheetName val="_16_07_10_N_SHIFT_MECH-FAB47"/>
      <sheetName val="_16_07_10_N_SHIFT_MECH-TANK47"/>
      <sheetName val="_16_07_10_RS_&amp;_SECURITY47"/>
      <sheetName val="16_07_10_CIVIL_WET47"/>
      <sheetName val="_16_07_10_CIVIL47"/>
      <sheetName val="_16_07_10_MECH-FAB47"/>
      <sheetName val="_16_07_10_MECH-TANK47"/>
      <sheetName val="_15_07_10_N_SHIFT_MECH-FAB47"/>
      <sheetName val="_15_07_10_N_SHIFT_MECH-TANK47"/>
      <sheetName val="_15_07_10_RS_&amp;_SECURITY47"/>
      <sheetName val="15_07_10_CIVIL_WET47"/>
      <sheetName val="_15_07_10_CIVIL47"/>
      <sheetName val="_15_07_10_MECH-FAB47"/>
      <sheetName val="_15_07_10_MECH-TANK47"/>
      <sheetName val="_14_07_10_N_SHIFT_MECH-FAB47"/>
      <sheetName val="_14_07_10_N_SHIFT_MECH-TANK47"/>
      <sheetName val="_14_07_10_RS_&amp;_SECURITY47"/>
      <sheetName val="14_07_10_CIVIL_WET47"/>
      <sheetName val="_14_07_10_CIVIL47"/>
      <sheetName val="_14_07_10_MECH-FAB47"/>
      <sheetName val="_14_07_10_MECH-TANK47"/>
      <sheetName val="_13_07_10_N_SHIFT_MECH-FAB47"/>
      <sheetName val="_13_07_10_N_SHIFT_MECH-TANK47"/>
      <sheetName val="_13_07_10_RS_&amp;_SECURITY47"/>
      <sheetName val="13_07_10_CIVIL_WET47"/>
      <sheetName val="_13_07_10_CIVIL47"/>
      <sheetName val="_13_07_10_MECH-FAB47"/>
      <sheetName val="_13_07_10_MECH-TANK47"/>
      <sheetName val="_12_07_10_N_SHIFT_MECH-FAB47"/>
      <sheetName val="_12_07_10_N_SHIFT_MECH-TANK47"/>
      <sheetName val="_12_07_10_RS_&amp;_SECURITY47"/>
      <sheetName val="12_07_10_CIVIL_WET47"/>
      <sheetName val="_12_07_10_CIVIL47"/>
      <sheetName val="_12_07_10_MECH-FAB47"/>
      <sheetName val="_12_07_10_MECH-TANK47"/>
      <sheetName val="_11_07_10_N_SHIFT_MECH-FAB47"/>
      <sheetName val="_11_07_10_N_SHIFT_MECH-TANK47"/>
      <sheetName val="_11_07_10_RS_&amp;_SECURITY47"/>
      <sheetName val="11_07_10_CIVIL_WET47"/>
      <sheetName val="_11_07_10_CIVIL47"/>
      <sheetName val="_11_07_10_MECH-FAB47"/>
      <sheetName val="_11_07_10_MECH-TANK47"/>
      <sheetName val="_10_07_10_N_SHIFT_MECH-FAB47"/>
      <sheetName val="_10_07_10_N_SHIFT_MECH-TANK47"/>
      <sheetName val="_10_07_10_RS_&amp;_SECURITY47"/>
      <sheetName val="10_07_10_CIVIL_WET47"/>
      <sheetName val="_10_07_10_CIVIL47"/>
      <sheetName val="_10_07_10_MECH-FAB47"/>
      <sheetName val="_10_07_10_MECH-TANK47"/>
      <sheetName val="_09_07_10_N_SHIFT_MECH-FAB47"/>
      <sheetName val="_09_07_10_N_SHIFT_MECH-TANK47"/>
      <sheetName val="_09_07_10_RS_&amp;_SECURITY47"/>
      <sheetName val="09_07_10_CIVIL_WET47"/>
      <sheetName val="_09_07_10_CIVIL47"/>
      <sheetName val="_09_07_10_MECH-FAB47"/>
      <sheetName val="_09_07_10_MECH-TANK47"/>
      <sheetName val="_08_07_10_N_SHIFT_MECH-FAB47"/>
      <sheetName val="_08_07_10_N_SHIFT_MECH-TANK47"/>
      <sheetName val="_08_07_10_RS_&amp;_SECURITY47"/>
      <sheetName val="08_07_10_CIVIL_WET47"/>
      <sheetName val="_08_07_10_CIVIL47"/>
      <sheetName val="_08_07_10_MECH-FAB47"/>
      <sheetName val="_08_07_10_MECH-TANK47"/>
      <sheetName val="_07_07_10_N_SHIFT_MECH-FAB47"/>
      <sheetName val="_07_07_10_N_SHIFT_MECH-TANK47"/>
      <sheetName val="_07_07_10_RS_&amp;_SECURITY47"/>
      <sheetName val="07_07_10_CIVIL_WET47"/>
      <sheetName val="_07_07_10_CIVIL47"/>
      <sheetName val="_07_07_10_MECH-FAB47"/>
      <sheetName val="_07_07_10_MECH-TANK47"/>
      <sheetName val="_06_07_10_N_SHIFT_MECH-FAB47"/>
      <sheetName val="_06_07_10_N_SHIFT_MECH-TANK47"/>
      <sheetName val="_06_07_10_RS_&amp;_SECURITY47"/>
      <sheetName val="06_07_10_CIVIL_WET47"/>
      <sheetName val="_06_07_10_CIVIL47"/>
      <sheetName val="_06_07_10_MECH-FAB47"/>
      <sheetName val="_06_07_10_MECH-TANK47"/>
      <sheetName val="_05_07_10_N_SHIFT_MECH-FAB47"/>
      <sheetName val="_05_07_10_N_SHIFT_MECH-TANK47"/>
      <sheetName val="_05_07_10_RS_&amp;_SECURITY47"/>
      <sheetName val="05_07_10_CIVIL_WET47"/>
      <sheetName val="_05_07_10_CIVIL47"/>
      <sheetName val="_05_07_10_MECH-FAB47"/>
      <sheetName val="_05_07_10_MECH-TANK47"/>
      <sheetName val="_04_07_10_N_SHIFT_MECH-FAB47"/>
      <sheetName val="_04_07_10_N_SHIFT_MECH-TANK47"/>
      <sheetName val="_04_07_10_RS_&amp;_SECURITY47"/>
      <sheetName val="04_07_10_CIVIL_WET47"/>
      <sheetName val="_04_07_10_CIVIL47"/>
      <sheetName val="_04_07_10_MECH-FAB47"/>
      <sheetName val="_04_07_10_MECH-TANK47"/>
      <sheetName val="_03_07_10_N_SHIFT_MECH-FAB47"/>
      <sheetName val="_03_07_10_N_SHIFT_MECH-TANK47"/>
      <sheetName val="_03_07_10_RS_&amp;_SECURITY_47"/>
      <sheetName val="03_07_10_CIVIL_WET_47"/>
      <sheetName val="_03_07_10_CIVIL_47"/>
      <sheetName val="_03_07_10_MECH-FAB_47"/>
      <sheetName val="_03_07_10_MECH-TANK_47"/>
      <sheetName val="_02_07_10_N_SHIFT_MECH-FAB_47"/>
      <sheetName val="_02_07_10_N_SHIFT_MECH-TANK_47"/>
      <sheetName val="_02_07_10_RS_&amp;_SECURITY47"/>
      <sheetName val="02_07_10_CIVIL_WET47"/>
      <sheetName val="_02_07_10_CIVIL47"/>
      <sheetName val="_02_07_10_MECH-FAB47"/>
      <sheetName val="_02_07_10_MECH-TANK47"/>
      <sheetName val="_01_07_10_N_SHIFT_MECH-FAB47"/>
      <sheetName val="_01_07_10_N_SHIFT_MECH-TANK47"/>
      <sheetName val="_01_07_10_RS_&amp;_SECURITY47"/>
      <sheetName val="01_07_10_CIVIL_WET47"/>
      <sheetName val="_01_07_10_CIVIL47"/>
      <sheetName val="_01_07_10_MECH-FAB47"/>
      <sheetName val="_01_07_10_MECH-TANK47"/>
      <sheetName val="_30_06_10_N_SHIFT_MECH-FAB47"/>
      <sheetName val="_30_06_10_N_SHIFT_MECH-TANK47"/>
      <sheetName val="scurve_calc_(2)47"/>
      <sheetName val="Direct_cost_shed_A-2_47"/>
      <sheetName val="Meas_-Hotel_Part48"/>
      <sheetName val="BOQ_Direct_selling_cost47"/>
      <sheetName val="Civil_Boq47"/>
      <sheetName val="BOQ_(2)48"/>
      <sheetName val="St_co_91_5lvl47"/>
      <sheetName val="22_12_201148"/>
      <sheetName val="Contract_Night_Staff47"/>
      <sheetName val="Contract_Day_Staff47"/>
      <sheetName val="Day_Shift47"/>
      <sheetName val="Night_Shift47"/>
      <sheetName val="Fee_Rate_Summary47"/>
      <sheetName val="_09_07_10_M顅ᎆ뤀ᨇ԰?缀?47"/>
      <sheetName val="TBAL9697__group_wise__sdpl47"/>
      <sheetName val="final_abstract47"/>
      <sheetName val="Ave_wtd_rates47"/>
      <sheetName val="Material_47"/>
      <sheetName val="Labour_&amp;_Plant47"/>
      <sheetName val="Cashflow_projection47"/>
      <sheetName val="PA-_Consutant_47"/>
      <sheetName val="Item-_Compact47"/>
      <sheetName val="Civil_Works47"/>
      <sheetName val="IO_List47"/>
      <sheetName val="Fill_this_out_first___47"/>
      <sheetName val="INPUT_SHEET47"/>
      <sheetName val="Meas__Hotel_Part47"/>
      <sheetName val="Labour_productivity47"/>
      <sheetName val="DI_Rate_Analysis48"/>
      <sheetName val="Economic_RisingMain__Ph-I48"/>
      <sheetName val="SP_Break_Up47"/>
      <sheetName val="Sales_&amp;_Prod47"/>
      <sheetName val="Cost_Index47"/>
      <sheetName val="cash_in_flow_Summary_JV_47"/>
      <sheetName val="water_prop_47"/>
      <sheetName val="GR_slab-reinft47"/>
      <sheetName val="Staff_Acco_47"/>
      <sheetName val="Project_Details__47"/>
      <sheetName val="Driveway_Beams47"/>
      <sheetName val="INDIGINEOUS_ITEMS_47"/>
      <sheetName val="MN_T_B_47"/>
      <sheetName val="F20_Risk_Analysis47"/>
      <sheetName val="Change_Order_Log47"/>
      <sheetName val="2000_MOR47"/>
      <sheetName val="3cd_Annexure47"/>
      <sheetName val="Fin__Assumpt__-_Sensitivities47"/>
      <sheetName val="Bill_147"/>
      <sheetName val="Bill_247"/>
      <sheetName val="Bill_347"/>
      <sheetName val="Bill_447"/>
      <sheetName val="Bill_547"/>
      <sheetName val="Bill_647"/>
      <sheetName val="Bill_747"/>
      <sheetName val="Rate_analysis-_BOQ_1_47"/>
      <sheetName val="1_Civil-RA47"/>
      <sheetName val="_09_07_10_M顅ᎆ뤀ᨇ԰47"/>
      <sheetName val="_09_07_10_M顅ᎆ뤀ᨇ԰_缀_47"/>
      <sheetName val="Structure_Bills_Qty47"/>
      <sheetName val="Rate_Analysis47"/>
      <sheetName val="Pacakges_split47"/>
      <sheetName val="Assumption_Inputs47"/>
      <sheetName val="Phase_147"/>
      <sheetName val="Eqpmnt_Plng47"/>
      <sheetName val="Debits_as_on_12_04_0846"/>
      <sheetName val="T-P1,_FINISHES_WORKING_47"/>
      <sheetName val="Assumption_&amp;_Exclusion47"/>
      <sheetName val="LABOUR_RATE47"/>
      <sheetName val="Material_Rate47"/>
      <sheetName val="Switch_V1647"/>
      <sheetName val="Theo_Cons-June'1046"/>
      <sheetName val="DEINKING(ANNEX_1)47"/>
      <sheetName val="AutoOpen_Stub_Data47"/>
      <sheetName val="Data_Sheet46"/>
      <sheetName val="External_Doors47"/>
      <sheetName val="STAFFSCHED_46"/>
      <sheetName val="Cat_A_Change_Control47"/>
      <sheetName val="Grade_Slab_-147"/>
      <sheetName val="Grade_Slab_-247"/>
      <sheetName val="Grade_slab-347"/>
      <sheetName val="Grade_slab_-447"/>
      <sheetName val="Grade_slab_-547"/>
      <sheetName val="Grade_slab_-647"/>
      <sheetName val="Factor_Sheet47"/>
      <sheetName val="India_F&amp;S_Template46"/>
      <sheetName val="_bus_bay46"/>
      <sheetName val="doq_446"/>
      <sheetName val="doq_246"/>
      <sheetName val="11B_46"/>
      <sheetName val="ACAD_Finishes46"/>
      <sheetName val="Site_Details46"/>
      <sheetName val="Site_Area_Statement46"/>
      <sheetName val="BOQ_LT46"/>
      <sheetName val="Summary_WG46"/>
      <sheetName val="AFAS_46"/>
      <sheetName val="RDS_&amp;_WLD46"/>
      <sheetName val="PA_System46"/>
      <sheetName val="Server_&amp;_PAC_Room46"/>
      <sheetName val="HVAC_BOQ46"/>
      <sheetName val="Deduction_of_assets45"/>
      <sheetName val="14_07_10_CIVIL_W [46"/>
      <sheetName val="Income_Statement46"/>
      <sheetName val="Invoice_Tracker46"/>
      <sheetName val="d-safe_specs45"/>
      <sheetName val="Quote_Sheet45"/>
      <sheetName val="Top_Sheet46"/>
      <sheetName val="Col_NUM46"/>
      <sheetName val="COLUMN_RC_46"/>
      <sheetName val="STILT_Floor_Slab_NUM46"/>
      <sheetName val="First_Floor_Slab_RC46"/>
      <sheetName val="FIRST_FLOOR_SLAB_WT_SUMMARY46"/>
      <sheetName val="Stilt_Floor_Beam_NUM46"/>
      <sheetName val="STILT_BEAM_NUM46"/>
      <sheetName val="STILT_BEAM_RC46"/>
      <sheetName val="Stilt_wall_Num46"/>
      <sheetName val="STILT_WALL_RC46"/>
      <sheetName val="Z-DETAILS_ABOVE_RAFT_UPTO_+0_47"/>
      <sheetName val="Z-DETAILS_ABOVE_RAFT_UPTO_+_(55"/>
      <sheetName val="TOTAL_CHECK46"/>
      <sheetName val="TYP___wall_Num46"/>
      <sheetName val="Z-DETAILS_TYP__+2_85_TO_+8_8546"/>
      <sheetName val="Blr_hire45"/>
      <sheetName val="PRECAST_lig(tconc_II45"/>
      <sheetName val="Misc__Data45"/>
      <sheetName val="Load_Details(B2)46"/>
      <sheetName val="Works_-_Quote_Sheet46"/>
      <sheetName val="Cost_Basis45"/>
      <sheetName val="MASTER_RATE_ANALYSIS45"/>
      <sheetName val="RMG_-ABS45"/>
      <sheetName val="T_P_-ABS45"/>
      <sheetName val="T_P_-MB45"/>
      <sheetName val="E_P_R-ABS45"/>
      <sheetName val="E__R-MB45"/>
      <sheetName val="Bldg_6-ABS45"/>
      <sheetName val="Bldg_6-MB45"/>
      <sheetName val="Kz_Grid_Press_foundation_ABS45"/>
      <sheetName val="Kz_Grid_Press_foundation_meas45"/>
      <sheetName val="600-1200T__ABS45"/>
      <sheetName val="600-1200T_Meas45"/>
      <sheetName val="BSR-II_ABS45"/>
      <sheetName val="BSR-II_meas45"/>
      <sheetName val="Misc_ABS45"/>
      <sheetName val="Misc_MB45"/>
      <sheetName val="This_Bill45"/>
      <sheetName val="Upto_Previous45"/>
      <sheetName val="Up_to_date45"/>
      <sheetName val="Grand_Abstract45"/>
      <sheetName val="Blank_MB45"/>
      <sheetName val="cement_summary45"/>
      <sheetName val="Reinforcement_Steel45"/>
      <sheetName val="P-I_CEMENT_RECONCILIATION_45"/>
      <sheetName val="Ra-38_area_wise_summary45"/>
      <sheetName val="P-II_Cement_Reconciliation45"/>
      <sheetName val="Ra-16_P-II45"/>
      <sheetName val="RA_16-_GH45"/>
      <sheetName val="Intro_45"/>
      <sheetName val="Gate_245"/>
      <sheetName val="Name_List45"/>
      <sheetName val="VF_Full_Recon45"/>
      <sheetName val="PITP3_COPY45"/>
      <sheetName val="Meas_45"/>
      <sheetName val="BLOCK-A_(MEA_SHEET)46"/>
      <sheetName val="Expenses_Actual_Vs__Budgeted45"/>
      <sheetName val="Col_up_to_plinth45"/>
      <sheetName val="Project_Ignite45"/>
      <sheetName val="RCC,Ret__Wall45"/>
      <sheetName val="Schedules_PL22"/>
      <sheetName val="Schedules_BS22"/>
      <sheetName val="PRECAST_lightconc-II51"/>
      <sheetName val="Cleaning_&amp;_Grubbing51"/>
      <sheetName val="PRECAST_lightconc_II51"/>
      <sheetName val="College_Details51"/>
      <sheetName val="Personal_51"/>
      <sheetName val="jidal_dam51"/>
      <sheetName val="fran_temp51"/>
      <sheetName val="kona_swit51"/>
      <sheetName val="template_(8)51"/>
      <sheetName val="template_(9)51"/>
      <sheetName val="OVER_HEADS51"/>
      <sheetName val="Cover_Sheet51"/>
      <sheetName val="BOQ_REV_A51"/>
      <sheetName val="PTB_(IO)51"/>
      <sheetName val="BMS_51"/>
      <sheetName val="SPT_vs_PHI51"/>
      <sheetName val="TBAL9697_-group_wise__sdpl51"/>
      <sheetName val="TAX_BILLS49"/>
      <sheetName val="CASH_BILLS49"/>
      <sheetName val="LABOUR_BILLS49"/>
      <sheetName val="puch_order49"/>
      <sheetName val="Sheet1_(2)49"/>
      <sheetName val="Quantity_Schedule50"/>
      <sheetName val="Revenue__Schedule_50"/>
      <sheetName val="Balance_works_-_Direct_Cost50"/>
      <sheetName val="Balance_works_-_Indirect_Cost50"/>
      <sheetName val="Fund_Plan50"/>
      <sheetName val="Bill_of_Resources50"/>
      <sheetName val="SITE_OVERHEADS49"/>
      <sheetName val="labour_coeff49"/>
      <sheetName val="Site_Dev_BOQ49"/>
      <sheetName val="Expenditure_plan49"/>
      <sheetName val="ORDER_BOOKING49"/>
      <sheetName val="Costing_Upto_Mar'11_(2)49"/>
      <sheetName val="Tender_Summary49"/>
      <sheetName val="beam-reinft-IIInd_floor49"/>
      <sheetName val="Prelims_Breakup49"/>
      <sheetName val="Boq_Block_A49"/>
      <sheetName val="M-Book_for_Conc49"/>
      <sheetName val="M-Book_for_FW49"/>
      <sheetName val="_24_07_10_RS_&amp;_SECURITY49"/>
      <sheetName val="24_07_10_CIVIL_WET49"/>
      <sheetName val="_24_07_10_CIVIL49"/>
      <sheetName val="_24_07_10_MECH-FAB49"/>
      <sheetName val="_24_07_10_MECH-TANK49"/>
      <sheetName val="_23_07_10_N_SHIFT_MECH-FAB49"/>
      <sheetName val="_23_07_10_N_SHIFT_MECH-TANK49"/>
      <sheetName val="_23_07_10_RS_&amp;_SECURITY49"/>
      <sheetName val="23_07_10_CIVIL_WET49"/>
      <sheetName val="_23_07_10_CIVIL49"/>
      <sheetName val="_23_07_10_MECH-FAB49"/>
      <sheetName val="_23_07_10_MECH-TANK49"/>
      <sheetName val="_22_07_10_N_SHIFT_MECH-FAB49"/>
      <sheetName val="_22_07_10_N_SHIFT_MECH-TANK49"/>
      <sheetName val="_22_07_10_RS_&amp;_SECURITY49"/>
      <sheetName val="22_07_10_CIVIL_WET49"/>
      <sheetName val="_22_07_10_CIVIL49"/>
      <sheetName val="_22_07_10_MECH-FAB49"/>
      <sheetName val="_22_07_10_MECH-TANK49"/>
      <sheetName val="_21_07_10_N_SHIFT_MECH-FAB49"/>
      <sheetName val="_21_07_10_N_SHIFT_MECH-TANK49"/>
      <sheetName val="_21_07_10_RS_&amp;_SECURITY49"/>
      <sheetName val="21_07_10_CIVIL_WET49"/>
      <sheetName val="_21_07_10_CIVIL49"/>
      <sheetName val="_21_07_10_MECH-FAB49"/>
      <sheetName val="_21_07_10_MECH-TANK49"/>
      <sheetName val="_20_07_10_N_SHIFT_MECH-FAB49"/>
      <sheetName val="_20_07_10_N_SHIFT_MECH-TANK49"/>
      <sheetName val="_20_07_10_RS_&amp;_SECURITY49"/>
      <sheetName val="20_07_10_CIVIL_WET49"/>
      <sheetName val="_20_07_10_CIVIL49"/>
      <sheetName val="_20_07_10_MECH-FAB49"/>
      <sheetName val="_20_07_10_MECH-TANK49"/>
      <sheetName val="_19_07_10_N_SHIFT_MECH-FAB49"/>
      <sheetName val="_19_07_10_N_SHIFT_MECH-TANK49"/>
      <sheetName val="_19_07_10_RS_&amp;_SECURITY49"/>
      <sheetName val="19_07_10_CIVIL_WET49"/>
      <sheetName val="_19_07_10_CIVIL49"/>
      <sheetName val="_19_07_10_MECH-FAB49"/>
      <sheetName val="_19_07_10_MECH-TANK49"/>
      <sheetName val="_18_07_10_N_SHIFT_MECH-FAB49"/>
      <sheetName val="_18_07_10_N_SHIFT_MECH-TANK49"/>
      <sheetName val="_18_07_10_RS_&amp;_SECURITY49"/>
      <sheetName val="18_07_10_CIVIL_WET49"/>
      <sheetName val="_18_07_10_CIVIL49"/>
      <sheetName val="_18_07_10_MECH-FAB49"/>
      <sheetName val="_18_07_10_MECH-TANK49"/>
      <sheetName val="_17_07_10_N_SHIFT_MECH-FAB49"/>
      <sheetName val="_17_07_10_N_SHIFT_MECH-TANK49"/>
      <sheetName val="_17_07_10_RS_&amp;_SECURITY49"/>
      <sheetName val="17_07_10_CIVIL_WET49"/>
      <sheetName val="_17_07_10_CIVIL49"/>
      <sheetName val="_17_07_10_MECH-FAB49"/>
      <sheetName val="_17_07_10_MECH-TANK49"/>
      <sheetName val="_16_07_10_N_SHIFT_MECH-FAB48"/>
      <sheetName val="_16_07_10_N_SHIFT_MECH-TANK48"/>
      <sheetName val="_16_07_10_RS_&amp;_SECURITY48"/>
      <sheetName val="16_07_10_CIVIL_WET48"/>
      <sheetName val="_16_07_10_CIVIL48"/>
      <sheetName val="_16_07_10_MECH-FAB48"/>
      <sheetName val="_16_07_10_MECH-TANK48"/>
      <sheetName val="_15_07_10_N_SHIFT_MECH-FAB48"/>
      <sheetName val="_15_07_10_N_SHIFT_MECH-TANK48"/>
      <sheetName val="_15_07_10_RS_&amp;_SECURITY48"/>
      <sheetName val="15_07_10_CIVIL_WET48"/>
      <sheetName val="_15_07_10_CIVIL48"/>
      <sheetName val="_15_07_10_MECH-FAB48"/>
      <sheetName val="_15_07_10_MECH-TANK48"/>
      <sheetName val="_14_07_10_N_SHIFT_MECH-FAB48"/>
      <sheetName val="_14_07_10_N_SHIFT_MECH-TANK48"/>
      <sheetName val="_14_07_10_RS_&amp;_SECURITY48"/>
      <sheetName val="14_07_10_CIVIL_WET48"/>
      <sheetName val="_14_07_10_CIVIL48"/>
      <sheetName val="_14_07_10_MECH-FAB48"/>
      <sheetName val="_14_07_10_MECH-TANK48"/>
      <sheetName val="_13_07_10_N_SHIFT_MECH-FAB48"/>
      <sheetName val="_13_07_10_N_SHIFT_MECH-TANK48"/>
      <sheetName val="_13_07_10_RS_&amp;_SECURITY48"/>
      <sheetName val="13_07_10_CIVIL_WET48"/>
      <sheetName val="_13_07_10_CIVIL48"/>
      <sheetName val="_13_07_10_MECH-FAB48"/>
      <sheetName val="_13_07_10_MECH-TANK48"/>
      <sheetName val="_12_07_10_N_SHIFT_MECH-FAB48"/>
      <sheetName val="_12_07_10_N_SHIFT_MECH-TANK48"/>
      <sheetName val="_12_07_10_RS_&amp;_SECURITY48"/>
      <sheetName val="12_07_10_CIVIL_WET48"/>
      <sheetName val="_12_07_10_CIVIL48"/>
      <sheetName val="_12_07_10_MECH-FAB48"/>
      <sheetName val="_12_07_10_MECH-TANK48"/>
      <sheetName val="_11_07_10_N_SHIFT_MECH-FAB48"/>
      <sheetName val="_11_07_10_N_SHIFT_MECH-TANK48"/>
      <sheetName val="_11_07_10_RS_&amp;_SECURITY48"/>
      <sheetName val="11_07_10_CIVIL_WET48"/>
      <sheetName val="_11_07_10_CIVIL48"/>
      <sheetName val="_11_07_10_MECH-FAB48"/>
      <sheetName val="_11_07_10_MECH-TANK48"/>
      <sheetName val="_10_07_10_N_SHIFT_MECH-FAB48"/>
      <sheetName val="_10_07_10_N_SHIFT_MECH-TANK48"/>
      <sheetName val="_10_07_10_RS_&amp;_SECURITY48"/>
      <sheetName val="10_07_10_CIVIL_WET48"/>
      <sheetName val="_10_07_10_CIVIL48"/>
      <sheetName val="_10_07_10_MECH-FAB48"/>
      <sheetName val="_10_07_10_MECH-TANK48"/>
      <sheetName val="_09_07_10_N_SHIFT_MECH-FAB48"/>
      <sheetName val="_09_07_10_N_SHIFT_MECH-TANK48"/>
      <sheetName val="_09_07_10_RS_&amp;_SECURITY48"/>
      <sheetName val="09_07_10_CIVIL_WET48"/>
      <sheetName val="_09_07_10_CIVIL48"/>
      <sheetName val="_09_07_10_MECH-FAB48"/>
      <sheetName val="_09_07_10_MECH-TANK48"/>
      <sheetName val="_08_07_10_N_SHIFT_MECH-FAB48"/>
      <sheetName val="_08_07_10_N_SHIFT_MECH-TANK48"/>
      <sheetName val="_08_07_10_RS_&amp;_SECURITY48"/>
      <sheetName val="08_07_10_CIVIL_WET48"/>
      <sheetName val="_08_07_10_CIVIL48"/>
      <sheetName val="_08_07_10_MECH-FAB48"/>
      <sheetName val="_08_07_10_MECH-TANK48"/>
      <sheetName val="_07_07_10_N_SHIFT_MECH-FAB48"/>
      <sheetName val="_07_07_10_N_SHIFT_MECH-TANK48"/>
      <sheetName val="_07_07_10_RS_&amp;_SECURITY48"/>
      <sheetName val="07_07_10_CIVIL_WET48"/>
      <sheetName val="_07_07_10_CIVIL48"/>
      <sheetName val="_07_07_10_MECH-FAB48"/>
      <sheetName val="_07_07_10_MECH-TANK48"/>
      <sheetName val="_06_07_10_N_SHIFT_MECH-FAB48"/>
      <sheetName val="_06_07_10_N_SHIFT_MECH-TANK48"/>
      <sheetName val="_06_07_10_RS_&amp;_SECURITY48"/>
      <sheetName val="06_07_10_CIVIL_WET48"/>
      <sheetName val="_06_07_10_CIVIL48"/>
      <sheetName val="_06_07_10_MECH-FAB48"/>
      <sheetName val="_06_07_10_MECH-TANK48"/>
      <sheetName val="_05_07_10_N_SHIFT_MECH-FAB48"/>
      <sheetName val="_05_07_10_N_SHIFT_MECH-TANK48"/>
      <sheetName val="_05_07_10_RS_&amp;_SECURITY48"/>
      <sheetName val="05_07_10_CIVIL_WET48"/>
      <sheetName val="_05_07_10_CIVIL48"/>
      <sheetName val="_05_07_10_MECH-FAB48"/>
      <sheetName val="_05_07_10_MECH-TANK48"/>
      <sheetName val="_04_07_10_N_SHIFT_MECH-FAB48"/>
      <sheetName val="_04_07_10_N_SHIFT_MECH-TANK48"/>
      <sheetName val="_04_07_10_RS_&amp;_SECURITY48"/>
      <sheetName val="04_07_10_CIVIL_WET48"/>
      <sheetName val="_04_07_10_CIVIL48"/>
      <sheetName val="_04_07_10_MECH-FAB48"/>
      <sheetName val="_04_07_10_MECH-TANK48"/>
      <sheetName val="_03_07_10_N_SHIFT_MECH-FAB48"/>
      <sheetName val="_03_07_10_N_SHIFT_MECH-TANK48"/>
      <sheetName val="_03_07_10_RS_&amp;_SECURITY_48"/>
      <sheetName val="03_07_10_CIVIL_WET_48"/>
      <sheetName val="_03_07_10_CIVIL_48"/>
      <sheetName val="_03_07_10_MECH-FAB_48"/>
      <sheetName val="_03_07_10_MECH-TANK_48"/>
      <sheetName val="_02_07_10_N_SHIFT_MECH-FAB_48"/>
      <sheetName val="_02_07_10_N_SHIFT_MECH-TANK_48"/>
      <sheetName val="_02_07_10_RS_&amp;_SECURITY48"/>
      <sheetName val="02_07_10_CIVIL_WET48"/>
      <sheetName val="_02_07_10_CIVIL48"/>
      <sheetName val="_02_07_10_MECH-FAB48"/>
      <sheetName val="_02_07_10_MECH-TANK48"/>
      <sheetName val="_01_07_10_N_SHIFT_MECH-FAB48"/>
      <sheetName val="_01_07_10_N_SHIFT_MECH-TANK48"/>
      <sheetName val="_01_07_10_RS_&amp;_SECURITY48"/>
      <sheetName val="01_07_10_CIVIL_WET48"/>
      <sheetName val="_01_07_10_CIVIL48"/>
      <sheetName val="_01_07_10_MECH-FAB48"/>
      <sheetName val="_01_07_10_MECH-TANK48"/>
      <sheetName val="_30_06_10_N_SHIFT_MECH-FAB48"/>
      <sheetName val="_30_06_10_N_SHIFT_MECH-TANK48"/>
      <sheetName val="scurve_calc_(2)48"/>
      <sheetName val="Direct_cost_shed_A-2_48"/>
      <sheetName val="Meas_-Hotel_Part49"/>
      <sheetName val="BOQ_Direct_selling_cost48"/>
      <sheetName val="Civil_Boq48"/>
      <sheetName val="BOQ_(2)49"/>
      <sheetName val="St_co_91_5lvl48"/>
      <sheetName val="22_12_201149"/>
      <sheetName val="Contract_Night_Staff48"/>
      <sheetName val="Contract_Day_Staff48"/>
      <sheetName val="Day_Shift48"/>
      <sheetName val="Night_Shift48"/>
      <sheetName val="Fee_Rate_Summary48"/>
      <sheetName val="_09_07_10_M顅ᎆ뤀ᨇ԰?缀?48"/>
      <sheetName val="TBAL9697__group_wise__sdpl48"/>
      <sheetName val="final_abstract48"/>
      <sheetName val="Ave_wtd_rates48"/>
      <sheetName val="Material_48"/>
      <sheetName val="Labour_&amp;_Plant48"/>
      <sheetName val="Cashflow_projection48"/>
      <sheetName val="PA-_Consutant_48"/>
      <sheetName val="Item-_Compact48"/>
      <sheetName val="Civil_Works48"/>
      <sheetName val="IO_List48"/>
      <sheetName val="Fill_this_out_first___48"/>
      <sheetName val="INPUT_SHEET48"/>
      <sheetName val="Meas__Hotel_Part48"/>
      <sheetName val="Labour_productivity48"/>
      <sheetName val="DI_Rate_Analysis49"/>
      <sheetName val="Economic_RisingMain__Ph-I49"/>
      <sheetName val="SP_Break_Up48"/>
      <sheetName val="Sales_&amp;_Prod48"/>
      <sheetName val="Cost_Index48"/>
      <sheetName val="cash_in_flow_Summary_JV_48"/>
      <sheetName val="water_prop_48"/>
      <sheetName val="GR_slab-reinft48"/>
      <sheetName val="Staff_Acco_48"/>
      <sheetName val="Project_Details__48"/>
      <sheetName val="Driveway_Beams48"/>
      <sheetName val="INDIGINEOUS_ITEMS_48"/>
      <sheetName val="MN_T_B_48"/>
      <sheetName val="F20_Risk_Analysis48"/>
      <sheetName val="Change_Order_Log48"/>
      <sheetName val="2000_MOR48"/>
      <sheetName val="3cd_Annexure48"/>
      <sheetName val="Fin__Assumpt__-_Sensitivities48"/>
      <sheetName val="Bill_148"/>
      <sheetName val="Bill_248"/>
      <sheetName val="Bill_348"/>
      <sheetName val="Bill_448"/>
      <sheetName val="Bill_548"/>
      <sheetName val="Bill_648"/>
      <sheetName val="Bill_748"/>
      <sheetName val="Rate_analysis-_BOQ_1_48"/>
      <sheetName val="1_Civil-RA48"/>
      <sheetName val="_09_07_10_M顅ᎆ뤀ᨇ԰48"/>
      <sheetName val="_09_07_10_M顅ᎆ뤀ᨇ԰_缀_48"/>
      <sheetName val="Structure_Bills_Qty48"/>
      <sheetName val="Rate_Analysis48"/>
      <sheetName val="Pacakges_split48"/>
      <sheetName val="Assumption_Inputs48"/>
      <sheetName val="Phase_148"/>
      <sheetName val="Eqpmnt_Plng48"/>
      <sheetName val="Debits_as_on_12_04_0847"/>
      <sheetName val="T-P1,_FINISHES_WORKING_48"/>
      <sheetName val="Assumption_&amp;_Exclusion48"/>
      <sheetName val="LABOUR_RATE48"/>
      <sheetName val="Material_Rate48"/>
      <sheetName val="Switch_V1648"/>
      <sheetName val="Theo_Cons-June'1047"/>
      <sheetName val="DEINKING(ANNEX_1)48"/>
      <sheetName val="AutoOpen_Stub_Data48"/>
      <sheetName val="Data_Sheet47"/>
      <sheetName val="External_Doors48"/>
      <sheetName val="STAFFSCHED_47"/>
      <sheetName val="Cat_A_Change_Control48"/>
      <sheetName val="Grade_Slab_-148"/>
      <sheetName val="Grade_Slab_-248"/>
      <sheetName val="Grade_slab-348"/>
      <sheetName val="Grade_slab_-448"/>
      <sheetName val="Grade_slab_-548"/>
      <sheetName val="Grade_slab_-648"/>
      <sheetName val="Factor_Sheet48"/>
      <sheetName val="India_F&amp;S_Template47"/>
      <sheetName val="_bus_bay47"/>
      <sheetName val="doq_447"/>
      <sheetName val="doq_247"/>
      <sheetName val="11B_47"/>
      <sheetName val="ACAD_Finishes47"/>
      <sheetName val="Site_Details47"/>
      <sheetName val="Site_Area_Statement47"/>
      <sheetName val="BOQ_LT47"/>
      <sheetName val="Summary_WG47"/>
      <sheetName val="AFAS_47"/>
      <sheetName val="RDS_&amp;_WLD47"/>
      <sheetName val="PA_System47"/>
      <sheetName val="Server_&amp;_PAC_Room47"/>
      <sheetName val="HVAC_BOQ47"/>
      <sheetName val="Deduction_of_assets46"/>
      <sheetName val="14_07_10_CIVIL_W [47"/>
      <sheetName val="Income_Statement47"/>
      <sheetName val="Invoice_Tracker47"/>
      <sheetName val="d-safe_specs46"/>
      <sheetName val="Quote_Sheet46"/>
      <sheetName val="Top_Sheet47"/>
      <sheetName val="Col_NUM47"/>
      <sheetName val="COLUMN_RC_47"/>
      <sheetName val="STILT_Floor_Slab_NUM47"/>
      <sheetName val="First_Floor_Slab_RC47"/>
      <sheetName val="FIRST_FLOOR_SLAB_WT_SUMMARY47"/>
      <sheetName val="Stilt_Floor_Beam_NUM47"/>
      <sheetName val="STILT_BEAM_NUM47"/>
      <sheetName val="STILT_BEAM_RC47"/>
      <sheetName val="Stilt_wall_Num47"/>
      <sheetName val="STILT_WALL_RC47"/>
      <sheetName val="Z-DETAILS_ABOVE_RAFT_UPTO_+0_48"/>
      <sheetName val="Z-DETAILS_ABOVE_RAFT_UPTO_+_(56"/>
      <sheetName val="TOTAL_CHECK47"/>
      <sheetName val="TYP___wall_Num47"/>
      <sheetName val="Z-DETAILS_TYP__+2_85_TO_+8_8547"/>
      <sheetName val="Blr_hire46"/>
      <sheetName val="PRECAST_lig(tconc_II46"/>
      <sheetName val="Misc__Data46"/>
      <sheetName val="Load_Details(B2)47"/>
      <sheetName val="Works_-_Quote_Sheet47"/>
      <sheetName val="Cost_Basis46"/>
      <sheetName val="MASTER_RATE_ANALYSIS46"/>
      <sheetName val="RMG_-ABS46"/>
      <sheetName val="T_P_-ABS46"/>
      <sheetName val="T_P_-MB46"/>
      <sheetName val="E_P_R-ABS46"/>
      <sheetName val="E__R-MB46"/>
      <sheetName val="Bldg_6-ABS46"/>
      <sheetName val="Bldg_6-MB46"/>
      <sheetName val="Kz_Grid_Press_foundation_ABS46"/>
      <sheetName val="Kz_Grid_Press_foundation_meas46"/>
      <sheetName val="600-1200T__ABS46"/>
      <sheetName val="600-1200T_Meas46"/>
      <sheetName val="BSR-II_ABS46"/>
      <sheetName val="BSR-II_meas46"/>
      <sheetName val="Misc_ABS46"/>
      <sheetName val="Misc_MB46"/>
      <sheetName val="This_Bill46"/>
      <sheetName val="Upto_Previous46"/>
      <sheetName val="Up_to_date46"/>
      <sheetName val="Grand_Abstract46"/>
      <sheetName val="Blank_MB46"/>
      <sheetName val="cement_summary46"/>
      <sheetName val="Reinforcement_Steel46"/>
      <sheetName val="P-I_CEMENT_RECONCILIATION_46"/>
      <sheetName val="Ra-38_area_wise_summary46"/>
      <sheetName val="P-II_Cement_Reconciliation46"/>
      <sheetName val="Ra-16_P-II46"/>
      <sheetName val="RA_16-_GH46"/>
      <sheetName val="Intro_46"/>
      <sheetName val="Gate_246"/>
      <sheetName val="Name_List46"/>
      <sheetName val="VF_Full_Recon46"/>
      <sheetName val="PITP3_COPY46"/>
      <sheetName val="Meas_46"/>
      <sheetName val="BLOCK-A_(MEA_SHEET)47"/>
      <sheetName val="Expenses_Actual_Vs__Budgeted46"/>
      <sheetName val="Col_up_to_plinth46"/>
      <sheetName val="Project_Ignite46"/>
      <sheetName val="RCC,Ret__Wall46"/>
      <sheetName val="Schedules_PL23"/>
      <sheetName val="Schedules_BS23"/>
      <sheetName val="PRECAST_lightconc-II52"/>
      <sheetName val="Cleaning_&amp;_Grubbing52"/>
      <sheetName val="PRECAST_lightconc_II52"/>
      <sheetName val="College_Details52"/>
      <sheetName val="Personal_52"/>
      <sheetName val="jidal_dam52"/>
      <sheetName val="fran_temp52"/>
      <sheetName val="kona_swit52"/>
      <sheetName val="template_(8)52"/>
      <sheetName val="template_(9)52"/>
      <sheetName val="OVER_HEADS52"/>
      <sheetName val="Cover_Sheet52"/>
      <sheetName val="BOQ_REV_A52"/>
      <sheetName val="PTB_(IO)52"/>
      <sheetName val="BMS_52"/>
      <sheetName val="SPT_vs_PHI52"/>
      <sheetName val="TBAL9697_-group_wise__sdpl52"/>
      <sheetName val="TAX_BILLS50"/>
      <sheetName val="CASH_BILLS50"/>
      <sheetName val="LABOUR_BILLS50"/>
      <sheetName val="puch_order50"/>
      <sheetName val="Sheet1_(2)50"/>
      <sheetName val="Quantity_Schedule51"/>
      <sheetName val="Revenue__Schedule_51"/>
      <sheetName val="Balance_works_-_Direct_Cost51"/>
      <sheetName val="Balance_works_-_Indirect_Cost51"/>
      <sheetName val="Fund_Plan51"/>
      <sheetName val="Bill_of_Resources51"/>
      <sheetName val="SITE_OVERHEADS50"/>
      <sheetName val="labour_coeff50"/>
      <sheetName val="Site_Dev_BOQ50"/>
      <sheetName val="Expenditure_plan50"/>
      <sheetName val="ORDER_BOOKING50"/>
      <sheetName val="Costing_Upto_Mar'11_(2)50"/>
      <sheetName val="Tender_Summary50"/>
      <sheetName val="beam-reinft-IIInd_floor50"/>
      <sheetName val="Prelims_Breakup50"/>
      <sheetName val="Boq_Block_A50"/>
      <sheetName val="M-Book_for_Conc50"/>
      <sheetName val="M-Book_for_FW50"/>
      <sheetName val="_24_07_10_RS_&amp;_SECURITY50"/>
      <sheetName val="24_07_10_CIVIL_WET50"/>
      <sheetName val="_24_07_10_CIVIL50"/>
      <sheetName val="_24_07_10_MECH-FAB50"/>
      <sheetName val="_24_07_10_MECH-TANK50"/>
      <sheetName val="_23_07_10_N_SHIFT_MECH-FAB50"/>
      <sheetName val="_23_07_10_N_SHIFT_MECH-TANK50"/>
      <sheetName val="_23_07_10_RS_&amp;_SECURITY50"/>
      <sheetName val="23_07_10_CIVIL_WET50"/>
      <sheetName val="_23_07_10_CIVIL50"/>
      <sheetName val="_23_07_10_MECH-FAB50"/>
      <sheetName val="_23_07_10_MECH-TANK50"/>
      <sheetName val="_22_07_10_N_SHIFT_MECH-FAB50"/>
      <sheetName val="_22_07_10_N_SHIFT_MECH-TANK50"/>
      <sheetName val="_22_07_10_RS_&amp;_SECURITY50"/>
      <sheetName val="22_07_10_CIVIL_WET50"/>
      <sheetName val="_22_07_10_CIVIL50"/>
      <sheetName val="_22_07_10_MECH-FAB50"/>
      <sheetName val="_22_07_10_MECH-TANK50"/>
      <sheetName val="_21_07_10_N_SHIFT_MECH-FAB50"/>
      <sheetName val="_21_07_10_N_SHIFT_MECH-TANK50"/>
      <sheetName val="_21_07_10_RS_&amp;_SECURITY50"/>
      <sheetName val="21_07_10_CIVIL_WET50"/>
      <sheetName val="_21_07_10_CIVIL50"/>
      <sheetName val="_21_07_10_MECH-FAB50"/>
      <sheetName val="_21_07_10_MECH-TANK50"/>
      <sheetName val="_20_07_10_N_SHIFT_MECH-FAB50"/>
      <sheetName val="_20_07_10_N_SHIFT_MECH-TANK50"/>
      <sheetName val="_20_07_10_RS_&amp;_SECURITY50"/>
      <sheetName val="20_07_10_CIVIL_WET50"/>
      <sheetName val="_20_07_10_CIVIL50"/>
      <sheetName val="_20_07_10_MECH-FAB50"/>
      <sheetName val="_20_07_10_MECH-TANK50"/>
      <sheetName val="_19_07_10_N_SHIFT_MECH-FAB50"/>
      <sheetName val="_19_07_10_N_SHIFT_MECH-TANK50"/>
      <sheetName val="_19_07_10_RS_&amp;_SECURITY50"/>
      <sheetName val="19_07_10_CIVIL_WET50"/>
      <sheetName val="_19_07_10_CIVIL50"/>
      <sheetName val="_19_07_10_MECH-FAB50"/>
      <sheetName val="_19_07_10_MECH-TANK50"/>
      <sheetName val="_18_07_10_N_SHIFT_MECH-FAB50"/>
      <sheetName val="_18_07_10_N_SHIFT_MECH-TANK50"/>
      <sheetName val="_18_07_10_RS_&amp;_SECURITY50"/>
      <sheetName val="18_07_10_CIVIL_WET50"/>
      <sheetName val="_18_07_10_CIVIL50"/>
      <sheetName val="_18_07_10_MECH-FAB50"/>
      <sheetName val="_18_07_10_MECH-TANK50"/>
      <sheetName val="_17_07_10_N_SHIFT_MECH-FAB50"/>
      <sheetName val="_17_07_10_N_SHIFT_MECH-TANK50"/>
      <sheetName val="_17_07_10_RS_&amp;_SECURITY50"/>
      <sheetName val="17_07_10_CIVIL_WET50"/>
      <sheetName val="_17_07_10_CIVIL50"/>
      <sheetName val="_17_07_10_MECH-FAB50"/>
      <sheetName val="_17_07_10_MECH-TANK50"/>
      <sheetName val="_16_07_10_N_SHIFT_MECH-FAB49"/>
      <sheetName val="_16_07_10_N_SHIFT_MECH-TANK49"/>
      <sheetName val="_16_07_10_RS_&amp;_SECURITY49"/>
      <sheetName val="16_07_10_CIVIL_WET49"/>
      <sheetName val="_16_07_10_CIVIL49"/>
      <sheetName val="_16_07_10_MECH-FAB49"/>
      <sheetName val="_16_07_10_MECH-TANK49"/>
      <sheetName val="_15_07_10_N_SHIFT_MECH-FAB49"/>
      <sheetName val="_15_07_10_N_SHIFT_MECH-TANK49"/>
      <sheetName val="_15_07_10_RS_&amp;_SECURITY49"/>
      <sheetName val="15_07_10_CIVIL_WET49"/>
      <sheetName val="_15_07_10_CIVIL49"/>
      <sheetName val="_15_07_10_MECH-FAB49"/>
      <sheetName val="_15_07_10_MECH-TANK49"/>
      <sheetName val="_14_07_10_N_SHIFT_MECH-FAB49"/>
      <sheetName val="_14_07_10_N_SHIFT_MECH-TANK49"/>
      <sheetName val="_14_07_10_RS_&amp;_SECURITY49"/>
      <sheetName val="14_07_10_CIVIL_WET49"/>
      <sheetName val="_14_07_10_CIVIL49"/>
      <sheetName val="_14_07_10_MECH-FAB49"/>
      <sheetName val="_14_07_10_MECH-TANK49"/>
      <sheetName val="_13_07_10_N_SHIFT_MECH-FAB49"/>
      <sheetName val="_13_07_10_N_SHIFT_MECH-TANK49"/>
      <sheetName val="_13_07_10_RS_&amp;_SECURITY49"/>
      <sheetName val="13_07_10_CIVIL_WET49"/>
      <sheetName val="_13_07_10_CIVIL49"/>
      <sheetName val="_13_07_10_MECH-FAB49"/>
      <sheetName val="_13_07_10_MECH-TANK49"/>
      <sheetName val="_12_07_10_N_SHIFT_MECH-FAB49"/>
      <sheetName val="_12_07_10_N_SHIFT_MECH-TANK49"/>
      <sheetName val="_12_07_10_RS_&amp;_SECURITY49"/>
      <sheetName val="12_07_10_CIVIL_WET49"/>
      <sheetName val="_12_07_10_CIVIL49"/>
      <sheetName val="_12_07_10_MECH-FAB49"/>
      <sheetName val="_12_07_10_MECH-TANK49"/>
      <sheetName val="_11_07_10_N_SHIFT_MECH-FAB49"/>
      <sheetName val="_11_07_10_N_SHIFT_MECH-TANK49"/>
      <sheetName val="_11_07_10_RS_&amp;_SECURITY49"/>
      <sheetName val="11_07_10_CIVIL_WET49"/>
      <sheetName val="_11_07_10_CIVIL49"/>
      <sheetName val="_11_07_10_MECH-FAB49"/>
      <sheetName val="_11_07_10_MECH-TANK49"/>
      <sheetName val="_10_07_10_N_SHIFT_MECH-FAB49"/>
      <sheetName val="_10_07_10_N_SHIFT_MECH-TANK49"/>
      <sheetName val="_10_07_10_RS_&amp;_SECURITY49"/>
      <sheetName val="10_07_10_CIVIL_WET49"/>
      <sheetName val="_10_07_10_CIVIL49"/>
      <sheetName val="_10_07_10_MECH-FAB49"/>
      <sheetName val="_10_07_10_MECH-TANK49"/>
      <sheetName val="_09_07_10_N_SHIFT_MECH-FAB49"/>
      <sheetName val="_09_07_10_N_SHIFT_MECH-TANK49"/>
      <sheetName val="_09_07_10_RS_&amp;_SECURITY49"/>
      <sheetName val="09_07_10_CIVIL_WET49"/>
      <sheetName val="_09_07_10_CIVIL49"/>
      <sheetName val="_09_07_10_MECH-FAB49"/>
      <sheetName val="_09_07_10_MECH-TANK49"/>
      <sheetName val="_08_07_10_N_SHIFT_MECH-FAB49"/>
      <sheetName val="_08_07_10_N_SHIFT_MECH-TANK49"/>
      <sheetName val="_08_07_10_RS_&amp;_SECURITY49"/>
      <sheetName val="08_07_10_CIVIL_WET49"/>
      <sheetName val="_08_07_10_CIVIL49"/>
      <sheetName val="_08_07_10_MECH-FAB49"/>
      <sheetName val="_08_07_10_MECH-TANK49"/>
      <sheetName val="_07_07_10_N_SHIFT_MECH-FAB49"/>
      <sheetName val="_07_07_10_N_SHIFT_MECH-TANK49"/>
      <sheetName val="_07_07_10_RS_&amp;_SECURITY49"/>
      <sheetName val="07_07_10_CIVIL_WET49"/>
      <sheetName val="_07_07_10_CIVIL49"/>
      <sheetName val="_07_07_10_MECH-FAB49"/>
      <sheetName val="_07_07_10_MECH-TANK49"/>
      <sheetName val="_06_07_10_N_SHIFT_MECH-FAB49"/>
      <sheetName val="_06_07_10_N_SHIFT_MECH-TANK49"/>
      <sheetName val="_06_07_10_RS_&amp;_SECURITY49"/>
      <sheetName val="06_07_10_CIVIL_WET49"/>
      <sheetName val="_06_07_10_CIVIL49"/>
      <sheetName val="_06_07_10_MECH-FAB49"/>
      <sheetName val="_06_07_10_MECH-TANK49"/>
      <sheetName val="_05_07_10_N_SHIFT_MECH-FAB49"/>
      <sheetName val="_05_07_10_N_SHIFT_MECH-TANK49"/>
      <sheetName val="_05_07_10_RS_&amp;_SECURITY49"/>
      <sheetName val="05_07_10_CIVIL_WET49"/>
      <sheetName val="_05_07_10_CIVIL49"/>
      <sheetName val="_05_07_10_MECH-FAB49"/>
      <sheetName val="_05_07_10_MECH-TANK49"/>
      <sheetName val="_04_07_10_N_SHIFT_MECH-FAB49"/>
      <sheetName val="_04_07_10_N_SHIFT_MECH-TANK49"/>
      <sheetName val="_04_07_10_RS_&amp;_SECURITY49"/>
      <sheetName val="04_07_10_CIVIL_WET49"/>
      <sheetName val="_04_07_10_CIVIL49"/>
      <sheetName val="_04_07_10_MECH-FAB49"/>
      <sheetName val="_04_07_10_MECH-TANK49"/>
      <sheetName val="_03_07_10_N_SHIFT_MECH-FAB49"/>
      <sheetName val="_03_07_10_N_SHIFT_MECH-TANK49"/>
      <sheetName val="_03_07_10_RS_&amp;_SECURITY_49"/>
      <sheetName val="03_07_10_CIVIL_WET_49"/>
      <sheetName val="_03_07_10_CIVIL_49"/>
      <sheetName val="_03_07_10_MECH-FAB_49"/>
      <sheetName val="_03_07_10_MECH-TANK_49"/>
      <sheetName val="_02_07_10_N_SHIFT_MECH-FAB_49"/>
      <sheetName val="_02_07_10_N_SHIFT_MECH-TANK_49"/>
      <sheetName val="_02_07_10_RS_&amp;_SECURITY49"/>
      <sheetName val="02_07_10_CIVIL_WET49"/>
      <sheetName val="_02_07_10_CIVIL49"/>
      <sheetName val="_02_07_10_MECH-FAB49"/>
      <sheetName val="_02_07_10_MECH-TANK49"/>
      <sheetName val="_01_07_10_N_SHIFT_MECH-FAB49"/>
      <sheetName val="_01_07_10_N_SHIFT_MECH-TANK49"/>
      <sheetName val="_01_07_10_RS_&amp;_SECURITY49"/>
      <sheetName val="01_07_10_CIVIL_WET49"/>
      <sheetName val="_01_07_10_CIVIL49"/>
      <sheetName val="_01_07_10_MECH-FAB49"/>
      <sheetName val="_01_07_10_MECH-TANK49"/>
      <sheetName val="_30_06_10_N_SHIFT_MECH-FAB49"/>
      <sheetName val="_30_06_10_N_SHIFT_MECH-TANK49"/>
      <sheetName val="scurve_calc_(2)49"/>
      <sheetName val="Direct_cost_shed_A-2_49"/>
      <sheetName val="Meas_-Hotel_Part50"/>
      <sheetName val="BOQ_Direct_selling_cost49"/>
      <sheetName val="Civil_Boq49"/>
      <sheetName val="BOQ_(2)50"/>
      <sheetName val="St_co_91_5lvl49"/>
      <sheetName val="22_12_201150"/>
      <sheetName val="Contract_Night_Staff49"/>
      <sheetName val="Contract_Day_Staff49"/>
      <sheetName val="Day_Shift49"/>
      <sheetName val="Night_Shift49"/>
      <sheetName val="Fee_Rate_Summary49"/>
      <sheetName val="_09_07_10_M顅ᎆ뤀ᨇ԰?缀?49"/>
      <sheetName val="TBAL9697__group_wise__sdpl49"/>
      <sheetName val="final_abstract49"/>
      <sheetName val="Ave_wtd_rates49"/>
      <sheetName val="Material_49"/>
      <sheetName val="Labour_&amp;_Plant49"/>
      <sheetName val="Cashflow_projection49"/>
      <sheetName val="PA-_Consutant_49"/>
      <sheetName val="Item-_Compact49"/>
      <sheetName val="Civil_Works49"/>
      <sheetName val="IO_List49"/>
      <sheetName val="Fill_this_out_first___49"/>
      <sheetName val="INPUT_SHEET49"/>
      <sheetName val="Meas__Hotel_Part49"/>
      <sheetName val="Labour_productivity49"/>
      <sheetName val="DI_Rate_Analysis50"/>
      <sheetName val="Economic_RisingMain__Ph-I50"/>
      <sheetName val="SP_Break_Up49"/>
      <sheetName val="Sales_&amp;_Prod49"/>
      <sheetName val="Cost_Index49"/>
      <sheetName val="cash_in_flow_Summary_JV_49"/>
      <sheetName val="water_prop_49"/>
      <sheetName val="GR_slab-reinft49"/>
      <sheetName val="Staff_Acco_49"/>
      <sheetName val="Project_Details__49"/>
      <sheetName val="Driveway_Beams49"/>
      <sheetName val="INDIGINEOUS_ITEMS_49"/>
      <sheetName val="MN_T_B_49"/>
      <sheetName val="F20_Risk_Analysis49"/>
      <sheetName val="Change_Order_Log49"/>
      <sheetName val="2000_MOR49"/>
      <sheetName val="3cd_Annexure49"/>
      <sheetName val="Fin__Assumpt__-_Sensitivities49"/>
      <sheetName val="Bill_149"/>
      <sheetName val="Bill_249"/>
      <sheetName val="Bill_349"/>
      <sheetName val="Bill_449"/>
      <sheetName val="Bill_549"/>
      <sheetName val="Bill_649"/>
      <sheetName val="Bill_749"/>
      <sheetName val="Rate_analysis-_BOQ_1_49"/>
      <sheetName val="1_Civil-RA49"/>
      <sheetName val="_09_07_10_M顅ᎆ뤀ᨇ԰49"/>
      <sheetName val="_09_07_10_M顅ᎆ뤀ᨇ԰_缀_49"/>
      <sheetName val="Structure_Bills_Qty49"/>
      <sheetName val="Rate_Analysis49"/>
      <sheetName val="Pacakges_split49"/>
      <sheetName val="Assumption_Inputs49"/>
      <sheetName val="Phase_149"/>
      <sheetName val="Eqpmnt_Plng49"/>
      <sheetName val="Debits_as_on_12_04_0848"/>
      <sheetName val="T-P1,_FINISHES_WORKING_49"/>
      <sheetName val="Assumption_&amp;_Exclusion49"/>
      <sheetName val="LABOUR_RATE49"/>
      <sheetName val="Material_Rate49"/>
      <sheetName val="Switch_V1649"/>
      <sheetName val="Theo_Cons-June'1048"/>
      <sheetName val="DEINKING(ANNEX_1)49"/>
      <sheetName val="AutoOpen_Stub_Data49"/>
      <sheetName val="Data_Sheet48"/>
      <sheetName val="External_Doors49"/>
      <sheetName val="STAFFSCHED_48"/>
      <sheetName val="Cat_A_Change_Control49"/>
      <sheetName val="Grade_Slab_-149"/>
      <sheetName val="Grade_Slab_-249"/>
      <sheetName val="Grade_slab-349"/>
      <sheetName val="Grade_slab_-449"/>
      <sheetName val="Grade_slab_-549"/>
      <sheetName val="Grade_slab_-649"/>
      <sheetName val="Factor_Sheet49"/>
      <sheetName val="India_F&amp;S_Template48"/>
      <sheetName val="_bus_bay48"/>
      <sheetName val="doq_448"/>
      <sheetName val="doq_248"/>
      <sheetName val="11B_48"/>
      <sheetName val="ACAD_Finishes48"/>
      <sheetName val="Site_Details48"/>
      <sheetName val="Site_Area_Statement48"/>
      <sheetName val="BOQ_LT48"/>
      <sheetName val="Summary_WG48"/>
      <sheetName val="AFAS_48"/>
      <sheetName val="RDS_&amp;_WLD48"/>
      <sheetName val="PA_System48"/>
      <sheetName val="Server_&amp;_PAC_Room48"/>
      <sheetName val="HVAC_BOQ48"/>
      <sheetName val="Deduction_of_assets47"/>
      <sheetName val="14_07_10_CIVIL_W [48"/>
      <sheetName val="Income_Statement48"/>
      <sheetName val="Invoice_Tracker48"/>
      <sheetName val="d-safe_specs47"/>
      <sheetName val="Quote_Sheet47"/>
      <sheetName val="Top_Sheet48"/>
      <sheetName val="Col_NUM48"/>
      <sheetName val="COLUMN_RC_48"/>
      <sheetName val="STILT_Floor_Slab_NUM48"/>
      <sheetName val="First_Floor_Slab_RC48"/>
      <sheetName val="FIRST_FLOOR_SLAB_WT_SUMMARY48"/>
      <sheetName val="Stilt_Floor_Beam_NUM48"/>
      <sheetName val="STILT_BEAM_NUM48"/>
      <sheetName val="STILT_BEAM_RC48"/>
      <sheetName val="Stilt_wall_Num48"/>
      <sheetName val="STILT_WALL_RC48"/>
      <sheetName val="Z-DETAILS_ABOVE_RAFT_UPTO_+0_49"/>
      <sheetName val="Z-DETAILS_ABOVE_RAFT_UPTO_+_(57"/>
      <sheetName val="TOTAL_CHECK48"/>
      <sheetName val="TYP___wall_Num48"/>
      <sheetName val="Z-DETAILS_TYP__+2_85_TO_+8_8548"/>
      <sheetName val="Blr_hire47"/>
      <sheetName val="PRECAST_lig(tconc_II47"/>
      <sheetName val="Misc__Data47"/>
      <sheetName val="Load_Details(B2)48"/>
      <sheetName val="Works_-_Quote_Sheet48"/>
      <sheetName val="Cost_Basis47"/>
      <sheetName val="MASTER_RATE_ANALYSIS47"/>
      <sheetName val="RMG_-ABS47"/>
      <sheetName val="T_P_-ABS47"/>
      <sheetName val="T_P_-MB47"/>
      <sheetName val="E_P_R-ABS47"/>
      <sheetName val="E__R-MB47"/>
      <sheetName val="Bldg_6-ABS47"/>
      <sheetName val="Bldg_6-MB47"/>
      <sheetName val="Kz_Grid_Press_foundation_ABS47"/>
      <sheetName val="Kz_Grid_Press_foundation_meas47"/>
      <sheetName val="600-1200T__ABS47"/>
      <sheetName val="600-1200T_Meas47"/>
      <sheetName val="BSR-II_ABS47"/>
      <sheetName val="BSR-II_meas47"/>
      <sheetName val="Misc_ABS47"/>
      <sheetName val="Misc_MB47"/>
      <sheetName val="This_Bill47"/>
      <sheetName val="Upto_Previous47"/>
      <sheetName val="Up_to_date47"/>
      <sheetName val="Grand_Abstract47"/>
      <sheetName val="Blank_MB47"/>
      <sheetName val="cement_summary47"/>
      <sheetName val="Reinforcement_Steel47"/>
      <sheetName val="P-I_CEMENT_RECONCILIATION_47"/>
      <sheetName val="Ra-38_area_wise_summary47"/>
      <sheetName val="P-II_Cement_Reconciliation47"/>
      <sheetName val="Ra-16_P-II47"/>
      <sheetName val="RA_16-_GH47"/>
      <sheetName val="Intro_47"/>
      <sheetName val="Gate_247"/>
      <sheetName val="Name_List47"/>
      <sheetName val="VF_Full_Recon47"/>
      <sheetName val="PITP3_COPY47"/>
      <sheetName val="Meas_47"/>
      <sheetName val="BLOCK-A_(MEA_SHEET)48"/>
      <sheetName val="Expenses_Actual_Vs__Budgeted47"/>
      <sheetName val="Col_up_to_plinth47"/>
      <sheetName val="Project_Ignite47"/>
      <sheetName val="RCC,Ret__Wall47"/>
      <sheetName val="Schedules_PL24"/>
      <sheetName val="Schedules_BS24"/>
      <sheetName val="PRECAST_lightconc-II53"/>
      <sheetName val="Cleaning_&amp;_Grubbing53"/>
      <sheetName val="PRECAST_lightconc_II53"/>
      <sheetName val="College_Details53"/>
      <sheetName val="Personal_53"/>
      <sheetName val="jidal_dam53"/>
      <sheetName val="fran_temp53"/>
      <sheetName val="kona_swit53"/>
      <sheetName val="template_(8)53"/>
      <sheetName val="template_(9)53"/>
      <sheetName val="OVER_HEADS53"/>
      <sheetName val="Cover_Sheet53"/>
      <sheetName val="BOQ_REV_A53"/>
      <sheetName val="PTB_(IO)53"/>
      <sheetName val="BMS_53"/>
      <sheetName val="SPT_vs_PHI53"/>
      <sheetName val="TBAL9697_-group_wise__sdpl53"/>
      <sheetName val="TAX_BILLS51"/>
      <sheetName val="CASH_BILLS51"/>
      <sheetName val="LABOUR_BILLS51"/>
      <sheetName val="puch_order51"/>
      <sheetName val="Sheet1_(2)51"/>
      <sheetName val="Quantity_Schedule52"/>
      <sheetName val="Revenue__Schedule_52"/>
      <sheetName val="Balance_works_-_Direct_Cost52"/>
      <sheetName val="Balance_works_-_Indirect_Cost52"/>
      <sheetName val="Fund_Plan52"/>
      <sheetName val="Bill_of_Resources52"/>
      <sheetName val="SITE_OVERHEADS51"/>
      <sheetName val="labour_coeff51"/>
      <sheetName val="Site_Dev_BOQ51"/>
      <sheetName val="Expenditure_plan51"/>
      <sheetName val="ORDER_BOOKING51"/>
      <sheetName val="Costing_Upto_Mar'11_(2)51"/>
      <sheetName val="Tender_Summary51"/>
      <sheetName val="beam-reinft-IIInd_floor51"/>
      <sheetName val="Prelims_Breakup51"/>
      <sheetName val="Boq_Block_A51"/>
      <sheetName val="M-Book_for_Conc51"/>
      <sheetName val="M-Book_for_FW51"/>
      <sheetName val="_24_07_10_RS_&amp;_SECURITY51"/>
      <sheetName val="24_07_10_CIVIL_WET51"/>
      <sheetName val="_24_07_10_CIVIL51"/>
      <sheetName val="_24_07_10_MECH-FAB51"/>
      <sheetName val="_24_07_10_MECH-TANK51"/>
      <sheetName val="_23_07_10_N_SHIFT_MECH-FAB51"/>
      <sheetName val="_23_07_10_N_SHIFT_MECH-TANK51"/>
      <sheetName val="_23_07_10_RS_&amp;_SECURITY51"/>
      <sheetName val="23_07_10_CIVIL_WET51"/>
      <sheetName val="_23_07_10_CIVIL51"/>
      <sheetName val="_23_07_10_MECH-FAB51"/>
      <sheetName val="_23_07_10_MECH-TANK51"/>
      <sheetName val="_22_07_10_N_SHIFT_MECH-FAB51"/>
      <sheetName val="_22_07_10_N_SHIFT_MECH-TANK51"/>
      <sheetName val="_22_07_10_RS_&amp;_SECURITY51"/>
      <sheetName val="22_07_10_CIVIL_WET51"/>
      <sheetName val="_22_07_10_CIVIL51"/>
      <sheetName val="_22_07_10_MECH-FAB51"/>
      <sheetName val="_22_07_10_MECH-TANK51"/>
      <sheetName val="_21_07_10_N_SHIFT_MECH-FAB51"/>
      <sheetName val="_21_07_10_N_SHIFT_MECH-TANK51"/>
      <sheetName val="_21_07_10_RS_&amp;_SECURITY51"/>
      <sheetName val="21_07_10_CIVIL_WET51"/>
      <sheetName val="_21_07_10_CIVIL51"/>
      <sheetName val="_21_07_10_MECH-FAB51"/>
      <sheetName val="_21_07_10_MECH-TANK51"/>
      <sheetName val="_20_07_10_N_SHIFT_MECH-FAB51"/>
      <sheetName val="_20_07_10_N_SHIFT_MECH-TANK51"/>
      <sheetName val="_20_07_10_RS_&amp;_SECURITY51"/>
      <sheetName val="20_07_10_CIVIL_WET51"/>
      <sheetName val="_20_07_10_CIVIL51"/>
      <sheetName val="_20_07_10_MECH-FAB51"/>
      <sheetName val="_20_07_10_MECH-TANK51"/>
      <sheetName val="_19_07_10_N_SHIFT_MECH-FAB51"/>
      <sheetName val="_19_07_10_N_SHIFT_MECH-TANK51"/>
      <sheetName val="_19_07_10_RS_&amp;_SECURITY51"/>
      <sheetName val="19_07_10_CIVIL_WET51"/>
      <sheetName val="_19_07_10_CIVIL51"/>
      <sheetName val="_19_07_10_MECH-FAB51"/>
      <sheetName val="_19_07_10_MECH-TANK51"/>
      <sheetName val="_18_07_10_N_SHIFT_MECH-FAB51"/>
      <sheetName val="_18_07_10_N_SHIFT_MECH-TANK51"/>
      <sheetName val="_18_07_10_RS_&amp;_SECURITY51"/>
      <sheetName val="18_07_10_CIVIL_WET51"/>
      <sheetName val="_18_07_10_CIVIL51"/>
      <sheetName val="_18_07_10_MECH-FAB51"/>
      <sheetName val="_18_07_10_MECH-TANK51"/>
      <sheetName val="_17_07_10_N_SHIFT_MECH-FAB51"/>
      <sheetName val="_17_07_10_N_SHIFT_MECH-TANK51"/>
      <sheetName val="_17_07_10_RS_&amp;_SECURITY51"/>
      <sheetName val="17_07_10_CIVIL_WET51"/>
      <sheetName val="_17_07_10_CIVIL51"/>
      <sheetName val="_17_07_10_MECH-FAB51"/>
      <sheetName val="_17_07_10_MECH-TANK51"/>
      <sheetName val="_16_07_10_N_SHIFT_MECH-FAB50"/>
      <sheetName val="_16_07_10_N_SHIFT_MECH-TANK50"/>
      <sheetName val="_16_07_10_RS_&amp;_SECURITY50"/>
      <sheetName val="16_07_10_CIVIL_WET50"/>
      <sheetName val="_16_07_10_CIVIL50"/>
      <sheetName val="_16_07_10_MECH-FAB50"/>
      <sheetName val="_16_07_10_MECH-TANK50"/>
      <sheetName val="_15_07_10_N_SHIFT_MECH-FAB50"/>
      <sheetName val="_15_07_10_N_SHIFT_MECH-TANK50"/>
      <sheetName val="_15_07_10_RS_&amp;_SECURITY50"/>
      <sheetName val="15_07_10_CIVIL_WET50"/>
      <sheetName val="_15_07_10_CIVIL50"/>
      <sheetName val="_15_07_10_MECH-FAB50"/>
      <sheetName val="_15_07_10_MECH-TANK50"/>
      <sheetName val="_14_07_10_N_SHIFT_MECH-FAB50"/>
      <sheetName val="_14_07_10_N_SHIFT_MECH-TANK50"/>
      <sheetName val="_14_07_10_RS_&amp;_SECURITY50"/>
      <sheetName val="14_07_10_CIVIL_WET50"/>
      <sheetName val="_14_07_10_CIVIL50"/>
      <sheetName val="_14_07_10_MECH-FAB50"/>
      <sheetName val="_14_07_10_MECH-TANK50"/>
      <sheetName val="_13_07_10_N_SHIFT_MECH-FAB50"/>
      <sheetName val="_13_07_10_N_SHIFT_MECH-TANK50"/>
      <sheetName val="_13_07_10_RS_&amp;_SECURITY50"/>
      <sheetName val="13_07_10_CIVIL_WET50"/>
      <sheetName val="_13_07_10_CIVIL50"/>
      <sheetName val="_13_07_10_MECH-FAB50"/>
      <sheetName val="_13_07_10_MECH-TANK50"/>
      <sheetName val="_12_07_10_N_SHIFT_MECH-FAB50"/>
      <sheetName val="_12_07_10_N_SHIFT_MECH-TANK50"/>
      <sheetName val="_12_07_10_RS_&amp;_SECURITY50"/>
      <sheetName val="12_07_10_CIVIL_WET50"/>
      <sheetName val="_12_07_10_CIVIL50"/>
      <sheetName val="_12_07_10_MECH-FAB50"/>
      <sheetName val="_12_07_10_MECH-TANK50"/>
      <sheetName val="_11_07_10_N_SHIFT_MECH-FAB50"/>
      <sheetName val="_11_07_10_N_SHIFT_MECH-TANK50"/>
      <sheetName val="_11_07_10_RS_&amp;_SECURITY50"/>
      <sheetName val="11_07_10_CIVIL_WET50"/>
      <sheetName val="_11_07_10_CIVIL50"/>
      <sheetName val="_11_07_10_MECH-FAB50"/>
      <sheetName val="_11_07_10_MECH-TANK50"/>
      <sheetName val="_10_07_10_N_SHIFT_MECH-FAB50"/>
      <sheetName val="_10_07_10_N_SHIFT_MECH-TANK50"/>
      <sheetName val="_10_07_10_RS_&amp;_SECURITY50"/>
      <sheetName val="10_07_10_CIVIL_WET50"/>
      <sheetName val="_10_07_10_CIVIL50"/>
      <sheetName val="_10_07_10_MECH-FAB50"/>
      <sheetName val="_10_07_10_MECH-TANK50"/>
      <sheetName val="_09_07_10_N_SHIFT_MECH-FAB50"/>
      <sheetName val="_09_07_10_N_SHIFT_MECH-TANK50"/>
      <sheetName val="_09_07_10_RS_&amp;_SECURITY50"/>
      <sheetName val="09_07_10_CIVIL_WET50"/>
      <sheetName val="_09_07_10_CIVIL50"/>
      <sheetName val="_09_07_10_MECH-FAB50"/>
      <sheetName val="_09_07_10_MECH-TANK50"/>
      <sheetName val="_08_07_10_N_SHIFT_MECH-FAB50"/>
      <sheetName val="_08_07_10_N_SHIFT_MECH-TANK50"/>
      <sheetName val="_08_07_10_RS_&amp;_SECURITY50"/>
      <sheetName val="08_07_10_CIVIL_WET50"/>
      <sheetName val="_08_07_10_CIVIL50"/>
      <sheetName val="_08_07_10_MECH-FAB50"/>
      <sheetName val="_08_07_10_MECH-TANK50"/>
      <sheetName val="_07_07_10_N_SHIFT_MECH-FAB50"/>
      <sheetName val="_07_07_10_N_SHIFT_MECH-TANK50"/>
      <sheetName val="_07_07_10_RS_&amp;_SECURITY50"/>
      <sheetName val="07_07_10_CIVIL_WET50"/>
      <sheetName val="_07_07_10_CIVIL50"/>
      <sheetName val="_07_07_10_MECH-FAB50"/>
      <sheetName val="_07_07_10_MECH-TANK50"/>
      <sheetName val="_06_07_10_N_SHIFT_MECH-FAB50"/>
      <sheetName val="_06_07_10_N_SHIFT_MECH-TANK50"/>
      <sheetName val="_06_07_10_RS_&amp;_SECURITY50"/>
      <sheetName val="06_07_10_CIVIL_WET50"/>
      <sheetName val="_06_07_10_CIVIL50"/>
      <sheetName val="_06_07_10_MECH-FAB50"/>
      <sheetName val="_06_07_10_MECH-TANK50"/>
      <sheetName val="_05_07_10_N_SHIFT_MECH-FAB50"/>
      <sheetName val="_05_07_10_N_SHIFT_MECH-TANK50"/>
      <sheetName val="_05_07_10_RS_&amp;_SECURITY50"/>
      <sheetName val="05_07_10_CIVIL_WET50"/>
      <sheetName val="_05_07_10_CIVIL50"/>
      <sheetName val="_05_07_10_MECH-FAB50"/>
      <sheetName val="_05_07_10_MECH-TANK50"/>
      <sheetName val="_04_07_10_N_SHIFT_MECH-FAB50"/>
      <sheetName val="_04_07_10_N_SHIFT_MECH-TANK50"/>
      <sheetName val="_04_07_10_RS_&amp;_SECURITY50"/>
      <sheetName val="04_07_10_CIVIL_WET50"/>
      <sheetName val="_04_07_10_CIVIL50"/>
      <sheetName val="_04_07_10_MECH-FAB50"/>
      <sheetName val="_04_07_10_MECH-TANK50"/>
      <sheetName val="_03_07_10_N_SHIFT_MECH-FAB50"/>
      <sheetName val="_03_07_10_N_SHIFT_MECH-TANK50"/>
      <sheetName val="_03_07_10_RS_&amp;_SECURITY_50"/>
      <sheetName val="03_07_10_CIVIL_WET_50"/>
      <sheetName val="_03_07_10_CIVIL_50"/>
      <sheetName val="_03_07_10_MECH-FAB_50"/>
      <sheetName val="_03_07_10_MECH-TANK_50"/>
      <sheetName val="_02_07_10_N_SHIFT_MECH-FAB_50"/>
      <sheetName val="_02_07_10_N_SHIFT_MECH-TANK_50"/>
      <sheetName val="_02_07_10_RS_&amp;_SECURITY50"/>
      <sheetName val="02_07_10_CIVIL_WET50"/>
      <sheetName val="_02_07_10_CIVIL50"/>
      <sheetName val="_02_07_10_MECH-FAB50"/>
      <sheetName val="_02_07_10_MECH-TANK50"/>
      <sheetName val="_01_07_10_N_SHIFT_MECH-FAB50"/>
      <sheetName val="_01_07_10_N_SHIFT_MECH-TANK50"/>
      <sheetName val="_01_07_10_RS_&amp;_SECURITY50"/>
      <sheetName val="01_07_10_CIVIL_WET50"/>
      <sheetName val="_01_07_10_CIVIL50"/>
      <sheetName val="_01_07_10_MECH-FAB50"/>
      <sheetName val="_01_07_10_MECH-TANK50"/>
      <sheetName val="_30_06_10_N_SHIFT_MECH-FAB50"/>
      <sheetName val="_30_06_10_N_SHIFT_MECH-TANK50"/>
      <sheetName val="scurve_calc_(2)50"/>
      <sheetName val="Direct_cost_shed_A-2_50"/>
      <sheetName val="Meas_-Hotel_Part51"/>
      <sheetName val="BOQ_Direct_selling_cost50"/>
      <sheetName val="Civil_Boq50"/>
      <sheetName val="BOQ_(2)51"/>
      <sheetName val="St_co_91_5lvl50"/>
      <sheetName val="22_12_201151"/>
      <sheetName val="Contract_Night_Staff50"/>
      <sheetName val="Contract_Day_Staff50"/>
      <sheetName val="Day_Shift50"/>
      <sheetName val="Night_Shift50"/>
      <sheetName val="Fee_Rate_Summary50"/>
      <sheetName val="_09_07_10_M顅ᎆ뤀ᨇ԰?缀?50"/>
      <sheetName val="TBAL9697__group_wise__sdpl50"/>
      <sheetName val="final_abstract50"/>
      <sheetName val="Ave_wtd_rates50"/>
      <sheetName val="Material_50"/>
      <sheetName val="Labour_&amp;_Plant50"/>
      <sheetName val="Cashflow_projection50"/>
      <sheetName val="PA-_Consutant_50"/>
      <sheetName val="Item-_Compact50"/>
      <sheetName val="Civil_Works50"/>
      <sheetName val="IO_List50"/>
      <sheetName val="Fill_this_out_first___50"/>
      <sheetName val="INPUT_SHEET50"/>
      <sheetName val="Meas__Hotel_Part50"/>
      <sheetName val="Labour_productivity50"/>
      <sheetName val="DI_Rate_Analysis51"/>
      <sheetName val="Economic_RisingMain__Ph-I51"/>
      <sheetName val="SP_Break_Up50"/>
      <sheetName val="Sales_&amp;_Prod50"/>
      <sheetName val="Cost_Index50"/>
      <sheetName val="cash_in_flow_Summary_JV_50"/>
      <sheetName val="water_prop_50"/>
      <sheetName val="GR_slab-reinft50"/>
      <sheetName val="Staff_Acco_50"/>
      <sheetName val="Project_Details__50"/>
      <sheetName val="Driveway_Beams50"/>
      <sheetName val="INDIGINEOUS_ITEMS_50"/>
      <sheetName val="MN_T_B_50"/>
      <sheetName val="F20_Risk_Analysis50"/>
      <sheetName val="Change_Order_Log50"/>
      <sheetName val="2000_MOR50"/>
      <sheetName val="3cd_Annexure50"/>
      <sheetName val="Fin__Assumpt__-_Sensitivities50"/>
      <sheetName val="Bill_150"/>
      <sheetName val="Bill_250"/>
      <sheetName val="Bill_350"/>
      <sheetName val="Bill_450"/>
      <sheetName val="Bill_550"/>
      <sheetName val="Bill_650"/>
      <sheetName val="Bill_750"/>
      <sheetName val="Rate_analysis-_BOQ_1_50"/>
      <sheetName val="1_Civil-RA50"/>
      <sheetName val="_09_07_10_M顅ᎆ뤀ᨇ԰50"/>
      <sheetName val="_09_07_10_M顅ᎆ뤀ᨇ԰_缀_50"/>
      <sheetName val="Structure_Bills_Qty50"/>
      <sheetName val="Rate_Analysis50"/>
      <sheetName val="Pacakges_split50"/>
      <sheetName val="Assumption_Inputs50"/>
      <sheetName val="Phase_150"/>
      <sheetName val="Eqpmnt_Plng50"/>
      <sheetName val="Debits_as_on_12_04_0849"/>
      <sheetName val="T-P1,_FINISHES_WORKING_50"/>
      <sheetName val="Assumption_&amp;_Exclusion50"/>
      <sheetName val="LABOUR_RATE50"/>
      <sheetName val="Material_Rate50"/>
      <sheetName val="Switch_V1650"/>
      <sheetName val="Theo_Cons-June'1049"/>
      <sheetName val="DEINKING(ANNEX_1)50"/>
      <sheetName val="AutoOpen_Stub_Data50"/>
      <sheetName val="Data_Sheet49"/>
      <sheetName val="External_Doors50"/>
      <sheetName val="STAFFSCHED_49"/>
      <sheetName val="Cat_A_Change_Control50"/>
      <sheetName val="Grade_Slab_-150"/>
      <sheetName val="Grade_Slab_-250"/>
      <sheetName val="Grade_slab-350"/>
      <sheetName val="Grade_slab_-450"/>
      <sheetName val="Grade_slab_-550"/>
      <sheetName val="Grade_slab_-650"/>
      <sheetName val="Factor_Sheet50"/>
      <sheetName val="India_F&amp;S_Template49"/>
      <sheetName val="_bus_bay49"/>
      <sheetName val="doq_449"/>
      <sheetName val="doq_249"/>
      <sheetName val="11B_49"/>
      <sheetName val="ACAD_Finishes49"/>
      <sheetName val="Site_Details49"/>
      <sheetName val="Site_Area_Statement49"/>
      <sheetName val="BOQ_LT49"/>
      <sheetName val="Summary_WG49"/>
      <sheetName val="AFAS_49"/>
      <sheetName val="RDS_&amp;_WLD49"/>
      <sheetName val="PA_System49"/>
      <sheetName val="Server_&amp;_PAC_Room49"/>
      <sheetName val="HVAC_BOQ49"/>
      <sheetName val="Deduction_of_assets48"/>
      <sheetName val="14_07_10_CIVIL_W [49"/>
      <sheetName val="Income_Statement49"/>
      <sheetName val="Invoice_Tracker49"/>
      <sheetName val="d-safe_specs48"/>
      <sheetName val="Quote_Sheet48"/>
      <sheetName val="Top_Sheet49"/>
      <sheetName val="Col_NUM49"/>
      <sheetName val="COLUMN_RC_49"/>
      <sheetName val="STILT_Floor_Slab_NUM49"/>
      <sheetName val="First_Floor_Slab_RC49"/>
      <sheetName val="FIRST_FLOOR_SLAB_WT_SUMMARY49"/>
      <sheetName val="Stilt_Floor_Beam_NUM49"/>
      <sheetName val="STILT_BEAM_NUM49"/>
      <sheetName val="STILT_BEAM_RC49"/>
      <sheetName val="Stilt_wall_Num49"/>
      <sheetName val="STILT_WALL_RC49"/>
      <sheetName val="Z-DETAILS_ABOVE_RAFT_UPTO_+0_50"/>
      <sheetName val="Z-DETAILS_ABOVE_RAFT_UPTO_+_(58"/>
      <sheetName val="TOTAL_CHECK49"/>
      <sheetName val="TYP___wall_Num49"/>
      <sheetName val="Z-DETAILS_TYP__+2_85_TO_+8_8549"/>
      <sheetName val="Blr_hire48"/>
      <sheetName val="PRECAST_lig(tconc_II48"/>
      <sheetName val="Misc__Data48"/>
      <sheetName val="Load_Details(B2)49"/>
      <sheetName val="Works_-_Quote_Sheet49"/>
      <sheetName val="Cost_Basis48"/>
      <sheetName val="MASTER_RATE_ANALYSIS48"/>
      <sheetName val="RMG_-ABS48"/>
      <sheetName val="T_P_-ABS48"/>
      <sheetName val="T_P_-MB48"/>
      <sheetName val="E_P_R-ABS48"/>
      <sheetName val="E__R-MB48"/>
      <sheetName val="Bldg_6-ABS48"/>
      <sheetName val="Bldg_6-MB48"/>
      <sheetName val="Kz_Grid_Press_foundation_ABS48"/>
      <sheetName val="Kz_Grid_Press_foundation_meas48"/>
      <sheetName val="600-1200T__ABS48"/>
      <sheetName val="600-1200T_Meas48"/>
      <sheetName val="BSR-II_ABS48"/>
      <sheetName val="BSR-II_meas48"/>
      <sheetName val="Misc_ABS48"/>
      <sheetName val="Misc_MB48"/>
      <sheetName val="This_Bill48"/>
      <sheetName val="Upto_Previous48"/>
      <sheetName val="Up_to_date48"/>
      <sheetName val="Grand_Abstract48"/>
      <sheetName val="Blank_MB48"/>
      <sheetName val="cement_summary48"/>
      <sheetName val="Reinforcement_Steel48"/>
      <sheetName val="P-I_CEMENT_RECONCILIATION_48"/>
      <sheetName val="Ra-38_area_wise_summary48"/>
      <sheetName val="P-II_Cement_Reconciliation48"/>
      <sheetName val="Ra-16_P-II48"/>
      <sheetName val="RA_16-_GH48"/>
      <sheetName val="Intro_48"/>
      <sheetName val="Gate_248"/>
      <sheetName val="Name_List48"/>
      <sheetName val="VF_Full_Recon48"/>
      <sheetName val="PITP3_COPY48"/>
      <sheetName val="Meas_48"/>
      <sheetName val="BLOCK-A_(MEA_SHEET)49"/>
      <sheetName val="Expenses_Actual_Vs__Budgeted48"/>
      <sheetName val="Col_up_to_plinth48"/>
      <sheetName val="Project_Ignite48"/>
      <sheetName val="RCC,Ret__Wall48"/>
      <sheetName val="Schedules_PL25"/>
      <sheetName val="Schedules_BS25"/>
      <sheetName val="Personal_Account"/>
      <sheetName val="Clossing_Balance"/>
      <sheetName val="Dayto_day_exp"/>
      <sheetName val="Personal_Exp_Arul"/>
      <sheetName val="Gokul_Road"/>
      <sheetName val="CIF_COST_ITEM12"/>
      <sheetName val="Oud_Metha9"/>
      <sheetName val="Port_Saeed9"/>
      <sheetName val="Al_Wasl9"/>
      <sheetName val="CIF_COST_ITEM13"/>
      <sheetName val="Oud_Metha10"/>
      <sheetName val="Port_Saeed10"/>
      <sheetName val="Al_Wasl10"/>
      <sheetName val="14_07_10_CIVIL_W _28"/>
      <sheetName val="__¢&amp;___ú5#_______11"/>
      <sheetName val="Resort1"/>
      <sheetName val="OpRes"/>
      <sheetName val="Project Budget"/>
      <sheetName val="currency (2)"/>
      <sheetName val="new_main_20K"/>
      <sheetName val="num-word"/>
      <sheetName val="7 Steel Rein."/>
      <sheetName val="Indices"/>
      <sheetName val="Apr-Mar New"/>
      <sheetName val="Count Summary"/>
      <sheetName val="ord-lost_98&amp;99"/>
      <sheetName val="SMP (L) "/>
      <sheetName val="int. pla."/>
      <sheetName val="JACKWELL"/>
      <sheetName val="Wall putty  &amp; Int paint Works"/>
      <sheetName val="Base Data"/>
      <sheetName val="Customize Your Purchase Order"/>
      <sheetName val="DATA-BASE"/>
      <sheetName val="DATA-ABSTRACT"/>
      <sheetName val="Parameters"/>
      <sheetName val="ACT"/>
      <sheetName val="Bundles at Stock"/>
      <sheetName val="Column Vertical B-01"/>
      <sheetName val="Bank Guarantee"/>
      <sheetName val="PIPING LINE LIST"/>
      <sheetName val="Crane List General"/>
      <sheetName val="기안"/>
      <sheetName val="출금실적"/>
      <sheetName val="08_07_10쪸㱗褰譬_"/>
      <sheetName val="08_07_10헾】__退Ý"/>
      <sheetName val="14_07_10_CIVIL_W _29"/>
      <sheetName val="__¢&amp;___ú5#_______12"/>
      <sheetName val="14_07_10_CIVIL_W _30"/>
      <sheetName val="__¢&amp;___ú5#_______13"/>
      <sheetName val="_temp.xls_14.07.10@"/>
      <sheetName val="_temp.xls_14.07.10@^__x0001_&amp;"/>
      <sheetName val="_temp.xls_14_07_10@&amp;Ò_"/>
      <sheetName val="_temp.xls_¸_;b+_î&lt;î_&amp;&amp;"/>
      <sheetName val="_temp.xls_14_07_10@^_&amp;8"/>
      <sheetName val="_temp.xls_Ü5)bÝ_8)6)&amp;&amp;"/>
      <sheetName val="_temp.xls_08.07.10헾】_x0005___"/>
      <sheetName val="_temp.xls_ 09.07.10 M蕸_헾⿓_x0005_"/>
      <sheetName val="Cost_x001f_Basis24"/>
      <sheetName val="GF SB Ok "/>
      <sheetName val="현금흐름표"/>
      <sheetName val="scheduled"/>
      <sheetName val="Bill-12"/>
      <sheetName val="Plant &amp;  Machinery"/>
      <sheetName val="PrintManager"/>
      <sheetName val="Assumption"/>
      <sheetName val="Lead (Final)"/>
      <sheetName val="Flooring1"/>
      <sheetName val="08.07.10헾】_x0005__x0000__x0000__x0000__x0000_ꎋ"/>
      <sheetName val="14.07.10@_x0000__x0003_&amp;_x0000__x0000__x0000_Ò:"/>
      <sheetName val="_x0000_"/>
      <sheetName val="08.07.10헾】_x0005__x0000__x0000"/>
      <sheetName val="14.07.10@^\_x0001_&amp;_x0000__x0000__x0000__x0012_8"/>
      <sheetName val="_x0001__x0000__x0000__x0000_"/>
      <sheetName val="08.07.10헾】_x0005_??_x0005__x0000__x0000_"/>
      <sheetName val="08.07.10헾】_x0005_??헾⿂_x0005__x0000_"/>
      <sheetName val="08.07.10헾】_x0005_??ꮸ⽚_x0005__x0000_"/>
      <sheetName val="08.07.10헾】_x0005_??丵⼽_x0005__x0000_"/>
      <sheetName val="08.07.10헾】_x0005_??헾⽀_x0005__x0000_"/>
      <sheetName val="08.07.10헾】_x0005_??헾⾑_x0005__x0000_"/>
      <sheetName val="B3-B4-B5-_x0006__x0000_"/>
      <sheetName val="_x0000__x0017__x0000__x0012__x0000__x000f__x0000__x0012__x0000__x0013__x0000__x000a__x0000__x001a__x0000__x001b__x0000__x0017__x0000_"/>
      <sheetName val="ᬀᜀሀༀሀ_x0000__x0000__x0000__x0000__x0000__x0000__x0000__x0000__x0000__x0000__x0000__x0000__x0000_"/>
      <sheetName val="08.07.10헾】_x0005_??헾　_x0005__x0000_"/>
      <sheetName val="_x0000__x0017__x0000__x0012__x0000__x000f__x0000__x0012__x0000__x0013__x0000_ _x0000__x001a__x0000__x001b__x0000__x0017__x0000_"/>
      <sheetName val=" _¢_x0002_&amp;_x0000__x0000__x0000"/>
      <sheetName val="Eqpmnt Pln_x0000_"/>
      <sheetName val="08.07.10헾】_x0005_??睮は_x0005__x0000_"/>
      <sheetName val=" _x000a_¢_x0002_&amp;_x0000__x0000_"/>
      <sheetName val="_x0017__x0000__x0012__x0000__x000f__x0000__x0012__x0000__x0013__x0000__x001a__x0000__x0013__x0000__x000b__x0000__x0006__x0000__x0011__x0000__x0010__x0000__x0007__x0000__x0003__x0000__x0003_"/>
      <sheetName val="08.07.10헾】_x0005____x0005__x0000__x0000_"/>
      <sheetName val="14.07.10@_x0000__x0003_&amp;_x0000__x0000__x0000_Ò."/>
      <sheetName val="14.07.10@^__x0001_&amp;_x0000__x0000__x0000__x0012_8"/>
      <sheetName val="08.07.10헾】_x0005___헾⿂_x0005__x0000_"/>
      <sheetName val="08.07.10헾】_x0005___ꮸ⽚_x0005__x0000_"/>
      <sheetName val="08.07.10헾】_x0005___丵⼽_x0005__x0000_"/>
      <sheetName val="08.07.10헾】_x0005___헾⽀_x0005__x0000_"/>
      <sheetName val="08.07.10헾】_x0005___헾⾑_x0005__x0000_"/>
      <sheetName val="08.07.10헾】_x0005___헾　_x0005__x0000_"/>
      <sheetName val="  ¢_x0002_&amp;_x0000__x0000_"/>
      <sheetName val="14.07.10@_x0000__x0003_&amp;_x0000"/>
      <sheetName val="_x0000__x0000__x0000__x0000__x0"/>
      <sheetName val="  ¢_x0002_&amp;_x0000__x0000__x0000"/>
      <sheetName val=" _x000d_¢_x0002_&amp;_x0000__x0000_"/>
      <sheetName val="14.07.10@^__x0001_&amp;_x0000__x000"/>
      <sheetName val="_x0000__x0017__x0000__x0012__x0"/>
      <sheetName val="ᬀᜀሀༀሀ_x0000__x0000__x0000__x000"/>
      <sheetName val=" 09.07.10 M顅ᎆ뤀ᨇ԰_x0000_v喐"/>
      <sheetName val=" _¢_x0002_&amp;_x0000__x0000_"/>
      <sheetName val="_x0000__x0017__x0000__x0012__x0000__x000f__x0000__x0012__x0000__x0013__x0000__x000a__x0000__x001a__x0000__x001b__x0000__x0012__x0000_"/>
      <sheetName val="_x0000_ _x0000__x000e__x0000__x0003__x0000__x0017__x0000__x0012__x0000__x000f__x0000__x0012__x0000__x0013__x0000__x001a__x0000__x001b__x0000__x0017__x0000_"/>
      <sheetName val="[temp.xls]14.07.10@_x0000__x0003_&amp;_x0000__x0000__x0000_Ò:"/>
      <sheetName val="[temp.xls]14.07.10@^\_x0001_&amp;_x0000__x0000__x0000__x0012_8"/>
      <sheetName val="_x0017__x0000__x0012__x0000__x0"/>
      <sheetName val="_x0000__x0017__x0000__x0012__x0000__x000f__x0000__x0012__x0000__x0013__x0000_ _x0000__x001a__x0000__x001b__x0000__x0012__x0000_"/>
      <sheetName val=" 09.07.10 _x0005__x0000__x0000__x0000__x0002__x0000_"/>
      <sheetName val="wordsdat_x0000_"/>
      <sheetName val=" 08.07.10 RS &amp; S䂰⁜㩰⁜_x0000__x0000_e"/>
      <sheetName val="Structure Bills Q_x0011__x0000_"/>
      <sheetName val="_x0000_ _x0000__x000e__x0000__x"/>
    </sheetNames>
    <sheetDataSet>
      <sheetData sheetId="0" refreshError="1">
        <row r="19">
          <cell r="J19">
            <v>1.0499999999999999E-3</v>
          </cell>
        </row>
        <row r="20">
          <cell r="K20">
            <v>0.10083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 refreshError="1"/>
      <sheetData sheetId="1491" refreshError="1"/>
      <sheetData sheetId="1492" refreshError="1"/>
      <sheetData sheetId="1493" refreshError="1"/>
      <sheetData sheetId="1494" refreshError="1"/>
      <sheetData sheetId="1495" refreshError="1"/>
      <sheetData sheetId="1496" refreshError="1"/>
      <sheetData sheetId="1497" refreshError="1"/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 refreshError="1"/>
      <sheetData sheetId="1509" refreshError="1"/>
      <sheetData sheetId="1510" refreshError="1"/>
      <sheetData sheetId="1511" refreshError="1"/>
      <sheetData sheetId="1512" refreshError="1"/>
      <sheetData sheetId="1513" refreshError="1"/>
      <sheetData sheetId="1514" refreshError="1"/>
      <sheetData sheetId="1515" refreshError="1"/>
      <sheetData sheetId="1516" refreshError="1"/>
      <sheetData sheetId="1517" refreshError="1"/>
      <sheetData sheetId="1518" refreshError="1"/>
      <sheetData sheetId="1519" refreshError="1"/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 refreshError="1"/>
      <sheetData sheetId="1556" refreshError="1"/>
      <sheetData sheetId="1557" refreshError="1"/>
      <sheetData sheetId="1558" refreshError="1"/>
      <sheetData sheetId="1559" refreshError="1"/>
      <sheetData sheetId="1560" refreshError="1"/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 refreshError="1"/>
      <sheetData sheetId="1568" refreshError="1"/>
      <sheetData sheetId="1569" refreshError="1"/>
      <sheetData sheetId="1570" refreshError="1"/>
      <sheetData sheetId="1571" refreshError="1"/>
      <sheetData sheetId="1572" refreshError="1"/>
      <sheetData sheetId="1573" refreshError="1"/>
      <sheetData sheetId="1574" refreshError="1"/>
      <sheetData sheetId="1575" refreshError="1"/>
      <sheetData sheetId="1576" refreshError="1"/>
      <sheetData sheetId="1577" refreshError="1"/>
      <sheetData sheetId="1578" refreshError="1"/>
      <sheetData sheetId="1579" refreshError="1"/>
      <sheetData sheetId="1580" refreshError="1"/>
      <sheetData sheetId="1581" refreshError="1"/>
      <sheetData sheetId="1582" refreshError="1"/>
      <sheetData sheetId="1583" refreshError="1"/>
      <sheetData sheetId="1584" refreshError="1"/>
      <sheetData sheetId="1585" refreshError="1"/>
      <sheetData sheetId="1586" refreshError="1"/>
      <sheetData sheetId="1587" refreshError="1"/>
      <sheetData sheetId="1588" refreshError="1"/>
      <sheetData sheetId="1589" refreshError="1"/>
      <sheetData sheetId="1590" refreshError="1"/>
      <sheetData sheetId="1591" refreshError="1"/>
      <sheetData sheetId="1592" refreshError="1"/>
      <sheetData sheetId="1593" refreshError="1"/>
      <sheetData sheetId="1594" refreshError="1"/>
      <sheetData sheetId="1595" refreshError="1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 refreshError="1"/>
      <sheetData sheetId="1603" refreshError="1"/>
      <sheetData sheetId="1604" refreshError="1"/>
      <sheetData sheetId="1605" refreshError="1"/>
      <sheetData sheetId="1606" refreshError="1"/>
      <sheetData sheetId="1607" refreshError="1"/>
      <sheetData sheetId="1608" refreshError="1"/>
      <sheetData sheetId="1609" refreshError="1"/>
      <sheetData sheetId="1610" refreshError="1"/>
      <sheetData sheetId="1611" refreshError="1"/>
      <sheetData sheetId="1612" refreshError="1"/>
      <sheetData sheetId="1613" refreshError="1"/>
      <sheetData sheetId="1614" refreshError="1"/>
      <sheetData sheetId="1615" refreshError="1"/>
      <sheetData sheetId="1616" refreshError="1"/>
      <sheetData sheetId="1617" refreshError="1"/>
      <sheetData sheetId="1618" refreshError="1"/>
      <sheetData sheetId="1619" refreshError="1"/>
      <sheetData sheetId="1620" refreshError="1"/>
      <sheetData sheetId="1621" refreshError="1"/>
      <sheetData sheetId="1622" refreshError="1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 refreshError="1"/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 refreshError="1"/>
      <sheetData sheetId="1653" refreshError="1"/>
      <sheetData sheetId="1654" refreshError="1"/>
      <sheetData sheetId="1655" refreshError="1"/>
      <sheetData sheetId="1656" refreshError="1"/>
      <sheetData sheetId="1657" refreshError="1"/>
      <sheetData sheetId="1658" refreshError="1"/>
      <sheetData sheetId="1659" refreshError="1"/>
      <sheetData sheetId="1660" refreshError="1"/>
      <sheetData sheetId="1661" refreshError="1"/>
      <sheetData sheetId="1662" refreshError="1"/>
      <sheetData sheetId="1663" refreshError="1"/>
      <sheetData sheetId="1664" refreshError="1"/>
      <sheetData sheetId="1665" refreshError="1"/>
      <sheetData sheetId="1666" refreshError="1"/>
      <sheetData sheetId="1667" refreshError="1"/>
      <sheetData sheetId="1668" refreshError="1"/>
      <sheetData sheetId="1669" refreshError="1"/>
      <sheetData sheetId="1670" refreshError="1"/>
      <sheetData sheetId="1671" refreshError="1"/>
      <sheetData sheetId="1672" refreshError="1"/>
      <sheetData sheetId="1673" refreshError="1"/>
      <sheetData sheetId="1674" refreshError="1"/>
      <sheetData sheetId="1675" refreshError="1"/>
      <sheetData sheetId="1676" refreshError="1"/>
      <sheetData sheetId="1677" refreshError="1"/>
      <sheetData sheetId="1678" refreshError="1"/>
      <sheetData sheetId="1679" refreshError="1"/>
      <sheetData sheetId="1680" refreshError="1"/>
      <sheetData sheetId="1681" refreshError="1"/>
      <sheetData sheetId="1682" refreshError="1"/>
      <sheetData sheetId="1683" refreshError="1"/>
      <sheetData sheetId="1684" refreshError="1"/>
      <sheetData sheetId="1685" refreshError="1"/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 refreshError="1"/>
      <sheetData sheetId="1694" refreshError="1"/>
      <sheetData sheetId="1695" refreshError="1"/>
      <sheetData sheetId="1696" refreshError="1"/>
      <sheetData sheetId="1697" refreshError="1"/>
      <sheetData sheetId="1698" refreshError="1"/>
      <sheetData sheetId="1699" refreshError="1"/>
      <sheetData sheetId="1700" refreshError="1"/>
      <sheetData sheetId="1701" refreshError="1"/>
      <sheetData sheetId="1702" refreshError="1"/>
      <sheetData sheetId="1703" refreshError="1"/>
      <sheetData sheetId="1704" refreshError="1"/>
      <sheetData sheetId="1705" refreshError="1"/>
      <sheetData sheetId="1706" refreshError="1"/>
      <sheetData sheetId="1707" refreshError="1"/>
      <sheetData sheetId="1708" refreshError="1"/>
      <sheetData sheetId="1709" refreshError="1"/>
      <sheetData sheetId="1710" refreshError="1"/>
      <sheetData sheetId="1711" refreshError="1"/>
      <sheetData sheetId="1712" refreshError="1"/>
      <sheetData sheetId="1713" refreshError="1"/>
      <sheetData sheetId="1714" refreshError="1"/>
      <sheetData sheetId="1715" refreshError="1"/>
      <sheetData sheetId="1716" refreshError="1"/>
      <sheetData sheetId="1717" refreshError="1"/>
      <sheetData sheetId="1718" refreshError="1"/>
      <sheetData sheetId="1719" refreshError="1"/>
      <sheetData sheetId="1720" refreshError="1"/>
      <sheetData sheetId="1721" refreshError="1"/>
      <sheetData sheetId="1722" refreshError="1"/>
      <sheetData sheetId="1723" refreshError="1"/>
      <sheetData sheetId="1724" refreshError="1"/>
      <sheetData sheetId="1725" refreshError="1"/>
      <sheetData sheetId="1726" refreshError="1"/>
      <sheetData sheetId="1727" refreshError="1"/>
      <sheetData sheetId="1728" refreshError="1"/>
      <sheetData sheetId="1729" refreshError="1"/>
      <sheetData sheetId="1730" refreshError="1"/>
      <sheetData sheetId="1731" refreshError="1"/>
      <sheetData sheetId="1732" refreshError="1"/>
      <sheetData sheetId="1733" refreshError="1"/>
      <sheetData sheetId="1734" refreshError="1"/>
      <sheetData sheetId="1735" refreshError="1"/>
      <sheetData sheetId="1736" refreshError="1"/>
      <sheetData sheetId="1737" refreshError="1"/>
      <sheetData sheetId="1738" refreshError="1"/>
      <sheetData sheetId="1739" refreshError="1"/>
      <sheetData sheetId="1740" refreshError="1"/>
      <sheetData sheetId="1741" refreshError="1"/>
      <sheetData sheetId="1742" refreshError="1"/>
      <sheetData sheetId="1743" refreshError="1"/>
      <sheetData sheetId="1744" refreshError="1"/>
      <sheetData sheetId="1745" refreshError="1"/>
      <sheetData sheetId="1746" refreshError="1"/>
      <sheetData sheetId="1747" refreshError="1"/>
      <sheetData sheetId="1748" refreshError="1"/>
      <sheetData sheetId="1749" refreshError="1"/>
      <sheetData sheetId="1750" refreshError="1"/>
      <sheetData sheetId="1751" refreshError="1"/>
      <sheetData sheetId="1752" refreshError="1"/>
      <sheetData sheetId="1753" refreshError="1"/>
      <sheetData sheetId="1754" refreshError="1"/>
      <sheetData sheetId="1755" refreshError="1"/>
      <sheetData sheetId="1756" refreshError="1"/>
      <sheetData sheetId="1757" refreshError="1"/>
      <sheetData sheetId="1758" refreshError="1"/>
      <sheetData sheetId="1759" refreshError="1"/>
      <sheetData sheetId="1760" refreshError="1"/>
      <sheetData sheetId="1761" refreshError="1"/>
      <sheetData sheetId="1762" refreshError="1"/>
      <sheetData sheetId="1763" refreshError="1"/>
      <sheetData sheetId="1764" refreshError="1"/>
      <sheetData sheetId="1765" refreshError="1"/>
      <sheetData sheetId="1766" refreshError="1"/>
      <sheetData sheetId="1767" refreshError="1"/>
      <sheetData sheetId="1768" refreshError="1"/>
      <sheetData sheetId="1769" refreshError="1"/>
      <sheetData sheetId="1770" refreshError="1"/>
      <sheetData sheetId="1771" refreshError="1"/>
      <sheetData sheetId="1772" refreshError="1"/>
      <sheetData sheetId="1773" refreshError="1"/>
      <sheetData sheetId="1774" refreshError="1"/>
      <sheetData sheetId="1775" refreshError="1"/>
      <sheetData sheetId="1776" refreshError="1"/>
      <sheetData sheetId="1777" refreshError="1"/>
      <sheetData sheetId="1778" refreshError="1"/>
      <sheetData sheetId="1779" refreshError="1"/>
      <sheetData sheetId="1780" refreshError="1"/>
      <sheetData sheetId="1781" refreshError="1"/>
      <sheetData sheetId="1782" refreshError="1"/>
      <sheetData sheetId="1783" refreshError="1"/>
      <sheetData sheetId="1784" refreshError="1"/>
      <sheetData sheetId="1785" refreshError="1"/>
      <sheetData sheetId="1786" refreshError="1"/>
      <sheetData sheetId="1787" refreshError="1"/>
      <sheetData sheetId="1788" refreshError="1"/>
      <sheetData sheetId="1789" refreshError="1"/>
      <sheetData sheetId="1790" refreshError="1"/>
      <sheetData sheetId="1791" refreshError="1"/>
      <sheetData sheetId="1792" refreshError="1"/>
      <sheetData sheetId="1793" refreshError="1"/>
      <sheetData sheetId="1794" refreshError="1"/>
      <sheetData sheetId="1795" refreshError="1"/>
      <sheetData sheetId="1796" refreshError="1"/>
      <sheetData sheetId="1797" refreshError="1"/>
      <sheetData sheetId="1798" refreshError="1"/>
      <sheetData sheetId="1799" refreshError="1"/>
      <sheetData sheetId="1800" refreshError="1"/>
      <sheetData sheetId="1801" refreshError="1"/>
      <sheetData sheetId="1802" refreshError="1"/>
      <sheetData sheetId="1803" refreshError="1"/>
      <sheetData sheetId="1804" refreshError="1"/>
      <sheetData sheetId="1805" refreshError="1"/>
      <sheetData sheetId="1806" refreshError="1"/>
      <sheetData sheetId="1807" refreshError="1"/>
      <sheetData sheetId="1808" refreshError="1"/>
      <sheetData sheetId="1809" refreshError="1"/>
      <sheetData sheetId="1810" refreshError="1"/>
      <sheetData sheetId="1811" refreshError="1"/>
      <sheetData sheetId="1812" refreshError="1"/>
      <sheetData sheetId="1813" refreshError="1"/>
      <sheetData sheetId="1814" refreshError="1"/>
      <sheetData sheetId="1815" refreshError="1"/>
      <sheetData sheetId="1816" refreshError="1"/>
      <sheetData sheetId="1817" refreshError="1"/>
      <sheetData sheetId="1818" refreshError="1"/>
      <sheetData sheetId="1819" refreshError="1"/>
      <sheetData sheetId="1820" refreshError="1"/>
      <sheetData sheetId="1821" refreshError="1"/>
      <sheetData sheetId="1822" refreshError="1"/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 refreshError="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 refreshError="1"/>
      <sheetData sheetId="1842" refreshError="1"/>
      <sheetData sheetId="1843" refreshError="1"/>
      <sheetData sheetId="1844" refreshError="1"/>
      <sheetData sheetId="1845" refreshError="1"/>
      <sheetData sheetId="1846" refreshError="1"/>
      <sheetData sheetId="1847" refreshError="1"/>
      <sheetData sheetId="1848" refreshError="1"/>
      <sheetData sheetId="1849" refreshError="1"/>
      <sheetData sheetId="1850" refreshError="1"/>
      <sheetData sheetId="1851" refreshError="1"/>
      <sheetData sheetId="1852" refreshError="1"/>
      <sheetData sheetId="1853" refreshError="1"/>
      <sheetData sheetId="1854" refreshError="1"/>
      <sheetData sheetId="1855" refreshError="1"/>
      <sheetData sheetId="1856" refreshError="1"/>
      <sheetData sheetId="1857" refreshError="1"/>
      <sheetData sheetId="1858" refreshError="1"/>
      <sheetData sheetId="1859" refreshError="1"/>
      <sheetData sheetId="1860" refreshError="1"/>
      <sheetData sheetId="1861" refreshError="1"/>
      <sheetData sheetId="1862" refreshError="1"/>
      <sheetData sheetId="1863" refreshError="1"/>
      <sheetData sheetId="1864" refreshError="1"/>
      <sheetData sheetId="1865" refreshError="1"/>
      <sheetData sheetId="1866" refreshError="1"/>
      <sheetData sheetId="1867" refreshError="1"/>
      <sheetData sheetId="1868" refreshError="1"/>
      <sheetData sheetId="1869" refreshError="1"/>
      <sheetData sheetId="1870" refreshError="1"/>
      <sheetData sheetId="1871" refreshError="1"/>
      <sheetData sheetId="1872" refreshError="1"/>
      <sheetData sheetId="1873" refreshError="1"/>
      <sheetData sheetId="1874" refreshError="1"/>
      <sheetData sheetId="1875" refreshError="1"/>
      <sheetData sheetId="1876" refreshError="1"/>
      <sheetData sheetId="1877" refreshError="1"/>
      <sheetData sheetId="1878" refreshError="1"/>
      <sheetData sheetId="1879" refreshError="1"/>
      <sheetData sheetId="1880" refreshError="1"/>
      <sheetData sheetId="1881" refreshError="1"/>
      <sheetData sheetId="1882" refreshError="1"/>
      <sheetData sheetId="1883" refreshError="1"/>
      <sheetData sheetId="1884" refreshError="1"/>
      <sheetData sheetId="1885" refreshError="1"/>
      <sheetData sheetId="1886" refreshError="1"/>
      <sheetData sheetId="1887" refreshError="1"/>
      <sheetData sheetId="1888" refreshError="1"/>
      <sheetData sheetId="1889" refreshError="1"/>
      <sheetData sheetId="1890" refreshError="1"/>
      <sheetData sheetId="1891" refreshError="1"/>
      <sheetData sheetId="1892" refreshError="1"/>
      <sheetData sheetId="1893" refreshError="1"/>
      <sheetData sheetId="1894" refreshError="1"/>
      <sheetData sheetId="1895" refreshError="1"/>
      <sheetData sheetId="1896" refreshError="1"/>
      <sheetData sheetId="1897" refreshError="1"/>
      <sheetData sheetId="1898" refreshError="1"/>
      <sheetData sheetId="1899" refreshError="1"/>
      <sheetData sheetId="1900" refreshError="1"/>
      <sheetData sheetId="1901" refreshError="1"/>
      <sheetData sheetId="1902" refreshError="1"/>
      <sheetData sheetId="1903" refreshError="1"/>
      <sheetData sheetId="1904" refreshError="1"/>
      <sheetData sheetId="1905" refreshError="1"/>
      <sheetData sheetId="1906" refreshError="1"/>
      <sheetData sheetId="1907" refreshError="1"/>
      <sheetData sheetId="1908" refreshError="1"/>
      <sheetData sheetId="1909" refreshError="1"/>
      <sheetData sheetId="1910" refreshError="1"/>
      <sheetData sheetId="1911" refreshError="1"/>
      <sheetData sheetId="1912" refreshError="1"/>
      <sheetData sheetId="1913" refreshError="1"/>
      <sheetData sheetId="1914" refreshError="1"/>
      <sheetData sheetId="1915" refreshError="1"/>
      <sheetData sheetId="1916" refreshError="1"/>
      <sheetData sheetId="1917" refreshError="1"/>
      <sheetData sheetId="1918" refreshError="1"/>
      <sheetData sheetId="1919" refreshError="1"/>
      <sheetData sheetId="1920" refreshError="1"/>
      <sheetData sheetId="1921" refreshError="1"/>
      <sheetData sheetId="1922" refreshError="1"/>
      <sheetData sheetId="1923" refreshError="1"/>
      <sheetData sheetId="1924" refreshError="1"/>
      <sheetData sheetId="1925" refreshError="1"/>
      <sheetData sheetId="1926" refreshError="1"/>
      <sheetData sheetId="1927" refreshError="1"/>
      <sheetData sheetId="1928" refreshError="1"/>
      <sheetData sheetId="1929" refreshError="1"/>
      <sheetData sheetId="1930" refreshError="1"/>
      <sheetData sheetId="1931" refreshError="1"/>
      <sheetData sheetId="1932" refreshError="1"/>
      <sheetData sheetId="1933" refreshError="1"/>
      <sheetData sheetId="1934" refreshError="1"/>
      <sheetData sheetId="1935" refreshError="1"/>
      <sheetData sheetId="1936" refreshError="1"/>
      <sheetData sheetId="1937" refreshError="1"/>
      <sheetData sheetId="1938" refreshError="1"/>
      <sheetData sheetId="1939" refreshError="1"/>
      <sheetData sheetId="1940" refreshError="1"/>
      <sheetData sheetId="1941" refreshError="1"/>
      <sheetData sheetId="1942" refreshError="1"/>
      <sheetData sheetId="1943" refreshError="1"/>
      <sheetData sheetId="1944" refreshError="1"/>
      <sheetData sheetId="1945" refreshError="1"/>
      <sheetData sheetId="1946" refreshError="1"/>
      <sheetData sheetId="1947" refreshError="1"/>
      <sheetData sheetId="1948" refreshError="1"/>
      <sheetData sheetId="1949" refreshError="1"/>
      <sheetData sheetId="1950" refreshError="1"/>
      <sheetData sheetId="1951" refreshError="1"/>
      <sheetData sheetId="1952" refreshError="1"/>
      <sheetData sheetId="1953" refreshError="1"/>
      <sheetData sheetId="1954" refreshError="1"/>
      <sheetData sheetId="1955" refreshError="1"/>
      <sheetData sheetId="1956" refreshError="1"/>
      <sheetData sheetId="1957" refreshError="1"/>
      <sheetData sheetId="1958" refreshError="1"/>
      <sheetData sheetId="1959" refreshError="1"/>
      <sheetData sheetId="1960" refreshError="1"/>
      <sheetData sheetId="1961" refreshError="1"/>
      <sheetData sheetId="1962" refreshError="1"/>
      <sheetData sheetId="1963" refreshError="1"/>
      <sheetData sheetId="1964" refreshError="1"/>
      <sheetData sheetId="1965" refreshError="1"/>
      <sheetData sheetId="1966" refreshError="1"/>
      <sheetData sheetId="1967" refreshError="1"/>
      <sheetData sheetId="1968" refreshError="1"/>
      <sheetData sheetId="1969" refreshError="1"/>
      <sheetData sheetId="1970" refreshError="1"/>
      <sheetData sheetId="1971" refreshError="1"/>
      <sheetData sheetId="1972" refreshError="1"/>
      <sheetData sheetId="1973" refreshError="1"/>
      <sheetData sheetId="1974" refreshError="1"/>
      <sheetData sheetId="1975" refreshError="1"/>
      <sheetData sheetId="1976" refreshError="1"/>
      <sheetData sheetId="1977" refreshError="1"/>
      <sheetData sheetId="1978" refreshError="1"/>
      <sheetData sheetId="1979" refreshError="1"/>
      <sheetData sheetId="1980" refreshError="1"/>
      <sheetData sheetId="1981" refreshError="1"/>
      <sheetData sheetId="1982" refreshError="1"/>
      <sheetData sheetId="1983" refreshError="1"/>
      <sheetData sheetId="1984" refreshError="1"/>
      <sheetData sheetId="1985" refreshError="1"/>
      <sheetData sheetId="1986" refreshError="1"/>
      <sheetData sheetId="1987" refreshError="1"/>
      <sheetData sheetId="1988" refreshError="1"/>
      <sheetData sheetId="1989" refreshError="1"/>
      <sheetData sheetId="1990" refreshError="1"/>
      <sheetData sheetId="1991" refreshError="1"/>
      <sheetData sheetId="1992" refreshError="1"/>
      <sheetData sheetId="1993" refreshError="1"/>
      <sheetData sheetId="1994" refreshError="1"/>
      <sheetData sheetId="1995" refreshError="1"/>
      <sheetData sheetId="1996" refreshError="1"/>
      <sheetData sheetId="1997" refreshError="1"/>
      <sheetData sheetId="1998" refreshError="1"/>
      <sheetData sheetId="1999" refreshError="1"/>
      <sheetData sheetId="2000" refreshError="1"/>
      <sheetData sheetId="2001" refreshError="1"/>
      <sheetData sheetId="2002" refreshError="1"/>
      <sheetData sheetId="2003" refreshError="1"/>
      <sheetData sheetId="2004" refreshError="1"/>
      <sheetData sheetId="2005" refreshError="1"/>
      <sheetData sheetId="2006" refreshError="1"/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 refreshError="1"/>
      <sheetData sheetId="2039" refreshError="1"/>
      <sheetData sheetId="2040" refreshError="1"/>
      <sheetData sheetId="2041" refreshError="1"/>
      <sheetData sheetId="2042" refreshError="1"/>
      <sheetData sheetId="2043" refreshError="1"/>
      <sheetData sheetId="2044" refreshError="1"/>
      <sheetData sheetId="2045" refreshError="1"/>
      <sheetData sheetId="2046" refreshError="1"/>
      <sheetData sheetId="2047" refreshError="1"/>
      <sheetData sheetId="2048" refreshError="1"/>
      <sheetData sheetId="2049" refreshError="1"/>
      <sheetData sheetId="2050" refreshError="1"/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 refreshError="1"/>
      <sheetData sheetId="2057" refreshError="1"/>
      <sheetData sheetId="2058" refreshError="1"/>
      <sheetData sheetId="2059" refreshError="1"/>
      <sheetData sheetId="2060" refreshError="1"/>
      <sheetData sheetId="2061" refreshError="1"/>
      <sheetData sheetId="2062" refreshError="1"/>
      <sheetData sheetId="2063" refreshError="1"/>
      <sheetData sheetId="2064" refreshError="1"/>
      <sheetData sheetId="2065" refreshError="1"/>
      <sheetData sheetId="2066" refreshError="1"/>
      <sheetData sheetId="2067" refreshError="1"/>
      <sheetData sheetId="2068" refreshError="1"/>
      <sheetData sheetId="2069" refreshError="1"/>
      <sheetData sheetId="2070" refreshError="1"/>
      <sheetData sheetId="2071" refreshError="1"/>
      <sheetData sheetId="2072" refreshError="1"/>
      <sheetData sheetId="2073" refreshError="1"/>
      <sheetData sheetId="2074" refreshError="1"/>
      <sheetData sheetId="2075" refreshError="1"/>
      <sheetData sheetId="2076" refreshError="1"/>
      <sheetData sheetId="2077" refreshError="1"/>
      <sheetData sheetId="2078" refreshError="1"/>
      <sheetData sheetId="2079" refreshError="1"/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  <sheetData sheetId="2086" refreshError="1"/>
      <sheetData sheetId="2087" refreshError="1"/>
      <sheetData sheetId="2088" refreshError="1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 refreshError="1"/>
      <sheetData sheetId="2095" refreshError="1"/>
      <sheetData sheetId="2096" refreshError="1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 refreshError="1"/>
      <sheetData sheetId="2110" refreshError="1"/>
      <sheetData sheetId="2111" refreshError="1"/>
      <sheetData sheetId="2112" refreshError="1"/>
      <sheetData sheetId="2113" refreshError="1"/>
      <sheetData sheetId="2114" refreshError="1"/>
      <sheetData sheetId="2115" refreshError="1"/>
      <sheetData sheetId="2116" refreshError="1"/>
      <sheetData sheetId="2117" refreshError="1"/>
      <sheetData sheetId="2118" refreshError="1"/>
      <sheetData sheetId="2119" refreshError="1"/>
      <sheetData sheetId="2120" refreshError="1"/>
      <sheetData sheetId="2121" refreshError="1"/>
      <sheetData sheetId="2122" refreshError="1"/>
      <sheetData sheetId="2123" refreshError="1"/>
      <sheetData sheetId="2124" refreshError="1"/>
      <sheetData sheetId="2125" refreshError="1"/>
      <sheetData sheetId="2126" refreshError="1"/>
      <sheetData sheetId="2127" refreshError="1"/>
      <sheetData sheetId="2128" refreshError="1"/>
      <sheetData sheetId="2129" refreshError="1"/>
      <sheetData sheetId="2130" refreshError="1"/>
      <sheetData sheetId="2131" refreshError="1"/>
      <sheetData sheetId="2132" refreshError="1"/>
      <sheetData sheetId="2133" refreshError="1"/>
      <sheetData sheetId="2134" refreshError="1"/>
      <sheetData sheetId="2135" refreshError="1"/>
      <sheetData sheetId="2136" refreshError="1"/>
      <sheetData sheetId="2137" refreshError="1"/>
      <sheetData sheetId="2138" refreshError="1"/>
      <sheetData sheetId="2139" refreshError="1"/>
      <sheetData sheetId="2140" refreshError="1"/>
      <sheetData sheetId="2141" refreshError="1"/>
      <sheetData sheetId="2142" refreshError="1"/>
      <sheetData sheetId="2143" refreshError="1"/>
      <sheetData sheetId="2144" refreshError="1"/>
      <sheetData sheetId="2145" refreshError="1"/>
      <sheetData sheetId="2146" refreshError="1"/>
      <sheetData sheetId="2147" refreshError="1"/>
      <sheetData sheetId="2148" refreshError="1"/>
      <sheetData sheetId="2149" refreshError="1"/>
      <sheetData sheetId="2150" refreshError="1"/>
      <sheetData sheetId="2151" refreshError="1"/>
      <sheetData sheetId="2152" refreshError="1"/>
      <sheetData sheetId="2153" refreshError="1"/>
      <sheetData sheetId="2154" refreshError="1"/>
      <sheetData sheetId="2155" refreshError="1"/>
      <sheetData sheetId="2156" refreshError="1"/>
      <sheetData sheetId="2157" refreshError="1"/>
      <sheetData sheetId="2158" refreshError="1"/>
      <sheetData sheetId="2159" refreshError="1"/>
      <sheetData sheetId="2160" refreshError="1"/>
      <sheetData sheetId="2161" refreshError="1"/>
      <sheetData sheetId="2162" refreshError="1"/>
      <sheetData sheetId="2163" refreshError="1"/>
      <sheetData sheetId="2164" refreshError="1"/>
      <sheetData sheetId="2165" refreshError="1"/>
      <sheetData sheetId="2166" refreshError="1"/>
      <sheetData sheetId="2167" refreshError="1"/>
      <sheetData sheetId="2168" refreshError="1"/>
      <sheetData sheetId="2169" refreshError="1"/>
      <sheetData sheetId="2170" refreshError="1"/>
      <sheetData sheetId="2171" refreshError="1"/>
      <sheetData sheetId="2172" refreshError="1"/>
      <sheetData sheetId="2173" refreshError="1"/>
      <sheetData sheetId="2174" refreshError="1"/>
      <sheetData sheetId="2175" refreshError="1"/>
      <sheetData sheetId="2176" refreshError="1"/>
      <sheetData sheetId="2177" refreshError="1"/>
      <sheetData sheetId="2178" refreshError="1"/>
      <sheetData sheetId="2179" refreshError="1"/>
      <sheetData sheetId="2180" refreshError="1"/>
      <sheetData sheetId="2181" refreshError="1"/>
      <sheetData sheetId="2182" refreshError="1"/>
      <sheetData sheetId="2183" refreshError="1"/>
      <sheetData sheetId="2184" refreshError="1"/>
      <sheetData sheetId="2185" refreshError="1"/>
      <sheetData sheetId="2186" refreshError="1"/>
      <sheetData sheetId="2187" refreshError="1"/>
      <sheetData sheetId="2188" refreshError="1"/>
      <sheetData sheetId="2189" refreshError="1"/>
      <sheetData sheetId="2190" refreshError="1"/>
      <sheetData sheetId="2191" refreshError="1"/>
      <sheetData sheetId="2192" refreshError="1"/>
      <sheetData sheetId="2193" refreshError="1"/>
      <sheetData sheetId="2194" refreshError="1"/>
      <sheetData sheetId="2195" refreshError="1"/>
      <sheetData sheetId="2196" refreshError="1"/>
      <sheetData sheetId="2197" refreshError="1"/>
      <sheetData sheetId="2198" refreshError="1"/>
      <sheetData sheetId="2199" refreshError="1"/>
      <sheetData sheetId="2200" refreshError="1"/>
      <sheetData sheetId="2201" refreshError="1"/>
      <sheetData sheetId="2202" refreshError="1"/>
      <sheetData sheetId="2203" refreshError="1"/>
      <sheetData sheetId="2204" refreshError="1"/>
      <sheetData sheetId="2205" refreshError="1"/>
      <sheetData sheetId="2206" refreshError="1"/>
      <sheetData sheetId="2207" refreshError="1"/>
      <sheetData sheetId="2208" refreshError="1"/>
      <sheetData sheetId="2209" refreshError="1"/>
      <sheetData sheetId="2210" refreshError="1"/>
      <sheetData sheetId="2211" refreshError="1"/>
      <sheetData sheetId="2212" refreshError="1"/>
      <sheetData sheetId="2213" refreshError="1"/>
      <sheetData sheetId="2214" refreshError="1"/>
      <sheetData sheetId="2215" refreshError="1"/>
      <sheetData sheetId="2216" refreshError="1"/>
      <sheetData sheetId="2217" refreshError="1"/>
      <sheetData sheetId="2218" refreshError="1"/>
      <sheetData sheetId="2219" refreshError="1"/>
      <sheetData sheetId="2220" refreshError="1"/>
      <sheetData sheetId="2221" refreshError="1"/>
      <sheetData sheetId="2222" refreshError="1"/>
      <sheetData sheetId="2223" refreshError="1"/>
      <sheetData sheetId="2224" refreshError="1"/>
      <sheetData sheetId="2225" refreshError="1"/>
      <sheetData sheetId="2226" refreshError="1"/>
      <sheetData sheetId="2227" refreshError="1"/>
      <sheetData sheetId="2228" refreshError="1"/>
      <sheetData sheetId="2229" refreshError="1"/>
      <sheetData sheetId="2230" refreshError="1"/>
      <sheetData sheetId="2231" refreshError="1"/>
      <sheetData sheetId="2232" refreshError="1"/>
      <sheetData sheetId="2233" refreshError="1"/>
      <sheetData sheetId="2234" refreshError="1"/>
      <sheetData sheetId="2235" refreshError="1"/>
      <sheetData sheetId="2236" refreshError="1"/>
      <sheetData sheetId="2237" refreshError="1"/>
      <sheetData sheetId="2238" refreshError="1"/>
      <sheetData sheetId="2239" refreshError="1"/>
      <sheetData sheetId="2240" refreshError="1"/>
      <sheetData sheetId="2241" refreshError="1"/>
      <sheetData sheetId="2242" refreshError="1"/>
      <sheetData sheetId="2243" refreshError="1"/>
      <sheetData sheetId="2244" refreshError="1"/>
      <sheetData sheetId="2245" refreshError="1"/>
      <sheetData sheetId="2246" refreshError="1"/>
      <sheetData sheetId="2247" refreshError="1"/>
      <sheetData sheetId="2248" refreshError="1"/>
      <sheetData sheetId="2249" refreshError="1"/>
      <sheetData sheetId="2250" refreshError="1"/>
      <sheetData sheetId="2251" refreshError="1"/>
      <sheetData sheetId="2252" refreshError="1"/>
      <sheetData sheetId="2253" refreshError="1"/>
      <sheetData sheetId="2254" refreshError="1"/>
      <sheetData sheetId="2255" refreshError="1"/>
      <sheetData sheetId="2256" refreshError="1"/>
      <sheetData sheetId="2257" refreshError="1"/>
      <sheetData sheetId="2258" refreshError="1"/>
      <sheetData sheetId="2259" refreshError="1"/>
      <sheetData sheetId="2260" refreshError="1"/>
      <sheetData sheetId="2261" refreshError="1"/>
      <sheetData sheetId="2262" refreshError="1"/>
      <sheetData sheetId="2263" refreshError="1"/>
      <sheetData sheetId="2264" refreshError="1"/>
      <sheetData sheetId="2265" refreshError="1"/>
      <sheetData sheetId="2266" refreshError="1"/>
      <sheetData sheetId="2267" refreshError="1"/>
      <sheetData sheetId="2268" refreshError="1"/>
      <sheetData sheetId="2269" refreshError="1"/>
      <sheetData sheetId="2270" refreshError="1"/>
      <sheetData sheetId="2271" refreshError="1"/>
      <sheetData sheetId="2272" refreshError="1"/>
      <sheetData sheetId="2273" refreshError="1"/>
      <sheetData sheetId="2274" refreshError="1"/>
      <sheetData sheetId="2275" refreshError="1"/>
      <sheetData sheetId="2276" refreshError="1"/>
      <sheetData sheetId="2277" refreshError="1"/>
      <sheetData sheetId="2278" refreshError="1"/>
      <sheetData sheetId="2279" refreshError="1"/>
      <sheetData sheetId="2280" refreshError="1"/>
      <sheetData sheetId="2281" refreshError="1"/>
      <sheetData sheetId="2282" refreshError="1"/>
      <sheetData sheetId="2283" refreshError="1"/>
      <sheetData sheetId="2284" refreshError="1"/>
      <sheetData sheetId="2285" refreshError="1"/>
      <sheetData sheetId="2286" refreshError="1"/>
      <sheetData sheetId="2287" refreshError="1"/>
      <sheetData sheetId="2288" refreshError="1"/>
      <sheetData sheetId="2289" refreshError="1"/>
      <sheetData sheetId="2290" refreshError="1"/>
      <sheetData sheetId="2291" refreshError="1"/>
      <sheetData sheetId="2292" refreshError="1"/>
      <sheetData sheetId="2293" refreshError="1"/>
      <sheetData sheetId="2294" refreshError="1"/>
      <sheetData sheetId="2295" refreshError="1"/>
      <sheetData sheetId="2296" refreshError="1"/>
      <sheetData sheetId="2297" refreshError="1"/>
      <sheetData sheetId="2298" refreshError="1"/>
      <sheetData sheetId="2299" refreshError="1"/>
      <sheetData sheetId="2300" refreshError="1"/>
      <sheetData sheetId="2301" refreshError="1"/>
      <sheetData sheetId="2302" refreshError="1"/>
      <sheetData sheetId="2303" refreshError="1"/>
      <sheetData sheetId="2304" refreshError="1"/>
      <sheetData sheetId="2305" refreshError="1"/>
      <sheetData sheetId="2306" refreshError="1"/>
      <sheetData sheetId="2307" refreshError="1"/>
      <sheetData sheetId="2308" refreshError="1"/>
      <sheetData sheetId="2309" refreshError="1"/>
      <sheetData sheetId="2310" refreshError="1"/>
      <sheetData sheetId="2311" refreshError="1"/>
      <sheetData sheetId="2312" refreshError="1"/>
      <sheetData sheetId="2313" refreshError="1"/>
      <sheetData sheetId="2314" refreshError="1"/>
      <sheetData sheetId="2315" refreshError="1"/>
      <sheetData sheetId="2316" refreshError="1"/>
      <sheetData sheetId="2317" refreshError="1"/>
      <sheetData sheetId="2318" refreshError="1"/>
      <sheetData sheetId="2319" refreshError="1"/>
      <sheetData sheetId="2320" refreshError="1"/>
      <sheetData sheetId="2321" refreshError="1"/>
      <sheetData sheetId="2322" refreshError="1"/>
      <sheetData sheetId="2323" refreshError="1"/>
      <sheetData sheetId="2324" refreshError="1"/>
      <sheetData sheetId="2325" refreshError="1"/>
      <sheetData sheetId="2326" refreshError="1"/>
      <sheetData sheetId="2327" refreshError="1"/>
      <sheetData sheetId="2328" refreshError="1"/>
      <sheetData sheetId="2329" refreshError="1"/>
      <sheetData sheetId="2330" refreshError="1"/>
      <sheetData sheetId="2331" refreshError="1"/>
      <sheetData sheetId="2332" refreshError="1"/>
      <sheetData sheetId="2333" refreshError="1"/>
      <sheetData sheetId="2334" refreshError="1"/>
      <sheetData sheetId="2335" refreshError="1"/>
      <sheetData sheetId="2336" refreshError="1"/>
      <sheetData sheetId="2337" refreshError="1"/>
      <sheetData sheetId="2338" refreshError="1"/>
      <sheetData sheetId="2339" refreshError="1"/>
      <sheetData sheetId="2340" refreshError="1"/>
      <sheetData sheetId="2341" refreshError="1"/>
      <sheetData sheetId="2342" refreshError="1"/>
      <sheetData sheetId="2343" refreshError="1"/>
      <sheetData sheetId="2344" refreshError="1"/>
      <sheetData sheetId="2345" refreshError="1"/>
      <sheetData sheetId="2346" refreshError="1"/>
      <sheetData sheetId="2347" refreshError="1"/>
      <sheetData sheetId="2348" refreshError="1"/>
      <sheetData sheetId="2349" refreshError="1"/>
      <sheetData sheetId="2350" refreshError="1"/>
      <sheetData sheetId="2351" refreshError="1"/>
      <sheetData sheetId="2352" refreshError="1"/>
      <sheetData sheetId="2353" refreshError="1"/>
      <sheetData sheetId="2354" refreshError="1"/>
      <sheetData sheetId="2355" refreshError="1"/>
      <sheetData sheetId="2356" refreshError="1"/>
      <sheetData sheetId="2357" refreshError="1"/>
      <sheetData sheetId="2358" refreshError="1"/>
      <sheetData sheetId="2359" refreshError="1"/>
      <sheetData sheetId="2360" refreshError="1"/>
      <sheetData sheetId="2361" refreshError="1"/>
      <sheetData sheetId="2362" refreshError="1"/>
      <sheetData sheetId="2363" refreshError="1"/>
      <sheetData sheetId="2364" refreshError="1"/>
      <sheetData sheetId="2365" refreshError="1"/>
      <sheetData sheetId="2366" refreshError="1"/>
      <sheetData sheetId="2367" refreshError="1"/>
      <sheetData sheetId="2368" refreshError="1"/>
      <sheetData sheetId="2369" refreshError="1"/>
      <sheetData sheetId="2370" refreshError="1"/>
      <sheetData sheetId="2371" refreshError="1"/>
      <sheetData sheetId="2372" refreshError="1"/>
      <sheetData sheetId="2373" refreshError="1"/>
      <sheetData sheetId="2374" refreshError="1"/>
      <sheetData sheetId="2375" refreshError="1"/>
      <sheetData sheetId="2376" refreshError="1"/>
      <sheetData sheetId="2377" refreshError="1"/>
      <sheetData sheetId="2378" refreshError="1"/>
      <sheetData sheetId="2379" refreshError="1"/>
      <sheetData sheetId="2380" refreshError="1"/>
      <sheetData sheetId="2381" refreshError="1"/>
      <sheetData sheetId="2382" refreshError="1"/>
      <sheetData sheetId="2383" refreshError="1"/>
      <sheetData sheetId="2384" refreshError="1"/>
      <sheetData sheetId="2385" refreshError="1"/>
      <sheetData sheetId="2386" refreshError="1"/>
      <sheetData sheetId="2387" refreshError="1"/>
      <sheetData sheetId="2388" refreshError="1"/>
      <sheetData sheetId="2389" refreshError="1"/>
      <sheetData sheetId="2390" refreshError="1"/>
      <sheetData sheetId="2391" refreshError="1"/>
      <sheetData sheetId="2392" refreshError="1"/>
      <sheetData sheetId="2393" refreshError="1"/>
      <sheetData sheetId="2394" refreshError="1"/>
      <sheetData sheetId="2395" refreshError="1"/>
      <sheetData sheetId="2396" refreshError="1"/>
      <sheetData sheetId="2397" refreshError="1"/>
      <sheetData sheetId="2398" refreshError="1"/>
      <sheetData sheetId="2399" refreshError="1"/>
      <sheetData sheetId="2400" refreshError="1"/>
      <sheetData sheetId="2401" refreshError="1"/>
      <sheetData sheetId="2402" refreshError="1"/>
      <sheetData sheetId="2403" refreshError="1"/>
      <sheetData sheetId="2404" refreshError="1"/>
      <sheetData sheetId="2405" refreshError="1"/>
      <sheetData sheetId="2406" refreshError="1"/>
      <sheetData sheetId="2407" refreshError="1"/>
      <sheetData sheetId="2408" refreshError="1"/>
      <sheetData sheetId="2409" refreshError="1"/>
      <sheetData sheetId="2410" refreshError="1"/>
      <sheetData sheetId="2411" refreshError="1"/>
      <sheetData sheetId="2412" refreshError="1"/>
      <sheetData sheetId="2413" refreshError="1"/>
      <sheetData sheetId="2414" refreshError="1"/>
      <sheetData sheetId="2415" refreshError="1"/>
      <sheetData sheetId="2416" refreshError="1"/>
      <sheetData sheetId="2417" refreshError="1"/>
      <sheetData sheetId="2418" refreshError="1"/>
      <sheetData sheetId="2419" refreshError="1"/>
      <sheetData sheetId="2420" refreshError="1"/>
      <sheetData sheetId="2421" refreshError="1"/>
      <sheetData sheetId="2422" refreshError="1"/>
      <sheetData sheetId="2423" refreshError="1"/>
      <sheetData sheetId="2424" refreshError="1"/>
      <sheetData sheetId="2425" refreshError="1"/>
      <sheetData sheetId="2426" refreshError="1"/>
      <sheetData sheetId="2427" refreshError="1"/>
      <sheetData sheetId="2428" refreshError="1"/>
      <sheetData sheetId="2429" refreshError="1"/>
      <sheetData sheetId="2430" refreshError="1"/>
      <sheetData sheetId="2431" refreshError="1"/>
      <sheetData sheetId="2432" refreshError="1"/>
      <sheetData sheetId="2433" refreshError="1"/>
      <sheetData sheetId="2434" refreshError="1"/>
      <sheetData sheetId="2435" refreshError="1"/>
      <sheetData sheetId="2436" refreshError="1"/>
      <sheetData sheetId="2437" refreshError="1"/>
      <sheetData sheetId="2438" refreshError="1"/>
      <sheetData sheetId="2439" refreshError="1"/>
      <sheetData sheetId="2440" refreshError="1"/>
      <sheetData sheetId="2441" refreshError="1"/>
      <sheetData sheetId="2442" refreshError="1"/>
      <sheetData sheetId="2443" refreshError="1"/>
      <sheetData sheetId="2444" refreshError="1"/>
      <sheetData sheetId="2445" refreshError="1"/>
      <sheetData sheetId="2446" refreshError="1"/>
      <sheetData sheetId="2447" refreshError="1"/>
      <sheetData sheetId="2448" refreshError="1"/>
      <sheetData sheetId="2449" refreshError="1"/>
      <sheetData sheetId="2450" refreshError="1"/>
      <sheetData sheetId="2451" refreshError="1"/>
      <sheetData sheetId="2452" refreshError="1"/>
      <sheetData sheetId="2453" refreshError="1"/>
      <sheetData sheetId="2454" refreshError="1"/>
      <sheetData sheetId="2455" refreshError="1"/>
      <sheetData sheetId="2456" refreshError="1"/>
      <sheetData sheetId="2457" refreshError="1"/>
      <sheetData sheetId="2458" refreshError="1"/>
      <sheetData sheetId="2459" refreshError="1"/>
      <sheetData sheetId="2460" refreshError="1"/>
      <sheetData sheetId="2461" refreshError="1"/>
      <sheetData sheetId="2462" refreshError="1"/>
      <sheetData sheetId="2463" refreshError="1"/>
      <sheetData sheetId="2464" refreshError="1"/>
      <sheetData sheetId="2465" refreshError="1"/>
      <sheetData sheetId="2466" refreshError="1"/>
      <sheetData sheetId="2467" refreshError="1"/>
      <sheetData sheetId="2468" refreshError="1"/>
      <sheetData sheetId="2469" refreshError="1"/>
      <sheetData sheetId="2470" refreshError="1"/>
      <sheetData sheetId="2471" refreshError="1"/>
      <sheetData sheetId="2472" refreshError="1"/>
      <sheetData sheetId="2473" refreshError="1"/>
      <sheetData sheetId="2474" refreshError="1"/>
      <sheetData sheetId="2475" refreshError="1"/>
      <sheetData sheetId="2476" refreshError="1"/>
      <sheetData sheetId="2477" refreshError="1"/>
      <sheetData sheetId="2478" refreshError="1"/>
      <sheetData sheetId="2479" refreshError="1"/>
      <sheetData sheetId="2480" refreshError="1"/>
      <sheetData sheetId="2481" refreshError="1"/>
      <sheetData sheetId="2482" refreshError="1"/>
      <sheetData sheetId="2483" refreshError="1"/>
      <sheetData sheetId="2484" refreshError="1"/>
      <sheetData sheetId="2485" refreshError="1"/>
      <sheetData sheetId="2486" refreshError="1"/>
      <sheetData sheetId="2487" refreshError="1"/>
      <sheetData sheetId="2488" refreshError="1"/>
      <sheetData sheetId="2489" refreshError="1"/>
      <sheetData sheetId="2490" refreshError="1"/>
      <sheetData sheetId="2491" refreshError="1"/>
      <sheetData sheetId="2492" refreshError="1"/>
      <sheetData sheetId="2493" refreshError="1"/>
      <sheetData sheetId="2494" refreshError="1"/>
      <sheetData sheetId="2495" refreshError="1"/>
      <sheetData sheetId="2496" refreshError="1"/>
      <sheetData sheetId="2497" refreshError="1"/>
      <sheetData sheetId="2498" refreshError="1"/>
      <sheetData sheetId="2499" refreshError="1"/>
      <sheetData sheetId="2500" refreshError="1"/>
      <sheetData sheetId="2501" refreshError="1"/>
      <sheetData sheetId="2502" refreshError="1"/>
      <sheetData sheetId="2503" refreshError="1"/>
      <sheetData sheetId="2504" refreshError="1"/>
      <sheetData sheetId="2505" refreshError="1"/>
      <sheetData sheetId="2506" refreshError="1"/>
      <sheetData sheetId="2507" refreshError="1"/>
      <sheetData sheetId="2508" refreshError="1"/>
      <sheetData sheetId="2509" refreshError="1"/>
      <sheetData sheetId="2510" refreshError="1"/>
      <sheetData sheetId="2511" refreshError="1"/>
      <sheetData sheetId="2512" refreshError="1"/>
      <sheetData sheetId="2513" refreshError="1"/>
      <sheetData sheetId="2514" refreshError="1"/>
      <sheetData sheetId="2515" refreshError="1"/>
      <sheetData sheetId="2516" refreshError="1"/>
      <sheetData sheetId="2517" refreshError="1"/>
      <sheetData sheetId="2518" refreshError="1"/>
      <sheetData sheetId="2519" refreshError="1"/>
      <sheetData sheetId="2520" refreshError="1"/>
      <sheetData sheetId="2521" refreshError="1"/>
      <sheetData sheetId="2522" refreshError="1"/>
      <sheetData sheetId="2523" refreshError="1"/>
      <sheetData sheetId="2524" refreshError="1"/>
      <sheetData sheetId="2525" refreshError="1"/>
      <sheetData sheetId="2526" refreshError="1"/>
      <sheetData sheetId="2527" refreshError="1"/>
      <sheetData sheetId="2528" refreshError="1"/>
      <sheetData sheetId="2529" refreshError="1"/>
      <sheetData sheetId="2530" refreshError="1"/>
      <sheetData sheetId="2531" refreshError="1"/>
      <sheetData sheetId="2532" refreshError="1"/>
      <sheetData sheetId="2533" refreshError="1"/>
      <sheetData sheetId="2534" refreshError="1"/>
      <sheetData sheetId="2535" refreshError="1"/>
      <sheetData sheetId="2536" refreshError="1"/>
      <sheetData sheetId="2537" refreshError="1"/>
      <sheetData sheetId="2538" refreshError="1"/>
      <sheetData sheetId="2539" refreshError="1"/>
      <sheetData sheetId="2540" refreshError="1"/>
      <sheetData sheetId="2541" refreshError="1"/>
      <sheetData sheetId="2542" refreshError="1"/>
      <sheetData sheetId="2543" refreshError="1"/>
      <sheetData sheetId="2544" refreshError="1"/>
      <sheetData sheetId="2545" refreshError="1"/>
      <sheetData sheetId="2546" refreshError="1"/>
      <sheetData sheetId="2547" refreshError="1"/>
      <sheetData sheetId="2548" refreshError="1"/>
      <sheetData sheetId="2549" refreshError="1"/>
      <sheetData sheetId="2550" refreshError="1"/>
      <sheetData sheetId="2551" refreshError="1"/>
      <sheetData sheetId="2552" refreshError="1"/>
      <sheetData sheetId="2553" refreshError="1"/>
      <sheetData sheetId="2554" refreshError="1"/>
      <sheetData sheetId="2555" refreshError="1"/>
      <sheetData sheetId="2556" refreshError="1"/>
      <sheetData sheetId="2557" refreshError="1"/>
      <sheetData sheetId="2558" refreshError="1"/>
      <sheetData sheetId="2559" refreshError="1"/>
      <sheetData sheetId="2560" refreshError="1"/>
      <sheetData sheetId="2561" refreshError="1"/>
      <sheetData sheetId="2562" refreshError="1"/>
      <sheetData sheetId="2563" refreshError="1"/>
      <sheetData sheetId="2564" refreshError="1"/>
      <sheetData sheetId="2565" refreshError="1"/>
      <sheetData sheetId="2566" refreshError="1"/>
      <sheetData sheetId="2567" refreshError="1"/>
      <sheetData sheetId="2568" refreshError="1"/>
      <sheetData sheetId="2569" refreshError="1"/>
      <sheetData sheetId="2570" refreshError="1"/>
      <sheetData sheetId="2571" refreshError="1"/>
      <sheetData sheetId="2572" refreshError="1"/>
      <sheetData sheetId="2573" refreshError="1"/>
      <sheetData sheetId="2574" refreshError="1"/>
      <sheetData sheetId="2575" refreshError="1"/>
      <sheetData sheetId="2576" refreshError="1"/>
      <sheetData sheetId="2577" refreshError="1"/>
      <sheetData sheetId="2578" refreshError="1"/>
      <sheetData sheetId="2579" refreshError="1"/>
      <sheetData sheetId="2580" refreshError="1"/>
      <sheetData sheetId="2581" refreshError="1"/>
      <sheetData sheetId="2582" refreshError="1"/>
      <sheetData sheetId="2583" refreshError="1"/>
      <sheetData sheetId="2584" refreshError="1"/>
      <sheetData sheetId="2585" refreshError="1"/>
      <sheetData sheetId="2586" refreshError="1"/>
      <sheetData sheetId="2587" refreshError="1"/>
      <sheetData sheetId="2588" refreshError="1"/>
      <sheetData sheetId="2589" refreshError="1"/>
      <sheetData sheetId="2590" refreshError="1"/>
      <sheetData sheetId="2591" refreshError="1"/>
      <sheetData sheetId="2592" refreshError="1"/>
      <sheetData sheetId="2593" refreshError="1"/>
      <sheetData sheetId="2594" refreshError="1"/>
      <sheetData sheetId="2595" refreshError="1"/>
      <sheetData sheetId="2596" refreshError="1"/>
      <sheetData sheetId="2597" refreshError="1"/>
      <sheetData sheetId="2598" refreshError="1"/>
      <sheetData sheetId="2599" refreshError="1"/>
      <sheetData sheetId="2600" refreshError="1"/>
      <sheetData sheetId="2601" refreshError="1"/>
      <sheetData sheetId="2602" refreshError="1"/>
      <sheetData sheetId="2603" refreshError="1"/>
      <sheetData sheetId="2604" refreshError="1"/>
      <sheetData sheetId="2605" refreshError="1"/>
      <sheetData sheetId="2606" refreshError="1"/>
      <sheetData sheetId="2607" refreshError="1"/>
      <sheetData sheetId="2608" refreshError="1"/>
      <sheetData sheetId="2609" refreshError="1"/>
      <sheetData sheetId="2610" refreshError="1"/>
      <sheetData sheetId="2611" refreshError="1"/>
      <sheetData sheetId="2612" refreshError="1"/>
      <sheetData sheetId="2613" refreshError="1"/>
      <sheetData sheetId="2614" refreshError="1"/>
      <sheetData sheetId="2615" refreshError="1"/>
      <sheetData sheetId="2616" refreshError="1"/>
      <sheetData sheetId="2617" refreshError="1"/>
      <sheetData sheetId="2618" refreshError="1"/>
      <sheetData sheetId="2619" refreshError="1"/>
      <sheetData sheetId="2620" refreshError="1"/>
      <sheetData sheetId="2621" refreshError="1"/>
      <sheetData sheetId="2622" refreshError="1"/>
      <sheetData sheetId="2623" refreshError="1"/>
      <sheetData sheetId="2624" refreshError="1"/>
      <sheetData sheetId="2625" refreshError="1"/>
      <sheetData sheetId="2626" refreshError="1"/>
      <sheetData sheetId="2627" refreshError="1"/>
      <sheetData sheetId="2628" refreshError="1"/>
      <sheetData sheetId="2629" refreshError="1"/>
      <sheetData sheetId="2630" refreshError="1"/>
      <sheetData sheetId="2631" refreshError="1"/>
      <sheetData sheetId="2632" refreshError="1"/>
      <sheetData sheetId="2633" refreshError="1"/>
      <sheetData sheetId="2634" refreshError="1"/>
      <sheetData sheetId="2635" refreshError="1"/>
      <sheetData sheetId="2636" refreshError="1"/>
      <sheetData sheetId="2637" refreshError="1"/>
      <sheetData sheetId="2638" refreshError="1"/>
      <sheetData sheetId="2639" refreshError="1"/>
      <sheetData sheetId="2640" refreshError="1"/>
      <sheetData sheetId="2641" refreshError="1"/>
      <sheetData sheetId="2642" refreshError="1"/>
      <sheetData sheetId="2643" refreshError="1"/>
      <sheetData sheetId="2644" refreshError="1"/>
      <sheetData sheetId="2645" refreshError="1"/>
      <sheetData sheetId="2646" refreshError="1"/>
      <sheetData sheetId="2647" refreshError="1"/>
      <sheetData sheetId="2648" refreshError="1"/>
      <sheetData sheetId="2649" refreshError="1"/>
      <sheetData sheetId="2650" refreshError="1"/>
      <sheetData sheetId="2651" refreshError="1"/>
      <sheetData sheetId="2652" refreshError="1"/>
      <sheetData sheetId="2653" refreshError="1"/>
      <sheetData sheetId="2654" refreshError="1"/>
      <sheetData sheetId="2655" refreshError="1"/>
      <sheetData sheetId="2656" refreshError="1"/>
      <sheetData sheetId="2657" refreshError="1"/>
      <sheetData sheetId="2658" refreshError="1"/>
      <sheetData sheetId="2659" refreshError="1"/>
      <sheetData sheetId="2660" refreshError="1"/>
      <sheetData sheetId="2661" refreshError="1"/>
      <sheetData sheetId="2662" refreshError="1"/>
      <sheetData sheetId="2663" refreshError="1"/>
      <sheetData sheetId="2664" refreshError="1"/>
      <sheetData sheetId="2665" refreshError="1"/>
      <sheetData sheetId="2666" refreshError="1"/>
      <sheetData sheetId="2667" refreshError="1"/>
      <sheetData sheetId="2668" refreshError="1"/>
      <sheetData sheetId="2669" refreshError="1"/>
      <sheetData sheetId="2670" refreshError="1"/>
      <sheetData sheetId="2671" refreshError="1"/>
      <sheetData sheetId="2672" refreshError="1"/>
      <sheetData sheetId="2673" refreshError="1"/>
      <sheetData sheetId="2674" refreshError="1"/>
      <sheetData sheetId="2675" refreshError="1"/>
      <sheetData sheetId="2676" refreshError="1"/>
      <sheetData sheetId="2677" refreshError="1"/>
      <sheetData sheetId="2678" refreshError="1"/>
      <sheetData sheetId="2679" refreshError="1"/>
      <sheetData sheetId="2680" refreshError="1"/>
      <sheetData sheetId="2681" refreshError="1"/>
      <sheetData sheetId="2682" refreshError="1"/>
      <sheetData sheetId="2683" refreshError="1"/>
      <sheetData sheetId="2684" refreshError="1"/>
      <sheetData sheetId="2685" refreshError="1"/>
      <sheetData sheetId="2686" refreshError="1"/>
      <sheetData sheetId="2687" refreshError="1"/>
      <sheetData sheetId="2688" refreshError="1"/>
      <sheetData sheetId="2689" refreshError="1"/>
      <sheetData sheetId="2690" refreshError="1"/>
      <sheetData sheetId="2691" refreshError="1"/>
      <sheetData sheetId="2692" refreshError="1"/>
      <sheetData sheetId="2693" refreshError="1"/>
      <sheetData sheetId="2694" refreshError="1"/>
      <sheetData sheetId="2695" refreshError="1"/>
      <sheetData sheetId="2696" refreshError="1"/>
      <sheetData sheetId="2697" refreshError="1"/>
      <sheetData sheetId="2698" refreshError="1"/>
      <sheetData sheetId="2699" refreshError="1"/>
      <sheetData sheetId="2700" refreshError="1"/>
      <sheetData sheetId="2701" refreshError="1"/>
      <sheetData sheetId="2702" refreshError="1"/>
      <sheetData sheetId="2703" refreshError="1"/>
      <sheetData sheetId="2704" refreshError="1"/>
      <sheetData sheetId="2705" refreshError="1"/>
      <sheetData sheetId="2706" refreshError="1"/>
      <sheetData sheetId="2707" refreshError="1"/>
      <sheetData sheetId="2708" refreshError="1"/>
      <sheetData sheetId="2709" refreshError="1"/>
      <sheetData sheetId="2710" refreshError="1"/>
      <sheetData sheetId="2711" refreshError="1"/>
      <sheetData sheetId="2712" refreshError="1"/>
      <sheetData sheetId="2713" refreshError="1"/>
      <sheetData sheetId="2714" refreshError="1"/>
      <sheetData sheetId="2715" refreshError="1"/>
      <sheetData sheetId="2716" refreshError="1"/>
      <sheetData sheetId="2717" refreshError="1"/>
      <sheetData sheetId="2718" refreshError="1"/>
      <sheetData sheetId="2719" refreshError="1"/>
      <sheetData sheetId="2720" refreshError="1"/>
      <sheetData sheetId="2721" refreshError="1"/>
      <sheetData sheetId="2722" refreshError="1"/>
      <sheetData sheetId="2723" refreshError="1"/>
      <sheetData sheetId="2724" refreshError="1"/>
      <sheetData sheetId="2725" refreshError="1"/>
      <sheetData sheetId="2726" refreshError="1"/>
      <sheetData sheetId="2727" refreshError="1"/>
      <sheetData sheetId="2728" refreshError="1"/>
      <sheetData sheetId="2729" refreshError="1"/>
      <sheetData sheetId="2730" refreshError="1"/>
      <sheetData sheetId="2731" refreshError="1"/>
      <sheetData sheetId="2732" refreshError="1"/>
      <sheetData sheetId="2733" refreshError="1"/>
      <sheetData sheetId="2734" refreshError="1"/>
      <sheetData sheetId="2735" refreshError="1"/>
      <sheetData sheetId="2736" refreshError="1"/>
      <sheetData sheetId="2737" refreshError="1"/>
      <sheetData sheetId="2738" refreshError="1"/>
      <sheetData sheetId="2739" refreshError="1"/>
      <sheetData sheetId="2740" refreshError="1"/>
      <sheetData sheetId="2741" refreshError="1"/>
      <sheetData sheetId="2742" refreshError="1"/>
      <sheetData sheetId="2743" refreshError="1"/>
      <sheetData sheetId="2744" refreshError="1"/>
      <sheetData sheetId="2745" refreshError="1"/>
      <sheetData sheetId="2746" refreshError="1"/>
      <sheetData sheetId="2747" refreshError="1"/>
      <sheetData sheetId="2748" refreshError="1"/>
      <sheetData sheetId="2749" refreshError="1"/>
      <sheetData sheetId="2750" refreshError="1"/>
      <sheetData sheetId="2751" refreshError="1"/>
      <sheetData sheetId="2752" refreshError="1"/>
      <sheetData sheetId="2753" refreshError="1"/>
      <sheetData sheetId="2754" refreshError="1"/>
      <sheetData sheetId="2755" refreshError="1"/>
      <sheetData sheetId="2756" refreshError="1"/>
      <sheetData sheetId="2757" refreshError="1"/>
      <sheetData sheetId="2758" refreshError="1"/>
      <sheetData sheetId="2759" refreshError="1"/>
      <sheetData sheetId="2760" refreshError="1"/>
      <sheetData sheetId="2761" refreshError="1"/>
      <sheetData sheetId="2762" refreshError="1"/>
      <sheetData sheetId="2763" refreshError="1"/>
      <sheetData sheetId="2764" refreshError="1"/>
      <sheetData sheetId="2765" refreshError="1"/>
      <sheetData sheetId="2766" refreshError="1"/>
      <sheetData sheetId="2767" refreshError="1"/>
      <sheetData sheetId="2768" refreshError="1"/>
      <sheetData sheetId="2769" refreshError="1"/>
      <sheetData sheetId="2770" refreshError="1"/>
      <sheetData sheetId="2771" refreshError="1"/>
      <sheetData sheetId="2772" refreshError="1"/>
      <sheetData sheetId="2773" refreshError="1"/>
      <sheetData sheetId="2774" refreshError="1"/>
      <sheetData sheetId="2775" refreshError="1"/>
      <sheetData sheetId="2776" refreshError="1"/>
      <sheetData sheetId="2777" refreshError="1"/>
      <sheetData sheetId="2778" refreshError="1"/>
      <sheetData sheetId="2779" refreshError="1"/>
      <sheetData sheetId="2780" refreshError="1"/>
      <sheetData sheetId="2781" refreshError="1"/>
      <sheetData sheetId="2782" refreshError="1"/>
      <sheetData sheetId="2783" refreshError="1"/>
      <sheetData sheetId="2784" refreshError="1"/>
      <sheetData sheetId="2785" refreshError="1"/>
      <sheetData sheetId="2786" refreshError="1"/>
      <sheetData sheetId="2787" refreshError="1"/>
      <sheetData sheetId="2788" refreshError="1"/>
      <sheetData sheetId="2789" refreshError="1"/>
      <sheetData sheetId="2790" refreshError="1"/>
      <sheetData sheetId="2791" refreshError="1"/>
      <sheetData sheetId="2792" refreshError="1"/>
      <sheetData sheetId="2793" refreshError="1"/>
      <sheetData sheetId="2794" refreshError="1"/>
      <sheetData sheetId="2795" refreshError="1"/>
      <sheetData sheetId="2796" refreshError="1"/>
      <sheetData sheetId="2797" refreshError="1"/>
      <sheetData sheetId="2798" refreshError="1"/>
      <sheetData sheetId="2799" refreshError="1"/>
      <sheetData sheetId="2800" refreshError="1"/>
      <sheetData sheetId="2801" refreshError="1"/>
      <sheetData sheetId="2802" refreshError="1"/>
      <sheetData sheetId="2803" refreshError="1"/>
      <sheetData sheetId="2804" refreshError="1"/>
      <sheetData sheetId="2805" refreshError="1"/>
      <sheetData sheetId="2806" refreshError="1"/>
      <sheetData sheetId="2807" refreshError="1"/>
      <sheetData sheetId="2808" refreshError="1"/>
      <sheetData sheetId="2809" refreshError="1"/>
      <sheetData sheetId="2810" refreshError="1"/>
      <sheetData sheetId="2811" refreshError="1"/>
      <sheetData sheetId="2812" refreshError="1"/>
      <sheetData sheetId="2813" refreshError="1"/>
      <sheetData sheetId="2814" refreshError="1"/>
      <sheetData sheetId="2815" refreshError="1"/>
      <sheetData sheetId="2816" refreshError="1"/>
      <sheetData sheetId="2817" refreshError="1"/>
      <sheetData sheetId="2818" refreshError="1"/>
      <sheetData sheetId="2819" refreshError="1"/>
      <sheetData sheetId="2820" refreshError="1"/>
      <sheetData sheetId="2821" refreshError="1"/>
      <sheetData sheetId="2822" refreshError="1"/>
      <sheetData sheetId="2823" refreshError="1"/>
      <sheetData sheetId="2824" refreshError="1"/>
      <sheetData sheetId="2825" refreshError="1"/>
      <sheetData sheetId="2826" refreshError="1"/>
      <sheetData sheetId="2827" refreshError="1"/>
      <sheetData sheetId="2828" refreshError="1"/>
      <sheetData sheetId="2829" refreshError="1"/>
      <sheetData sheetId="2830" refreshError="1"/>
      <sheetData sheetId="2831" refreshError="1"/>
      <sheetData sheetId="2832" refreshError="1"/>
      <sheetData sheetId="2833" refreshError="1"/>
      <sheetData sheetId="2834" refreshError="1"/>
      <sheetData sheetId="2835" refreshError="1"/>
      <sheetData sheetId="2836" refreshError="1"/>
      <sheetData sheetId="2837" refreshError="1"/>
      <sheetData sheetId="2838" refreshError="1"/>
      <sheetData sheetId="2839" refreshError="1"/>
      <sheetData sheetId="2840" refreshError="1"/>
      <sheetData sheetId="2841" refreshError="1"/>
      <sheetData sheetId="2842" refreshError="1"/>
      <sheetData sheetId="2843" refreshError="1"/>
      <sheetData sheetId="2844" refreshError="1"/>
      <sheetData sheetId="2845" refreshError="1"/>
      <sheetData sheetId="2846" refreshError="1"/>
      <sheetData sheetId="2847" refreshError="1"/>
      <sheetData sheetId="2848" refreshError="1"/>
      <sheetData sheetId="2849" refreshError="1"/>
      <sheetData sheetId="2850" refreshError="1"/>
      <sheetData sheetId="2851" refreshError="1"/>
      <sheetData sheetId="2852" refreshError="1"/>
      <sheetData sheetId="2853" refreshError="1"/>
      <sheetData sheetId="2854" refreshError="1"/>
      <sheetData sheetId="2855" refreshError="1"/>
      <sheetData sheetId="2856" refreshError="1"/>
      <sheetData sheetId="2857" refreshError="1"/>
      <sheetData sheetId="2858" refreshError="1"/>
      <sheetData sheetId="2859" refreshError="1"/>
      <sheetData sheetId="2860" refreshError="1"/>
      <sheetData sheetId="2861" refreshError="1"/>
      <sheetData sheetId="2862" refreshError="1"/>
      <sheetData sheetId="2863" refreshError="1"/>
      <sheetData sheetId="2864" refreshError="1"/>
      <sheetData sheetId="2865" refreshError="1"/>
      <sheetData sheetId="2866" refreshError="1"/>
      <sheetData sheetId="2867" refreshError="1"/>
      <sheetData sheetId="2868" refreshError="1"/>
      <sheetData sheetId="2869" refreshError="1"/>
      <sheetData sheetId="2870" refreshError="1"/>
      <sheetData sheetId="2871" refreshError="1"/>
      <sheetData sheetId="2872" refreshError="1"/>
      <sheetData sheetId="2873" refreshError="1"/>
      <sheetData sheetId="2874" refreshError="1"/>
      <sheetData sheetId="2875" refreshError="1"/>
      <sheetData sheetId="2876" refreshError="1"/>
      <sheetData sheetId="2877" refreshError="1"/>
      <sheetData sheetId="2878" refreshError="1"/>
      <sheetData sheetId="2879" refreshError="1"/>
      <sheetData sheetId="2880" refreshError="1"/>
      <sheetData sheetId="2881" refreshError="1"/>
      <sheetData sheetId="2882" refreshError="1"/>
      <sheetData sheetId="2883" refreshError="1"/>
      <sheetData sheetId="2884" refreshError="1"/>
      <sheetData sheetId="2885" refreshError="1"/>
      <sheetData sheetId="2886" refreshError="1"/>
      <sheetData sheetId="2887" refreshError="1"/>
      <sheetData sheetId="2888" refreshError="1"/>
      <sheetData sheetId="2889" refreshError="1"/>
      <sheetData sheetId="2890" refreshError="1"/>
      <sheetData sheetId="2891" refreshError="1"/>
      <sheetData sheetId="2892" refreshError="1"/>
      <sheetData sheetId="2893" refreshError="1"/>
      <sheetData sheetId="2894" refreshError="1"/>
      <sheetData sheetId="2895" refreshError="1"/>
      <sheetData sheetId="2896" refreshError="1"/>
      <sheetData sheetId="2897" refreshError="1"/>
      <sheetData sheetId="2898" refreshError="1"/>
      <sheetData sheetId="2899" refreshError="1"/>
      <sheetData sheetId="2900" refreshError="1"/>
      <sheetData sheetId="2901" refreshError="1"/>
      <sheetData sheetId="2902" refreshError="1"/>
      <sheetData sheetId="2903" refreshError="1"/>
      <sheetData sheetId="2904" refreshError="1"/>
      <sheetData sheetId="2905" refreshError="1"/>
      <sheetData sheetId="2906" refreshError="1"/>
      <sheetData sheetId="2907" refreshError="1"/>
      <sheetData sheetId="2908" refreshError="1"/>
      <sheetData sheetId="2909" refreshError="1"/>
      <sheetData sheetId="2910" refreshError="1"/>
      <sheetData sheetId="2911" refreshError="1"/>
      <sheetData sheetId="2912" refreshError="1"/>
      <sheetData sheetId="2913" refreshError="1"/>
      <sheetData sheetId="2914" refreshError="1"/>
      <sheetData sheetId="2915" refreshError="1"/>
      <sheetData sheetId="2916" refreshError="1"/>
      <sheetData sheetId="2917" refreshError="1"/>
      <sheetData sheetId="2918" refreshError="1"/>
      <sheetData sheetId="2919" refreshError="1"/>
      <sheetData sheetId="2920" refreshError="1"/>
      <sheetData sheetId="2921" refreshError="1"/>
      <sheetData sheetId="2922" refreshError="1"/>
      <sheetData sheetId="2923" refreshError="1"/>
      <sheetData sheetId="2924" refreshError="1"/>
      <sheetData sheetId="2925" refreshError="1"/>
      <sheetData sheetId="2926" refreshError="1"/>
      <sheetData sheetId="2927" refreshError="1"/>
      <sheetData sheetId="2928" refreshError="1"/>
      <sheetData sheetId="2929" refreshError="1"/>
      <sheetData sheetId="2930" refreshError="1"/>
      <sheetData sheetId="2931" refreshError="1"/>
      <sheetData sheetId="2932" refreshError="1"/>
      <sheetData sheetId="2933" refreshError="1"/>
      <sheetData sheetId="2934" refreshError="1"/>
      <sheetData sheetId="2935" refreshError="1"/>
      <sheetData sheetId="2936" refreshError="1"/>
      <sheetData sheetId="2937" refreshError="1"/>
      <sheetData sheetId="2938" refreshError="1"/>
      <sheetData sheetId="2939" refreshError="1"/>
      <sheetData sheetId="2940" refreshError="1"/>
      <sheetData sheetId="2941" refreshError="1"/>
      <sheetData sheetId="2942" refreshError="1"/>
      <sheetData sheetId="2943" refreshError="1"/>
      <sheetData sheetId="2944" refreshError="1"/>
      <sheetData sheetId="2945" refreshError="1"/>
      <sheetData sheetId="2946" refreshError="1"/>
      <sheetData sheetId="2947" refreshError="1"/>
      <sheetData sheetId="2948" refreshError="1"/>
      <sheetData sheetId="2949" refreshError="1"/>
      <sheetData sheetId="2950" refreshError="1"/>
      <sheetData sheetId="2951" refreshError="1"/>
      <sheetData sheetId="2952" refreshError="1"/>
      <sheetData sheetId="2953" refreshError="1"/>
      <sheetData sheetId="2954" refreshError="1"/>
      <sheetData sheetId="2955" refreshError="1"/>
      <sheetData sheetId="2956" refreshError="1"/>
      <sheetData sheetId="2957" refreshError="1"/>
      <sheetData sheetId="2958" refreshError="1"/>
      <sheetData sheetId="2959" refreshError="1"/>
      <sheetData sheetId="2960" refreshError="1"/>
      <sheetData sheetId="2961" refreshError="1"/>
      <sheetData sheetId="2962" refreshError="1"/>
      <sheetData sheetId="2963" refreshError="1"/>
      <sheetData sheetId="2964" refreshError="1"/>
      <sheetData sheetId="2965" refreshError="1"/>
      <sheetData sheetId="2966" refreshError="1"/>
      <sheetData sheetId="2967" refreshError="1"/>
      <sheetData sheetId="2968" refreshError="1"/>
      <sheetData sheetId="2969" refreshError="1"/>
      <sheetData sheetId="2970" refreshError="1"/>
      <sheetData sheetId="2971" refreshError="1"/>
      <sheetData sheetId="2972" refreshError="1"/>
      <sheetData sheetId="2973" refreshError="1"/>
      <sheetData sheetId="2974" refreshError="1"/>
      <sheetData sheetId="2975" refreshError="1"/>
      <sheetData sheetId="2976" refreshError="1"/>
      <sheetData sheetId="2977" refreshError="1"/>
      <sheetData sheetId="2978" refreshError="1"/>
      <sheetData sheetId="2979" refreshError="1"/>
      <sheetData sheetId="2980" refreshError="1"/>
      <sheetData sheetId="2981" refreshError="1"/>
      <sheetData sheetId="2982" refreshError="1"/>
      <sheetData sheetId="2983" refreshError="1"/>
      <sheetData sheetId="2984" refreshError="1"/>
      <sheetData sheetId="2985" refreshError="1"/>
      <sheetData sheetId="2986" refreshError="1"/>
      <sheetData sheetId="2987" refreshError="1"/>
      <sheetData sheetId="2988" refreshError="1"/>
      <sheetData sheetId="2989" refreshError="1"/>
      <sheetData sheetId="2990" refreshError="1"/>
      <sheetData sheetId="2991" refreshError="1"/>
      <sheetData sheetId="2992" refreshError="1"/>
      <sheetData sheetId="2993" refreshError="1"/>
      <sheetData sheetId="2994" refreshError="1"/>
      <sheetData sheetId="2995" refreshError="1"/>
      <sheetData sheetId="2996" refreshError="1"/>
      <sheetData sheetId="2997" refreshError="1"/>
      <sheetData sheetId="2998" refreshError="1"/>
      <sheetData sheetId="2999" refreshError="1"/>
      <sheetData sheetId="3000" refreshError="1"/>
      <sheetData sheetId="3001" refreshError="1"/>
      <sheetData sheetId="3002" refreshError="1"/>
      <sheetData sheetId="3003" refreshError="1"/>
      <sheetData sheetId="3004" refreshError="1"/>
      <sheetData sheetId="3005" refreshError="1"/>
      <sheetData sheetId="3006" refreshError="1"/>
      <sheetData sheetId="3007" refreshError="1"/>
      <sheetData sheetId="3008" refreshError="1"/>
      <sheetData sheetId="3009" refreshError="1"/>
      <sheetData sheetId="3010" refreshError="1"/>
      <sheetData sheetId="3011" refreshError="1"/>
      <sheetData sheetId="3012" refreshError="1"/>
      <sheetData sheetId="3013" refreshError="1"/>
      <sheetData sheetId="3014" refreshError="1"/>
      <sheetData sheetId="3015" refreshError="1"/>
      <sheetData sheetId="3016" refreshError="1"/>
      <sheetData sheetId="3017" refreshError="1"/>
      <sheetData sheetId="3018" refreshError="1"/>
      <sheetData sheetId="3019" refreshError="1"/>
      <sheetData sheetId="3020" refreshError="1"/>
      <sheetData sheetId="3021" refreshError="1"/>
      <sheetData sheetId="3022" refreshError="1"/>
      <sheetData sheetId="3023" refreshError="1"/>
      <sheetData sheetId="3024" refreshError="1"/>
      <sheetData sheetId="3025" refreshError="1"/>
      <sheetData sheetId="3026" refreshError="1"/>
      <sheetData sheetId="3027" refreshError="1"/>
      <sheetData sheetId="3028" refreshError="1"/>
      <sheetData sheetId="3029" refreshError="1"/>
      <sheetData sheetId="3030" refreshError="1"/>
      <sheetData sheetId="3031" refreshError="1"/>
      <sheetData sheetId="3032" refreshError="1"/>
      <sheetData sheetId="3033" refreshError="1"/>
      <sheetData sheetId="3034" refreshError="1"/>
      <sheetData sheetId="3035" refreshError="1"/>
      <sheetData sheetId="3036" refreshError="1"/>
      <sheetData sheetId="3037" refreshError="1"/>
      <sheetData sheetId="3038" refreshError="1"/>
      <sheetData sheetId="3039" refreshError="1"/>
      <sheetData sheetId="3040" refreshError="1"/>
      <sheetData sheetId="3041" refreshError="1"/>
      <sheetData sheetId="3042" refreshError="1"/>
      <sheetData sheetId="3043" refreshError="1"/>
      <sheetData sheetId="3044" refreshError="1"/>
      <sheetData sheetId="3045" refreshError="1"/>
      <sheetData sheetId="3046" refreshError="1"/>
      <sheetData sheetId="3047" refreshError="1"/>
      <sheetData sheetId="3048" refreshError="1"/>
      <sheetData sheetId="3049" refreshError="1"/>
      <sheetData sheetId="3050" refreshError="1"/>
      <sheetData sheetId="3051" refreshError="1"/>
      <sheetData sheetId="3052" refreshError="1"/>
      <sheetData sheetId="3053" refreshError="1"/>
      <sheetData sheetId="3054" refreshError="1"/>
      <sheetData sheetId="3055" refreshError="1"/>
      <sheetData sheetId="3056" refreshError="1"/>
      <sheetData sheetId="3057" refreshError="1"/>
      <sheetData sheetId="3058" refreshError="1"/>
      <sheetData sheetId="3059" refreshError="1"/>
      <sheetData sheetId="3060" refreshError="1"/>
      <sheetData sheetId="3061" refreshError="1"/>
      <sheetData sheetId="3062" refreshError="1"/>
      <sheetData sheetId="3063" refreshError="1"/>
      <sheetData sheetId="3064" refreshError="1"/>
      <sheetData sheetId="3065" refreshError="1"/>
      <sheetData sheetId="3066" refreshError="1"/>
      <sheetData sheetId="3067" refreshError="1"/>
      <sheetData sheetId="3068" refreshError="1"/>
      <sheetData sheetId="3069" refreshError="1"/>
      <sheetData sheetId="3070" refreshError="1"/>
      <sheetData sheetId="3071" refreshError="1"/>
      <sheetData sheetId="3072" refreshError="1"/>
      <sheetData sheetId="3073" refreshError="1"/>
      <sheetData sheetId="3074" refreshError="1"/>
      <sheetData sheetId="3075" refreshError="1"/>
      <sheetData sheetId="3076" refreshError="1"/>
      <sheetData sheetId="3077" refreshError="1"/>
      <sheetData sheetId="3078" refreshError="1"/>
      <sheetData sheetId="3079" refreshError="1"/>
      <sheetData sheetId="3080" refreshError="1"/>
      <sheetData sheetId="3081" refreshError="1"/>
      <sheetData sheetId="3082" refreshError="1"/>
      <sheetData sheetId="3083" refreshError="1"/>
      <sheetData sheetId="3084" refreshError="1"/>
      <sheetData sheetId="3085" refreshError="1"/>
      <sheetData sheetId="3086" refreshError="1"/>
      <sheetData sheetId="3087" refreshError="1"/>
      <sheetData sheetId="3088" refreshError="1"/>
      <sheetData sheetId="3089" refreshError="1"/>
      <sheetData sheetId="3090" refreshError="1"/>
      <sheetData sheetId="3091" refreshError="1"/>
      <sheetData sheetId="3092" refreshError="1"/>
      <sheetData sheetId="3093" refreshError="1"/>
      <sheetData sheetId="3094" refreshError="1"/>
      <sheetData sheetId="3095" refreshError="1"/>
      <sheetData sheetId="3096" refreshError="1"/>
      <sheetData sheetId="3097" refreshError="1"/>
      <sheetData sheetId="3098" refreshError="1"/>
      <sheetData sheetId="3099" refreshError="1"/>
      <sheetData sheetId="3100" refreshError="1"/>
      <sheetData sheetId="3101" refreshError="1"/>
      <sheetData sheetId="3102" refreshError="1"/>
      <sheetData sheetId="3103" refreshError="1"/>
      <sheetData sheetId="3104" refreshError="1"/>
      <sheetData sheetId="3105" refreshError="1"/>
      <sheetData sheetId="3106" refreshError="1"/>
      <sheetData sheetId="3107" refreshError="1"/>
      <sheetData sheetId="3108" refreshError="1"/>
      <sheetData sheetId="3109" refreshError="1"/>
      <sheetData sheetId="3110" refreshError="1"/>
      <sheetData sheetId="3111" refreshError="1"/>
      <sheetData sheetId="3112" refreshError="1"/>
      <sheetData sheetId="3113" refreshError="1"/>
      <sheetData sheetId="3114" refreshError="1"/>
      <sheetData sheetId="3115" refreshError="1"/>
      <sheetData sheetId="3116" refreshError="1"/>
      <sheetData sheetId="3117" refreshError="1"/>
      <sheetData sheetId="3118" refreshError="1"/>
      <sheetData sheetId="3119" refreshError="1"/>
      <sheetData sheetId="3120" refreshError="1"/>
      <sheetData sheetId="3121" refreshError="1"/>
      <sheetData sheetId="3122" refreshError="1"/>
      <sheetData sheetId="3123" refreshError="1"/>
      <sheetData sheetId="3124" refreshError="1"/>
      <sheetData sheetId="3125" refreshError="1"/>
      <sheetData sheetId="3126" refreshError="1"/>
      <sheetData sheetId="3127" refreshError="1"/>
      <sheetData sheetId="3128" refreshError="1"/>
      <sheetData sheetId="3129" refreshError="1"/>
      <sheetData sheetId="3130" refreshError="1"/>
      <sheetData sheetId="3131" refreshError="1"/>
      <sheetData sheetId="3132" refreshError="1"/>
      <sheetData sheetId="3133" refreshError="1"/>
      <sheetData sheetId="3134" refreshError="1"/>
      <sheetData sheetId="3135" refreshError="1"/>
      <sheetData sheetId="3136" refreshError="1"/>
      <sheetData sheetId="3137" refreshError="1"/>
      <sheetData sheetId="3138" refreshError="1"/>
      <sheetData sheetId="3139" refreshError="1"/>
      <sheetData sheetId="3140" refreshError="1"/>
      <sheetData sheetId="3141" refreshError="1"/>
      <sheetData sheetId="3142" refreshError="1"/>
      <sheetData sheetId="3143" refreshError="1"/>
      <sheetData sheetId="3144" refreshError="1"/>
      <sheetData sheetId="3145" refreshError="1"/>
      <sheetData sheetId="3146" refreshError="1"/>
      <sheetData sheetId="3147" refreshError="1"/>
      <sheetData sheetId="3148" refreshError="1"/>
      <sheetData sheetId="3149" refreshError="1"/>
      <sheetData sheetId="3150" refreshError="1"/>
      <sheetData sheetId="3151" refreshError="1"/>
      <sheetData sheetId="3152" refreshError="1"/>
      <sheetData sheetId="3153" refreshError="1"/>
      <sheetData sheetId="3154" refreshError="1"/>
      <sheetData sheetId="3155" refreshError="1"/>
      <sheetData sheetId="3156" refreshError="1"/>
      <sheetData sheetId="3157" refreshError="1"/>
      <sheetData sheetId="3158" refreshError="1"/>
      <sheetData sheetId="3159" refreshError="1"/>
      <sheetData sheetId="3160" refreshError="1"/>
      <sheetData sheetId="3161" refreshError="1"/>
      <sheetData sheetId="3162" refreshError="1"/>
      <sheetData sheetId="3163" refreshError="1"/>
      <sheetData sheetId="3164" refreshError="1"/>
      <sheetData sheetId="3165" refreshError="1"/>
      <sheetData sheetId="3166" refreshError="1"/>
      <sheetData sheetId="3167" refreshError="1"/>
      <sheetData sheetId="3168" refreshError="1"/>
      <sheetData sheetId="3169" refreshError="1"/>
      <sheetData sheetId="3170" refreshError="1"/>
      <sheetData sheetId="3171" refreshError="1"/>
      <sheetData sheetId="3172" refreshError="1"/>
      <sheetData sheetId="3173" refreshError="1"/>
      <sheetData sheetId="3174" refreshError="1"/>
      <sheetData sheetId="3175" refreshError="1"/>
      <sheetData sheetId="3176" refreshError="1"/>
      <sheetData sheetId="3177" refreshError="1"/>
      <sheetData sheetId="3178" refreshError="1"/>
      <sheetData sheetId="3179" refreshError="1"/>
      <sheetData sheetId="3180" refreshError="1"/>
      <sheetData sheetId="3181" refreshError="1"/>
      <sheetData sheetId="3182" refreshError="1"/>
      <sheetData sheetId="3183" refreshError="1"/>
      <sheetData sheetId="3184" refreshError="1"/>
      <sheetData sheetId="3185" refreshError="1"/>
      <sheetData sheetId="3186" refreshError="1"/>
      <sheetData sheetId="3187" refreshError="1"/>
      <sheetData sheetId="3188" refreshError="1"/>
      <sheetData sheetId="3189" refreshError="1"/>
      <sheetData sheetId="3190" refreshError="1"/>
      <sheetData sheetId="3191" refreshError="1"/>
      <sheetData sheetId="3192" refreshError="1"/>
      <sheetData sheetId="3193" refreshError="1"/>
      <sheetData sheetId="3194" refreshError="1"/>
      <sheetData sheetId="3195" refreshError="1"/>
      <sheetData sheetId="3196" refreshError="1"/>
      <sheetData sheetId="3197" refreshError="1"/>
      <sheetData sheetId="3198" refreshError="1"/>
      <sheetData sheetId="3199" refreshError="1"/>
      <sheetData sheetId="3200" refreshError="1"/>
      <sheetData sheetId="3201" refreshError="1"/>
      <sheetData sheetId="3202" refreshError="1"/>
      <sheetData sheetId="3203" refreshError="1"/>
      <sheetData sheetId="3204" refreshError="1"/>
      <sheetData sheetId="3205" refreshError="1"/>
      <sheetData sheetId="3206" refreshError="1"/>
      <sheetData sheetId="3207" refreshError="1"/>
      <sheetData sheetId="3208" refreshError="1"/>
      <sheetData sheetId="3209" refreshError="1"/>
      <sheetData sheetId="3210" refreshError="1"/>
      <sheetData sheetId="3211" refreshError="1"/>
      <sheetData sheetId="3212" refreshError="1"/>
      <sheetData sheetId="3213" refreshError="1"/>
      <sheetData sheetId="3214" refreshError="1"/>
      <sheetData sheetId="3215" refreshError="1"/>
      <sheetData sheetId="3216" refreshError="1"/>
      <sheetData sheetId="3217" refreshError="1"/>
      <sheetData sheetId="3218" refreshError="1"/>
      <sheetData sheetId="3219" refreshError="1"/>
      <sheetData sheetId="3220" refreshError="1"/>
      <sheetData sheetId="3221" refreshError="1"/>
      <sheetData sheetId="3222" refreshError="1"/>
      <sheetData sheetId="3223" refreshError="1"/>
      <sheetData sheetId="3224" refreshError="1"/>
      <sheetData sheetId="3225" refreshError="1"/>
      <sheetData sheetId="3226" refreshError="1"/>
      <sheetData sheetId="3227" refreshError="1"/>
      <sheetData sheetId="3228" refreshError="1"/>
      <sheetData sheetId="3229" refreshError="1"/>
      <sheetData sheetId="3230" refreshError="1"/>
      <sheetData sheetId="3231" refreshError="1"/>
      <sheetData sheetId="3232" refreshError="1"/>
      <sheetData sheetId="3233" refreshError="1"/>
      <sheetData sheetId="3234" refreshError="1"/>
      <sheetData sheetId="3235" refreshError="1"/>
      <sheetData sheetId="3236" refreshError="1"/>
      <sheetData sheetId="3237" refreshError="1"/>
      <sheetData sheetId="3238" refreshError="1"/>
      <sheetData sheetId="3239" refreshError="1"/>
      <sheetData sheetId="3240" refreshError="1"/>
      <sheetData sheetId="3241" refreshError="1"/>
      <sheetData sheetId="3242" refreshError="1"/>
      <sheetData sheetId="3243" refreshError="1"/>
      <sheetData sheetId="3244" refreshError="1"/>
      <sheetData sheetId="3245" refreshError="1"/>
      <sheetData sheetId="3246" refreshError="1"/>
      <sheetData sheetId="3247" refreshError="1"/>
      <sheetData sheetId="3248" refreshError="1"/>
      <sheetData sheetId="3249" refreshError="1"/>
      <sheetData sheetId="3250" refreshError="1"/>
      <sheetData sheetId="3251" refreshError="1"/>
      <sheetData sheetId="3252" refreshError="1"/>
      <sheetData sheetId="3253" refreshError="1"/>
      <sheetData sheetId="3254" refreshError="1"/>
      <sheetData sheetId="3255" refreshError="1"/>
      <sheetData sheetId="3256" refreshError="1"/>
      <sheetData sheetId="3257" refreshError="1"/>
      <sheetData sheetId="3258" refreshError="1"/>
      <sheetData sheetId="3259" refreshError="1"/>
      <sheetData sheetId="3260" refreshError="1"/>
      <sheetData sheetId="3261" refreshError="1"/>
      <sheetData sheetId="3262" refreshError="1"/>
      <sheetData sheetId="3263" refreshError="1"/>
      <sheetData sheetId="3264" refreshError="1"/>
      <sheetData sheetId="3265" refreshError="1"/>
      <sheetData sheetId="3266" refreshError="1"/>
      <sheetData sheetId="3267" refreshError="1"/>
      <sheetData sheetId="3268" refreshError="1"/>
      <sheetData sheetId="3269" refreshError="1"/>
      <sheetData sheetId="3270" refreshError="1"/>
      <sheetData sheetId="3271" refreshError="1"/>
      <sheetData sheetId="3272" refreshError="1"/>
      <sheetData sheetId="3273" refreshError="1"/>
      <sheetData sheetId="3274" refreshError="1"/>
      <sheetData sheetId="3275" refreshError="1"/>
      <sheetData sheetId="3276" refreshError="1"/>
      <sheetData sheetId="3277" refreshError="1"/>
      <sheetData sheetId="3278" refreshError="1"/>
      <sheetData sheetId="3279" refreshError="1"/>
      <sheetData sheetId="3280" refreshError="1"/>
      <sheetData sheetId="3281" refreshError="1"/>
      <sheetData sheetId="3282" refreshError="1"/>
      <sheetData sheetId="3283" refreshError="1"/>
      <sheetData sheetId="3284" refreshError="1"/>
      <sheetData sheetId="3285" refreshError="1"/>
      <sheetData sheetId="3286" refreshError="1"/>
      <sheetData sheetId="3287" refreshError="1"/>
      <sheetData sheetId="3288" refreshError="1"/>
      <sheetData sheetId="3289" refreshError="1"/>
      <sheetData sheetId="3290" refreshError="1"/>
      <sheetData sheetId="3291" refreshError="1"/>
      <sheetData sheetId="3292" refreshError="1"/>
      <sheetData sheetId="3293" refreshError="1"/>
      <sheetData sheetId="3294" refreshError="1"/>
      <sheetData sheetId="3295" refreshError="1"/>
      <sheetData sheetId="3296" refreshError="1"/>
      <sheetData sheetId="3297" refreshError="1"/>
      <sheetData sheetId="3298" refreshError="1"/>
      <sheetData sheetId="3299" refreshError="1"/>
      <sheetData sheetId="3300" refreshError="1"/>
      <sheetData sheetId="3301" refreshError="1"/>
      <sheetData sheetId="3302" refreshError="1"/>
      <sheetData sheetId="3303" refreshError="1"/>
      <sheetData sheetId="3304" refreshError="1"/>
      <sheetData sheetId="3305" refreshError="1"/>
      <sheetData sheetId="3306" refreshError="1"/>
      <sheetData sheetId="3307" refreshError="1"/>
      <sheetData sheetId="3308" refreshError="1"/>
      <sheetData sheetId="3309" refreshError="1"/>
      <sheetData sheetId="3310" refreshError="1"/>
      <sheetData sheetId="3311" refreshError="1"/>
      <sheetData sheetId="3312" refreshError="1"/>
      <sheetData sheetId="3313" refreshError="1"/>
      <sheetData sheetId="3314" refreshError="1"/>
      <sheetData sheetId="3315" refreshError="1"/>
      <sheetData sheetId="3316" refreshError="1"/>
      <sheetData sheetId="3317" refreshError="1"/>
      <sheetData sheetId="3318" refreshError="1"/>
      <sheetData sheetId="3319" refreshError="1"/>
      <sheetData sheetId="3320" refreshError="1"/>
      <sheetData sheetId="3321" refreshError="1"/>
      <sheetData sheetId="3322" refreshError="1"/>
      <sheetData sheetId="3323" refreshError="1"/>
      <sheetData sheetId="3324" refreshError="1"/>
      <sheetData sheetId="3325" refreshError="1"/>
      <sheetData sheetId="3326" refreshError="1"/>
      <sheetData sheetId="3327" refreshError="1"/>
      <sheetData sheetId="3328" refreshError="1"/>
      <sheetData sheetId="3329" refreshError="1"/>
      <sheetData sheetId="3330" refreshError="1"/>
      <sheetData sheetId="3331" refreshError="1"/>
      <sheetData sheetId="3332" refreshError="1"/>
      <sheetData sheetId="3333" refreshError="1"/>
      <sheetData sheetId="3334" refreshError="1"/>
      <sheetData sheetId="3335" refreshError="1"/>
      <sheetData sheetId="3336" refreshError="1"/>
      <sheetData sheetId="3337" refreshError="1"/>
      <sheetData sheetId="3338" refreshError="1"/>
      <sheetData sheetId="3339" refreshError="1"/>
      <sheetData sheetId="3340" refreshError="1"/>
      <sheetData sheetId="3341" refreshError="1"/>
      <sheetData sheetId="3342" refreshError="1"/>
      <sheetData sheetId="3343" refreshError="1"/>
      <sheetData sheetId="3344" refreshError="1"/>
      <sheetData sheetId="3345" refreshError="1"/>
      <sheetData sheetId="3346" refreshError="1"/>
      <sheetData sheetId="3347" refreshError="1"/>
      <sheetData sheetId="3348" refreshError="1"/>
      <sheetData sheetId="3349" refreshError="1"/>
      <sheetData sheetId="3350" refreshError="1"/>
      <sheetData sheetId="3351" refreshError="1"/>
      <sheetData sheetId="3352" refreshError="1"/>
      <sheetData sheetId="3353" refreshError="1"/>
      <sheetData sheetId="3354" refreshError="1"/>
      <sheetData sheetId="3355" refreshError="1"/>
      <sheetData sheetId="3356" refreshError="1"/>
      <sheetData sheetId="3357" refreshError="1"/>
      <sheetData sheetId="3358" refreshError="1"/>
      <sheetData sheetId="3359" refreshError="1"/>
      <sheetData sheetId="3360" refreshError="1"/>
      <sheetData sheetId="3361" refreshError="1"/>
      <sheetData sheetId="3362" refreshError="1"/>
      <sheetData sheetId="3363" refreshError="1"/>
      <sheetData sheetId="3364" refreshError="1"/>
      <sheetData sheetId="3365" refreshError="1"/>
      <sheetData sheetId="3366" refreshError="1"/>
      <sheetData sheetId="3367" refreshError="1"/>
      <sheetData sheetId="3368" refreshError="1"/>
      <sheetData sheetId="3369" refreshError="1"/>
      <sheetData sheetId="3370" refreshError="1"/>
      <sheetData sheetId="3371" refreshError="1"/>
      <sheetData sheetId="3372" refreshError="1"/>
      <sheetData sheetId="3373" refreshError="1"/>
      <sheetData sheetId="3374" refreshError="1"/>
      <sheetData sheetId="3375" refreshError="1"/>
      <sheetData sheetId="3376" refreshError="1"/>
      <sheetData sheetId="3377" refreshError="1"/>
      <sheetData sheetId="3378" refreshError="1"/>
      <sheetData sheetId="3379" refreshError="1"/>
      <sheetData sheetId="3380" refreshError="1"/>
      <sheetData sheetId="3381" refreshError="1"/>
      <sheetData sheetId="3382" refreshError="1"/>
      <sheetData sheetId="3383" refreshError="1"/>
      <sheetData sheetId="3384" refreshError="1"/>
      <sheetData sheetId="3385" refreshError="1"/>
      <sheetData sheetId="3386" refreshError="1"/>
      <sheetData sheetId="3387" refreshError="1"/>
      <sheetData sheetId="3388" refreshError="1"/>
      <sheetData sheetId="3389" refreshError="1"/>
      <sheetData sheetId="3390" refreshError="1"/>
      <sheetData sheetId="3391" refreshError="1"/>
      <sheetData sheetId="3392" refreshError="1"/>
      <sheetData sheetId="3393" refreshError="1"/>
      <sheetData sheetId="3394" refreshError="1"/>
      <sheetData sheetId="3395" refreshError="1"/>
      <sheetData sheetId="3396" refreshError="1"/>
      <sheetData sheetId="3397" refreshError="1"/>
      <sheetData sheetId="3398" refreshError="1"/>
      <sheetData sheetId="3399" refreshError="1"/>
      <sheetData sheetId="3400" refreshError="1"/>
      <sheetData sheetId="3401" refreshError="1"/>
      <sheetData sheetId="3402" refreshError="1"/>
      <sheetData sheetId="3403" refreshError="1"/>
      <sheetData sheetId="3404" refreshError="1"/>
      <sheetData sheetId="3405" refreshError="1"/>
      <sheetData sheetId="3406" refreshError="1"/>
      <sheetData sheetId="3407" refreshError="1"/>
      <sheetData sheetId="3408" refreshError="1"/>
      <sheetData sheetId="3409" refreshError="1"/>
      <sheetData sheetId="3410" refreshError="1"/>
      <sheetData sheetId="3411" refreshError="1"/>
      <sheetData sheetId="3412" refreshError="1"/>
      <sheetData sheetId="3413" refreshError="1"/>
      <sheetData sheetId="3414" refreshError="1"/>
      <sheetData sheetId="3415" refreshError="1"/>
      <sheetData sheetId="3416" refreshError="1"/>
      <sheetData sheetId="3417" refreshError="1"/>
      <sheetData sheetId="3418" refreshError="1"/>
      <sheetData sheetId="3419" refreshError="1"/>
      <sheetData sheetId="3420" refreshError="1"/>
      <sheetData sheetId="3421" refreshError="1"/>
      <sheetData sheetId="3422" refreshError="1"/>
      <sheetData sheetId="3423" refreshError="1"/>
      <sheetData sheetId="3424" refreshError="1"/>
      <sheetData sheetId="3425" refreshError="1"/>
      <sheetData sheetId="3426" refreshError="1"/>
      <sheetData sheetId="3427" refreshError="1"/>
      <sheetData sheetId="3428" refreshError="1"/>
      <sheetData sheetId="3429" refreshError="1"/>
      <sheetData sheetId="3430" refreshError="1"/>
      <sheetData sheetId="3431" refreshError="1"/>
      <sheetData sheetId="3432" refreshError="1"/>
      <sheetData sheetId="3433" refreshError="1"/>
      <sheetData sheetId="3434" refreshError="1"/>
      <sheetData sheetId="3435" refreshError="1"/>
      <sheetData sheetId="3436" refreshError="1"/>
      <sheetData sheetId="3437" refreshError="1"/>
      <sheetData sheetId="3438" refreshError="1"/>
      <sheetData sheetId="3439" refreshError="1"/>
      <sheetData sheetId="3440" refreshError="1"/>
      <sheetData sheetId="3441" refreshError="1"/>
      <sheetData sheetId="3442" refreshError="1"/>
      <sheetData sheetId="3443" refreshError="1"/>
      <sheetData sheetId="3444" refreshError="1"/>
      <sheetData sheetId="3445" refreshError="1"/>
      <sheetData sheetId="3446" refreshError="1"/>
      <sheetData sheetId="3447" refreshError="1"/>
      <sheetData sheetId="3448" refreshError="1"/>
      <sheetData sheetId="3449" refreshError="1"/>
      <sheetData sheetId="3450" refreshError="1"/>
      <sheetData sheetId="3451" refreshError="1"/>
      <sheetData sheetId="3452" refreshError="1"/>
      <sheetData sheetId="3453" refreshError="1"/>
      <sheetData sheetId="3454" refreshError="1"/>
      <sheetData sheetId="3455" refreshError="1"/>
      <sheetData sheetId="3456" refreshError="1"/>
      <sheetData sheetId="3457" refreshError="1"/>
      <sheetData sheetId="3458" refreshError="1"/>
      <sheetData sheetId="3459" refreshError="1"/>
      <sheetData sheetId="3460" refreshError="1"/>
      <sheetData sheetId="3461" refreshError="1"/>
      <sheetData sheetId="3462" refreshError="1"/>
      <sheetData sheetId="3463" refreshError="1"/>
      <sheetData sheetId="3464" refreshError="1"/>
      <sheetData sheetId="3465" refreshError="1"/>
      <sheetData sheetId="3466" refreshError="1"/>
      <sheetData sheetId="3467" refreshError="1"/>
      <sheetData sheetId="3468" refreshError="1"/>
      <sheetData sheetId="3469" refreshError="1"/>
      <sheetData sheetId="3470" refreshError="1"/>
      <sheetData sheetId="3471" refreshError="1"/>
      <sheetData sheetId="3472" refreshError="1"/>
      <sheetData sheetId="3473" refreshError="1"/>
      <sheetData sheetId="3474" refreshError="1"/>
      <sheetData sheetId="3475" refreshError="1"/>
      <sheetData sheetId="3476" refreshError="1"/>
      <sheetData sheetId="3477" refreshError="1"/>
      <sheetData sheetId="3478" refreshError="1"/>
      <sheetData sheetId="3479" refreshError="1"/>
      <sheetData sheetId="3480" refreshError="1"/>
      <sheetData sheetId="3481" refreshError="1"/>
      <sheetData sheetId="3482" refreshError="1"/>
      <sheetData sheetId="3483" refreshError="1"/>
      <sheetData sheetId="3484" refreshError="1"/>
      <sheetData sheetId="3485" refreshError="1"/>
      <sheetData sheetId="3486" refreshError="1"/>
      <sheetData sheetId="3487" refreshError="1"/>
      <sheetData sheetId="3488" refreshError="1"/>
      <sheetData sheetId="3489" refreshError="1"/>
      <sheetData sheetId="3490" refreshError="1"/>
      <sheetData sheetId="3491" refreshError="1"/>
      <sheetData sheetId="3492" refreshError="1"/>
      <sheetData sheetId="3493" refreshError="1"/>
      <sheetData sheetId="3494" refreshError="1"/>
      <sheetData sheetId="3495" refreshError="1"/>
      <sheetData sheetId="3496" refreshError="1"/>
      <sheetData sheetId="3497" refreshError="1"/>
      <sheetData sheetId="3498" refreshError="1"/>
      <sheetData sheetId="3499" refreshError="1"/>
      <sheetData sheetId="3500" refreshError="1"/>
      <sheetData sheetId="3501" refreshError="1"/>
      <sheetData sheetId="3502" refreshError="1"/>
      <sheetData sheetId="3503" refreshError="1"/>
      <sheetData sheetId="3504" refreshError="1"/>
      <sheetData sheetId="3505" refreshError="1"/>
      <sheetData sheetId="3506" refreshError="1"/>
      <sheetData sheetId="3507" refreshError="1"/>
      <sheetData sheetId="3508" refreshError="1"/>
      <sheetData sheetId="3509" refreshError="1"/>
      <sheetData sheetId="3510" refreshError="1"/>
      <sheetData sheetId="3511" refreshError="1"/>
      <sheetData sheetId="3512" refreshError="1"/>
      <sheetData sheetId="3513" refreshError="1"/>
      <sheetData sheetId="3514" refreshError="1"/>
      <sheetData sheetId="3515" refreshError="1"/>
      <sheetData sheetId="3516" refreshError="1"/>
      <sheetData sheetId="3517" refreshError="1"/>
      <sheetData sheetId="3518" refreshError="1"/>
      <sheetData sheetId="3519" refreshError="1"/>
      <sheetData sheetId="3520" refreshError="1"/>
      <sheetData sheetId="3521" refreshError="1"/>
      <sheetData sheetId="3522" refreshError="1"/>
      <sheetData sheetId="3523" refreshError="1"/>
      <sheetData sheetId="3524" refreshError="1"/>
      <sheetData sheetId="3525" refreshError="1"/>
      <sheetData sheetId="3526" refreshError="1"/>
      <sheetData sheetId="3527" refreshError="1"/>
      <sheetData sheetId="3528" refreshError="1"/>
      <sheetData sheetId="3529" refreshError="1"/>
      <sheetData sheetId="3530" refreshError="1"/>
      <sheetData sheetId="3531" refreshError="1"/>
      <sheetData sheetId="3532" refreshError="1"/>
      <sheetData sheetId="3533" refreshError="1"/>
      <sheetData sheetId="3534" refreshError="1"/>
      <sheetData sheetId="3535" refreshError="1"/>
      <sheetData sheetId="3536" refreshError="1"/>
      <sheetData sheetId="3537" refreshError="1"/>
      <sheetData sheetId="3538" refreshError="1"/>
      <sheetData sheetId="3539" refreshError="1"/>
      <sheetData sheetId="3540" refreshError="1"/>
      <sheetData sheetId="3541" refreshError="1"/>
      <sheetData sheetId="3542" refreshError="1"/>
      <sheetData sheetId="3543" refreshError="1"/>
      <sheetData sheetId="3544" refreshError="1"/>
      <sheetData sheetId="3545" refreshError="1"/>
      <sheetData sheetId="3546" refreshError="1"/>
      <sheetData sheetId="3547" refreshError="1"/>
      <sheetData sheetId="3548" refreshError="1"/>
      <sheetData sheetId="3549" refreshError="1"/>
      <sheetData sheetId="3550" refreshError="1"/>
      <sheetData sheetId="3551" refreshError="1"/>
      <sheetData sheetId="3552" refreshError="1"/>
      <sheetData sheetId="3553" refreshError="1"/>
      <sheetData sheetId="3554" refreshError="1"/>
      <sheetData sheetId="3555" refreshError="1"/>
      <sheetData sheetId="3556" refreshError="1"/>
      <sheetData sheetId="3557" refreshError="1"/>
      <sheetData sheetId="3558" refreshError="1"/>
      <sheetData sheetId="3559" refreshError="1"/>
      <sheetData sheetId="3560" refreshError="1"/>
      <sheetData sheetId="3561" refreshError="1"/>
      <sheetData sheetId="3562" refreshError="1"/>
      <sheetData sheetId="3563" refreshError="1"/>
      <sheetData sheetId="3564" refreshError="1"/>
      <sheetData sheetId="3565" refreshError="1"/>
      <sheetData sheetId="3566" refreshError="1"/>
      <sheetData sheetId="3567" refreshError="1"/>
      <sheetData sheetId="3568" refreshError="1"/>
      <sheetData sheetId="3569" refreshError="1"/>
      <sheetData sheetId="3570" refreshError="1"/>
      <sheetData sheetId="3571" refreshError="1"/>
      <sheetData sheetId="3572" refreshError="1"/>
      <sheetData sheetId="3573" refreshError="1"/>
      <sheetData sheetId="3574" refreshError="1"/>
      <sheetData sheetId="3575" refreshError="1"/>
      <sheetData sheetId="3576" refreshError="1"/>
      <sheetData sheetId="3577" refreshError="1"/>
      <sheetData sheetId="3578" refreshError="1"/>
      <sheetData sheetId="3579" refreshError="1"/>
      <sheetData sheetId="3580" refreshError="1"/>
      <sheetData sheetId="3581" refreshError="1"/>
      <sheetData sheetId="3582" refreshError="1"/>
      <sheetData sheetId="3583" refreshError="1"/>
      <sheetData sheetId="3584" refreshError="1"/>
      <sheetData sheetId="3585" refreshError="1"/>
      <sheetData sheetId="3586" refreshError="1"/>
      <sheetData sheetId="3587" refreshError="1"/>
      <sheetData sheetId="3588" refreshError="1"/>
      <sheetData sheetId="3589" refreshError="1"/>
      <sheetData sheetId="3590" refreshError="1"/>
      <sheetData sheetId="3591" refreshError="1"/>
      <sheetData sheetId="3592" refreshError="1"/>
      <sheetData sheetId="3593" refreshError="1"/>
      <sheetData sheetId="3594" refreshError="1"/>
      <sheetData sheetId="3595" refreshError="1"/>
      <sheetData sheetId="3596" refreshError="1"/>
      <sheetData sheetId="3597" refreshError="1"/>
      <sheetData sheetId="3598" refreshError="1"/>
      <sheetData sheetId="3599" refreshError="1"/>
      <sheetData sheetId="3600" refreshError="1"/>
      <sheetData sheetId="3601" refreshError="1"/>
      <sheetData sheetId="3602" refreshError="1"/>
      <sheetData sheetId="3603" refreshError="1"/>
      <sheetData sheetId="3604" refreshError="1"/>
      <sheetData sheetId="3605" refreshError="1"/>
      <sheetData sheetId="3606" refreshError="1"/>
      <sheetData sheetId="3607" refreshError="1"/>
      <sheetData sheetId="3608" refreshError="1"/>
      <sheetData sheetId="3609" refreshError="1"/>
      <sheetData sheetId="3610" refreshError="1"/>
      <sheetData sheetId="3611" refreshError="1"/>
      <sheetData sheetId="3612" refreshError="1"/>
      <sheetData sheetId="3613" refreshError="1"/>
      <sheetData sheetId="3614" refreshError="1"/>
      <sheetData sheetId="3615" refreshError="1"/>
      <sheetData sheetId="3616" refreshError="1"/>
      <sheetData sheetId="3617" refreshError="1"/>
      <sheetData sheetId="3618" refreshError="1"/>
      <sheetData sheetId="3619" refreshError="1"/>
      <sheetData sheetId="3620" refreshError="1"/>
      <sheetData sheetId="3621" refreshError="1"/>
      <sheetData sheetId="3622" refreshError="1"/>
      <sheetData sheetId="3623" refreshError="1"/>
      <sheetData sheetId="3624" refreshError="1"/>
      <sheetData sheetId="3625" refreshError="1"/>
      <sheetData sheetId="3626" refreshError="1"/>
      <sheetData sheetId="3627" refreshError="1"/>
      <sheetData sheetId="3628" refreshError="1"/>
      <sheetData sheetId="3629" refreshError="1"/>
      <sheetData sheetId="3630" refreshError="1"/>
      <sheetData sheetId="3631" refreshError="1"/>
      <sheetData sheetId="3632" refreshError="1"/>
      <sheetData sheetId="3633" refreshError="1"/>
      <sheetData sheetId="3634" refreshError="1"/>
      <sheetData sheetId="3635" refreshError="1"/>
      <sheetData sheetId="3636" refreshError="1"/>
      <sheetData sheetId="3637" refreshError="1"/>
      <sheetData sheetId="3638" refreshError="1"/>
      <sheetData sheetId="3639" refreshError="1"/>
      <sheetData sheetId="3640" refreshError="1"/>
      <sheetData sheetId="3641" refreshError="1"/>
      <sheetData sheetId="3642" refreshError="1"/>
      <sheetData sheetId="3643" refreshError="1"/>
      <sheetData sheetId="3644" refreshError="1"/>
      <sheetData sheetId="3645" refreshError="1"/>
      <sheetData sheetId="3646" refreshError="1"/>
      <sheetData sheetId="3647" refreshError="1"/>
      <sheetData sheetId="3648" refreshError="1"/>
      <sheetData sheetId="3649" refreshError="1"/>
      <sheetData sheetId="3650" refreshError="1"/>
      <sheetData sheetId="3651" refreshError="1"/>
      <sheetData sheetId="3652" refreshError="1"/>
      <sheetData sheetId="3653" refreshError="1"/>
      <sheetData sheetId="3654" refreshError="1"/>
      <sheetData sheetId="3655" refreshError="1"/>
      <sheetData sheetId="3656" refreshError="1"/>
      <sheetData sheetId="3657" refreshError="1"/>
      <sheetData sheetId="3658" refreshError="1"/>
      <sheetData sheetId="3659" refreshError="1"/>
      <sheetData sheetId="3660" refreshError="1"/>
      <sheetData sheetId="3661" refreshError="1"/>
      <sheetData sheetId="3662" refreshError="1"/>
      <sheetData sheetId="3663" refreshError="1"/>
      <sheetData sheetId="3664" refreshError="1"/>
      <sheetData sheetId="3665" refreshError="1"/>
      <sheetData sheetId="3666" refreshError="1"/>
      <sheetData sheetId="3667" refreshError="1"/>
      <sheetData sheetId="3668" refreshError="1"/>
      <sheetData sheetId="3669" refreshError="1"/>
      <sheetData sheetId="3670" refreshError="1"/>
      <sheetData sheetId="3671" refreshError="1"/>
      <sheetData sheetId="3672" refreshError="1"/>
      <sheetData sheetId="3673" refreshError="1"/>
      <sheetData sheetId="3674" refreshError="1"/>
      <sheetData sheetId="3675" refreshError="1"/>
      <sheetData sheetId="3676" refreshError="1"/>
      <sheetData sheetId="3677" refreshError="1"/>
      <sheetData sheetId="3678" refreshError="1"/>
      <sheetData sheetId="3679" refreshError="1"/>
      <sheetData sheetId="3680" refreshError="1"/>
      <sheetData sheetId="3681" refreshError="1"/>
      <sheetData sheetId="3682" refreshError="1"/>
      <sheetData sheetId="3683" refreshError="1"/>
      <sheetData sheetId="3684" refreshError="1"/>
      <sheetData sheetId="3685" refreshError="1"/>
      <sheetData sheetId="3686" refreshError="1"/>
      <sheetData sheetId="3687" refreshError="1"/>
      <sheetData sheetId="3688" refreshError="1"/>
      <sheetData sheetId="3689" refreshError="1"/>
      <sheetData sheetId="3690" refreshError="1"/>
      <sheetData sheetId="3691" refreshError="1"/>
      <sheetData sheetId="3692" refreshError="1"/>
      <sheetData sheetId="3693" refreshError="1"/>
      <sheetData sheetId="3694" refreshError="1"/>
      <sheetData sheetId="3695" refreshError="1"/>
      <sheetData sheetId="3696" refreshError="1"/>
      <sheetData sheetId="3697" refreshError="1"/>
      <sheetData sheetId="3698" refreshError="1"/>
      <sheetData sheetId="3699" refreshError="1"/>
      <sheetData sheetId="3700" refreshError="1"/>
      <sheetData sheetId="3701" refreshError="1"/>
      <sheetData sheetId="3702" refreshError="1"/>
      <sheetData sheetId="3703" refreshError="1"/>
      <sheetData sheetId="3704" refreshError="1"/>
      <sheetData sheetId="3705" refreshError="1"/>
      <sheetData sheetId="3706" refreshError="1"/>
      <sheetData sheetId="3707" refreshError="1"/>
      <sheetData sheetId="3708" refreshError="1"/>
      <sheetData sheetId="3709" refreshError="1"/>
      <sheetData sheetId="3710" refreshError="1"/>
      <sheetData sheetId="3711" refreshError="1"/>
      <sheetData sheetId="3712" refreshError="1"/>
      <sheetData sheetId="3713" refreshError="1"/>
      <sheetData sheetId="3714" refreshError="1"/>
      <sheetData sheetId="3715" refreshError="1"/>
      <sheetData sheetId="3716" refreshError="1"/>
      <sheetData sheetId="3717" refreshError="1"/>
      <sheetData sheetId="3718" refreshError="1"/>
      <sheetData sheetId="3719" refreshError="1"/>
      <sheetData sheetId="3720" refreshError="1"/>
      <sheetData sheetId="3721" refreshError="1"/>
      <sheetData sheetId="3722" refreshError="1"/>
      <sheetData sheetId="3723" refreshError="1"/>
      <sheetData sheetId="3724" refreshError="1"/>
      <sheetData sheetId="3725" refreshError="1"/>
      <sheetData sheetId="3726" refreshError="1"/>
      <sheetData sheetId="3727" refreshError="1"/>
      <sheetData sheetId="3728" refreshError="1"/>
      <sheetData sheetId="3729" refreshError="1"/>
      <sheetData sheetId="3730" refreshError="1"/>
      <sheetData sheetId="3731" refreshError="1"/>
      <sheetData sheetId="3732" refreshError="1"/>
      <sheetData sheetId="3733" refreshError="1"/>
      <sheetData sheetId="3734" refreshError="1"/>
      <sheetData sheetId="3735" refreshError="1"/>
      <sheetData sheetId="3736" refreshError="1"/>
      <sheetData sheetId="3737" refreshError="1"/>
      <sheetData sheetId="3738" refreshError="1"/>
      <sheetData sheetId="3739" refreshError="1"/>
      <sheetData sheetId="3740" refreshError="1"/>
      <sheetData sheetId="3741" refreshError="1"/>
      <sheetData sheetId="3742" refreshError="1"/>
      <sheetData sheetId="3743" refreshError="1"/>
      <sheetData sheetId="3744" refreshError="1"/>
      <sheetData sheetId="3745" refreshError="1"/>
      <sheetData sheetId="3746" refreshError="1"/>
      <sheetData sheetId="3747" refreshError="1"/>
      <sheetData sheetId="3748" refreshError="1"/>
      <sheetData sheetId="3749" refreshError="1"/>
      <sheetData sheetId="3750" refreshError="1"/>
      <sheetData sheetId="3751" refreshError="1"/>
      <sheetData sheetId="3752" refreshError="1"/>
      <sheetData sheetId="3753" refreshError="1"/>
      <sheetData sheetId="3754" refreshError="1"/>
      <sheetData sheetId="3755" refreshError="1"/>
      <sheetData sheetId="3756" refreshError="1"/>
      <sheetData sheetId="3757" refreshError="1"/>
      <sheetData sheetId="3758" refreshError="1"/>
      <sheetData sheetId="3759" refreshError="1"/>
      <sheetData sheetId="3760" refreshError="1"/>
      <sheetData sheetId="3761" refreshError="1"/>
      <sheetData sheetId="3762" refreshError="1"/>
      <sheetData sheetId="3763" refreshError="1"/>
      <sheetData sheetId="3764" refreshError="1"/>
      <sheetData sheetId="3765" refreshError="1"/>
      <sheetData sheetId="3766" refreshError="1"/>
      <sheetData sheetId="3767" refreshError="1"/>
      <sheetData sheetId="3768" refreshError="1"/>
      <sheetData sheetId="3769" refreshError="1"/>
      <sheetData sheetId="3770" refreshError="1"/>
      <sheetData sheetId="3771" refreshError="1"/>
      <sheetData sheetId="3772" refreshError="1"/>
      <sheetData sheetId="3773" refreshError="1"/>
      <sheetData sheetId="3774" refreshError="1"/>
      <sheetData sheetId="3775" refreshError="1"/>
      <sheetData sheetId="3776" refreshError="1"/>
      <sheetData sheetId="3777" refreshError="1"/>
      <sheetData sheetId="3778" refreshError="1"/>
      <sheetData sheetId="3779" refreshError="1"/>
      <sheetData sheetId="3780" refreshError="1"/>
      <sheetData sheetId="3781" refreshError="1"/>
      <sheetData sheetId="3782" refreshError="1"/>
      <sheetData sheetId="3783" refreshError="1"/>
      <sheetData sheetId="3784" refreshError="1"/>
      <sheetData sheetId="3785" refreshError="1"/>
      <sheetData sheetId="3786" refreshError="1"/>
      <sheetData sheetId="3787" refreshError="1"/>
      <sheetData sheetId="3788" refreshError="1"/>
      <sheetData sheetId="3789" refreshError="1"/>
      <sheetData sheetId="3790" refreshError="1"/>
      <sheetData sheetId="3791" refreshError="1"/>
      <sheetData sheetId="3792" refreshError="1"/>
      <sheetData sheetId="3793" refreshError="1"/>
      <sheetData sheetId="3794" refreshError="1"/>
      <sheetData sheetId="3795" refreshError="1"/>
      <sheetData sheetId="3796" refreshError="1"/>
      <sheetData sheetId="3797" refreshError="1"/>
      <sheetData sheetId="3798" refreshError="1"/>
      <sheetData sheetId="3799" refreshError="1"/>
      <sheetData sheetId="3800" refreshError="1"/>
      <sheetData sheetId="3801" refreshError="1"/>
      <sheetData sheetId="3802" refreshError="1"/>
      <sheetData sheetId="3803" refreshError="1"/>
      <sheetData sheetId="3804" refreshError="1"/>
      <sheetData sheetId="3805" refreshError="1"/>
      <sheetData sheetId="3806" refreshError="1"/>
      <sheetData sheetId="3807" refreshError="1"/>
      <sheetData sheetId="3808" refreshError="1"/>
      <sheetData sheetId="3809" refreshError="1"/>
      <sheetData sheetId="3810" refreshError="1"/>
      <sheetData sheetId="3811" refreshError="1"/>
      <sheetData sheetId="3812" refreshError="1"/>
      <sheetData sheetId="3813" refreshError="1"/>
      <sheetData sheetId="3814" refreshError="1"/>
      <sheetData sheetId="3815" refreshError="1"/>
      <sheetData sheetId="3816" refreshError="1"/>
      <sheetData sheetId="3817" refreshError="1"/>
      <sheetData sheetId="3818" refreshError="1"/>
      <sheetData sheetId="3819" refreshError="1"/>
      <sheetData sheetId="3820" refreshError="1"/>
      <sheetData sheetId="3821" refreshError="1"/>
      <sheetData sheetId="3822" refreshError="1"/>
      <sheetData sheetId="3823" refreshError="1"/>
      <sheetData sheetId="3824" refreshError="1"/>
      <sheetData sheetId="3825" refreshError="1"/>
      <sheetData sheetId="3826" refreshError="1"/>
      <sheetData sheetId="3827" refreshError="1"/>
      <sheetData sheetId="3828" refreshError="1"/>
      <sheetData sheetId="3829" refreshError="1"/>
      <sheetData sheetId="3830" refreshError="1"/>
      <sheetData sheetId="3831" refreshError="1"/>
      <sheetData sheetId="3832" refreshError="1"/>
      <sheetData sheetId="3833" refreshError="1"/>
      <sheetData sheetId="3834" refreshError="1"/>
      <sheetData sheetId="3835" refreshError="1"/>
      <sheetData sheetId="3836" refreshError="1"/>
      <sheetData sheetId="3837" refreshError="1"/>
      <sheetData sheetId="3838" refreshError="1"/>
      <sheetData sheetId="3839" refreshError="1"/>
      <sheetData sheetId="3840" refreshError="1"/>
      <sheetData sheetId="3841" refreshError="1"/>
      <sheetData sheetId="3842" refreshError="1"/>
      <sheetData sheetId="3843" refreshError="1"/>
      <sheetData sheetId="3844" refreshError="1"/>
      <sheetData sheetId="3845" refreshError="1"/>
      <sheetData sheetId="3846" refreshError="1"/>
      <sheetData sheetId="3847" refreshError="1"/>
      <sheetData sheetId="3848" refreshError="1"/>
      <sheetData sheetId="3849" refreshError="1"/>
      <sheetData sheetId="3850" refreshError="1"/>
      <sheetData sheetId="3851" refreshError="1"/>
      <sheetData sheetId="3852" refreshError="1"/>
      <sheetData sheetId="3853" refreshError="1"/>
      <sheetData sheetId="3854" refreshError="1"/>
      <sheetData sheetId="3855" refreshError="1"/>
      <sheetData sheetId="3856" refreshError="1"/>
      <sheetData sheetId="3857" refreshError="1"/>
      <sheetData sheetId="3858" refreshError="1"/>
      <sheetData sheetId="3859" refreshError="1"/>
      <sheetData sheetId="3860" refreshError="1"/>
      <sheetData sheetId="3861" refreshError="1"/>
      <sheetData sheetId="3862" refreshError="1"/>
      <sheetData sheetId="3863" refreshError="1"/>
      <sheetData sheetId="3864" refreshError="1"/>
      <sheetData sheetId="3865" refreshError="1"/>
      <sheetData sheetId="3866" refreshError="1"/>
      <sheetData sheetId="3867" refreshError="1"/>
      <sheetData sheetId="3868" refreshError="1"/>
      <sheetData sheetId="3869" refreshError="1"/>
      <sheetData sheetId="3870" refreshError="1"/>
      <sheetData sheetId="3871" refreshError="1"/>
      <sheetData sheetId="3872" refreshError="1"/>
      <sheetData sheetId="3873" refreshError="1"/>
      <sheetData sheetId="3874" refreshError="1"/>
      <sheetData sheetId="3875" refreshError="1"/>
      <sheetData sheetId="3876" refreshError="1"/>
      <sheetData sheetId="3877" refreshError="1"/>
      <sheetData sheetId="3878" refreshError="1"/>
      <sheetData sheetId="3879" refreshError="1"/>
      <sheetData sheetId="3880" refreshError="1"/>
      <sheetData sheetId="3881" refreshError="1"/>
      <sheetData sheetId="3882" refreshError="1"/>
      <sheetData sheetId="3883" refreshError="1"/>
      <sheetData sheetId="3884" refreshError="1"/>
      <sheetData sheetId="3885" refreshError="1"/>
      <sheetData sheetId="3886" refreshError="1"/>
      <sheetData sheetId="3887" refreshError="1"/>
      <sheetData sheetId="3888" refreshError="1"/>
      <sheetData sheetId="3889" refreshError="1"/>
      <sheetData sheetId="3890" refreshError="1"/>
      <sheetData sheetId="3891" refreshError="1"/>
      <sheetData sheetId="3892" refreshError="1"/>
      <sheetData sheetId="3893" refreshError="1"/>
      <sheetData sheetId="3894" refreshError="1"/>
      <sheetData sheetId="3895" refreshError="1"/>
      <sheetData sheetId="3896" refreshError="1"/>
      <sheetData sheetId="3897" refreshError="1"/>
      <sheetData sheetId="3898" refreshError="1"/>
      <sheetData sheetId="3899" refreshError="1"/>
      <sheetData sheetId="3900" refreshError="1"/>
      <sheetData sheetId="3901" refreshError="1"/>
      <sheetData sheetId="3902" refreshError="1"/>
      <sheetData sheetId="3903" refreshError="1"/>
      <sheetData sheetId="3904" refreshError="1"/>
      <sheetData sheetId="3905" refreshError="1"/>
      <sheetData sheetId="3906" refreshError="1"/>
      <sheetData sheetId="3907" refreshError="1"/>
      <sheetData sheetId="3908" refreshError="1"/>
      <sheetData sheetId="3909" refreshError="1"/>
      <sheetData sheetId="3910" refreshError="1"/>
      <sheetData sheetId="3911" refreshError="1"/>
      <sheetData sheetId="3912" refreshError="1"/>
      <sheetData sheetId="3913" refreshError="1"/>
      <sheetData sheetId="3914" refreshError="1"/>
      <sheetData sheetId="3915" refreshError="1"/>
      <sheetData sheetId="3916" refreshError="1"/>
      <sheetData sheetId="3917" refreshError="1"/>
      <sheetData sheetId="3918" refreshError="1"/>
      <sheetData sheetId="3919" refreshError="1"/>
      <sheetData sheetId="3920" refreshError="1"/>
      <sheetData sheetId="3921" refreshError="1"/>
      <sheetData sheetId="3922" refreshError="1"/>
      <sheetData sheetId="3923" refreshError="1"/>
      <sheetData sheetId="3924" refreshError="1"/>
      <sheetData sheetId="3925" refreshError="1"/>
      <sheetData sheetId="3926" refreshError="1"/>
      <sheetData sheetId="3927" refreshError="1"/>
      <sheetData sheetId="3928" refreshError="1"/>
      <sheetData sheetId="3929" refreshError="1"/>
      <sheetData sheetId="3930" refreshError="1"/>
      <sheetData sheetId="3931" refreshError="1"/>
      <sheetData sheetId="3932" refreshError="1"/>
      <sheetData sheetId="3933" refreshError="1"/>
      <sheetData sheetId="3934" refreshError="1"/>
      <sheetData sheetId="3935" refreshError="1"/>
      <sheetData sheetId="3936" refreshError="1"/>
      <sheetData sheetId="3937" refreshError="1"/>
      <sheetData sheetId="3938" refreshError="1"/>
      <sheetData sheetId="3939" refreshError="1"/>
      <sheetData sheetId="3940" refreshError="1"/>
      <sheetData sheetId="3941" refreshError="1"/>
      <sheetData sheetId="3942" refreshError="1"/>
      <sheetData sheetId="3943" refreshError="1"/>
      <sheetData sheetId="3944" refreshError="1"/>
      <sheetData sheetId="3945" refreshError="1"/>
      <sheetData sheetId="3946" refreshError="1"/>
      <sheetData sheetId="3947" refreshError="1"/>
      <sheetData sheetId="3948" refreshError="1"/>
      <sheetData sheetId="3949" refreshError="1"/>
      <sheetData sheetId="3950" refreshError="1"/>
      <sheetData sheetId="3951" refreshError="1"/>
      <sheetData sheetId="3952" refreshError="1"/>
      <sheetData sheetId="3953" refreshError="1"/>
      <sheetData sheetId="3954" refreshError="1"/>
      <sheetData sheetId="3955" refreshError="1"/>
      <sheetData sheetId="3956" refreshError="1"/>
      <sheetData sheetId="3957" refreshError="1"/>
      <sheetData sheetId="3958" refreshError="1"/>
      <sheetData sheetId="3959" refreshError="1"/>
      <sheetData sheetId="3960" refreshError="1"/>
      <sheetData sheetId="3961" refreshError="1"/>
      <sheetData sheetId="3962" refreshError="1"/>
      <sheetData sheetId="3963" refreshError="1"/>
      <sheetData sheetId="3964" refreshError="1"/>
      <sheetData sheetId="3965" refreshError="1"/>
      <sheetData sheetId="3966" refreshError="1"/>
      <sheetData sheetId="3967" refreshError="1"/>
      <sheetData sheetId="3968" refreshError="1"/>
      <sheetData sheetId="3969" refreshError="1"/>
      <sheetData sheetId="3970" refreshError="1"/>
      <sheetData sheetId="3971" refreshError="1"/>
      <sheetData sheetId="3972" refreshError="1"/>
      <sheetData sheetId="3973" refreshError="1"/>
      <sheetData sheetId="3974" refreshError="1"/>
      <sheetData sheetId="3975" refreshError="1"/>
      <sheetData sheetId="3976" refreshError="1"/>
      <sheetData sheetId="3977" refreshError="1"/>
      <sheetData sheetId="3978" refreshError="1"/>
      <sheetData sheetId="3979" refreshError="1"/>
      <sheetData sheetId="3980" refreshError="1"/>
      <sheetData sheetId="3981" refreshError="1"/>
      <sheetData sheetId="3982" refreshError="1"/>
      <sheetData sheetId="3983" refreshError="1"/>
      <sheetData sheetId="3984" refreshError="1"/>
      <sheetData sheetId="3985" refreshError="1"/>
      <sheetData sheetId="3986" refreshError="1"/>
      <sheetData sheetId="3987" refreshError="1"/>
      <sheetData sheetId="3988" refreshError="1"/>
      <sheetData sheetId="3989" refreshError="1"/>
      <sheetData sheetId="3990" refreshError="1"/>
      <sheetData sheetId="3991" refreshError="1"/>
      <sheetData sheetId="3992" refreshError="1"/>
      <sheetData sheetId="3993" refreshError="1"/>
      <sheetData sheetId="3994" refreshError="1"/>
      <sheetData sheetId="3995" refreshError="1"/>
      <sheetData sheetId="3996" refreshError="1"/>
      <sheetData sheetId="3997" refreshError="1"/>
      <sheetData sheetId="3998" refreshError="1"/>
      <sheetData sheetId="3999" refreshError="1"/>
      <sheetData sheetId="4000" refreshError="1"/>
      <sheetData sheetId="4001" refreshError="1"/>
      <sheetData sheetId="4002" refreshError="1"/>
      <sheetData sheetId="4003" refreshError="1"/>
      <sheetData sheetId="4004" refreshError="1"/>
      <sheetData sheetId="4005" refreshError="1"/>
      <sheetData sheetId="4006" refreshError="1"/>
      <sheetData sheetId="4007" refreshError="1"/>
      <sheetData sheetId="4008" refreshError="1"/>
      <sheetData sheetId="4009" refreshError="1"/>
      <sheetData sheetId="4010" refreshError="1"/>
      <sheetData sheetId="4011" refreshError="1"/>
      <sheetData sheetId="4012" refreshError="1"/>
      <sheetData sheetId="4013" refreshError="1"/>
      <sheetData sheetId="4014" refreshError="1"/>
      <sheetData sheetId="4015" refreshError="1"/>
      <sheetData sheetId="4016" refreshError="1"/>
      <sheetData sheetId="4017" refreshError="1"/>
      <sheetData sheetId="4018" refreshError="1"/>
      <sheetData sheetId="4019" refreshError="1"/>
      <sheetData sheetId="4020" refreshError="1"/>
      <sheetData sheetId="4021" refreshError="1"/>
      <sheetData sheetId="4022" refreshError="1"/>
      <sheetData sheetId="4023" refreshError="1"/>
      <sheetData sheetId="4024" refreshError="1"/>
      <sheetData sheetId="4025" refreshError="1"/>
      <sheetData sheetId="4026" refreshError="1"/>
      <sheetData sheetId="4027" refreshError="1"/>
      <sheetData sheetId="4028" refreshError="1"/>
      <sheetData sheetId="4029" refreshError="1"/>
      <sheetData sheetId="4030" refreshError="1"/>
      <sheetData sheetId="4031" refreshError="1"/>
      <sheetData sheetId="4032" refreshError="1"/>
      <sheetData sheetId="4033" refreshError="1"/>
      <sheetData sheetId="4034" refreshError="1"/>
      <sheetData sheetId="4035" refreshError="1"/>
      <sheetData sheetId="4036" refreshError="1"/>
      <sheetData sheetId="4037" refreshError="1"/>
      <sheetData sheetId="4038" refreshError="1"/>
      <sheetData sheetId="4039" refreshError="1"/>
      <sheetData sheetId="4040" refreshError="1"/>
      <sheetData sheetId="4041" refreshError="1"/>
      <sheetData sheetId="4042" refreshError="1"/>
      <sheetData sheetId="4043" refreshError="1"/>
      <sheetData sheetId="4044" refreshError="1"/>
      <sheetData sheetId="4045" refreshError="1"/>
      <sheetData sheetId="4046" refreshError="1"/>
      <sheetData sheetId="4047" refreshError="1"/>
      <sheetData sheetId="4048" refreshError="1"/>
      <sheetData sheetId="4049" refreshError="1"/>
      <sheetData sheetId="4050" refreshError="1"/>
      <sheetData sheetId="4051" refreshError="1"/>
      <sheetData sheetId="4052" refreshError="1"/>
      <sheetData sheetId="4053" refreshError="1"/>
      <sheetData sheetId="4054" refreshError="1"/>
      <sheetData sheetId="4055" refreshError="1"/>
      <sheetData sheetId="4056" refreshError="1"/>
      <sheetData sheetId="4057" refreshError="1"/>
      <sheetData sheetId="4058" refreshError="1"/>
      <sheetData sheetId="4059" refreshError="1"/>
      <sheetData sheetId="4060" refreshError="1"/>
      <sheetData sheetId="4061" refreshError="1"/>
      <sheetData sheetId="4062" refreshError="1"/>
      <sheetData sheetId="4063" refreshError="1"/>
      <sheetData sheetId="4064" refreshError="1"/>
      <sheetData sheetId="4065" refreshError="1"/>
      <sheetData sheetId="4066" refreshError="1"/>
      <sheetData sheetId="4067" refreshError="1"/>
      <sheetData sheetId="4068" refreshError="1"/>
      <sheetData sheetId="4069" refreshError="1"/>
      <sheetData sheetId="4070" refreshError="1"/>
      <sheetData sheetId="4071" refreshError="1"/>
      <sheetData sheetId="4072" refreshError="1"/>
      <sheetData sheetId="4073" refreshError="1"/>
      <sheetData sheetId="4074" refreshError="1"/>
      <sheetData sheetId="4075" refreshError="1"/>
      <sheetData sheetId="4076" refreshError="1"/>
      <sheetData sheetId="4077" refreshError="1"/>
      <sheetData sheetId="4078" refreshError="1"/>
      <sheetData sheetId="4079" refreshError="1"/>
      <sheetData sheetId="4080" refreshError="1"/>
      <sheetData sheetId="4081" refreshError="1"/>
      <sheetData sheetId="4082" refreshError="1"/>
      <sheetData sheetId="4083" refreshError="1"/>
      <sheetData sheetId="4084" refreshError="1"/>
      <sheetData sheetId="4085" refreshError="1"/>
      <sheetData sheetId="4086" refreshError="1"/>
      <sheetData sheetId="4087" refreshError="1"/>
      <sheetData sheetId="4088" refreshError="1"/>
      <sheetData sheetId="4089" refreshError="1"/>
      <sheetData sheetId="4090" refreshError="1"/>
      <sheetData sheetId="4091" refreshError="1"/>
      <sheetData sheetId="4092" refreshError="1"/>
      <sheetData sheetId="4093" refreshError="1"/>
      <sheetData sheetId="4094" refreshError="1"/>
      <sheetData sheetId="4095" refreshError="1"/>
      <sheetData sheetId="4096" refreshError="1"/>
      <sheetData sheetId="4097" refreshError="1"/>
      <sheetData sheetId="4098" refreshError="1"/>
      <sheetData sheetId="4099" refreshError="1"/>
      <sheetData sheetId="4100" refreshError="1"/>
      <sheetData sheetId="4101" refreshError="1"/>
      <sheetData sheetId="4102" refreshError="1"/>
      <sheetData sheetId="4103" refreshError="1"/>
      <sheetData sheetId="4104" refreshError="1"/>
      <sheetData sheetId="4105" refreshError="1"/>
      <sheetData sheetId="4106" refreshError="1"/>
      <sheetData sheetId="4107" refreshError="1"/>
      <sheetData sheetId="4108" refreshError="1"/>
      <sheetData sheetId="4109" refreshError="1"/>
      <sheetData sheetId="4110" refreshError="1"/>
      <sheetData sheetId="4111" refreshError="1"/>
      <sheetData sheetId="4112" refreshError="1"/>
      <sheetData sheetId="4113" refreshError="1"/>
      <sheetData sheetId="4114" refreshError="1"/>
      <sheetData sheetId="4115" refreshError="1"/>
      <sheetData sheetId="4116" refreshError="1"/>
      <sheetData sheetId="4117" refreshError="1"/>
      <sheetData sheetId="4118" refreshError="1"/>
      <sheetData sheetId="4119" refreshError="1"/>
      <sheetData sheetId="4120" refreshError="1"/>
      <sheetData sheetId="4121" refreshError="1"/>
      <sheetData sheetId="4122" refreshError="1"/>
      <sheetData sheetId="4123" refreshError="1"/>
      <sheetData sheetId="4124" refreshError="1"/>
      <sheetData sheetId="4125" refreshError="1"/>
      <sheetData sheetId="4126" refreshError="1"/>
      <sheetData sheetId="4127" refreshError="1"/>
      <sheetData sheetId="4128" refreshError="1"/>
      <sheetData sheetId="4129" refreshError="1"/>
      <sheetData sheetId="4130" refreshError="1"/>
      <sheetData sheetId="4131" refreshError="1"/>
      <sheetData sheetId="4132" refreshError="1"/>
      <sheetData sheetId="4133" refreshError="1"/>
      <sheetData sheetId="4134" refreshError="1"/>
      <sheetData sheetId="4135" refreshError="1"/>
      <sheetData sheetId="4136" refreshError="1"/>
      <sheetData sheetId="4137" refreshError="1"/>
      <sheetData sheetId="4138" refreshError="1"/>
      <sheetData sheetId="4139" refreshError="1"/>
      <sheetData sheetId="4140" refreshError="1"/>
      <sheetData sheetId="4141" refreshError="1"/>
      <sheetData sheetId="4142" refreshError="1"/>
      <sheetData sheetId="4143" refreshError="1"/>
      <sheetData sheetId="4144" refreshError="1"/>
      <sheetData sheetId="4145" refreshError="1"/>
      <sheetData sheetId="4146" refreshError="1"/>
      <sheetData sheetId="4147" refreshError="1"/>
      <sheetData sheetId="4148" refreshError="1"/>
      <sheetData sheetId="4149" refreshError="1"/>
      <sheetData sheetId="4150" refreshError="1"/>
      <sheetData sheetId="4151" refreshError="1"/>
      <sheetData sheetId="4152" refreshError="1"/>
      <sheetData sheetId="4153" refreshError="1"/>
      <sheetData sheetId="4154" refreshError="1"/>
      <sheetData sheetId="4155" refreshError="1"/>
      <sheetData sheetId="4156" refreshError="1"/>
      <sheetData sheetId="4157" refreshError="1"/>
      <sheetData sheetId="4158" refreshError="1"/>
      <sheetData sheetId="4159" refreshError="1"/>
      <sheetData sheetId="4160" refreshError="1"/>
      <sheetData sheetId="4161" refreshError="1"/>
      <sheetData sheetId="4162" refreshError="1"/>
      <sheetData sheetId="4163" refreshError="1"/>
      <sheetData sheetId="4164" refreshError="1"/>
      <sheetData sheetId="4165" refreshError="1"/>
      <sheetData sheetId="4166" refreshError="1"/>
      <sheetData sheetId="4167" refreshError="1"/>
      <sheetData sheetId="4168" refreshError="1"/>
      <sheetData sheetId="4169" refreshError="1"/>
      <sheetData sheetId="4170" refreshError="1"/>
      <sheetData sheetId="4171" refreshError="1"/>
      <sheetData sheetId="4172" refreshError="1"/>
      <sheetData sheetId="4173" refreshError="1"/>
      <sheetData sheetId="4174" refreshError="1"/>
      <sheetData sheetId="4175" refreshError="1"/>
      <sheetData sheetId="4176" refreshError="1"/>
      <sheetData sheetId="4177" refreshError="1"/>
      <sheetData sheetId="4178" refreshError="1"/>
      <sheetData sheetId="4179" refreshError="1"/>
      <sheetData sheetId="4180" refreshError="1"/>
      <sheetData sheetId="4181" refreshError="1"/>
      <sheetData sheetId="4182" refreshError="1"/>
      <sheetData sheetId="4183" refreshError="1"/>
      <sheetData sheetId="4184" refreshError="1"/>
      <sheetData sheetId="4185" refreshError="1"/>
      <sheetData sheetId="4186" refreshError="1"/>
      <sheetData sheetId="4187" refreshError="1"/>
      <sheetData sheetId="4188" refreshError="1"/>
      <sheetData sheetId="4189" refreshError="1"/>
      <sheetData sheetId="4190" refreshError="1"/>
      <sheetData sheetId="4191" refreshError="1"/>
      <sheetData sheetId="4192" refreshError="1"/>
      <sheetData sheetId="4193" refreshError="1"/>
      <sheetData sheetId="4194" refreshError="1"/>
      <sheetData sheetId="4195" refreshError="1"/>
      <sheetData sheetId="4196" refreshError="1"/>
      <sheetData sheetId="4197" refreshError="1"/>
      <sheetData sheetId="4198" refreshError="1"/>
      <sheetData sheetId="4199" refreshError="1"/>
      <sheetData sheetId="4200" refreshError="1"/>
      <sheetData sheetId="4201" refreshError="1"/>
      <sheetData sheetId="4202" refreshError="1"/>
      <sheetData sheetId="4203" refreshError="1"/>
      <sheetData sheetId="4204" refreshError="1"/>
      <sheetData sheetId="4205" refreshError="1"/>
      <sheetData sheetId="4206" refreshError="1"/>
      <sheetData sheetId="4207" refreshError="1"/>
      <sheetData sheetId="4208" refreshError="1"/>
      <sheetData sheetId="4209" refreshError="1"/>
      <sheetData sheetId="4210" refreshError="1"/>
      <sheetData sheetId="4211" refreshError="1"/>
      <sheetData sheetId="4212" refreshError="1"/>
      <sheetData sheetId="4213" refreshError="1"/>
      <sheetData sheetId="4214" refreshError="1"/>
      <sheetData sheetId="4215" refreshError="1"/>
      <sheetData sheetId="4216" refreshError="1"/>
      <sheetData sheetId="4217" refreshError="1"/>
      <sheetData sheetId="4218" refreshError="1"/>
      <sheetData sheetId="4219" refreshError="1"/>
      <sheetData sheetId="4220" refreshError="1"/>
      <sheetData sheetId="4221" refreshError="1"/>
      <sheetData sheetId="4222" refreshError="1"/>
      <sheetData sheetId="4223" refreshError="1"/>
      <sheetData sheetId="4224" refreshError="1"/>
      <sheetData sheetId="4225" refreshError="1"/>
      <sheetData sheetId="4226" refreshError="1"/>
      <sheetData sheetId="4227" refreshError="1"/>
      <sheetData sheetId="4228" refreshError="1"/>
      <sheetData sheetId="4229" refreshError="1"/>
      <sheetData sheetId="4230" refreshError="1"/>
      <sheetData sheetId="4231" refreshError="1"/>
      <sheetData sheetId="4232" refreshError="1"/>
      <sheetData sheetId="4233" refreshError="1"/>
      <sheetData sheetId="4234" refreshError="1"/>
      <sheetData sheetId="4235" refreshError="1"/>
      <sheetData sheetId="4236" refreshError="1"/>
      <sheetData sheetId="4237" refreshError="1"/>
      <sheetData sheetId="4238" refreshError="1"/>
      <sheetData sheetId="4239" refreshError="1"/>
      <sheetData sheetId="4240" refreshError="1"/>
      <sheetData sheetId="4241" refreshError="1"/>
      <sheetData sheetId="4242" refreshError="1"/>
      <sheetData sheetId="4243" refreshError="1"/>
      <sheetData sheetId="4244" refreshError="1"/>
      <sheetData sheetId="4245" refreshError="1"/>
      <sheetData sheetId="4246" refreshError="1"/>
      <sheetData sheetId="4247" refreshError="1"/>
      <sheetData sheetId="4248" refreshError="1"/>
      <sheetData sheetId="4249" refreshError="1"/>
      <sheetData sheetId="4250" refreshError="1"/>
      <sheetData sheetId="4251" refreshError="1"/>
      <sheetData sheetId="4252" refreshError="1"/>
      <sheetData sheetId="4253" refreshError="1"/>
      <sheetData sheetId="4254" refreshError="1"/>
      <sheetData sheetId="4255" refreshError="1"/>
      <sheetData sheetId="4256" refreshError="1"/>
      <sheetData sheetId="4257" refreshError="1"/>
      <sheetData sheetId="4258" refreshError="1"/>
      <sheetData sheetId="4259" refreshError="1"/>
      <sheetData sheetId="4260" refreshError="1"/>
      <sheetData sheetId="4261" refreshError="1"/>
      <sheetData sheetId="4262" refreshError="1"/>
      <sheetData sheetId="4263" refreshError="1"/>
      <sheetData sheetId="4264" refreshError="1"/>
      <sheetData sheetId="4265" refreshError="1"/>
      <sheetData sheetId="4266" refreshError="1"/>
      <sheetData sheetId="4267" refreshError="1"/>
      <sheetData sheetId="4268" refreshError="1"/>
      <sheetData sheetId="4269" refreshError="1"/>
      <sheetData sheetId="4270" refreshError="1"/>
      <sheetData sheetId="4271" refreshError="1"/>
      <sheetData sheetId="4272" refreshError="1"/>
      <sheetData sheetId="4273" refreshError="1"/>
      <sheetData sheetId="4274" refreshError="1"/>
      <sheetData sheetId="4275" refreshError="1"/>
      <sheetData sheetId="4276" refreshError="1"/>
      <sheetData sheetId="4277" refreshError="1"/>
      <sheetData sheetId="4278" refreshError="1"/>
      <sheetData sheetId="4279" refreshError="1"/>
      <sheetData sheetId="4280" refreshError="1"/>
      <sheetData sheetId="4281" refreshError="1"/>
      <sheetData sheetId="4282" refreshError="1"/>
      <sheetData sheetId="4283" refreshError="1"/>
      <sheetData sheetId="4284" refreshError="1"/>
      <sheetData sheetId="4285" refreshError="1"/>
      <sheetData sheetId="4286" refreshError="1"/>
      <sheetData sheetId="4287" refreshError="1"/>
      <sheetData sheetId="4288" refreshError="1"/>
      <sheetData sheetId="4289" refreshError="1"/>
      <sheetData sheetId="4290" refreshError="1"/>
      <sheetData sheetId="4291" refreshError="1"/>
      <sheetData sheetId="4292" refreshError="1"/>
      <sheetData sheetId="4293" refreshError="1"/>
      <sheetData sheetId="4294" refreshError="1"/>
      <sheetData sheetId="4295" refreshError="1"/>
      <sheetData sheetId="4296" refreshError="1"/>
      <sheetData sheetId="4297" refreshError="1"/>
      <sheetData sheetId="4298" refreshError="1"/>
      <sheetData sheetId="4299" refreshError="1"/>
      <sheetData sheetId="4300" refreshError="1"/>
      <sheetData sheetId="4301" refreshError="1"/>
      <sheetData sheetId="4302" refreshError="1"/>
      <sheetData sheetId="4303" refreshError="1"/>
      <sheetData sheetId="4304" refreshError="1"/>
      <sheetData sheetId="4305" refreshError="1"/>
      <sheetData sheetId="4306" refreshError="1"/>
      <sheetData sheetId="4307" refreshError="1"/>
      <sheetData sheetId="4308" refreshError="1"/>
      <sheetData sheetId="4309" refreshError="1"/>
      <sheetData sheetId="4310" refreshError="1"/>
      <sheetData sheetId="4311" refreshError="1"/>
      <sheetData sheetId="4312" refreshError="1"/>
      <sheetData sheetId="4313" refreshError="1"/>
      <sheetData sheetId="4314" refreshError="1"/>
      <sheetData sheetId="4315" refreshError="1"/>
      <sheetData sheetId="4316" refreshError="1"/>
      <sheetData sheetId="4317" refreshError="1"/>
      <sheetData sheetId="4318" refreshError="1"/>
      <sheetData sheetId="4319" refreshError="1"/>
      <sheetData sheetId="4320" refreshError="1"/>
      <sheetData sheetId="4321" refreshError="1"/>
      <sheetData sheetId="4322" refreshError="1"/>
      <sheetData sheetId="4323" refreshError="1"/>
      <sheetData sheetId="4324" refreshError="1"/>
      <sheetData sheetId="4325" refreshError="1"/>
      <sheetData sheetId="4326" refreshError="1"/>
      <sheetData sheetId="4327" refreshError="1"/>
      <sheetData sheetId="4328" refreshError="1"/>
      <sheetData sheetId="4329" refreshError="1"/>
      <sheetData sheetId="4330" refreshError="1"/>
      <sheetData sheetId="4331" refreshError="1"/>
      <sheetData sheetId="4332" refreshError="1"/>
      <sheetData sheetId="4333" refreshError="1"/>
      <sheetData sheetId="4334" refreshError="1"/>
      <sheetData sheetId="4335" refreshError="1"/>
      <sheetData sheetId="4336" refreshError="1"/>
      <sheetData sheetId="4337" refreshError="1"/>
      <sheetData sheetId="4338" refreshError="1"/>
      <sheetData sheetId="4339" refreshError="1"/>
      <sheetData sheetId="4340" refreshError="1"/>
      <sheetData sheetId="4341" refreshError="1"/>
      <sheetData sheetId="4342" refreshError="1"/>
      <sheetData sheetId="4343" refreshError="1"/>
      <sheetData sheetId="4344" refreshError="1"/>
      <sheetData sheetId="4345" refreshError="1"/>
      <sheetData sheetId="4346" refreshError="1"/>
      <sheetData sheetId="4347" refreshError="1"/>
      <sheetData sheetId="4348" refreshError="1"/>
      <sheetData sheetId="4349" refreshError="1"/>
      <sheetData sheetId="4350" refreshError="1"/>
      <sheetData sheetId="4351" refreshError="1"/>
      <sheetData sheetId="4352" refreshError="1"/>
      <sheetData sheetId="4353" refreshError="1"/>
      <sheetData sheetId="4354" refreshError="1"/>
      <sheetData sheetId="4355" refreshError="1"/>
      <sheetData sheetId="4356" refreshError="1"/>
      <sheetData sheetId="4357" refreshError="1"/>
      <sheetData sheetId="4358" refreshError="1"/>
      <sheetData sheetId="4359" refreshError="1"/>
      <sheetData sheetId="4360" refreshError="1"/>
      <sheetData sheetId="4361" refreshError="1"/>
      <sheetData sheetId="4362" refreshError="1"/>
      <sheetData sheetId="4363" refreshError="1"/>
      <sheetData sheetId="4364" refreshError="1"/>
      <sheetData sheetId="4365" refreshError="1"/>
      <sheetData sheetId="4366" refreshError="1"/>
      <sheetData sheetId="4367" refreshError="1"/>
      <sheetData sheetId="4368" refreshError="1"/>
      <sheetData sheetId="4369" refreshError="1"/>
      <sheetData sheetId="4370" refreshError="1"/>
      <sheetData sheetId="4371" refreshError="1"/>
      <sheetData sheetId="4372" refreshError="1"/>
      <sheetData sheetId="4373" refreshError="1"/>
      <sheetData sheetId="4374" refreshError="1"/>
      <sheetData sheetId="4375" refreshError="1"/>
      <sheetData sheetId="4376" refreshError="1"/>
      <sheetData sheetId="4377" refreshError="1"/>
      <sheetData sheetId="4378" refreshError="1"/>
      <sheetData sheetId="4379" refreshError="1"/>
      <sheetData sheetId="4380" refreshError="1"/>
      <sheetData sheetId="4381" refreshError="1"/>
      <sheetData sheetId="4382" refreshError="1"/>
      <sheetData sheetId="4383" refreshError="1"/>
      <sheetData sheetId="4384" refreshError="1"/>
      <sheetData sheetId="4385" refreshError="1"/>
      <sheetData sheetId="4386" refreshError="1"/>
      <sheetData sheetId="4387" refreshError="1"/>
      <sheetData sheetId="4388" refreshError="1"/>
      <sheetData sheetId="4389" refreshError="1"/>
      <sheetData sheetId="4390" refreshError="1"/>
      <sheetData sheetId="4391" refreshError="1"/>
      <sheetData sheetId="4392" refreshError="1"/>
      <sheetData sheetId="4393" refreshError="1"/>
      <sheetData sheetId="4394" refreshError="1"/>
      <sheetData sheetId="4395" refreshError="1"/>
      <sheetData sheetId="4396" refreshError="1"/>
      <sheetData sheetId="4397" refreshError="1"/>
      <sheetData sheetId="4398" refreshError="1"/>
      <sheetData sheetId="4399" refreshError="1"/>
      <sheetData sheetId="4400" refreshError="1"/>
      <sheetData sheetId="4401" refreshError="1"/>
      <sheetData sheetId="4402" refreshError="1"/>
      <sheetData sheetId="4403" refreshError="1"/>
      <sheetData sheetId="4404" refreshError="1"/>
      <sheetData sheetId="4405" refreshError="1"/>
      <sheetData sheetId="4406" refreshError="1"/>
      <sheetData sheetId="4407" refreshError="1"/>
      <sheetData sheetId="4408" refreshError="1"/>
      <sheetData sheetId="4409" refreshError="1"/>
      <sheetData sheetId="4410" refreshError="1"/>
      <sheetData sheetId="4411" refreshError="1"/>
      <sheetData sheetId="4412" refreshError="1"/>
      <sheetData sheetId="4413" refreshError="1"/>
      <sheetData sheetId="4414" refreshError="1"/>
      <sheetData sheetId="4415" refreshError="1"/>
      <sheetData sheetId="4416" refreshError="1"/>
      <sheetData sheetId="4417" refreshError="1"/>
      <sheetData sheetId="4418" refreshError="1"/>
      <sheetData sheetId="4419" refreshError="1"/>
      <sheetData sheetId="4420" refreshError="1"/>
      <sheetData sheetId="4421" refreshError="1"/>
      <sheetData sheetId="4422" refreshError="1"/>
      <sheetData sheetId="4423" refreshError="1"/>
      <sheetData sheetId="4424" refreshError="1"/>
      <sheetData sheetId="4425" refreshError="1"/>
      <sheetData sheetId="4426" refreshError="1"/>
      <sheetData sheetId="4427" refreshError="1"/>
      <sheetData sheetId="4428" refreshError="1"/>
      <sheetData sheetId="4429" refreshError="1"/>
      <sheetData sheetId="4430" refreshError="1"/>
      <sheetData sheetId="4431" refreshError="1"/>
      <sheetData sheetId="4432" refreshError="1"/>
      <sheetData sheetId="4433" refreshError="1"/>
      <sheetData sheetId="4434" refreshError="1"/>
      <sheetData sheetId="4435" refreshError="1"/>
      <sheetData sheetId="4436" refreshError="1"/>
      <sheetData sheetId="4437" refreshError="1"/>
      <sheetData sheetId="4438" refreshError="1"/>
      <sheetData sheetId="4439" refreshError="1"/>
      <sheetData sheetId="4440" refreshError="1"/>
      <sheetData sheetId="4441" refreshError="1"/>
      <sheetData sheetId="4442" refreshError="1"/>
      <sheetData sheetId="4443" refreshError="1"/>
      <sheetData sheetId="4444" refreshError="1"/>
      <sheetData sheetId="4445" refreshError="1"/>
      <sheetData sheetId="4446" refreshError="1"/>
      <sheetData sheetId="4447" refreshError="1"/>
      <sheetData sheetId="4448" refreshError="1"/>
      <sheetData sheetId="4449" refreshError="1"/>
      <sheetData sheetId="4450" refreshError="1"/>
      <sheetData sheetId="4451" refreshError="1"/>
      <sheetData sheetId="4452" refreshError="1"/>
      <sheetData sheetId="4453" refreshError="1"/>
      <sheetData sheetId="4454" refreshError="1"/>
      <sheetData sheetId="4455" refreshError="1"/>
      <sheetData sheetId="4456" refreshError="1"/>
      <sheetData sheetId="4457" refreshError="1"/>
      <sheetData sheetId="4458" refreshError="1"/>
      <sheetData sheetId="4459" refreshError="1"/>
      <sheetData sheetId="4460" refreshError="1"/>
      <sheetData sheetId="4461" refreshError="1"/>
      <sheetData sheetId="4462" refreshError="1"/>
      <sheetData sheetId="4463" refreshError="1"/>
      <sheetData sheetId="4464" refreshError="1"/>
      <sheetData sheetId="4465" refreshError="1"/>
      <sheetData sheetId="4466" refreshError="1"/>
      <sheetData sheetId="4467" refreshError="1"/>
      <sheetData sheetId="4468" refreshError="1"/>
      <sheetData sheetId="4469" refreshError="1"/>
      <sheetData sheetId="4470" refreshError="1"/>
      <sheetData sheetId="4471" refreshError="1"/>
      <sheetData sheetId="4472" refreshError="1"/>
      <sheetData sheetId="4473" refreshError="1"/>
      <sheetData sheetId="4474" refreshError="1"/>
      <sheetData sheetId="4475" refreshError="1"/>
      <sheetData sheetId="4476" refreshError="1"/>
      <sheetData sheetId="4477" refreshError="1"/>
      <sheetData sheetId="4478" refreshError="1"/>
      <sheetData sheetId="4479" refreshError="1"/>
      <sheetData sheetId="4480" refreshError="1"/>
      <sheetData sheetId="4481" refreshError="1"/>
      <sheetData sheetId="4482" refreshError="1"/>
      <sheetData sheetId="4483" refreshError="1"/>
      <sheetData sheetId="4484" refreshError="1"/>
      <sheetData sheetId="4485" refreshError="1"/>
      <sheetData sheetId="4486" refreshError="1"/>
      <sheetData sheetId="4487" refreshError="1"/>
      <sheetData sheetId="4488" refreshError="1"/>
      <sheetData sheetId="4489" refreshError="1"/>
      <sheetData sheetId="4490" refreshError="1"/>
      <sheetData sheetId="4491" refreshError="1"/>
      <sheetData sheetId="4492" refreshError="1"/>
      <sheetData sheetId="4493" refreshError="1"/>
      <sheetData sheetId="4494" refreshError="1"/>
      <sheetData sheetId="4495" refreshError="1"/>
      <sheetData sheetId="4496" refreshError="1"/>
      <sheetData sheetId="4497" refreshError="1"/>
      <sheetData sheetId="4498" refreshError="1"/>
      <sheetData sheetId="4499" refreshError="1"/>
      <sheetData sheetId="4500" refreshError="1"/>
      <sheetData sheetId="4501" refreshError="1"/>
      <sheetData sheetId="4502" refreshError="1"/>
      <sheetData sheetId="4503" refreshError="1"/>
      <sheetData sheetId="4504" refreshError="1"/>
      <sheetData sheetId="4505" refreshError="1"/>
      <sheetData sheetId="4506" refreshError="1"/>
      <sheetData sheetId="4507" refreshError="1"/>
      <sheetData sheetId="4508" refreshError="1"/>
      <sheetData sheetId="4509" refreshError="1"/>
      <sheetData sheetId="4510" refreshError="1"/>
      <sheetData sheetId="4511" refreshError="1"/>
      <sheetData sheetId="4512" refreshError="1"/>
      <sheetData sheetId="4513" refreshError="1"/>
      <sheetData sheetId="4514" refreshError="1"/>
      <sheetData sheetId="4515" refreshError="1"/>
      <sheetData sheetId="4516" refreshError="1"/>
      <sheetData sheetId="4517" refreshError="1"/>
      <sheetData sheetId="4518" refreshError="1"/>
      <sheetData sheetId="4519" refreshError="1"/>
      <sheetData sheetId="4520" refreshError="1"/>
      <sheetData sheetId="4521" refreshError="1"/>
      <sheetData sheetId="4522" refreshError="1"/>
      <sheetData sheetId="4523" refreshError="1"/>
      <sheetData sheetId="4524" refreshError="1"/>
      <sheetData sheetId="4525" refreshError="1"/>
      <sheetData sheetId="4526" refreshError="1"/>
      <sheetData sheetId="4527" refreshError="1"/>
      <sheetData sheetId="4528" refreshError="1"/>
      <sheetData sheetId="4529" refreshError="1"/>
      <sheetData sheetId="4530" refreshError="1"/>
      <sheetData sheetId="4531" refreshError="1"/>
      <sheetData sheetId="4532" refreshError="1"/>
      <sheetData sheetId="4533" refreshError="1"/>
      <sheetData sheetId="4534" refreshError="1"/>
      <sheetData sheetId="4535" refreshError="1"/>
      <sheetData sheetId="4536" refreshError="1"/>
      <sheetData sheetId="4537" refreshError="1"/>
      <sheetData sheetId="4538" refreshError="1"/>
      <sheetData sheetId="4539" refreshError="1"/>
      <sheetData sheetId="4540" refreshError="1"/>
      <sheetData sheetId="4541" refreshError="1"/>
      <sheetData sheetId="4542" refreshError="1"/>
      <sheetData sheetId="4543" refreshError="1"/>
      <sheetData sheetId="4544" refreshError="1"/>
      <sheetData sheetId="4545" refreshError="1"/>
      <sheetData sheetId="4546" refreshError="1"/>
      <sheetData sheetId="4547" refreshError="1"/>
      <sheetData sheetId="4548" refreshError="1"/>
      <sheetData sheetId="4549" refreshError="1"/>
      <sheetData sheetId="4550" refreshError="1"/>
      <sheetData sheetId="4551" refreshError="1"/>
      <sheetData sheetId="4552" refreshError="1"/>
      <sheetData sheetId="4553" refreshError="1"/>
      <sheetData sheetId="4554" refreshError="1"/>
      <sheetData sheetId="4555" refreshError="1"/>
      <sheetData sheetId="4556" refreshError="1"/>
      <sheetData sheetId="4557" refreshError="1"/>
      <sheetData sheetId="4558" refreshError="1"/>
      <sheetData sheetId="4559" refreshError="1"/>
      <sheetData sheetId="4560" refreshError="1"/>
      <sheetData sheetId="4561" refreshError="1"/>
      <sheetData sheetId="4562" refreshError="1"/>
      <sheetData sheetId="4563" refreshError="1"/>
      <sheetData sheetId="4564" refreshError="1"/>
      <sheetData sheetId="4565" refreshError="1"/>
      <sheetData sheetId="4566" refreshError="1"/>
      <sheetData sheetId="4567" refreshError="1"/>
      <sheetData sheetId="4568" refreshError="1"/>
      <sheetData sheetId="4569" refreshError="1"/>
      <sheetData sheetId="4570" refreshError="1"/>
      <sheetData sheetId="4571" refreshError="1"/>
      <sheetData sheetId="4572" refreshError="1"/>
      <sheetData sheetId="4573" refreshError="1"/>
      <sheetData sheetId="4574" refreshError="1"/>
      <sheetData sheetId="4575" refreshError="1"/>
      <sheetData sheetId="4576" refreshError="1"/>
      <sheetData sheetId="4577" refreshError="1"/>
      <sheetData sheetId="4578" refreshError="1"/>
      <sheetData sheetId="4579" refreshError="1"/>
      <sheetData sheetId="4580" refreshError="1"/>
      <sheetData sheetId="4581" refreshError="1"/>
      <sheetData sheetId="4582" refreshError="1"/>
      <sheetData sheetId="4583" refreshError="1"/>
      <sheetData sheetId="4584" refreshError="1"/>
      <sheetData sheetId="4585" refreshError="1"/>
      <sheetData sheetId="4586" refreshError="1"/>
      <sheetData sheetId="4587" refreshError="1"/>
      <sheetData sheetId="4588" refreshError="1"/>
      <sheetData sheetId="4589" refreshError="1"/>
      <sheetData sheetId="4590" refreshError="1"/>
      <sheetData sheetId="4591" refreshError="1"/>
      <sheetData sheetId="4592" refreshError="1"/>
      <sheetData sheetId="4593" refreshError="1"/>
      <sheetData sheetId="4594" refreshError="1"/>
      <sheetData sheetId="4595" refreshError="1"/>
      <sheetData sheetId="4596" refreshError="1"/>
      <sheetData sheetId="4597" refreshError="1"/>
      <sheetData sheetId="4598" refreshError="1"/>
      <sheetData sheetId="4599" refreshError="1"/>
      <sheetData sheetId="4600" refreshError="1"/>
      <sheetData sheetId="4601" refreshError="1"/>
      <sheetData sheetId="4602" refreshError="1"/>
      <sheetData sheetId="4603" refreshError="1"/>
      <sheetData sheetId="4604" refreshError="1"/>
      <sheetData sheetId="4605" refreshError="1"/>
      <sheetData sheetId="4606" refreshError="1"/>
      <sheetData sheetId="4607" refreshError="1"/>
      <sheetData sheetId="4608" refreshError="1"/>
      <sheetData sheetId="4609" refreshError="1"/>
      <sheetData sheetId="4610" refreshError="1"/>
      <sheetData sheetId="4611" refreshError="1"/>
      <sheetData sheetId="4612" refreshError="1"/>
      <sheetData sheetId="4613" refreshError="1"/>
      <sheetData sheetId="4614" refreshError="1"/>
      <sheetData sheetId="4615" refreshError="1"/>
      <sheetData sheetId="4616" refreshError="1"/>
      <sheetData sheetId="4617" refreshError="1"/>
      <sheetData sheetId="4618" refreshError="1"/>
      <sheetData sheetId="4619" refreshError="1"/>
      <sheetData sheetId="4620" refreshError="1"/>
      <sheetData sheetId="4621" refreshError="1"/>
      <sheetData sheetId="4622" refreshError="1"/>
      <sheetData sheetId="4623" refreshError="1"/>
      <sheetData sheetId="4624" refreshError="1"/>
      <sheetData sheetId="4625" refreshError="1"/>
      <sheetData sheetId="4626" refreshError="1"/>
      <sheetData sheetId="4627" refreshError="1"/>
      <sheetData sheetId="4628" refreshError="1"/>
      <sheetData sheetId="4629" refreshError="1"/>
      <sheetData sheetId="4630" refreshError="1"/>
      <sheetData sheetId="4631" refreshError="1"/>
      <sheetData sheetId="4632" refreshError="1"/>
      <sheetData sheetId="4633" refreshError="1"/>
      <sheetData sheetId="4634" refreshError="1"/>
      <sheetData sheetId="4635" refreshError="1"/>
      <sheetData sheetId="4636" refreshError="1"/>
      <sheetData sheetId="4637" refreshError="1"/>
      <sheetData sheetId="4638" refreshError="1"/>
      <sheetData sheetId="4639" refreshError="1"/>
      <sheetData sheetId="4640" refreshError="1"/>
      <sheetData sheetId="4641" refreshError="1"/>
      <sheetData sheetId="4642" refreshError="1"/>
      <sheetData sheetId="4643" refreshError="1"/>
      <sheetData sheetId="4644" refreshError="1"/>
      <sheetData sheetId="4645" refreshError="1"/>
      <sheetData sheetId="4646" refreshError="1"/>
      <sheetData sheetId="4647" refreshError="1"/>
      <sheetData sheetId="4648" refreshError="1"/>
      <sheetData sheetId="4649" refreshError="1"/>
      <sheetData sheetId="4650" refreshError="1"/>
      <sheetData sheetId="4651" refreshError="1"/>
      <sheetData sheetId="4652" refreshError="1"/>
      <sheetData sheetId="4653" refreshError="1"/>
      <sheetData sheetId="4654" refreshError="1"/>
      <sheetData sheetId="4655" refreshError="1"/>
      <sheetData sheetId="4656" refreshError="1"/>
      <sheetData sheetId="4657" refreshError="1"/>
      <sheetData sheetId="4658" refreshError="1"/>
      <sheetData sheetId="4659" refreshError="1"/>
      <sheetData sheetId="4660" refreshError="1"/>
      <sheetData sheetId="4661" refreshError="1"/>
      <sheetData sheetId="4662" refreshError="1"/>
      <sheetData sheetId="4663" refreshError="1"/>
      <sheetData sheetId="4664" refreshError="1"/>
      <sheetData sheetId="4665" refreshError="1"/>
      <sheetData sheetId="4666" refreshError="1"/>
      <sheetData sheetId="4667" refreshError="1"/>
      <sheetData sheetId="4668" refreshError="1"/>
      <sheetData sheetId="4669" refreshError="1"/>
      <sheetData sheetId="4670" refreshError="1"/>
      <sheetData sheetId="4671" refreshError="1"/>
      <sheetData sheetId="4672" refreshError="1"/>
      <sheetData sheetId="4673" refreshError="1"/>
      <sheetData sheetId="4674" refreshError="1"/>
      <sheetData sheetId="4675" refreshError="1"/>
      <sheetData sheetId="4676" refreshError="1"/>
      <sheetData sheetId="4677" refreshError="1"/>
      <sheetData sheetId="4678" refreshError="1"/>
      <sheetData sheetId="4679" refreshError="1"/>
      <sheetData sheetId="4680" refreshError="1"/>
      <sheetData sheetId="4681" refreshError="1"/>
      <sheetData sheetId="4682" refreshError="1"/>
      <sheetData sheetId="4683" refreshError="1"/>
      <sheetData sheetId="4684" refreshError="1"/>
      <sheetData sheetId="4685" refreshError="1"/>
      <sheetData sheetId="4686" refreshError="1"/>
      <sheetData sheetId="4687" refreshError="1"/>
      <sheetData sheetId="4688" refreshError="1"/>
      <sheetData sheetId="4689" refreshError="1"/>
      <sheetData sheetId="4690" refreshError="1"/>
      <sheetData sheetId="4691" refreshError="1"/>
      <sheetData sheetId="4692" refreshError="1"/>
      <sheetData sheetId="4693" refreshError="1"/>
      <sheetData sheetId="4694" refreshError="1"/>
      <sheetData sheetId="4695" refreshError="1"/>
      <sheetData sheetId="4696" refreshError="1"/>
      <sheetData sheetId="4697" refreshError="1"/>
      <sheetData sheetId="4698" refreshError="1"/>
      <sheetData sheetId="4699" refreshError="1"/>
      <sheetData sheetId="4700" refreshError="1"/>
      <sheetData sheetId="4701" refreshError="1"/>
      <sheetData sheetId="4702" refreshError="1"/>
      <sheetData sheetId="4703" refreshError="1"/>
      <sheetData sheetId="4704" refreshError="1"/>
      <sheetData sheetId="4705" refreshError="1"/>
      <sheetData sheetId="4706" refreshError="1"/>
      <sheetData sheetId="4707" refreshError="1"/>
      <sheetData sheetId="4708" refreshError="1"/>
      <sheetData sheetId="4709" refreshError="1"/>
      <sheetData sheetId="4710" refreshError="1"/>
      <sheetData sheetId="4711" refreshError="1"/>
      <sheetData sheetId="4712" refreshError="1"/>
      <sheetData sheetId="4713" refreshError="1"/>
      <sheetData sheetId="4714" refreshError="1"/>
      <sheetData sheetId="4715" refreshError="1"/>
      <sheetData sheetId="4716" refreshError="1"/>
      <sheetData sheetId="4717" refreshError="1"/>
      <sheetData sheetId="4718" refreshError="1"/>
      <sheetData sheetId="4719" refreshError="1"/>
      <sheetData sheetId="4720" refreshError="1"/>
      <sheetData sheetId="4721" refreshError="1"/>
      <sheetData sheetId="4722" refreshError="1"/>
      <sheetData sheetId="4723" refreshError="1"/>
      <sheetData sheetId="4724" refreshError="1"/>
      <sheetData sheetId="4725" refreshError="1"/>
      <sheetData sheetId="4726" refreshError="1"/>
      <sheetData sheetId="4727" refreshError="1"/>
      <sheetData sheetId="4728" refreshError="1"/>
      <sheetData sheetId="4729" refreshError="1"/>
      <sheetData sheetId="4730" refreshError="1"/>
      <sheetData sheetId="4731" refreshError="1"/>
      <sheetData sheetId="4732" refreshError="1"/>
      <sheetData sheetId="4733" refreshError="1"/>
      <sheetData sheetId="4734" refreshError="1"/>
      <sheetData sheetId="4735" refreshError="1"/>
      <sheetData sheetId="4736" refreshError="1"/>
      <sheetData sheetId="4737" refreshError="1"/>
      <sheetData sheetId="4738" refreshError="1"/>
      <sheetData sheetId="4739" refreshError="1"/>
      <sheetData sheetId="4740" refreshError="1"/>
      <sheetData sheetId="4741" refreshError="1"/>
      <sheetData sheetId="4742" refreshError="1"/>
      <sheetData sheetId="4743" refreshError="1"/>
      <sheetData sheetId="4744" refreshError="1"/>
      <sheetData sheetId="4745" refreshError="1"/>
      <sheetData sheetId="4746" refreshError="1"/>
      <sheetData sheetId="4747" refreshError="1"/>
      <sheetData sheetId="4748" refreshError="1"/>
      <sheetData sheetId="4749" refreshError="1"/>
      <sheetData sheetId="4750" refreshError="1"/>
      <sheetData sheetId="4751" refreshError="1"/>
      <sheetData sheetId="4752" refreshError="1"/>
      <sheetData sheetId="4753" refreshError="1"/>
      <sheetData sheetId="4754" refreshError="1"/>
      <sheetData sheetId="4755" refreshError="1"/>
      <sheetData sheetId="4756" refreshError="1"/>
      <sheetData sheetId="4757" refreshError="1"/>
      <sheetData sheetId="4758" refreshError="1"/>
      <sheetData sheetId="4759" refreshError="1"/>
      <sheetData sheetId="4760" refreshError="1"/>
      <sheetData sheetId="4761" refreshError="1"/>
      <sheetData sheetId="4762" refreshError="1"/>
      <sheetData sheetId="4763" refreshError="1"/>
      <sheetData sheetId="4764" refreshError="1"/>
      <sheetData sheetId="4765" refreshError="1"/>
      <sheetData sheetId="4766" refreshError="1"/>
      <sheetData sheetId="4767" refreshError="1"/>
      <sheetData sheetId="4768" refreshError="1"/>
      <sheetData sheetId="4769" refreshError="1"/>
      <sheetData sheetId="4770" refreshError="1"/>
      <sheetData sheetId="4771" refreshError="1"/>
      <sheetData sheetId="4772" refreshError="1"/>
      <sheetData sheetId="4773" refreshError="1"/>
      <sheetData sheetId="4774" refreshError="1"/>
      <sheetData sheetId="4775" refreshError="1"/>
      <sheetData sheetId="4776" refreshError="1"/>
      <sheetData sheetId="4777" refreshError="1"/>
      <sheetData sheetId="4778" refreshError="1"/>
      <sheetData sheetId="4779" refreshError="1"/>
      <sheetData sheetId="4780" refreshError="1"/>
      <sheetData sheetId="4781" refreshError="1"/>
      <sheetData sheetId="4782" refreshError="1"/>
      <sheetData sheetId="4783" refreshError="1"/>
      <sheetData sheetId="4784" refreshError="1"/>
      <sheetData sheetId="4785" refreshError="1"/>
      <sheetData sheetId="4786" refreshError="1"/>
      <sheetData sheetId="4787" refreshError="1"/>
      <sheetData sheetId="4788" refreshError="1"/>
      <sheetData sheetId="4789" refreshError="1"/>
      <sheetData sheetId="4790" refreshError="1"/>
      <sheetData sheetId="4791" refreshError="1"/>
      <sheetData sheetId="4792" refreshError="1"/>
      <sheetData sheetId="4793" refreshError="1"/>
      <sheetData sheetId="4794" refreshError="1"/>
      <sheetData sheetId="4795" refreshError="1"/>
      <sheetData sheetId="4796" refreshError="1"/>
      <sheetData sheetId="4797" refreshError="1"/>
      <sheetData sheetId="4798" refreshError="1"/>
      <sheetData sheetId="4799" refreshError="1"/>
      <sheetData sheetId="4800" refreshError="1"/>
      <sheetData sheetId="4801" refreshError="1"/>
      <sheetData sheetId="4802" refreshError="1"/>
      <sheetData sheetId="4803" refreshError="1"/>
      <sheetData sheetId="4804" refreshError="1"/>
      <sheetData sheetId="4805" refreshError="1"/>
      <sheetData sheetId="4806" refreshError="1"/>
      <sheetData sheetId="4807" refreshError="1"/>
      <sheetData sheetId="4808" refreshError="1"/>
      <sheetData sheetId="4809" refreshError="1"/>
      <sheetData sheetId="4810" refreshError="1"/>
      <sheetData sheetId="4811" refreshError="1"/>
      <sheetData sheetId="4812" refreshError="1"/>
      <sheetData sheetId="4813" refreshError="1"/>
      <sheetData sheetId="4814" refreshError="1"/>
      <sheetData sheetId="4815" refreshError="1"/>
      <sheetData sheetId="4816" refreshError="1"/>
      <sheetData sheetId="4817" refreshError="1"/>
      <sheetData sheetId="4818" refreshError="1"/>
      <sheetData sheetId="4819" refreshError="1"/>
      <sheetData sheetId="4820" refreshError="1"/>
      <sheetData sheetId="4821" refreshError="1"/>
      <sheetData sheetId="4822" refreshError="1"/>
      <sheetData sheetId="4823" refreshError="1"/>
      <sheetData sheetId="4824" refreshError="1"/>
      <sheetData sheetId="4825" refreshError="1"/>
      <sheetData sheetId="4826" refreshError="1"/>
      <sheetData sheetId="4827" refreshError="1"/>
      <sheetData sheetId="4828" refreshError="1"/>
      <sheetData sheetId="4829" refreshError="1"/>
      <sheetData sheetId="4830" refreshError="1"/>
      <sheetData sheetId="4831" refreshError="1"/>
      <sheetData sheetId="4832" refreshError="1"/>
      <sheetData sheetId="4833" refreshError="1"/>
      <sheetData sheetId="4834" refreshError="1"/>
      <sheetData sheetId="4835" refreshError="1"/>
      <sheetData sheetId="4836" refreshError="1"/>
      <sheetData sheetId="4837" refreshError="1"/>
      <sheetData sheetId="4838" refreshError="1"/>
      <sheetData sheetId="4839" refreshError="1"/>
      <sheetData sheetId="4840" refreshError="1"/>
      <sheetData sheetId="4841" refreshError="1"/>
      <sheetData sheetId="4842" refreshError="1"/>
      <sheetData sheetId="4843" refreshError="1"/>
      <sheetData sheetId="4844" refreshError="1"/>
      <sheetData sheetId="4845" refreshError="1"/>
      <sheetData sheetId="4846" refreshError="1"/>
      <sheetData sheetId="4847" refreshError="1"/>
      <sheetData sheetId="4848" refreshError="1"/>
      <sheetData sheetId="4849" refreshError="1"/>
      <sheetData sheetId="4850" refreshError="1"/>
      <sheetData sheetId="4851" refreshError="1"/>
      <sheetData sheetId="4852" refreshError="1"/>
      <sheetData sheetId="4853" refreshError="1"/>
      <sheetData sheetId="4854" refreshError="1"/>
      <sheetData sheetId="4855" refreshError="1"/>
      <sheetData sheetId="4856" refreshError="1"/>
      <sheetData sheetId="4857" refreshError="1"/>
      <sheetData sheetId="4858" refreshError="1"/>
      <sheetData sheetId="4859" refreshError="1"/>
      <sheetData sheetId="4860" refreshError="1"/>
      <sheetData sheetId="4861" refreshError="1"/>
      <sheetData sheetId="4862" refreshError="1"/>
      <sheetData sheetId="4863" refreshError="1"/>
      <sheetData sheetId="4864" refreshError="1"/>
      <sheetData sheetId="4865" refreshError="1"/>
      <sheetData sheetId="4866" refreshError="1"/>
      <sheetData sheetId="4867" refreshError="1"/>
      <sheetData sheetId="4868" refreshError="1"/>
      <sheetData sheetId="4869" refreshError="1"/>
      <sheetData sheetId="4870" refreshError="1"/>
      <sheetData sheetId="4871" refreshError="1"/>
      <sheetData sheetId="4872" refreshError="1"/>
      <sheetData sheetId="4873" refreshError="1"/>
      <sheetData sheetId="4874" refreshError="1"/>
      <sheetData sheetId="4875" refreshError="1"/>
      <sheetData sheetId="4876" refreshError="1"/>
      <sheetData sheetId="4877" refreshError="1"/>
      <sheetData sheetId="4878" refreshError="1"/>
      <sheetData sheetId="4879" refreshError="1"/>
      <sheetData sheetId="4880" refreshError="1"/>
      <sheetData sheetId="4881" refreshError="1"/>
      <sheetData sheetId="4882" refreshError="1"/>
      <sheetData sheetId="4883" refreshError="1"/>
      <sheetData sheetId="4884" refreshError="1"/>
      <sheetData sheetId="4885" refreshError="1"/>
      <sheetData sheetId="4886" refreshError="1"/>
      <sheetData sheetId="4887" refreshError="1"/>
      <sheetData sheetId="4888" refreshError="1"/>
      <sheetData sheetId="4889" refreshError="1"/>
      <sheetData sheetId="4890" refreshError="1"/>
      <sheetData sheetId="4891" refreshError="1"/>
      <sheetData sheetId="4892" refreshError="1"/>
      <sheetData sheetId="4893" refreshError="1"/>
      <sheetData sheetId="4894" refreshError="1"/>
      <sheetData sheetId="4895" refreshError="1"/>
      <sheetData sheetId="4896" refreshError="1"/>
      <sheetData sheetId="4897" refreshError="1"/>
      <sheetData sheetId="4898" refreshError="1"/>
      <sheetData sheetId="4899" refreshError="1"/>
      <sheetData sheetId="4900" refreshError="1"/>
      <sheetData sheetId="4901" refreshError="1"/>
      <sheetData sheetId="4902" refreshError="1"/>
      <sheetData sheetId="4903" refreshError="1"/>
      <sheetData sheetId="4904" refreshError="1"/>
      <sheetData sheetId="4905" refreshError="1"/>
      <sheetData sheetId="4906" refreshError="1"/>
      <sheetData sheetId="4907" refreshError="1"/>
      <sheetData sheetId="4908" refreshError="1"/>
      <sheetData sheetId="4909" refreshError="1"/>
      <sheetData sheetId="4910" refreshError="1"/>
      <sheetData sheetId="4911" refreshError="1"/>
      <sheetData sheetId="4912" refreshError="1"/>
      <sheetData sheetId="4913" refreshError="1"/>
      <sheetData sheetId="4914" refreshError="1"/>
      <sheetData sheetId="4915" refreshError="1"/>
      <sheetData sheetId="4916" refreshError="1"/>
      <sheetData sheetId="4917" refreshError="1"/>
      <sheetData sheetId="4918" refreshError="1"/>
      <sheetData sheetId="4919" refreshError="1"/>
      <sheetData sheetId="4920" refreshError="1"/>
      <sheetData sheetId="4921" refreshError="1"/>
      <sheetData sheetId="4922" refreshError="1"/>
      <sheetData sheetId="4923" refreshError="1"/>
      <sheetData sheetId="4924" refreshError="1"/>
      <sheetData sheetId="4925" refreshError="1"/>
      <sheetData sheetId="4926" refreshError="1"/>
      <sheetData sheetId="4927" refreshError="1"/>
      <sheetData sheetId="4928" refreshError="1"/>
      <sheetData sheetId="4929" refreshError="1"/>
      <sheetData sheetId="4930" refreshError="1"/>
      <sheetData sheetId="4931" refreshError="1"/>
      <sheetData sheetId="4932" refreshError="1"/>
      <sheetData sheetId="4933" refreshError="1"/>
      <sheetData sheetId="4934" refreshError="1"/>
      <sheetData sheetId="4935" refreshError="1"/>
      <sheetData sheetId="4936" refreshError="1"/>
      <sheetData sheetId="4937" refreshError="1"/>
      <sheetData sheetId="4938" refreshError="1"/>
      <sheetData sheetId="4939" refreshError="1"/>
      <sheetData sheetId="4940" refreshError="1"/>
      <sheetData sheetId="4941" refreshError="1"/>
      <sheetData sheetId="4942" refreshError="1"/>
      <sheetData sheetId="4943" refreshError="1"/>
      <sheetData sheetId="4944" refreshError="1"/>
      <sheetData sheetId="4945" refreshError="1"/>
      <sheetData sheetId="4946" refreshError="1"/>
      <sheetData sheetId="4947" refreshError="1"/>
      <sheetData sheetId="4948" refreshError="1"/>
      <sheetData sheetId="4949" refreshError="1"/>
      <sheetData sheetId="4950" refreshError="1"/>
      <sheetData sheetId="4951" refreshError="1"/>
      <sheetData sheetId="4952" refreshError="1"/>
      <sheetData sheetId="4953" refreshError="1"/>
      <sheetData sheetId="4954" refreshError="1"/>
      <sheetData sheetId="4955" refreshError="1"/>
      <sheetData sheetId="4956" refreshError="1"/>
      <sheetData sheetId="4957" refreshError="1"/>
      <sheetData sheetId="4958" refreshError="1"/>
      <sheetData sheetId="4959" refreshError="1"/>
      <sheetData sheetId="4960" refreshError="1"/>
      <sheetData sheetId="4961" refreshError="1"/>
      <sheetData sheetId="4962" refreshError="1"/>
      <sheetData sheetId="4963" refreshError="1"/>
      <sheetData sheetId="4964" refreshError="1"/>
      <sheetData sheetId="4965" refreshError="1"/>
      <sheetData sheetId="4966" refreshError="1"/>
      <sheetData sheetId="4967" refreshError="1"/>
      <sheetData sheetId="4968" refreshError="1"/>
      <sheetData sheetId="4969" refreshError="1"/>
      <sheetData sheetId="4970" refreshError="1"/>
      <sheetData sheetId="4971" refreshError="1"/>
      <sheetData sheetId="4972" refreshError="1"/>
      <sheetData sheetId="4973" refreshError="1"/>
      <sheetData sheetId="4974" refreshError="1"/>
      <sheetData sheetId="4975" refreshError="1"/>
      <sheetData sheetId="4976" refreshError="1"/>
      <sheetData sheetId="4977" refreshError="1"/>
      <sheetData sheetId="4978" refreshError="1"/>
      <sheetData sheetId="4979" refreshError="1"/>
      <sheetData sheetId="4980" refreshError="1"/>
      <sheetData sheetId="4981" refreshError="1"/>
      <sheetData sheetId="4982" refreshError="1"/>
      <sheetData sheetId="4983" refreshError="1"/>
      <sheetData sheetId="4984" refreshError="1"/>
      <sheetData sheetId="4985" refreshError="1"/>
      <sheetData sheetId="4986" refreshError="1"/>
      <sheetData sheetId="4987" refreshError="1"/>
      <sheetData sheetId="4988" refreshError="1"/>
      <sheetData sheetId="4989" refreshError="1"/>
      <sheetData sheetId="4990" refreshError="1"/>
      <sheetData sheetId="4991" refreshError="1"/>
      <sheetData sheetId="4992" refreshError="1"/>
      <sheetData sheetId="4993" refreshError="1"/>
      <sheetData sheetId="4994" refreshError="1"/>
      <sheetData sheetId="4995" refreshError="1"/>
      <sheetData sheetId="4996" refreshError="1"/>
      <sheetData sheetId="4997" refreshError="1"/>
      <sheetData sheetId="4998" refreshError="1"/>
      <sheetData sheetId="4999" refreshError="1"/>
      <sheetData sheetId="5000" refreshError="1"/>
      <sheetData sheetId="5001" refreshError="1"/>
      <sheetData sheetId="5002" refreshError="1"/>
      <sheetData sheetId="5003" refreshError="1"/>
      <sheetData sheetId="5004" refreshError="1"/>
      <sheetData sheetId="5005" refreshError="1"/>
      <sheetData sheetId="5006" refreshError="1"/>
      <sheetData sheetId="5007" refreshError="1"/>
      <sheetData sheetId="5008" refreshError="1"/>
      <sheetData sheetId="5009" refreshError="1"/>
      <sheetData sheetId="5010" refreshError="1"/>
      <sheetData sheetId="5011" refreshError="1"/>
      <sheetData sheetId="5012" refreshError="1"/>
      <sheetData sheetId="5013" refreshError="1"/>
      <sheetData sheetId="5014" refreshError="1"/>
      <sheetData sheetId="5015" refreshError="1"/>
      <sheetData sheetId="5016" refreshError="1"/>
      <sheetData sheetId="5017" refreshError="1"/>
      <sheetData sheetId="5018" refreshError="1"/>
      <sheetData sheetId="5019" refreshError="1"/>
      <sheetData sheetId="5020" refreshError="1"/>
      <sheetData sheetId="5021" refreshError="1"/>
      <sheetData sheetId="5022" refreshError="1"/>
      <sheetData sheetId="5023" refreshError="1"/>
      <sheetData sheetId="5024" refreshError="1"/>
      <sheetData sheetId="5025" refreshError="1"/>
      <sheetData sheetId="5026" refreshError="1"/>
      <sheetData sheetId="5027" refreshError="1"/>
      <sheetData sheetId="5028" refreshError="1"/>
      <sheetData sheetId="5029" refreshError="1"/>
      <sheetData sheetId="5030" refreshError="1"/>
      <sheetData sheetId="5031" refreshError="1"/>
      <sheetData sheetId="5032" refreshError="1"/>
      <sheetData sheetId="5033" refreshError="1"/>
      <sheetData sheetId="5034" refreshError="1"/>
      <sheetData sheetId="5035" refreshError="1"/>
      <sheetData sheetId="5036" refreshError="1"/>
      <sheetData sheetId="5037" refreshError="1"/>
      <sheetData sheetId="5038" refreshError="1"/>
      <sheetData sheetId="5039" refreshError="1"/>
      <sheetData sheetId="5040" refreshError="1"/>
      <sheetData sheetId="5041" refreshError="1"/>
      <sheetData sheetId="5042" refreshError="1"/>
      <sheetData sheetId="5043" refreshError="1"/>
      <sheetData sheetId="5044" refreshError="1"/>
      <sheetData sheetId="5045" refreshError="1"/>
      <sheetData sheetId="5046" refreshError="1"/>
      <sheetData sheetId="5047" refreshError="1"/>
      <sheetData sheetId="5048" refreshError="1"/>
      <sheetData sheetId="5049" refreshError="1"/>
      <sheetData sheetId="5050" refreshError="1"/>
      <sheetData sheetId="5051" refreshError="1"/>
      <sheetData sheetId="5052" refreshError="1"/>
      <sheetData sheetId="5053" refreshError="1"/>
      <sheetData sheetId="5054" refreshError="1"/>
      <sheetData sheetId="5055" refreshError="1"/>
      <sheetData sheetId="5056" refreshError="1"/>
      <sheetData sheetId="5057" refreshError="1"/>
      <sheetData sheetId="5058" refreshError="1"/>
      <sheetData sheetId="5059" refreshError="1"/>
      <sheetData sheetId="5060" refreshError="1"/>
      <sheetData sheetId="5061" refreshError="1"/>
      <sheetData sheetId="5062" refreshError="1"/>
      <sheetData sheetId="5063" refreshError="1"/>
      <sheetData sheetId="5064" refreshError="1"/>
      <sheetData sheetId="5065" refreshError="1"/>
      <sheetData sheetId="5066" refreshError="1"/>
      <sheetData sheetId="5067" refreshError="1"/>
      <sheetData sheetId="5068" refreshError="1"/>
      <sheetData sheetId="5069" refreshError="1"/>
      <sheetData sheetId="5070" refreshError="1"/>
      <sheetData sheetId="5071" refreshError="1"/>
      <sheetData sheetId="5072" refreshError="1"/>
      <sheetData sheetId="5073" refreshError="1"/>
      <sheetData sheetId="5074" refreshError="1"/>
      <sheetData sheetId="5075" refreshError="1"/>
      <sheetData sheetId="5076" refreshError="1"/>
      <sheetData sheetId="5077" refreshError="1"/>
      <sheetData sheetId="5078" refreshError="1"/>
      <sheetData sheetId="5079" refreshError="1"/>
      <sheetData sheetId="5080" refreshError="1"/>
      <sheetData sheetId="5081" refreshError="1"/>
      <sheetData sheetId="5082" refreshError="1"/>
      <sheetData sheetId="5083" refreshError="1"/>
      <sheetData sheetId="5084" refreshError="1"/>
      <sheetData sheetId="5085" refreshError="1"/>
      <sheetData sheetId="5086" refreshError="1"/>
      <sheetData sheetId="5087" refreshError="1"/>
      <sheetData sheetId="5088" refreshError="1"/>
      <sheetData sheetId="5089" refreshError="1"/>
      <sheetData sheetId="5090" refreshError="1"/>
      <sheetData sheetId="5091" refreshError="1"/>
      <sheetData sheetId="5092" refreshError="1"/>
      <sheetData sheetId="5093" refreshError="1"/>
      <sheetData sheetId="5094" refreshError="1"/>
      <sheetData sheetId="5095" refreshError="1"/>
      <sheetData sheetId="5096" refreshError="1"/>
      <sheetData sheetId="5097" refreshError="1"/>
      <sheetData sheetId="5098" refreshError="1"/>
      <sheetData sheetId="5099" refreshError="1"/>
      <sheetData sheetId="5100" refreshError="1"/>
      <sheetData sheetId="5101" refreshError="1"/>
      <sheetData sheetId="5102" refreshError="1"/>
      <sheetData sheetId="5103" refreshError="1"/>
      <sheetData sheetId="5104" refreshError="1"/>
      <sheetData sheetId="5105" refreshError="1"/>
      <sheetData sheetId="5106" refreshError="1"/>
      <sheetData sheetId="5107" refreshError="1"/>
      <sheetData sheetId="5108" refreshError="1"/>
      <sheetData sheetId="5109" refreshError="1"/>
      <sheetData sheetId="5110" refreshError="1"/>
      <sheetData sheetId="5111" refreshError="1"/>
      <sheetData sheetId="5112" refreshError="1"/>
      <sheetData sheetId="5113" refreshError="1"/>
      <sheetData sheetId="5114" refreshError="1"/>
      <sheetData sheetId="5115" refreshError="1"/>
      <sheetData sheetId="5116" refreshError="1"/>
      <sheetData sheetId="5117" refreshError="1"/>
      <sheetData sheetId="5118" refreshError="1"/>
      <sheetData sheetId="5119" refreshError="1"/>
      <sheetData sheetId="5120" refreshError="1"/>
      <sheetData sheetId="5121" refreshError="1"/>
      <sheetData sheetId="5122" refreshError="1"/>
      <sheetData sheetId="5123" refreshError="1"/>
      <sheetData sheetId="5124" refreshError="1"/>
      <sheetData sheetId="5125" refreshError="1"/>
      <sheetData sheetId="5126" refreshError="1"/>
      <sheetData sheetId="5127" refreshError="1"/>
      <sheetData sheetId="5128" refreshError="1"/>
      <sheetData sheetId="5129" refreshError="1"/>
      <sheetData sheetId="5130" refreshError="1"/>
      <sheetData sheetId="5131" refreshError="1"/>
      <sheetData sheetId="5132" refreshError="1"/>
      <sheetData sheetId="5133" refreshError="1"/>
      <sheetData sheetId="5134" refreshError="1"/>
      <sheetData sheetId="5135" refreshError="1"/>
      <sheetData sheetId="5136" refreshError="1"/>
      <sheetData sheetId="5137" refreshError="1"/>
      <sheetData sheetId="5138" refreshError="1"/>
      <sheetData sheetId="5139" refreshError="1"/>
      <sheetData sheetId="5140" refreshError="1"/>
      <sheetData sheetId="5141" refreshError="1"/>
      <sheetData sheetId="5142" refreshError="1"/>
      <sheetData sheetId="5143" refreshError="1"/>
      <sheetData sheetId="5144" refreshError="1"/>
      <sheetData sheetId="5145" refreshError="1"/>
      <sheetData sheetId="5146" refreshError="1"/>
      <sheetData sheetId="5147" refreshError="1"/>
      <sheetData sheetId="5148" refreshError="1"/>
      <sheetData sheetId="5149" refreshError="1"/>
      <sheetData sheetId="5150" refreshError="1"/>
      <sheetData sheetId="5151" refreshError="1"/>
      <sheetData sheetId="5152" refreshError="1"/>
      <sheetData sheetId="5153" refreshError="1"/>
      <sheetData sheetId="5154" refreshError="1"/>
      <sheetData sheetId="5155" refreshError="1"/>
      <sheetData sheetId="5156" refreshError="1"/>
      <sheetData sheetId="5157" refreshError="1"/>
      <sheetData sheetId="5158" refreshError="1"/>
      <sheetData sheetId="5159" refreshError="1"/>
      <sheetData sheetId="5160" refreshError="1"/>
      <sheetData sheetId="5161" refreshError="1"/>
      <sheetData sheetId="5162" refreshError="1"/>
      <sheetData sheetId="5163" refreshError="1"/>
      <sheetData sheetId="5164" refreshError="1"/>
      <sheetData sheetId="5165" refreshError="1"/>
      <sheetData sheetId="5166" refreshError="1"/>
      <sheetData sheetId="5167" refreshError="1"/>
      <sheetData sheetId="5168" refreshError="1"/>
      <sheetData sheetId="5169" refreshError="1"/>
      <sheetData sheetId="5170" refreshError="1"/>
      <sheetData sheetId="5171" refreshError="1"/>
      <sheetData sheetId="5172" refreshError="1"/>
      <sheetData sheetId="5173" refreshError="1"/>
      <sheetData sheetId="5174" refreshError="1"/>
      <sheetData sheetId="5175" refreshError="1"/>
      <sheetData sheetId="5176" refreshError="1"/>
      <sheetData sheetId="5177" refreshError="1"/>
      <sheetData sheetId="5178" refreshError="1"/>
      <sheetData sheetId="5179" refreshError="1"/>
      <sheetData sheetId="5180" refreshError="1"/>
      <sheetData sheetId="5181" refreshError="1"/>
      <sheetData sheetId="5182" refreshError="1"/>
      <sheetData sheetId="5183" refreshError="1"/>
      <sheetData sheetId="5184" refreshError="1"/>
      <sheetData sheetId="5185" refreshError="1"/>
      <sheetData sheetId="5186" refreshError="1"/>
      <sheetData sheetId="5187" refreshError="1"/>
      <sheetData sheetId="5188" refreshError="1"/>
      <sheetData sheetId="5189" refreshError="1"/>
      <sheetData sheetId="5190" refreshError="1"/>
      <sheetData sheetId="5191" refreshError="1"/>
      <sheetData sheetId="5192" refreshError="1"/>
      <sheetData sheetId="5193" refreshError="1"/>
      <sheetData sheetId="5194" refreshError="1"/>
      <sheetData sheetId="5195" refreshError="1"/>
      <sheetData sheetId="5196" refreshError="1"/>
      <sheetData sheetId="5197" refreshError="1"/>
      <sheetData sheetId="5198" refreshError="1"/>
      <sheetData sheetId="5199" refreshError="1"/>
      <sheetData sheetId="5200" refreshError="1"/>
      <sheetData sheetId="5201" refreshError="1"/>
      <sheetData sheetId="5202" refreshError="1"/>
      <sheetData sheetId="5203" refreshError="1"/>
      <sheetData sheetId="5204" refreshError="1"/>
      <sheetData sheetId="5205" refreshError="1"/>
      <sheetData sheetId="5206" refreshError="1"/>
      <sheetData sheetId="5207" refreshError="1"/>
      <sheetData sheetId="5208" refreshError="1"/>
      <sheetData sheetId="5209" refreshError="1"/>
      <sheetData sheetId="5210" refreshError="1"/>
      <sheetData sheetId="5211" refreshError="1"/>
      <sheetData sheetId="5212" refreshError="1"/>
      <sheetData sheetId="5213" refreshError="1"/>
      <sheetData sheetId="5214" refreshError="1"/>
      <sheetData sheetId="5215" refreshError="1"/>
      <sheetData sheetId="5216" refreshError="1"/>
      <sheetData sheetId="5217" refreshError="1"/>
      <sheetData sheetId="5218" refreshError="1"/>
      <sheetData sheetId="5219" refreshError="1"/>
      <sheetData sheetId="5220" refreshError="1"/>
      <sheetData sheetId="5221" refreshError="1"/>
      <sheetData sheetId="5222" refreshError="1"/>
      <sheetData sheetId="5223" refreshError="1"/>
      <sheetData sheetId="5224" refreshError="1"/>
      <sheetData sheetId="5225" refreshError="1"/>
      <sheetData sheetId="5226" refreshError="1"/>
      <sheetData sheetId="5227" refreshError="1"/>
      <sheetData sheetId="5228" refreshError="1"/>
      <sheetData sheetId="5229" refreshError="1"/>
      <sheetData sheetId="5230" refreshError="1"/>
      <sheetData sheetId="5231" refreshError="1"/>
      <sheetData sheetId="5232" refreshError="1"/>
      <sheetData sheetId="5233" refreshError="1"/>
      <sheetData sheetId="5234" refreshError="1"/>
      <sheetData sheetId="5235" refreshError="1"/>
      <sheetData sheetId="5236" refreshError="1"/>
      <sheetData sheetId="5237" refreshError="1"/>
      <sheetData sheetId="5238" refreshError="1"/>
      <sheetData sheetId="5239" refreshError="1"/>
      <sheetData sheetId="5240" refreshError="1"/>
      <sheetData sheetId="5241" refreshError="1"/>
      <sheetData sheetId="5242" refreshError="1"/>
      <sheetData sheetId="5243" refreshError="1"/>
      <sheetData sheetId="5244" refreshError="1"/>
      <sheetData sheetId="5245" refreshError="1"/>
      <sheetData sheetId="5246" refreshError="1"/>
      <sheetData sheetId="5247" refreshError="1"/>
      <sheetData sheetId="5248" refreshError="1"/>
      <sheetData sheetId="5249" refreshError="1"/>
      <sheetData sheetId="5250" refreshError="1"/>
      <sheetData sheetId="5251" refreshError="1"/>
      <sheetData sheetId="5252" refreshError="1"/>
      <sheetData sheetId="5253" refreshError="1"/>
      <sheetData sheetId="5254" refreshError="1"/>
      <sheetData sheetId="5255" refreshError="1"/>
      <sheetData sheetId="5256" refreshError="1"/>
      <sheetData sheetId="5257" refreshError="1"/>
      <sheetData sheetId="5258" refreshError="1"/>
      <sheetData sheetId="5259" refreshError="1"/>
      <sheetData sheetId="5260" refreshError="1"/>
      <sheetData sheetId="5261" refreshError="1"/>
      <sheetData sheetId="5262" refreshError="1"/>
      <sheetData sheetId="5263" refreshError="1"/>
      <sheetData sheetId="5264" refreshError="1"/>
      <sheetData sheetId="5265" refreshError="1"/>
      <sheetData sheetId="5266" refreshError="1"/>
      <sheetData sheetId="5267" refreshError="1"/>
      <sheetData sheetId="5268" refreshError="1"/>
      <sheetData sheetId="5269" refreshError="1"/>
      <sheetData sheetId="5270" refreshError="1"/>
      <sheetData sheetId="5271" refreshError="1"/>
      <sheetData sheetId="5272" refreshError="1"/>
      <sheetData sheetId="5273" refreshError="1"/>
      <sheetData sheetId="5274" refreshError="1"/>
      <sheetData sheetId="5275" refreshError="1"/>
      <sheetData sheetId="5276" refreshError="1"/>
      <sheetData sheetId="5277" refreshError="1"/>
      <sheetData sheetId="5278" refreshError="1"/>
      <sheetData sheetId="5279" refreshError="1"/>
      <sheetData sheetId="5280" refreshError="1"/>
      <sheetData sheetId="5281" refreshError="1"/>
      <sheetData sheetId="5282" refreshError="1"/>
      <sheetData sheetId="5283" refreshError="1"/>
      <sheetData sheetId="5284" refreshError="1"/>
      <sheetData sheetId="5285" refreshError="1"/>
      <sheetData sheetId="5286" refreshError="1"/>
      <sheetData sheetId="5287" refreshError="1"/>
      <sheetData sheetId="5288" refreshError="1"/>
      <sheetData sheetId="5289" refreshError="1"/>
      <sheetData sheetId="5290" refreshError="1"/>
      <sheetData sheetId="5291" refreshError="1"/>
      <sheetData sheetId="5292" refreshError="1"/>
      <sheetData sheetId="5293" refreshError="1"/>
      <sheetData sheetId="5294" refreshError="1"/>
      <sheetData sheetId="5295" refreshError="1"/>
      <sheetData sheetId="5296" refreshError="1"/>
      <sheetData sheetId="5297" refreshError="1"/>
      <sheetData sheetId="5298" refreshError="1"/>
      <sheetData sheetId="5299" refreshError="1"/>
      <sheetData sheetId="5300" refreshError="1"/>
      <sheetData sheetId="5301" refreshError="1"/>
      <sheetData sheetId="5302" refreshError="1"/>
      <sheetData sheetId="5303" refreshError="1"/>
      <sheetData sheetId="5304" refreshError="1"/>
      <sheetData sheetId="5305" refreshError="1"/>
      <sheetData sheetId="5306" refreshError="1"/>
      <sheetData sheetId="5307" refreshError="1"/>
      <sheetData sheetId="5308" refreshError="1"/>
      <sheetData sheetId="5309" refreshError="1"/>
      <sheetData sheetId="5310" refreshError="1"/>
      <sheetData sheetId="5311" refreshError="1"/>
      <sheetData sheetId="5312" refreshError="1"/>
      <sheetData sheetId="5313" refreshError="1"/>
      <sheetData sheetId="5314" refreshError="1"/>
      <sheetData sheetId="5315" refreshError="1"/>
      <sheetData sheetId="5316" refreshError="1"/>
      <sheetData sheetId="5317" refreshError="1"/>
      <sheetData sheetId="5318" refreshError="1"/>
      <sheetData sheetId="5319" refreshError="1"/>
      <sheetData sheetId="5320" refreshError="1"/>
      <sheetData sheetId="5321" refreshError="1"/>
      <sheetData sheetId="5322" refreshError="1"/>
      <sheetData sheetId="5323" refreshError="1"/>
      <sheetData sheetId="5324" refreshError="1"/>
      <sheetData sheetId="5325" refreshError="1"/>
      <sheetData sheetId="5326" refreshError="1"/>
      <sheetData sheetId="5327" refreshError="1"/>
      <sheetData sheetId="5328" refreshError="1"/>
      <sheetData sheetId="5329" refreshError="1"/>
      <sheetData sheetId="5330" refreshError="1"/>
      <sheetData sheetId="5331" refreshError="1"/>
      <sheetData sheetId="5332" refreshError="1"/>
      <sheetData sheetId="5333" refreshError="1"/>
      <sheetData sheetId="5334" refreshError="1"/>
      <sheetData sheetId="5335" refreshError="1"/>
      <sheetData sheetId="5336" refreshError="1"/>
      <sheetData sheetId="5337" refreshError="1"/>
      <sheetData sheetId="5338" refreshError="1"/>
      <sheetData sheetId="5339" refreshError="1"/>
      <sheetData sheetId="5340" refreshError="1"/>
      <sheetData sheetId="5341" refreshError="1"/>
      <sheetData sheetId="5342" refreshError="1"/>
      <sheetData sheetId="5343" refreshError="1"/>
      <sheetData sheetId="5344" refreshError="1"/>
      <sheetData sheetId="5345" refreshError="1"/>
      <sheetData sheetId="5346" refreshError="1"/>
      <sheetData sheetId="5347" refreshError="1"/>
      <sheetData sheetId="5348" refreshError="1"/>
      <sheetData sheetId="5349" refreshError="1"/>
      <sheetData sheetId="5350" refreshError="1"/>
      <sheetData sheetId="5351" refreshError="1"/>
      <sheetData sheetId="5352" refreshError="1"/>
      <sheetData sheetId="5353" refreshError="1"/>
      <sheetData sheetId="5354" refreshError="1"/>
      <sheetData sheetId="5355" refreshError="1"/>
      <sheetData sheetId="5356" refreshError="1"/>
      <sheetData sheetId="5357" refreshError="1"/>
      <sheetData sheetId="5358" refreshError="1"/>
      <sheetData sheetId="5359" refreshError="1"/>
      <sheetData sheetId="5360" refreshError="1"/>
      <sheetData sheetId="5361" refreshError="1"/>
      <sheetData sheetId="5362" refreshError="1"/>
      <sheetData sheetId="5363" refreshError="1"/>
      <sheetData sheetId="5364" refreshError="1"/>
      <sheetData sheetId="5365" refreshError="1"/>
      <sheetData sheetId="5366" refreshError="1"/>
      <sheetData sheetId="5367" refreshError="1"/>
      <sheetData sheetId="5368" refreshError="1"/>
      <sheetData sheetId="5369" refreshError="1"/>
      <sheetData sheetId="5370" refreshError="1"/>
      <sheetData sheetId="5371" refreshError="1"/>
      <sheetData sheetId="5372" refreshError="1"/>
      <sheetData sheetId="5373" refreshError="1"/>
      <sheetData sheetId="5374" refreshError="1"/>
      <sheetData sheetId="5375" refreshError="1"/>
      <sheetData sheetId="5376" refreshError="1"/>
      <sheetData sheetId="5377" refreshError="1"/>
      <sheetData sheetId="5378" refreshError="1"/>
      <sheetData sheetId="5379" refreshError="1"/>
      <sheetData sheetId="5380" refreshError="1"/>
      <sheetData sheetId="5381" refreshError="1"/>
      <sheetData sheetId="5382" refreshError="1"/>
      <sheetData sheetId="5383" refreshError="1"/>
      <sheetData sheetId="5384" refreshError="1"/>
      <sheetData sheetId="5385" refreshError="1"/>
      <sheetData sheetId="5386" refreshError="1"/>
      <sheetData sheetId="5387" refreshError="1"/>
      <sheetData sheetId="5388" refreshError="1"/>
      <sheetData sheetId="5389" refreshError="1"/>
      <sheetData sheetId="5390" refreshError="1"/>
      <sheetData sheetId="5391" refreshError="1"/>
      <sheetData sheetId="5392" refreshError="1"/>
      <sheetData sheetId="5393" refreshError="1"/>
      <sheetData sheetId="5394" refreshError="1"/>
      <sheetData sheetId="5395" refreshError="1"/>
      <sheetData sheetId="5396" refreshError="1"/>
      <sheetData sheetId="5397" refreshError="1"/>
      <sheetData sheetId="5398" refreshError="1"/>
      <sheetData sheetId="5399" refreshError="1"/>
      <sheetData sheetId="5400" refreshError="1"/>
      <sheetData sheetId="5401" refreshError="1"/>
      <sheetData sheetId="5402" refreshError="1"/>
      <sheetData sheetId="5403" refreshError="1"/>
      <sheetData sheetId="5404" refreshError="1"/>
      <sheetData sheetId="5405" refreshError="1"/>
      <sheetData sheetId="5406" refreshError="1"/>
      <sheetData sheetId="5407" refreshError="1"/>
      <sheetData sheetId="5408" refreshError="1"/>
      <sheetData sheetId="5409" refreshError="1"/>
      <sheetData sheetId="5410" refreshError="1"/>
      <sheetData sheetId="5411" refreshError="1"/>
      <sheetData sheetId="5412" refreshError="1"/>
      <sheetData sheetId="5413" refreshError="1"/>
      <sheetData sheetId="5414" refreshError="1"/>
      <sheetData sheetId="5415" refreshError="1"/>
      <sheetData sheetId="5416" refreshError="1"/>
      <sheetData sheetId="5417" refreshError="1"/>
      <sheetData sheetId="5418" refreshError="1"/>
      <sheetData sheetId="5419" refreshError="1"/>
      <sheetData sheetId="5420" refreshError="1"/>
      <sheetData sheetId="5421" refreshError="1"/>
      <sheetData sheetId="5422" refreshError="1"/>
      <sheetData sheetId="5423" refreshError="1"/>
      <sheetData sheetId="5424" refreshError="1"/>
      <sheetData sheetId="5425" refreshError="1"/>
      <sheetData sheetId="5426" refreshError="1"/>
      <sheetData sheetId="5427" refreshError="1"/>
      <sheetData sheetId="5428" refreshError="1"/>
      <sheetData sheetId="5429" refreshError="1"/>
      <sheetData sheetId="5430" refreshError="1"/>
      <sheetData sheetId="5431" refreshError="1"/>
      <sheetData sheetId="5432" refreshError="1"/>
      <sheetData sheetId="5433" refreshError="1"/>
      <sheetData sheetId="5434" refreshError="1"/>
      <sheetData sheetId="5435" refreshError="1"/>
      <sheetData sheetId="5436" refreshError="1"/>
      <sheetData sheetId="5437" refreshError="1"/>
      <sheetData sheetId="5438" refreshError="1"/>
      <sheetData sheetId="5439" refreshError="1"/>
      <sheetData sheetId="5440" refreshError="1"/>
      <sheetData sheetId="5441" refreshError="1"/>
      <sheetData sheetId="5442" refreshError="1"/>
      <sheetData sheetId="5443" refreshError="1"/>
      <sheetData sheetId="5444" refreshError="1"/>
      <sheetData sheetId="5445" refreshError="1"/>
      <sheetData sheetId="5446" refreshError="1"/>
      <sheetData sheetId="5447" refreshError="1"/>
      <sheetData sheetId="5448" refreshError="1"/>
      <sheetData sheetId="5449" refreshError="1"/>
      <sheetData sheetId="5450" refreshError="1"/>
      <sheetData sheetId="5451" refreshError="1"/>
      <sheetData sheetId="5452" refreshError="1"/>
      <sheetData sheetId="5453" refreshError="1"/>
      <sheetData sheetId="5454" refreshError="1"/>
      <sheetData sheetId="5455" refreshError="1"/>
      <sheetData sheetId="5456" refreshError="1"/>
      <sheetData sheetId="5457" refreshError="1"/>
      <sheetData sheetId="5458" refreshError="1"/>
      <sheetData sheetId="5459" refreshError="1"/>
      <sheetData sheetId="5460" refreshError="1"/>
      <sheetData sheetId="5461" refreshError="1"/>
      <sheetData sheetId="5462" refreshError="1"/>
      <sheetData sheetId="5463" refreshError="1"/>
      <sheetData sheetId="5464" refreshError="1"/>
      <sheetData sheetId="5465" refreshError="1"/>
      <sheetData sheetId="5466" refreshError="1"/>
      <sheetData sheetId="5467" refreshError="1"/>
      <sheetData sheetId="5468" refreshError="1"/>
      <sheetData sheetId="5469" refreshError="1"/>
      <sheetData sheetId="5470" refreshError="1"/>
      <sheetData sheetId="5471" refreshError="1"/>
      <sheetData sheetId="5472" refreshError="1"/>
      <sheetData sheetId="5473" refreshError="1"/>
      <sheetData sheetId="5474" refreshError="1"/>
      <sheetData sheetId="5475" refreshError="1"/>
      <sheetData sheetId="5476" refreshError="1"/>
      <sheetData sheetId="5477" refreshError="1"/>
      <sheetData sheetId="5478" refreshError="1"/>
      <sheetData sheetId="5479" refreshError="1"/>
      <sheetData sheetId="5480" refreshError="1"/>
      <sheetData sheetId="5481" refreshError="1"/>
      <sheetData sheetId="5482" refreshError="1"/>
      <sheetData sheetId="5483" refreshError="1"/>
      <sheetData sheetId="5484" refreshError="1"/>
      <sheetData sheetId="5485" refreshError="1"/>
      <sheetData sheetId="5486" refreshError="1"/>
      <sheetData sheetId="5487" refreshError="1"/>
      <sheetData sheetId="5488" refreshError="1"/>
      <sheetData sheetId="5489" refreshError="1"/>
      <sheetData sheetId="5490" refreshError="1"/>
      <sheetData sheetId="5491" refreshError="1"/>
      <sheetData sheetId="5492" refreshError="1"/>
      <sheetData sheetId="5493" refreshError="1"/>
      <sheetData sheetId="5494" refreshError="1"/>
      <sheetData sheetId="5495" refreshError="1"/>
      <sheetData sheetId="5496" refreshError="1"/>
      <sheetData sheetId="5497" refreshError="1"/>
      <sheetData sheetId="5498" refreshError="1"/>
      <sheetData sheetId="5499" refreshError="1"/>
      <sheetData sheetId="5500" refreshError="1"/>
      <sheetData sheetId="5501" refreshError="1"/>
      <sheetData sheetId="5502" refreshError="1"/>
      <sheetData sheetId="5503" refreshError="1"/>
      <sheetData sheetId="5504" refreshError="1"/>
      <sheetData sheetId="5505" refreshError="1"/>
      <sheetData sheetId="5506" refreshError="1"/>
      <sheetData sheetId="5507" refreshError="1"/>
      <sheetData sheetId="5508" refreshError="1"/>
      <sheetData sheetId="5509" refreshError="1"/>
      <sheetData sheetId="5510" refreshError="1"/>
      <sheetData sheetId="5511" refreshError="1"/>
      <sheetData sheetId="5512" refreshError="1"/>
      <sheetData sheetId="5513" refreshError="1"/>
      <sheetData sheetId="5514" refreshError="1"/>
      <sheetData sheetId="5515" refreshError="1"/>
      <sheetData sheetId="5516" refreshError="1"/>
      <sheetData sheetId="5517" refreshError="1"/>
      <sheetData sheetId="5518" refreshError="1"/>
      <sheetData sheetId="5519" refreshError="1"/>
      <sheetData sheetId="5520" refreshError="1"/>
      <sheetData sheetId="5521" refreshError="1"/>
      <sheetData sheetId="5522" refreshError="1"/>
      <sheetData sheetId="5523" refreshError="1"/>
      <sheetData sheetId="5524" refreshError="1"/>
      <sheetData sheetId="5525" refreshError="1"/>
      <sheetData sheetId="5526" refreshError="1"/>
      <sheetData sheetId="5527" refreshError="1"/>
      <sheetData sheetId="5528" refreshError="1"/>
      <sheetData sheetId="5529" refreshError="1"/>
      <sheetData sheetId="5530" refreshError="1"/>
      <sheetData sheetId="5531" refreshError="1"/>
      <sheetData sheetId="5532" refreshError="1"/>
      <sheetData sheetId="5533" refreshError="1"/>
      <sheetData sheetId="5534" refreshError="1"/>
      <sheetData sheetId="5535" refreshError="1"/>
      <sheetData sheetId="5536" refreshError="1"/>
      <sheetData sheetId="5537" refreshError="1"/>
      <sheetData sheetId="5538" refreshError="1"/>
      <sheetData sheetId="5539" refreshError="1"/>
      <sheetData sheetId="5540" refreshError="1"/>
      <sheetData sheetId="5541" refreshError="1"/>
      <sheetData sheetId="5542" refreshError="1"/>
      <sheetData sheetId="5543" refreshError="1"/>
      <sheetData sheetId="5544" refreshError="1"/>
      <sheetData sheetId="5545" refreshError="1"/>
      <sheetData sheetId="5546" refreshError="1"/>
      <sheetData sheetId="5547" refreshError="1"/>
      <sheetData sheetId="5548" refreshError="1"/>
      <sheetData sheetId="5549" refreshError="1"/>
      <sheetData sheetId="5550" refreshError="1"/>
      <sheetData sheetId="5551" refreshError="1"/>
      <sheetData sheetId="5552" refreshError="1"/>
      <sheetData sheetId="5553" refreshError="1"/>
      <sheetData sheetId="5554" refreshError="1"/>
      <sheetData sheetId="5555" refreshError="1"/>
      <sheetData sheetId="5556" refreshError="1"/>
      <sheetData sheetId="5557" refreshError="1"/>
      <sheetData sheetId="5558" refreshError="1"/>
      <sheetData sheetId="5559" refreshError="1"/>
      <sheetData sheetId="5560" refreshError="1"/>
      <sheetData sheetId="5561" refreshError="1"/>
      <sheetData sheetId="5562" refreshError="1"/>
      <sheetData sheetId="5563" refreshError="1"/>
      <sheetData sheetId="5564" refreshError="1"/>
      <sheetData sheetId="5565" refreshError="1"/>
      <sheetData sheetId="5566" refreshError="1"/>
      <sheetData sheetId="5567" refreshError="1"/>
      <sheetData sheetId="5568" refreshError="1"/>
      <sheetData sheetId="5569" refreshError="1"/>
      <sheetData sheetId="5570" refreshError="1"/>
      <sheetData sheetId="5571" refreshError="1"/>
      <sheetData sheetId="5572" refreshError="1"/>
      <sheetData sheetId="5573" refreshError="1"/>
      <sheetData sheetId="5574" refreshError="1"/>
      <sheetData sheetId="5575" refreshError="1"/>
      <sheetData sheetId="5576" refreshError="1"/>
      <sheetData sheetId="5577" refreshError="1"/>
      <sheetData sheetId="5578" refreshError="1"/>
      <sheetData sheetId="5579" refreshError="1"/>
      <sheetData sheetId="5580" refreshError="1"/>
      <sheetData sheetId="5581" refreshError="1"/>
      <sheetData sheetId="5582" refreshError="1"/>
      <sheetData sheetId="5583" refreshError="1"/>
      <sheetData sheetId="5584" refreshError="1"/>
      <sheetData sheetId="5585" refreshError="1"/>
      <sheetData sheetId="5586" refreshError="1"/>
      <sheetData sheetId="5587" refreshError="1"/>
      <sheetData sheetId="5588" refreshError="1"/>
      <sheetData sheetId="5589" refreshError="1"/>
      <sheetData sheetId="5590" refreshError="1"/>
      <sheetData sheetId="5591" refreshError="1"/>
      <sheetData sheetId="5592" refreshError="1"/>
      <sheetData sheetId="5593" refreshError="1"/>
      <sheetData sheetId="5594" refreshError="1"/>
      <sheetData sheetId="5595" refreshError="1"/>
      <sheetData sheetId="5596" refreshError="1"/>
      <sheetData sheetId="5597" refreshError="1"/>
      <sheetData sheetId="5598" refreshError="1"/>
      <sheetData sheetId="5599" refreshError="1"/>
      <sheetData sheetId="5600" refreshError="1"/>
      <sheetData sheetId="5601" refreshError="1"/>
      <sheetData sheetId="5602" refreshError="1"/>
      <sheetData sheetId="5603" refreshError="1"/>
      <sheetData sheetId="5604" refreshError="1"/>
      <sheetData sheetId="5605" refreshError="1"/>
      <sheetData sheetId="5606" refreshError="1"/>
      <sheetData sheetId="5607" refreshError="1"/>
      <sheetData sheetId="5608" refreshError="1"/>
      <sheetData sheetId="5609" refreshError="1"/>
      <sheetData sheetId="5610" refreshError="1"/>
      <sheetData sheetId="5611" refreshError="1"/>
      <sheetData sheetId="5612" refreshError="1"/>
      <sheetData sheetId="5613" refreshError="1"/>
      <sheetData sheetId="5614" refreshError="1"/>
      <sheetData sheetId="5615" refreshError="1"/>
      <sheetData sheetId="5616" refreshError="1"/>
      <sheetData sheetId="5617" refreshError="1"/>
      <sheetData sheetId="5618" refreshError="1"/>
      <sheetData sheetId="5619" refreshError="1"/>
      <sheetData sheetId="5620" refreshError="1"/>
      <sheetData sheetId="5621" refreshError="1"/>
      <sheetData sheetId="5622" refreshError="1"/>
      <sheetData sheetId="5623" refreshError="1"/>
      <sheetData sheetId="5624" refreshError="1"/>
      <sheetData sheetId="5625" refreshError="1"/>
      <sheetData sheetId="5626" refreshError="1"/>
      <sheetData sheetId="5627" refreshError="1"/>
      <sheetData sheetId="5628" refreshError="1"/>
      <sheetData sheetId="5629" refreshError="1"/>
      <sheetData sheetId="5630" refreshError="1"/>
      <sheetData sheetId="5631" refreshError="1"/>
      <sheetData sheetId="5632" refreshError="1"/>
      <sheetData sheetId="5633" refreshError="1"/>
      <sheetData sheetId="5634" refreshError="1"/>
      <sheetData sheetId="5635" refreshError="1"/>
      <sheetData sheetId="5636" refreshError="1"/>
      <sheetData sheetId="5637" refreshError="1"/>
      <sheetData sheetId="5638" refreshError="1"/>
      <sheetData sheetId="5639" refreshError="1"/>
      <sheetData sheetId="5640" refreshError="1"/>
      <sheetData sheetId="5641" refreshError="1"/>
      <sheetData sheetId="5642" refreshError="1"/>
      <sheetData sheetId="5643" refreshError="1"/>
      <sheetData sheetId="5644" refreshError="1"/>
      <sheetData sheetId="5645" refreshError="1"/>
      <sheetData sheetId="5646" refreshError="1"/>
      <sheetData sheetId="5647" refreshError="1"/>
      <sheetData sheetId="5648" refreshError="1"/>
      <sheetData sheetId="5649" refreshError="1"/>
      <sheetData sheetId="5650" refreshError="1"/>
      <sheetData sheetId="5651" refreshError="1"/>
      <sheetData sheetId="5652" refreshError="1"/>
      <sheetData sheetId="5653" refreshError="1"/>
      <sheetData sheetId="5654" refreshError="1"/>
      <sheetData sheetId="5655" refreshError="1"/>
      <sheetData sheetId="5656" refreshError="1"/>
      <sheetData sheetId="5657" refreshError="1"/>
      <sheetData sheetId="5658" refreshError="1"/>
      <sheetData sheetId="5659" refreshError="1"/>
      <sheetData sheetId="5660" refreshError="1"/>
      <sheetData sheetId="5661" refreshError="1"/>
      <sheetData sheetId="5662" refreshError="1"/>
      <sheetData sheetId="5663" refreshError="1"/>
      <sheetData sheetId="5664" refreshError="1"/>
      <sheetData sheetId="5665" refreshError="1"/>
      <sheetData sheetId="5666" refreshError="1"/>
      <sheetData sheetId="5667" refreshError="1"/>
      <sheetData sheetId="5668" refreshError="1"/>
      <sheetData sheetId="5669" refreshError="1"/>
      <sheetData sheetId="5670" refreshError="1"/>
      <sheetData sheetId="5671" refreshError="1"/>
      <sheetData sheetId="5672" refreshError="1"/>
      <sheetData sheetId="5673" refreshError="1"/>
      <sheetData sheetId="5674" refreshError="1"/>
      <sheetData sheetId="5675" refreshError="1"/>
      <sheetData sheetId="5676" refreshError="1"/>
      <sheetData sheetId="5677" refreshError="1"/>
      <sheetData sheetId="5678" refreshError="1"/>
      <sheetData sheetId="5679" refreshError="1"/>
      <sheetData sheetId="5680" refreshError="1"/>
      <sheetData sheetId="5681" refreshError="1"/>
      <sheetData sheetId="5682" refreshError="1"/>
      <sheetData sheetId="5683" refreshError="1"/>
      <sheetData sheetId="5684" refreshError="1"/>
      <sheetData sheetId="5685" refreshError="1"/>
      <sheetData sheetId="5686" refreshError="1"/>
      <sheetData sheetId="5687" refreshError="1"/>
      <sheetData sheetId="5688" refreshError="1"/>
      <sheetData sheetId="5689" refreshError="1"/>
      <sheetData sheetId="5690" refreshError="1"/>
      <sheetData sheetId="5691" refreshError="1"/>
      <sheetData sheetId="5692" refreshError="1"/>
      <sheetData sheetId="5693" refreshError="1"/>
      <sheetData sheetId="5694" refreshError="1"/>
      <sheetData sheetId="5695" refreshError="1"/>
      <sheetData sheetId="5696" refreshError="1"/>
      <sheetData sheetId="5697" refreshError="1"/>
      <sheetData sheetId="5698" refreshError="1"/>
      <sheetData sheetId="5699" refreshError="1"/>
      <sheetData sheetId="5700" refreshError="1"/>
      <sheetData sheetId="5701" refreshError="1"/>
      <sheetData sheetId="5702" refreshError="1"/>
      <sheetData sheetId="5703" refreshError="1"/>
      <sheetData sheetId="5704" refreshError="1"/>
      <sheetData sheetId="5705" refreshError="1"/>
      <sheetData sheetId="5706" refreshError="1"/>
      <sheetData sheetId="5707" refreshError="1"/>
      <sheetData sheetId="5708" refreshError="1"/>
      <sheetData sheetId="5709" refreshError="1"/>
      <sheetData sheetId="5710" refreshError="1"/>
      <sheetData sheetId="5711" refreshError="1"/>
      <sheetData sheetId="5712" refreshError="1"/>
      <sheetData sheetId="5713" refreshError="1"/>
      <sheetData sheetId="5714" refreshError="1"/>
      <sheetData sheetId="5715" refreshError="1"/>
      <sheetData sheetId="5716" refreshError="1"/>
      <sheetData sheetId="5717" refreshError="1"/>
      <sheetData sheetId="5718" refreshError="1"/>
      <sheetData sheetId="5719" refreshError="1"/>
      <sheetData sheetId="5720" refreshError="1"/>
      <sheetData sheetId="5721" refreshError="1"/>
      <sheetData sheetId="5722" refreshError="1"/>
      <sheetData sheetId="5723" refreshError="1"/>
      <sheetData sheetId="5724" refreshError="1"/>
      <sheetData sheetId="5725" refreshError="1"/>
      <sheetData sheetId="5726" refreshError="1"/>
      <sheetData sheetId="5727" refreshError="1"/>
      <sheetData sheetId="5728" refreshError="1"/>
      <sheetData sheetId="5729" refreshError="1"/>
      <sheetData sheetId="5730" refreshError="1"/>
      <sheetData sheetId="5731" refreshError="1"/>
      <sheetData sheetId="5732" refreshError="1"/>
      <sheetData sheetId="5733" refreshError="1"/>
      <sheetData sheetId="5734" refreshError="1"/>
      <sheetData sheetId="5735" refreshError="1"/>
      <sheetData sheetId="5736" refreshError="1"/>
      <sheetData sheetId="5737" refreshError="1"/>
      <sheetData sheetId="5738" refreshError="1"/>
      <sheetData sheetId="5739" refreshError="1"/>
      <sheetData sheetId="5740" refreshError="1"/>
      <sheetData sheetId="5741" refreshError="1"/>
      <sheetData sheetId="5742" refreshError="1"/>
      <sheetData sheetId="5743" refreshError="1"/>
      <sheetData sheetId="5744" refreshError="1"/>
      <sheetData sheetId="5745" refreshError="1"/>
      <sheetData sheetId="5746" refreshError="1"/>
      <sheetData sheetId="5747" refreshError="1"/>
      <sheetData sheetId="5748" refreshError="1"/>
      <sheetData sheetId="5749" refreshError="1"/>
      <sheetData sheetId="5750" refreshError="1"/>
      <sheetData sheetId="5751" refreshError="1"/>
      <sheetData sheetId="5752" refreshError="1"/>
      <sheetData sheetId="5753" refreshError="1"/>
      <sheetData sheetId="5754" refreshError="1"/>
      <sheetData sheetId="5755" refreshError="1"/>
      <sheetData sheetId="5756" refreshError="1"/>
      <sheetData sheetId="5757" refreshError="1"/>
      <sheetData sheetId="5758" refreshError="1"/>
      <sheetData sheetId="5759" refreshError="1"/>
      <sheetData sheetId="5760" refreshError="1"/>
      <sheetData sheetId="5761" refreshError="1"/>
      <sheetData sheetId="5762" refreshError="1"/>
      <sheetData sheetId="5763" refreshError="1"/>
      <sheetData sheetId="5764" refreshError="1"/>
      <sheetData sheetId="5765" refreshError="1"/>
      <sheetData sheetId="5766" refreshError="1"/>
      <sheetData sheetId="5767" refreshError="1"/>
      <sheetData sheetId="5768" refreshError="1"/>
      <sheetData sheetId="5769" refreshError="1"/>
      <sheetData sheetId="5770" refreshError="1"/>
      <sheetData sheetId="5771" refreshError="1"/>
      <sheetData sheetId="5772" refreshError="1"/>
      <sheetData sheetId="5773" refreshError="1"/>
      <sheetData sheetId="5774" refreshError="1"/>
      <sheetData sheetId="5775" refreshError="1"/>
      <sheetData sheetId="5776" refreshError="1"/>
      <sheetData sheetId="5777" refreshError="1"/>
      <sheetData sheetId="5778" refreshError="1"/>
      <sheetData sheetId="5779" refreshError="1"/>
      <sheetData sheetId="5780" refreshError="1"/>
      <sheetData sheetId="5781" refreshError="1"/>
      <sheetData sheetId="5782" refreshError="1"/>
      <sheetData sheetId="5783" refreshError="1"/>
      <sheetData sheetId="5784" refreshError="1"/>
      <sheetData sheetId="5785" refreshError="1"/>
      <sheetData sheetId="5786" refreshError="1"/>
      <sheetData sheetId="5787" refreshError="1"/>
      <sheetData sheetId="5788" refreshError="1"/>
      <sheetData sheetId="5789" refreshError="1"/>
      <sheetData sheetId="5790" refreshError="1"/>
      <sheetData sheetId="5791" refreshError="1"/>
      <sheetData sheetId="5792" refreshError="1"/>
      <sheetData sheetId="5793" refreshError="1"/>
      <sheetData sheetId="5794" refreshError="1"/>
      <sheetData sheetId="5795" refreshError="1"/>
      <sheetData sheetId="5796" refreshError="1"/>
      <sheetData sheetId="5797" refreshError="1"/>
      <sheetData sheetId="5798" refreshError="1"/>
      <sheetData sheetId="5799" refreshError="1"/>
      <sheetData sheetId="5800" refreshError="1"/>
      <sheetData sheetId="5801" refreshError="1"/>
      <sheetData sheetId="5802" refreshError="1"/>
      <sheetData sheetId="5803" refreshError="1"/>
      <sheetData sheetId="5804" refreshError="1"/>
      <sheetData sheetId="5805" refreshError="1"/>
      <sheetData sheetId="5806" refreshError="1"/>
      <sheetData sheetId="5807" refreshError="1"/>
      <sheetData sheetId="5808" refreshError="1"/>
      <sheetData sheetId="5809" refreshError="1"/>
      <sheetData sheetId="5810" refreshError="1"/>
      <sheetData sheetId="5811" refreshError="1"/>
      <sheetData sheetId="5812" refreshError="1"/>
      <sheetData sheetId="5813" refreshError="1"/>
      <sheetData sheetId="5814" refreshError="1"/>
      <sheetData sheetId="5815" refreshError="1"/>
      <sheetData sheetId="5816" refreshError="1"/>
      <sheetData sheetId="5817" refreshError="1"/>
      <sheetData sheetId="5818" refreshError="1"/>
      <sheetData sheetId="5819" refreshError="1"/>
      <sheetData sheetId="5820" refreshError="1"/>
      <sheetData sheetId="5821" refreshError="1"/>
      <sheetData sheetId="5822" refreshError="1"/>
      <sheetData sheetId="5823" refreshError="1"/>
      <sheetData sheetId="5824" refreshError="1"/>
      <sheetData sheetId="5825" refreshError="1"/>
      <sheetData sheetId="5826" refreshError="1"/>
      <sheetData sheetId="5827" refreshError="1"/>
      <sheetData sheetId="5828" refreshError="1"/>
      <sheetData sheetId="5829" refreshError="1"/>
      <sheetData sheetId="5830" refreshError="1"/>
      <sheetData sheetId="5831" refreshError="1"/>
      <sheetData sheetId="5832" refreshError="1"/>
      <sheetData sheetId="5833" refreshError="1"/>
      <sheetData sheetId="5834" refreshError="1"/>
      <sheetData sheetId="5835" refreshError="1"/>
      <sheetData sheetId="5836" refreshError="1"/>
      <sheetData sheetId="5837" refreshError="1"/>
      <sheetData sheetId="5838" refreshError="1"/>
      <sheetData sheetId="5839" refreshError="1"/>
      <sheetData sheetId="5840" refreshError="1"/>
      <sheetData sheetId="5841" refreshError="1"/>
      <sheetData sheetId="5842" refreshError="1"/>
      <sheetData sheetId="5843" refreshError="1"/>
      <sheetData sheetId="5844" refreshError="1"/>
      <sheetData sheetId="5845" refreshError="1"/>
      <sheetData sheetId="5846" refreshError="1"/>
      <sheetData sheetId="5847" refreshError="1"/>
      <sheetData sheetId="5848" refreshError="1"/>
      <sheetData sheetId="5849" refreshError="1"/>
      <sheetData sheetId="5850" refreshError="1"/>
      <sheetData sheetId="5851" refreshError="1"/>
      <sheetData sheetId="5852" refreshError="1"/>
      <sheetData sheetId="5853" refreshError="1"/>
      <sheetData sheetId="5854" refreshError="1"/>
      <sheetData sheetId="5855" refreshError="1"/>
      <sheetData sheetId="5856" refreshError="1"/>
      <sheetData sheetId="5857" refreshError="1"/>
      <sheetData sheetId="5858" refreshError="1"/>
      <sheetData sheetId="5859" refreshError="1"/>
      <sheetData sheetId="5860" refreshError="1"/>
      <sheetData sheetId="5861" refreshError="1"/>
      <sheetData sheetId="5862" refreshError="1"/>
      <sheetData sheetId="5863" refreshError="1"/>
      <sheetData sheetId="5864" refreshError="1"/>
      <sheetData sheetId="5865" refreshError="1"/>
      <sheetData sheetId="5866" refreshError="1"/>
      <sheetData sheetId="5867" refreshError="1"/>
      <sheetData sheetId="5868" refreshError="1"/>
      <sheetData sheetId="5869" refreshError="1"/>
      <sheetData sheetId="5870" refreshError="1"/>
      <sheetData sheetId="5871" refreshError="1"/>
      <sheetData sheetId="5872" refreshError="1"/>
      <sheetData sheetId="5873" refreshError="1"/>
      <sheetData sheetId="5874" refreshError="1"/>
      <sheetData sheetId="5875" refreshError="1"/>
      <sheetData sheetId="5876" refreshError="1"/>
      <sheetData sheetId="5877" refreshError="1"/>
      <sheetData sheetId="5878" refreshError="1"/>
      <sheetData sheetId="5879" refreshError="1"/>
      <sheetData sheetId="5880" refreshError="1"/>
      <sheetData sheetId="5881" refreshError="1"/>
      <sheetData sheetId="5882" refreshError="1"/>
      <sheetData sheetId="5883" refreshError="1"/>
      <sheetData sheetId="5884" refreshError="1"/>
      <sheetData sheetId="5885" refreshError="1"/>
      <sheetData sheetId="5886" refreshError="1"/>
      <sheetData sheetId="5887" refreshError="1"/>
      <sheetData sheetId="5888" refreshError="1"/>
      <sheetData sheetId="5889" refreshError="1"/>
      <sheetData sheetId="5890" refreshError="1"/>
      <sheetData sheetId="5891" refreshError="1"/>
      <sheetData sheetId="5892" refreshError="1"/>
      <sheetData sheetId="5893" refreshError="1"/>
      <sheetData sheetId="5894" refreshError="1"/>
      <sheetData sheetId="5895" refreshError="1"/>
      <sheetData sheetId="5896" refreshError="1"/>
      <sheetData sheetId="5897" refreshError="1"/>
      <sheetData sheetId="5898" refreshError="1"/>
      <sheetData sheetId="5899" refreshError="1"/>
      <sheetData sheetId="5900" refreshError="1"/>
      <sheetData sheetId="5901" refreshError="1"/>
      <sheetData sheetId="5902" refreshError="1"/>
      <sheetData sheetId="5903" refreshError="1"/>
      <sheetData sheetId="5904" refreshError="1"/>
      <sheetData sheetId="5905" refreshError="1"/>
      <sheetData sheetId="5906" refreshError="1"/>
      <sheetData sheetId="5907" refreshError="1"/>
      <sheetData sheetId="5908" refreshError="1"/>
      <sheetData sheetId="5909" refreshError="1"/>
      <sheetData sheetId="5910" refreshError="1"/>
      <sheetData sheetId="5911" refreshError="1"/>
      <sheetData sheetId="5912" refreshError="1"/>
      <sheetData sheetId="5913" refreshError="1"/>
      <sheetData sheetId="5914" refreshError="1"/>
      <sheetData sheetId="5915" refreshError="1"/>
      <sheetData sheetId="5916" refreshError="1"/>
      <sheetData sheetId="5917" refreshError="1"/>
      <sheetData sheetId="5918" refreshError="1"/>
      <sheetData sheetId="5919" refreshError="1"/>
      <sheetData sheetId="5920" refreshError="1"/>
      <sheetData sheetId="5921" refreshError="1"/>
      <sheetData sheetId="5922" refreshError="1"/>
      <sheetData sheetId="5923" refreshError="1"/>
      <sheetData sheetId="5924" refreshError="1"/>
      <sheetData sheetId="5925" refreshError="1"/>
      <sheetData sheetId="5926" refreshError="1"/>
      <sheetData sheetId="5927" refreshError="1"/>
      <sheetData sheetId="5928" refreshError="1"/>
      <sheetData sheetId="5929" refreshError="1"/>
      <sheetData sheetId="5930" refreshError="1"/>
      <sheetData sheetId="5931" refreshError="1"/>
      <sheetData sheetId="5932" refreshError="1"/>
      <sheetData sheetId="5933" refreshError="1"/>
      <sheetData sheetId="5934" refreshError="1"/>
      <sheetData sheetId="5935" refreshError="1"/>
      <sheetData sheetId="5936" refreshError="1"/>
      <sheetData sheetId="5937" refreshError="1"/>
      <sheetData sheetId="5938" refreshError="1"/>
      <sheetData sheetId="5939" refreshError="1"/>
      <sheetData sheetId="5940" refreshError="1"/>
      <sheetData sheetId="5941" refreshError="1"/>
      <sheetData sheetId="5942" refreshError="1"/>
      <sheetData sheetId="5943" refreshError="1"/>
      <sheetData sheetId="5944" refreshError="1"/>
      <sheetData sheetId="5945" refreshError="1"/>
      <sheetData sheetId="5946" refreshError="1"/>
      <sheetData sheetId="5947" refreshError="1"/>
      <sheetData sheetId="5948" refreshError="1"/>
      <sheetData sheetId="5949" refreshError="1"/>
      <sheetData sheetId="5950" refreshError="1"/>
      <sheetData sheetId="5951" refreshError="1"/>
      <sheetData sheetId="5952" refreshError="1"/>
      <sheetData sheetId="5953" refreshError="1"/>
      <sheetData sheetId="5954" refreshError="1"/>
      <sheetData sheetId="5955" refreshError="1"/>
      <sheetData sheetId="5956" refreshError="1"/>
      <sheetData sheetId="5957" refreshError="1"/>
      <sheetData sheetId="5958" refreshError="1"/>
      <sheetData sheetId="5959" refreshError="1"/>
      <sheetData sheetId="5960" refreshError="1"/>
      <sheetData sheetId="5961" refreshError="1"/>
      <sheetData sheetId="5962" refreshError="1"/>
      <sheetData sheetId="5963" refreshError="1"/>
      <sheetData sheetId="5964" refreshError="1"/>
      <sheetData sheetId="5965" refreshError="1"/>
      <sheetData sheetId="5966" refreshError="1"/>
      <sheetData sheetId="5967" refreshError="1"/>
      <sheetData sheetId="5968" refreshError="1"/>
      <sheetData sheetId="5969" refreshError="1"/>
      <sheetData sheetId="5970" refreshError="1"/>
      <sheetData sheetId="5971" refreshError="1"/>
      <sheetData sheetId="5972" refreshError="1"/>
      <sheetData sheetId="5973" refreshError="1"/>
      <sheetData sheetId="5974" refreshError="1"/>
      <sheetData sheetId="5975" refreshError="1"/>
      <sheetData sheetId="5976" refreshError="1"/>
      <sheetData sheetId="5977" refreshError="1"/>
      <sheetData sheetId="5978" refreshError="1"/>
      <sheetData sheetId="5979" refreshError="1"/>
      <sheetData sheetId="5980" refreshError="1"/>
      <sheetData sheetId="5981" refreshError="1"/>
      <sheetData sheetId="5982" refreshError="1"/>
      <sheetData sheetId="5983" refreshError="1"/>
      <sheetData sheetId="5984" refreshError="1"/>
      <sheetData sheetId="5985" refreshError="1"/>
      <sheetData sheetId="5986" refreshError="1"/>
      <sheetData sheetId="5987" refreshError="1"/>
      <sheetData sheetId="5988" refreshError="1"/>
      <sheetData sheetId="5989" refreshError="1"/>
      <sheetData sheetId="5990" refreshError="1"/>
      <sheetData sheetId="5991" refreshError="1"/>
      <sheetData sheetId="5992" refreshError="1"/>
      <sheetData sheetId="5993" refreshError="1"/>
      <sheetData sheetId="5994" refreshError="1"/>
      <sheetData sheetId="5995" refreshError="1"/>
      <sheetData sheetId="5996" refreshError="1"/>
      <sheetData sheetId="5997" refreshError="1"/>
      <sheetData sheetId="5998" refreshError="1"/>
      <sheetData sheetId="5999" refreshError="1"/>
      <sheetData sheetId="6000" refreshError="1"/>
      <sheetData sheetId="6001" refreshError="1"/>
      <sheetData sheetId="6002" refreshError="1"/>
      <sheetData sheetId="6003" refreshError="1"/>
      <sheetData sheetId="6004" refreshError="1"/>
      <sheetData sheetId="6005" refreshError="1"/>
      <sheetData sheetId="6006" refreshError="1"/>
      <sheetData sheetId="6007" refreshError="1"/>
      <sheetData sheetId="6008" refreshError="1"/>
      <sheetData sheetId="6009" refreshError="1"/>
      <sheetData sheetId="6010" refreshError="1"/>
      <sheetData sheetId="6011" refreshError="1"/>
      <sheetData sheetId="6012" refreshError="1"/>
      <sheetData sheetId="6013" refreshError="1"/>
      <sheetData sheetId="6014" refreshError="1"/>
      <sheetData sheetId="6015" refreshError="1"/>
      <sheetData sheetId="6016" refreshError="1"/>
      <sheetData sheetId="6017" refreshError="1"/>
      <sheetData sheetId="6018" refreshError="1"/>
      <sheetData sheetId="6019" refreshError="1"/>
      <sheetData sheetId="6020" refreshError="1"/>
      <sheetData sheetId="6021" refreshError="1"/>
      <sheetData sheetId="6022" refreshError="1"/>
      <sheetData sheetId="6023" refreshError="1"/>
      <sheetData sheetId="6024" refreshError="1"/>
      <sheetData sheetId="6025" refreshError="1"/>
      <sheetData sheetId="6026" refreshError="1"/>
      <sheetData sheetId="6027" refreshError="1"/>
      <sheetData sheetId="6028" refreshError="1"/>
      <sheetData sheetId="6029" refreshError="1"/>
      <sheetData sheetId="6030" refreshError="1"/>
      <sheetData sheetId="6031" refreshError="1"/>
      <sheetData sheetId="6032" refreshError="1"/>
      <sheetData sheetId="6033" refreshError="1"/>
      <sheetData sheetId="6034" refreshError="1"/>
      <sheetData sheetId="6035" refreshError="1"/>
      <sheetData sheetId="6036" refreshError="1"/>
      <sheetData sheetId="6037" refreshError="1"/>
      <sheetData sheetId="6038" refreshError="1"/>
      <sheetData sheetId="6039" refreshError="1"/>
      <sheetData sheetId="6040" refreshError="1"/>
      <sheetData sheetId="6041" refreshError="1"/>
      <sheetData sheetId="6042" refreshError="1"/>
      <sheetData sheetId="6043" refreshError="1"/>
      <sheetData sheetId="6044" refreshError="1"/>
      <sheetData sheetId="6045" refreshError="1"/>
      <sheetData sheetId="6046" refreshError="1"/>
      <sheetData sheetId="6047" refreshError="1"/>
      <sheetData sheetId="6048" refreshError="1"/>
      <sheetData sheetId="6049" refreshError="1"/>
      <sheetData sheetId="6050" refreshError="1"/>
      <sheetData sheetId="6051" refreshError="1"/>
      <sheetData sheetId="6052" refreshError="1"/>
      <sheetData sheetId="6053" refreshError="1"/>
      <sheetData sheetId="6054" refreshError="1"/>
      <sheetData sheetId="6055" refreshError="1"/>
      <sheetData sheetId="6056" refreshError="1"/>
      <sheetData sheetId="6057" refreshError="1"/>
      <sheetData sheetId="6058" refreshError="1"/>
      <sheetData sheetId="6059" refreshError="1"/>
      <sheetData sheetId="6060" refreshError="1"/>
      <sheetData sheetId="6061" refreshError="1"/>
      <sheetData sheetId="6062" refreshError="1"/>
      <sheetData sheetId="6063" refreshError="1"/>
      <sheetData sheetId="6064" refreshError="1"/>
      <sheetData sheetId="6065" refreshError="1"/>
      <sheetData sheetId="6066" refreshError="1"/>
      <sheetData sheetId="6067" refreshError="1"/>
      <sheetData sheetId="6068" refreshError="1"/>
      <sheetData sheetId="6069" refreshError="1"/>
      <sheetData sheetId="6070" refreshError="1"/>
      <sheetData sheetId="6071" refreshError="1"/>
      <sheetData sheetId="6072" refreshError="1"/>
      <sheetData sheetId="6073" refreshError="1"/>
      <sheetData sheetId="6074" refreshError="1"/>
      <sheetData sheetId="6075" refreshError="1"/>
      <sheetData sheetId="6076" refreshError="1"/>
      <sheetData sheetId="6077" refreshError="1"/>
      <sheetData sheetId="6078" refreshError="1"/>
      <sheetData sheetId="6079" refreshError="1"/>
      <sheetData sheetId="6080" refreshError="1"/>
      <sheetData sheetId="6081" refreshError="1"/>
      <sheetData sheetId="6082" refreshError="1"/>
      <sheetData sheetId="6083" refreshError="1"/>
      <sheetData sheetId="6084" refreshError="1"/>
      <sheetData sheetId="6085" refreshError="1"/>
      <sheetData sheetId="6086" refreshError="1"/>
      <sheetData sheetId="6087" refreshError="1"/>
      <sheetData sheetId="6088" refreshError="1"/>
      <sheetData sheetId="6089" refreshError="1"/>
      <sheetData sheetId="6090" refreshError="1"/>
      <sheetData sheetId="6091" refreshError="1"/>
      <sheetData sheetId="6092" refreshError="1"/>
      <sheetData sheetId="6093" refreshError="1"/>
      <sheetData sheetId="6094" refreshError="1"/>
      <sheetData sheetId="6095" refreshError="1"/>
      <sheetData sheetId="6096" refreshError="1"/>
      <sheetData sheetId="6097" refreshError="1"/>
      <sheetData sheetId="6098" refreshError="1"/>
      <sheetData sheetId="6099" refreshError="1"/>
      <sheetData sheetId="6100" refreshError="1"/>
      <sheetData sheetId="6101" refreshError="1"/>
      <sheetData sheetId="6102" refreshError="1"/>
      <sheetData sheetId="6103" refreshError="1"/>
      <sheetData sheetId="6104" refreshError="1"/>
      <sheetData sheetId="6105" refreshError="1"/>
      <sheetData sheetId="6106" refreshError="1"/>
      <sheetData sheetId="6107" refreshError="1"/>
      <sheetData sheetId="6108" refreshError="1"/>
      <sheetData sheetId="6109" refreshError="1"/>
      <sheetData sheetId="6110" refreshError="1"/>
      <sheetData sheetId="6111" refreshError="1"/>
      <sheetData sheetId="6112" refreshError="1"/>
      <sheetData sheetId="6113" refreshError="1"/>
      <sheetData sheetId="6114" refreshError="1"/>
      <sheetData sheetId="6115" refreshError="1"/>
      <sheetData sheetId="6116" refreshError="1"/>
      <sheetData sheetId="6117" refreshError="1"/>
      <sheetData sheetId="6118" refreshError="1"/>
      <sheetData sheetId="6119" refreshError="1"/>
      <sheetData sheetId="6120" refreshError="1"/>
      <sheetData sheetId="6121" refreshError="1"/>
      <sheetData sheetId="6122" refreshError="1"/>
      <sheetData sheetId="6123" refreshError="1"/>
      <sheetData sheetId="6124" refreshError="1"/>
      <sheetData sheetId="6125" refreshError="1"/>
      <sheetData sheetId="6126" refreshError="1"/>
      <sheetData sheetId="6127" refreshError="1"/>
      <sheetData sheetId="6128" refreshError="1"/>
      <sheetData sheetId="6129" refreshError="1"/>
      <sheetData sheetId="6130" refreshError="1"/>
      <sheetData sheetId="6131" refreshError="1"/>
      <sheetData sheetId="6132" refreshError="1"/>
      <sheetData sheetId="6133" refreshError="1"/>
      <sheetData sheetId="6134" refreshError="1"/>
      <sheetData sheetId="6135" refreshError="1"/>
      <sheetData sheetId="6136" refreshError="1"/>
      <sheetData sheetId="6137" refreshError="1"/>
      <sheetData sheetId="6138" refreshError="1"/>
      <sheetData sheetId="6139" refreshError="1"/>
      <sheetData sheetId="6140" refreshError="1"/>
      <sheetData sheetId="6141" refreshError="1"/>
      <sheetData sheetId="6142" refreshError="1"/>
      <sheetData sheetId="6143" refreshError="1"/>
      <sheetData sheetId="6144" refreshError="1"/>
      <sheetData sheetId="6145" refreshError="1"/>
      <sheetData sheetId="6146" refreshError="1"/>
      <sheetData sheetId="6147" refreshError="1"/>
      <sheetData sheetId="6148" refreshError="1"/>
      <sheetData sheetId="6149" refreshError="1"/>
      <sheetData sheetId="6150" refreshError="1"/>
      <sheetData sheetId="6151" refreshError="1"/>
      <sheetData sheetId="6152" refreshError="1"/>
      <sheetData sheetId="6153" refreshError="1"/>
      <sheetData sheetId="6154" refreshError="1"/>
      <sheetData sheetId="6155" refreshError="1"/>
      <sheetData sheetId="6156" refreshError="1"/>
      <sheetData sheetId="6157" refreshError="1"/>
      <sheetData sheetId="6158" refreshError="1"/>
      <sheetData sheetId="6159" refreshError="1"/>
      <sheetData sheetId="6160" refreshError="1"/>
      <sheetData sheetId="6161" refreshError="1"/>
      <sheetData sheetId="6162" refreshError="1"/>
      <sheetData sheetId="6163" refreshError="1"/>
      <sheetData sheetId="6164" refreshError="1"/>
      <sheetData sheetId="6165" refreshError="1"/>
      <sheetData sheetId="6166" refreshError="1"/>
      <sheetData sheetId="6167" refreshError="1"/>
      <sheetData sheetId="6168" refreshError="1"/>
      <sheetData sheetId="6169" refreshError="1"/>
      <sheetData sheetId="6170" refreshError="1"/>
      <sheetData sheetId="6171" refreshError="1"/>
      <sheetData sheetId="6172" refreshError="1"/>
      <sheetData sheetId="6173" refreshError="1"/>
      <sheetData sheetId="6174" refreshError="1"/>
      <sheetData sheetId="6175" refreshError="1"/>
      <sheetData sheetId="6176" refreshError="1"/>
      <sheetData sheetId="6177" refreshError="1"/>
      <sheetData sheetId="6178" refreshError="1"/>
      <sheetData sheetId="6179" refreshError="1"/>
      <sheetData sheetId="6180" refreshError="1"/>
      <sheetData sheetId="6181" refreshError="1"/>
      <sheetData sheetId="6182" refreshError="1"/>
      <sheetData sheetId="6183" refreshError="1"/>
      <sheetData sheetId="6184" refreshError="1"/>
      <sheetData sheetId="6185" refreshError="1"/>
      <sheetData sheetId="6186" refreshError="1"/>
      <sheetData sheetId="6187" refreshError="1"/>
      <sheetData sheetId="6188" refreshError="1"/>
      <sheetData sheetId="6189" refreshError="1"/>
      <sheetData sheetId="6190" refreshError="1"/>
      <sheetData sheetId="6191" refreshError="1"/>
      <sheetData sheetId="6192" refreshError="1"/>
      <sheetData sheetId="6193" refreshError="1"/>
      <sheetData sheetId="6194" refreshError="1"/>
      <sheetData sheetId="6195" refreshError="1"/>
      <sheetData sheetId="6196" refreshError="1"/>
      <sheetData sheetId="6197" refreshError="1"/>
      <sheetData sheetId="6198" refreshError="1"/>
      <sheetData sheetId="6199" refreshError="1"/>
      <sheetData sheetId="6200" refreshError="1"/>
      <sheetData sheetId="6201" refreshError="1"/>
      <sheetData sheetId="6202" refreshError="1"/>
      <sheetData sheetId="6203" refreshError="1"/>
      <sheetData sheetId="6204" refreshError="1"/>
      <sheetData sheetId="6205" refreshError="1"/>
      <sheetData sheetId="6206" refreshError="1"/>
      <sheetData sheetId="6207" refreshError="1"/>
      <sheetData sheetId="6208" refreshError="1"/>
      <sheetData sheetId="6209" refreshError="1"/>
      <sheetData sheetId="6210" refreshError="1"/>
      <sheetData sheetId="6211" refreshError="1"/>
      <sheetData sheetId="6212" refreshError="1"/>
      <sheetData sheetId="6213" refreshError="1"/>
      <sheetData sheetId="6214" refreshError="1"/>
      <sheetData sheetId="6215" refreshError="1"/>
      <sheetData sheetId="6216" refreshError="1"/>
      <sheetData sheetId="6217" refreshError="1"/>
      <sheetData sheetId="6218" refreshError="1"/>
      <sheetData sheetId="6219" refreshError="1"/>
      <sheetData sheetId="6220" refreshError="1"/>
      <sheetData sheetId="6221" refreshError="1"/>
      <sheetData sheetId="6222" refreshError="1"/>
      <sheetData sheetId="6223" refreshError="1"/>
      <sheetData sheetId="6224" refreshError="1"/>
      <sheetData sheetId="6225" refreshError="1"/>
      <sheetData sheetId="6226" refreshError="1"/>
      <sheetData sheetId="6227" refreshError="1"/>
      <sheetData sheetId="6228" refreshError="1"/>
      <sheetData sheetId="6229" refreshError="1"/>
      <sheetData sheetId="6230" refreshError="1"/>
      <sheetData sheetId="6231" refreshError="1"/>
      <sheetData sheetId="6232" refreshError="1"/>
      <sheetData sheetId="6233" refreshError="1"/>
      <sheetData sheetId="6234" refreshError="1"/>
      <sheetData sheetId="6235" refreshError="1"/>
      <sheetData sheetId="6236" refreshError="1"/>
      <sheetData sheetId="6237" refreshError="1"/>
      <sheetData sheetId="6238" refreshError="1"/>
      <sheetData sheetId="6239" refreshError="1"/>
      <sheetData sheetId="6240" refreshError="1"/>
      <sheetData sheetId="6241" refreshError="1"/>
      <sheetData sheetId="6242" refreshError="1"/>
      <sheetData sheetId="6243" refreshError="1"/>
      <sheetData sheetId="6244" refreshError="1"/>
      <sheetData sheetId="6245" refreshError="1"/>
      <sheetData sheetId="6246" refreshError="1"/>
      <sheetData sheetId="6247" refreshError="1"/>
      <sheetData sheetId="6248" refreshError="1"/>
      <sheetData sheetId="6249" refreshError="1"/>
      <sheetData sheetId="6250" refreshError="1"/>
      <sheetData sheetId="6251" refreshError="1"/>
      <sheetData sheetId="6252" refreshError="1"/>
      <sheetData sheetId="6253" refreshError="1"/>
      <sheetData sheetId="6254" refreshError="1"/>
      <sheetData sheetId="6255" refreshError="1"/>
      <sheetData sheetId="6256" refreshError="1"/>
      <sheetData sheetId="6257" refreshError="1"/>
      <sheetData sheetId="6258" refreshError="1"/>
      <sheetData sheetId="6259" refreshError="1"/>
      <sheetData sheetId="6260" refreshError="1"/>
      <sheetData sheetId="6261" refreshError="1"/>
      <sheetData sheetId="6262" refreshError="1"/>
      <sheetData sheetId="6263" refreshError="1"/>
      <sheetData sheetId="6264" refreshError="1"/>
      <sheetData sheetId="6265" refreshError="1"/>
      <sheetData sheetId="6266" refreshError="1"/>
      <sheetData sheetId="6267" refreshError="1"/>
      <sheetData sheetId="6268" refreshError="1"/>
      <sheetData sheetId="6269" refreshError="1"/>
      <sheetData sheetId="6270" refreshError="1"/>
      <sheetData sheetId="6271" refreshError="1"/>
      <sheetData sheetId="6272" refreshError="1"/>
      <sheetData sheetId="6273" refreshError="1"/>
      <sheetData sheetId="6274" refreshError="1"/>
      <sheetData sheetId="6275" refreshError="1"/>
      <sheetData sheetId="6276" refreshError="1"/>
      <sheetData sheetId="6277" refreshError="1"/>
      <sheetData sheetId="6278" refreshError="1"/>
      <sheetData sheetId="6279" refreshError="1"/>
      <sheetData sheetId="6280" refreshError="1"/>
      <sheetData sheetId="6281" refreshError="1"/>
      <sheetData sheetId="6282" refreshError="1"/>
      <sheetData sheetId="6283" refreshError="1"/>
      <sheetData sheetId="6284" refreshError="1"/>
      <sheetData sheetId="6285" refreshError="1"/>
      <sheetData sheetId="6286" refreshError="1"/>
      <sheetData sheetId="6287" refreshError="1"/>
      <sheetData sheetId="6288" refreshError="1"/>
      <sheetData sheetId="6289" refreshError="1"/>
      <sheetData sheetId="6290" refreshError="1"/>
      <sheetData sheetId="6291" refreshError="1"/>
      <sheetData sheetId="6292" refreshError="1"/>
      <sheetData sheetId="6293" refreshError="1"/>
      <sheetData sheetId="6294" refreshError="1"/>
      <sheetData sheetId="6295" refreshError="1"/>
      <sheetData sheetId="6296" refreshError="1"/>
      <sheetData sheetId="6297" refreshError="1"/>
      <sheetData sheetId="6298" refreshError="1"/>
      <sheetData sheetId="6299" refreshError="1"/>
      <sheetData sheetId="6300" refreshError="1"/>
      <sheetData sheetId="6301" refreshError="1"/>
      <sheetData sheetId="6302" refreshError="1"/>
      <sheetData sheetId="6303" refreshError="1"/>
      <sheetData sheetId="6304" refreshError="1"/>
      <sheetData sheetId="6305" refreshError="1"/>
      <sheetData sheetId="6306" refreshError="1"/>
      <sheetData sheetId="6307" refreshError="1"/>
      <sheetData sheetId="6308" refreshError="1"/>
      <sheetData sheetId="6309" refreshError="1"/>
      <sheetData sheetId="6310" refreshError="1"/>
      <sheetData sheetId="6311" refreshError="1"/>
      <sheetData sheetId="6312" refreshError="1"/>
      <sheetData sheetId="6313" refreshError="1"/>
      <sheetData sheetId="6314" refreshError="1"/>
      <sheetData sheetId="6315" refreshError="1"/>
      <sheetData sheetId="6316" refreshError="1"/>
      <sheetData sheetId="6317" refreshError="1"/>
      <sheetData sheetId="6318" refreshError="1"/>
      <sheetData sheetId="6319" refreshError="1"/>
      <sheetData sheetId="6320" refreshError="1"/>
      <sheetData sheetId="6321" refreshError="1"/>
      <sheetData sheetId="6322" refreshError="1"/>
      <sheetData sheetId="6323" refreshError="1"/>
      <sheetData sheetId="6324" refreshError="1"/>
      <sheetData sheetId="6325" refreshError="1"/>
      <sheetData sheetId="6326" refreshError="1"/>
      <sheetData sheetId="6327" refreshError="1"/>
      <sheetData sheetId="6328" refreshError="1"/>
      <sheetData sheetId="6329" refreshError="1"/>
      <sheetData sheetId="6330" refreshError="1"/>
      <sheetData sheetId="6331" refreshError="1"/>
      <sheetData sheetId="6332" refreshError="1"/>
      <sheetData sheetId="6333" refreshError="1"/>
      <sheetData sheetId="6334" refreshError="1"/>
      <sheetData sheetId="6335" refreshError="1"/>
      <sheetData sheetId="6336" refreshError="1"/>
      <sheetData sheetId="6337" refreshError="1"/>
      <sheetData sheetId="6338" refreshError="1"/>
      <sheetData sheetId="6339" refreshError="1"/>
      <sheetData sheetId="6340" refreshError="1"/>
      <sheetData sheetId="6341" refreshError="1"/>
      <sheetData sheetId="6342" refreshError="1"/>
      <sheetData sheetId="6343" refreshError="1"/>
      <sheetData sheetId="6344" refreshError="1"/>
      <sheetData sheetId="6345" refreshError="1"/>
      <sheetData sheetId="6346" refreshError="1"/>
      <sheetData sheetId="6347" refreshError="1"/>
      <sheetData sheetId="6348" refreshError="1"/>
      <sheetData sheetId="6349" refreshError="1"/>
      <sheetData sheetId="6350" refreshError="1"/>
      <sheetData sheetId="6351" refreshError="1"/>
      <sheetData sheetId="6352" refreshError="1"/>
      <sheetData sheetId="6353" refreshError="1"/>
      <sheetData sheetId="6354" refreshError="1"/>
      <sheetData sheetId="6355" refreshError="1"/>
      <sheetData sheetId="6356" refreshError="1"/>
      <sheetData sheetId="6357" refreshError="1"/>
      <sheetData sheetId="6358" refreshError="1"/>
      <sheetData sheetId="6359" refreshError="1"/>
      <sheetData sheetId="6360" refreshError="1"/>
      <sheetData sheetId="6361" refreshError="1"/>
      <sheetData sheetId="6362" refreshError="1"/>
      <sheetData sheetId="6363" refreshError="1"/>
      <sheetData sheetId="6364" refreshError="1"/>
      <sheetData sheetId="6365" refreshError="1"/>
      <sheetData sheetId="6366" refreshError="1"/>
      <sheetData sheetId="6367" refreshError="1"/>
      <sheetData sheetId="6368" refreshError="1"/>
      <sheetData sheetId="6369" refreshError="1"/>
      <sheetData sheetId="6370" refreshError="1"/>
      <sheetData sheetId="6371" refreshError="1"/>
      <sheetData sheetId="6372" refreshError="1"/>
      <sheetData sheetId="6373" refreshError="1"/>
      <sheetData sheetId="6374" refreshError="1"/>
      <sheetData sheetId="6375" refreshError="1"/>
      <sheetData sheetId="6376" refreshError="1"/>
      <sheetData sheetId="6377" refreshError="1"/>
      <sheetData sheetId="6378" refreshError="1"/>
      <sheetData sheetId="6379" refreshError="1"/>
      <sheetData sheetId="6380" refreshError="1"/>
      <sheetData sheetId="6381" refreshError="1"/>
      <sheetData sheetId="6382" refreshError="1"/>
      <sheetData sheetId="6383" refreshError="1"/>
      <sheetData sheetId="6384" refreshError="1"/>
      <sheetData sheetId="6385" refreshError="1"/>
      <sheetData sheetId="6386" refreshError="1"/>
      <sheetData sheetId="6387" refreshError="1"/>
      <sheetData sheetId="6388" refreshError="1"/>
      <sheetData sheetId="6389" refreshError="1"/>
      <sheetData sheetId="6390" refreshError="1"/>
      <sheetData sheetId="6391" refreshError="1"/>
      <sheetData sheetId="6392" refreshError="1"/>
      <sheetData sheetId="6393" refreshError="1"/>
      <sheetData sheetId="6394" refreshError="1"/>
      <sheetData sheetId="6395" refreshError="1"/>
      <sheetData sheetId="6396" refreshError="1"/>
      <sheetData sheetId="6397" refreshError="1"/>
      <sheetData sheetId="6398" refreshError="1"/>
      <sheetData sheetId="6399" refreshError="1"/>
      <sheetData sheetId="6400" refreshError="1"/>
      <sheetData sheetId="6401" refreshError="1"/>
      <sheetData sheetId="6402" refreshError="1"/>
      <sheetData sheetId="6403" refreshError="1"/>
      <sheetData sheetId="6404" refreshError="1"/>
      <sheetData sheetId="6405" refreshError="1"/>
      <sheetData sheetId="6406" refreshError="1"/>
      <sheetData sheetId="6407" refreshError="1"/>
      <sheetData sheetId="6408" refreshError="1"/>
      <sheetData sheetId="6409" refreshError="1"/>
      <sheetData sheetId="6410" refreshError="1"/>
      <sheetData sheetId="6411" refreshError="1"/>
      <sheetData sheetId="6412" refreshError="1"/>
      <sheetData sheetId="6413" refreshError="1"/>
      <sheetData sheetId="6414" refreshError="1"/>
      <sheetData sheetId="6415" refreshError="1"/>
      <sheetData sheetId="6416" refreshError="1"/>
      <sheetData sheetId="6417" refreshError="1"/>
      <sheetData sheetId="6418" refreshError="1"/>
      <sheetData sheetId="6419" refreshError="1"/>
      <sheetData sheetId="6420" refreshError="1"/>
      <sheetData sheetId="6421" refreshError="1"/>
      <sheetData sheetId="6422" refreshError="1"/>
      <sheetData sheetId="6423" refreshError="1"/>
      <sheetData sheetId="6424" refreshError="1"/>
      <sheetData sheetId="6425" refreshError="1"/>
      <sheetData sheetId="6426" refreshError="1"/>
      <sheetData sheetId="6427" refreshError="1"/>
      <sheetData sheetId="6428" refreshError="1"/>
      <sheetData sheetId="6429" refreshError="1"/>
      <sheetData sheetId="6430" refreshError="1"/>
      <sheetData sheetId="6431" refreshError="1"/>
      <sheetData sheetId="6432" refreshError="1"/>
      <sheetData sheetId="6433" refreshError="1"/>
      <sheetData sheetId="6434" refreshError="1"/>
      <sheetData sheetId="6435" refreshError="1"/>
      <sheetData sheetId="6436" refreshError="1"/>
      <sheetData sheetId="6437" refreshError="1"/>
      <sheetData sheetId="6438" refreshError="1"/>
      <sheetData sheetId="6439" refreshError="1"/>
      <sheetData sheetId="6440" refreshError="1"/>
      <sheetData sheetId="6441" refreshError="1"/>
      <sheetData sheetId="6442" refreshError="1"/>
      <sheetData sheetId="6443" refreshError="1"/>
      <sheetData sheetId="6444" refreshError="1"/>
      <sheetData sheetId="6445" refreshError="1"/>
      <sheetData sheetId="6446" refreshError="1"/>
      <sheetData sheetId="6447" refreshError="1"/>
      <sheetData sheetId="6448" refreshError="1"/>
      <sheetData sheetId="6449" refreshError="1"/>
      <sheetData sheetId="6450" refreshError="1"/>
      <sheetData sheetId="6451" refreshError="1"/>
      <sheetData sheetId="6452" refreshError="1"/>
      <sheetData sheetId="6453" refreshError="1"/>
      <sheetData sheetId="6454" refreshError="1"/>
      <sheetData sheetId="6455" refreshError="1"/>
      <sheetData sheetId="6456" refreshError="1"/>
      <sheetData sheetId="6457" refreshError="1"/>
      <sheetData sheetId="6458" refreshError="1"/>
      <sheetData sheetId="6459" refreshError="1"/>
      <sheetData sheetId="6460" refreshError="1"/>
      <sheetData sheetId="6461" refreshError="1"/>
      <sheetData sheetId="6462" refreshError="1"/>
      <sheetData sheetId="6463" refreshError="1"/>
      <sheetData sheetId="6464" refreshError="1"/>
      <sheetData sheetId="6465" refreshError="1"/>
      <sheetData sheetId="6466" refreshError="1"/>
      <sheetData sheetId="6467" refreshError="1"/>
      <sheetData sheetId="6468" refreshError="1"/>
      <sheetData sheetId="6469" refreshError="1"/>
      <sheetData sheetId="6470" refreshError="1"/>
      <sheetData sheetId="6471" refreshError="1"/>
      <sheetData sheetId="6472" refreshError="1"/>
      <sheetData sheetId="6473" refreshError="1"/>
      <sheetData sheetId="6474" refreshError="1"/>
      <sheetData sheetId="6475" refreshError="1"/>
      <sheetData sheetId="6476" refreshError="1"/>
      <sheetData sheetId="6477" refreshError="1"/>
      <sheetData sheetId="6478" refreshError="1"/>
      <sheetData sheetId="6479" refreshError="1"/>
      <sheetData sheetId="6480" refreshError="1"/>
      <sheetData sheetId="6481" refreshError="1"/>
      <sheetData sheetId="6482" refreshError="1"/>
      <sheetData sheetId="6483" refreshError="1"/>
      <sheetData sheetId="6484" refreshError="1"/>
      <sheetData sheetId="6485" refreshError="1"/>
      <sheetData sheetId="6486" refreshError="1"/>
      <sheetData sheetId="6487" refreshError="1"/>
      <sheetData sheetId="6488" refreshError="1"/>
      <sheetData sheetId="6489" refreshError="1"/>
      <sheetData sheetId="6490" refreshError="1"/>
      <sheetData sheetId="6491" refreshError="1"/>
      <sheetData sheetId="6492" refreshError="1"/>
      <sheetData sheetId="6493" refreshError="1"/>
      <sheetData sheetId="6494" refreshError="1"/>
      <sheetData sheetId="6495" refreshError="1"/>
      <sheetData sheetId="6496" refreshError="1"/>
      <sheetData sheetId="6497" refreshError="1"/>
      <sheetData sheetId="6498" refreshError="1"/>
      <sheetData sheetId="6499" refreshError="1"/>
      <sheetData sheetId="6500" refreshError="1"/>
      <sheetData sheetId="6501" refreshError="1"/>
      <sheetData sheetId="6502" refreshError="1"/>
      <sheetData sheetId="6503" refreshError="1"/>
      <sheetData sheetId="6504" refreshError="1"/>
      <sheetData sheetId="6505" refreshError="1"/>
      <sheetData sheetId="6506" refreshError="1"/>
      <sheetData sheetId="6507" refreshError="1"/>
      <sheetData sheetId="6508" refreshError="1"/>
      <sheetData sheetId="6509" refreshError="1"/>
      <sheetData sheetId="6510" refreshError="1"/>
      <sheetData sheetId="6511" refreshError="1"/>
      <sheetData sheetId="6512" refreshError="1"/>
      <sheetData sheetId="6513" refreshError="1"/>
      <sheetData sheetId="6514" refreshError="1"/>
      <sheetData sheetId="6515" refreshError="1"/>
      <sheetData sheetId="6516" refreshError="1"/>
      <sheetData sheetId="6517" refreshError="1"/>
      <sheetData sheetId="6518" refreshError="1"/>
      <sheetData sheetId="6519" refreshError="1"/>
      <sheetData sheetId="6520" refreshError="1"/>
      <sheetData sheetId="6521" refreshError="1"/>
      <sheetData sheetId="6522" refreshError="1"/>
      <sheetData sheetId="6523" refreshError="1"/>
      <sheetData sheetId="6524" refreshError="1"/>
      <sheetData sheetId="6525" refreshError="1"/>
      <sheetData sheetId="6526" refreshError="1"/>
      <sheetData sheetId="6527" refreshError="1"/>
      <sheetData sheetId="6528" refreshError="1"/>
      <sheetData sheetId="6529" refreshError="1"/>
      <sheetData sheetId="6530" refreshError="1"/>
      <sheetData sheetId="6531" refreshError="1"/>
      <sheetData sheetId="6532" refreshError="1"/>
      <sheetData sheetId="6533" refreshError="1"/>
      <sheetData sheetId="6534" refreshError="1"/>
      <sheetData sheetId="6535" refreshError="1"/>
      <sheetData sheetId="6536" refreshError="1"/>
      <sheetData sheetId="6537" refreshError="1"/>
      <sheetData sheetId="6538" refreshError="1"/>
      <sheetData sheetId="6539" refreshError="1"/>
      <sheetData sheetId="6540" refreshError="1"/>
      <sheetData sheetId="6541" refreshError="1"/>
      <sheetData sheetId="6542" refreshError="1"/>
      <sheetData sheetId="6543" refreshError="1"/>
      <sheetData sheetId="6544" refreshError="1"/>
      <sheetData sheetId="6545" refreshError="1"/>
      <sheetData sheetId="6546" refreshError="1"/>
      <sheetData sheetId="6547" refreshError="1"/>
      <sheetData sheetId="6548" refreshError="1"/>
      <sheetData sheetId="6549" refreshError="1"/>
      <sheetData sheetId="6550" refreshError="1"/>
      <sheetData sheetId="6551" refreshError="1"/>
      <sheetData sheetId="6552" refreshError="1"/>
      <sheetData sheetId="6553" refreshError="1"/>
      <sheetData sheetId="6554" refreshError="1"/>
      <sheetData sheetId="6555" refreshError="1"/>
      <sheetData sheetId="6556" refreshError="1"/>
      <sheetData sheetId="6557" refreshError="1"/>
      <sheetData sheetId="6558" refreshError="1"/>
      <sheetData sheetId="6559" refreshError="1"/>
      <sheetData sheetId="6560" refreshError="1"/>
      <sheetData sheetId="6561" refreshError="1"/>
      <sheetData sheetId="6562" refreshError="1"/>
      <sheetData sheetId="6563" refreshError="1"/>
      <sheetData sheetId="6564" refreshError="1"/>
      <sheetData sheetId="6565" refreshError="1"/>
      <sheetData sheetId="6566" refreshError="1"/>
      <sheetData sheetId="6567" refreshError="1"/>
      <sheetData sheetId="6568" refreshError="1"/>
      <sheetData sheetId="6569" refreshError="1"/>
      <sheetData sheetId="6570" refreshError="1"/>
      <sheetData sheetId="6571" refreshError="1"/>
      <sheetData sheetId="6572" refreshError="1"/>
      <sheetData sheetId="6573" refreshError="1"/>
      <sheetData sheetId="6574" refreshError="1"/>
      <sheetData sheetId="6575" refreshError="1"/>
      <sheetData sheetId="6576" refreshError="1"/>
      <sheetData sheetId="6577" refreshError="1"/>
      <sheetData sheetId="6578" refreshError="1"/>
      <sheetData sheetId="6579" refreshError="1"/>
      <sheetData sheetId="6580" refreshError="1"/>
      <sheetData sheetId="6581" refreshError="1"/>
      <sheetData sheetId="6582" refreshError="1"/>
      <sheetData sheetId="6583" refreshError="1"/>
      <sheetData sheetId="6584" refreshError="1"/>
      <sheetData sheetId="6585" refreshError="1"/>
      <sheetData sheetId="6586" refreshError="1"/>
      <sheetData sheetId="6587" refreshError="1"/>
      <sheetData sheetId="6588" refreshError="1"/>
      <sheetData sheetId="6589" refreshError="1"/>
      <sheetData sheetId="6590" refreshError="1"/>
      <sheetData sheetId="6591" refreshError="1"/>
      <sheetData sheetId="6592" refreshError="1"/>
      <sheetData sheetId="6593" refreshError="1"/>
      <sheetData sheetId="6594" refreshError="1"/>
      <sheetData sheetId="6595" refreshError="1"/>
      <sheetData sheetId="6596" refreshError="1"/>
      <sheetData sheetId="6597" refreshError="1"/>
      <sheetData sheetId="6598" refreshError="1"/>
      <sheetData sheetId="6599" refreshError="1"/>
      <sheetData sheetId="6600" refreshError="1"/>
      <sheetData sheetId="6601" refreshError="1"/>
      <sheetData sheetId="6602" refreshError="1"/>
      <sheetData sheetId="6603" refreshError="1"/>
      <sheetData sheetId="6604" refreshError="1"/>
      <sheetData sheetId="6605" refreshError="1"/>
      <sheetData sheetId="6606" refreshError="1"/>
      <sheetData sheetId="6607" refreshError="1"/>
      <sheetData sheetId="6608" refreshError="1"/>
      <sheetData sheetId="6609" refreshError="1"/>
      <sheetData sheetId="6610" refreshError="1"/>
      <sheetData sheetId="6611" refreshError="1"/>
      <sheetData sheetId="6612" refreshError="1"/>
      <sheetData sheetId="6613" refreshError="1"/>
      <sheetData sheetId="6614" refreshError="1"/>
      <sheetData sheetId="6615" refreshError="1"/>
      <sheetData sheetId="6616" refreshError="1"/>
      <sheetData sheetId="6617" refreshError="1"/>
      <sheetData sheetId="6618" refreshError="1"/>
      <sheetData sheetId="6619" refreshError="1"/>
      <sheetData sheetId="6620" refreshError="1"/>
      <sheetData sheetId="6621" refreshError="1"/>
      <sheetData sheetId="6622" refreshError="1"/>
      <sheetData sheetId="6623" refreshError="1"/>
      <sheetData sheetId="6624" refreshError="1"/>
      <sheetData sheetId="6625" refreshError="1"/>
      <sheetData sheetId="6626" refreshError="1"/>
      <sheetData sheetId="6627" refreshError="1"/>
      <sheetData sheetId="6628" refreshError="1"/>
      <sheetData sheetId="6629" refreshError="1"/>
      <sheetData sheetId="6630" refreshError="1"/>
      <sheetData sheetId="6631" refreshError="1"/>
      <sheetData sheetId="6632" refreshError="1"/>
      <sheetData sheetId="6633" refreshError="1"/>
      <sheetData sheetId="6634" refreshError="1"/>
      <sheetData sheetId="6635" refreshError="1"/>
      <sheetData sheetId="6636" refreshError="1"/>
      <sheetData sheetId="6637" refreshError="1"/>
      <sheetData sheetId="6638" refreshError="1"/>
      <sheetData sheetId="6639" refreshError="1"/>
      <sheetData sheetId="6640" refreshError="1"/>
      <sheetData sheetId="6641" refreshError="1"/>
      <sheetData sheetId="6642" refreshError="1"/>
      <sheetData sheetId="6643" refreshError="1"/>
      <sheetData sheetId="6644" refreshError="1"/>
      <sheetData sheetId="6645" refreshError="1"/>
      <sheetData sheetId="6646" refreshError="1"/>
      <sheetData sheetId="6647" refreshError="1"/>
      <sheetData sheetId="6648" refreshError="1"/>
      <sheetData sheetId="6649" refreshError="1"/>
      <sheetData sheetId="6650" refreshError="1"/>
      <sheetData sheetId="6651" refreshError="1"/>
      <sheetData sheetId="6652" refreshError="1"/>
      <sheetData sheetId="6653" refreshError="1"/>
      <sheetData sheetId="6654" refreshError="1"/>
      <sheetData sheetId="6655" refreshError="1"/>
      <sheetData sheetId="6656" refreshError="1"/>
      <sheetData sheetId="6657" refreshError="1"/>
      <sheetData sheetId="6658" refreshError="1"/>
      <sheetData sheetId="6659" refreshError="1"/>
      <sheetData sheetId="6660" refreshError="1"/>
      <sheetData sheetId="6661" refreshError="1"/>
      <sheetData sheetId="6662" refreshError="1"/>
      <sheetData sheetId="6663" refreshError="1"/>
      <sheetData sheetId="6664" refreshError="1"/>
      <sheetData sheetId="6665" refreshError="1"/>
      <sheetData sheetId="6666" refreshError="1"/>
      <sheetData sheetId="6667" refreshError="1"/>
      <sheetData sheetId="6668" refreshError="1"/>
      <sheetData sheetId="6669" refreshError="1"/>
      <sheetData sheetId="6670" refreshError="1"/>
      <sheetData sheetId="6671" refreshError="1"/>
      <sheetData sheetId="6672" refreshError="1"/>
      <sheetData sheetId="6673" refreshError="1"/>
      <sheetData sheetId="6674" refreshError="1"/>
      <sheetData sheetId="6675" refreshError="1"/>
      <sheetData sheetId="6676" refreshError="1"/>
      <sheetData sheetId="6677" refreshError="1"/>
      <sheetData sheetId="6678" refreshError="1"/>
      <sheetData sheetId="6679" refreshError="1"/>
      <sheetData sheetId="6680" refreshError="1"/>
      <sheetData sheetId="6681" refreshError="1"/>
      <sheetData sheetId="6682" refreshError="1"/>
      <sheetData sheetId="6683" refreshError="1"/>
      <sheetData sheetId="6684" refreshError="1"/>
      <sheetData sheetId="6685" refreshError="1"/>
      <sheetData sheetId="6686" refreshError="1"/>
      <sheetData sheetId="6687" refreshError="1"/>
      <sheetData sheetId="6688" refreshError="1"/>
      <sheetData sheetId="6689" refreshError="1"/>
      <sheetData sheetId="6690" refreshError="1"/>
      <sheetData sheetId="6691" refreshError="1"/>
      <sheetData sheetId="6692" refreshError="1"/>
      <sheetData sheetId="6693" refreshError="1"/>
      <sheetData sheetId="6694" refreshError="1"/>
      <sheetData sheetId="6695" refreshError="1"/>
      <sheetData sheetId="6696" refreshError="1"/>
      <sheetData sheetId="6697" refreshError="1"/>
      <sheetData sheetId="6698" refreshError="1"/>
      <sheetData sheetId="6699" refreshError="1"/>
      <sheetData sheetId="6700" refreshError="1"/>
      <sheetData sheetId="6701" refreshError="1"/>
      <sheetData sheetId="6702" refreshError="1"/>
      <sheetData sheetId="6703" refreshError="1"/>
      <sheetData sheetId="6704" refreshError="1"/>
      <sheetData sheetId="6705" refreshError="1"/>
      <sheetData sheetId="6706" refreshError="1"/>
      <sheetData sheetId="6707" refreshError="1"/>
      <sheetData sheetId="6708" refreshError="1"/>
      <sheetData sheetId="6709" refreshError="1"/>
      <sheetData sheetId="6710" refreshError="1"/>
      <sheetData sheetId="6711" refreshError="1"/>
      <sheetData sheetId="6712" refreshError="1"/>
      <sheetData sheetId="6713" refreshError="1"/>
      <sheetData sheetId="6714" refreshError="1"/>
      <sheetData sheetId="6715" refreshError="1"/>
      <sheetData sheetId="6716" refreshError="1"/>
      <sheetData sheetId="6717" refreshError="1"/>
      <sheetData sheetId="6718" refreshError="1"/>
      <sheetData sheetId="6719" refreshError="1"/>
      <sheetData sheetId="6720" refreshError="1"/>
      <sheetData sheetId="6721" refreshError="1"/>
      <sheetData sheetId="6722" refreshError="1"/>
      <sheetData sheetId="6723" refreshError="1"/>
      <sheetData sheetId="6724" refreshError="1"/>
      <sheetData sheetId="6725" refreshError="1"/>
      <sheetData sheetId="6726" refreshError="1"/>
      <sheetData sheetId="6727" refreshError="1"/>
      <sheetData sheetId="6728" refreshError="1"/>
      <sheetData sheetId="6729" refreshError="1"/>
      <sheetData sheetId="6730" refreshError="1"/>
      <sheetData sheetId="6731" refreshError="1"/>
      <sheetData sheetId="6732" refreshError="1"/>
      <sheetData sheetId="6733" refreshError="1"/>
      <sheetData sheetId="6734" refreshError="1"/>
      <sheetData sheetId="6735" refreshError="1"/>
      <sheetData sheetId="6736" refreshError="1"/>
      <sheetData sheetId="6737" refreshError="1"/>
      <sheetData sheetId="6738" refreshError="1"/>
      <sheetData sheetId="6739" refreshError="1"/>
      <sheetData sheetId="6740" refreshError="1"/>
      <sheetData sheetId="6741" refreshError="1"/>
      <sheetData sheetId="6742" refreshError="1"/>
      <sheetData sheetId="6743" refreshError="1"/>
      <sheetData sheetId="6744" refreshError="1"/>
      <sheetData sheetId="6745" refreshError="1"/>
      <sheetData sheetId="6746" refreshError="1"/>
      <sheetData sheetId="6747" refreshError="1"/>
      <sheetData sheetId="6748" refreshError="1"/>
      <sheetData sheetId="6749" refreshError="1"/>
      <sheetData sheetId="6750" refreshError="1"/>
      <sheetData sheetId="6751" refreshError="1"/>
      <sheetData sheetId="6752" refreshError="1"/>
      <sheetData sheetId="6753" refreshError="1"/>
      <sheetData sheetId="6754" refreshError="1"/>
      <sheetData sheetId="6755" refreshError="1"/>
      <sheetData sheetId="6756" refreshError="1"/>
      <sheetData sheetId="6757" refreshError="1"/>
      <sheetData sheetId="6758" refreshError="1"/>
      <sheetData sheetId="6759" refreshError="1"/>
      <sheetData sheetId="6760" refreshError="1"/>
      <sheetData sheetId="6761" refreshError="1"/>
      <sheetData sheetId="6762" refreshError="1"/>
      <sheetData sheetId="6763" refreshError="1"/>
      <sheetData sheetId="6764" refreshError="1"/>
      <sheetData sheetId="6765" refreshError="1"/>
      <sheetData sheetId="6766" refreshError="1"/>
      <sheetData sheetId="6767" refreshError="1"/>
      <sheetData sheetId="6768" refreshError="1"/>
      <sheetData sheetId="6769" refreshError="1"/>
      <sheetData sheetId="6770" refreshError="1"/>
      <sheetData sheetId="6771" refreshError="1"/>
      <sheetData sheetId="6772" refreshError="1"/>
      <sheetData sheetId="6773" refreshError="1"/>
      <sheetData sheetId="6774" refreshError="1"/>
      <sheetData sheetId="6775" refreshError="1"/>
      <sheetData sheetId="6776" refreshError="1"/>
      <sheetData sheetId="6777" refreshError="1"/>
      <sheetData sheetId="6778" refreshError="1"/>
      <sheetData sheetId="6779" refreshError="1"/>
      <sheetData sheetId="6780" refreshError="1"/>
      <sheetData sheetId="6781" refreshError="1"/>
      <sheetData sheetId="6782" refreshError="1"/>
      <sheetData sheetId="6783" refreshError="1"/>
      <sheetData sheetId="6784" refreshError="1"/>
      <sheetData sheetId="6785" refreshError="1"/>
      <sheetData sheetId="6786" refreshError="1"/>
      <sheetData sheetId="6787" refreshError="1"/>
      <sheetData sheetId="6788" refreshError="1"/>
      <sheetData sheetId="6789" refreshError="1"/>
      <sheetData sheetId="6790" refreshError="1"/>
      <sheetData sheetId="6791" refreshError="1"/>
      <sheetData sheetId="6792" refreshError="1"/>
      <sheetData sheetId="6793" refreshError="1"/>
      <sheetData sheetId="6794" refreshError="1"/>
      <sheetData sheetId="6795" refreshError="1"/>
      <sheetData sheetId="6796" refreshError="1"/>
      <sheetData sheetId="6797" refreshError="1"/>
      <sheetData sheetId="6798" refreshError="1"/>
      <sheetData sheetId="6799" refreshError="1"/>
      <sheetData sheetId="6800" refreshError="1"/>
      <sheetData sheetId="6801" refreshError="1"/>
      <sheetData sheetId="6802" refreshError="1"/>
      <sheetData sheetId="6803" refreshError="1"/>
      <sheetData sheetId="6804" refreshError="1"/>
      <sheetData sheetId="6805" refreshError="1"/>
      <sheetData sheetId="6806" refreshError="1"/>
      <sheetData sheetId="6807" refreshError="1"/>
      <sheetData sheetId="6808" refreshError="1"/>
      <sheetData sheetId="6809" refreshError="1"/>
      <sheetData sheetId="6810" refreshError="1"/>
      <sheetData sheetId="6811" refreshError="1"/>
      <sheetData sheetId="6812" refreshError="1"/>
      <sheetData sheetId="6813" refreshError="1"/>
      <sheetData sheetId="6814" refreshError="1"/>
      <sheetData sheetId="6815" refreshError="1"/>
      <sheetData sheetId="6816" refreshError="1"/>
      <sheetData sheetId="6817" refreshError="1"/>
      <sheetData sheetId="6818" refreshError="1"/>
      <sheetData sheetId="6819" refreshError="1"/>
      <sheetData sheetId="6820" refreshError="1"/>
      <sheetData sheetId="6821" refreshError="1"/>
      <sheetData sheetId="6822" refreshError="1"/>
      <sheetData sheetId="6823" refreshError="1"/>
      <sheetData sheetId="6824" refreshError="1"/>
      <sheetData sheetId="6825" refreshError="1"/>
      <sheetData sheetId="6826" refreshError="1"/>
      <sheetData sheetId="6827" refreshError="1"/>
      <sheetData sheetId="6828" refreshError="1"/>
      <sheetData sheetId="6829" refreshError="1"/>
      <sheetData sheetId="6830" refreshError="1"/>
      <sheetData sheetId="6831" refreshError="1"/>
      <sheetData sheetId="6832" refreshError="1"/>
      <sheetData sheetId="6833" refreshError="1"/>
      <sheetData sheetId="6834" refreshError="1"/>
      <sheetData sheetId="6835" refreshError="1"/>
      <sheetData sheetId="6836" refreshError="1"/>
      <sheetData sheetId="6837" refreshError="1"/>
      <sheetData sheetId="6838" refreshError="1"/>
      <sheetData sheetId="6839" refreshError="1"/>
      <sheetData sheetId="6840" refreshError="1"/>
      <sheetData sheetId="6841" refreshError="1"/>
      <sheetData sheetId="6842" refreshError="1"/>
      <sheetData sheetId="6843" refreshError="1"/>
      <sheetData sheetId="6844" refreshError="1"/>
      <sheetData sheetId="6845" refreshError="1"/>
      <sheetData sheetId="6846" refreshError="1"/>
      <sheetData sheetId="6847" refreshError="1"/>
      <sheetData sheetId="6848" refreshError="1"/>
      <sheetData sheetId="6849" refreshError="1"/>
      <sheetData sheetId="6850" refreshError="1"/>
      <sheetData sheetId="6851" refreshError="1"/>
      <sheetData sheetId="6852" refreshError="1"/>
      <sheetData sheetId="6853" refreshError="1"/>
      <sheetData sheetId="6854" refreshError="1"/>
      <sheetData sheetId="6855" refreshError="1"/>
      <sheetData sheetId="6856" refreshError="1"/>
      <sheetData sheetId="6857" refreshError="1"/>
      <sheetData sheetId="6858" refreshError="1"/>
      <sheetData sheetId="6859" refreshError="1"/>
      <sheetData sheetId="6860" refreshError="1"/>
      <sheetData sheetId="6861" refreshError="1"/>
      <sheetData sheetId="6862" refreshError="1"/>
      <sheetData sheetId="6863" refreshError="1"/>
      <sheetData sheetId="6864" refreshError="1"/>
      <sheetData sheetId="6865" refreshError="1"/>
      <sheetData sheetId="6866" refreshError="1"/>
      <sheetData sheetId="6867" refreshError="1"/>
      <sheetData sheetId="6868" refreshError="1"/>
      <sheetData sheetId="6869" refreshError="1"/>
      <sheetData sheetId="6870" refreshError="1"/>
      <sheetData sheetId="6871" refreshError="1"/>
      <sheetData sheetId="6872" refreshError="1"/>
      <sheetData sheetId="6873" refreshError="1"/>
      <sheetData sheetId="6874" refreshError="1"/>
      <sheetData sheetId="6875" refreshError="1"/>
      <sheetData sheetId="6876" refreshError="1"/>
      <sheetData sheetId="6877" refreshError="1"/>
      <sheetData sheetId="6878" refreshError="1"/>
      <sheetData sheetId="6879" refreshError="1"/>
      <sheetData sheetId="6880" refreshError="1"/>
      <sheetData sheetId="6881" refreshError="1"/>
      <sheetData sheetId="6882" refreshError="1"/>
      <sheetData sheetId="6883" refreshError="1"/>
      <sheetData sheetId="6884" refreshError="1"/>
      <sheetData sheetId="6885" refreshError="1"/>
      <sheetData sheetId="6886" refreshError="1"/>
      <sheetData sheetId="6887" refreshError="1"/>
      <sheetData sheetId="6888" refreshError="1"/>
      <sheetData sheetId="6889" refreshError="1"/>
      <sheetData sheetId="6890" refreshError="1"/>
      <sheetData sheetId="6891" refreshError="1"/>
      <sheetData sheetId="6892" refreshError="1"/>
      <sheetData sheetId="6893" refreshError="1"/>
      <sheetData sheetId="6894" refreshError="1"/>
      <sheetData sheetId="6895" refreshError="1"/>
      <sheetData sheetId="6896" refreshError="1"/>
      <sheetData sheetId="6897" refreshError="1"/>
      <sheetData sheetId="6898" refreshError="1"/>
      <sheetData sheetId="6899" refreshError="1"/>
      <sheetData sheetId="6900" refreshError="1"/>
      <sheetData sheetId="6901" refreshError="1"/>
      <sheetData sheetId="6902" refreshError="1"/>
      <sheetData sheetId="6903" refreshError="1"/>
      <sheetData sheetId="6904" refreshError="1"/>
      <sheetData sheetId="6905" refreshError="1"/>
      <sheetData sheetId="6906" refreshError="1"/>
      <sheetData sheetId="6907" refreshError="1"/>
      <sheetData sheetId="6908" refreshError="1"/>
      <sheetData sheetId="6909" refreshError="1"/>
      <sheetData sheetId="6910" refreshError="1"/>
      <sheetData sheetId="6911" refreshError="1"/>
      <sheetData sheetId="6912" refreshError="1"/>
      <sheetData sheetId="6913" refreshError="1"/>
      <sheetData sheetId="6914" refreshError="1"/>
      <sheetData sheetId="6915" refreshError="1"/>
      <sheetData sheetId="6916" refreshError="1"/>
      <sheetData sheetId="6917" refreshError="1"/>
      <sheetData sheetId="6918" refreshError="1"/>
      <sheetData sheetId="6919" refreshError="1"/>
      <sheetData sheetId="6920" refreshError="1"/>
      <sheetData sheetId="6921" refreshError="1"/>
      <sheetData sheetId="6922" refreshError="1"/>
      <sheetData sheetId="6923" refreshError="1"/>
      <sheetData sheetId="6924" refreshError="1"/>
      <sheetData sheetId="6925" refreshError="1"/>
      <sheetData sheetId="6926" refreshError="1"/>
      <sheetData sheetId="6927" refreshError="1"/>
      <sheetData sheetId="6928" refreshError="1"/>
      <sheetData sheetId="6929" refreshError="1"/>
      <sheetData sheetId="6930" refreshError="1"/>
      <sheetData sheetId="6931" refreshError="1"/>
      <sheetData sheetId="6932" refreshError="1"/>
      <sheetData sheetId="6933" refreshError="1"/>
      <sheetData sheetId="6934" refreshError="1"/>
      <sheetData sheetId="6935" refreshError="1"/>
      <sheetData sheetId="6936" refreshError="1"/>
      <sheetData sheetId="6937" refreshError="1"/>
      <sheetData sheetId="6938" refreshError="1"/>
      <sheetData sheetId="6939" refreshError="1"/>
      <sheetData sheetId="6940" refreshError="1"/>
      <sheetData sheetId="6941" refreshError="1"/>
      <sheetData sheetId="6942" refreshError="1"/>
      <sheetData sheetId="6943" refreshError="1"/>
      <sheetData sheetId="6944" refreshError="1"/>
      <sheetData sheetId="6945" refreshError="1"/>
      <sheetData sheetId="6946" refreshError="1"/>
      <sheetData sheetId="6947" refreshError="1"/>
      <sheetData sheetId="6948" refreshError="1"/>
      <sheetData sheetId="6949" refreshError="1"/>
      <sheetData sheetId="6950" refreshError="1"/>
      <sheetData sheetId="6951" refreshError="1"/>
      <sheetData sheetId="6952" refreshError="1"/>
      <sheetData sheetId="6953" refreshError="1"/>
      <sheetData sheetId="6954" refreshError="1"/>
      <sheetData sheetId="6955" refreshError="1"/>
      <sheetData sheetId="6956" refreshError="1"/>
      <sheetData sheetId="6957" refreshError="1"/>
      <sheetData sheetId="6958" refreshError="1"/>
      <sheetData sheetId="6959" refreshError="1"/>
      <sheetData sheetId="6960" refreshError="1"/>
      <sheetData sheetId="6961" refreshError="1"/>
      <sheetData sheetId="6962" refreshError="1"/>
      <sheetData sheetId="6963" refreshError="1"/>
      <sheetData sheetId="6964" refreshError="1"/>
      <sheetData sheetId="6965" refreshError="1"/>
      <sheetData sheetId="6966" refreshError="1"/>
      <sheetData sheetId="6967" refreshError="1"/>
      <sheetData sheetId="6968" refreshError="1"/>
      <sheetData sheetId="6969" refreshError="1"/>
      <sheetData sheetId="6970" refreshError="1"/>
      <sheetData sheetId="6971" refreshError="1"/>
      <sheetData sheetId="6972" refreshError="1"/>
      <sheetData sheetId="6973" refreshError="1"/>
      <sheetData sheetId="6974" refreshError="1"/>
      <sheetData sheetId="6975" refreshError="1"/>
      <sheetData sheetId="6976" refreshError="1"/>
      <sheetData sheetId="6977" refreshError="1"/>
      <sheetData sheetId="6978" refreshError="1"/>
      <sheetData sheetId="6979" refreshError="1"/>
      <sheetData sheetId="6980" refreshError="1"/>
      <sheetData sheetId="6981" refreshError="1"/>
      <sheetData sheetId="6982" refreshError="1"/>
      <sheetData sheetId="6983" refreshError="1"/>
      <sheetData sheetId="6984" refreshError="1"/>
      <sheetData sheetId="6985" refreshError="1"/>
      <sheetData sheetId="6986" refreshError="1"/>
      <sheetData sheetId="6987" refreshError="1"/>
      <sheetData sheetId="6988" refreshError="1"/>
      <sheetData sheetId="6989" refreshError="1"/>
      <sheetData sheetId="6990" refreshError="1"/>
      <sheetData sheetId="6991" refreshError="1"/>
      <sheetData sheetId="6992" refreshError="1"/>
      <sheetData sheetId="6993" refreshError="1"/>
      <sheetData sheetId="6994" refreshError="1"/>
      <sheetData sheetId="6995" refreshError="1"/>
      <sheetData sheetId="6996" refreshError="1"/>
      <sheetData sheetId="6997" refreshError="1"/>
      <sheetData sheetId="6998" refreshError="1"/>
      <sheetData sheetId="6999" refreshError="1"/>
      <sheetData sheetId="7000" refreshError="1"/>
      <sheetData sheetId="7001" refreshError="1"/>
      <sheetData sheetId="7002" refreshError="1"/>
      <sheetData sheetId="7003" refreshError="1"/>
      <sheetData sheetId="7004" refreshError="1"/>
      <sheetData sheetId="7005" refreshError="1"/>
      <sheetData sheetId="7006" refreshError="1"/>
      <sheetData sheetId="7007" refreshError="1"/>
      <sheetData sheetId="7008" refreshError="1"/>
      <sheetData sheetId="7009" refreshError="1"/>
      <sheetData sheetId="7010" refreshError="1"/>
      <sheetData sheetId="7011" refreshError="1"/>
      <sheetData sheetId="7012" refreshError="1"/>
      <sheetData sheetId="7013" refreshError="1"/>
      <sheetData sheetId="7014" refreshError="1"/>
      <sheetData sheetId="7015" refreshError="1"/>
      <sheetData sheetId="7016" refreshError="1"/>
      <sheetData sheetId="7017" refreshError="1"/>
      <sheetData sheetId="7018" refreshError="1"/>
      <sheetData sheetId="7019" refreshError="1"/>
      <sheetData sheetId="7020" refreshError="1"/>
      <sheetData sheetId="7021" refreshError="1"/>
      <sheetData sheetId="7022" refreshError="1"/>
      <sheetData sheetId="7023" refreshError="1"/>
      <sheetData sheetId="7024" refreshError="1"/>
      <sheetData sheetId="7025" refreshError="1"/>
      <sheetData sheetId="7026" refreshError="1"/>
      <sheetData sheetId="7027" refreshError="1"/>
      <sheetData sheetId="7028" refreshError="1"/>
      <sheetData sheetId="7029" refreshError="1"/>
      <sheetData sheetId="7030" refreshError="1"/>
      <sheetData sheetId="7031" refreshError="1"/>
      <sheetData sheetId="7032" refreshError="1"/>
      <sheetData sheetId="7033" refreshError="1"/>
      <sheetData sheetId="7034" refreshError="1"/>
      <sheetData sheetId="7035" refreshError="1"/>
      <sheetData sheetId="7036" refreshError="1"/>
      <sheetData sheetId="7037" refreshError="1"/>
      <sheetData sheetId="7038" refreshError="1"/>
      <sheetData sheetId="7039" refreshError="1"/>
      <sheetData sheetId="7040" refreshError="1"/>
      <sheetData sheetId="7041" refreshError="1"/>
      <sheetData sheetId="7042" refreshError="1"/>
      <sheetData sheetId="7043" refreshError="1"/>
      <sheetData sheetId="7044" refreshError="1"/>
      <sheetData sheetId="7045" refreshError="1"/>
      <sheetData sheetId="7046" refreshError="1"/>
      <sheetData sheetId="7047" refreshError="1"/>
      <sheetData sheetId="7048" refreshError="1"/>
      <sheetData sheetId="7049" refreshError="1"/>
      <sheetData sheetId="7050" refreshError="1"/>
      <sheetData sheetId="7051" refreshError="1"/>
      <sheetData sheetId="7052" refreshError="1"/>
      <sheetData sheetId="7053" refreshError="1"/>
      <sheetData sheetId="7054" refreshError="1"/>
      <sheetData sheetId="7055" refreshError="1"/>
      <sheetData sheetId="7056" refreshError="1"/>
      <sheetData sheetId="7057" refreshError="1"/>
      <sheetData sheetId="7058" refreshError="1"/>
      <sheetData sheetId="7059" refreshError="1"/>
      <sheetData sheetId="7060" refreshError="1"/>
      <sheetData sheetId="7061" refreshError="1"/>
      <sheetData sheetId="7062" refreshError="1"/>
      <sheetData sheetId="7063" refreshError="1"/>
      <sheetData sheetId="7064" refreshError="1"/>
      <sheetData sheetId="7065" refreshError="1"/>
      <sheetData sheetId="7066" refreshError="1"/>
      <sheetData sheetId="7067" refreshError="1"/>
      <sheetData sheetId="7068" refreshError="1"/>
      <sheetData sheetId="7069" refreshError="1"/>
      <sheetData sheetId="7070" refreshError="1"/>
      <sheetData sheetId="7071" refreshError="1"/>
      <sheetData sheetId="7072" refreshError="1"/>
      <sheetData sheetId="7073" refreshError="1"/>
      <sheetData sheetId="7074" refreshError="1"/>
      <sheetData sheetId="7075" refreshError="1"/>
      <sheetData sheetId="7076" refreshError="1"/>
      <sheetData sheetId="7077" refreshError="1"/>
      <sheetData sheetId="7078" refreshError="1"/>
      <sheetData sheetId="7079" refreshError="1"/>
      <sheetData sheetId="7080" refreshError="1"/>
      <sheetData sheetId="7081" refreshError="1"/>
      <sheetData sheetId="7082" refreshError="1"/>
      <sheetData sheetId="7083" refreshError="1"/>
      <sheetData sheetId="7084" refreshError="1"/>
      <sheetData sheetId="7085" refreshError="1"/>
      <sheetData sheetId="7086" refreshError="1"/>
      <sheetData sheetId="7087" refreshError="1"/>
      <sheetData sheetId="7088" refreshError="1"/>
      <sheetData sheetId="7089" refreshError="1"/>
      <sheetData sheetId="7090" refreshError="1"/>
      <sheetData sheetId="7091" refreshError="1"/>
      <sheetData sheetId="7092" refreshError="1"/>
      <sheetData sheetId="7093" refreshError="1"/>
      <sheetData sheetId="7094" refreshError="1"/>
      <sheetData sheetId="7095" refreshError="1"/>
      <sheetData sheetId="7096" refreshError="1"/>
      <sheetData sheetId="7097" refreshError="1"/>
      <sheetData sheetId="7098" refreshError="1"/>
      <sheetData sheetId="7099" refreshError="1"/>
      <sheetData sheetId="7100" refreshError="1"/>
      <sheetData sheetId="7101" refreshError="1"/>
      <sheetData sheetId="7102" refreshError="1"/>
      <sheetData sheetId="7103" refreshError="1"/>
      <sheetData sheetId="7104" refreshError="1"/>
      <sheetData sheetId="7105" refreshError="1"/>
      <sheetData sheetId="7106" refreshError="1"/>
      <sheetData sheetId="7107" refreshError="1"/>
      <sheetData sheetId="7108" refreshError="1"/>
      <sheetData sheetId="7109" refreshError="1"/>
      <sheetData sheetId="7110" refreshError="1"/>
      <sheetData sheetId="7111" refreshError="1"/>
      <sheetData sheetId="7112" refreshError="1"/>
      <sheetData sheetId="7113" refreshError="1"/>
      <sheetData sheetId="7114" refreshError="1"/>
      <sheetData sheetId="7115" refreshError="1"/>
      <sheetData sheetId="7116" refreshError="1"/>
      <sheetData sheetId="7117" refreshError="1"/>
      <sheetData sheetId="7118" refreshError="1"/>
      <sheetData sheetId="7119" refreshError="1"/>
      <sheetData sheetId="7120" refreshError="1"/>
      <sheetData sheetId="7121" refreshError="1"/>
      <sheetData sheetId="7122" refreshError="1"/>
      <sheetData sheetId="7123" refreshError="1"/>
      <sheetData sheetId="7124" refreshError="1"/>
      <sheetData sheetId="7125" refreshError="1"/>
      <sheetData sheetId="7126" refreshError="1"/>
      <sheetData sheetId="7127" refreshError="1"/>
      <sheetData sheetId="7128" refreshError="1"/>
      <sheetData sheetId="7129" refreshError="1"/>
      <sheetData sheetId="7130" refreshError="1"/>
      <sheetData sheetId="7131" refreshError="1"/>
      <sheetData sheetId="7132" refreshError="1"/>
      <sheetData sheetId="7133" refreshError="1"/>
      <sheetData sheetId="7134" refreshError="1"/>
      <sheetData sheetId="7135" refreshError="1"/>
      <sheetData sheetId="7136" refreshError="1"/>
      <sheetData sheetId="7137" refreshError="1"/>
      <sheetData sheetId="7138" refreshError="1"/>
      <sheetData sheetId="7139" refreshError="1"/>
      <sheetData sheetId="7140" refreshError="1"/>
      <sheetData sheetId="7141" refreshError="1"/>
      <sheetData sheetId="7142" refreshError="1"/>
      <sheetData sheetId="7143" refreshError="1"/>
      <sheetData sheetId="7144" refreshError="1"/>
      <sheetData sheetId="7145" refreshError="1"/>
      <sheetData sheetId="7146" refreshError="1"/>
      <sheetData sheetId="7147" refreshError="1"/>
      <sheetData sheetId="7148" refreshError="1"/>
      <sheetData sheetId="7149" refreshError="1"/>
      <sheetData sheetId="7150" refreshError="1"/>
      <sheetData sheetId="7151" refreshError="1"/>
      <sheetData sheetId="7152" refreshError="1"/>
      <sheetData sheetId="7153" refreshError="1"/>
      <sheetData sheetId="7154" refreshError="1"/>
      <sheetData sheetId="7155" refreshError="1"/>
      <sheetData sheetId="7156" refreshError="1"/>
      <sheetData sheetId="7157" refreshError="1"/>
      <sheetData sheetId="7158" refreshError="1"/>
      <sheetData sheetId="7159" refreshError="1"/>
      <sheetData sheetId="7160" refreshError="1"/>
      <sheetData sheetId="7161" refreshError="1"/>
      <sheetData sheetId="7162" refreshError="1"/>
      <sheetData sheetId="7163" refreshError="1"/>
      <sheetData sheetId="7164" refreshError="1"/>
      <sheetData sheetId="7165" refreshError="1"/>
      <sheetData sheetId="7166" refreshError="1"/>
      <sheetData sheetId="7167" refreshError="1"/>
      <sheetData sheetId="7168" refreshError="1"/>
      <sheetData sheetId="7169" refreshError="1"/>
      <sheetData sheetId="7170" refreshError="1"/>
      <sheetData sheetId="7171" refreshError="1"/>
      <sheetData sheetId="7172" refreshError="1"/>
      <sheetData sheetId="7173" refreshError="1"/>
      <sheetData sheetId="7174" refreshError="1"/>
      <sheetData sheetId="7175" refreshError="1"/>
      <sheetData sheetId="7176" refreshError="1"/>
      <sheetData sheetId="7177" refreshError="1"/>
      <sheetData sheetId="7178" refreshError="1"/>
      <sheetData sheetId="7179" refreshError="1"/>
      <sheetData sheetId="7180" refreshError="1"/>
      <sheetData sheetId="7181" refreshError="1"/>
      <sheetData sheetId="7182" refreshError="1"/>
      <sheetData sheetId="7183" refreshError="1"/>
      <sheetData sheetId="7184" refreshError="1"/>
      <sheetData sheetId="7185" refreshError="1"/>
      <sheetData sheetId="7186" refreshError="1"/>
      <sheetData sheetId="7187" refreshError="1"/>
      <sheetData sheetId="7188" refreshError="1"/>
      <sheetData sheetId="7189" refreshError="1"/>
      <sheetData sheetId="7190" refreshError="1"/>
      <sheetData sheetId="7191" refreshError="1"/>
      <sheetData sheetId="7192" refreshError="1"/>
      <sheetData sheetId="7193" refreshError="1"/>
      <sheetData sheetId="7194" refreshError="1"/>
      <sheetData sheetId="7195" refreshError="1"/>
      <sheetData sheetId="7196" refreshError="1"/>
      <sheetData sheetId="7197" refreshError="1"/>
      <sheetData sheetId="7198" refreshError="1"/>
      <sheetData sheetId="7199" refreshError="1"/>
      <sheetData sheetId="7200" refreshError="1"/>
      <sheetData sheetId="7201" refreshError="1"/>
      <sheetData sheetId="7202" refreshError="1"/>
      <sheetData sheetId="7203" refreshError="1"/>
      <sheetData sheetId="7204" refreshError="1"/>
      <sheetData sheetId="7205" refreshError="1"/>
      <sheetData sheetId="7206" refreshError="1"/>
      <sheetData sheetId="7207" refreshError="1"/>
      <sheetData sheetId="7208" refreshError="1"/>
      <sheetData sheetId="7209" refreshError="1"/>
      <sheetData sheetId="7210" refreshError="1"/>
      <sheetData sheetId="7211" refreshError="1"/>
      <sheetData sheetId="7212" refreshError="1"/>
      <sheetData sheetId="7213" refreshError="1"/>
      <sheetData sheetId="7214" refreshError="1"/>
      <sheetData sheetId="7215" refreshError="1"/>
      <sheetData sheetId="7216" refreshError="1"/>
      <sheetData sheetId="7217" refreshError="1"/>
      <sheetData sheetId="7218" refreshError="1"/>
      <sheetData sheetId="7219" refreshError="1"/>
      <sheetData sheetId="7220" refreshError="1"/>
      <sheetData sheetId="7221" refreshError="1"/>
      <sheetData sheetId="7222" refreshError="1"/>
      <sheetData sheetId="7223" refreshError="1"/>
      <sheetData sheetId="7224" refreshError="1"/>
      <sheetData sheetId="7225" refreshError="1"/>
      <sheetData sheetId="7226" refreshError="1"/>
      <sheetData sheetId="7227" refreshError="1"/>
      <sheetData sheetId="7228" refreshError="1"/>
      <sheetData sheetId="7229" refreshError="1"/>
      <sheetData sheetId="7230" refreshError="1"/>
      <sheetData sheetId="7231" refreshError="1"/>
      <sheetData sheetId="7232" refreshError="1"/>
      <sheetData sheetId="7233" refreshError="1"/>
      <sheetData sheetId="7234" refreshError="1"/>
      <sheetData sheetId="7235" refreshError="1"/>
      <sheetData sheetId="7236" refreshError="1"/>
      <sheetData sheetId="7237" refreshError="1"/>
      <sheetData sheetId="7238" refreshError="1"/>
      <sheetData sheetId="7239" refreshError="1"/>
      <sheetData sheetId="7240" refreshError="1"/>
      <sheetData sheetId="7241" refreshError="1"/>
      <sheetData sheetId="7242" refreshError="1"/>
      <sheetData sheetId="7243" refreshError="1"/>
      <sheetData sheetId="7244" refreshError="1"/>
      <sheetData sheetId="7245" refreshError="1"/>
      <sheetData sheetId="7246" refreshError="1"/>
      <sheetData sheetId="7247" refreshError="1"/>
      <sheetData sheetId="7248" refreshError="1"/>
      <sheetData sheetId="7249" refreshError="1"/>
      <sheetData sheetId="7250" refreshError="1"/>
      <sheetData sheetId="7251" refreshError="1"/>
      <sheetData sheetId="7252" refreshError="1"/>
      <sheetData sheetId="7253" refreshError="1"/>
      <sheetData sheetId="7254" refreshError="1"/>
      <sheetData sheetId="7255" refreshError="1"/>
      <sheetData sheetId="7256" refreshError="1"/>
      <sheetData sheetId="7257" refreshError="1"/>
      <sheetData sheetId="7258" refreshError="1"/>
      <sheetData sheetId="7259" refreshError="1"/>
      <sheetData sheetId="7260" refreshError="1"/>
      <sheetData sheetId="7261" refreshError="1"/>
      <sheetData sheetId="7262" refreshError="1"/>
      <sheetData sheetId="7263" refreshError="1"/>
      <sheetData sheetId="7264" refreshError="1"/>
      <sheetData sheetId="7265" refreshError="1"/>
      <sheetData sheetId="7266" refreshError="1"/>
      <sheetData sheetId="7267" refreshError="1"/>
      <sheetData sheetId="7268" refreshError="1"/>
      <sheetData sheetId="7269" refreshError="1"/>
      <sheetData sheetId="7270" refreshError="1"/>
      <sheetData sheetId="7271" refreshError="1"/>
      <sheetData sheetId="7272" refreshError="1"/>
      <sheetData sheetId="7273" refreshError="1"/>
      <sheetData sheetId="7274" refreshError="1"/>
      <sheetData sheetId="7275" refreshError="1"/>
      <sheetData sheetId="7276" refreshError="1"/>
      <sheetData sheetId="7277" refreshError="1"/>
      <sheetData sheetId="7278" refreshError="1"/>
      <sheetData sheetId="7279" refreshError="1"/>
      <sheetData sheetId="7280" refreshError="1"/>
      <sheetData sheetId="7281" refreshError="1"/>
      <sheetData sheetId="7282" refreshError="1"/>
      <sheetData sheetId="7283" refreshError="1"/>
      <sheetData sheetId="7284" refreshError="1"/>
      <sheetData sheetId="7285" refreshError="1"/>
      <sheetData sheetId="7286" refreshError="1"/>
      <sheetData sheetId="7287" refreshError="1"/>
      <sheetData sheetId="7288" refreshError="1"/>
      <sheetData sheetId="7289" refreshError="1"/>
      <sheetData sheetId="7290" refreshError="1"/>
      <sheetData sheetId="7291" refreshError="1"/>
      <sheetData sheetId="7292" refreshError="1"/>
      <sheetData sheetId="7293" refreshError="1"/>
      <sheetData sheetId="7294" refreshError="1"/>
      <sheetData sheetId="7295" refreshError="1"/>
      <sheetData sheetId="7296" refreshError="1"/>
      <sheetData sheetId="7297" refreshError="1"/>
      <sheetData sheetId="7298" refreshError="1"/>
      <sheetData sheetId="7299" refreshError="1"/>
      <sheetData sheetId="7300" refreshError="1"/>
      <sheetData sheetId="7301" refreshError="1"/>
      <sheetData sheetId="7302" refreshError="1"/>
      <sheetData sheetId="7303" refreshError="1"/>
      <sheetData sheetId="7304" refreshError="1"/>
      <sheetData sheetId="7305" refreshError="1"/>
      <sheetData sheetId="7306" refreshError="1"/>
      <sheetData sheetId="7307" refreshError="1"/>
      <sheetData sheetId="7308" refreshError="1"/>
      <sheetData sheetId="7309" refreshError="1"/>
      <sheetData sheetId="7310" refreshError="1"/>
      <sheetData sheetId="7311" refreshError="1"/>
      <sheetData sheetId="7312" refreshError="1"/>
      <sheetData sheetId="7313" refreshError="1"/>
      <sheetData sheetId="7314" refreshError="1"/>
      <sheetData sheetId="7315" refreshError="1"/>
      <sheetData sheetId="7316" refreshError="1"/>
      <sheetData sheetId="7317" refreshError="1"/>
      <sheetData sheetId="7318" refreshError="1"/>
      <sheetData sheetId="7319" refreshError="1"/>
      <sheetData sheetId="7320" refreshError="1"/>
      <sheetData sheetId="7321" refreshError="1"/>
      <sheetData sheetId="7322" refreshError="1"/>
      <sheetData sheetId="7323" refreshError="1"/>
      <sheetData sheetId="7324" refreshError="1"/>
      <sheetData sheetId="7325" refreshError="1"/>
      <sheetData sheetId="7326" refreshError="1"/>
      <sheetData sheetId="7327" refreshError="1"/>
      <sheetData sheetId="7328" refreshError="1"/>
      <sheetData sheetId="7329" refreshError="1"/>
      <sheetData sheetId="7330" refreshError="1"/>
      <sheetData sheetId="7331" refreshError="1"/>
      <sheetData sheetId="7332" refreshError="1"/>
      <sheetData sheetId="7333" refreshError="1"/>
      <sheetData sheetId="7334" refreshError="1"/>
      <sheetData sheetId="7335" refreshError="1"/>
      <sheetData sheetId="7336" refreshError="1"/>
      <sheetData sheetId="7337" refreshError="1"/>
      <sheetData sheetId="7338" refreshError="1"/>
      <sheetData sheetId="7339" refreshError="1"/>
      <sheetData sheetId="7340" refreshError="1"/>
      <sheetData sheetId="7341" refreshError="1"/>
      <sheetData sheetId="7342" refreshError="1"/>
      <sheetData sheetId="7343" refreshError="1"/>
      <sheetData sheetId="7344" refreshError="1"/>
      <sheetData sheetId="7345" refreshError="1"/>
      <sheetData sheetId="7346" refreshError="1"/>
      <sheetData sheetId="7347" refreshError="1"/>
      <sheetData sheetId="7348" refreshError="1"/>
      <sheetData sheetId="7349" refreshError="1"/>
      <sheetData sheetId="7350" refreshError="1"/>
      <sheetData sheetId="7351" refreshError="1"/>
      <sheetData sheetId="7352" refreshError="1"/>
      <sheetData sheetId="7353" refreshError="1"/>
      <sheetData sheetId="7354" refreshError="1"/>
      <sheetData sheetId="7355" refreshError="1"/>
      <sheetData sheetId="7356" refreshError="1"/>
      <sheetData sheetId="7357" refreshError="1"/>
      <sheetData sheetId="7358" refreshError="1"/>
      <sheetData sheetId="7359" refreshError="1"/>
      <sheetData sheetId="7360" refreshError="1"/>
      <sheetData sheetId="7361" refreshError="1"/>
      <sheetData sheetId="7362" refreshError="1"/>
      <sheetData sheetId="7363" refreshError="1"/>
      <sheetData sheetId="7364" refreshError="1"/>
      <sheetData sheetId="7365" refreshError="1"/>
      <sheetData sheetId="7366" refreshError="1"/>
      <sheetData sheetId="7367" refreshError="1"/>
      <sheetData sheetId="7368" refreshError="1"/>
      <sheetData sheetId="7369" refreshError="1"/>
      <sheetData sheetId="7370" refreshError="1"/>
      <sheetData sheetId="7371" refreshError="1"/>
      <sheetData sheetId="7372" refreshError="1"/>
      <sheetData sheetId="7373" refreshError="1"/>
      <sheetData sheetId="7374" refreshError="1"/>
      <sheetData sheetId="7375" refreshError="1"/>
      <sheetData sheetId="7376" refreshError="1"/>
      <sheetData sheetId="7377" refreshError="1"/>
      <sheetData sheetId="7378" refreshError="1"/>
      <sheetData sheetId="7379" refreshError="1"/>
      <sheetData sheetId="7380" refreshError="1"/>
      <sheetData sheetId="7381" refreshError="1"/>
      <sheetData sheetId="7382" refreshError="1"/>
      <sheetData sheetId="7383" refreshError="1"/>
      <sheetData sheetId="7384" refreshError="1"/>
      <sheetData sheetId="7385" refreshError="1"/>
      <sheetData sheetId="7386" refreshError="1"/>
      <sheetData sheetId="7387" refreshError="1"/>
      <sheetData sheetId="7388" refreshError="1"/>
      <sheetData sheetId="7389" refreshError="1"/>
      <sheetData sheetId="7390" refreshError="1"/>
      <sheetData sheetId="7391" refreshError="1"/>
      <sheetData sheetId="7392" refreshError="1"/>
      <sheetData sheetId="7393" refreshError="1"/>
      <sheetData sheetId="7394" refreshError="1"/>
      <sheetData sheetId="7395" refreshError="1"/>
      <sheetData sheetId="7396" refreshError="1"/>
      <sheetData sheetId="7397" refreshError="1"/>
      <sheetData sheetId="7398" refreshError="1"/>
      <sheetData sheetId="7399" refreshError="1"/>
      <sheetData sheetId="7400" refreshError="1"/>
      <sheetData sheetId="7401" refreshError="1"/>
      <sheetData sheetId="7402" refreshError="1"/>
      <sheetData sheetId="7403" refreshError="1"/>
      <sheetData sheetId="7404" refreshError="1"/>
      <sheetData sheetId="7405" refreshError="1"/>
      <sheetData sheetId="7406" refreshError="1"/>
      <sheetData sheetId="7407" refreshError="1"/>
      <sheetData sheetId="7408" refreshError="1"/>
      <sheetData sheetId="7409" refreshError="1"/>
      <sheetData sheetId="7410" refreshError="1"/>
      <sheetData sheetId="7411" refreshError="1"/>
      <sheetData sheetId="7412" refreshError="1"/>
      <sheetData sheetId="7413" refreshError="1"/>
      <sheetData sheetId="7414" refreshError="1"/>
      <sheetData sheetId="7415" refreshError="1"/>
      <sheetData sheetId="7416" refreshError="1"/>
      <sheetData sheetId="7417" refreshError="1"/>
      <sheetData sheetId="7418" refreshError="1"/>
      <sheetData sheetId="7419" refreshError="1"/>
      <sheetData sheetId="7420" refreshError="1"/>
      <sheetData sheetId="7421" refreshError="1"/>
      <sheetData sheetId="7422" refreshError="1"/>
      <sheetData sheetId="7423" refreshError="1"/>
      <sheetData sheetId="7424" refreshError="1"/>
      <sheetData sheetId="7425" refreshError="1"/>
      <sheetData sheetId="7426" refreshError="1"/>
      <sheetData sheetId="7427" refreshError="1"/>
      <sheetData sheetId="7428" refreshError="1"/>
      <sheetData sheetId="7429" refreshError="1"/>
      <sheetData sheetId="7430" refreshError="1"/>
      <sheetData sheetId="7431" refreshError="1"/>
      <sheetData sheetId="7432" refreshError="1"/>
      <sheetData sheetId="7433" refreshError="1"/>
      <sheetData sheetId="7434" refreshError="1"/>
      <sheetData sheetId="7435" refreshError="1"/>
      <sheetData sheetId="7436" refreshError="1"/>
      <sheetData sheetId="7437" refreshError="1"/>
      <sheetData sheetId="7438" refreshError="1"/>
      <sheetData sheetId="7439" refreshError="1"/>
      <sheetData sheetId="7440" refreshError="1"/>
      <sheetData sheetId="7441" refreshError="1"/>
      <sheetData sheetId="7442" refreshError="1"/>
      <sheetData sheetId="7443" refreshError="1"/>
      <sheetData sheetId="7444" refreshError="1"/>
      <sheetData sheetId="7445" refreshError="1"/>
      <sheetData sheetId="7446" refreshError="1"/>
      <sheetData sheetId="7447" refreshError="1"/>
      <sheetData sheetId="7448" refreshError="1"/>
      <sheetData sheetId="7449" refreshError="1"/>
      <sheetData sheetId="7450" refreshError="1"/>
      <sheetData sheetId="7451" refreshError="1"/>
      <sheetData sheetId="7452" refreshError="1"/>
      <sheetData sheetId="7453" refreshError="1"/>
      <sheetData sheetId="7454" refreshError="1"/>
      <sheetData sheetId="7455" refreshError="1"/>
      <sheetData sheetId="7456" refreshError="1"/>
      <sheetData sheetId="7457" refreshError="1"/>
      <sheetData sheetId="7458" refreshError="1"/>
      <sheetData sheetId="7459" refreshError="1"/>
      <sheetData sheetId="7460" refreshError="1"/>
      <sheetData sheetId="7461" refreshError="1"/>
      <sheetData sheetId="7462" refreshError="1"/>
      <sheetData sheetId="7463" refreshError="1"/>
      <sheetData sheetId="7464" refreshError="1"/>
      <sheetData sheetId="7465" refreshError="1"/>
      <sheetData sheetId="7466" refreshError="1"/>
      <sheetData sheetId="7467" refreshError="1"/>
      <sheetData sheetId="7468" refreshError="1"/>
      <sheetData sheetId="7469" refreshError="1"/>
      <sheetData sheetId="7470" refreshError="1"/>
      <sheetData sheetId="7471" refreshError="1"/>
      <sheetData sheetId="7472" refreshError="1"/>
      <sheetData sheetId="7473" refreshError="1"/>
      <sheetData sheetId="7474" refreshError="1"/>
      <sheetData sheetId="7475" refreshError="1"/>
      <sheetData sheetId="7476" refreshError="1"/>
      <sheetData sheetId="7477" refreshError="1"/>
      <sheetData sheetId="7478" refreshError="1"/>
      <sheetData sheetId="7479" refreshError="1"/>
      <sheetData sheetId="7480" refreshError="1"/>
      <sheetData sheetId="7481" refreshError="1"/>
      <sheetData sheetId="7482" refreshError="1"/>
      <sheetData sheetId="7483" refreshError="1"/>
      <sheetData sheetId="7484" refreshError="1"/>
      <sheetData sheetId="7485" refreshError="1"/>
      <sheetData sheetId="7486" refreshError="1"/>
      <sheetData sheetId="7487" refreshError="1"/>
      <sheetData sheetId="7488" refreshError="1"/>
      <sheetData sheetId="7489" refreshError="1"/>
      <sheetData sheetId="7490" refreshError="1"/>
      <sheetData sheetId="7491" refreshError="1"/>
      <sheetData sheetId="7492" refreshError="1"/>
      <sheetData sheetId="7493" refreshError="1"/>
      <sheetData sheetId="7494" refreshError="1"/>
      <sheetData sheetId="7495" refreshError="1"/>
      <sheetData sheetId="7496" refreshError="1"/>
      <sheetData sheetId="7497" refreshError="1"/>
      <sheetData sheetId="7498" refreshError="1"/>
      <sheetData sheetId="7499" refreshError="1"/>
      <sheetData sheetId="7500" refreshError="1"/>
      <sheetData sheetId="7501" refreshError="1"/>
      <sheetData sheetId="7502" refreshError="1"/>
      <sheetData sheetId="7503" refreshError="1"/>
      <sheetData sheetId="7504" refreshError="1"/>
      <sheetData sheetId="7505" refreshError="1"/>
      <sheetData sheetId="7506" refreshError="1"/>
      <sheetData sheetId="7507" refreshError="1"/>
      <sheetData sheetId="7508" refreshError="1"/>
      <sheetData sheetId="7509" refreshError="1"/>
      <sheetData sheetId="7510" refreshError="1"/>
      <sheetData sheetId="7511" refreshError="1"/>
      <sheetData sheetId="7512" refreshError="1"/>
      <sheetData sheetId="7513" refreshError="1"/>
      <sheetData sheetId="7514" refreshError="1"/>
      <sheetData sheetId="7515" refreshError="1"/>
      <sheetData sheetId="7516" refreshError="1"/>
      <sheetData sheetId="7517" refreshError="1"/>
      <sheetData sheetId="7518" refreshError="1"/>
      <sheetData sheetId="7519" refreshError="1"/>
      <sheetData sheetId="7520" refreshError="1"/>
      <sheetData sheetId="7521" refreshError="1"/>
      <sheetData sheetId="7522" refreshError="1"/>
      <sheetData sheetId="7523" refreshError="1"/>
      <sheetData sheetId="7524" refreshError="1"/>
      <sheetData sheetId="7525" refreshError="1"/>
      <sheetData sheetId="7526" refreshError="1"/>
      <sheetData sheetId="7527" refreshError="1"/>
      <sheetData sheetId="7528" refreshError="1"/>
      <sheetData sheetId="7529" refreshError="1"/>
      <sheetData sheetId="7530" refreshError="1"/>
      <sheetData sheetId="7531" refreshError="1"/>
      <sheetData sheetId="7532" refreshError="1"/>
      <sheetData sheetId="7533" refreshError="1"/>
      <sheetData sheetId="7534" refreshError="1"/>
      <sheetData sheetId="7535" refreshError="1"/>
      <sheetData sheetId="7536" refreshError="1"/>
      <sheetData sheetId="7537" refreshError="1"/>
      <sheetData sheetId="7538" refreshError="1"/>
      <sheetData sheetId="7539" refreshError="1"/>
      <sheetData sheetId="7540" refreshError="1"/>
      <sheetData sheetId="7541" refreshError="1"/>
      <sheetData sheetId="7542" refreshError="1"/>
      <sheetData sheetId="7543" refreshError="1"/>
      <sheetData sheetId="7544" refreshError="1"/>
      <sheetData sheetId="7545" refreshError="1"/>
      <sheetData sheetId="7546" refreshError="1"/>
      <sheetData sheetId="7547" refreshError="1"/>
      <sheetData sheetId="7548" refreshError="1"/>
      <sheetData sheetId="7549" refreshError="1"/>
      <sheetData sheetId="7550" refreshError="1"/>
      <sheetData sheetId="7551" refreshError="1"/>
      <sheetData sheetId="7552" refreshError="1"/>
      <sheetData sheetId="7553" refreshError="1"/>
      <sheetData sheetId="7554" refreshError="1"/>
      <sheetData sheetId="7555" refreshError="1"/>
      <sheetData sheetId="7556" refreshError="1"/>
      <sheetData sheetId="7557" refreshError="1"/>
      <sheetData sheetId="7558" refreshError="1"/>
      <sheetData sheetId="7559" refreshError="1"/>
      <sheetData sheetId="7560" refreshError="1"/>
      <sheetData sheetId="7561" refreshError="1"/>
      <sheetData sheetId="7562" refreshError="1"/>
      <sheetData sheetId="7563" refreshError="1"/>
      <sheetData sheetId="7564" refreshError="1"/>
      <sheetData sheetId="7565" refreshError="1"/>
      <sheetData sheetId="7566" refreshError="1"/>
      <sheetData sheetId="7567" refreshError="1"/>
      <sheetData sheetId="7568" refreshError="1"/>
      <sheetData sheetId="7569" refreshError="1"/>
      <sheetData sheetId="7570" refreshError="1"/>
      <sheetData sheetId="7571" refreshError="1"/>
      <sheetData sheetId="7572" refreshError="1"/>
      <sheetData sheetId="7573" refreshError="1"/>
      <sheetData sheetId="7574" refreshError="1"/>
      <sheetData sheetId="7575" refreshError="1"/>
      <sheetData sheetId="7576" refreshError="1"/>
      <sheetData sheetId="7577" refreshError="1"/>
      <sheetData sheetId="7578" refreshError="1"/>
      <sheetData sheetId="7579" refreshError="1"/>
      <sheetData sheetId="7580" refreshError="1"/>
      <sheetData sheetId="7581" refreshError="1"/>
      <sheetData sheetId="7582" refreshError="1"/>
      <sheetData sheetId="7583" refreshError="1"/>
      <sheetData sheetId="7584" refreshError="1"/>
      <sheetData sheetId="7585" refreshError="1"/>
      <sheetData sheetId="7586" refreshError="1"/>
      <sheetData sheetId="7587" refreshError="1"/>
      <sheetData sheetId="7588" refreshError="1"/>
      <sheetData sheetId="7589" refreshError="1"/>
      <sheetData sheetId="7590" refreshError="1"/>
      <sheetData sheetId="7591" refreshError="1"/>
      <sheetData sheetId="7592" refreshError="1"/>
      <sheetData sheetId="7593" refreshError="1"/>
      <sheetData sheetId="7594" refreshError="1"/>
      <sheetData sheetId="7595" refreshError="1"/>
      <sheetData sheetId="7596" refreshError="1"/>
      <sheetData sheetId="7597" refreshError="1"/>
      <sheetData sheetId="7598" refreshError="1"/>
      <sheetData sheetId="7599" refreshError="1"/>
      <sheetData sheetId="7600" refreshError="1"/>
      <sheetData sheetId="7601" refreshError="1"/>
      <sheetData sheetId="7602" refreshError="1"/>
      <sheetData sheetId="7603" refreshError="1"/>
      <sheetData sheetId="7604" refreshError="1"/>
      <sheetData sheetId="7605" refreshError="1"/>
      <sheetData sheetId="7606" refreshError="1"/>
      <sheetData sheetId="7607" refreshError="1"/>
      <sheetData sheetId="7608" refreshError="1"/>
      <sheetData sheetId="7609" refreshError="1"/>
      <sheetData sheetId="7610" refreshError="1"/>
      <sheetData sheetId="7611" refreshError="1"/>
      <sheetData sheetId="7612" refreshError="1"/>
      <sheetData sheetId="7613" refreshError="1"/>
      <sheetData sheetId="7614" refreshError="1"/>
      <sheetData sheetId="7615" refreshError="1"/>
      <sheetData sheetId="7616" refreshError="1"/>
      <sheetData sheetId="7617" refreshError="1"/>
      <sheetData sheetId="7618" refreshError="1"/>
      <sheetData sheetId="7619" refreshError="1"/>
      <sheetData sheetId="7620" refreshError="1"/>
      <sheetData sheetId="7621" refreshError="1"/>
      <sheetData sheetId="7622" refreshError="1"/>
      <sheetData sheetId="7623" refreshError="1"/>
      <sheetData sheetId="7624" refreshError="1"/>
      <sheetData sheetId="7625" refreshError="1"/>
      <sheetData sheetId="7626" refreshError="1"/>
      <sheetData sheetId="7627" refreshError="1"/>
      <sheetData sheetId="7628" refreshError="1"/>
      <sheetData sheetId="7629" refreshError="1"/>
      <sheetData sheetId="7630" refreshError="1"/>
      <sheetData sheetId="7631" refreshError="1"/>
      <sheetData sheetId="7632" refreshError="1"/>
      <sheetData sheetId="7633" refreshError="1"/>
      <sheetData sheetId="7634" refreshError="1"/>
      <sheetData sheetId="7635" refreshError="1"/>
      <sheetData sheetId="7636" refreshError="1"/>
      <sheetData sheetId="7637" refreshError="1"/>
      <sheetData sheetId="7638" refreshError="1"/>
      <sheetData sheetId="7639" refreshError="1"/>
      <sheetData sheetId="7640" refreshError="1"/>
      <sheetData sheetId="7641" refreshError="1"/>
      <sheetData sheetId="7642" refreshError="1"/>
      <sheetData sheetId="7643" refreshError="1"/>
      <sheetData sheetId="7644" refreshError="1"/>
      <sheetData sheetId="7645" refreshError="1"/>
      <sheetData sheetId="7646" refreshError="1"/>
      <sheetData sheetId="7647" refreshError="1"/>
      <sheetData sheetId="7648" refreshError="1"/>
      <sheetData sheetId="7649" refreshError="1"/>
      <sheetData sheetId="7650" refreshError="1"/>
      <sheetData sheetId="7651" refreshError="1"/>
      <sheetData sheetId="7652" refreshError="1"/>
      <sheetData sheetId="7653" refreshError="1"/>
      <sheetData sheetId="7654" refreshError="1"/>
      <sheetData sheetId="7655" refreshError="1"/>
      <sheetData sheetId="7656" refreshError="1"/>
      <sheetData sheetId="7657" refreshError="1"/>
      <sheetData sheetId="7658" refreshError="1"/>
      <sheetData sheetId="7659" refreshError="1"/>
      <sheetData sheetId="7660" refreshError="1"/>
      <sheetData sheetId="7661" refreshError="1"/>
      <sheetData sheetId="7662" refreshError="1"/>
      <sheetData sheetId="7663" refreshError="1"/>
      <sheetData sheetId="7664" refreshError="1"/>
      <sheetData sheetId="7665" refreshError="1"/>
      <sheetData sheetId="7666" refreshError="1"/>
      <sheetData sheetId="7667" refreshError="1"/>
      <sheetData sheetId="7668" refreshError="1"/>
      <sheetData sheetId="7669" refreshError="1"/>
      <sheetData sheetId="7670" refreshError="1"/>
      <sheetData sheetId="7671" refreshError="1"/>
      <sheetData sheetId="7672" refreshError="1"/>
      <sheetData sheetId="7673" refreshError="1"/>
      <sheetData sheetId="7674" refreshError="1"/>
      <sheetData sheetId="7675" refreshError="1"/>
      <sheetData sheetId="7676" refreshError="1"/>
      <sheetData sheetId="7677" refreshError="1"/>
      <sheetData sheetId="7678" refreshError="1"/>
      <sheetData sheetId="7679" refreshError="1"/>
      <sheetData sheetId="7680" refreshError="1"/>
      <sheetData sheetId="7681" refreshError="1"/>
      <sheetData sheetId="7682" refreshError="1"/>
      <sheetData sheetId="7683" refreshError="1"/>
      <sheetData sheetId="7684" refreshError="1"/>
      <sheetData sheetId="7685" refreshError="1"/>
      <sheetData sheetId="7686" refreshError="1"/>
      <sheetData sheetId="7687" refreshError="1"/>
      <sheetData sheetId="7688" refreshError="1"/>
      <sheetData sheetId="7689" refreshError="1"/>
      <sheetData sheetId="7690" refreshError="1"/>
      <sheetData sheetId="7691" refreshError="1"/>
      <sheetData sheetId="7692" refreshError="1"/>
      <sheetData sheetId="7693" refreshError="1"/>
      <sheetData sheetId="7694" refreshError="1"/>
      <sheetData sheetId="7695" refreshError="1"/>
      <sheetData sheetId="7696" refreshError="1"/>
      <sheetData sheetId="7697" refreshError="1"/>
      <sheetData sheetId="7698" refreshError="1"/>
      <sheetData sheetId="7699" refreshError="1"/>
      <sheetData sheetId="7700" refreshError="1"/>
      <sheetData sheetId="7701" refreshError="1"/>
      <sheetData sheetId="7702" refreshError="1"/>
      <sheetData sheetId="7703" refreshError="1"/>
      <sheetData sheetId="7704" refreshError="1"/>
      <sheetData sheetId="7705" refreshError="1"/>
      <sheetData sheetId="7706" refreshError="1"/>
      <sheetData sheetId="7707" refreshError="1"/>
      <sheetData sheetId="7708" refreshError="1"/>
      <sheetData sheetId="7709" refreshError="1"/>
      <sheetData sheetId="7710" refreshError="1"/>
      <sheetData sheetId="7711" refreshError="1"/>
      <sheetData sheetId="7712" refreshError="1"/>
      <sheetData sheetId="7713" refreshError="1"/>
      <sheetData sheetId="7714" refreshError="1"/>
      <sheetData sheetId="7715" refreshError="1"/>
      <sheetData sheetId="7716" refreshError="1"/>
      <sheetData sheetId="7717" refreshError="1"/>
      <sheetData sheetId="7718" refreshError="1"/>
      <sheetData sheetId="7719" refreshError="1"/>
      <sheetData sheetId="7720" refreshError="1"/>
      <sheetData sheetId="7721" refreshError="1"/>
      <sheetData sheetId="7722" refreshError="1"/>
      <sheetData sheetId="7723" refreshError="1"/>
      <sheetData sheetId="7724" refreshError="1"/>
      <sheetData sheetId="7725" refreshError="1"/>
      <sheetData sheetId="7726" refreshError="1"/>
      <sheetData sheetId="7727" refreshError="1"/>
      <sheetData sheetId="7728" refreshError="1"/>
      <sheetData sheetId="7729" refreshError="1"/>
      <sheetData sheetId="7730" refreshError="1"/>
      <sheetData sheetId="7731" refreshError="1"/>
      <sheetData sheetId="7732" refreshError="1"/>
      <sheetData sheetId="7733" refreshError="1"/>
      <sheetData sheetId="7734" refreshError="1"/>
      <sheetData sheetId="7735" refreshError="1"/>
      <sheetData sheetId="7736" refreshError="1"/>
      <sheetData sheetId="7737" refreshError="1"/>
      <sheetData sheetId="7738" refreshError="1"/>
      <sheetData sheetId="7739" refreshError="1"/>
      <sheetData sheetId="7740" refreshError="1"/>
      <sheetData sheetId="7741" refreshError="1"/>
      <sheetData sheetId="7742" refreshError="1"/>
      <sheetData sheetId="7743" refreshError="1"/>
      <sheetData sheetId="7744" refreshError="1"/>
      <sheetData sheetId="7745" refreshError="1"/>
      <sheetData sheetId="7746" refreshError="1"/>
      <sheetData sheetId="7747" refreshError="1"/>
      <sheetData sheetId="7748" refreshError="1"/>
      <sheetData sheetId="7749" refreshError="1"/>
      <sheetData sheetId="7750" refreshError="1"/>
      <sheetData sheetId="7751" refreshError="1"/>
      <sheetData sheetId="7752" refreshError="1"/>
      <sheetData sheetId="7753" refreshError="1"/>
      <sheetData sheetId="7754" refreshError="1"/>
      <sheetData sheetId="7755" refreshError="1"/>
      <sheetData sheetId="7756" refreshError="1"/>
      <sheetData sheetId="7757" refreshError="1"/>
      <sheetData sheetId="7758" refreshError="1"/>
      <sheetData sheetId="7759" refreshError="1"/>
      <sheetData sheetId="7760" refreshError="1"/>
      <sheetData sheetId="7761" refreshError="1"/>
      <sheetData sheetId="7762" refreshError="1"/>
      <sheetData sheetId="7763" refreshError="1"/>
      <sheetData sheetId="7764" refreshError="1"/>
      <sheetData sheetId="7765" refreshError="1"/>
      <sheetData sheetId="7766" refreshError="1"/>
      <sheetData sheetId="7767" refreshError="1"/>
      <sheetData sheetId="7768" refreshError="1"/>
      <sheetData sheetId="7769" refreshError="1"/>
      <sheetData sheetId="7770" refreshError="1"/>
      <sheetData sheetId="7771" refreshError="1"/>
      <sheetData sheetId="7772" refreshError="1"/>
      <sheetData sheetId="7773" refreshError="1"/>
      <sheetData sheetId="7774" refreshError="1"/>
      <sheetData sheetId="7775" refreshError="1"/>
      <sheetData sheetId="7776" refreshError="1"/>
      <sheetData sheetId="7777" refreshError="1"/>
      <sheetData sheetId="7778" refreshError="1"/>
      <sheetData sheetId="7779" refreshError="1"/>
      <sheetData sheetId="7780" refreshError="1"/>
      <sheetData sheetId="7781" refreshError="1"/>
      <sheetData sheetId="7782" refreshError="1"/>
      <sheetData sheetId="7783" refreshError="1"/>
      <sheetData sheetId="7784" refreshError="1"/>
      <sheetData sheetId="7785" refreshError="1"/>
      <sheetData sheetId="7786" refreshError="1"/>
      <sheetData sheetId="7787" refreshError="1"/>
      <sheetData sheetId="7788" refreshError="1"/>
      <sheetData sheetId="7789" refreshError="1"/>
      <sheetData sheetId="7790" refreshError="1"/>
      <sheetData sheetId="7791" refreshError="1"/>
      <sheetData sheetId="7792" refreshError="1"/>
      <sheetData sheetId="7793" refreshError="1"/>
      <sheetData sheetId="7794" refreshError="1"/>
      <sheetData sheetId="7795" refreshError="1"/>
      <sheetData sheetId="7796" refreshError="1"/>
      <sheetData sheetId="7797" refreshError="1"/>
      <sheetData sheetId="7798" refreshError="1"/>
      <sheetData sheetId="7799" refreshError="1"/>
      <sheetData sheetId="7800" refreshError="1"/>
      <sheetData sheetId="7801" refreshError="1"/>
      <sheetData sheetId="7802" refreshError="1"/>
      <sheetData sheetId="7803" refreshError="1"/>
      <sheetData sheetId="7804" refreshError="1"/>
      <sheetData sheetId="7805" refreshError="1"/>
      <sheetData sheetId="7806" refreshError="1"/>
      <sheetData sheetId="7807" refreshError="1"/>
      <sheetData sheetId="7808" refreshError="1"/>
      <sheetData sheetId="7809" refreshError="1"/>
      <sheetData sheetId="7810" refreshError="1"/>
      <sheetData sheetId="7811" refreshError="1"/>
      <sheetData sheetId="7812" refreshError="1"/>
      <sheetData sheetId="7813" refreshError="1"/>
      <sheetData sheetId="7814" refreshError="1"/>
      <sheetData sheetId="7815" refreshError="1"/>
      <sheetData sheetId="7816" refreshError="1"/>
      <sheetData sheetId="7817" refreshError="1"/>
      <sheetData sheetId="7818" refreshError="1"/>
      <sheetData sheetId="7819" refreshError="1"/>
      <sheetData sheetId="7820" refreshError="1"/>
      <sheetData sheetId="7821" refreshError="1"/>
      <sheetData sheetId="7822" refreshError="1"/>
      <sheetData sheetId="7823" refreshError="1"/>
      <sheetData sheetId="7824" refreshError="1"/>
      <sheetData sheetId="7825" refreshError="1"/>
      <sheetData sheetId="7826" refreshError="1"/>
      <sheetData sheetId="7827" refreshError="1"/>
      <sheetData sheetId="7828" refreshError="1"/>
      <sheetData sheetId="7829" refreshError="1"/>
      <sheetData sheetId="7830" refreshError="1"/>
      <sheetData sheetId="7831" refreshError="1"/>
      <sheetData sheetId="7832" refreshError="1"/>
      <sheetData sheetId="7833" refreshError="1"/>
      <sheetData sheetId="7834" refreshError="1"/>
      <sheetData sheetId="7835" refreshError="1"/>
      <sheetData sheetId="7836" refreshError="1"/>
      <sheetData sheetId="7837" refreshError="1"/>
      <sheetData sheetId="7838" refreshError="1"/>
      <sheetData sheetId="7839" refreshError="1"/>
      <sheetData sheetId="7840" refreshError="1"/>
      <sheetData sheetId="7841" refreshError="1"/>
      <sheetData sheetId="7842" refreshError="1"/>
      <sheetData sheetId="7843" refreshError="1"/>
      <sheetData sheetId="7844" refreshError="1"/>
      <sheetData sheetId="7845" refreshError="1"/>
      <sheetData sheetId="7846" refreshError="1"/>
      <sheetData sheetId="7847" refreshError="1"/>
      <sheetData sheetId="7848" refreshError="1"/>
      <sheetData sheetId="7849" refreshError="1"/>
      <sheetData sheetId="7850" refreshError="1"/>
      <sheetData sheetId="7851" refreshError="1"/>
      <sheetData sheetId="7852" refreshError="1"/>
      <sheetData sheetId="7853" refreshError="1"/>
      <sheetData sheetId="7854" refreshError="1"/>
      <sheetData sheetId="7855" refreshError="1"/>
      <sheetData sheetId="7856" refreshError="1"/>
      <sheetData sheetId="7857" refreshError="1"/>
      <sheetData sheetId="7858" refreshError="1"/>
      <sheetData sheetId="7859" refreshError="1"/>
      <sheetData sheetId="7860" refreshError="1"/>
      <sheetData sheetId="7861" refreshError="1"/>
      <sheetData sheetId="7862" refreshError="1"/>
      <sheetData sheetId="7863" refreshError="1"/>
      <sheetData sheetId="7864" refreshError="1"/>
      <sheetData sheetId="7865" refreshError="1"/>
      <sheetData sheetId="7866" refreshError="1"/>
      <sheetData sheetId="7867" refreshError="1"/>
      <sheetData sheetId="7868" refreshError="1"/>
      <sheetData sheetId="7869" refreshError="1"/>
      <sheetData sheetId="7870" refreshError="1"/>
      <sheetData sheetId="7871" refreshError="1"/>
      <sheetData sheetId="7872" refreshError="1"/>
      <sheetData sheetId="7873" refreshError="1"/>
      <sheetData sheetId="7874" refreshError="1"/>
      <sheetData sheetId="7875" refreshError="1"/>
      <sheetData sheetId="7876" refreshError="1"/>
      <sheetData sheetId="7877" refreshError="1"/>
      <sheetData sheetId="7878" refreshError="1"/>
      <sheetData sheetId="7879" refreshError="1"/>
      <sheetData sheetId="7880" refreshError="1"/>
      <sheetData sheetId="7881" refreshError="1"/>
      <sheetData sheetId="7882" refreshError="1"/>
      <sheetData sheetId="7883" refreshError="1"/>
      <sheetData sheetId="7884" refreshError="1"/>
      <sheetData sheetId="7885" refreshError="1"/>
      <sheetData sheetId="7886" refreshError="1"/>
      <sheetData sheetId="7887" refreshError="1"/>
      <sheetData sheetId="7888" refreshError="1"/>
      <sheetData sheetId="7889" refreshError="1"/>
      <sheetData sheetId="7890" refreshError="1"/>
      <sheetData sheetId="7891" refreshError="1"/>
      <sheetData sheetId="7892" refreshError="1"/>
      <sheetData sheetId="7893" refreshError="1"/>
      <sheetData sheetId="7894" refreshError="1"/>
      <sheetData sheetId="7895" refreshError="1"/>
      <sheetData sheetId="7896" refreshError="1"/>
      <sheetData sheetId="7897" refreshError="1"/>
      <sheetData sheetId="7898" refreshError="1"/>
      <sheetData sheetId="7899" refreshError="1"/>
      <sheetData sheetId="7900" refreshError="1"/>
      <sheetData sheetId="7901" refreshError="1"/>
      <sheetData sheetId="7902" refreshError="1"/>
      <sheetData sheetId="7903" refreshError="1"/>
      <sheetData sheetId="7904" refreshError="1"/>
      <sheetData sheetId="7905" refreshError="1"/>
      <sheetData sheetId="7906" refreshError="1"/>
      <sheetData sheetId="7907" refreshError="1"/>
      <sheetData sheetId="7908" refreshError="1"/>
      <sheetData sheetId="7909" refreshError="1"/>
      <sheetData sheetId="7910" refreshError="1"/>
      <sheetData sheetId="7911" refreshError="1"/>
      <sheetData sheetId="7912" refreshError="1"/>
      <sheetData sheetId="7913" refreshError="1"/>
      <sheetData sheetId="7914" refreshError="1"/>
      <sheetData sheetId="7915" refreshError="1"/>
      <sheetData sheetId="7916" refreshError="1"/>
      <sheetData sheetId="7917" refreshError="1"/>
      <sheetData sheetId="7918" refreshError="1"/>
      <sheetData sheetId="7919" refreshError="1"/>
      <sheetData sheetId="7920" refreshError="1"/>
      <sheetData sheetId="7921" refreshError="1"/>
      <sheetData sheetId="7922" refreshError="1"/>
      <sheetData sheetId="7923" refreshError="1"/>
      <sheetData sheetId="7924" refreshError="1"/>
      <sheetData sheetId="7925" refreshError="1"/>
      <sheetData sheetId="7926" refreshError="1"/>
      <sheetData sheetId="7927" refreshError="1"/>
      <sheetData sheetId="7928" refreshError="1"/>
      <sheetData sheetId="7929" refreshError="1"/>
      <sheetData sheetId="7930" refreshError="1"/>
      <sheetData sheetId="7931" refreshError="1"/>
      <sheetData sheetId="7932" refreshError="1"/>
      <sheetData sheetId="7933" refreshError="1"/>
      <sheetData sheetId="7934" refreshError="1"/>
      <sheetData sheetId="7935" refreshError="1"/>
      <sheetData sheetId="7936" refreshError="1"/>
      <sheetData sheetId="7937" refreshError="1"/>
      <sheetData sheetId="7938" refreshError="1"/>
      <sheetData sheetId="7939" refreshError="1"/>
      <sheetData sheetId="7940" refreshError="1"/>
      <sheetData sheetId="7941" refreshError="1"/>
      <sheetData sheetId="7942" refreshError="1"/>
      <sheetData sheetId="7943" refreshError="1"/>
      <sheetData sheetId="7944" refreshError="1"/>
      <sheetData sheetId="7945" refreshError="1"/>
      <sheetData sheetId="7946" refreshError="1"/>
      <sheetData sheetId="7947" refreshError="1"/>
      <sheetData sheetId="7948" refreshError="1"/>
      <sheetData sheetId="7949" refreshError="1"/>
      <sheetData sheetId="7950" refreshError="1"/>
      <sheetData sheetId="7951" refreshError="1"/>
      <sheetData sheetId="7952" refreshError="1"/>
      <sheetData sheetId="7953" refreshError="1"/>
      <sheetData sheetId="7954" refreshError="1"/>
      <sheetData sheetId="7955" refreshError="1"/>
      <sheetData sheetId="7956" refreshError="1"/>
      <sheetData sheetId="7957" refreshError="1"/>
      <sheetData sheetId="7958" refreshError="1"/>
      <sheetData sheetId="7959" refreshError="1"/>
      <sheetData sheetId="7960" refreshError="1"/>
      <sheetData sheetId="7961" refreshError="1"/>
      <sheetData sheetId="7962" refreshError="1"/>
      <sheetData sheetId="7963" refreshError="1"/>
      <sheetData sheetId="7964" refreshError="1"/>
      <sheetData sheetId="7965" refreshError="1"/>
      <sheetData sheetId="7966" refreshError="1"/>
      <sheetData sheetId="7967" refreshError="1"/>
      <sheetData sheetId="7968" refreshError="1"/>
      <sheetData sheetId="7969" refreshError="1"/>
      <sheetData sheetId="7970" refreshError="1"/>
      <sheetData sheetId="7971" refreshError="1"/>
      <sheetData sheetId="7972" refreshError="1"/>
      <sheetData sheetId="7973" refreshError="1"/>
      <sheetData sheetId="7974" refreshError="1"/>
      <sheetData sheetId="7975" refreshError="1"/>
      <sheetData sheetId="7976" refreshError="1"/>
      <sheetData sheetId="7977" refreshError="1"/>
      <sheetData sheetId="7978" refreshError="1"/>
      <sheetData sheetId="7979" refreshError="1"/>
      <sheetData sheetId="7980" refreshError="1"/>
      <sheetData sheetId="7981" refreshError="1"/>
      <sheetData sheetId="7982" refreshError="1"/>
      <sheetData sheetId="7983" refreshError="1"/>
      <sheetData sheetId="7984" refreshError="1"/>
      <sheetData sheetId="7985" refreshError="1"/>
      <sheetData sheetId="7986" refreshError="1"/>
      <sheetData sheetId="7987" refreshError="1"/>
      <sheetData sheetId="7988" refreshError="1"/>
      <sheetData sheetId="7989" refreshError="1"/>
      <sheetData sheetId="7990" refreshError="1"/>
      <sheetData sheetId="7991" refreshError="1"/>
      <sheetData sheetId="7992" refreshError="1"/>
      <sheetData sheetId="7993" refreshError="1"/>
      <sheetData sheetId="7994" refreshError="1"/>
      <sheetData sheetId="7995" refreshError="1"/>
      <sheetData sheetId="7996" refreshError="1"/>
      <sheetData sheetId="7997" refreshError="1"/>
      <sheetData sheetId="7998" refreshError="1"/>
      <sheetData sheetId="7999" refreshError="1"/>
      <sheetData sheetId="8000" refreshError="1"/>
      <sheetData sheetId="8001" refreshError="1"/>
      <sheetData sheetId="8002" refreshError="1"/>
      <sheetData sheetId="8003" refreshError="1"/>
      <sheetData sheetId="8004" refreshError="1"/>
      <sheetData sheetId="8005" refreshError="1"/>
      <sheetData sheetId="8006" refreshError="1"/>
      <sheetData sheetId="8007" refreshError="1"/>
      <sheetData sheetId="8008" refreshError="1"/>
      <sheetData sheetId="8009" refreshError="1"/>
      <sheetData sheetId="8010" refreshError="1"/>
      <sheetData sheetId="8011" refreshError="1"/>
      <sheetData sheetId="8012" refreshError="1"/>
      <sheetData sheetId="8013" refreshError="1"/>
      <sheetData sheetId="8014" refreshError="1"/>
      <sheetData sheetId="8015" refreshError="1"/>
      <sheetData sheetId="8016" refreshError="1"/>
      <sheetData sheetId="8017" refreshError="1"/>
      <sheetData sheetId="8018" refreshError="1"/>
      <sheetData sheetId="8019" refreshError="1"/>
      <sheetData sheetId="8020" refreshError="1"/>
      <sheetData sheetId="8021" refreshError="1"/>
      <sheetData sheetId="8022" refreshError="1"/>
      <sheetData sheetId="8023" refreshError="1"/>
      <sheetData sheetId="8024" refreshError="1"/>
      <sheetData sheetId="8025" refreshError="1"/>
      <sheetData sheetId="8026" refreshError="1"/>
      <sheetData sheetId="8027" refreshError="1"/>
      <sheetData sheetId="8028" refreshError="1"/>
      <sheetData sheetId="8029" refreshError="1"/>
      <sheetData sheetId="8030" refreshError="1"/>
      <sheetData sheetId="8031" refreshError="1"/>
      <sheetData sheetId="8032" refreshError="1"/>
      <sheetData sheetId="8033" refreshError="1"/>
      <sheetData sheetId="8034" refreshError="1"/>
      <sheetData sheetId="8035" refreshError="1"/>
      <sheetData sheetId="8036" refreshError="1"/>
      <sheetData sheetId="8037" refreshError="1"/>
      <sheetData sheetId="8038" refreshError="1"/>
      <sheetData sheetId="8039" refreshError="1"/>
      <sheetData sheetId="8040" refreshError="1"/>
      <sheetData sheetId="8041" refreshError="1"/>
      <sheetData sheetId="8042" refreshError="1"/>
      <sheetData sheetId="8043" refreshError="1"/>
      <sheetData sheetId="8044" refreshError="1"/>
      <sheetData sheetId="8045" refreshError="1"/>
      <sheetData sheetId="8046" refreshError="1"/>
      <sheetData sheetId="8047" refreshError="1"/>
      <sheetData sheetId="8048" refreshError="1"/>
      <sheetData sheetId="8049" refreshError="1"/>
      <sheetData sheetId="8050" refreshError="1"/>
      <sheetData sheetId="8051" refreshError="1"/>
      <sheetData sheetId="8052" refreshError="1"/>
      <sheetData sheetId="8053" refreshError="1"/>
      <sheetData sheetId="8054" refreshError="1"/>
      <sheetData sheetId="8055" refreshError="1"/>
      <sheetData sheetId="8056" refreshError="1"/>
      <sheetData sheetId="8057" refreshError="1"/>
      <sheetData sheetId="8058" refreshError="1"/>
      <sheetData sheetId="8059" refreshError="1"/>
      <sheetData sheetId="8060" refreshError="1"/>
      <sheetData sheetId="8061" refreshError="1"/>
      <sheetData sheetId="8062" refreshError="1"/>
      <sheetData sheetId="8063" refreshError="1"/>
      <sheetData sheetId="8064" refreshError="1"/>
      <sheetData sheetId="8065" refreshError="1"/>
      <sheetData sheetId="8066" refreshError="1"/>
      <sheetData sheetId="8067" refreshError="1"/>
      <sheetData sheetId="8068" refreshError="1"/>
      <sheetData sheetId="8069" refreshError="1"/>
      <sheetData sheetId="8070" refreshError="1"/>
      <sheetData sheetId="8071" refreshError="1"/>
      <sheetData sheetId="8072" refreshError="1"/>
      <sheetData sheetId="8073" refreshError="1"/>
      <sheetData sheetId="8074" refreshError="1"/>
      <sheetData sheetId="8075" refreshError="1"/>
      <sheetData sheetId="8076" refreshError="1"/>
      <sheetData sheetId="8077" refreshError="1"/>
      <sheetData sheetId="8078" refreshError="1"/>
      <sheetData sheetId="8079" refreshError="1"/>
      <sheetData sheetId="8080" refreshError="1"/>
      <sheetData sheetId="8081" refreshError="1"/>
      <sheetData sheetId="8082" refreshError="1"/>
      <sheetData sheetId="8083" refreshError="1"/>
      <sheetData sheetId="8084" refreshError="1"/>
      <sheetData sheetId="8085" refreshError="1"/>
      <sheetData sheetId="8086" refreshError="1"/>
      <sheetData sheetId="8087" refreshError="1"/>
      <sheetData sheetId="8088" refreshError="1"/>
      <sheetData sheetId="8089" refreshError="1"/>
      <sheetData sheetId="8090" refreshError="1"/>
      <sheetData sheetId="8091" refreshError="1"/>
      <sheetData sheetId="8092" refreshError="1"/>
      <sheetData sheetId="8093" refreshError="1"/>
      <sheetData sheetId="8094" refreshError="1"/>
      <sheetData sheetId="8095" refreshError="1"/>
      <sheetData sheetId="8096" refreshError="1"/>
      <sheetData sheetId="8097" refreshError="1"/>
      <sheetData sheetId="8098" refreshError="1"/>
      <sheetData sheetId="8099" refreshError="1"/>
      <sheetData sheetId="8100" refreshError="1"/>
      <sheetData sheetId="8101" refreshError="1"/>
      <sheetData sheetId="8102" refreshError="1"/>
      <sheetData sheetId="8103" refreshError="1"/>
      <sheetData sheetId="8104" refreshError="1"/>
      <sheetData sheetId="8105" refreshError="1"/>
      <sheetData sheetId="8106" refreshError="1"/>
      <sheetData sheetId="8107" refreshError="1"/>
      <sheetData sheetId="8108" refreshError="1"/>
      <sheetData sheetId="8109" refreshError="1"/>
      <sheetData sheetId="8110" refreshError="1"/>
      <sheetData sheetId="8111" refreshError="1"/>
      <sheetData sheetId="8112" refreshError="1"/>
      <sheetData sheetId="8113" refreshError="1"/>
      <sheetData sheetId="8114" refreshError="1"/>
      <sheetData sheetId="8115" refreshError="1"/>
      <sheetData sheetId="8116" refreshError="1"/>
      <sheetData sheetId="8117" refreshError="1"/>
      <sheetData sheetId="8118" refreshError="1"/>
      <sheetData sheetId="8119" refreshError="1"/>
      <sheetData sheetId="8120" refreshError="1"/>
      <sheetData sheetId="8121" refreshError="1"/>
      <sheetData sheetId="8122" refreshError="1"/>
      <sheetData sheetId="8123" refreshError="1"/>
      <sheetData sheetId="8124" refreshError="1"/>
      <sheetData sheetId="8125" refreshError="1"/>
      <sheetData sheetId="8126" refreshError="1"/>
      <sheetData sheetId="8127" refreshError="1"/>
      <sheetData sheetId="8128" refreshError="1"/>
      <sheetData sheetId="8129" refreshError="1"/>
      <sheetData sheetId="8130" refreshError="1"/>
      <sheetData sheetId="8131" refreshError="1"/>
      <sheetData sheetId="8132" refreshError="1"/>
      <sheetData sheetId="8133" refreshError="1"/>
      <sheetData sheetId="8134" refreshError="1"/>
      <sheetData sheetId="8135" refreshError="1"/>
      <sheetData sheetId="8136" refreshError="1"/>
      <sheetData sheetId="8137" refreshError="1"/>
      <sheetData sheetId="8138" refreshError="1"/>
      <sheetData sheetId="8139" refreshError="1"/>
      <sheetData sheetId="8140" refreshError="1"/>
      <sheetData sheetId="8141" refreshError="1"/>
      <sheetData sheetId="8142" refreshError="1"/>
      <sheetData sheetId="8143" refreshError="1"/>
      <sheetData sheetId="8144" refreshError="1"/>
      <sheetData sheetId="8145" refreshError="1"/>
      <sheetData sheetId="8146" refreshError="1"/>
      <sheetData sheetId="8147" refreshError="1"/>
      <sheetData sheetId="8148" refreshError="1"/>
      <sheetData sheetId="8149" refreshError="1"/>
      <sheetData sheetId="8150" refreshError="1"/>
      <sheetData sheetId="8151" refreshError="1"/>
      <sheetData sheetId="8152" refreshError="1"/>
      <sheetData sheetId="8153" refreshError="1"/>
      <sheetData sheetId="8154" refreshError="1"/>
      <sheetData sheetId="8155" refreshError="1"/>
      <sheetData sheetId="8156" refreshError="1"/>
      <sheetData sheetId="8157" refreshError="1"/>
      <sheetData sheetId="8158" refreshError="1"/>
      <sheetData sheetId="8159" refreshError="1"/>
      <sheetData sheetId="8160" refreshError="1"/>
      <sheetData sheetId="8161" refreshError="1"/>
      <sheetData sheetId="8162" refreshError="1"/>
      <sheetData sheetId="8163" refreshError="1"/>
      <sheetData sheetId="8164" refreshError="1"/>
      <sheetData sheetId="8165" refreshError="1"/>
      <sheetData sheetId="8166" refreshError="1"/>
      <sheetData sheetId="8167" refreshError="1"/>
      <sheetData sheetId="8168" refreshError="1"/>
      <sheetData sheetId="8169" refreshError="1"/>
      <sheetData sheetId="8170" refreshError="1"/>
      <sheetData sheetId="8171" refreshError="1"/>
      <sheetData sheetId="8172" refreshError="1"/>
      <sheetData sheetId="8173" refreshError="1"/>
      <sheetData sheetId="8174" refreshError="1"/>
      <sheetData sheetId="8175" refreshError="1"/>
      <sheetData sheetId="8176" refreshError="1"/>
      <sheetData sheetId="8177" refreshError="1"/>
      <sheetData sheetId="8178" refreshError="1"/>
      <sheetData sheetId="8179" refreshError="1"/>
      <sheetData sheetId="8180" refreshError="1"/>
      <sheetData sheetId="8181" refreshError="1"/>
      <sheetData sheetId="8182" refreshError="1"/>
      <sheetData sheetId="8183" refreshError="1"/>
      <sheetData sheetId="8184" refreshError="1"/>
      <sheetData sheetId="8185" refreshError="1"/>
      <sheetData sheetId="8186" refreshError="1"/>
      <sheetData sheetId="8187" refreshError="1"/>
      <sheetData sheetId="8188" refreshError="1"/>
      <sheetData sheetId="8189" refreshError="1"/>
      <sheetData sheetId="8190" refreshError="1"/>
      <sheetData sheetId="8191" refreshError="1"/>
      <sheetData sheetId="8192" refreshError="1"/>
      <sheetData sheetId="8193" refreshError="1"/>
      <sheetData sheetId="8194" refreshError="1"/>
      <sheetData sheetId="8195" refreshError="1"/>
      <sheetData sheetId="8196" refreshError="1"/>
      <sheetData sheetId="8197" refreshError="1"/>
      <sheetData sheetId="8198" refreshError="1"/>
      <sheetData sheetId="8199" refreshError="1"/>
      <sheetData sheetId="8200" refreshError="1"/>
      <sheetData sheetId="8201" refreshError="1"/>
      <sheetData sheetId="8202" refreshError="1"/>
      <sheetData sheetId="8203" refreshError="1"/>
      <sheetData sheetId="8204" refreshError="1"/>
      <sheetData sheetId="8205" refreshError="1"/>
      <sheetData sheetId="8206" refreshError="1"/>
      <sheetData sheetId="8207" refreshError="1"/>
      <sheetData sheetId="8208" refreshError="1"/>
      <sheetData sheetId="8209" refreshError="1"/>
      <sheetData sheetId="8210" refreshError="1"/>
      <sheetData sheetId="8211" refreshError="1"/>
      <sheetData sheetId="8212" refreshError="1"/>
      <sheetData sheetId="8213" refreshError="1"/>
      <sheetData sheetId="8214" refreshError="1"/>
      <sheetData sheetId="8215" refreshError="1"/>
      <sheetData sheetId="8216" refreshError="1"/>
      <sheetData sheetId="8217" refreshError="1"/>
      <sheetData sheetId="8218" refreshError="1"/>
      <sheetData sheetId="8219" refreshError="1"/>
      <sheetData sheetId="8220" refreshError="1"/>
      <sheetData sheetId="8221" refreshError="1"/>
      <sheetData sheetId="8222" refreshError="1"/>
      <sheetData sheetId="8223" refreshError="1"/>
      <sheetData sheetId="8224" refreshError="1"/>
      <sheetData sheetId="8225" refreshError="1"/>
      <sheetData sheetId="8226" refreshError="1"/>
      <sheetData sheetId="8227" refreshError="1"/>
      <sheetData sheetId="8228" refreshError="1"/>
      <sheetData sheetId="8229" refreshError="1"/>
      <sheetData sheetId="8230" refreshError="1"/>
      <sheetData sheetId="8231" refreshError="1"/>
      <sheetData sheetId="8232" refreshError="1"/>
      <sheetData sheetId="8233" refreshError="1"/>
      <sheetData sheetId="8234" refreshError="1"/>
      <sheetData sheetId="8235" refreshError="1"/>
      <sheetData sheetId="8236" refreshError="1"/>
      <sheetData sheetId="8237" refreshError="1"/>
      <sheetData sheetId="8238" refreshError="1"/>
      <sheetData sheetId="8239" refreshError="1"/>
      <sheetData sheetId="8240" refreshError="1"/>
      <sheetData sheetId="8241" refreshError="1"/>
      <sheetData sheetId="8242" refreshError="1"/>
      <sheetData sheetId="8243" refreshError="1"/>
      <sheetData sheetId="8244" refreshError="1"/>
      <sheetData sheetId="8245" refreshError="1"/>
      <sheetData sheetId="8246" refreshError="1"/>
      <sheetData sheetId="8247" refreshError="1"/>
      <sheetData sheetId="8248" refreshError="1"/>
      <sheetData sheetId="8249" refreshError="1"/>
      <sheetData sheetId="8250" refreshError="1"/>
      <sheetData sheetId="8251" refreshError="1"/>
      <sheetData sheetId="8252" refreshError="1"/>
      <sheetData sheetId="8253" refreshError="1"/>
      <sheetData sheetId="8254" refreshError="1"/>
      <sheetData sheetId="8255" refreshError="1"/>
      <sheetData sheetId="8256" refreshError="1"/>
      <sheetData sheetId="8257" refreshError="1"/>
      <sheetData sheetId="8258" refreshError="1"/>
      <sheetData sheetId="8259" refreshError="1"/>
      <sheetData sheetId="8260" refreshError="1"/>
      <sheetData sheetId="8261" refreshError="1"/>
      <sheetData sheetId="8262" refreshError="1"/>
      <sheetData sheetId="8263" refreshError="1"/>
      <sheetData sheetId="8264" refreshError="1"/>
      <sheetData sheetId="8265" refreshError="1"/>
      <sheetData sheetId="8266" refreshError="1"/>
      <sheetData sheetId="8267" refreshError="1"/>
      <sheetData sheetId="8268" refreshError="1"/>
      <sheetData sheetId="8269" refreshError="1"/>
      <sheetData sheetId="8270" refreshError="1"/>
      <sheetData sheetId="8271" refreshError="1"/>
      <sheetData sheetId="8272" refreshError="1"/>
      <sheetData sheetId="8273" refreshError="1"/>
      <sheetData sheetId="8274" refreshError="1"/>
      <sheetData sheetId="8275" refreshError="1"/>
      <sheetData sheetId="8276" refreshError="1"/>
      <sheetData sheetId="8277" refreshError="1"/>
      <sheetData sheetId="8278" refreshError="1"/>
      <sheetData sheetId="8279" refreshError="1"/>
      <sheetData sheetId="8280" refreshError="1"/>
      <sheetData sheetId="8281" refreshError="1"/>
      <sheetData sheetId="8282" refreshError="1"/>
      <sheetData sheetId="8283" refreshError="1"/>
      <sheetData sheetId="8284" refreshError="1"/>
      <sheetData sheetId="8285" refreshError="1"/>
      <sheetData sheetId="8286" refreshError="1"/>
      <sheetData sheetId="8287" refreshError="1"/>
      <sheetData sheetId="8288" refreshError="1"/>
      <sheetData sheetId="8289" refreshError="1"/>
      <sheetData sheetId="8290" refreshError="1"/>
      <sheetData sheetId="8291" refreshError="1"/>
      <sheetData sheetId="8292" refreshError="1"/>
      <sheetData sheetId="8293" refreshError="1"/>
      <sheetData sheetId="8294" refreshError="1"/>
      <sheetData sheetId="8295" refreshError="1"/>
      <sheetData sheetId="8296" refreshError="1"/>
      <sheetData sheetId="8297" refreshError="1"/>
      <sheetData sheetId="8298" refreshError="1"/>
      <sheetData sheetId="8299" refreshError="1"/>
      <sheetData sheetId="8300" refreshError="1"/>
      <sheetData sheetId="8301" refreshError="1"/>
      <sheetData sheetId="8302" refreshError="1"/>
      <sheetData sheetId="8303" refreshError="1"/>
      <sheetData sheetId="8304" refreshError="1"/>
      <sheetData sheetId="8305" refreshError="1"/>
      <sheetData sheetId="8306" refreshError="1"/>
      <sheetData sheetId="8307" refreshError="1"/>
      <sheetData sheetId="8308" refreshError="1"/>
      <sheetData sheetId="8309" refreshError="1"/>
      <sheetData sheetId="8310" refreshError="1"/>
      <sheetData sheetId="8311" refreshError="1"/>
      <sheetData sheetId="8312" refreshError="1"/>
      <sheetData sheetId="8313" refreshError="1"/>
      <sheetData sheetId="8314" refreshError="1"/>
      <sheetData sheetId="8315" refreshError="1"/>
      <sheetData sheetId="8316" refreshError="1"/>
      <sheetData sheetId="8317" refreshError="1"/>
      <sheetData sheetId="8318" refreshError="1"/>
      <sheetData sheetId="8319" refreshError="1"/>
      <sheetData sheetId="8320" refreshError="1"/>
      <sheetData sheetId="8321" refreshError="1"/>
      <sheetData sheetId="8322" refreshError="1"/>
      <sheetData sheetId="8323" refreshError="1"/>
      <sheetData sheetId="8324" refreshError="1"/>
      <sheetData sheetId="8325" refreshError="1"/>
      <sheetData sheetId="8326" refreshError="1"/>
      <sheetData sheetId="8327" refreshError="1"/>
      <sheetData sheetId="8328" refreshError="1"/>
      <sheetData sheetId="8329" refreshError="1"/>
      <sheetData sheetId="8330" refreshError="1"/>
      <sheetData sheetId="8331" refreshError="1"/>
      <sheetData sheetId="8332" refreshError="1"/>
      <sheetData sheetId="8333" refreshError="1"/>
      <sheetData sheetId="8334" refreshError="1"/>
      <sheetData sheetId="8335" refreshError="1"/>
      <sheetData sheetId="8336" refreshError="1"/>
      <sheetData sheetId="8337" refreshError="1"/>
      <sheetData sheetId="8338" refreshError="1"/>
      <sheetData sheetId="8339" refreshError="1"/>
      <sheetData sheetId="8340" refreshError="1"/>
      <sheetData sheetId="8341" refreshError="1"/>
      <sheetData sheetId="8342" refreshError="1"/>
      <sheetData sheetId="8343" refreshError="1"/>
      <sheetData sheetId="8344" refreshError="1"/>
      <sheetData sheetId="8345" refreshError="1"/>
      <sheetData sheetId="8346" refreshError="1"/>
      <sheetData sheetId="8347" refreshError="1"/>
      <sheetData sheetId="8348" refreshError="1"/>
      <sheetData sheetId="8349" refreshError="1"/>
      <sheetData sheetId="8350" refreshError="1"/>
      <sheetData sheetId="8351" refreshError="1"/>
      <sheetData sheetId="8352" refreshError="1"/>
      <sheetData sheetId="8353" refreshError="1"/>
      <sheetData sheetId="8354" refreshError="1"/>
      <sheetData sheetId="8355" refreshError="1"/>
      <sheetData sheetId="8356" refreshError="1"/>
      <sheetData sheetId="8357" refreshError="1"/>
      <sheetData sheetId="8358" refreshError="1"/>
      <sheetData sheetId="8359" refreshError="1"/>
      <sheetData sheetId="8360" refreshError="1"/>
      <sheetData sheetId="8361" refreshError="1"/>
      <sheetData sheetId="8362" refreshError="1"/>
      <sheetData sheetId="8363" refreshError="1"/>
      <sheetData sheetId="8364" refreshError="1"/>
      <sheetData sheetId="8365" refreshError="1"/>
      <sheetData sheetId="8366" refreshError="1"/>
      <sheetData sheetId="8367" refreshError="1"/>
      <sheetData sheetId="8368" refreshError="1"/>
      <sheetData sheetId="8369" refreshError="1"/>
      <sheetData sheetId="8370" refreshError="1"/>
      <sheetData sheetId="8371" refreshError="1"/>
      <sheetData sheetId="8372" refreshError="1"/>
      <sheetData sheetId="8373" refreshError="1"/>
      <sheetData sheetId="8374" refreshError="1"/>
      <sheetData sheetId="8375" refreshError="1"/>
      <sheetData sheetId="8376" refreshError="1"/>
      <sheetData sheetId="8377" refreshError="1"/>
      <sheetData sheetId="8378" refreshError="1"/>
      <sheetData sheetId="8379" refreshError="1"/>
      <sheetData sheetId="8380" refreshError="1"/>
      <sheetData sheetId="8381" refreshError="1"/>
      <sheetData sheetId="8382" refreshError="1"/>
      <sheetData sheetId="8383" refreshError="1"/>
      <sheetData sheetId="8384" refreshError="1"/>
      <sheetData sheetId="8385" refreshError="1"/>
      <sheetData sheetId="8386" refreshError="1"/>
      <sheetData sheetId="8387" refreshError="1"/>
      <sheetData sheetId="8388" refreshError="1"/>
      <sheetData sheetId="8389" refreshError="1"/>
      <sheetData sheetId="8390" refreshError="1"/>
      <sheetData sheetId="8391" refreshError="1"/>
      <sheetData sheetId="8392" refreshError="1"/>
      <sheetData sheetId="8393" refreshError="1"/>
      <sheetData sheetId="8394" refreshError="1"/>
      <sheetData sheetId="8395" refreshError="1"/>
      <sheetData sheetId="8396" refreshError="1"/>
      <sheetData sheetId="8397" refreshError="1"/>
      <sheetData sheetId="8398" refreshError="1"/>
      <sheetData sheetId="8399" refreshError="1"/>
      <sheetData sheetId="8400" refreshError="1"/>
      <sheetData sheetId="8401" refreshError="1"/>
      <sheetData sheetId="8402" refreshError="1"/>
      <sheetData sheetId="8403" refreshError="1"/>
      <sheetData sheetId="8404" refreshError="1"/>
      <sheetData sheetId="8405" refreshError="1"/>
      <sheetData sheetId="8406" refreshError="1"/>
      <sheetData sheetId="8407" refreshError="1"/>
      <sheetData sheetId="8408" refreshError="1"/>
      <sheetData sheetId="8409" refreshError="1"/>
      <sheetData sheetId="8410" refreshError="1"/>
      <sheetData sheetId="8411" refreshError="1"/>
      <sheetData sheetId="8412" refreshError="1"/>
      <sheetData sheetId="8413" refreshError="1"/>
      <sheetData sheetId="8414" refreshError="1"/>
      <sheetData sheetId="8415" refreshError="1"/>
      <sheetData sheetId="8416" refreshError="1"/>
      <sheetData sheetId="8417" refreshError="1"/>
      <sheetData sheetId="8418" refreshError="1"/>
      <sheetData sheetId="8419" refreshError="1"/>
      <sheetData sheetId="8420" refreshError="1"/>
      <sheetData sheetId="8421" refreshError="1"/>
      <sheetData sheetId="8422" refreshError="1"/>
      <sheetData sheetId="8423" refreshError="1"/>
      <sheetData sheetId="8424" refreshError="1"/>
      <sheetData sheetId="8425" refreshError="1"/>
      <sheetData sheetId="8426" refreshError="1"/>
      <sheetData sheetId="8427" refreshError="1"/>
      <sheetData sheetId="8428" refreshError="1"/>
      <sheetData sheetId="8429" refreshError="1"/>
      <sheetData sheetId="8430" refreshError="1"/>
      <sheetData sheetId="8431" refreshError="1"/>
      <sheetData sheetId="8432" refreshError="1"/>
      <sheetData sheetId="8433" refreshError="1"/>
      <sheetData sheetId="8434" refreshError="1"/>
      <sheetData sheetId="8435" refreshError="1"/>
      <sheetData sheetId="8436" refreshError="1"/>
      <sheetData sheetId="8437" refreshError="1"/>
      <sheetData sheetId="8438" refreshError="1"/>
      <sheetData sheetId="8439" refreshError="1"/>
      <sheetData sheetId="8440" refreshError="1"/>
      <sheetData sheetId="8441" refreshError="1"/>
      <sheetData sheetId="8442" refreshError="1"/>
      <sheetData sheetId="8443" refreshError="1"/>
      <sheetData sheetId="8444" refreshError="1"/>
      <sheetData sheetId="8445" refreshError="1"/>
      <sheetData sheetId="8446" refreshError="1"/>
      <sheetData sheetId="8447" refreshError="1"/>
      <sheetData sheetId="8448" refreshError="1"/>
      <sheetData sheetId="8449" refreshError="1"/>
      <sheetData sheetId="8450" refreshError="1"/>
      <sheetData sheetId="8451" refreshError="1"/>
      <sheetData sheetId="8452" refreshError="1"/>
      <sheetData sheetId="8453" refreshError="1"/>
      <sheetData sheetId="8454" refreshError="1"/>
      <sheetData sheetId="8455" refreshError="1"/>
      <sheetData sheetId="8456" refreshError="1"/>
      <sheetData sheetId="8457" refreshError="1"/>
      <sheetData sheetId="8458" refreshError="1"/>
      <sheetData sheetId="8459" refreshError="1"/>
      <sheetData sheetId="8460" refreshError="1"/>
      <sheetData sheetId="8461" refreshError="1"/>
      <sheetData sheetId="8462" refreshError="1"/>
      <sheetData sheetId="8463" refreshError="1"/>
      <sheetData sheetId="8464" refreshError="1"/>
      <sheetData sheetId="8465" refreshError="1"/>
      <sheetData sheetId="8466" refreshError="1"/>
      <sheetData sheetId="8467" refreshError="1"/>
      <sheetData sheetId="8468" refreshError="1"/>
      <sheetData sheetId="8469" refreshError="1"/>
      <sheetData sheetId="8470" refreshError="1"/>
      <sheetData sheetId="8471" refreshError="1"/>
      <sheetData sheetId="8472" refreshError="1"/>
      <sheetData sheetId="8473" refreshError="1"/>
      <sheetData sheetId="8474" refreshError="1"/>
      <sheetData sheetId="8475" refreshError="1"/>
      <sheetData sheetId="8476" refreshError="1"/>
      <sheetData sheetId="8477" refreshError="1"/>
      <sheetData sheetId="8478" refreshError="1"/>
      <sheetData sheetId="8479" refreshError="1"/>
      <sheetData sheetId="8480" refreshError="1"/>
      <sheetData sheetId="8481" refreshError="1"/>
      <sheetData sheetId="8482" refreshError="1"/>
      <sheetData sheetId="8483" refreshError="1"/>
      <sheetData sheetId="8484" refreshError="1"/>
      <sheetData sheetId="8485" refreshError="1"/>
      <sheetData sheetId="8486" refreshError="1"/>
      <sheetData sheetId="8487" refreshError="1"/>
      <sheetData sheetId="8488" refreshError="1"/>
      <sheetData sheetId="8489" refreshError="1"/>
      <sheetData sheetId="8490" refreshError="1"/>
      <sheetData sheetId="8491" refreshError="1"/>
      <sheetData sheetId="8492" refreshError="1"/>
      <sheetData sheetId="8493" refreshError="1"/>
      <sheetData sheetId="8494" refreshError="1"/>
      <sheetData sheetId="8495" refreshError="1"/>
      <sheetData sheetId="8496" refreshError="1"/>
      <sheetData sheetId="8497" refreshError="1"/>
      <sheetData sheetId="8498" refreshError="1"/>
      <sheetData sheetId="8499" refreshError="1"/>
      <sheetData sheetId="8500" refreshError="1"/>
      <sheetData sheetId="8501" refreshError="1"/>
      <sheetData sheetId="8502" refreshError="1"/>
      <sheetData sheetId="8503" refreshError="1"/>
      <sheetData sheetId="8504" refreshError="1"/>
      <sheetData sheetId="8505" refreshError="1"/>
      <sheetData sheetId="8506" refreshError="1"/>
      <sheetData sheetId="8507" refreshError="1"/>
      <sheetData sheetId="8508" refreshError="1"/>
      <sheetData sheetId="8509" refreshError="1"/>
      <sheetData sheetId="8510" refreshError="1"/>
      <sheetData sheetId="8511" refreshError="1"/>
      <sheetData sheetId="8512" refreshError="1"/>
      <sheetData sheetId="8513" refreshError="1"/>
      <sheetData sheetId="8514" refreshError="1"/>
      <sheetData sheetId="8515" refreshError="1"/>
      <sheetData sheetId="8516" refreshError="1"/>
      <sheetData sheetId="8517" refreshError="1"/>
      <sheetData sheetId="8518" refreshError="1"/>
      <sheetData sheetId="8519" refreshError="1"/>
      <sheetData sheetId="8520" refreshError="1"/>
      <sheetData sheetId="8521" refreshError="1"/>
      <sheetData sheetId="8522" refreshError="1"/>
      <sheetData sheetId="8523" refreshError="1"/>
      <sheetData sheetId="8524" refreshError="1"/>
      <sheetData sheetId="8525" refreshError="1"/>
      <sheetData sheetId="8526" refreshError="1"/>
      <sheetData sheetId="8527" refreshError="1"/>
      <sheetData sheetId="8528" refreshError="1"/>
      <sheetData sheetId="8529" refreshError="1"/>
      <sheetData sheetId="8530" refreshError="1"/>
      <sheetData sheetId="8531" refreshError="1"/>
      <sheetData sheetId="8532" refreshError="1"/>
      <sheetData sheetId="8533" refreshError="1"/>
      <sheetData sheetId="8534" refreshError="1"/>
      <sheetData sheetId="8535" refreshError="1"/>
      <sheetData sheetId="8536" refreshError="1"/>
      <sheetData sheetId="8537" refreshError="1"/>
      <sheetData sheetId="8538" refreshError="1"/>
      <sheetData sheetId="8539" refreshError="1"/>
      <sheetData sheetId="8540" refreshError="1"/>
      <sheetData sheetId="8541" refreshError="1"/>
      <sheetData sheetId="8542" refreshError="1"/>
      <sheetData sheetId="8543" refreshError="1"/>
      <sheetData sheetId="8544" refreshError="1"/>
      <sheetData sheetId="8545" refreshError="1"/>
      <sheetData sheetId="8546" refreshError="1"/>
      <sheetData sheetId="8547" refreshError="1"/>
      <sheetData sheetId="8548" refreshError="1"/>
      <sheetData sheetId="8549" refreshError="1"/>
      <sheetData sheetId="8550" refreshError="1"/>
      <sheetData sheetId="8551" refreshError="1"/>
      <sheetData sheetId="8552" refreshError="1"/>
      <sheetData sheetId="8553" refreshError="1"/>
      <sheetData sheetId="8554" refreshError="1"/>
      <sheetData sheetId="8555" refreshError="1"/>
      <sheetData sheetId="8556" refreshError="1"/>
      <sheetData sheetId="8557" refreshError="1"/>
      <sheetData sheetId="8558" refreshError="1"/>
      <sheetData sheetId="8559" refreshError="1"/>
      <sheetData sheetId="8560" refreshError="1"/>
      <sheetData sheetId="8561" refreshError="1"/>
      <sheetData sheetId="8562" refreshError="1"/>
      <sheetData sheetId="8563" refreshError="1"/>
      <sheetData sheetId="8564" refreshError="1"/>
      <sheetData sheetId="8565" refreshError="1"/>
      <sheetData sheetId="8566" refreshError="1"/>
      <sheetData sheetId="8567" refreshError="1"/>
      <sheetData sheetId="8568" refreshError="1"/>
      <sheetData sheetId="8569" refreshError="1"/>
      <sheetData sheetId="8570" refreshError="1"/>
      <sheetData sheetId="8571" refreshError="1"/>
      <sheetData sheetId="8572" refreshError="1"/>
      <sheetData sheetId="8573" refreshError="1"/>
      <sheetData sheetId="8574" refreshError="1"/>
      <sheetData sheetId="8575" refreshError="1"/>
      <sheetData sheetId="8576" refreshError="1"/>
      <sheetData sheetId="8577" refreshError="1"/>
      <sheetData sheetId="8578" refreshError="1"/>
      <sheetData sheetId="8579" refreshError="1"/>
      <sheetData sheetId="8580" refreshError="1"/>
      <sheetData sheetId="8581" refreshError="1"/>
      <sheetData sheetId="8582" refreshError="1"/>
      <sheetData sheetId="8583" refreshError="1"/>
      <sheetData sheetId="8584" refreshError="1"/>
      <sheetData sheetId="8585" refreshError="1"/>
      <sheetData sheetId="8586" refreshError="1"/>
      <sheetData sheetId="8587" refreshError="1"/>
      <sheetData sheetId="8588" refreshError="1"/>
      <sheetData sheetId="8589" refreshError="1"/>
      <sheetData sheetId="8590" refreshError="1"/>
      <sheetData sheetId="8591" refreshError="1"/>
      <sheetData sheetId="8592" refreshError="1"/>
      <sheetData sheetId="8593" refreshError="1"/>
      <sheetData sheetId="8594" refreshError="1"/>
      <sheetData sheetId="8595" refreshError="1"/>
      <sheetData sheetId="8596" refreshError="1"/>
      <sheetData sheetId="8597" refreshError="1"/>
      <sheetData sheetId="8598" refreshError="1"/>
      <sheetData sheetId="8599" refreshError="1"/>
      <sheetData sheetId="8600" refreshError="1"/>
      <sheetData sheetId="8601" refreshError="1"/>
      <sheetData sheetId="8602" refreshError="1"/>
      <sheetData sheetId="8603" refreshError="1"/>
      <sheetData sheetId="8604" refreshError="1"/>
      <sheetData sheetId="8605" refreshError="1"/>
      <sheetData sheetId="8606" refreshError="1"/>
      <sheetData sheetId="8607" refreshError="1"/>
      <sheetData sheetId="8608" refreshError="1"/>
      <sheetData sheetId="8609" refreshError="1"/>
      <sheetData sheetId="8610" refreshError="1"/>
      <sheetData sheetId="8611" refreshError="1"/>
      <sheetData sheetId="8612" refreshError="1"/>
      <sheetData sheetId="8613" refreshError="1"/>
      <sheetData sheetId="8614" refreshError="1"/>
      <sheetData sheetId="8615" refreshError="1"/>
      <sheetData sheetId="8616" refreshError="1"/>
      <sheetData sheetId="8617" refreshError="1"/>
      <sheetData sheetId="8618" refreshError="1"/>
      <sheetData sheetId="8619" refreshError="1"/>
      <sheetData sheetId="8620" refreshError="1"/>
      <sheetData sheetId="8621" refreshError="1"/>
      <sheetData sheetId="8622" refreshError="1"/>
      <sheetData sheetId="8623" refreshError="1"/>
      <sheetData sheetId="8624" refreshError="1"/>
      <sheetData sheetId="8625" refreshError="1"/>
      <sheetData sheetId="8626" refreshError="1"/>
      <sheetData sheetId="8627" refreshError="1"/>
      <sheetData sheetId="8628" refreshError="1"/>
      <sheetData sheetId="8629" refreshError="1"/>
      <sheetData sheetId="8630" refreshError="1"/>
      <sheetData sheetId="8631" refreshError="1"/>
      <sheetData sheetId="8632" refreshError="1"/>
      <sheetData sheetId="8633" refreshError="1"/>
      <sheetData sheetId="8634" refreshError="1"/>
      <sheetData sheetId="8635" refreshError="1"/>
      <sheetData sheetId="8636" refreshError="1"/>
      <sheetData sheetId="8637" refreshError="1"/>
      <sheetData sheetId="8638" refreshError="1"/>
      <sheetData sheetId="8639" refreshError="1"/>
      <sheetData sheetId="8640" refreshError="1"/>
      <sheetData sheetId="8641" refreshError="1"/>
      <sheetData sheetId="8642" refreshError="1"/>
      <sheetData sheetId="8643" refreshError="1"/>
      <sheetData sheetId="8644" refreshError="1"/>
      <sheetData sheetId="8645" refreshError="1"/>
      <sheetData sheetId="8646" refreshError="1"/>
      <sheetData sheetId="8647" refreshError="1"/>
      <sheetData sheetId="8648" refreshError="1"/>
      <sheetData sheetId="8649" refreshError="1"/>
      <sheetData sheetId="8650" refreshError="1"/>
      <sheetData sheetId="8651" refreshError="1"/>
      <sheetData sheetId="8652" refreshError="1"/>
      <sheetData sheetId="8653" refreshError="1"/>
      <sheetData sheetId="8654" refreshError="1"/>
      <sheetData sheetId="8655" refreshError="1"/>
      <sheetData sheetId="8656" refreshError="1"/>
      <sheetData sheetId="8657" refreshError="1"/>
      <sheetData sheetId="8658" refreshError="1"/>
      <sheetData sheetId="8659" refreshError="1"/>
      <sheetData sheetId="8660" refreshError="1"/>
      <sheetData sheetId="8661" refreshError="1"/>
      <sheetData sheetId="8662" refreshError="1"/>
      <sheetData sheetId="8663" refreshError="1"/>
      <sheetData sheetId="8664" refreshError="1"/>
      <sheetData sheetId="8665" refreshError="1"/>
      <sheetData sheetId="8666" refreshError="1"/>
      <sheetData sheetId="8667" refreshError="1"/>
      <sheetData sheetId="8668" refreshError="1"/>
      <sheetData sheetId="8669" refreshError="1"/>
      <sheetData sheetId="8670" refreshError="1"/>
      <sheetData sheetId="8671" refreshError="1"/>
      <sheetData sheetId="8672" refreshError="1"/>
      <sheetData sheetId="8673" refreshError="1"/>
      <sheetData sheetId="8674" refreshError="1"/>
      <sheetData sheetId="8675" refreshError="1"/>
      <sheetData sheetId="8676" refreshError="1"/>
      <sheetData sheetId="8677" refreshError="1"/>
      <sheetData sheetId="8678" refreshError="1"/>
      <sheetData sheetId="8679" refreshError="1"/>
      <sheetData sheetId="8680" refreshError="1"/>
      <sheetData sheetId="8681" refreshError="1"/>
      <sheetData sheetId="8682" refreshError="1"/>
      <sheetData sheetId="8683" refreshError="1"/>
      <sheetData sheetId="8684" refreshError="1"/>
      <sheetData sheetId="8685" refreshError="1"/>
      <sheetData sheetId="8686" refreshError="1"/>
      <sheetData sheetId="8687" refreshError="1"/>
      <sheetData sheetId="8688" refreshError="1"/>
      <sheetData sheetId="8689" refreshError="1"/>
      <sheetData sheetId="8690" refreshError="1"/>
      <sheetData sheetId="8691" refreshError="1"/>
      <sheetData sheetId="8692" refreshError="1"/>
      <sheetData sheetId="8693" refreshError="1"/>
      <sheetData sheetId="8694" refreshError="1"/>
      <sheetData sheetId="8695" refreshError="1"/>
      <sheetData sheetId="8696" refreshError="1"/>
      <sheetData sheetId="8697" refreshError="1"/>
      <sheetData sheetId="8698" refreshError="1"/>
      <sheetData sheetId="8699" refreshError="1"/>
      <sheetData sheetId="8700" refreshError="1"/>
      <sheetData sheetId="8701" refreshError="1"/>
      <sheetData sheetId="8702" refreshError="1"/>
      <sheetData sheetId="8703" refreshError="1"/>
      <sheetData sheetId="8704" refreshError="1"/>
      <sheetData sheetId="8705" refreshError="1"/>
      <sheetData sheetId="8706" refreshError="1"/>
      <sheetData sheetId="8707" refreshError="1"/>
      <sheetData sheetId="8708" refreshError="1"/>
      <sheetData sheetId="8709" refreshError="1"/>
      <sheetData sheetId="8710" refreshError="1"/>
      <sheetData sheetId="8711" refreshError="1"/>
      <sheetData sheetId="8712" refreshError="1"/>
      <sheetData sheetId="8713" refreshError="1"/>
      <sheetData sheetId="8714" refreshError="1"/>
      <sheetData sheetId="8715" refreshError="1"/>
      <sheetData sheetId="8716" refreshError="1"/>
      <sheetData sheetId="8717" refreshError="1"/>
      <sheetData sheetId="8718" refreshError="1"/>
      <sheetData sheetId="8719" refreshError="1"/>
      <sheetData sheetId="8720" refreshError="1"/>
      <sheetData sheetId="8721" refreshError="1"/>
      <sheetData sheetId="8722" refreshError="1"/>
      <sheetData sheetId="8723" refreshError="1"/>
      <sheetData sheetId="8724" refreshError="1"/>
      <sheetData sheetId="8725" refreshError="1"/>
      <sheetData sheetId="8726" refreshError="1"/>
      <sheetData sheetId="8727" refreshError="1"/>
      <sheetData sheetId="8728" refreshError="1"/>
      <sheetData sheetId="8729" refreshError="1"/>
      <sheetData sheetId="8730" refreshError="1"/>
      <sheetData sheetId="8731" refreshError="1"/>
      <sheetData sheetId="8732" refreshError="1"/>
      <sheetData sheetId="8733" refreshError="1"/>
      <sheetData sheetId="8734" refreshError="1"/>
      <sheetData sheetId="8735" refreshError="1"/>
      <sheetData sheetId="8736" refreshError="1"/>
      <sheetData sheetId="8737" refreshError="1"/>
      <sheetData sheetId="8738" refreshError="1"/>
      <sheetData sheetId="8739" refreshError="1"/>
      <sheetData sheetId="8740" refreshError="1"/>
      <sheetData sheetId="8741" refreshError="1"/>
      <sheetData sheetId="8742" refreshError="1"/>
      <sheetData sheetId="8743" refreshError="1"/>
      <sheetData sheetId="8744" refreshError="1"/>
      <sheetData sheetId="8745" refreshError="1"/>
      <sheetData sheetId="8746" refreshError="1"/>
      <sheetData sheetId="8747" refreshError="1"/>
      <sheetData sheetId="8748" refreshError="1"/>
      <sheetData sheetId="8749" refreshError="1"/>
      <sheetData sheetId="8750" refreshError="1"/>
      <sheetData sheetId="8751" refreshError="1"/>
      <sheetData sheetId="8752" refreshError="1"/>
      <sheetData sheetId="8753" refreshError="1"/>
      <sheetData sheetId="8754" refreshError="1"/>
      <sheetData sheetId="8755" refreshError="1"/>
      <sheetData sheetId="8756" refreshError="1"/>
      <sheetData sheetId="8757" refreshError="1"/>
      <sheetData sheetId="8758" refreshError="1"/>
      <sheetData sheetId="8759" refreshError="1"/>
      <sheetData sheetId="8760" refreshError="1"/>
      <sheetData sheetId="8761" refreshError="1"/>
      <sheetData sheetId="8762" refreshError="1"/>
      <sheetData sheetId="8763" refreshError="1"/>
      <sheetData sheetId="8764" refreshError="1"/>
      <sheetData sheetId="8765" refreshError="1"/>
      <sheetData sheetId="8766" refreshError="1"/>
      <sheetData sheetId="8767" refreshError="1"/>
      <sheetData sheetId="8768" refreshError="1"/>
      <sheetData sheetId="8769" refreshError="1"/>
      <sheetData sheetId="8770" refreshError="1"/>
      <sheetData sheetId="8771" refreshError="1"/>
      <sheetData sheetId="8772" refreshError="1"/>
      <sheetData sheetId="8773" refreshError="1"/>
      <sheetData sheetId="8774" refreshError="1"/>
      <sheetData sheetId="8775" refreshError="1"/>
      <sheetData sheetId="8776" refreshError="1"/>
      <sheetData sheetId="8777" refreshError="1"/>
      <sheetData sheetId="8778" refreshError="1"/>
      <sheetData sheetId="8779" refreshError="1"/>
      <sheetData sheetId="8780" refreshError="1"/>
      <sheetData sheetId="8781" refreshError="1"/>
      <sheetData sheetId="8782" refreshError="1"/>
      <sheetData sheetId="8783" refreshError="1"/>
      <sheetData sheetId="8784" refreshError="1"/>
      <sheetData sheetId="8785" refreshError="1"/>
      <sheetData sheetId="8786" refreshError="1"/>
      <sheetData sheetId="8787" refreshError="1"/>
      <sheetData sheetId="8788" refreshError="1"/>
      <sheetData sheetId="8789" refreshError="1"/>
      <sheetData sheetId="8790" refreshError="1"/>
      <sheetData sheetId="8791" refreshError="1"/>
      <sheetData sheetId="8792" refreshError="1"/>
      <sheetData sheetId="8793" refreshError="1"/>
      <sheetData sheetId="8794" refreshError="1"/>
      <sheetData sheetId="8795" refreshError="1"/>
      <sheetData sheetId="8796" refreshError="1"/>
      <sheetData sheetId="8797" refreshError="1"/>
      <sheetData sheetId="8798" refreshError="1"/>
      <sheetData sheetId="8799" refreshError="1"/>
      <sheetData sheetId="8800" refreshError="1"/>
      <sheetData sheetId="8801" refreshError="1"/>
      <sheetData sheetId="8802" refreshError="1"/>
      <sheetData sheetId="8803" refreshError="1"/>
      <sheetData sheetId="8804" refreshError="1"/>
      <sheetData sheetId="8805" refreshError="1"/>
      <sheetData sheetId="8806" refreshError="1"/>
      <sheetData sheetId="8807" refreshError="1"/>
      <sheetData sheetId="8808" refreshError="1"/>
      <sheetData sheetId="8809" refreshError="1"/>
      <sheetData sheetId="8810" refreshError="1"/>
      <sheetData sheetId="8811" refreshError="1"/>
      <sheetData sheetId="8812" refreshError="1"/>
      <sheetData sheetId="8813" refreshError="1"/>
      <sheetData sheetId="8814" refreshError="1"/>
      <sheetData sheetId="8815" refreshError="1"/>
      <sheetData sheetId="8816" refreshError="1"/>
      <sheetData sheetId="8817" refreshError="1"/>
      <sheetData sheetId="8818" refreshError="1"/>
      <sheetData sheetId="8819" refreshError="1"/>
      <sheetData sheetId="8820" refreshError="1"/>
      <sheetData sheetId="8821" refreshError="1"/>
      <sheetData sheetId="8822" refreshError="1"/>
      <sheetData sheetId="8823" refreshError="1"/>
      <sheetData sheetId="8824" refreshError="1"/>
      <sheetData sheetId="8825" refreshError="1"/>
      <sheetData sheetId="8826" refreshError="1"/>
      <sheetData sheetId="8827" refreshError="1"/>
      <sheetData sheetId="8828" refreshError="1"/>
      <sheetData sheetId="8829" refreshError="1"/>
      <sheetData sheetId="8830" refreshError="1"/>
      <sheetData sheetId="8831" refreshError="1"/>
      <sheetData sheetId="8832" refreshError="1"/>
      <sheetData sheetId="8833" refreshError="1"/>
      <sheetData sheetId="8834" refreshError="1"/>
      <sheetData sheetId="8835" refreshError="1"/>
      <sheetData sheetId="8836" refreshError="1"/>
      <sheetData sheetId="8837" refreshError="1"/>
      <sheetData sheetId="8838" refreshError="1"/>
      <sheetData sheetId="8839" refreshError="1"/>
      <sheetData sheetId="8840" refreshError="1"/>
      <sheetData sheetId="8841" refreshError="1"/>
      <sheetData sheetId="8842" refreshError="1"/>
      <sheetData sheetId="8843" refreshError="1"/>
      <sheetData sheetId="8844" refreshError="1"/>
      <sheetData sheetId="8845" refreshError="1"/>
      <sheetData sheetId="8846" refreshError="1"/>
      <sheetData sheetId="8847" refreshError="1"/>
      <sheetData sheetId="8848" refreshError="1"/>
      <sheetData sheetId="8849" refreshError="1"/>
      <sheetData sheetId="8850" refreshError="1"/>
      <sheetData sheetId="8851" refreshError="1"/>
      <sheetData sheetId="8852" refreshError="1"/>
      <sheetData sheetId="8853" refreshError="1"/>
      <sheetData sheetId="8854" refreshError="1"/>
      <sheetData sheetId="8855" refreshError="1"/>
      <sheetData sheetId="8856" refreshError="1"/>
      <sheetData sheetId="8857" refreshError="1"/>
      <sheetData sheetId="8858" refreshError="1"/>
      <sheetData sheetId="8859" refreshError="1"/>
      <sheetData sheetId="8860" refreshError="1"/>
      <sheetData sheetId="8861" refreshError="1"/>
      <sheetData sheetId="8862" refreshError="1"/>
      <sheetData sheetId="8863" refreshError="1"/>
      <sheetData sheetId="8864" refreshError="1"/>
      <sheetData sheetId="8865" refreshError="1"/>
      <sheetData sheetId="8866" refreshError="1"/>
      <sheetData sheetId="8867" refreshError="1"/>
      <sheetData sheetId="8868" refreshError="1"/>
      <sheetData sheetId="8869" refreshError="1"/>
      <sheetData sheetId="8870" refreshError="1"/>
      <sheetData sheetId="8871" refreshError="1"/>
      <sheetData sheetId="8872" refreshError="1"/>
      <sheetData sheetId="8873" refreshError="1"/>
      <sheetData sheetId="8874" refreshError="1"/>
      <sheetData sheetId="8875" refreshError="1"/>
      <sheetData sheetId="8876" refreshError="1"/>
      <sheetData sheetId="8877" refreshError="1"/>
      <sheetData sheetId="8878" refreshError="1"/>
      <sheetData sheetId="8879" refreshError="1"/>
      <sheetData sheetId="8880" refreshError="1"/>
      <sheetData sheetId="8881" refreshError="1"/>
      <sheetData sheetId="8882" refreshError="1"/>
      <sheetData sheetId="8883" refreshError="1"/>
      <sheetData sheetId="8884" refreshError="1"/>
      <sheetData sheetId="8885" refreshError="1"/>
      <sheetData sheetId="8886" refreshError="1"/>
      <sheetData sheetId="8887" refreshError="1"/>
      <sheetData sheetId="8888" refreshError="1"/>
      <sheetData sheetId="8889" refreshError="1"/>
      <sheetData sheetId="8890" refreshError="1"/>
      <sheetData sheetId="8891" refreshError="1"/>
      <sheetData sheetId="8892" refreshError="1"/>
      <sheetData sheetId="8893" refreshError="1"/>
      <sheetData sheetId="8894" refreshError="1"/>
      <sheetData sheetId="8895" refreshError="1"/>
      <sheetData sheetId="8896" refreshError="1"/>
      <sheetData sheetId="8897" refreshError="1"/>
      <sheetData sheetId="8898" refreshError="1"/>
      <sheetData sheetId="8899" refreshError="1"/>
      <sheetData sheetId="8900" refreshError="1"/>
      <sheetData sheetId="8901" refreshError="1"/>
      <sheetData sheetId="8902" refreshError="1"/>
      <sheetData sheetId="8903" refreshError="1"/>
      <sheetData sheetId="8904" refreshError="1"/>
      <sheetData sheetId="8905" refreshError="1"/>
      <sheetData sheetId="8906" refreshError="1"/>
      <sheetData sheetId="8907" refreshError="1"/>
      <sheetData sheetId="8908" refreshError="1"/>
      <sheetData sheetId="8909" refreshError="1"/>
      <sheetData sheetId="8910" refreshError="1"/>
      <sheetData sheetId="8911" refreshError="1"/>
      <sheetData sheetId="8912" refreshError="1"/>
      <sheetData sheetId="8913" refreshError="1"/>
      <sheetData sheetId="8914" refreshError="1"/>
      <sheetData sheetId="8915" refreshError="1"/>
      <sheetData sheetId="8916" refreshError="1"/>
      <sheetData sheetId="8917" refreshError="1"/>
      <sheetData sheetId="8918" refreshError="1"/>
      <sheetData sheetId="8919" refreshError="1"/>
      <sheetData sheetId="8920" refreshError="1"/>
      <sheetData sheetId="8921" refreshError="1"/>
      <sheetData sheetId="8922" refreshError="1"/>
      <sheetData sheetId="8923" refreshError="1"/>
      <sheetData sheetId="8924" refreshError="1"/>
      <sheetData sheetId="8925" refreshError="1"/>
      <sheetData sheetId="8926" refreshError="1"/>
      <sheetData sheetId="8927" refreshError="1"/>
      <sheetData sheetId="8928" refreshError="1"/>
      <sheetData sheetId="8929" refreshError="1"/>
      <sheetData sheetId="8930" refreshError="1"/>
      <sheetData sheetId="8931" refreshError="1"/>
      <sheetData sheetId="8932" refreshError="1"/>
      <sheetData sheetId="8933" refreshError="1"/>
      <sheetData sheetId="8934" refreshError="1"/>
      <sheetData sheetId="8935" refreshError="1"/>
      <sheetData sheetId="8936" refreshError="1"/>
      <sheetData sheetId="8937" refreshError="1"/>
      <sheetData sheetId="8938" refreshError="1"/>
      <sheetData sheetId="8939" refreshError="1"/>
      <sheetData sheetId="8940" refreshError="1"/>
      <sheetData sheetId="8941" refreshError="1"/>
      <sheetData sheetId="8942" refreshError="1"/>
      <sheetData sheetId="8943" refreshError="1"/>
      <sheetData sheetId="8944" refreshError="1"/>
      <sheetData sheetId="8945" refreshError="1"/>
      <sheetData sheetId="8946" refreshError="1"/>
      <sheetData sheetId="8947" refreshError="1"/>
      <sheetData sheetId="8948" refreshError="1"/>
      <sheetData sheetId="8949" refreshError="1"/>
      <sheetData sheetId="8950" refreshError="1"/>
      <sheetData sheetId="8951" refreshError="1"/>
      <sheetData sheetId="8952" refreshError="1"/>
      <sheetData sheetId="8953" refreshError="1"/>
      <sheetData sheetId="8954" refreshError="1"/>
      <sheetData sheetId="8955" refreshError="1"/>
      <sheetData sheetId="8956" refreshError="1"/>
      <sheetData sheetId="8957" refreshError="1"/>
      <sheetData sheetId="8958" refreshError="1"/>
      <sheetData sheetId="8959" refreshError="1"/>
      <sheetData sheetId="8960" refreshError="1"/>
      <sheetData sheetId="8961" refreshError="1"/>
      <sheetData sheetId="8962" refreshError="1"/>
      <sheetData sheetId="8963" refreshError="1"/>
      <sheetData sheetId="8964" refreshError="1"/>
      <sheetData sheetId="8965" refreshError="1"/>
      <sheetData sheetId="8966" refreshError="1"/>
      <sheetData sheetId="8967" refreshError="1"/>
      <sheetData sheetId="8968" refreshError="1"/>
      <sheetData sheetId="8969" refreshError="1"/>
      <sheetData sheetId="8970" refreshError="1"/>
      <sheetData sheetId="8971" refreshError="1"/>
      <sheetData sheetId="8972" refreshError="1"/>
      <sheetData sheetId="8973" refreshError="1"/>
      <sheetData sheetId="8974" refreshError="1"/>
      <sheetData sheetId="8975" refreshError="1"/>
      <sheetData sheetId="8976" refreshError="1"/>
      <sheetData sheetId="8977" refreshError="1"/>
      <sheetData sheetId="8978" refreshError="1"/>
      <sheetData sheetId="8979" refreshError="1"/>
      <sheetData sheetId="8980" refreshError="1"/>
      <sheetData sheetId="8981" refreshError="1"/>
      <sheetData sheetId="8982" refreshError="1"/>
      <sheetData sheetId="8983" refreshError="1"/>
      <sheetData sheetId="8984" refreshError="1"/>
      <sheetData sheetId="8985" refreshError="1"/>
      <sheetData sheetId="8986" refreshError="1"/>
      <sheetData sheetId="8987" refreshError="1"/>
      <sheetData sheetId="8988" refreshError="1"/>
      <sheetData sheetId="8989" refreshError="1"/>
      <sheetData sheetId="8990" refreshError="1"/>
      <sheetData sheetId="8991" refreshError="1"/>
      <sheetData sheetId="8992" refreshError="1"/>
      <sheetData sheetId="8993" refreshError="1"/>
      <sheetData sheetId="8994" refreshError="1"/>
      <sheetData sheetId="8995" refreshError="1"/>
      <sheetData sheetId="8996" refreshError="1"/>
      <sheetData sheetId="8997" refreshError="1"/>
      <sheetData sheetId="8998" refreshError="1"/>
      <sheetData sheetId="8999" refreshError="1"/>
      <sheetData sheetId="9000" refreshError="1"/>
      <sheetData sheetId="9001" refreshError="1"/>
      <sheetData sheetId="9002" refreshError="1"/>
      <sheetData sheetId="9003" refreshError="1"/>
      <sheetData sheetId="9004" refreshError="1"/>
      <sheetData sheetId="9005" refreshError="1"/>
      <sheetData sheetId="9006" refreshError="1"/>
      <sheetData sheetId="9007" refreshError="1"/>
      <sheetData sheetId="9008" refreshError="1"/>
      <sheetData sheetId="9009" refreshError="1"/>
      <sheetData sheetId="9010" refreshError="1"/>
      <sheetData sheetId="9011" refreshError="1"/>
      <sheetData sheetId="9012" refreshError="1"/>
      <sheetData sheetId="9013" refreshError="1"/>
      <sheetData sheetId="9014" refreshError="1"/>
      <sheetData sheetId="9015" refreshError="1"/>
      <sheetData sheetId="9016" refreshError="1"/>
      <sheetData sheetId="9017" refreshError="1"/>
      <sheetData sheetId="9018" refreshError="1"/>
      <sheetData sheetId="9019" refreshError="1"/>
      <sheetData sheetId="9020" refreshError="1"/>
      <sheetData sheetId="9021" refreshError="1"/>
      <sheetData sheetId="9022" refreshError="1"/>
      <sheetData sheetId="9023" refreshError="1"/>
      <sheetData sheetId="9024" refreshError="1"/>
      <sheetData sheetId="9025" refreshError="1"/>
      <sheetData sheetId="9026" refreshError="1"/>
      <sheetData sheetId="9027" refreshError="1"/>
      <sheetData sheetId="9028" refreshError="1"/>
      <sheetData sheetId="9029" refreshError="1"/>
      <sheetData sheetId="9030" refreshError="1"/>
      <sheetData sheetId="9031" refreshError="1"/>
      <sheetData sheetId="9032" refreshError="1"/>
      <sheetData sheetId="9033" refreshError="1"/>
      <sheetData sheetId="9034" refreshError="1"/>
      <sheetData sheetId="9035" refreshError="1"/>
      <sheetData sheetId="9036" refreshError="1"/>
      <sheetData sheetId="9037" refreshError="1"/>
      <sheetData sheetId="9038" refreshError="1"/>
      <sheetData sheetId="9039" refreshError="1"/>
      <sheetData sheetId="9040" refreshError="1"/>
      <sheetData sheetId="9041" refreshError="1"/>
      <sheetData sheetId="9042" refreshError="1"/>
      <sheetData sheetId="9043" refreshError="1"/>
      <sheetData sheetId="9044" refreshError="1"/>
      <sheetData sheetId="9045" refreshError="1"/>
      <sheetData sheetId="9046" refreshError="1"/>
      <sheetData sheetId="9047" refreshError="1"/>
      <sheetData sheetId="9048" refreshError="1"/>
      <sheetData sheetId="9049" refreshError="1"/>
      <sheetData sheetId="9050" refreshError="1"/>
      <sheetData sheetId="9051" refreshError="1"/>
      <sheetData sheetId="9052" refreshError="1"/>
      <sheetData sheetId="9053" refreshError="1"/>
      <sheetData sheetId="9054" refreshError="1"/>
      <sheetData sheetId="9055" refreshError="1"/>
      <sheetData sheetId="9056" refreshError="1"/>
      <sheetData sheetId="9057" refreshError="1"/>
      <sheetData sheetId="9058" refreshError="1"/>
      <sheetData sheetId="9059" refreshError="1"/>
      <sheetData sheetId="9060" refreshError="1"/>
      <sheetData sheetId="9061" refreshError="1"/>
      <sheetData sheetId="9062" refreshError="1"/>
      <sheetData sheetId="9063" refreshError="1"/>
      <sheetData sheetId="9064" refreshError="1"/>
      <sheetData sheetId="9065" refreshError="1"/>
      <sheetData sheetId="9066" refreshError="1"/>
      <sheetData sheetId="9067" refreshError="1"/>
      <sheetData sheetId="9068" refreshError="1"/>
      <sheetData sheetId="9069" refreshError="1"/>
      <sheetData sheetId="9070" refreshError="1"/>
      <sheetData sheetId="9071" refreshError="1"/>
      <sheetData sheetId="9072" refreshError="1"/>
      <sheetData sheetId="9073" refreshError="1"/>
      <sheetData sheetId="9074" refreshError="1"/>
      <sheetData sheetId="9075" refreshError="1"/>
      <sheetData sheetId="9076" refreshError="1"/>
      <sheetData sheetId="9077" refreshError="1"/>
      <sheetData sheetId="9078" refreshError="1"/>
      <sheetData sheetId="9079" refreshError="1"/>
      <sheetData sheetId="9080" refreshError="1"/>
      <sheetData sheetId="9081" refreshError="1"/>
      <sheetData sheetId="9082" refreshError="1"/>
      <sheetData sheetId="9083" refreshError="1"/>
      <sheetData sheetId="9084" refreshError="1"/>
      <sheetData sheetId="9085" refreshError="1"/>
      <sheetData sheetId="9086" refreshError="1"/>
      <sheetData sheetId="9087" refreshError="1"/>
      <sheetData sheetId="9088" refreshError="1"/>
      <sheetData sheetId="9089" refreshError="1"/>
      <sheetData sheetId="9090" refreshError="1"/>
      <sheetData sheetId="9091" refreshError="1"/>
      <sheetData sheetId="9092" refreshError="1"/>
      <sheetData sheetId="9093" refreshError="1"/>
      <sheetData sheetId="9094" refreshError="1"/>
      <sheetData sheetId="9095" refreshError="1"/>
      <sheetData sheetId="9096" refreshError="1"/>
      <sheetData sheetId="9097" refreshError="1"/>
      <sheetData sheetId="9098" refreshError="1"/>
      <sheetData sheetId="9099" refreshError="1"/>
      <sheetData sheetId="9100" refreshError="1"/>
      <sheetData sheetId="9101" refreshError="1"/>
      <sheetData sheetId="9102" refreshError="1"/>
      <sheetData sheetId="9103" refreshError="1"/>
      <sheetData sheetId="9104" refreshError="1"/>
      <sheetData sheetId="9105" refreshError="1"/>
      <sheetData sheetId="9106" refreshError="1"/>
      <sheetData sheetId="9107" refreshError="1"/>
      <sheetData sheetId="9108" refreshError="1"/>
      <sheetData sheetId="9109" refreshError="1"/>
      <sheetData sheetId="9110" refreshError="1"/>
      <sheetData sheetId="9111" refreshError="1"/>
      <sheetData sheetId="9112" refreshError="1"/>
      <sheetData sheetId="9113" refreshError="1"/>
      <sheetData sheetId="9114" refreshError="1"/>
      <sheetData sheetId="9115" refreshError="1"/>
      <sheetData sheetId="9116" refreshError="1"/>
      <sheetData sheetId="9117" refreshError="1"/>
      <sheetData sheetId="9118" refreshError="1"/>
      <sheetData sheetId="9119" refreshError="1"/>
      <sheetData sheetId="9120" refreshError="1"/>
      <sheetData sheetId="9121" refreshError="1"/>
      <sheetData sheetId="9122" refreshError="1"/>
      <sheetData sheetId="9123" refreshError="1"/>
      <sheetData sheetId="9124" refreshError="1"/>
      <sheetData sheetId="9125" refreshError="1"/>
      <sheetData sheetId="9126" refreshError="1"/>
      <sheetData sheetId="9127" refreshError="1"/>
      <sheetData sheetId="9128" refreshError="1"/>
      <sheetData sheetId="9129" refreshError="1"/>
      <sheetData sheetId="9130" refreshError="1"/>
      <sheetData sheetId="9131" refreshError="1"/>
      <sheetData sheetId="9132" refreshError="1"/>
      <sheetData sheetId="9133" refreshError="1"/>
      <sheetData sheetId="9134" refreshError="1"/>
      <sheetData sheetId="9135" refreshError="1"/>
      <sheetData sheetId="9136" refreshError="1"/>
      <sheetData sheetId="9137" refreshError="1"/>
      <sheetData sheetId="9138" refreshError="1"/>
      <sheetData sheetId="9139" refreshError="1"/>
      <sheetData sheetId="9140" refreshError="1"/>
      <sheetData sheetId="9141" refreshError="1"/>
      <sheetData sheetId="9142" refreshError="1"/>
      <sheetData sheetId="9143" refreshError="1"/>
      <sheetData sheetId="9144" refreshError="1"/>
      <sheetData sheetId="9145" refreshError="1"/>
      <sheetData sheetId="9146" refreshError="1"/>
      <sheetData sheetId="9147" refreshError="1"/>
      <sheetData sheetId="9148" refreshError="1"/>
      <sheetData sheetId="9149" refreshError="1"/>
      <sheetData sheetId="9150" refreshError="1"/>
      <sheetData sheetId="9151" refreshError="1"/>
      <sheetData sheetId="9152" refreshError="1"/>
      <sheetData sheetId="9153" refreshError="1"/>
      <sheetData sheetId="9154" refreshError="1"/>
      <sheetData sheetId="9155" refreshError="1"/>
      <sheetData sheetId="9156" refreshError="1"/>
      <sheetData sheetId="9157" refreshError="1"/>
      <sheetData sheetId="9158" refreshError="1"/>
      <sheetData sheetId="9159" refreshError="1"/>
      <sheetData sheetId="9160" refreshError="1"/>
      <sheetData sheetId="9161" refreshError="1"/>
      <sheetData sheetId="9162" refreshError="1"/>
      <sheetData sheetId="9163" refreshError="1"/>
      <sheetData sheetId="9164" refreshError="1"/>
      <sheetData sheetId="9165" refreshError="1"/>
      <sheetData sheetId="9166" refreshError="1"/>
      <sheetData sheetId="9167" refreshError="1"/>
      <sheetData sheetId="9168" refreshError="1"/>
      <sheetData sheetId="9169" refreshError="1"/>
      <sheetData sheetId="9170" refreshError="1"/>
      <sheetData sheetId="9171" refreshError="1"/>
      <sheetData sheetId="9172" refreshError="1"/>
      <sheetData sheetId="9173" refreshError="1"/>
      <sheetData sheetId="9174" refreshError="1"/>
      <sheetData sheetId="9175" refreshError="1"/>
      <sheetData sheetId="9176" refreshError="1"/>
      <sheetData sheetId="9177" refreshError="1"/>
      <sheetData sheetId="9178" refreshError="1"/>
      <sheetData sheetId="9179" refreshError="1"/>
      <sheetData sheetId="9180" refreshError="1"/>
      <sheetData sheetId="9181" refreshError="1"/>
      <sheetData sheetId="9182" refreshError="1"/>
      <sheetData sheetId="9183" refreshError="1"/>
      <sheetData sheetId="9184" refreshError="1"/>
      <sheetData sheetId="9185" refreshError="1"/>
      <sheetData sheetId="9186" refreshError="1"/>
      <sheetData sheetId="9187" refreshError="1"/>
      <sheetData sheetId="9188" refreshError="1"/>
      <sheetData sheetId="9189" refreshError="1"/>
      <sheetData sheetId="9190" refreshError="1"/>
      <sheetData sheetId="9191" refreshError="1"/>
      <sheetData sheetId="9192" refreshError="1"/>
      <sheetData sheetId="9193" refreshError="1"/>
      <sheetData sheetId="9194" refreshError="1"/>
      <sheetData sheetId="9195" refreshError="1"/>
      <sheetData sheetId="9196" refreshError="1"/>
      <sheetData sheetId="9197" refreshError="1"/>
      <sheetData sheetId="9198" refreshError="1"/>
      <sheetData sheetId="9199" refreshError="1"/>
      <sheetData sheetId="9200" refreshError="1"/>
      <sheetData sheetId="9201" refreshError="1"/>
      <sheetData sheetId="9202" refreshError="1"/>
      <sheetData sheetId="9203" refreshError="1"/>
      <sheetData sheetId="9204" refreshError="1"/>
      <sheetData sheetId="9205" refreshError="1"/>
      <sheetData sheetId="9206" refreshError="1"/>
      <sheetData sheetId="9207" refreshError="1"/>
      <sheetData sheetId="9208" refreshError="1"/>
      <sheetData sheetId="9209" refreshError="1"/>
      <sheetData sheetId="9210" refreshError="1"/>
      <sheetData sheetId="9211" refreshError="1"/>
      <sheetData sheetId="9212" refreshError="1"/>
      <sheetData sheetId="9213" refreshError="1"/>
      <sheetData sheetId="9214" refreshError="1"/>
      <sheetData sheetId="9215" refreshError="1"/>
      <sheetData sheetId="9216" refreshError="1"/>
      <sheetData sheetId="9217" refreshError="1"/>
      <sheetData sheetId="9218" refreshError="1"/>
      <sheetData sheetId="9219" refreshError="1"/>
      <sheetData sheetId="9220" refreshError="1"/>
      <sheetData sheetId="9221" refreshError="1"/>
      <sheetData sheetId="9222" refreshError="1"/>
      <sheetData sheetId="9223" refreshError="1"/>
      <sheetData sheetId="9224" refreshError="1"/>
      <sheetData sheetId="9225" refreshError="1"/>
      <sheetData sheetId="9226" refreshError="1"/>
      <sheetData sheetId="9227" refreshError="1"/>
      <sheetData sheetId="9228" refreshError="1"/>
      <sheetData sheetId="9229" refreshError="1"/>
      <sheetData sheetId="9230" refreshError="1"/>
      <sheetData sheetId="9231" refreshError="1"/>
      <sheetData sheetId="9232" refreshError="1"/>
      <sheetData sheetId="9233" refreshError="1"/>
      <sheetData sheetId="9234" refreshError="1"/>
      <sheetData sheetId="9235" refreshError="1"/>
      <sheetData sheetId="9236" refreshError="1"/>
      <sheetData sheetId="9237" refreshError="1"/>
      <sheetData sheetId="9238" refreshError="1"/>
      <sheetData sheetId="9239" refreshError="1"/>
      <sheetData sheetId="9240" refreshError="1"/>
      <sheetData sheetId="9241" refreshError="1"/>
      <sheetData sheetId="9242" refreshError="1"/>
      <sheetData sheetId="9243" refreshError="1"/>
      <sheetData sheetId="9244" refreshError="1"/>
      <sheetData sheetId="9245" refreshError="1"/>
      <sheetData sheetId="9246" refreshError="1"/>
      <sheetData sheetId="9247" refreshError="1"/>
      <sheetData sheetId="9248" refreshError="1"/>
      <sheetData sheetId="9249" refreshError="1"/>
      <sheetData sheetId="9250" refreshError="1"/>
      <sheetData sheetId="9251" refreshError="1"/>
      <sheetData sheetId="9252" refreshError="1"/>
      <sheetData sheetId="9253" refreshError="1"/>
      <sheetData sheetId="9254" refreshError="1"/>
      <sheetData sheetId="9255" refreshError="1"/>
      <sheetData sheetId="9256" refreshError="1"/>
      <sheetData sheetId="9257" refreshError="1"/>
      <sheetData sheetId="9258" refreshError="1"/>
      <sheetData sheetId="9259" refreshError="1"/>
      <sheetData sheetId="9260" refreshError="1"/>
      <sheetData sheetId="9261" refreshError="1"/>
      <sheetData sheetId="9262" refreshError="1"/>
      <sheetData sheetId="9263" refreshError="1"/>
      <sheetData sheetId="9264" refreshError="1"/>
      <sheetData sheetId="9265" refreshError="1"/>
      <sheetData sheetId="9266" refreshError="1"/>
      <sheetData sheetId="9267" refreshError="1"/>
      <sheetData sheetId="9268" refreshError="1"/>
      <sheetData sheetId="9269" refreshError="1"/>
      <sheetData sheetId="9270" refreshError="1"/>
      <sheetData sheetId="9271" refreshError="1"/>
      <sheetData sheetId="9272" refreshError="1"/>
      <sheetData sheetId="9273" refreshError="1"/>
      <sheetData sheetId="9274" refreshError="1"/>
      <sheetData sheetId="9275" refreshError="1"/>
      <sheetData sheetId="9276" refreshError="1"/>
      <sheetData sheetId="9277" refreshError="1"/>
      <sheetData sheetId="9278" refreshError="1"/>
      <sheetData sheetId="9279" refreshError="1"/>
      <sheetData sheetId="9280" refreshError="1"/>
      <sheetData sheetId="9281" refreshError="1"/>
      <sheetData sheetId="9282" refreshError="1"/>
      <sheetData sheetId="9283" refreshError="1"/>
      <sheetData sheetId="9284" refreshError="1"/>
      <sheetData sheetId="9285" refreshError="1"/>
      <sheetData sheetId="9286" refreshError="1"/>
      <sheetData sheetId="9287" refreshError="1"/>
      <sheetData sheetId="9288" refreshError="1"/>
      <sheetData sheetId="9289" refreshError="1"/>
      <sheetData sheetId="9290" refreshError="1"/>
      <sheetData sheetId="9291" refreshError="1"/>
      <sheetData sheetId="9292" refreshError="1"/>
      <sheetData sheetId="9293" refreshError="1"/>
      <sheetData sheetId="9294" refreshError="1"/>
      <sheetData sheetId="9295" refreshError="1"/>
      <sheetData sheetId="9296" refreshError="1"/>
      <sheetData sheetId="9297" refreshError="1"/>
      <sheetData sheetId="9298" refreshError="1"/>
      <sheetData sheetId="9299" refreshError="1"/>
      <sheetData sheetId="9300" refreshError="1"/>
      <sheetData sheetId="9301" refreshError="1"/>
      <sheetData sheetId="9302" refreshError="1"/>
      <sheetData sheetId="9303" refreshError="1"/>
      <sheetData sheetId="9304" refreshError="1"/>
      <sheetData sheetId="9305" refreshError="1"/>
      <sheetData sheetId="9306" refreshError="1"/>
      <sheetData sheetId="9307" refreshError="1"/>
      <sheetData sheetId="9308" refreshError="1"/>
      <sheetData sheetId="9309" refreshError="1"/>
      <sheetData sheetId="9310" refreshError="1"/>
      <sheetData sheetId="9311" refreshError="1"/>
      <sheetData sheetId="9312" refreshError="1"/>
      <sheetData sheetId="9313" refreshError="1"/>
      <sheetData sheetId="9314" refreshError="1"/>
      <sheetData sheetId="9315" refreshError="1"/>
      <sheetData sheetId="9316" refreshError="1"/>
      <sheetData sheetId="9317" refreshError="1"/>
      <sheetData sheetId="9318" refreshError="1"/>
      <sheetData sheetId="9319" refreshError="1"/>
      <sheetData sheetId="9320" refreshError="1"/>
      <sheetData sheetId="9321" refreshError="1"/>
      <sheetData sheetId="9322" refreshError="1"/>
      <sheetData sheetId="9323" refreshError="1"/>
      <sheetData sheetId="9324" refreshError="1"/>
      <sheetData sheetId="9325" refreshError="1"/>
      <sheetData sheetId="9326" refreshError="1"/>
      <sheetData sheetId="9327" refreshError="1"/>
      <sheetData sheetId="9328" refreshError="1"/>
      <sheetData sheetId="9329" refreshError="1"/>
      <sheetData sheetId="9330" refreshError="1"/>
      <sheetData sheetId="9331" refreshError="1"/>
      <sheetData sheetId="9332" refreshError="1"/>
      <sheetData sheetId="9333" refreshError="1"/>
      <sheetData sheetId="9334" refreshError="1"/>
      <sheetData sheetId="9335" refreshError="1"/>
      <sheetData sheetId="9336" refreshError="1"/>
      <sheetData sheetId="9337" refreshError="1"/>
      <sheetData sheetId="9338" refreshError="1"/>
      <sheetData sheetId="9339" refreshError="1"/>
      <sheetData sheetId="9340" refreshError="1"/>
      <sheetData sheetId="9341" refreshError="1"/>
      <sheetData sheetId="9342" refreshError="1"/>
      <sheetData sheetId="9343" refreshError="1"/>
      <sheetData sheetId="9344" refreshError="1"/>
      <sheetData sheetId="9345" refreshError="1"/>
      <sheetData sheetId="9346" refreshError="1"/>
      <sheetData sheetId="9347" refreshError="1"/>
      <sheetData sheetId="9348" refreshError="1"/>
      <sheetData sheetId="9349" refreshError="1"/>
      <sheetData sheetId="9350" refreshError="1"/>
      <sheetData sheetId="9351" refreshError="1"/>
      <sheetData sheetId="9352" refreshError="1"/>
      <sheetData sheetId="9353" refreshError="1"/>
      <sheetData sheetId="9354" refreshError="1"/>
      <sheetData sheetId="9355" refreshError="1"/>
      <sheetData sheetId="9356" refreshError="1"/>
      <sheetData sheetId="9357" refreshError="1"/>
      <sheetData sheetId="9358" refreshError="1"/>
      <sheetData sheetId="9359" refreshError="1"/>
      <sheetData sheetId="9360" refreshError="1"/>
      <sheetData sheetId="9361" refreshError="1"/>
      <sheetData sheetId="9362" refreshError="1"/>
      <sheetData sheetId="9363" refreshError="1"/>
      <sheetData sheetId="9364" refreshError="1"/>
      <sheetData sheetId="9365" refreshError="1"/>
      <sheetData sheetId="9366" refreshError="1"/>
      <sheetData sheetId="9367" refreshError="1"/>
      <sheetData sheetId="9368" refreshError="1"/>
      <sheetData sheetId="9369" refreshError="1"/>
      <sheetData sheetId="9370" refreshError="1"/>
      <sheetData sheetId="9371" refreshError="1"/>
      <sheetData sheetId="9372" refreshError="1"/>
      <sheetData sheetId="9373" refreshError="1"/>
      <sheetData sheetId="9374" refreshError="1"/>
      <sheetData sheetId="9375" refreshError="1"/>
      <sheetData sheetId="9376" refreshError="1"/>
      <sheetData sheetId="9377" refreshError="1"/>
      <sheetData sheetId="9378" refreshError="1"/>
      <sheetData sheetId="9379" refreshError="1"/>
      <sheetData sheetId="9380" refreshError="1"/>
      <sheetData sheetId="9381" refreshError="1"/>
      <sheetData sheetId="9382" refreshError="1"/>
      <sheetData sheetId="9383" refreshError="1"/>
      <sheetData sheetId="9384" refreshError="1"/>
      <sheetData sheetId="9385" refreshError="1"/>
      <sheetData sheetId="9386" refreshError="1"/>
      <sheetData sheetId="9387" refreshError="1"/>
      <sheetData sheetId="9388" refreshError="1"/>
      <sheetData sheetId="9389" refreshError="1"/>
      <sheetData sheetId="9390" refreshError="1"/>
      <sheetData sheetId="9391" refreshError="1"/>
      <sheetData sheetId="9392" refreshError="1"/>
      <sheetData sheetId="9393" refreshError="1"/>
      <sheetData sheetId="9394" refreshError="1"/>
      <sheetData sheetId="9395" refreshError="1"/>
      <sheetData sheetId="9396" refreshError="1"/>
      <sheetData sheetId="9397" refreshError="1"/>
      <sheetData sheetId="9398" refreshError="1"/>
      <sheetData sheetId="9399" refreshError="1"/>
      <sheetData sheetId="9400" refreshError="1"/>
      <sheetData sheetId="9401" refreshError="1"/>
      <sheetData sheetId="9402" refreshError="1"/>
      <sheetData sheetId="9403" refreshError="1"/>
      <sheetData sheetId="9404" refreshError="1"/>
      <sheetData sheetId="9405" refreshError="1"/>
      <sheetData sheetId="9406" refreshError="1"/>
      <sheetData sheetId="9407" refreshError="1"/>
      <sheetData sheetId="9408" refreshError="1"/>
      <sheetData sheetId="9409" refreshError="1"/>
      <sheetData sheetId="9410" refreshError="1"/>
      <sheetData sheetId="9411" refreshError="1"/>
      <sheetData sheetId="9412" refreshError="1"/>
      <sheetData sheetId="9413" refreshError="1"/>
      <sheetData sheetId="9414" refreshError="1"/>
      <sheetData sheetId="9415" refreshError="1"/>
      <sheetData sheetId="9416" refreshError="1"/>
      <sheetData sheetId="9417" refreshError="1"/>
      <sheetData sheetId="9418" refreshError="1"/>
      <sheetData sheetId="9419" refreshError="1"/>
      <sheetData sheetId="9420" refreshError="1"/>
      <sheetData sheetId="9421" refreshError="1"/>
      <sheetData sheetId="9422" refreshError="1"/>
      <sheetData sheetId="9423" refreshError="1"/>
      <sheetData sheetId="9424" refreshError="1"/>
      <sheetData sheetId="9425" refreshError="1"/>
      <sheetData sheetId="9426" refreshError="1"/>
      <sheetData sheetId="9427" refreshError="1"/>
      <sheetData sheetId="9428" refreshError="1"/>
      <sheetData sheetId="9429" refreshError="1"/>
      <sheetData sheetId="9430" refreshError="1"/>
      <sheetData sheetId="9431" refreshError="1"/>
      <sheetData sheetId="9432" refreshError="1"/>
      <sheetData sheetId="9433" refreshError="1"/>
      <sheetData sheetId="9434" refreshError="1"/>
      <sheetData sheetId="9435" refreshError="1"/>
      <sheetData sheetId="9436" refreshError="1"/>
      <sheetData sheetId="9437" refreshError="1"/>
      <sheetData sheetId="9438" refreshError="1"/>
      <sheetData sheetId="9439" refreshError="1"/>
      <sheetData sheetId="9440" refreshError="1"/>
      <sheetData sheetId="9441" refreshError="1"/>
      <sheetData sheetId="9442" refreshError="1"/>
      <sheetData sheetId="9443" refreshError="1"/>
      <sheetData sheetId="9444" refreshError="1"/>
      <sheetData sheetId="9445" refreshError="1"/>
      <sheetData sheetId="9446" refreshError="1"/>
      <sheetData sheetId="9447" refreshError="1"/>
      <sheetData sheetId="9448" refreshError="1"/>
      <sheetData sheetId="9449" refreshError="1"/>
      <sheetData sheetId="9450" refreshError="1"/>
      <sheetData sheetId="9451" refreshError="1"/>
      <sheetData sheetId="9452" refreshError="1"/>
      <sheetData sheetId="9453" refreshError="1"/>
      <sheetData sheetId="9454" refreshError="1"/>
      <sheetData sheetId="9455" refreshError="1"/>
      <sheetData sheetId="9456" refreshError="1"/>
      <sheetData sheetId="9457" refreshError="1"/>
      <sheetData sheetId="9458" refreshError="1"/>
      <sheetData sheetId="9459" refreshError="1"/>
      <sheetData sheetId="9460" refreshError="1"/>
      <sheetData sheetId="9461" refreshError="1"/>
      <sheetData sheetId="9462" refreshError="1"/>
      <sheetData sheetId="9463" refreshError="1"/>
      <sheetData sheetId="9464" refreshError="1"/>
      <sheetData sheetId="9465" refreshError="1"/>
      <sheetData sheetId="9466" refreshError="1"/>
      <sheetData sheetId="9467" refreshError="1"/>
      <sheetData sheetId="9468" refreshError="1"/>
      <sheetData sheetId="9469" refreshError="1"/>
      <sheetData sheetId="9470" refreshError="1"/>
      <sheetData sheetId="9471" refreshError="1"/>
      <sheetData sheetId="9472" refreshError="1"/>
      <sheetData sheetId="9473" refreshError="1"/>
      <sheetData sheetId="9474" refreshError="1"/>
      <sheetData sheetId="9475" refreshError="1"/>
      <sheetData sheetId="9476" refreshError="1"/>
      <sheetData sheetId="9477" refreshError="1"/>
      <sheetData sheetId="9478" refreshError="1"/>
      <sheetData sheetId="9479" refreshError="1"/>
      <sheetData sheetId="9480" refreshError="1"/>
      <sheetData sheetId="9481" refreshError="1"/>
      <sheetData sheetId="9482" refreshError="1"/>
      <sheetData sheetId="9483" refreshError="1"/>
      <sheetData sheetId="9484" refreshError="1"/>
      <sheetData sheetId="9485" refreshError="1"/>
      <sheetData sheetId="9486" refreshError="1"/>
      <sheetData sheetId="9487" refreshError="1"/>
      <sheetData sheetId="9488" refreshError="1"/>
      <sheetData sheetId="9489" refreshError="1"/>
      <sheetData sheetId="9490" refreshError="1"/>
      <sheetData sheetId="9491" refreshError="1"/>
      <sheetData sheetId="9492" refreshError="1"/>
      <sheetData sheetId="9493" refreshError="1"/>
      <sheetData sheetId="9494" refreshError="1"/>
      <sheetData sheetId="9495" refreshError="1"/>
      <sheetData sheetId="9496" refreshError="1"/>
      <sheetData sheetId="9497" refreshError="1"/>
      <sheetData sheetId="9498" refreshError="1"/>
      <sheetData sheetId="9499" refreshError="1"/>
      <sheetData sheetId="9500" refreshError="1"/>
      <sheetData sheetId="9501" refreshError="1"/>
      <sheetData sheetId="9502" refreshError="1"/>
      <sheetData sheetId="9503" refreshError="1"/>
      <sheetData sheetId="9504" refreshError="1"/>
      <sheetData sheetId="9505" refreshError="1"/>
      <sheetData sheetId="9506" refreshError="1"/>
      <sheetData sheetId="9507" refreshError="1"/>
      <sheetData sheetId="9508" refreshError="1"/>
      <sheetData sheetId="9509" refreshError="1"/>
      <sheetData sheetId="9510" refreshError="1"/>
      <sheetData sheetId="9511" refreshError="1"/>
      <sheetData sheetId="9512" refreshError="1"/>
      <sheetData sheetId="9513" refreshError="1"/>
      <sheetData sheetId="9514" refreshError="1"/>
      <sheetData sheetId="9515" refreshError="1"/>
      <sheetData sheetId="9516" refreshError="1"/>
      <sheetData sheetId="9517" refreshError="1"/>
      <sheetData sheetId="9518" refreshError="1"/>
      <sheetData sheetId="9519" refreshError="1"/>
      <sheetData sheetId="9520" refreshError="1"/>
      <sheetData sheetId="9521" refreshError="1"/>
      <sheetData sheetId="9522" refreshError="1"/>
      <sheetData sheetId="9523" refreshError="1"/>
      <sheetData sheetId="9524" refreshError="1"/>
      <sheetData sheetId="9525" refreshError="1"/>
      <sheetData sheetId="9526" refreshError="1"/>
      <sheetData sheetId="9527" refreshError="1"/>
      <sheetData sheetId="9528" refreshError="1"/>
      <sheetData sheetId="9529" refreshError="1"/>
      <sheetData sheetId="9530" refreshError="1"/>
      <sheetData sheetId="9531" refreshError="1"/>
      <sheetData sheetId="9532" refreshError="1"/>
      <sheetData sheetId="9533" refreshError="1"/>
      <sheetData sheetId="9534" refreshError="1"/>
      <sheetData sheetId="9535" refreshError="1"/>
      <sheetData sheetId="9536" refreshError="1"/>
      <sheetData sheetId="9537" refreshError="1"/>
      <sheetData sheetId="9538" refreshError="1"/>
      <sheetData sheetId="9539" refreshError="1"/>
      <sheetData sheetId="9540" refreshError="1"/>
      <sheetData sheetId="9541" refreshError="1"/>
      <sheetData sheetId="9542" refreshError="1"/>
      <sheetData sheetId="9543" refreshError="1"/>
      <sheetData sheetId="9544" refreshError="1"/>
      <sheetData sheetId="9545" refreshError="1"/>
      <sheetData sheetId="9546" refreshError="1"/>
      <sheetData sheetId="9547" refreshError="1"/>
      <sheetData sheetId="9548" refreshError="1"/>
      <sheetData sheetId="9549" refreshError="1"/>
      <sheetData sheetId="9550" refreshError="1"/>
      <sheetData sheetId="9551" refreshError="1"/>
      <sheetData sheetId="9552" refreshError="1"/>
      <sheetData sheetId="9553" refreshError="1"/>
      <sheetData sheetId="9554" refreshError="1"/>
      <sheetData sheetId="9555" refreshError="1"/>
      <sheetData sheetId="9556" refreshError="1"/>
      <sheetData sheetId="9557" refreshError="1"/>
      <sheetData sheetId="9558" refreshError="1"/>
      <sheetData sheetId="9559" refreshError="1"/>
      <sheetData sheetId="9560" refreshError="1"/>
      <sheetData sheetId="9561" refreshError="1"/>
      <sheetData sheetId="9562" refreshError="1"/>
      <sheetData sheetId="9563" refreshError="1"/>
      <sheetData sheetId="9564" refreshError="1"/>
      <sheetData sheetId="9565" refreshError="1"/>
      <sheetData sheetId="9566" refreshError="1"/>
      <sheetData sheetId="9567" refreshError="1"/>
      <sheetData sheetId="9568" refreshError="1"/>
      <sheetData sheetId="9569" refreshError="1"/>
      <sheetData sheetId="9570" refreshError="1"/>
      <sheetData sheetId="9571" refreshError="1"/>
      <sheetData sheetId="9572" refreshError="1"/>
      <sheetData sheetId="9573" refreshError="1"/>
      <sheetData sheetId="9574" refreshError="1"/>
      <sheetData sheetId="9575" refreshError="1"/>
      <sheetData sheetId="9576" refreshError="1"/>
      <sheetData sheetId="9577" refreshError="1"/>
      <sheetData sheetId="9578" refreshError="1"/>
      <sheetData sheetId="9579" refreshError="1"/>
      <sheetData sheetId="9580" refreshError="1"/>
      <sheetData sheetId="9581" refreshError="1"/>
      <sheetData sheetId="9582" refreshError="1"/>
      <sheetData sheetId="9583" refreshError="1"/>
      <sheetData sheetId="9584" refreshError="1"/>
      <sheetData sheetId="9585" refreshError="1"/>
      <sheetData sheetId="9586" refreshError="1"/>
      <sheetData sheetId="9587" refreshError="1"/>
      <sheetData sheetId="9588" refreshError="1"/>
      <sheetData sheetId="9589" refreshError="1"/>
      <sheetData sheetId="9590" refreshError="1"/>
      <sheetData sheetId="9591" refreshError="1"/>
      <sheetData sheetId="9592" refreshError="1"/>
      <sheetData sheetId="9593" refreshError="1"/>
      <sheetData sheetId="9594" refreshError="1"/>
      <sheetData sheetId="9595" refreshError="1"/>
      <sheetData sheetId="9596" refreshError="1"/>
      <sheetData sheetId="9597" refreshError="1"/>
      <sheetData sheetId="9598" refreshError="1"/>
      <sheetData sheetId="9599" refreshError="1"/>
      <sheetData sheetId="9600" refreshError="1"/>
      <sheetData sheetId="9601" refreshError="1"/>
      <sheetData sheetId="9602" refreshError="1"/>
      <sheetData sheetId="9603" refreshError="1"/>
      <sheetData sheetId="9604" refreshError="1"/>
      <sheetData sheetId="9605" refreshError="1"/>
      <sheetData sheetId="9606" refreshError="1"/>
      <sheetData sheetId="9607" refreshError="1"/>
      <sheetData sheetId="9608" refreshError="1"/>
      <sheetData sheetId="9609" refreshError="1"/>
      <sheetData sheetId="9610" refreshError="1"/>
      <sheetData sheetId="9611" refreshError="1"/>
      <sheetData sheetId="9612" refreshError="1"/>
      <sheetData sheetId="9613" refreshError="1"/>
      <sheetData sheetId="9614" refreshError="1"/>
      <sheetData sheetId="9615" refreshError="1"/>
      <sheetData sheetId="9616" refreshError="1"/>
      <sheetData sheetId="9617" refreshError="1"/>
      <sheetData sheetId="9618" refreshError="1"/>
      <sheetData sheetId="9619" refreshError="1"/>
      <sheetData sheetId="9620" refreshError="1"/>
      <sheetData sheetId="9621" refreshError="1"/>
      <sheetData sheetId="9622" refreshError="1"/>
      <sheetData sheetId="9623" refreshError="1"/>
      <sheetData sheetId="9624" refreshError="1"/>
      <sheetData sheetId="9625" refreshError="1"/>
      <sheetData sheetId="9626" refreshError="1"/>
      <sheetData sheetId="9627" refreshError="1"/>
      <sheetData sheetId="9628" refreshError="1"/>
      <sheetData sheetId="9629" refreshError="1"/>
      <sheetData sheetId="9630" refreshError="1"/>
      <sheetData sheetId="9631" refreshError="1"/>
      <sheetData sheetId="9632" refreshError="1"/>
      <sheetData sheetId="9633" refreshError="1"/>
      <sheetData sheetId="9634" refreshError="1"/>
      <sheetData sheetId="9635" refreshError="1"/>
      <sheetData sheetId="9636" refreshError="1"/>
      <sheetData sheetId="9637" refreshError="1"/>
      <sheetData sheetId="9638" refreshError="1"/>
      <sheetData sheetId="9639" refreshError="1"/>
      <sheetData sheetId="9640" refreshError="1"/>
      <sheetData sheetId="9641" refreshError="1"/>
      <sheetData sheetId="9642" refreshError="1"/>
      <sheetData sheetId="9643" refreshError="1"/>
      <sheetData sheetId="9644" refreshError="1"/>
      <sheetData sheetId="9645" refreshError="1"/>
      <sheetData sheetId="9646" refreshError="1"/>
      <sheetData sheetId="9647" refreshError="1"/>
      <sheetData sheetId="9648" refreshError="1"/>
      <sheetData sheetId="9649" refreshError="1"/>
      <sheetData sheetId="9650" refreshError="1"/>
      <sheetData sheetId="9651" refreshError="1"/>
      <sheetData sheetId="9652" refreshError="1"/>
      <sheetData sheetId="9653" refreshError="1"/>
      <sheetData sheetId="9654" refreshError="1"/>
      <sheetData sheetId="9655" refreshError="1"/>
      <sheetData sheetId="9656" refreshError="1"/>
      <sheetData sheetId="9657" refreshError="1"/>
      <sheetData sheetId="9658" refreshError="1"/>
      <sheetData sheetId="9659" refreshError="1"/>
      <sheetData sheetId="9660" refreshError="1"/>
      <sheetData sheetId="9661" refreshError="1"/>
      <sheetData sheetId="9662" refreshError="1"/>
      <sheetData sheetId="9663" refreshError="1"/>
      <sheetData sheetId="9664" refreshError="1"/>
      <sheetData sheetId="9665" refreshError="1"/>
      <sheetData sheetId="9666" refreshError="1"/>
      <sheetData sheetId="9667" refreshError="1"/>
      <sheetData sheetId="9668" refreshError="1"/>
      <sheetData sheetId="9669" refreshError="1"/>
      <sheetData sheetId="9670" refreshError="1"/>
      <sheetData sheetId="9671" refreshError="1"/>
      <sheetData sheetId="9672" refreshError="1"/>
      <sheetData sheetId="9673" refreshError="1"/>
      <sheetData sheetId="9674" refreshError="1"/>
      <sheetData sheetId="9675" refreshError="1"/>
      <sheetData sheetId="9676" refreshError="1"/>
      <sheetData sheetId="9677" refreshError="1"/>
      <sheetData sheetId="9678" refreshError="1"/>
      <sheetData sheetId="9679" refreshError="1"/>
      <sheetData sheetId="9680" refreshError="1"/>
      <sheetData sheetId="9681" refreshError="1"/>
      <sheetData sheetId="9682" refreshError="1"/>
      <sheetData sheetId="9683" refreshError="1"/>
      <sheetData sheetId="9684" refreshError="1"/>
      <sheetData sheetId="9685" refreshError="1"/>
      <sheetData sheetId="9686" refreshError="1"/>
      <sheetData sheetId="9687" refreshError="1"/>
      <sheetData sheetId="9688" refreshError="1"/>
      <sheetData sheetId="9689" refreshError="1"/>
      <sheetData sheetId="9690" refreshError="1"/>
      <sheetData sheetId="9691" refreshError="1"/>
      <sheetData sheetId="9692" refreshError="1"/>
      <sheetData sheetId="9693" refreshError="1"/>
      <sheetData sheetId="9694" refreshError="1"/>
      <sheetData sheetId="9695" refreshError="1"/>
      <sheetData sheetId="9696" refreshError="1"/>
      <sheetData sheetId="9697" refreshError="1"/>
      <sheetData sheetId="9698" refreshError="1"/>
      <sheetData sheetId="9699" refreshError="1"/>
      <sheetData sheetId="9700" refreshError="1"/>
      <sheetData sheetId="9701" refreshError="1"/>
      <sheetData sheetId="9702" refreshError="1"/>
      <sheetData sheetId="9703" refreshError="1"/>
      <sheetData sheetId="9704" refreshError="1"/>
      <sheetData sheetId="9705" refreshError="1"/>
      <sheetData sheetId="9706" refreshError="1"/>
      <sheetData sheetId="9707" refreshError="1"/>
      <sheetData sheetId="9708" refreshError="1"/>
      <sheetData sheetId="9709" refreshError="1"/>
      <sheetData sheetId="9710" refreshError="1"/>
      <sheetData sheetId="9711" refreshError="1"/>
      <sheetData sheetId="9712" refreshError="1"/>
      <sheetData sheetId="9713" refreshError="1"/>
      <sheetData sheetId="9714" refreshError="1"/>
      <sheetData sheetId="9715" refreshError="1"/>
      <sheetData sheetId="9716" refreshError="1"/>
      <sheetData sheetId="9717" refreshError="1"/>
      <sheetData sheetId="9718" refreshError="1"/>
      <sheetData sheetId="9719" refreshError="1"/>
      <sheetData sheetId="9720" refreshError="1"/>
      <sheetData sheetId="9721" refreshError="1"/>
      <sheetData sheetId="9722" refreshError="1"/>
      <sheetData sheetId="9723" refreshError="1"/>
      <sheetData sheetId="9724" refreshError="1"/>
      <sheetData sheetId="9725" refreshError="1"/>
      <sheetData sheetId="9726" refreshError="1"/>
      <sheetData sheetId="9727" refreshError="1"/>
      <sheetData sheetId="9728" refreshError="1"/>
      <sheetData sheetId="9729" refreshError="1"/>
      <sheetData sheetId="9730" refreshError="1"/>
      <sheetData sheetId="9731" refreshError="1"/>
      <sheetData sheetId="9732" refreshError="1"/>
      <sheetData sheetId="9733" refreshError="1"/>
      <sheetData sheetId="9734" refreshError="1"/>
      <sheetData sheetId="9735" refreshError="1"/>
      <sheetData sheetId="9736" refreshError="1"/>
      <sheetData sheetId="9737" refreshError="1"/>
      <sheetData sheetId="9738" refreshError="1"/>
      <sheetData sheetId="9739" refreshError="1"/>
      <sheetData sheetId="9740" refreshError="1"/>
      <sheetData sheetId="9741" refreshError="1"/>
      <sheetData sheetId="9742" refreshError="1"/>
      <sheetData sheetId="9743" refreshError="1"/>
      <sheetData sheetId="9744" refreshError="1"/>
      <sheetData sheetId="9745" refreshError="1"/>
      <sheetData sheetId="9746" refreshError="1"/>
      <sheetData sheetId="9747" refreshError="1"/>
      <sheetData sheetId="9748" refreshError="1"/>
      <sheetData sheetId="9749" refreshError="1"/>
      <sheetData sheetId="9750" refreshError="1"/>
      <sheetData sheetId="9751" refreshError="1"/>
      <sheetData sheetId="9752" refreshError="1"/>
      <sheetData sheetId="9753" refreshError="1"/>
      <sheetData sheetId="9754" refreshError="1"/>
      <sheetData sheetId="9755" refreshError="1"/>
      <sheetData sheetId="9756" refreshError="1"/>
      <sheetData sheetId="9757" refreshError="1"/>
      <sheetData sheetId="9758" refreshError="1"/>
      <sheetData sheetId="9759" refreshError="1"/>
      <sheetData sheetId="9760" refreshError="1"/>
      <sheetData sheetId="9761" refreshError="1"/>
      <sheetData sheetId="9762" refreshError="1"/>
      <sheetData sheetId="9763" refreshError="1"/>
      <sheetData sheetId="9764" refreshError="1"/>
      <sheetData sheetId="9765" refreshError="1"/>
      <sheetData sheetId="9766" refreshError="1"/>
      <sheetData sheetId="9767" refreshError="1"/>
      <sheetData sheetId="9768" refreshError="1"/>
      <sheetData sheetId="9769" refreshError="1"/>
      <sheetData sheetId="9770" refreshError="1"/>
      <sheetData sheetId="9771" refreshError="1"/>
      <sheetData sheetId="9772" refreshError="1"/>
      <sheetData sheetId="9773" refreshError="1"/>
      <sheetData sheetId="9774" refreshError="1"/>
      <sheetData sheetId="9775" refreshError="1"/>
      <sheetData sheetId="9776" refreshError="1"/>
      <sheetData sheetId="9777" refreshError="1"/>
      <sheetData sheetId="9778" refreshError="1"/>
      <sheetData sheetId="9779" refreshError="1"/>
      <sheetData sheetId="9780" refreshError="1"/>
      <sheetData sheetId="9781" refreshError="1"/>
      <sheetData sheetId="9782" refreshError="1"/>
      <sheetData sheetId="9783" refreshError="1"/>
      <sheetData sheetId="9784" refreshError="1"/>
      <sheetData sheetId="9785" refreshError="1"/>
      <sheetData sheetId="9786" refreshError="1"/>
      <sheetData sheetId="9787" refreshError="1"/>
      <sheetData sheetId="9788" refreshError="1"/>
      <sheetData sheetId="9789" refreshError="1"/>
      <sheetData sheetId="9790" refreshError="1"/>
      <sheetData sheetId="9791" refreshError="1"/>
      <sheetData sheetId="9792" refreshError="1"/>
      <sheetData sheetId="9793" refreshError="1"/>
      <sheetData sheetId="9794" refreshError="1"/>
      <sheetData sheetId="9795" refreshError="1"/>
      <sheetData sheetId="9796" refreshError="1"/>
      <sheetData sheetId="9797" refreshError="1"/>
      <sheetData sheetId="9798" refreshError="1"/>
      <sheetData sheetId="9799" refreshError="1"/>
      <sheetData sheetId="9800" refreshError="1"/>
      <sheetData sheetId="9801" refreshError="1"/>
      <sheetData sheetId="9802" refreshError="1"/>
      <sheetData sheetId="9803" refreshError="1"/>
      <sheetData sheetId="9804" refreshError="1"/>
      <sheetData sheetId="9805" refreshError="1"/>
      <sheetData sheetId="9806" refreshError="1"/>
      <sheetData sheetId="9807" refreshError="1"/>
      <sheetData sheetId="9808" refreshError="1"/>
      <sheetData sheetId="9809" refreshError="1"/>
      <sheetData sheetId="9810" refreshError="1"/>
      <sheetData sheetId="9811" refreshError="1"/>
      <sheetData sheetId="9812" refreshError="1"/>
      <sheetData sheetId="9813" refreshError="1"/>
      <sheetData sheetId="9814" refreshError="1"/>
      <sheetData sheetId="9815" refreshError="1"/>
      <sheetData sheetId="9816" refreshError="1"/>
      <sheetData sheetId="9817" refreshError="1"/>
      <sheetData sheetId="9818" refreshError="1"/>
      <sheetData sheetId="9819" refreshError="1"/>
      <sheetData sheetId="9820" refreshError="1"/>
      <sheetData sheetId="9821" refreshError="1"/>
      <sheetData sheetId="9822" refreshError="1"/>
      <sheetData sheetId="9823" refreshError="1"/>
      <sheetData sheetId="9824" refreshError="1"/>
      <sheetData sheetId="9825" refreshError="1"/>
      <sheetData sheetId="9826" refreshError="1"/>
      <sheetData sheetId="9827" refreshError="1"/>
      <sheetData sheetId="9828" refreshError="1"/>
      <sheetData sheetId="9829" refreshError="1"/>
      <sheetData sheetId="9830" refreshError="1"/>
      <sheetData sheetId="9831" refreshError="1"/>
      <sheetData sheetId="9832" refreshError="1"/>
      <sheetData sheetId="9833" refreshError="1"/>
      <sheetData sheetId="9834" refreshError="1"/>
      <sheetData sheetId="9835" refreshError="1"/>
      <sheetData sheetId="9836" refreshError="1"/>
      <sheetData sheetId="9837" refreshError="1"/>
      <sheetData sheetId="9838" refreshError="1"/>
      <sheetData sheetId="9839" refreshError="1"/>
      <sheetData sheetId="9840" refreshError="1"/>
      <sheetData sheetId="9841" refreshError="1"/>
      <sheetData sheetId="9842" refreshError="1"/>
      <sheetData sheetId="9843" refreshError="1"/>
      <sheetData sheetId="9844" refreshError="1"/>
      <sheetData sheetId="9845" refreshError="1"/>
      <sheetData sheetId="9846" refreshError="1"/>
      <sheetData sheetId="9847" refreshError="1"/>
      <sheetData sheetId="9848" refreshError="1"/>
      <sheetData sheetId="9849" refreshError="1"/>
      <sheetData sheetId="9850" refreshError="1"/>
      <sheetData sheetId="9851" refreshError="1"/>
      <sheetData sheetId="9852" refreshError="1"/>
      <sheetData sheetId="9853" refreshError="1"/>
      <sheetData sheetId="9854" refreshError="1"/>
      <sheetData sheetId="9855" refreshError="1"/>
      <sheetData sheetId="9856" refreshError="1"/>
      <sheetData sheetId="9857" refreshError="1"/>
      <sheetData sheetId="9858" refreshError="1"/>
      <sheetData sheetId="9859" refreshError="1"/>
      <sheetData sheetId="9860" refreshError="1"/>
      <sheetData sheetId="9861" refreshError="1"/>
      <sheetData sheetId="9862" refreshError="1"/>
      <sheetData sheetId="9863" refreshError="1"/>
      <sheetData sheetId="9864" refreshError="1"/>
      <sheetData sheetId="9865" refreshError="1"/>
      <sheetData sheetId="9866" refreshError="1"/>
      <sheetData sheetId="9867" refreshError="1"/>
      <sheetData sheetId="9868" refreshError="1"/>
      <sheetData sheetId="9869" refreshError="1"/>
      <sheetData sheetId="9870" refreshError="1"/>
      <sheetData sheetId="9871" refreshError="1"/>
      <sheetData sheetId="9872" refreshError="1"/>
      <sheetData sheetId="9873" refreshError="1"/>
      <sheetData sheetId="9874" refreshError="1"/>
      <sheetData sheetId="9875" refreshError="1"/>
      <sheetData sheetId="9876" refreshError="1"/>
      <sheetData sheetId="9877" refreshError="1"/>
      <sheetData sheetId="9878" refreshError="1"/>
      <sheetData sheetId="9879" refreshError="1"/>
      <sheetData sheetId="9880" refreshError="1"/>
      <sheetData sheetId="9881" refreshError="1"/>
      <sheetData sheetId="9882" refreshError="1"/>
      <sheetData sheetId="9883" refreshError="1"/>
      <sheetData sheetId="9884" refreshError="1"/>
      <sheetData sheetId="9885" refreshError="1"/>
      <sheetData sheetId="9886" refreshError="1"/>
      <sheetData sheetId="9887" refreshError="1"/>
      <sheetData sheetId="9888" refreshError="1"/>
      <sheetData sheetId="9889" refreshError="1"/>
      <sheetData sheetId="9890" refreshError="1"/>
      <sheetData sheetId="9891" refreshError="1"/>
      <sheetData sheetId="9892" refreshError="1"/>
      <sheetData sheetId="9893" refreshError="1"/>
      <sheetData sheetId="9894" refreshError="1"/>
      <sheetData sheetId="9895" refreshError="1"/>
      <sheetData sheetId="9896" refreshError="1"/>
      <sheetData sheetId="9897" refreshError="1"/>
      <sheetData sheetId="9898" refreshError="1"/>
      <sheetData sheetId="9899" refreshError="1"/>
      <sheetData sheetId="9900" refreshError="1"/>
      <sheetData sheetId="9901" refreshError="1"/>
      <sheetData sheetId="9902" refreshError="1"/>
      <sheetData sheetId="9903" refreshError="1"/>
      <sheetData sheetId="9904" refreshError="1"/>
      <sheetData sheetId="9905" refreshError="1"/>
      <sheetData sheetId="9906" refreshError="1"/>
      <sheetData sheetId="9907" refreshError="1"/>
      <sheetData sheetId="9908" refreshError="1"/>
      <sheetData sheetId="9909" refreshError="1"/>
      <sheetData sheetId="9910" refreshError="1"/>
      <sheetData sheetId="9911" refreshError="1"/>
      <sheetData sheetId="9912" refreshError="1"/>
      <sheetData sheetId="9913" refreshError="1"/>
      <sheetData sheetId="9914" refreshError="1"/>
      <sheetData sheetId="9915" refreshError="1"/>
      <sheetData sheetId="9916" refreshError="1"/>
      <sheetData sheetId="9917" refreshError="1"/>
      <sheetData sheetId="9918" refreshError="1"/>
      <sheetData sheetId="9919" refreshError="1"/>
      <sheetData sheetId="9920" refreshError="1"/>
      <sheetData sheetId="9921" refreshError="1"/>
      <sheetData sheetId="9922" refreshError="1"/>
      <sheetData sheetId="9923" refreshError="1"/>
      <sheetData sheetId="9924" refreshError="1"/>
      <sheetData sheetId="9925" refreshError="1"/>
      <sheetData sheetId="9926" refreshError="1"/>
      <sheetData sheetId="9927" refreshError="1"/>
      <sheetData sheetId="9928" refreshError="1"/>
      <sheetData sheetId="9929" refreshError="1"/>
      <sheetData sheetId="9930" refreshError="1"/>
      <sheetData sheetId="9931" refreshError="1"/>
      <sheetData sheetId="9932" refreshError="1"/>
      <sheetData sheetId="9933" refreshError="1"/>
      <sheetData sheetId="9934" refreshError="1"/>
      <sheetData sheetId="9935" refreshError="1"/>
      <sheetData sheetId="9936" refreshError="1"/>
      <sheetData sheetId="9937" refreshError="1"/>
      <sheetData sheetId="9938" refreshError="1"/>
      <sheetData sheetId="9939" refreshError="1"/>
      <sheetData sheetId="9940" refreshError="1"/>
      <sheetData sheetId="9941" refreshError="1"/>
      <sheetData sheetId="9942" refreshError="1"/>
      <sheetData sheetId="9943" refreshError="1"/>
      <sheetData sheetId="9944" refreshError="1"/>
      <sheetData sheetId="9945" refreshError="1"/>
      <sheetData sheetId="9946" refreshError="1"/>
      <sheetData sheetId="9947" refreshError="1"/>
      <sheetData sheetId="9948" refreshError="1"/>
      <sheetData sheetId="9949" refreshError="1"/>
      <sheetData sheetId="9950" refreshError="1"/>
      <sheetData sheetId="9951" refreshError="1"/>
      <sheetData sheetId="9952" refreshError="1"/>
      <sheetData sheetId="9953" refreshError="1"/>
      <sheetData sheetId="9954" refreshError="1"/>
      <sheetData sheetId="9955" refreshError="1"/>
      <sheetData sheetId="9956" refreshError="1"/>
      <sheetData sheetId="9957" refreshError="1"/>
      <sheetData sheetId="9958" refreshError="1"/>
      <sheetData sheetId="9959" refreshError="1"/>
      <sheetData sheetId="9960" refreshError="1"/>
      <sheetData sheetId="9961" refreshError="1"/>
      <sheetData sheetId="9962" refreshError="1"/>
      <sheetData sheetId="9963" refreshError="1"/>
      <sheetData sheetId="9964" refreshError="1"/>
      <sheetData sheetId="9965" refreshError="1"/>
      <sheetData sheetId="9966" refreshError="1"/>
      <sheetData sheetId="9967" refreshError="1"/>
      <sheetData sheetId="9968" refreshError="1"/>
      <sheetData sheetId="9969" refreshError="1"/>
      <sheetData sheetId="9970" refreshError="1"/>
      <sheetData sheetId="9971" refreshError="1"/>
      <sheetData sheetId="9972" refreshError="1"/>
      <sheetData sheetId="9973" refreshError="1"/>
      <sheetData sheetId="9974" refreshError="1"/>
      <sheetData sheetId="9975" refreshError="1"/>
      <sheetData sheetId="9976" refreshError="1"/>
      <sheetData sheetId="9977" refreshError="1"/>
      <sheetData sheetId="9978" refreshError="1"/>
      <sheetData sheetId="9979" refreshError="1"/>
      <sheetData sheetId="9980" refreshError="1"/>
      <sheetData sheetId="9981" refreshError="1"/>
      <sheetData sheetId="9982" refreshError="1"/>
      <sheetData sheetId="9983" refreshError="1"/>
      <sheetData sheetId="9984" refreshError="1"/>
      <sheetData sheetId="9985" refreshError="1"/>
      <sheetData sheetId="9986" refreshError="1"/>
      <sheetData sheetId="9987" refreshError="1"/>
      <sheetData sheetId="9988" refreshError="1"/>
      <sheetData sheetId="9989" refreshError="1"/>
      <sheetData sheetId="9990" refreshError="1"/>
      <sheetData sheetId="9991" refreshError="1"/>
      <sheetData sheetId="9992" refreshError="1"/>
      <sheetData sheetId="9993" refreshError="1"/>
      <sheetData sheetId="9994" refreshError="1"/>
      <sheetData sheetId="9995" refreshError="1"/>
      <sheetData sheetId="9996" refreshError="1"/>
      <sheetData sheetId="9997" refreshError="1"/>
      <sheetData sheetId="9998" refreshError="1"/>
      <sheetData sheetId="9999" refreshError="1"/>
      <sheetData sheetId="10000" refreshError="1"/>
      <sheetData sheetId="10001" refreshError="1"/>
      <sheetData sheetId="10002" refreshError="1"/>
      <sheetData sheetId="10003" refreshError="1"/>
      <sheetData sheetId="10004" refreshError="1"/>
      <sheetData sheetId="10005" refreshError="1"/>
      <sheetData sheetId="10006" refreshError="1"/>
      <sheetData sheetId="10007" refreshError="1"/>
      <sheetData sheetId="10008" refreshError="1"/>
      <sheetData sheetId="10009" refreshError="1"/>
      <sheetData sheetId="10010" refreshError="1"/>
      <sheetData sheetId="10011" refreshError="1"/>
      <sheetData sheetId="10012" refreshError="1"/>
      <sheetData sheetId="10013" refreshError="1"/>
      <sheetData sheetId="10014" refreshError="1"/>
      <sheetData sheetId="10015" refreshError="1"/>
      <sheetData sheetId="10016" refreshError="1"/>
      <sheetData sheetId="10017" refreshError="1"/>
      <sheetData sheetId="10018" refreshError="1"/>
      <sheetData sheetId="10019" refreshError="1"/>
      <sheetData sheetId="10020" refreshError="1"/>
      <sheetData sheetId="10021" refreshError="1"/>
      <sheetData sheetId="10022" refreshError="1"/>
      <sheetData sheetId="10023" refreshError="1"/>
      <sheetData sheetId="10024" refreshError="1"/>
      <sheetData sheetId="10025" refreshError="1"/>
      <sheetData sheetId="10026" refreshError="1"/>
      <sheetData sheetId="10027" refreshError="1"/>
      <sheetData sheetId="10028" refreshError="1"/>
      <sheetData sheetId="10029" refreshError="1"/>
      <sheetData sheetId="10030" refreshError="1"/>
      <sheetData sheetId="10031" refreshError="1"/>
      <sheetData sheetId="10032" refreshError="1"/>
      <sheetData sheetId="10033" refreshError="1"/>
      <sheetData sheetId="10034" refreshError="1"/>
      <sheetData sheetId="10035" refreshError="1"/>
      <sheetData sheetId="10036" refreshError="1"/>
      <sheetData sheetId="10037" refreshError="1"/>
      <sheetData sheetId="10038" refreshError="1"/>
      <sheetData sheetId="10039" refreshError="1"/>
      <sheetData sheetId="10040" refreshError="1"/>
      <sheetData sheetId="10041" refreshError="1"/>
      <sheetData sheetId="10042" refreshError="1"/>
      <sheetData sheetId="10043" refreshError="1"/>
      <sheetData sheetId="10044" refreshError="1"/>
      <sheetData sheetId="10045" refreshError="1"/>
      <sheetData sheetId="10046" refreshError="1"/>
      <sheetData sheetId="10047" refreshError="1"/>
      <sheetData sheetId="10048" refreshError="1"/>
      <sheetData sheetId="10049" refreshError="1"/>
      <sheetData sheetId="10050" refreshError="1"/>
      <sheetData sheetId="10051" refreshError="1"/>
      <sheetData sheetId="10052" refreshError="1"/>
      <sheetData sheetId="10053" refreshError="1"/>
      <sheetData sheetId="10054" refreshError="1"/>
      <sheetData sheetId="10055" refreshError="1"/>
      <sheetData sheetId="10056" refreshError="1"/>
      <sheetData sheetId="10057" refreshError="1"/>
      <sheetData sheetId="10058" refreshError="1"/>
      <sheetData sheetId="10059" refreshError="1"/>
      <sheetData sheetId="10060" refreshError="1"/>
      <sheetData sheetId="10061" refreshError="1"/>
      <sheetData sheetId="10062" refreshError="1"/>
      <sheetData sheetId="10063" refreshError="1"/>
      <sheetData sheetId="10064" refreshError="1"/>
      <sheetData sheetId="10065" refreshError="1"/>
      <sheetData sheetId="10066" refreshError="1"/>
      <sheetData sheetId="10067" refreshError="1"/>
      <sheetData sheetId="10068" refreshError="1"/>
      <sheetData sheetId="10069" refreshError="1"/>
      <sheetData sheetId="10070" refreshError="1"/>
      <sheetData sheetId="10071" refreshError="1"/>
      <sheetData sheetId="10072" refreshError="1"/>
      <sheetData sheetId="10073" refreshError="1"/>
      <sheetData sheetId="10074" refreshError="1"/>
      <sheetData sheetId="10075" refreshError="1"/>
      <sheetData sheetId="10076" refreshError="1"/>
      <sheetData sheetId="10077" refreshError="1"/>
      <sheetData sheetId="10078" refreshError="1"/>
      <sheetData sheetId="10079" refreshError="1"/>
      <sheetData sheetId="10080" refreshError="1"/>
      <sheetData sheetId="10081" refreshError="1"/>
      <sheetData sheetId="10082" refreshError="1"/>
      <sheetData sheetId="10083" refreshError="1"/>
      <sheetData sheetId="10084" refreshError="1"/>
      <sheetData sheetId="10085" refreshError="1"/>
      <sheetData sheetId="10086" refreshError="1"/>
      <sheetData sheetId="10087" refreshError="1"/>
      <sheetData sheetId="10088" refreshError="1"/>
      <sheetData sheetId="10089" refreshError="1"/>
      <sheetData sheetId="10090" refreshError="1"/>
      <sheetData sheetId="10091" refreshError="1"/>
      <sheetData sheetId="10092" refreshError="1"/>
      <sheetData sheetId="10093" refreshError="1"/>
      <sheetData sheetId="10094" refreshError="1"/>
      <sheetData sheetId="10095" refreshError="1"/>
      <sheetData sheetId="10096" refreshError="1"/>
      <sheetData sheetId="10097" refreshError="1"/>
      <sheetData sheetId="10098" refreshError="1"/>
      <sheetData sheetId="10099" refreshError="1"/>
      <sheetData sheetId="10100" refreshError="1"/>
      <sheetData sheetId="10101" refreshError="1"/>
      <sheetData sheetId="10102" refreshError="1"/>
      <sheetData sheetId="10103" refreshError="1"/>
      <sheetData sheetId="10104" refreshError="1"/>
      <sheetData sheetId="10105" refreshError="1"/>
      <sheetData sheetId="10106" refreshError="1"/>
      <sheetData sheetId="10107" refreshError="1"/>
      <sheetData sheetId="10108" refreshError="1"/>
      <sheetData sheetId="10109" refreshError="1"/>
      <sheetData sheetId="10110" refreshError="1"/>
      <sheetData sheetId="10111" refreshError="1"/>
      <sheetData sheetId="10112" refreshError="1"/>
      <sheetData sheetId="10113" refreshError="1"/>
      <sheetData sheetId="10114" refreshError="1"/>
      <sheetData sheetId="10115" refreshError="1"/>
      <sheetData sheetId="10116" refreshError="1"/>
      <sheetData sheetId="10117" refreshError="1"/>
      <sheetData sheetId="10118" refreshError="1"/>
      <sheetData sheetId="10119" refreshError="1"/>
      <sheetData sheetId="10120" refreshError="1"/>
      <sheetData sheetId="10121" refreshError="1"/>
      <sheetData sheetId="10122" refreshError="1"/>
      <sheetData sheetId="10123" refreshError="1"/>
      <sheetData sheetId="10124" refreshError="1"/>
      <sheetData sheetId="10125" refreshError="1"/>
      <sheetData sheetId="10126" refreshError="1"/>
      <sheetData sheetId="10127" refreshError="1"/>
      <sheetData sheetId="10128" refreshError="1"/>
      <sheetData sheetId="10129" refreshError="1"/>
      <sheetData sheetId="10130" refreshError="1"/>
      <sheetData sheetId="10131" refreshError="1"/>
      <sheetData sheetId="10132" refreshError="1"/>
      <sheetData sheetId="10133" refreshError="1"/>
      <sheetData sheetId="10134" refreshError="1"/>
      <sheetData sheetId="10135" refreshError="1"/>
      <sheetData sheetId="10136" refreshError="1"/>
      <sheetData sheetId="10137" refreshError="1"/>
      <sheetData sheetId="10138" refreshError="1"/>
      <sheetData sheetId="10139" refreshError="1"/>
      <sheetData sheetId="10140" refreshError="1"/>
      <sheetData sheetId="10141" refreshError="1"/>
      <sheetData sheetId="10142" refreshError="1"/>
      <sheetData sheetId="10143" refreshError="1"/>
      <sheetData sheetId="10144" refreshError="1"/>
      <sheetData sheetId="10145" refreshError="1"/>
      <sheetData sheetId="10146" refreshError="1"/>
      <sheetData sheetId="10147" refreshError="1"/>
      <sheetData sheetId="10148" refreshError="1"/>
      <sheetData sheetId="10149" refreshError="1"/>
      <sheetData sheetId="10150" refreshError="1"/>
      <sheetData sheetId="10151" refreshError="1"/>
      <sheetData sheetId="10152" refreshError="1"/>
      <sheetData sheetId="10153" refreshError="1"/>
      <sheetData sheetId="10154" refreshError="1"/>
      <sheetData sheetId="10155" refreshError="1"/>
      <sheetData sheetId="10156" refreshError="1"/>
      <sheetData sheetId="10157" refreshError="1"/>
      <sheetData sheetId="10158" refreshError="1"/>
      <sheetData sheetId="10159" refreshError="1"/>
      <sheetData sheetId="10160" refreshError="1"/>
      <sheetData sheetId="10161" refreshError="1"/>
      <sheetData sheetId="10162" refreshError="1"/>
      <sheetData sheetId="10163" refreshError="1"/>
      <sheetData sheetId="10164" refreshError="1"/>
      <sheetData sheetId="10165" refreshError="1"/>
      <sheetData sheetId="10166" refreshError="1"/>
      <sheetData sheetId="10167" refreshError="1"/>
      <sheetData sheetId="10168" refreshError="1"/>
      <sheetData sheetId="10169" refreshError="1"/>
      <sheetData sheetId="10170" refreshError="1"/>
      <sheetData sheetId="10171" refreshError="1"/>
      <sheetData sheetId="10172" refreshError="1"/>
      <sheetData sheetId="10173" refreshError="1"/>
      <sheetData sheetId="10174" refreshError="1"/>
      <sheetData sheetId="10175" refreshError="1"/>
      <sheetData sheetId="10176" refreshError="1"/>
      <sheetData sheetId="10177" refreshError="1"/>
      <sheetData sheetId="10178" refreshError="1"/>
      <sheetData sheetId="10179" refreshError="1"/>
      <sheetData sheetId="10180" refreshError="1"/>
      <sheetData sheetId="10181" refreshError="1"/>
      <sheetData sheetId="10182" refreshError="1"/>
      <sheetData sheetId="10183" refreshError="1"/>
      <sheetData sheetId="10184" refreshError="1"/>
      <sheetData sheetId="10185" refreshError="1"/>
      <sheetData sheetId="10186" refreshError="1"/>
      <sheetData sheetId="10187" refreshError="1"/>
      <sheetData sheetId="10188" refreshError="1"/>
      <sheetData sheetId="10189" refreshError="1"/>
      <sheetData sheetId="10190" refreshError="1"/>
      <sheetData sheetId="10191" refreshError="1"/>
      <sheetData sheetId="10192" refreshError="1"/>
      <sheetData sheetId="10193" refreshError="1"/>
      <sheetData sheetId="10194" refreshError="1"/>
      <sheetData sheetId="10195" refreshError="1"/>
      <sheetData sheetId="10196" refreshError="1"/>
      <sheetData sheetId="10197" refreshError="1"/>
      <sheetData sheetId="10198" refreshError="1"/>
      <sheetData sheetId="10199" refreshError="1"/>
      <sheetData sheetId="10200" refreshError="1"/>
      <sheetData sheetId="10201" refreshError="1"/>
      <sheetData sheetId="10202" refreshError="1"/>
      <sheetData sheetId="10203" refreshError="1"/>
      <sheetData sheetId="10204" refreshError="1"/>
      <sheetData sheetId="10205" refreshError="1"/>
      <sheetData sheetId="10206" refreshError="1"/>
      <sheetData sheetId="10207" refreshError="1"/>
      <sheetData sheetId="10208" refreshError="1"/>
      <sheetData sheetId="10209" refreshError="1"/>
      <sheetData sheetId="10210" refreshError="1"/>
      <sheetData sheetId="10211" refreshError="1"/>
      <sheetData sheetId="10212" refreshError="1"/>
      <sheetData sheetId="10213" refreshError="1"/>
      <sheetData sheetId="10214" refreshError="1"/>
      <sheetData sheetId="10215" refreshError="1"/>
      <sheetData sheetId="10216" refreshError="1"/>
      <sheetData sheetId="10217" refreshError="1"/>
      <sheetData sheetId="10218" refreshError="1"/>
      <sheetData sheetId="10219" refreshError="1"/>
      <sheetData sheetId="10220" refreshError="1"/>
      <sheetData sheetId="10221" refreshError="1"/>
      <sheetData sheetId="10222" refreshError="1"/>
      <sheetData sheetId="10223" refreshError="1"/>
      <sheetData sheetId="10224" refreshError="1"/>
      <sheetData sheetId="10225" refreshError="1"/>
      <sheetData sheetId="10226" refreshError="1"/>
      <sheetData sheetId="10227" refreshError="1"/>
      <sheetData sheetId="10228" refreshError="1"/>
      <sheetData sheetId="10229" refreshError="1"/>
      <sheetData sheetId="10230" refreshError="1"/>
      <sheetData sheetId="10231" refreshError="1"/>
      <sheetData sheetId="10232" refreshError="1"/>
      <sheetData sheetId="10233" refreshError="1"/>
      <sheetData sheetId="10234" refreshError="1"/>
      <sheetData sheetId="10235" refreshError="1"/>
      <sheetData sheetId="10236" refreshError="1"/>
      <sheetData sheetId="10237" refreshError="1"/>
      <sheetData sheetId="10238" refreshError="1"/>
      <sheetData sheetId="10239" refreshError="1"/>
      <sheetData sheetId="10240" refreshError="1"/>
      <sheetData sheetId="10241" refreshError="1"/>
      <sheetData sheetId="10242" refreshError="1"/>
      <sheetData sheetId="10243" refreshError="1"/>
      <sheetData sheetId="10244" refreshError="1"/>
      <sheetData sheetId="10245" refreshError="1"/>
      <sheetData sheetId="10246" refreshError="1"/>
      <sheetData sheetId="10247" refreshError="1"/>
      <sheetData sheetId="10248" refreshError="1"/>
      <sheetData sheetId="10249" refreshError="1"/>
      <sheetData sheetId="10250" refreshError="1"/>
      <sheetData sheetId="10251" refreshError="1"/>
      <sheetData sheetId="10252" refreshError="1"/>
      <sheetData sheetId="10253" refreshError="1"/>
      <sheetData sheetId="10254" refreshError="1"/>
      <sheetData sheetId="10255" refreshError="1"/>
      <sheetData sheetId="10256" refreshError="1"/>
      <sheetData sheetId="10257" refreshError="1"/>
      <sheetData sheetId="10258" refreshError="1"/>
      <sheetData sheetId="10259" refreshError="1"/>
      <sheetData sheetId="10260" refreshError="1"/>
      <sheetData sheetId="10261" refreshError="1"/>
      <sheetData sheetId="10262" refreshError="1"/>
      <sheetData sheetId="10263" refreshError="1"/>
      <sheetData sheetId="10264" refreshError="1"/>
      <sheetData sheetId="10265" refreshError="1"/>
      <sheetData sheetId="10266" refreshError="1"/>
      <sheetData sheetId="10267" refreshError="1"/>
      <sheetData sheetId="10268" refreshError="1"/>
      <sheetData sheetId="10269" refreshError="1"/>
      <sheetData sheetId="10270" refreshError="1"/>
      <sheetData sheetId="10271" refreshError="1"/>
      <sheetData sheetId="10272" refreshError="1"/>
      <sheetData sheetId="10273" refreshError="1"/>
      <sheetData sheetId="10274" refreshError="1"/>
      <sheetData sheetId="10275" refreshError="1"/>
      <sheetData sheetId="10276" refreshError="1"/>
      <sheetData sheetId="10277" refreshError="1"/>
      <sheetData sheetId="10278" refreshError="1"/>
      <sheetData sheetId="10279" refreshError="1"/>
      <sheetData sheetId="10280" refreshError="1"/>
      <sheetData sheetId="10281" refreshError="1"/>
      <sheetData sheetId="10282" refreshError="1"/>
      <sheetData sheetId="10283" refreshError="1"/>
      <sheetData sheetId="10284" refreshError="1"/>
      <sheetData sheetId="10285" refreshError="1"/>
      <sheetData sheetId="10286" refreshError="1"/>
      <sheetData sheetId="10287" refreshError="1"/>
      <sheetData sheetId="10288" refreshError="1"/>
      <sheetData sheetId="10289" refreshError="1"/>
      <sheetData sheetId="10290" refreshError="1"/>
      <sheetData sheetId="10291" refreshError="1"/>
      <sheetData sheetId="10292" refreshError="1"/>
      <sheetData sheetId="10293" refreshError="1"/>
      <sheetData sheetId="10294" refreshError="1"/>
      <sheetData sheetId="10295" refreshError="1"/>
      <sheetData sheetId="10296" refreshError="1"/>
      <sheetData sheetId="10297" refreshError="1"/>
      <sheetData sheetId="10298" refreshError="1"/>
      <sheetData sheetId="10299" refreshError="1"/>
      <sheetData sheetId="10300" refreshError="1"/>
      <sheetData sheetId="10301" refreshError="1"/>
      <sheetData sheetId="10302" refreshError="1"/>
      <sheetData sheetId="10303" refreshError="1"/>
      <sheetData sheetId="10304" refreshError="1"/>
      <sheetData sheetId="10305" refreshError="1"/>
      <sheetData sheetId="10306" refreshError="1"/>
      <sheetData sheetId="10307" refreshError="1"/>
      <sheetData sheetId="10308" refreshError="1"/>
      <sheetData sheetId="10309" refreshError="1"/>
      <sheetData sheetId="10310" refreshError="1"/>
      <sheetData sheetId="10311" refreshError="1"/>
      <sheetData sheetId="10312" refreshError="1"/>
      <sheetData sheetId="10313" refreshError="1"/>
      <sheetData sheetId="10314" refreshError="1"/>
      <sheetData sheetId="10315" refreshError="1"/>
      <sheetData sheetId="10316" refreshError="1"/>
      <sheetData sheetId="10317" refreshError="1"/>
      <sheetData sheetId="10318" refreshError="1"/>
      <sheetData sheetId="10319" refreshError="1"/>
      <sheetData sheetId="10320" refreshError="1"/>
      <sheetData sheetId="10321" refreshError="1"/>
      <sheetData sheetId="10322" refreshError="1"/>
      <sheetData sheetId="10323" refreshError="1"/>
      <sheetData sheetId="10324" refreshError="1"/>
      <sheetData sheetId="10325" refreshError="1"/>
      <sheetData sheetId="10326" refreshError="1"/>
      <sheetData sheetId="10327" refreshError="1"/>
      <sheetData sheetId="10328" refreshError="1"/>
      <sheetData sheetId="10329" refreshError="1"/>
      <sheetData sheetId="10330" refreshError="1"/>
      <sheetData sheetId="10331" refreshError="1"/>
      <sheetData sheetId="10332" refreshError="1"/>
      <sheetData sheetId="10333" refreshError="1"/>
      <sheetData sheetId="10334" refreshError="1"/>
      <sheetData sheetId="10335" refreshError="1"/>
      <sheetData sheetId="10336" refreshError="1"/>
      <sheetData sheetId="10337" refreshError="1"/>
      <sheetData sheetId="10338" refreshError="1"/>
      <sheetData sheetId="10339" refreshError="1"/>
      <sheetData sheetId="10340" refreshError="1"/>
      <sheetData sheetId="10341" refreshError="1"/>
      <sheetData sheetId="10342" refreshError="1"/>
      <sheetData sheetId="10343" refreshError="1"/>
      <sheetData sheetId="10344" refreshError="1"/>
      <sheetData sheetId="10345" refreshError="1"/>
      <sheetData sheetId="10346" refreshError="1"/>
      <sheetData sheetId="10347" refreshError="1"/>
      <sheetData sheetId="10348" refreshError="1"/>
      <sheetData sheetId="10349" refreshError="1"/>
      <sheetData sheetId="10350" refreshError="1"/>
      <sheetData sheetId="10351" refreshError="1"/>
      <sheetData sheetId="10352" refreshError="1"/>
      <sheetData sheetId="10353" refreshError="1"/>
      <sheetData sheetId="10354" refreshError="1"/>
      <sheetData sheetId="10355" refreshError="1"/>
      <sheetData sheetId="10356" refreshError="1"/>
      <sheetData sheetId="10357" refreshError="1"/>
      <sheetData sheetId="10358" refreshError="1"/>
      <sheetData sheetId="10359" refreshError="1"/>
      <sheetData sheetId="10360" refreshError="1"/>
      <sheetData sheetId="10361" refreshError="1"/>
      <sheetData sheetId="10362" refreshError="1"/>
      <sheetData sheetId="10363" refreshError="1"/>
      <sheetData sheetId="10364" refreshError="1"/>
      <sheetData sheetId="10365" refreshError="1"/>
      <sheetData sheetId="10366" refreshError="1"/>
      <sheetData sheetId="10367" refreshError="1"/>
      <sheetData sheetId="10368" refreshError="1"/>
      <sheetData sheetId="10369" refreshError="1"/>
      <sheetData sheetId="10370" refreshError="1"/>
      <sheetData sheetId="10371" refreshError="1"/>
      <sheetData sheetId="10372" refreshError="1"/>
      <sheetData sheetId="10373" refreshError="1"/>
      <sheetData sheetId="10374" refreshError="1"/>
      <sheetData sheetId="10375" refreshError="1"/>
      <sheetData sheetId="10376" refreshError="1"/>
      <sheetData sheetId="10377" refreshError="1"/>
      <sheetData sheetId="10378" refreshError="1"/>
      <sheetData sheetId="10379" refreshError="1"/>
      <sheetData sheetId="10380" refreshError="1"/>
      <sheetData sheetId="10381" refreshError="1"/>
      <sheetData sheetId="10382" refreshError="1"/>
      <sheetData sheetId="10383" refreshError="1"/>
      <sheetData sheetId="10384" refreshError="1"/>
      <sheetData sheetId="10385" refreshError="1"/>
      <sheetData sheetId="10386" refreshError="1"/>
      <sheetData sheetId="10387" refreshError="1"/>
      <sheetData sheetId="10388" refreshError="1"/>
      <sheetData sheetId="10389" refreshError="1"/>
      <sheetData sheetId="10390" refreshError="1"/>
      <sheetData sheetId="10391" refreshError="1"/>
      <sheetData sheetId="10392" refreshError="1"/>
      <sheetData sheetId="10393" refreshError="1"/>
      <sheetData sheetId="10394" refreshError="1"/>
      <sheetData sheetId="10395" refreshError="1"/>
      <sheetData sheetId="10396" refreshError="1"/>
      <sheetData sheetId="10397" refreshError="1"/>
      <sheetData sheetId="10398" refreshError="1"/>
      <sheetData sheetId="10399" refreshError="1"/>
      <sheetData sheetId="10400" refreshError="1"/>
      <sheetData sheetId="10401" refreshError="1"/>
      <sheetData sheetId="10402" refreshError="1"/>
      <sheetData sheetId="10403" refreshError="1"/>
      <sheetData sheetId="10404" refreshError="1"/>
      <sheetData sheetId="10405" refreshError="1"/>
      <sheetData sheetId="10406" refreshError="1"/>
      <sheetData sheetId="10407" refreshError="1"/>
      <sheetData sheetId="10408" refreshError="1"/>
      <sheetData sheetId="10409" refreshError="1"/>
      <sheetData sheetId="10410" refreshError="1"/>
      <sheetData sheetId="10411" refreshError="1"/>
      <sheetData sheetId="10412" refreshError="1"/>
      <sheetData sheetId="10413" refreshError="1"/>
      <sheetData sheetId="10414" refreshError="1"/>
      <sheetData sheetId="10415" refreshError="1"/>
      <sheetData sheetId="10416" refreshError="1"/>
      <sheetData sheetId="10417" refreshError="1"/>
      <sheetData sheetId="10418" refreshError="1"/>
      <sheetData sheetId="10419" refreshError="1"/>
      <sheetData sheetId="10420" refreshError="1"/>
      <sheetData sheetId="10421" refreshError="1"/>
      <sheetData sheetId="10422" refreshError="1"/>
      <sheetData sheetId="10423" refreshError="1"/>
      <sheetData sheetId="10424" refreshError="1"/>
      <sheetData sheetId="10425" refreshError="1"/>
      <sheetData sheetId="10426" refreshError="1"/>
      <sheetData sheetId="10427" refreshError="1"/>
      <sheetData sheetId="10428" refreshError="1"/>
      <sheetData sheetId="10429" refreshError="1"/>
      <sheetData sheetId="10430" refreshError="1"/>
      <sheetData sheetId="10431" refreshError="1"/>
      <sheetData sheetId="10432" refreshError="1"/>
      <sheetData sheetId="10433" refreshError="1"/>
      <sheetData sheetId="10434" refreshError="1"/>
      <sheetData sheetId="10435" refreshError="1"/>
      <sheetData sheetId="10436" refreshError="1"/>
      <sheetData sheetId="10437" refreshError="1"/>
      <sheetData sheetId="10438" refreshError="1"/>
      <sheetData sheetId="10439" refreshError="1"/>
      <sheetData sheetId="10440" refreshError="1"/>
      <sheetData sheetId="10441" refreshError="1"/>
      <sheetData sheetId="10442" refreshError="1"/>
      <sheetData sheetId="10443" refreshError="1"/>
      <sheetData sheetId="10444" refreshError="1"/>
      <sheetData sheetId="10445" refreshError="1"/>
      <sheetData sheetId="10446" refreshError="1"/>
      <sheetData sheetId="10447" refreshError="1"/>
      <sheetData sheetId="10448" refreshError="1"/>
      <sheetData sheetId="10449" refreshError="1"/>
      <sheetData sheetId="10450" refreshError="1"/>
      <sheetData sheetId="10451" refreshError="1"/>
      <sheetData sheetId="10452" refreshError="1"/>
      <sheetData sheetId="10453" refreshError="1"/>
      <sheetData sheetId="10454" refreshError="1"/>
      <sheetData sheetId="10455" refreshError="1"/>
      <sheetData sheetId="10456" refreshError="1"/>
      <sheetData sheetId="10457" refreshError="1"/>
      <sheetData sheetId="10458" refreshError="1"/>
      <sheetData sheetId="10459" refreshError="1"/>
      <sheetData sheetId="10460" refreshError="1"/>
      <sheetData sheetId="10461" refreshError="1"/>
      <sheetData sheetId="10462" refreshError="1"/>
      <sheetData sheetId="10463" refreshError="1"/>
      <sheetData sheetId="10464" refreshError="1"/>
      <sheetData sheetId="10465" refreshError="1"/>
      <sheetData sheetId="10466" refreshError="1"/>
      <sheetData sheetId="10467" refreshError="1"/>
      <sheetData sheetId="10468" refreshError="1"/>
      <sheetData sheetId="10469" refreshError="1"/>
      <sheetData sheetId="10470" refreshError="1"/>
      <sheetData sheetId="10471" refreshError="1"/>
      <sheetData sheetId="10472" refreshError="1"/>
      <sheetData sheetId="10473" refreshError="1"/>
      <sheetData sheetId="10474" refreshError="1"/>
      <sheetData sheetId="10475" refreshError="1"/>
      <sheetData sheetId="10476" refreshError="1"/>
      <sheetData sheetId="10477" refreshError="1"/>
      <sheetData sheetId="10478" refreshError="1"/>
      <sheetData sheetId="10479" refreshError="1"/>
      <sheetData sheetId="10480" refreshError="1"/>
      <sheetData sheetId="10481" refreshError="1"/>
      <sheetData sheetId="10482" refreshError="1"/>
      <sheetData sheetId="10483" refreshError="1"/>
      <sheetData sheetId="10484" refreshError="1"/>
      <sheetData sheetId="10485" refreshError="1"/>
      <sheetData sheetId="10486" refreshError="1"/>
      <sheetData sheetId="10487" refreshError="1"/>
      <sheetData sheetId="10488" refreshError="1"/>
      <sheetData sheetId="10489" refreshError="1"/>
      <sheetData sheetId="10490" refreshError="1"/>
      <sheetData sheetId="10491" refreshError="1"/>
      <sheetData sheetId="10492" refreshError="1"/>
      <sheetData sheetId="10493" refreshError="1"/>
      <sheetData sheetId="10494" refreshError="1"/>
      <sheetData sheetId="10495" refreshError="1"/>
      <sheetData sheetId="10496" refreshError="1"/>
      <sheetData sheetId="10497" refreshError="1"/>
      <sheetData sheetId="10498" refreshError="1"/>
      <sheetData sheetId="10499" refreshError="1"/>
      <sheetData sheetId="10500" refreshError="1"/>
      <sheetData sheetId="10501" refreshError="1"/>
      <sheetData sheetId="10502" refreshError="1"/>
      <sheetData sheetId="10503" refreshError="1"/>
      <sheetData sheetId="10504" refreshError="1"/>
      <sheetData sheetId="10505" refreshError="1"/>
      <sheetData sheetId="10506" refreshError="1"/>
      <sheetData sheetId="10507" refreshError="1"/>
      <sheetData sheetId="10508" refreshError="1"/>
      <sheetData sheetId="10509" refreshError="1"/>
      <sheetData sheetId="10510" refreshError="1"/>
      <sheetData sheetId="10511" refreshError="1"/>
      <sheetData sheetId="10512" refreshError="1"/>
      <sheetData sheetId="10513" refreshError="1"/>
      <sheetData sheetId="10514" refreshError="1"/>
      <sheetData sheetId="10515" refreshError="1"/>
      <sheetData sheetId="10516" refreshError="1"/>
      <sheetData sheetId="10517" refreshError="1"/>
      <sheetData sheetId="10518" refreshError="1"/>
      <sheetData sheetId="10519" refreshError="1"/>
      <sheetData sheetId="10520" refreshError="1"/>
      <sheetData sheetId="10521" refreshError="1"/>
      <sheetData sheetId="10522" refreshError="1"/>
      <sheetData sheetId="10523" refreshError="1"/>
      <sheetData sheetId="10524" refreshError="1"/>
      <sheetData sheetId="10525" refreshError="1"/>
      <sheetData sheetId="10526" refreshError="1"/>
      <sheetData sheetId="10527" refreshError="1"/>
      <sheetData sheetId="10528" refreshError="1"/>
      <sheetData sheetId="10529" refreshError="1"/>
      <sheetData sheetId="10530" refreshError="1"/>
      <sheetData sheetId="10531" refreshError="1"/>
      <sheetData sheetId="10532" refreshError="1"/>
      <sheetData sheetId="10533" refreshError="1"/>
      <sheetData sheetId="10534" refreshError="1"/>
      <sheetData sheetId="10535" refreshError="1"/>
      <sheetData sheetId="10536" refreshError="1"/>
      <sheetData sheetId="10537" refreshError="1"/>
      <sheetData sheetId="10538" refreshError="1"/>
      <sheetData sheetId="10539" refreshError="1"/>
      <sheetData sheetId="10540" refreshError="1"/>
      <sheetData sheetId="10541" refreshError="1"/>
      <sheetData sheetId="10542" refreshError="1"/>
      <sheetData sheetId="10543" refreshError="1"/>
      <sheetData sheetId="10544" refreshError="1"/>
      <sheetData sheetId="10545" refreshError="1"/>
      <sheetData sheetId="10546" refreshError="1"/>
      <sheetData sheetId="10547" refreshError="1"/>
      <sheetData sheetId="10548" refreshError="1"/>
      <sheetData sheetId="10549" refreshError="1"/>
      <sheetData sheetId="10550" refreshError="1"/>
      <sheetData sheetId="10551" refreshError="1"/>
      <sheetData sheetId="10552" refreshError="1"/>
      <sheetData sheetId="10553" refreshError="1"/>
      <sheetData sheetId="10554" refreshError="1"/>
      <sheetData sheetId="10555" refreshError="1"/>
      <sheetData sheetId="10556" refreshError="1"/>
      <sheetData sheetId="10557" refreshError="1"/>
      <sheetData sheetId="10558" refreshError="1"/>
      <sheetData sheetId="10559" refreshError="1"/>
      <sheetData sheetId="10560" refreshError="1"/>
      <sheetData sheetId="10561" refreshError="1"/>
      <sheetData sheetId="10562" refreshError="1"/>
      <sheetData sheetId="10563" refreshError="1"/>
      <sheetData sheetId="10564" refreshError="1"/>
      <sheetData sheetId="10565" refreshError="1"/>
      <sheetData sheetId="10566" refreshError="1"/>
      <sheetData sheetId="10567" refreshError="1"/>
      <sheetData sheetId="10568" refreshError="1"/>
      <sheetData sheetId="10569" refreshError="1"/>
      <sheetData sheetId="10570" refreshError="1"/>
      <sheetData sheetId="10571" refreshError="1"/>
      <sheetData sheetId="10572" refreshError="1"/>
      <sheetData sheetId="10573" refreshError="1"/>
      <sheetData sheetId="10574" refreshError="1"/>
      <sheetData sheetId="10575" refreshError="1"/>
      <sheetData sheetId="10576" refreshError="1"/>
      <sheetData sheetId="10577" refreshError="1"/>
      <sheetData sheetId="10578" refreshError="1"/>
      <sheetData sheetId="10579" refreshError="1"/>
      <sheetData sheetId="10580" refreshError="1"/>
      <sheetData sheetId="10581" refreshError="1"/>
      <sheetData sheetId="10582" refreshError="1"/>
      <sheetData sheetId="10583" refreshError="1"/>
      <sheetData sheetId="10584" refreshError="1"/>
      <sheetData sheetId="10585" refreshError="1"/>
      <sheetData sheetId="10586" refreshError="1"/>
      <sheetData sheetId="10587" refreshError="1"/>
      <sheetData sheetId="10588" refreshError="1"/>
      <sheetData sheetId="10589" refreshError="1"/>
      <sheetData sheetId="10590" refreshError="1"/>
      <sheetData sheetId="10591" refreshError="1"/>
      <sheetData sheetId="10592" refreshError="1"/>
      <sheetData sheetId="10593" refreshError="1"/>
      <sheetData sheetId="10594" refreshError="1"/>
      <sheetData sheetId="10595" refreshError="1"/>
      <sheetData sheetId="10596" refreshError="1"/>
      <sheetData sheetId="10597" refreshError="1"/>
      <sheetData sheetId="10598" refreshError="1"/>
      <sheetData sheetId="10599" refreshError="1"/>
      <sheetData sheetId="10600" refreshError="1"/>
      <sheetData sheetId="10601" refreshError="1"/>
      <sheetData sheetId="10602" refreshError="1"/>
      <sheetData sheetId="10603" refreshError="1"/>
      <sheetData sheetId="10604" refreshError="1"/>
      <sheetData sheetId="10605" refreshError="1"/>
      <sheetData sheetId="10606" refreshError="1"/>
      <sheetData sheetId="10607" refreshError="1"/>
      <sheetData sheetId="10608" refreshError="1"/>
      <sheetData sheetId="10609" refreshError="1"/>
      <sheetData sheetId="10610" refreshError="1"/>
      <sheetData sheetId="10611" refreshError="1"/>
      <sheetData sheetId="10612" refreshError="1"/>
      <sheetData sheetId="10613" refreshError="1"/>
      <sheetData sheetId="10614" refreshError="1"/>
      <sheetData sheetId="10615" refreshError="1"/>
      <sheetData sheetId="10616" refreshError="1"/>
      <sheetData sheetId="10617" refreshError="1"/>
      <sheetData sheetId="10618" refreshError="1"/>
      <sheetData sheetId="10619" refreshError="1"/>
      <sheetData sheetId="10620" refreshError="1"/>
      <sheetData sheetId="10621" refreshError="1"/>
      <sheetData sheetId="10622" refreshError="1"/>
      <sheetData sheetId="10623" refreshError="1"/>
      <sheetData sheetId="10624" refreshError="1"/>
      <sheetData sheetId="10625" refreshError="1"/>
      <sheetData sheetId="10626" refreshError="1"/>
      <sheetData sheetId="10627" refreshError="1"/>
      <sheetData sheetId="10628" refreshError="1"/>
      <sheetData sheetId="10629" refreshError="1"/>
      <sheetData sheetId="10630" refreshError="1"/>
      <sheetData sheetId="10631" refreshError="1"/>
      <sheetData sheetId="10632" refreshError="1"/>
      <sheetData sheetId="10633" refreshError="1"/>
      <sheetData sheetId="10634" refreshError="1"/>
      <sheetData sheetId="10635" refreshError="1"/>
      <sheetData sheetId="10636" refreshError="1"/>
      <sheetData sheetId="10637" refreshError="1"/>
      <sheetData sheetId="10638" refreshError="1"/>
      <sheetData sheetId="10639" refreshError="1"/>
      <sheetData sheetId="10640" refreshError="1"/>
      <sheetData sheetId="10641" refreshError="1"/>
      <sheetData sheetId="10642" refreshError="1"/>
      <sheetData sheetId="10643" refreshError="1"/>
      <sheetData sheetId="10644" refreshError="1"/>
      <sheetData sheetId="10645" refreshError="1"/>
      <sheetData sheetId="10646" refreshError="1"/>
      <sheetData sheetId="10647" refreshError="1"/>
      <sheetData sheetId="10648" refreshError="1"/>
      <sheetData sheetId="10649" refreshError="1"/>
      <sheetData sheetId="10650" refreshError="1"/>
      <sheetData sheetId="10651" refreshError="1"/>
      <sheetData sheetId="10652" refreshError="1"/>
      <sheetData sheetId="10653" refreshError="1"/>
      <sheetData sheetId="10654" refreshError="1"/>
      <sheetData sheetId="10655" refreshError="1"/>
      <sheetData sheetId="10656" refreshError="1"/>
      <sheetData sheetId="10657" refreshError="1"/>
      <sheetData sheetId="10658" refreshError="1"/>
      <sheetData sheetId="10659" refreshError="1"/>
      <sheetData sheetId="10660" refreshError="1"/>
      <sheetData sheetId="10661" refreshError="1"/>
      <sheetData sheetId="10662" refreshError="1"/>
      <sheetData sheetId="10663" refreshError="1"/>
      <sheetData sheetId="10664" refreshError="1"/>
      <sheetData sheetId="10665" refreshError="1"/>
      <sheetData sheetId="10666" refreshError="1"/>
      <sheetData sheetId="10667" refreshError="1"/>
      <sheetData sheetId="10668" refreshError="1"/>
      <sheetData sheetId="10669" refreshError="1"/>
      <sheetData sheetId="10670" refreshError="1"/>
      <sheetData sheetId="10671" refreshError="1"/>
      <sheetData sheetId="10672" refreshError="1"/>
      <sheetData sheetId="10673" refreshError="1"/>
      <sheetData sheetId="10674" refreshError="1"/>
      <sheetData sheetId="10675" refreshError="1"/>
      <sheetData sheetId="10676" refreshError="1"/>
      <sheetData sheetId="10677" refreshError="1"/>
      <sheetData sheetId="10678" refreshError="1"/>
      <sheetData sheetId="10679" refreshError="1"/>
      <sheetData sheetId="10680" refreshError="1"/>
      <sheetData sheetId="10681" refreshError="1"/>
      <sheetData sheetId="10682" refreshError="1"/>
      <sheetData sheetId="10683" refreshError="1"/>
      <sheetData sheetId="10684" refreshError="1"/>
      <sheetData sheetId="10685" refreshError="1"/>
      <sheetData sheetId="10686" refreshError="1"/>
      <sheetData sheetId="10687" refreshError="1"/>
      <sheetData sheetId="10688" refreshError="1"/>
      <sheetData sheetId="10689" refreshError="1"/>
      <sheetData sheetId="10690" refreshError="1"/>
      <sheetData sheetId="10691" refreshError="1"/>
      <sheetData sheetId="10692" refreshError="1"/>
      <sheetData sheetId="10693" refreshError="1"/>
      <sheetData sheetId="10694" refreshError="1"/>
      <sheetData sheetId="10695" refreshError="1"/>
      <sheetData sheetId="10696" refreshError="1"/>
      <sheetData sheetId="10697" refreshError="1"/>
      <sheetData sheetId="10698" refreshError="1"/>
      <sheetData sheetId="10699" refreshError="1"/>
      <sheetData sheetId="10700" refreshError="1"/>
      <sheetData sheetId="10701" refreshError="1"/>
      <sheetData sheetId="10702" refreshError="1"/>
      <sheetData sheetId="10703" refreshError="1"/>
      <sheetData sheetId="10704" refreshError="1"/>
      <sheetData sheetId="10705" refreshError="1"/>
      <sheetData sheetId="10706" refreshError="1"/>
      <sheetData sheetId="10707" refreshError="1"/>
      <sheetData sheetId="10708" refreshError="1"/>
      <sheetData sheetId="10709" refreshError="1"/>
      <sheetData sheetId="10710" refreshError="1"/>
      <sheetData sheetId="10711" refreshError="1"/>
      <sheetData sheetId="10712" refreshError="1"/>
      <sheetData sheetId="10713" refreshError="1"/>
      <sheetData sheetId="10714" refreshError="1"/>
      <sheetData sheetId="10715" refreshError="1"/>
      <sheetData sheetId="10716" refreshError="1"/>
      <sheetData sheetId="10717" refreshError="1"/>
      <sheetData sheetId="10718" refreshError="1"/>
      <sheetData sheetId="10719" refreshError="1"/>
      <sheetData sheetId="10720" refreshError="1"/>
      <sheetData sheetId="10721" refreshError="1"/>
      <sheetData sheetId="10722" refreshError="1"/>
      <sheetData sheetId="10723" refreshError="1"/>
      <sheetData sheetId="10724" refreshError="1"/>
      <sheetData sheetId="10725" refreshError="1"/>
      <sheetData sheetId="10726" refreshError="1"/>
      <sheetData sheetId="10727" refreshError="1"/>
      <sheetData sheetId="10728" refreshError="1"/>
      <sheetData sheetId="10729" refreshError="1"/>
      <sheetData sheetId="10730" refreshError="1"/>
      <sheetData sheetId="10731" refreshError="1"/>
      <sheetData sheetId="10732" refreshError="1"/>
      <sheetData sheetId="10733" refreshError="1"/>
      <sheetData sheetId="10734" refreshError="1"/>
      <sheetData sheetId="10735" refreshError="1"/>
      <sheetData sheetId="10736" refreshError="1"/>
      <sheetData sheetId="10737" refreshError="1"/>
      <sheetData sheetId="10738" refreshError="1"/>
      <sheetData sheetId="10739" refreshError="1"/>
      <sheetData sheetId="10740" refreshError="1"/>
      <sheetData sheetId="10741" refreshError="1"/>
      <sheetData sheetId="10742" refreshError="1"/>
      <sheetData sheetId="10743" refreshError="1"/>
      <sheetData sheetId="10744" refreshError="1"/>
      <sheetData sheetId="10745" refreshError="1"/>
      <sheetData sheetId="10746" refreshError="1"/>
      <sheetData sheetId="10747" refreshError="1"/>
      <sheetData sheetId="10748" refreshError="1"/>
      <sheetData sheetId="10749" refreshError="1"/>
      <sheetData sheetId="10750" refreshError="1"/>
      <sheetData sheetId="10751" refreshError="1"/>
      <sheetData sheetId="10752" refreshError="1"/>
      <sheetData sheetId="10753" refreshError="1"/>
      <sheetData sheetId="10754" refreshError="1"/>
      <sheetData sheetId="10755" refreshError="1"/>
      <sheetData sheetId="10756" refreshError="1"/>
      <sheetData sheetId="10757" refreshError="1"/>
      <sheetData sheetId="10758" refreshError="1"/>
      <sheetData sheetId="10759" refreshError="1"/>
      <sheetData sheetId="10760" refreshError="1"/>
      <sheetData sheetId="10761" refreshError="1"/>
      <sheetData sheetId="10762" refreshError="1"/>
      <sheetData sheetId="10763" refreshError="1"/>
      <sheetData sheetId="10764" refreshError="1"/>
      <sheetData sheetId="10765" refreshError="1"/>
      <sheetData sheetId="10766" refreshError="1"/>
      <sheetData sheetId="10767" refreshError="1"/>
      <sheetData sheetId="10768" refreshError="1"/>
      <sheetData sheetId="10769" refreshError="1"/>
      <sheetData sheetId="10770" refreshError="1"/>
      <sheetData sheetId="10771" refreshError="1"/>
      <sheetData sheetId="10772" refreshError="1"/>
      <sheetData sheetId="10773" refreshError="1"/>
      <sheetData sheetId="10774" refreshError="1"/>
      <sheetData sheetId="10775" refreshError="1"/>
      <sheetData sheetId="10776" refreshError="1"/>
      <sheetData sheetId="10777" refreshError="1"/>
      <sheetData sheetId="10778" refreshError="1"/>
      <sheetData sheetId="10779" refreshError="1"/>
      <sheetData sheetId="10780" refreshError="1"/>
      <sheetData sheetId="10781" refreshError="1"/>
      <sheetData sheetId="10782" refreshError="1"/>
      <sheetData sheetId="10783" refreshError="1"/>
      <sheetData sheetId="10784" refreshError="1"/>
      <sheetData sheetId="10785" refreshError="1"/>
      <sheetData sheetId="10786" refreshError="1"/>
      <sheetData sheetId="10787" refreshError="1"/>
      <sheetData sheetId="10788" refreshError="1"/>
      <sheetData sheetId="10789" refreshError="1"/>
      <sheetData sheetId="10790" refreshError="1"/>
      <sheetData sheetId="10791" refreshError="1"/>
      <sheetData sheetId="10792" refreshError="1"/>
      <sheetData sheetId="10793" refreshError="1"/>
      <sheetData sheetId="10794" refreshError="1"/>
      <sheetData sheetId="10795" refreshError="1"/>
      <sheetData sheetId="10796" refreshError="1"/>
      <sheetData sheetId="10797" refreshError="1"/>
      <sheetData sheetId="10798" refreshError="1"/>
      <sheetData sheetId="10799" refreshError="1"/>
      <sheetData sheetId="10800" refreshError="1"/>
      <sheetData sheetId="10801" refreshError="1"/>
      <sheetData sheetId="10802" refreshError="1"/>
      <sheetData sheetId="10803" refreshError="1"/>
      <sheetData sheetId="10804" refreshError="1"/>
      <sheetData sheetId="10805" refreshError="1"/>
      <sheetData sheetId="10806" refreshError="1"/>
      <sheetData sheetId="10807" refreshError="1"/>
      <sheetData sheetId="10808" refreshError="1"/>
      <sheetData sheetId="10809" refreshError="1"/>
      <sheetData sheetId="10810" refreshError="1"/>
      <sheetData sheetId="10811" refreshError="1"/>
      <sheetData sheetId="10812" refreshError="1"/>
      <sheetData sheetId="10813" refreshError="1"/>
      <sheetData sheetId="10814" refreshError="1"/>
      <sheetData sheetId="10815" refreshError="1"/>
      <sheetData sheetId="10816" refreshError="1"/>
      <sheetData sheetId="10817" refreshError="1"/>
      <sheetData sheetId="10818" refreshError="1"/>
      <sheetData sheetId="10819" refreshError="1"/>
      <sheetData sheetId="10820" refreshError="1"/>
      <sheetData sheetId="10821" refreshError="1"/>
      <sheetData sheetId="10822" refreshError="1"/>
      <sheetData sheetId="10823" refreshError="1"/>
      <sheetData sheetId="10824" refreshError="1"/>
      <sheetData sheetId="10825" refreshError="1"/>
      <sheetData sheetId="10826" refreshError="1"/>
      <sheetData sheetId="10827" refreshError="1"/>
      <sheetData sheetId="10828" refreshError="1"/>
      <sheetData sheetId="10829" refreshError="1"/>
      <sheetData sheetId="10830" refreshError="1"/>
      <sheetData sheetId="10831" refreshError="1"/>
      <sheetData sheetId="10832" refreshError="1"/>
      <sheetData sheetId="10833" refreshError="1"/>
      <sheetData sheetId="10834" refreshError="1"/>
      <sheetData sheetId="10835" refreshError="1"/>
      <sheetData sheetId="10836" refreshError="1"/>
      <sheetData sheetId="10837" refreshError="1"/>
      <sheetData sheetId="10838" refreshError="1"/>
      <sheetData sheetId="10839" refreshError="1"/>
      <sheetData sheetId="10840" refreshError="1"/>
      <sheetData sheetId="10841" refreshError="1"/>
      <sheetData sheetId="10842" refreshError="1"/>
      <sheetData sheetId="10843" refreshError="1"/>
      <sheetData sheetId="10844" refreshError="1"/>
      <sheetData sheetId="10845" refreshError="1"/>
      <sheetData sheetId="10846" refreshError="1"/>
      <sheetData sheetId="10847" refreshError="1"/>
      <sheetData sheetId="10848" refreshError="1"/>
      <sheetData sheetId="10849" refreshError="1"/>
      <sheetData sheetId="10850" refreshError="1"/>
      <sheetData sheetId="10851" refreshError="1"/>
      <sheetData sheetId="10852" refreshError="1"/>
      <sheetData sheetId="10853" refreshError="1"/>
      <sheetData sheetId="10854" refreshError="1"/>
      <sheetData sheetId="10855" refreshError="1"/>
      <sheetData sheetId="10856" refreshError="1"/>
      <sheetData sheetId="10857" refreshError="1"/>
      <sheetData sheetId="10858" refreshError="1"/>
      <sheetData sheetId="10859" refreshError="1"/>
      <sheetData sheetId="10860" refreshError="1"/>
      <sheetData sheetId="10861" refreshError="1"/>
      <sheetData sheetId="10862" refreshError="1"/>
      <sheetData sheetId="10863" refreshError="1"/>
      <sheetData sheetId="10864" refreshError="1"/>
      <sheetData sheetId="10865" refreshError="1"/>
      <sheetData sheetId="10866" refreshError="1"/>
      <sheetData sheetId="10867" refreshError="1"/>
      <sheetData sheetId="10868" refreshError="1"/>
      <sheetData sheetId="10869" refreshError="1"/>
      <sheetData sheetId="10870" refreshError="1"/>
      <sheetData sheetId="10871" refreshError="1"/>
      <sheetData sheetId="10872" refreshError="1"/>
      <sheetData sheetId="10873" refreshError="1"/>
      <sheetData sheetId="10874" refreshError="1"/>
      <sheetData sheetId="10875" refreshError="1"/>
      <sheetData sheetId="10876" refreshError="1"/>
      <sheetData sheetId="10877" refreshError="1"/>
      <sheetData sheetId="10878" refreshError="1"/>
      <sheetData sheetId="10879" refreshError="1"/>
      <sheetData sheetId="10880" refreshError="1"/>
      <sheetData sheetId="10881" refreshError="1"/>
      <sheetData sheetId="10882" refreshError="1"/>
      <sheetData sheetId="10883" refreshError="1"/>
      <sheetData sheetId="10884" refreshError="1"/>
      <sheetData sheetId="10885" refreshError="1"/>
      <sheetData sheetId="10886" refreshError="1"/>
      <sheetData sheetId="10887" refreshError="1"/>
      <sheetData sheetId="10888" refreshError="1"/>
      <sheetData sheetId="10889" refreshError="1"/>
      <sheetData sheetId="10890" refreshError="1"/>
      <sheetData sheetId="10891" refreshError="1"/>
      <sheetData sheetId="10892" refreshError="1"/>
      <sheetData sheetId="10893" refreshError="1"/>
      <sheetData sheetId="10894" refreshError="1"/>
      <sheetData sheetId="10895" refreshError="1"/>
      <sheetData sheetId="10896" refreshError="1"/>
      <sheetData sheetId="10897" refreshError="1"/>
      <sheetData sheetId="10898" refreshError="1"/>
      <sheetData sheetId="10899" refreshError="1"/>
      <sheetData sheetId="10900" refreshError="1"/>
      <sheetData sheetId="10901" refreshError="1"/>
      <sheetData sheetId="10902" refreshError="1"/>
      <sheetData sheetId="10903" refreshError="1"/>
      <sheetData sheetId="10904" refreshError="1"/>
      <sheetData sheetId="10905" refreshError="1"/>
      <sheetData sheetId="10906" refreshError="1"/>
      <sheetData sheetId="10907" refreshError="1"/>
      <sheetData sheetId="10908" refreshError="1"/>
      <sheetData sheetId="10909" refreshError="1"/>
      <sheetData sheetId="10910" refreshError="1"/>
      <sheetData sheetId="10911" refreshError="1"/>
      <sheetData sheetId="10912" refreshError="1"/>
      <sheetData sheetId="10913" refreshError="1"/>
      <sheetData sheetId="10914" refreshError="1"/>
      <sheetData sheetId="10915" refreshError="1"/>
      <sheetData sheetId="10916" refreshError="1"/>
      <sheetData sheetId="10917" refreshError="1"/>
      <sheetData sheetId="10918" refreshError="1"/>
      <sheetData sheetId="10919" refreshError="1"/>
      <sheetData sheetId="10920" refreshError="1"/>
      <sheetData sheetId="10921" refreshError="1"/>
      <sheetData sheetId="10922" refreshError="1"/>
      <sheetData sheetId="10923" refreshError="1"/>
      <sheetData sheetId="10924" refreshError="1"/>
      <sheetData sheetId="10925" refreshError="1"/>
      <sheetData sheetId="10926" refreshError="1"/>
      <sheetData sheetId="10927" refreshError="1"/>
      <sheetData sheetId="10928" refreshError="1"/>
      <sheetData sheetId="10929" refreshError="1"/>
      <sheetData sheetId="10930" refreshError="1"/>
      <sheetData sheetId="10931" refreshError="1"/>
      <sheetData sheetId="10932" refreshError="1"/>
      <sheetData sheetId="10933" refreshError="1"/>
      <sheetData sheetId="10934" refreshError="1"/>
      <sheetData sheetId="10935" refreshError="1"/>
      <sheetData sheetId="10936" refreshError="1"/>
      <sheetData sheetId="10937" refreshError="1"/>
      <sheetData sheetId="10938" refreshError="1"/>
      <sheetData sheetId="10939" refreshError="1"/>
      <sheetData sheetId="10940" refreshError="1"/>
      <sheetData sheetId="10941" refreshError="1"/>
      <sheetData sheetId="10942" refreshError="1"/>
      <sheetData sheetId="10943" refreshError="1"/>
      <sheetData sheetId="10944" refreshError="1"/>
      <sheetData sheetId="10945" refreshError="1"/>
      <sheetData sheetId="10946" refreshError="1"/>
      <sheetData sheetId="10947" refreshError="1"/>
      <sheetData sheetId="10948" refreshError="1"/>
      <sheetData sheetId="10949" refreshError="1"/>
      <sheetData sheetId="10950" refreshError="1"/>
      <sheetData sheetId="10951" refreshError="1"/>
      <sheetData sheetId="10952" refreshError="1"/>
      <sheetData sheetId="10953" refreshError="1"/>
      <sheetData sheetId="10954" refreshError="1"/>
      <sheetData sheetId="10955" refreshError="1"/>
      <sheetData sheetId="10956" refreshError="1"/>
      <sheetData sheetId="10957" refreshError="1"/>
      <sheetData sheetId="10958" refreshError="1"/>
      <sheetData sheetId="10959" refreshError="1"/>
      <sheetData sheetId="10960" refreshError="1"/>
      <sheetData sheetId="10961" refreshError="1"/>
      <sheetData sheetId="10962" refreshError="1"/>
      <sheetData sheetId="10963" refreshError="1"/>
      <sheetData sheetId="10964" refreshError="1"/>
      <sheetData sheetId="10965" refreshError="1"/>
      <sheetData sheetId="10966" refreshError="1"/>
      <sheetData sheetId="10967" refreshError="1"/>
      <sheetData sheetId="10968" refreshError="1"/>
      <sheetData sheetId="10969" refreshError="1"/>
      <sheetData sheetId="10970" refreshError="1"/>
      <sheetData sheetId="10971" refreshError="1"/>
      <sheetData sheetId="10972" refreshError="1"/>
      <sheetData sheetId="10973" refreshError="1"/>
      <sheetData sheetId="10974" refreshError="1"/>
      <sheetData sheetId="10975" refreshError="1"/>
      <sheetData sheetId="10976" refreshError="1"/>
      <sheetData sheetId="10977" refreshError="1"/>
      <sheetData sheetId="10978" refreshError="1"/>
      <sheetData sheetId="10979" refreshError="1"/>
      <sheetData sheetId="10980" refreshError="1"/>
      <sheetData sheetId="10981" refreshError="1"/>
      <sheetData sheetId="10982" refreshError="1"/>
      <sheetData sheetId="10983" refreshError="1"/>
      <sheetData sheetId="10984" refreshError="1"/>
      <sheetData sheetId="10985" refreshError="1"/>
      <sheetData sheetId="10986" refreshError="1"/>
      <sheetData sheetId="10987" refreshError="1"/>
      <sheetData sheetId="10988" refreshError="1"/>
      <sheetData sheetId="10989" refreshError="1"/>
      <sheetData sheetId="10990" refreshError="1"/>
      <sheetData sheetId="10991" refreshError="1"/>
      <sheetData sheetId="10992" refreshError="1"/>
      <sheetData sheetId="10993" refreshError="1"/>
      <sheetData sheetId="10994" refreshError="1"/>
      <sheetData sheetId="10995" refreshError="1"/>
      <sheetData sheetId="10996" refreshError="1"/>
      <sheetData sheetId="10997" refreshError="1"/>
      <sheetData sheetId="10998" refreshError="1"/>
      <sheetData sheetId="10999" refreshError="1"/>
      <sheetData sheetId="11000" refreshError="1"/>
      <sheetData sheetId="11001" refreshError="1"/>
      <sheetData sheetId="11002" refreshError="1"/>
      <sheetData sheetId="11003" refreshError="1"/>
      <sheetData sheetId="11004" refreshError="1"/>
      <sheetData sheetId="11005" refreshError="1"/>
      <sheetData sheetId="11006" refreshError="1"/>
      <sheetData sheetId="11007" refreshError="1"/>
      <sheetData sheetId="11008" refreshError="1"/>
      <sheetData sheetId="11009" refreshError="1"/>
      <sheetData sheetId="11010" refreshError="1"/>
      <sheetData sheetId="11011" refreshError="1"/>
      <sheetData sheetId="11012" refreshError="1"/>
      <sheetData sheetId="11013" refreshError="1"/>
      <sheetData sheetId="11014" refreshError="1"/>
      <sheetData sheetId="11015" refreshError="1"/>
      <sheetData sheetId="11016" refreshError="1"/>
      <sheetData sheetId="11017" refreshError="1"/>
      <sheetData sheetId="11018" refreshError="1"/>
      <sheetData sheetId="11019" refreshError="1"/>
      <sheetData sheetId="11020" refreshError="1"/>
      <sheetData sheetId="11021" refreshError="1"/>
      <sheetData sheetId="11022" refreshError="1"/>
      <sheetData sheetId="11023" refreshError="1"/>
      <sheetData sheetId="11024" refreshError="1"/>
      <sheetData sheetId="11025" refreshError="1"/>
      <sheetData sheetId="11026" refreshError="1"/>
      <sheetData sheetId="11027" refreshError="1"/>
      <sheetData sheetId="11028" refreshError="1"/>
      <sheetData sheetId="11029" refreshError="1"/>
      <sheetData sheetId="11030" refreshError="1"/>
      <sheetData sheetId="11031" refreshError="1"/>
      <sheetData sheetId="11032" refreshError="1"/>
      <sheetData sheetId="11033" refreshError="1"/>
      <sheetData sheetId="11034" refreshError="1"/>
      <sheetData sheetId="11035" refreshError="1"/>
      <sheetData sheetId="11036" refreshError="1"/>
      <sheetData sheetId="11037" refreshError="1"/>
      <sheetData sheetId="11038" refreshError="1"/>
      <sheetData sheetId="11039" refreshError="1"/>
      <sheetData sheetId="11040" refreshError="1"/>
      <sheetData sheetId="11041" refreshError="1"/>
      <sheetData sheetId="11042" refreshError="1"/>
      <sheetData sheetId="11043" refreshError="1"/>
      <sheetData sheetId="11044" refreshError="1"/>
      <sheetData sheetId="11045" refreshError="1"/>
      <sheetData sheetId="11046" refreshError="1"/>
      <sheetData sheetId="11047" refreshError="1"/>
      <sheetData sheetId="11048" refreshError="1"/>
      <sheetData sheetId="11049" refreshError="1"/>
      <sheetData sheetId="11050" refreshError="1"/>
      <sheetData sheetId="11051" refreshError="1"/>
      <sheetData sheetId="11052" refreshError="1"/>
      <sheetData sheetId="11053" refreshError="1"/>
      <sheetData sheetId="11054" refreshError="1"/>
      <sheetData sheetId="11055" refreshError="1"/>
      <sheetData sheetId="11056" refreshError="1"/>
      <sheetData sheetId="11057" refreshError="1"/>
      <sheetData sheetId="11058" refreshError="1"/>
      <sheetData sheetId="11059" refreshError="1"/>
      <sheetData sheetId="11060" refreshError="1"/>
      <sheetData sheetId="11061" refreshError="1"/>
      <sheetData sheetId="11062" refreshError="1"/>
      <sheetData sheetId="11063" refreshError="1"/>
      <sheetData sheetId="11064" refreshError="1"/>
      <sheetData sheetId="11065" refreshError="1"/>
      <sheetData sheetId="11066" refreshError="1"/>
      <sheetData sheetId="11067" refreshError="1"/>
      <sheetData sheetId="11068" refreshError="1"/>
      <sheetData sheetId="11069" refreshError="1"/>
      <sheetData sheetId="11070" refreshError="1"/>
      <sheetData sheetId="11071" refreshError="1"/>
      <sheetData sheetId="11072" refreshError="1"/>
      <sheetData sheetId="11073" refreshError="1"/>
      <sheetData sheetId="11074" refreshError="1"/>
      <sheetData sheetId="11075" refreshError="1"/>
      <sheetData sheetId="11076" refreshError="1"/>
      <sheetData sheetId="11077" refreshError="1"/>
      <sheetData sheetId="11078" refreshError="1"/>
      <sheetData sheetId="11079" refreshError="1"/>
      <sheetData sheetId="11080" refreshError="1"/>
      <sheetData sheetId="11081" refreshError="1"/>
      <sheetData sheetId="11082" refreshError="1"/>
      <sheetData sheetId="11083" refreshError="1"/>
      <sheetData sheetId="11084" refreshError="1"/>
      <sheetData sheetId="11085" refreshError="1"/>
      <sheetData sheetId="11086" refreshError="1"/>
      <sheetData sheetId="11087" refreshError="1"/>
      <sheetData sheetId="11088" refreshError="1"/>
      <sheetData sheetId="11089" refreshError="1"/>
      <sheetData sheetId="11090" refreshError="1"/>
      <sheetData sheetId="11091" refreshError="1"/>
      <sheetData sheetId="11092" refreshError="1"/>
      <sheetData sheetId="11093" refreshError="1"/>
      <sheetData sheetId="11094" refreshError="1"/>
      <sheetData sheetId="11095" refreshError="1"/>
      <sheetData sheetId="11096" refreshError="1"/>
      <sheetData sheetId="11097" refreshError="1"/>
      <sheetData sheetId="11098" refreshError="1"/>
      <sheetData sheetId="11099" refreshError="1"/>
      <sheetData sheetId="11100" refreshError="1"/>
      <sheetData sheetId="11101" refreshError="1"/>
      <sheetData sheetId="11102" refreshError="1"/>
      <sheetData sheetId="11103" refreshError="1"/>
      <sheetData sheetId="11104" refreshError="1"/>
      <sheetData sheetId="11105" refreshError="1"/>
      <sheetData sheetId="11106" refreshError="1"/>
      <sheetData sheetId="11107" refreshError="1"/>
      <sheetData sheetId="11108" refreshError="1"/>
      <sheetData sheetId="11109" refreshError="1"/>
      <sheetData sheetId="11110" refreshError="1"/>
      <sheetData sheetId="11111" refreshError="1"/>
      <sheetData sheetId="11112" refreshError="1"/>
      <sheetData sheetId="11113" refreshError="1"/>
      <sheetData sheetId="11114" refreshError="1"/>
      <sheetData sheetId="11115" refreshError="1"/>
      <sheetData sheetId="11116" refreshError="1"/>
      <sheetData sheetId="11117" refreshError="1"/>
      <sheetData sheetId="11118" refreshError="1"/>
      <sheetData sheetId="11119" refreshError="1"/>
      <sheetData sheetId="11120" refreshError="1"/>
      <sheetData sheetId="11121" refreshError="1"/>
      <sheetData sheetId="11122" refreshError="1"/>
      <sheetData sheetId="11123" refreshError="1"/>
      <sheetData sheetId="11124" refreshError="1"/>
      <sheetData sheetId="11125" refreshError="1"/>
      <sheetData sheetId="11126" refreshError="1"/>
      <sheetData sheetId="11127" refreshError="1"/>
      <sheetData sheetId="11128" refreshError="1"/>
      <sheetData sheetId="11129" refreshError="1"/>
      <sheetData sheetId="11130" refreshError="1"/>
      <sheetData sheetId="11131" refreshError="1"/>
      <sheetData sheetId="11132" refreshError="1"/>
      <sheetData sheetId="11133" refreshError="1"/>
      <sheetData sheetId="11134" refreshError="1"/>
      <sheetData sheetId="11135" refreshError="1"/>
      <sheetData sheetId="11136" refreshError="1"/>
      <sheetData sheetId="11137" refreshError="1"/>
      <sheetData sheetId="11138" refreshError="1"/>
      <sheetData sheetId="11139" refreshError="1"/>
      <sheetData sheetId="11140" refreshError="1"/>
      <sheetData sheetId="11141" refreshError="1"/>
      <sheetData sheetId="11142" refreshError="1"/>
      <sheetData sheetId="11143" refreshError="1"/>
      <sheetData sheetId="11144" refreshError="1"/>
      <sheetData sheetId="11145" refreshError="1"/>
      <sheetData sheetId="11146" refreshError="1"/>
      <sheetData sheetId="11147" refreshError="1"/>
      <sheetData sheetId="11148" refreshError="1"/>
      <sheetData sheetId="11149" refreshError="1"/>
      <sheetData sheetId="11150" refreshError="1"/>
      <sheetData sheetId="11151" refreshError="1"/>
      <sheetData sheetId="11152" refreshError="1"/>
      <sheetData sheetId="11153" refreshError="1"/>
      <sheetData sheetId="11154" refreshError="1"/>
      <sheetData sheetId="11155" refreshError="1"/>
      <sheetData sheetId="11156" refreshError="1"/>
      <sheetData sheetId="11157" refreshError="1"/>
      <sheetData sheetId="11158" refreshError="1"/>
      <sheetData sheetId="11159" refreshError="1"/>
      <sheetData sheetId="11160" refreshError="1"/>
      <sheetData sheetId="11161" refreshError="1"/>
      <sheetData sheetId="11162" refreshError="1"/>
      <sheetData sheetId="11163" refreshError="1"/>
      <sheetData sheetId="11164" refreshError="1"/>
      <sheetData sheetId="11165" refreshError="1"/>
      <sheetData sheetId="11166" refreshError="1"/>
      <sheetData sheetId="11167" refreshError="1"/>
      <sheetData sheetId="11168" refreshError="1"/>
      <sheetData sheetId="11169" refreshError="1"/>
      <sheetData sheetId="11170" refreshError="1"/>
      <sheetData sheetId="11171" refreshError="1"/>
      <sheetData sheetId="11172" refreshError="1"/>
      <sheetData sheetId="11173" refreshError="1"/>
      <sheetData sheetId="11174" refreshError="1"/>
      <sheetData sheetId="11175" refreshError="1"/>
      <sheetData sheetId="11176" refreshError="1"/>
      <sheetData sheetId="11177" refreshError="1"/>
      <sheetData sheetId="11178" refreshError="1"/>
      <sheetData sheetId="11179" refreshError="1"/>
      <sheetData sheetId="11180" refreshError="1"/>
      <sheetData sheetId="11181" refreshError="1"/>
      <sheetData sheetId="11182" refreshError="1"/>
      <sheetData sheetId="11183" refreshError="1"/>
      <sheetData sheetId="11184" refreshError="1"/>
      <sheetData sheetId="11185" refreshError="1"/>
      <sheetData sheetId="11186" refreshError="1"/>
      <sheetData sheetId="11187" refreshError="1"/>
      <sheetData sheetId="11188" refreshError="1"/>
      <sheetData sheetId="11189" refreshError="1"/>
      <sheetData sheetId="11190" refreshError="1"/>
      <sheetData sheetId="11191" refreshError="1"/>
      <sheetData sheetId="11192" refreshError="1"/>
      <sheetData sheetId="11193" refreshError="1"/>
      <sheetData sheetId="11194" refreshError="1"/>
      <sheetData sheetId="11195" refreshError="1"/>
      <sheetData sheetId="11196" refreshError="1"/>
      <sheetData sheetId="11197" refreshError="1"/>
      <sheetData sheetId="11198" refreshError="1"/>
      <sheetData sheetId="11199" refreshError="1"/>
      <sheetData sheetId="11200" refreshError="1"/>
      <sheetData sheetId="11201" refreshError="1"/>
      <sheetData sheetId="11202" refreshError="1"/>
      <sheetData sheetId="11203" refreshError="1"/>
      <sheetData sheetId="11204" refreshError="1"/>
      <sheetData sheetId="11205" refreshError="1"/>
      <sheetData sheetId="11206" refreshError="1"/>
      <sheetData sheetId="11207" refreshError="1"/>
      <sheetData sheetId="11208" refreshError="1"/>
      <sheetData sheetId="11209" refreshError="1"/>
      <sheetData sheetId="11210" refreshError="1"/>
      <sheetData sheetId="11211" refreshError="1"/>
      <sheetData sheetId="11212" refreshError="1"/>
      <sheetData sheetId="11213" refreshError="1"/>
      <sheetData sheetId="11214" refreshError="1"/>
      <sheetData sheetId="11215" refreshError="1"/>
      <sheetData sheetId="11216" refreshError="1"/>
      <sheetData sheetId="11217" refreshError="1"/>
      <sheetData sheetId="11218" refreshError="1"/>
      <sheetData sheetId="11219" refreshError="1"/>
      <sheetData sheetId="11220" refreshError="1"/>
      <sheetData sheetId="11221" refreshError="1"/>
      <sheetData sheetId="11222" refreshError="1"/>
      <sheetData sheetId="11223" refreshError="1"/>
      <sheetData sheetId="11224" refreshError="1"/>
      <sheetData sheetId="11225" refreshError="1"/>
      <sheetData sheetId="11226" refreshError="1"/>
      <sheetData sheetId="11227" refreshError="1"/>
      <sheetData sheetId="11228" refreshError="1"/>
      <sheetData sheetId="11229" refreshError="1"/>
      <sheetData sheetId="11230" refreshError="1"/>
      <sheetData sheetId="11231" refreshError="1"/>
      <sheetData sheetId="11232" refreshError="1"/>
      <sheetData sheetId="11233" refreshError="1"/>
      <sheetData sheetId="11234" refreshError="1"/>
      <sheetData sheetId="11235" refreshError="1"/>
      <sheetData sheetId="11236" refreshError="1"/>
      <sheetData sheetId="11237" refreshError="1"/>
      <sheetData sheetId="11238" refreshError="1"/>
      <sheetData sheetId="11239" refreshError="1"/>
      <sheetData sheetId="11240" refreshError="1"/>
      <sheetData sheetId="11241" refreshError="1"/>
      <sheetData sheetId="11242" refreshError="1"/>
      <sheetData sheetId="11243" refreshError="1"/>
      <sheetData sheetId="11244" refreshError="1"/>
      <sheetData sheetId="11245" refreshError="1"/>
      <sheetData sheetId="11246" refreshError="1"/>
      <sheetData sheetId="11247" refreshError="1"/>
      <sheetData sheetId="11248" refreshError="1"/>
      <sheetData sheetId="11249" refreshError="1"/>
      <sheetData sheetId="11250" refreshError="1"/>
      <sheetData sheetId="11251" refreshError="1"/>
      <sheetData sheetId="11252" refreshError="1"/>
      <sheetData sheetId="11253" refreshError="1"/>
      <sheetData sheetId="11254" refreshError="1"/>
      <sheetData sheetId="11255" refreshError="1"/>
      <sheetData sheetId="11256" refreshError="1"/>
      <sheetData sheetId="11257" refreshError="1"/>
      <sheetData sheetId="11258" refreshError="1"/>
      <sheetData sheetId="11259" refreshError="1"/>
      <sheetData sheetId="11260" refreshError="1"/>
      <sheetData sheetId="11261" refreshError="1"/>
      <sheetData sheetId="11262" refreshError="1"/>
      <sheetData sheetId="11263" refreshError="1"/>
      <sheetData sheetId="11264" refreshError="1"/>
      <sheetData sheetId="11265" refreshError="1"/>
      <sheetData sheetId="11266" refreshError="1"/>
      <sheetData sheetId="11267" refreshError="1"/>
      <sheetData sheetId="11268" refreshError="1"/>
      <sheetData sheetId="11269" refreshError="1"/>
      <sheetData sheetId="11270" refreshError="1"/>
      <sheetData sheetId="11271" refreshError="1"/>
      <sheetData sheetId="11272" refreshError="1"/>
      <sheetData sheetId="11273" refreshError="1"/>
      <sheetData sheetId="11274" refreshError="1"/>
      <sheetData sheetId="11275" refreshError="1"/>
      <sheetData sheetId="11276" refreshError="1"/>
      <sheetData sheetId="11277" refreshError="1"/>
      <sheetData sheetId="11278" refreshError="1"/>
      <sheetData sheetId="11279" refreshError="1"/>
      <sheetData sheetId="11280" refreshError="1"/>
      <sheetData sheetId="11281" refreshError="1"/>
      <sheetData sheetId="11282" refreshError="1"/>
      <sheetData sheetId="11283" refreshError="1"/>
      <sheetData sheetId="11284" refreshError="1"/>
      <sheetData sheetId="11285" refreshError="1"/>
      <sheetData sheetId="11286" refreshError="1"/>
      <sheetData sheetId="11287" refreshError="1"/>
      <sheetData sheetId="11288" refreshError="1"/>
      <sheetData sheetId="11289" refreshError="1"/>
      <sheetData sheetId="11290" refreshError="1"/>
      <sheetData sheetId="11291" refreshError="1"/>
      <sheetData sheetId="11292" refreshError="1"/>
      <sheetData sheetId="11293" refreshError="1"/>
      <sheetData sheetId="11294" refreshError="1"/>
      <sheetData sheetId="11295" refreshError="1"/>
      <sheetData sheetId="11296" refreshError="1"/>
      <sheetData sheetId="11297" refreshError="1"/>
      <sheetData sheetId="11298" refreshError="1"/>
      <sheetData sheetId="11299" refreshError="1"/>
      <sheetData sheetId="11300" refreshError="1"/>
      <sheetData sheetId="11301" refreshError="1"/>
      <sheetData sheetId="11302" refreshError="1"/>
      <sheetData sheetId="11303" refreshError="1"/>
      <sheetData sheetId="11304" refreshError="1"/>
      <sheetData sheetId="11305" refreshError="1"/>
      <sheetData sheetId="11306" refreshError="1"/>
      <sheetData sheetId="11307" refreshError="1"/>
      <sheetData sheetId="11308" refreshError="1"/>
      <sheetData sheetId="11309" refreshError="1"/>
      <sheetData sheetId="11310" refreshError="1"/>
      <sheetData sheetId="11311" refreshError="1"/>
      <sheetData sheetId="11312" refreshError="1"/>
      <sheetData sheetId="11313" refreshError="1"/>
      <sheetData sheetId="11314" refreshError="1"/>
      <sheetData sheetId="11315" refreshError="1"/>
      <sheetData sheetId="11316" refreshError="1"/>
      <sheetData sheetId="11317" refreshError="1"/>
      <sheetData sheetId="11318" refreshError="1"/>
      <sheetData sheetId="11319" refreshError="1"/>
      <sheetData sheetId="11320" refreshError="1"/>
      <sheetData sheetId="11321" refreshError="1"/>
      <sheetData sheetId="11322" refreshError="1"/>
      <sheetData sheetId="11323" refreshError="1"/>
      <sheetData sheetId="11324" refreshError="1"/>
      <sheetData sheetId="11325" refreshError="1"/>
      <sheetData sheetId="11326" refreshError="1"/>
      <sheetData sheetId="11327" refreshError="1"/>
      <sheetData sheetId="11328" refreshError="1"/>
      <sheetData sheetId="11329" refreshError="1"/>
      <sheetData sheetId="11330" refreshError="1"/>
      <sheetData sheetId="11331" refreshError="1"/>
      <sheetData sheetId="11332" refreshError="1"/>
      <sheetData sheetId="11333" refreshError="1"/>
      <sheetData sheetId="11334" refreshError="1"/>
      <sheetData sheetId="11335" refreshError="1"/>
      <sheetData sheetId="11336" refreshError="1"/>
      <sheetData sheetId="11337" refreshError="1"/>
      <sheetData sheetId="11338" refreshError="1"/>
      <sheetData sheetId="11339" refreshError="1"/>
      <sheetData sheetId="11340" refreshError="1"/>
      <sheetData sheetId="11341" refreshError="1"/>
      <sheetData sheetId="11342" refreshError="1"/>
      <sheetData sheetId="11343" refreshError="1"/>
      <sheetData sheetId="11344" refreshError="1"/>
      <sheetData sheetId="11345" refreshError="1"/>
      <sheetData sheetId="11346" refreshError="1"/>
      <sheetData sheetId="11347" refreshError="1"/>
      <sheetData sheetId="11348" refreshError="1"/>
      <sheetData sheetId="11349" refreshError="1"/>
      <sheetData sheetId="11350" refreshError="1"/>
      <sheetData sheetId="11351" refreshError="1"/>
      <sheetData sheetId="11352" refreshError="1"/>
      <sheetData sheetId="11353" refreshError="1"/>
      <sheetData sheetId="11354" refreshError="1"/>
      <sheetData sheetId="11355" refreshError="1"/>
      <sheetData sheetId="11356" refreshError="1"/>
      <sheetData sheetId="11357" refreshError="1"/>
      <sheetData sheetId="11358" refreshError="1"/>
      <sheetData sheetId="11359" refreshError="1"/>
      <sheetData sheetId="11360" refreshError="1"/>
      <sheetData sheetId="11361" refreshError="1"/>
      <sheetData sheetId="11362" refreshError="1"/>
      <sheetData sheetId="11363" refreshError="1"/>
      <sheetData sheetId="11364" refreshError="1"/>
      <sheetData sheetId="11365" refreshError="1"/>
      <sheetData sheetId="11366" refreshError="1"/>
      <sheetData sheetId="11367" refreshError="1"/>
      <sheetData sheetId="11368" refreshError="1"/>
      <sheetData sheetId="11369" refreshError="1"/>
      <sheetData sheetId="11370" refreshError="1"/>
      <sheetData sheetId="11371" refreshError="1"/>
      <sheetData sheetId="11372" refreshError="1"/>
      <sheetData sheetId="11373" refreshError="1"/>
      <sheetData sheetId="11374" refreshError="1"/>
      <sheetData sheetId="11375" refreshError="1"/>
      <sheetData sheetId="11376" refreshError="1"/>
      <sheetData sheetId="11377" refreshError="1"/>
      <sheetData sheetId="11378" refreshError="1"/>
      <sheetData sheetId="11379" refreshError="1"/>
      <sheetData sheetId="11380" refreshError="1"/>
      <sheetData sheetId="11381" refreshError="1"/>
      <sheetData sheetId="11382" refreshError="1"/>
      <sheetData sheetId="11383" refreshError="1"/>
      <sheetData sheetId="11384" refreshError="1"/>
      <sheetData sheetId="11385" refreshError="1"/>
      <sheetData sheetId="11386" refreshError="1"/>
      <sheetData sheetId="11387" refreshError="1"/>
      <sheetData sheetId="11388" refreshError="1"/>
      <sheetData sheetId="11389" refreshError="1"/>
      <sheetData sheetId="11390" refreshError="1"/>
      <sheetData sheetId="11391" refreshError="1"/>
      <sheetData sheetId="11392" refreshError="1"/>
      <sheetData sheetId="11393" refreshError="1"/>
      <sheetData sheetId="11394" refreshError="1"/>
      <sheetData sheetId="11395" refreshError="1"/>
      <sheetData sheetId="11396" refreshError="1"/>
      <sheetData sheetId="11397" refreshError="1"/>
      <sheetData sheetId="11398" refreshError="1"/>
      <sheetData sheetId="11399" refreshError="1"/>
      <sheetData sheetId="11400" refreshError="1"/>
      <sheetData sheetId="11401" refreshError="1"/>
      <sheetData sheetId="11402" refreshError="1"/>
      <sheetData sheetId="11403" refreshError="1"/>
      <sheetData sheetId="11404" refreshError="1"/>
      <sheetData sheetId="11405" refreshError="1"/>
      <sheetData sheetId="11406" refreshError="1"/>
      <sheetData sheetId="11407" refreshError="1"/>
      <sheetData sheetId="11408" refreshError="1"/>
      <sheetData sheetId="11409" refreshError="1"/>
      <sheetData sheetId="11410" refreshError="1"/>
      <sheetData sheetId="11411" refreshError="1"/>
      <sheetData sheetId="11412" refreshError="1"/>
      <sheetData sheetId="11413" refreshError="1"/>
      <sheetData sheetId="11414" refreshError="1"/>
      <sheetData sheetId="11415" refreshError="1"/>
      <sheetData sheetId="11416" refreshError="1"/>
      <sheetData sheetId="11417" refreshError="1"/>
      <sheetData sheetId="11418" refreshError="1"/>
      <sheetData sheetId="11419" refreshError="1"/>
      <sheetData sheetId="11420" refreshError="1"/>
      <sheetData sheetId="11421" refreshError="1"/>
      <sheetData sheetId="11422" refreshError="1"/>
      <sheetData sheetId="11423" refreshError="1"/>
      <sheetData sheetId="11424" refreshError="1"/>
      <sheetData sheetId="11425" refreshError="1"/>
      <sheetData sheetId="11426" refreshError="1"/>
      <sheetData sheetId="11427" refreshError="1"/>
      <sheetData sheetId="11428" refreshError="1"/>
      <sheetData sheetId="11429" refreshError="1"/>
      <sheetData sheetId="11430" refreshError="1"/>
      <sheetData sheetId="11431" refreshError="1"/>
      <sheetData sheetId="11432" refreshError="1"/>
      <sheetData sheetId="11433" refreshError="1"/>
      <sheetData sheetId="11434" refreshError="1"/>
      <sheetData sheetId="11435" refreshError="1"/>
      <sheetData sheetId="11436" refreshError="1"/>
      <sheetData sheetId="11437" refreshError="1"/>
      <sheetData sheetId="11438" refreshError="1"/>
      <sheetData sheetId="11439" refreshError="1"/>
      <sheetData sheetId="11440" refreshError="1"/>
      <sheetData sheetId="11441" refreshError="1"/>
      <sheetData sheetId="11442" refreshError="1"/>
      <sheetData sheetId="11443" refreshError="1"/>
      <sheetData sheetId="11444" refreshError="1"/>
      <sheetData sheetId="11445" refreshError="1"/>
      <sheetData sheetId="11446" refreshError="1"/>
      <sheetData sheetId="11447" refreshError="1"/>
      <sheetData sheetId="11448" refreshError="1"/>
      <sheetData sheetId="11449" refreshError="1"/>
      <sheetData sheetId="11450" refreshError="1"/>
      <sheetData sheetId="11451" refreshError="1"/>
      <sheetData sheetId="11452" refreshError="1"/>
      <sheetData sheetId="11453" refreshError="1"/>
      <sheetData sheetId="11454" refreshError="1"/>
      <sheetData sheetId="11455" refreshError="1"/>
      <sheetData sheetId="11456" refreshError="1"/>
      <sheetData sheetId="11457" refreshError="1"/>
      <sheetData sheetId="11458" refreshError="1"/>
      <sheetData sheetId="11459" refreshError="1"/>
      <sheetData sheetId="11460" refreshError="1"/>
      <sheetData sheetId="11461" refreshError="1"/>
      <sheetData sheetId="11462" refreshError="1"/>
      <sheetData sheetId="11463" refreshError="1"/>
      <sheetData sheetId="11464" refreshError="1"/>
      <sheetData sheetId="11465" refreshError="1"/>
      <sheetData sheetId="11466" refreshError="1"/>
      <sheetData sheetId="11467" refreshError="1"/>
      <sheetData sheetId="11468" refreshError="1"/>
      <sheetData sheetId="11469" refreshError="1"/>
      <sheetData sheetId="11470" refreshError="1"/>
      <sheetData sheetId="11471" refreshError="1"/>
      <sheetData sheetId="11472" refreshError="1"/>
      <sheetData sheetId="11473" refreshError="1"/>
      <sheetData sheetId="11474" refreshError="1"/>
      <sheetData sheetId="11475" refreshError="1"/>
      <sheetData sheetId="11476" refreshError="1"/>
      <sheetData sheetId="11477" refreshError="1"/>
      <sheetData sheetId="11478" refreshError="1"/>
      <sheetData sheetId="11479" refreshError="1"/>
      <sheetData sheetId="11480" refreshError="1"/>
      <sheetData sheetId="11481" refreshError="1"/>
      <sheetData sheetId="11482" refreshError="1"/>
      <sheetData sheetId="11483" refreshError="1"/>
      <sheetData sheetId="11484" refreshError="1"/>
      <sheetData sheetId="11485" refreshError="1"/>
      <sheetData sheetId="11486" refreshError="1"/>
      <sheetData sheetId="11487" refreshError="1"/>
      <sheetData sheetId="11488" refreshError="1"/>
      <sheetData sheetId="11489" refreshError="1"/>
      <sheetData sheetId="11490" refreshError="1"/>
      <sheetData sheetId="11491" refreshError="1"/>
      <sheetData sheetId="11492" refreshError="1"/>
      <sheetData sheetId="11493" refreshError="1"/>
      <sheetData sheetId="11494" refreshError="1"/>
      <sheetData sheetId="11495" refreshError="1"/>
      <sheetData sheetId="11496" refreshError="1"/>
      <sheetData sheetId="11497" refreshError="1"/>
      <sheetData sheetId="11498" refreshError="1"/>
      <sheetData sheetId="11499" refreshError="1"/>
      <sheetData sheetId="11500" refreshError="1"/>
      <sheetData sheetId="11501" refreshError="1"/>
      <sheetData sheetId="11502" refreshError="1"/>
      <sheetData sheetId="11503" refreshError="1"/>
      <sheetData sheetId="11504" refreshError="1"/>
      <sheetData sheetId="11505" refreshError="1"/>
      <sheetData sheetId="11506" refreshError="1"/>
      <sheetData sheetId="11507" refreshError="1"/>
      <sheetData sheetId="11508" refreshError="1"/>
      <sheetData sheetId="11509" refreshError="1"/>
      <sheetData sheetId="11510" refreshError="1"/>
      <sheetData sheetId="11511" refreshError="1"/>
      <sheetData sheetId="11512" refreshError="1"/>
      <sheetData sheetId="11513" refreshError="1"/>
      <sheetData sheetId="11514" refreshError="1"/>
      <sheetData sheetId="11515" refreshError="1"/>
      <sheetData sheetId="11516" refreshError="1"/>
      <sheetData sheetId="11517" refreshError="1"/>
      <sheetData sheetId="11518" refreshError="1"/>
      <sheetData sheetId="11519" refreshError="1"/>
      <sheetData sheetId="11520" refreshError="1"/>
      <sheetData sheetId="11521" refreshError="1"/>
      <sheetData sheetId="11522" refreshError="1"/>
      <sheetData sheetId="11523" refreshError="1"/>
      <sheetData sheetId="11524" refreshError="1"/>
      <sheetData sheetId="11525" refreshError="1"/>
      <sheetData sheetId="11526" refreshError="1"/>
      <sheetData sheetId="11527" refreshError="1"/>
      <sheetData sheetId="11528" refreshError="1"/>
      <sheetData sheetId="11529" refreshError="1"/>
      <sheetData sheetId="11530" refreshError="1"/>
      <sheetData sheetId="11531" refreshError="1"/>
      <sheetData sheetId="11532" refreshError="1"/>
      <sheetData sheetId="11533" refreshError="1"/>
      <sheetData sheetId="11534" refreshError="1"/>
      <sheetData sheetId="11535" refreshError="1"/>
      <sheetData sheetId="11536" refreshError="1"/>
      <sheetData sheetId="11537" refreshError="1"/>
      <sheetData sheetId="11538" refreshError="1"/>
      <sheetData sheetId="11539" refreshError="1"/>
      <sheetData sheetId="11540" refreshError="1"/>
      <sheetData sheetId="11541" refreshError="1"/>
      <sheetData sheetId="11542" refreshError="1"/>
      <sheetData sheetId="11543" refreshError="1"/>
      <sheetData sheetId="11544" refreshError="1"/>
      <sheetData sheetId="11545" refreshError="1"/>
      <sheetData sheetId="11546" refreshError="1"/>
      <sheetData sheetId="11547" refreshError="1"/>
      <sheetData sheetId="11548" refreshError="1"/>
      <sheetData sheetId="11549" refreshError="1"/>
      <sheetData sheetId="11550" refreshError="1"/>
      <sheetData sheetId="11551" refreshError="1"/>
      <sheetData sheetId="11552" refreshError="1"/>
      <sheetData sheetId="11553" refreshError="1"/>
      <sheetData sheetId="11554" refreshError="1"/>
      <sheetData sheetId="11555" refreshError="1"/>
      <sheetData sheetId="11556" refreshError="1"/>
      <sheetData sheetId="11557" refreshError="1"/>
      <sheetData sheetId="11558" refreshError="1"/>
      <sheetData sheetId="11559" refreshError="1"/>
      <sheetData sheetId="11560" refreshError="1"/>
      <sheetData sheetId="11561" refreshError="1"/>
      <sheetData sheetId="11562" refreshError="1"/>
      <sheetData sheetId="11563" refreshError="1"/>
      <sheetData sheetId="11564" refreshError="1"/>
      <sheetData sheetId="11565" refreshError="1"/>
      <sheetData sheetId="11566" refreshError="1"/>
      <sheetData sheetId="11567" refreshError="1"/>
      <sheetData sheetId="11568" refreshError="1"/>
      <sheetData sheetId="11569" refreshError="1"/>
      <sheetData sheetId="11570" refreshError="1"/>
      <sheetData sheetId="11571" refreshError="1"/>
      <sheetData sheetId="11572" refreshError="1"/>
      <sheetData sheetId="11573" refreshError="1"/>
      <sheetData sheetId="11574" refreshError="1"/>
      <sheetData sheetId="11575" refreshError="1"/>
      <sheetData sheetId="11576" refreshError="1"/>
      <sheetData sheetId="11577" refreshError="1"/>
      <sheetData sheetId="11578" refreshError="1"/>
      <sheetData sheetId="11579" refreshError="1"/>
      <sheetData sheetId="11580" refreshError="1"/>
      <sheetData sheetId="11581" refreshError="1"/>
      <sheetData sheetId="11582" refreshError="1"/>
      <sheetData sheetId="11583" refreshError="1"/>
      <sheetData sheetId="11584" refreshError="1"/>
      <sheetData sheetId="11585" refreshError="1"/>
      <sheetData sheetId="11586" refreshError="1"/>
      <sheetData sheetId="11587" refreshError="1"/>
      <sheetData sheetId="11588" refreshError="1"/>
      <sheetData sheetId="11589" refreshError="1"/>
      <sheetData sheetId="11590" refreshError="1"/>
      <sheetData sheetId="11591" refreshError="1"/>
      <sheetData sheetId="11592" refreshError="1"/>
      <sheetData sheetId="11593" refreshError="1"/>
      <sheetData sheetId="11594" refreshError="1"/>
      <sheetData sheetId="11595" refreshError="1"/>
      <sheetData sheetId="11596" refreshError="1"/>
      <sheetData sheetId="11597" refreshError="1"/>
      <sheetData sheetId="11598" refreshError="1"/>
      <sheetData sheetId="11599" refreshError="1"/>
      <sheetData sheetId="11600" refreshError="1"/>
      <sheetData sheetId="11601" refreshError="1"/>
      <sheetData sheetId="11602" refreshError="1"/>
      <sheetData sheetId="11603" refreshError="1"/>
      <sheetData sheetId="11604" refreshError="1"/>
      <sheetData sheetId="11605" refreshError="1"/>
      <sheetData sheetId="11606" refreshError="1"/>
      <sheetData sheetId="11607" refreshError="1"/>
      <sheetData sheetId="11608" refreshError="1"/>
      <sheetData sheetId="11609" refreshError="1"/>
      <sheetData sheetId="11610" refreshError="1"/>
      <sheetData sheetId="11611" refreshError="1"/>
      <sheetData sheetId="11612" refreshError="1"/>
      <sheetData sheetId="11613" refreshError="1"/>
      <sheetData sheetId="11614" refreshError="1"/>
      <sheetData sheetId="11615" refreshError="1"/>
      <sheetData sheetId="11616" refreshError="1"/>
      <sheetData sheetId="11617" refreshError="1"/>
      <sheetData sheetId="11618" refreshError="1"/>
      <sheetData sheetId="11619" refreshError="1"/>
      <sheetData sheetId="11620" refreshError="1"/>
      <sheetData sheetId="11621" refreshError="1"/>
      <sheetData sheetId="11622" refreshError="1"/>
      <sheetData sheetId="11623" refreshError="1"/>
      <sheetData sheetId="11624" refreshError="1"/>
      <sheetData sheetId="11625" refreshError="1"/>
      <sheetData sheetId="11626" refreshError="1"/>
      <sheetData sheetId="11627" refreshError="1"/>
      <sheetData sheetId="11628" refreshError="1"/>
      <sheetData sheetId="11629" refreshError="1"/>
      <sheetData sheetId="11630" refreshError="1"/>
      <sheetData sheetId="11631" refreshError="1"/>
      <sheetData sheetId="11632" refreshError="1"/>
      <sheetData sheetId="11633" refreshError="1"/>
      <sheetData sheetId="11634" refreshError="1"/>
      <sheetData sheetId="11635" refreshError="1"/>
      <sheetData sheetId="11636" refreshError="1"/>
      <sheetData sheetId="11637" refreshError="1"/>
      <sheetData sheetId="11638" refreshError="1"/>
      <sheetData sheetId="11639" refreshError="1"/>
      <sheetData sheetId="11640" refreshError="1"/>
      <sheetData sheetId="11641" refreshError="1"/>
      <sheetData sheetId="11642" refreshError="1"/>
      <sheetData sheetId="11643" refreshError="1"/>
      <sheetData sheetId="11644" refreshError="1"/>
      <sheetData sheetId="11645" refreshError="1"/>
      <sheetData sheetId="11646" refreshError="1"/>
      <sheetData sheetId="11647" refreshError="1"/>
      <sheetData sheetId="11648" refreshError="1"/>
      <sheetData sheetId="11649" refreshError="1"/>
      <sheetData sheetId="11650" refreshError="1"/>
      <sheetData sheetId="11651" refreshError="1"/>
      <sheetData sheetId="11652" refreshError="1"/>
      <sheetData sheetId="11653" refreshError="1"/>
      <sheetData sheetId="11654" refreshError="1"/>
      <sheetData sheetId="11655" refreshError="1"/>
      <sheetData sheetId="11656" refreshError="1"/>
      <sheetData sheetId="11657" refreshError="1"/>
      <sheetData sheetId="11658" refreshError="1"/>
      <sheetData sheetId="11659" refreshError="1"/>
      <sheetData sheetId="11660" refreshError="1"/>
      <sheetData sheetId="11661" refreshError="1"/>
      <sheetData sheetId="11662" refreshError="1"/>
      <sheetData sheetId="11663" refreshError="1"/>
      <sheetData sheetId="11664" refreshError="1"/>
      <sheetData sheetId="11665" refreshError="1"/>
      <sheetData sheetId="11666" refreshError="1"/>
      <sheetData sheetId="11667" refreshError="1"/>
      <sheetData sheetId="11668" refreshError="1"/>
      <sheetData sheetId="11669" refreshError="1"/>
      <sheetData sheetId="11670" refreshError="1"/>
      <sheetData sheetId="11671" refreshError="1"/>
      <sheetData sheetId="11672" refreshError="1"/>
      <sheetData sheetId="11673" refreshError="1"/>
      <sheetData sheetId="11674" refreshError="1"/>
      <sheetData sheetId="11675" refreshError="1"/>
      <sheetData sheetId="11676" refreshError="1"/>
      <sheetData sheetId="11677" refreshError="1"/>
      <sheetData sheetId="11678" refreshError="1"/>
      <sheetData sheetId="11679" refreshError="1"/>
      <sheetData sheetId="11680" refreshError="1"/>
      <sheetData sheetId="11681" refreshError="1"/>
      <sheetData sheetId="11682" refreshError="1"/>
      <sheetData sheetId="11683" refreshError="1"/>
      <sheetData sheetId="11684" refreshError="1"/>
      <sheetData sheetId="11685" refreshError="1"/>
      <sheetData sheetId="11686" refreshError="1"/>
      <sheetData sheetId="11687" refreshError="1"/>
      <sheetData sheetId="11688" refreshError="1"/>
      <sheetData sheetId="11689" refreshError="1"/>
      <sheetData sheetId="11690" refreshError="1"/>
      <sheetData sheetId="11691" refreshError="1"/>
      <sheetData sheetId="11692" refreshError="1"/>
      <sheetData sheetId="11693" refreshError="1"/>
      <sheetData sheetId="11694" refreshError="1"/>
      <sheetData sheetId="11695" refreshError="1"/>
      <sheetData sheetId="11696" refreshError="1"/>
      <sheetData sheetId="11697" refreshError="1"/>
      <sheetData sheetId="11698" refreshError="1"/>
      <sheetData sheetId="11699" refreshError="1"/>
      <sheetData sheetId="11700" refreshError="1"/>
      <sheetData sheetId="11701" refreshError="1"/>
      <sheetData sheetId="11702" refreshError="1"/>
      <sheetData sheetId="11703" refreshError="1"/>
      <sheetData sheetId="11704" refreshError="1"/>
      <sheetData sheetId="11705" refreshError="1"/>
      <sheetData sheetId="11706" refreshError="1"/>
      <sheetData sheetId="11707" refreshError="1"/>
      <sheetData sheetId="11708" refreshError="1"/>
      <sheetData sheetId="11709" refreshError="1"/>
      <sheetData sheetId="11710" refreshError="1"/>
      <sheetData sheetId="11711" refreshError="1"/>
      <sheetData sheetId="11712" refreshError="1"/>
      <sheetData sheetId="11713" refreshError="1"/>
      <sheetData sheetId="11714" refreshError="1"/>
      <sheetData sheetId="11715" refreshError="1"/>
      <sheetData sheetId="11716" refreshError="1"/>
      <sheetData sheetId="11717" refreshError="1"/>
      <sheetData sheetId="11718" refreshError="1"/>
      <sheetData sheetId="11719" refreshError="1"/>
      <sheetData sheetId="11720" refreshError="1"/>
      <sheetData sheetId="11721" refreshError="1"/>
      <sheetData sheetId="11722" refreshError="1"/>
      <sheetData sheetId="11723" refreshError="1"/>
      <sheetData sheetId="11724" refreshError="1"/>
      <sheetData sheetId="11725" refreshError="1"/>
      <sheetData sheetId="11726" refreshError="1"/>
      <sheetData sheetId="11727" refreshError="1"/>
      <sheetData sheetId="11728" refreshError="1"/>
      <sheetData sheetId="11729" refreshError="1"/>
      <sheetData sheetId="11730" refreshError="1"/>
      <sheetData sheetId="11731" refreshError="1"/>
      <sheetData sheetId="11732" refreshError="1"/>
      <sheetData sheetId="11733" refreshError="1"/>
      <sheetData sheetId="11734" refreshError="1"/>
      <sheetData sheetId="11735" refreshError="1"/>
      <sheetData sheetId="11736" refreshError="1"/>
      <sheetData sheetId="11737" refreshError="1"/>
      <sheetData sheetId="11738" refreshError="1"/>
      <sheetData sheetId="11739" refreshError="1"/>
      <sheetData sheetId="11740" refreshError="1"/>
      <sheetData sheetId="11741" refreshError="1"/>
      <sheetData sheetId="11742" refreshError="1"/>
      <sheetData sheetId="11743" refreshError="1"/>
      <sheetData sheetId="11744" refreshError="1"/>
      <sheetData sheetId="11745" refreshError="1"/>
      <sheetData sheetId="11746" refreshError="1"/>
      <sheetData sheetId="11747" refreshError="1"/>
      <sheetData sheetId="11748" refreshError="1"/>
      <sheetData sheetId="11749" refreshError="1"/>
      <sheetData sheetId="11750" refreshError="1"/>
      <sheetData sheetId="11751" refreshError="1"/>
      <sheetData sheetId="11752" refreshError="1"/>
      <sheetData sheetId="11753" refreshError="1"/>
      <sheetData sheetId="11754" refreshError="1"/>
      <sheetData sheetId="11755" refreshError="1"/>
      <sheetData sheetId="11756" refreshError="1"/>
      <sheetData sheetId="11757" refreshError="1"/>
      <sheetData sheetId="11758" refreshError="1"/>
      <sheetData sheetId="11759" refreshError="1"/>
      <sheetData sheetId="11760" refreshError="1"/>
      <sheetData sheetId="11761" refreshError="1"/>
      <sheetData sheetId="11762" refreshError="1"/>
      <sheetData sheetId="11763" refreshError="1"/>
      <sheetData sheetId="11764" refreshError="1"/>
      <sheetData sheetId="11765" refreshError="1"/>
      <sheetData sheetId="11766" refreshError="1"/>
      <sheetData sheetId="11767" refreshError="1"/>
      <sheetData sheetId="11768" refreshError="1"/>
      <sheetData sheetId="11769" refreshError="1"/>
      <sheetData sheetId="11770" refreshError="1"/>
      <sheetData sheetId="11771" refreshError="1"/>
      <sheetData sheetId="11772" refreshError="1"/>
      <sheetData sheetId="11773" refreshError="1"/>
      <sheetData sheetId="11774" refreshError="1"/>
      <sheetData sheetId="11775" refreshError="1"/>
      <sheetData sheetId="11776" refreshError="1"/>
      <sheetData sheetId="11777" refreshError="1"/>
      <sheetData sheetId="11778" refreshError="1"/>
      <sheetData sheetId="11779" refreshError="1"/>
      <sheetData sheetId="11780" refreshError="1"/>
      <sheetData sheetId="11781" refreshError="1"/>
      <sheetData sheetId="11782" refreshError="1"/>
      <sheetData sheetId="11783" refreshError="1"/>
      <sheetData sheetId="11784" refreshError="1"/>
      <sheetData sheetId="11785" refreshError="1"/>
      <sheetData sheetId="11786" refreshError="1"/>
      <sheetData sheetId="11787" refreshError="1"/>
      <sheetData sheetId="11788" refreshError="1"/>
      <sheetData sheetId="11789" refreshError="1"/>
      <sheetData sheetId="11790" refreshError="1"/>
      <sheetData sheetId="11791" refreshError="1"/>
      <sheetData sheetId="11792" refreshError="1"/>
      <sheetData sheetId="11793" refreshError="1"/>
      <sheetData sheetId="11794" refreshError="1"/>
      <sheetData sheetId="11795" refreshError="1"/>
      <sheetData sheetId="11796" refreshError="1"/>
      <sheetData sheetId="11797" refreshError="1"/>
      <sheetData sheetId="11798" refreshError="1"/>
      <sheetData sheetId="11799" refreshError="1"/>
      <sheetData sheetId="11800" refreshError="1"/>
      <sheetData sheetId="11801" refreshError="1"/>
      <sheetData sheetId="11802" refreshError="1"/>
      <sheetData sheetId="11803" refreshError="1"/>
      <sheetData sheetId="11804" refreshError="1"/>
      <sheetData sheetId="11805" refreshError="1"/>
      <sheetData sheetId="11806" refreshError="1"/>
      <sheetData sheetId="11807" refreshError="1"/>
      <sheetData sheetId="11808" refreshError="1"/>
      <sheetData sheetId="11809" refreshError="1"/>
      <sheetData sheetId="11810" refreshError="1"/>
      <sheetData sheetId="11811" refreshError="1"/>
      <sheetData sheetId="11812" refreshError="1"/>
      <sheetData sheetId="11813" refreshError="1"/>
      <sheetData sheetId="11814" refreshError="1"/>
      <sheetData sheetId="11815" refreshError="1"/>
      <sheetData sheetId="11816" refreshError="1"/>
      <sheetData sheetId="11817" refreshError="1"/>
      <sheetData sheetId="11818" refreshError="1"/>
      <sheetData sheetId="11819" refreshError="1"/>
      <sheetData sheetId="11820" refreshError="1"/>
      <sheetData sheetId="11821" refreshError="1"/>
      <sheetData sheetId="11822" refreshError="1"/>
      <sheetData sheetId="11823" refreshError="1"/>
      <sheetData sheetId="11824" refreshError="1"/>
      <sheetData sheetId="11825" refreshError="1"/>
      <sheetData sheetId="11826" refreshError="1"/>
      <sheetData sheetId="11827" refreshError="1"/>
      <sheetData sheetId="11828" refreshError="1"/>
      <sheetData sheetId="11829" refreshError="1"/>
      <sheetData sheetId="11830" refreshError="1"/>
      <sheetData sheetId="11831" refreshError="1"/>
      <sheetData sheetId="11832" refreshError="1"/>
      <sheetData sheetId="11833" refreshError="1"/>
      <sheetData sheetId="11834" refreshError="1"/>
      <sheetData sheetId="11835" refreshError="1"/>
      <sheetData sheetId="11836" refreshError="1"/>
      <sheetData sheetId="11837" refreshError="1"/>
      <sheetData sheetId="11838" refreshError="1"/>
      <sheetData sheetId="11839" refreshError="1"/>
      <sheetData sheetId="11840" refreshError="1"/>
      <sheetData sheetId="11841" refreshError="1"/>
      <sheetData sheetId="11842" refreshError="1"/>
      <sheetData sheetId="11843" refreshError="1"/>
      <sheetData sheetId="11844" refreshError="1"/>
      <sheetData sheetId="11845" refreshError="1"/>
      <sheetData sheetId="11846" refreshError="1"/>
      <sheetData sheetId="11847" refreshError="1"/>
      <sheetData sheetId="11848" refreshError="1"/>
      <sheetData sheetId="11849" refreshError="1"/>
      <sheetData sheetId="11850" refreshError="1"/>
      <sheetData sheetId="11851" refreshError="1"/>
      <sheetData sheetId="11852" refreshError="1"/>
      <sheetData sheetId="11853" refreshError="1"/>
      <sheetData sheetId="11854" refreshError="1"/>
      <sheetData sheetId="11855" refreshError="1"/>
      <sheetData sheetId="11856" refreshError="1"/>
      <sheetData sheetId="11857" refreshError="1"/>
      <sheetData sheetId="11858" refreshError="1"/>
      <sheetData sheetId="11859" refreshError="1"/>
      <sheetData sheetId="11860" refreshError="1"/>
      <sheetData sheetId="11861" refreshError="1"/>
      <sheetData sheetId="11862" refreshError="1"/>
      <sheetData sheetId="11863" refreshError="1"/>
      <sheetData sheetId="11864" refreshError="1"/>
      <sheetData sheetId="11865" refreshError="1"/>
      <sheetData sheetId="11866" refreshError="1"/>
      <sheetData sheetId="11867" refreshError="1"/>
      <sheetData sheetId="11868" refreshError="1"/>
      <sheetData sheetId="11869" refreshError="1"/>
      <sheetData sheetId="11870" refreshError="1"/>
      <sheetData sheetId="11871" refreshError="1"/>
      <sheetData sheetId="11872" refreshError="1"/>
      <sheetData sheetId="11873" refreshError="1"/>
      <sheetData sheetId="11874" refreshError="1"/>
      <sheetData sheetId="11875" refreshError="1"/>
      <sheetData sheetId="11876" refreshError="1"/>
      <sheetData sheetId="11877" refreshError="1"/>
      <sheetData sheetId="11878" refreshError="1"/>
      <sheetData sheetId="11879" refreshError="1"/>
      <sheetData sheetId="11880" refreshError="1"/>
      <sheetData sheetId="11881" refreshError="1"/>
      <sheetData sheetId="11882" refreshError="1"/>
      <sheetData sheetId="11883" refreshError="1"/>
      <sheetData sheetId="11884" refreshError="1"/>
      <sheetData sheetId="11885" refreshError="1"/>
      <sheetData sheetId="11886" refreshError="1"/>
      <sheetData sheetId="11887" refreshError="1"/>
      <sheetData sheetId="11888" refreshError="1"/>
      <sheetData sheetId="11889" refreshError="1"/>
      <sheetData sheetId="11890" refreshError="1"/>
      <sheetData sheetId="11891" refreshError="1"/>
      <sheetData sheetId="11892" refreshError="1"/>
      <sheetData sheetId="11893" refreshError="1"/>
      <sheetData sheetId="11894" refreshError="1"/>
      <sheetData sheetId="11895" refreshError="1"/>
      <sheetData sheetId="11896" refreshError="1"/>
      <sheetData sheetId="11897" refreshError="1"/>
      <sheetData sheetId="11898" refreshError="1"/>
      <sheetData sheetId="11899" refreshError="1"/>
      <sheetData sheetId="11900" refreshError="1"/>
      <sheetData sheetId="11901" refreshError="1"/>
      <sheetData sheetId="11902" refreshError="1"/>
      <sheetData sheetId="11903" refreshError="1"/>
      <sheetData sheetId="11904" refreshError="1"/>
      <sheetData sheetId="11905" refreshError="1"/>
      <sheetData sheetId="11906" refreshError="1"/>
      <sheetData sheetId="11907" refreshError="1"/>
      <sheetData sheetId="11908" refreshError="1"/>
      <sheetData sheetId="11909" refreshError="1"/>
      <sheetData sheetId="11910" refreshError="1"/>
      <sheetData sheetId="11911" refreshError="1"/>
      <sheetData sheetId="11912" refreshError="1"/>
      <sheetData sheetId="11913" refreshError="1"/>
      <sheetData sheetId="11914" refreshError="1"/>
      <sheetData sheetId="11915" refreshError="1"/>
      <sheetData sheetId="11916" refreshError="1"/>
      <sheetData sheetId="11917" refreshError="1"/>
      <sheetData sheetId="11918" refreshError="1"/>
      <sheetData sheetId="11919" refreshError="1"/>
      <sheetData sheetId="11920" refreshError="1"/>
      <sheetData sheetId="11921" refreshError="1"/>
      <sheetData sheetId="11922" refreshError="1"/>
      <sheetData sheetId="11923" refreshError="1"/>
      <sheetData sheetId="11924" refreshError="1"/>
      <sheetData sheetId="11925" refreshError="1"/>
      <sheetData sheetId="11926" refreshError="1"/>
      <sheetData sheetId="11927" refreshError="1"/>
      <sheetData sheetId="11928" refreshError="1"/>
      <sheetData sheetId="11929" refreshError="1"/>
      <sheetData sheetId="11930" refreshError="1"/>
      <sheetData sheetId="11931" refreshError="1"/>
      <sheetData sheetId="11932" refreshError="1"/>
      <sheetData sheetId="11933" refreshError="1"/>
      <sheetData sheetId="11934" refreshError="1"/>
      <sheetData sheetId="11935" refreshError="1"/>
      <sheetData sheetId="11936" refreshError="1"/>
      <sheetData sheetId="11937" refreshError="1"/>
      <sheetData sheetId="11938" refreshError="1"/>
      <sheetData sheetId="11939" refreshError="1"/>
      <sheetData sheetId="11940" refreshError="1"/>
      <sheetData sheetId="11941" refreshError="1"/>
      <sheetData sheetId="11942" refreshError="1"/>
      <sheetData sheetId="11943" refreshError="1"/>
      <sheetData sheetId="11944" refreshError="1"/>
      <sheetData sheetId="11945" refreshError="1"/>
      <sheetData sheetId="11946" refreshError="1"/>
      <sheetData sheetId="11947" refreshError="1"/>
      <sheetData sheetId="11948" refreshError="1"/>
      <sheetData sheetId="11949" refreshError="1"/>
      <sheetData sheetId="11950" refreshError="1"/>
      <sheetData sheetId="11951" refreshError="1"/>
      <sheetData sheetId="11952" refreshError="1"/>
      <sheetData sheetId="11953" refreshError="1"/>
      <sheetData sheetId="11954" refreshError="1"/>
      <sheetData sheetId="11955" refreshError="1"/>
      <sheetData sheetId="11956" refreshError="1"/>
      <sheetData sheetId="11957" refreshError="1"/>
      <sheetData sheetId="11958" refreshError="1"/>
      <sheetData sheetId="11959" refreshError="1"/>
      <sheetData sheetId="11960" refreshError="1"/>
      <sheetData sheetId="11961" refreshError="1"/>
      <sheetData sheetId="11962" refreshError="1"/>
      <sheetData sheetId="11963" refreshError="1"/>
      <sheetData sheetId="11964" refreshError="1"/>
      <sheetData sheetId="11965" refreshError="1"/>
      <sheetData sheetId="11966" refreshError="1"/>
      <sheetData sheetId="11967" refreshError="1"/>
      <sheetData sheetId="11968" refreshError="1"/>
      <sheetData sheetId="11969" refreshError="1"/>
      <sheetData sheetId="11970" refreshError="1"/>
      <sheetData sheetId="11971" refreshError="1"/>
      <sheetData sheetId="11972" refreshError="1"/>
      <sheetData sheetId="11973" refreshError="1"/>
      <sheetData sheetId="11974" refreshError="1"/>
      <sheetData sheetId="11975" refreshError="1"/>
      <sheetData sheetId="11976" refreshError="1"/>
      <sheetData sheetId="11977" refreshError="1"/>
      <sheetData sheetId="11978" refreshError="1"/>
      <sheetData sheetId="11979" refreshError="1"/>
      <sheetData sheetId="11980" refreshError="1"/>
      <sheetData sheetId="11981" refreshError="1"/>
      <sheetData sheetId="11982" refreshError="1"/>
      <sheetData sheetId="11983" refreshError="1"/>
      <sheetData sheetId="11984" refreshError="1"/>
      <sheetData sheetId="11985" refreshError="1"/>
      <sheetData sheetId="11986" refreshError="1"/>
      <sheetData sheetId="11987" refreshError="1"/>
      <sheetData sheetId="11988" refreshError="1"/>
      <sheetData sheetId="11989" refreshError="1"/>
      <sheetData sheetId="11990" refreshError="1"/>
      <sheetData sheetId="11991" refreshError="1"/>
      <sheetData sheetId="11992" refreshError="1"/>
      <sheetData sheetId="11993" refreshError="1"/>
      <sheetData sheetId="11994" refreshError="1"/>
      <sheetData sheetId="11995" refreshError="1"/>
      <sheetData sheetId="11996" refreshError="1"/>
      <sheetData sheetId="11997" refreshError="1"/>
      <sheetData sheetId="11998" refreshError="1"/>
      <sheetData sheetId="11999" refreshError="1"/>
      <sheetData sheetId="12000" refreshError="1"/>
      <sheetData sheetId="12001" refreshError="1"/>
      <sheetData sheetId="12002" refreshError="1"/>
      <sheetData sheetId="12003" refreshError="1"/>
      <sheetData sheetId="12004" refreshError="1"/>
      <sheetData sheetId="12005" refreshError="1"/>
      <sheetData sheetId="12006" refreshError="1"/>
      <sheetData sheetId="12007" refreshError="1"/>
      <sheetData sheetId="12008" refreshError="1"/>
      <sheetData sheetId="12009" refreshError="1"/>
      <sheetData sheetId="12010" refreshError="1"/>
      <sheetData sheetId="12011" refreshError="1"/>
      <sheetData sheetId="12012" refreshError="1"/>
      <sheetData sheetId="12013" refreshError="1"/>
      <sheetData sheetId="12014" refreshError="1"/>
      <sheetData sheetId="12015" refreshError="1"/>
      <sheetData sheetId="12016" refreshError="1"/>
      <sheetData sheetId="12017" refreshError="1"/>
      <sheetData sheetId="12018" refreshError="1"/>
      <sheetData sheetId="12019" refreshError="1"/>
      <sheetData sheetId="12020" refreshError="1"/>
      <sheetData sheetId="12021" refreshError="1"/>
      <sheetData sheetId="12022" refreshError="1"/>
      <sheetData sheetId="12023" refreshError="1"/>
      <sheetData sheetId="12024" refreshError="1"/>
      <sheetData sheetId="12025" refreshError="1"/>
      <sheetData sheetId="12026" refreshError="1"/>
      <sheetData sheetId="12027" refreshError="1"/>
      <sheetData sheetId="12028" refreshError="1"/>
      <sheetData sheetId="12029" refreshError="1"/>
      <sheetData sheetId="12030" refreshError="1"/>
      <sheetData sheetId="12031" refreshError="1"/>
      <sheetData sheetId="12032" refreshError="1"/>
      <sheetData sheetId="12033" refreshError="1"/>
      <sheetData sheetId="12034" refreshError="1"/>
      <sheetData sheetId="12035" refreshError="1"/>
      <sheetData sheetId="12036" refreshError="1"/>
      <sheetData sheetId="12037" refreshError="1"/>
      <sheetData sheetId="12038" refreshError="1"/>
      <sheetData sheetId="12039" refreshError="1"/>
      <sheetData sheetId="12040" refreshError="1"/>
      <sheetData sheetId="12041" refreshError="1"/>
      <sheetData sheetId="12042" refreshError="1"/>
      <sheetData sheetId="12043" refreshError="1"/>
      <sheetData sheetId="12044" refreshError="1"/>
      <sheetData sheetId="12045" refreshError="1"/>
      <sheetData sheetId="12046" refreshError="1"/>
      <sheetData sheetId="12047" refreshError="1"/>
      <sheetData sheetId="12048" refreshError="1"/>
      <sheetData sheetId="12049" refreshError="1"/>
      <sheetData sheetId="12050" refreshError="1"/>
      <sheetData sheetId="12051" refreshError="1"/>
      <sheetData sheetId="12052" refreshError="1"/>
      <sheetData sheetId="12053" refreshError="1"/>
      <sheetData sheetId="12054" refreshError="1"/>
      <sheetData sheetId="12055" refreshError="1"/>
      <sheetData sheetId="12056" refreshError="1"/>
      <sheetData sheetId="12057" refreshError="1"/>
      <sheetData sheetId="12058" refreshError="1"/>
      <sheetData sheetId="12059" refreshError="1"/>
      <sheetData sheetId="12060" refreshError="1"/>
      <sheetData sheetId="12061" refreshError="1"/>
      <sheetData sheetId="12062" refreshError="1"/>
      <sheetData sheetId="12063" refreshError="1"/>
      <sheetData sheetId="12064" refreshError="1"/>
      <sheetData sheetId="12065" refreshError="1"/>
      <sheetData sheetId="12066" refreshError="1"/>
      <sheetData sheetId="12067" refreshError="1"/>
      <sheetData sheetId="12068" refreshError="1"/>
      <sheetData sheetId="12069" refreshError="1"/>
      <sheetData sheetId="12070" refreshError="1"/>
      <sheetData sheetId="12071" refreshError="1"/>
      <sheetData sheetId="12072" refreshError="1"/>
      <sheetData sheetId="12073" refreshError="1"/>
      <sheetData sheetId="12074" refreshError="1"/>
      <sheetData sheetId="12075" refreshError="1"/>
      <sheetData sheetId="12076" refreshError="1"/>
      <sheetData sheetId="12077" refreshError="1"/>
      <sheetData sheetId="12078" refreshError="1"/>
      <sheetData sheetId="12079" refreshError="1"/>
      <sheetData sheetId="12080" refreshError="1"/>
      <sheetData sheetId="12081" refreshError="1"/>
      <sheetData sheetId="12082" refreshError="1"/>
      <sheetData sheetId="12083" refreshError="1"/>
      <sheetData sheetId="12084" refreshError="1"/>
      <sheetData sheetId="12085" refreshError="1"/>
      <sheetData sheetId="12086" refreshError="1"/>
      <sheetData sheetId="12087" refreshError="1"/>
      <sheetData sheetId="12088" refreshError="1"/>
      <sheetData sheetId="12089" refreshError="1"/>
      <sheetData sheetId="12090" refreshError="1"/>
      <sheetData sheetId="12091" refreshError="1"/>
      <sheetData sheetId="12092" refreshError="1"/>
      <sheetData sheetId="12093" refreshError="1"/>
      <sheetData sheetId="12094" refreshError="1"/>
      <sheetData sheetId="12095" refreshError="1"/>
      <sheetData sheetId="12096" refreshError="1"/>
      <sheetData sheetId="12097" refreshError="1"/>
      <sheetData sheetId="12098" refreshError="1"/>
      <sheetData sheetId="12099" refreshError="1"/>
      <sheetData sheetId="12100" refreshError="1"/>
      <sheetData sheetId="12101" refreshError="1"/>
      <sheetData sheetId="12102" refreshError="1"/>
      <sheetData sheetId="12103" refreshError="1"/>
      <sheetData sheetId="12104" refreshError="1"/>
      <sheetData sheetId="12105" refreshError="1"/>
      <sheetData sheetId="12106" refreshError="1"/>
      <sheetData sheetId="12107" refreshError="1"/>
      <sheetData sheetId="12108" refreshError="1"/>
      <sheetData sheetId="12109" refreshError="1"/>
      <sheetData sheetId="12110" refreshError="1"/>
      <sheetData sheetId="12111" refreshError="1"/>
      <sheetData sheetId="12112" refreshError="1"/>
      <sheetData sheetId="12113" refreshError="1"/>
      <sheetData sheetId="12114" refreshError="1"/>
      <sheetData sheetId="12115" refreshError="1"/>
      <sheetData sheetId="12116" refreshError="1"/>
      <sheetData sheetId="12117" refreshError="1"/>
      <sheetData sheetId="12118" refreshError="1"/>
      <sheetData sheetId="12119" refreshError="1"/>
      <sheetData sheetId="12120" refreshError="1"/>
      <sheetData sheetId="12121" refreshError="1"/>
      <sheetData sheetId="12122" refreshError="1"/>
      <sheetData sheetId="12123" refreshError="1"/>
      <sheetData sheetId="12124" refreshError="1"/>
      <sheetData sheetId="12125" refreshError="1"/>
      <sheetData sheetId="12126" refreshError="1"/>
      <sheetData sheetId="12127" refreshError="1"/>
      <sheetData sheetId="12128" refreshError="1"/>
      <sheetData sheetId="12129" refreshError="1"/>
      <sheetData sheetId="12130" refreshError="1"/>
      <sheetData sheetId="12131" refreshError="1"/>
      <sheetData sheetId="12132" refreshError="1"/>
      <sheetData sheetId="12133" refreshError="1"/>
      <sheetData sheetId="12134" refreshError="1"/>
      <sheetData sheetId="12135" refreshError="1"/>
      <sheetData sheetId="12136" refreshError="1"/>
      <sheetData sheetId="12137" refreshError="1"/>
      <sheetData sheetId="12138" refreshError="1"/>
      <sheetData sheetId="12139" refreshError="1"/>
      <sheetData sheetId="12140" refreshError="1"/>
      <sheetData sheetId="12141" refreshError="1"/>
      <sheetData sheetId="12142" refreshError="1"/>
      <sheetData sheetId="12143" refreshError="1"/>
      <sheetData sheetId="12144" refreshError="1"/>
      <sheetData sheetId="12145" refreshError="1"/>
      <sheetData sheetId="12146" refreshError="1"/>
      <sheetData sheetId="12147" refreshError="1"/>
      <sheetData sheetId="12148" refreshError="1"/>
      <sheetData sheetId="12149" refreshError="1"/>
      <sheetData sheetId="12150" refreshError="1"/>
      <sheetData sheetId="12151" refreshError="1"/>
      <sheetData sheetId="12152" refreshError="1"/>
      <sheetData sheetId="12153" refreshError="1"/>
      <sheetData sheetId="12154" refreshError="1"/>
      <sheetData sheetId="12155" refreshError="1"/>
      <sheetData sheetId="12156" refreshError="1"/>
      <sheetData sheetId="12157" refreshError="1"/>
      <sheetData sheetId="12158" refreshError="1"/>
      <sheetData sheetId="12159" refreshError="1"/>
      <sheetData sheetId="12160" refreshError="1"/>
      <sheetData sheetId="12161" refreshError="1"/>
      <sheetData sheetId="12162" refreshError="1"/>
      <sheetData sheetId="12163" refreshError="1"/>
      <sheetData sheetId="12164" refreshError="1"/>
      <sheetData sheetId="12165" refreshError="1"/>
      <sheetData sheetId="12166" refreshError="1"/>
      <sheetData sheetId="12167" refreshError="1"/>
      <sheetData sheetId="12168" refreshError="1"/>
      <sheetData sheetId="12169" refreshError="1"/>
      <sheetData sheetId="12170" refreshError="1"/>
      <sheetData sheetId="12171" refreshError="1"/>
      <sheetData sheetId="12172" refreshError="1"/>
      <sheetData sheetId="12173" refreshError="1"/>
      <sheetData sheetId="12174" refreshError="1"/>
      <sheetData sheetId="12175" refreshError="1"/>
      <sheetData sheetId="12176" refreshError="1"/>
      <sheetData sheetId="12177" refreshError="1"/>
      <sheetData sheetId="12178" refreshError="1"/>
      <sheetData sheetId="12179" refreshError="1"/>
      <sheetData sheetId="12180" refreshError="1"/>
      <sheetData sheetId="12181" refreshError="1"/>
      <sheetData sheetId="12182" refreshError="1"/>
      <sheetData sheetId="12183" refreshError="1"/>
      <sheetData sheetId="12184" refreshError="1"/>
      <sheetData sheetId="12185" refreshError="1"/>
      <sheetData sheetId="12186" refreshError="1"/>
      <sheetData sheetId="12187" refreshError="1"/>
      <sheetData sheetId="12188" refreshError="1"/>
      <sheetData sheetId="12189" refreshError="1"/>
      <sheetData sheetId="12190" refreshError="1"/>
      <sheetData sheetId="12191" refreshError="1"/>
      <sheetData sheetId="12192" refreshError="1"/>
      <sheetData sheetId="12193" refreshError="1"/>
      <sheetData sheetId="12194" refreshError="1"/>
      <sheetData sheetId="12195" refreshError="1"/>
      <sheetData sheetId="12196" refreshError="1"/>
      <sheetData sheetId="12197" refreshError="1"/>
      <sheetData sheetId="12198" refreshError="1"/>
      <sheetData sheetId="12199" refreshError="1"/>
      <sheetData sheetId="12200" refreshError="1"/>
      <sheetData sheetId="12201" refreshError="1"/>
      <sheetData sheetId="12202" refreshError="1"/>
      <sheetData sheetId="12203" refreshError="1"/>
      <sheetData sheetId="12204" refreshError="1"/>
      <sheetData sheetId="12205" refreshError="1"/>
      <sheetData sheetId="12206" refreshError="1"/>
      <sheetData sheetId="12207" refreshError="1"/>
      <sheetData sheetId="12208" refreshError="1"/>
      <sheetData sheetId="12209" refreshError="1"/>
      <sheetData sheetId="12210" refreshError="1"/>
      <sheetData sheetId="12211" refreshError="1"/>
      <sheetData sheetId="12212" refreshError="1"/>
      <sheetData sheetId="12213" refreshError="1"/>
      <sheetData sheetId="12214" refreshError="1"/>
      <sheetData sheetId="12215" refreshError="1"/>
      <sheetData sheetId="12216" refreshError="1"/>
      <sheetData sheetId="12217" refreshError="1"/>
      <sheetData sheetId="12218" refreshError="1"/>
      <sheetData sheetId="12219" refreshError="1"/>
      <sheetData sheetId="12220" refreshError="1"/>
      <sheetData sheetId="12221" refreshError="1"/>
      <sheetData sheetId="12222" refreshError="1"/>
      <sheetData sheetId="12223" refreshError="1"/>
      <sheetData sheetId="12224" refreshError="1"/>
      <sheetData sheetId="12225" refreshError="1"/>
      <sheetData sheetId="12226" refreshError="1"/>
      <sheetData sheetId="12227" refreshError="1"/>
      <sheetData sheetId="12228" refreshError="1"/>
      <sheetData sheetId="12229" refreshError="1"/>
      <sheetData sheetId="12230" refreshError="1"/>
      <sheetData sheetId="12231" refreshError="1"/>
      <sheetData sheetId="12232" refreshError="1"/>
      <sheetData sheetId="12233" refreshError="1"/>
      <sheetData sheetId="12234" refreshError="1"/>
      <sheetData sheetId="12235" refreshError="1"/>
      <sheetData sheetId="12236" refreshError="1"/>
      <sheetData sheetId="12237" refreshError="1"/>
      <sheetData sheetId="12238" refreshError="1"/>
      <sheetData sheetId="12239" refreshError="1"/>
      <sheetData sheetId="12240" refreshError="1"/>
      <sheetData sheetId="12241" refreshError="1"/>
      <sheetData sheetId="12242" refreshError="1"/>
      <sheetData sheetId="12243" refreshError="1"/>
      <sheetData sheetId="12244" refreshError="1"/>
      <sheetData sheetId="12245" refreshError="1"/>
      <sheetData sheetId="12246" refreshError="1"/>
      <sheetData sheetId="12247" refreshError="1"/>
      <sheetData sheetId="12248" refreshError="1"/>
      <sheetData sheetId="12249" refreshError="1"/>
      <sheetData sheetId="12250" refreshError="1"/>
      <sheetData sheetId="12251" refreshError="1"/>
      <sheetData sheetId="12252" refreshError="1"/>
      <sheetData sheetId="12253" refreshError="1"/>
      <sheetData sheetId="12254" refreshError="1"/>
      <sheetData sheetId="12255" refreshError="1"/>
      <sheetData sheetId="12256" refreshError="1"/>
      <sheetData sheetId="12257" refreshError="1"/>
      <sheetData sheetId="12258" refreshError="1"/>
      <sheetData sheetId="12259" refreshError="1"/>
      <sheetData sheetId="12260" refreshError="1"/>
      <sheetData sheetId="12261" refreshError="1"/>
      <sheetData sheetId="12262" refreshError="1"/>
      <sheetData sheetId="12263" refreshError="1"/>
      <sheetData sheetId="12264" refreshError="1"/>
      <sheetData sheetId="12265" refreshError="1"/>
      <sheetData sheetId="12266" refreshError="1"/>
      <sheetData sheetId="12267" refreshError="1"/>
      <sheetData sheetId="12268" refreshError="1"/>
      <sheetData sheetId="12269" refreshError="1"/>
      <sheetData sheetId="12270" refreshError="1"/>
      <sheetData sheetId="12271" refreshError="1"/>
      <sheetData sheetId="12272" refreshError="1"/>
      <sheetData sheetId="12273" refreshError="1"/>
      <sheetData sheetId="12274" refreshError="1"/>
      <sheetData sheetId="12275" refreshError="1"/>
      <sheetData sheetId="12276" refreshError="1"/>
      <sheetData sheetId="12277" refreshError="1"/>
      <sheetData sheetId="12278" refreshError="1"/>
      <sheetData sheetId="12279" refreshError="1"/>
      <sheetData sheetId="12280" refreshError="1"/>
      <sheetData sheetId="12281" refreshError="1"/>
      <sheetData sheetId="12282" refreshError="1"/>
      <sheetData sheetId="12283" refreshError="1"/>
      <sheetData sheetId="12284" refreshError="1"/>
      <sheetData sheetId="12285" refreshError="1"/>
      <sheetData sheetId="12286" refreshError="1"/>
      <sheetData sheetId="12287" refreshError="1"/>
      <sheetData sheetId="12288" refreshError="1"/>
      <sheetData sheetId="12289" refreshError="1"/>
      <sheetData sheetId="12290" refreshError="1"/>
      <sheetData sheetId="12291" refreshError="1"/>
      <sheetData sheetId="12292" refreshError="1"/>
      <sheetData sheetId="12293" refreshError="1"/>
      <sheetData sheetId="12294" refreshError="1"/>
      <sheetData sheetId="12295" refreshError="1"/>
      <sheetData sheetId="12296" refreshError="1"/>
      <sheetData sheetId="12297" refreshError="1"/>
      <sheetData sheetId="12298" refreshError="1"/>
      <sheetData sheetId="12299" refreshError="1"/>
      <sheetData sheetId="12300" refreshError="1"/>
      <sheetData sheetId="12301" refreshError="1"/>
      <sheetData sheetId="12302" refreshError="1"/>
      <sheetData sheetId="12303" refreshError="1"/>
      <sheetData sheetId="12304" refreshError="1"/>
      <sheetData sheetId="12305" refreshError="1"/>
      <sheetData sheetId="12306" refreshError="1"/>
      <sheetData sheetId="12307" refreshError="1"/>
      <sheetData sheetId="12308" refreshError="1"/>
      <sheetData sheetId="12309" refreshError="1"/>
      <sheetData sheetId="12310" refreshError="1"/>
      <sheetData sheetId="12311" refreshError="1"/>
      <sheetData sheetId="12312" refreshError="1"/>
      <sheetData sheetId="12313" refreshError="1"/>
      <sheetData sheetId="12314" refreshError="1"/>
      <sheetData sheetId="12315" refreshError="1"/>
      <sheetData sheetId="12316" refreshError="1"/>
      <sheetData sheetId="12317" refreshError="1"/>
      <sheetData sheetId="12318" refreshError="1"/>
      <sheetData sheetId="12319" refreshError="1"/>
      <sheetData sheetId="12320" refreshError="1"/>
      <sheetData sheetId="12321" refreshError="1"/>
      <sheetData sheetId="12322" refreshError="1"/>
      <sheetData sheetId="12323" refreshError="1"/>
      <sheetData sheetId="12324" refreshError="1"/>
      <sheetData sheetId="12325" refreshError="1"/>
      <sheetData sheetId="12326" refreshError="1"/>
      <sheetData sheetId="12327" refreshError="1"/>
      <sheetData sheetId="12328" refreshError="1"/>
      <sheetData sheetId="12329" refreshError="1"/>
      <sheetData sheetId="12330" refreshError="1"/>
      <sheetData sheetId="12331" refreshError="1"/>
      <sheetData sheetId="12332" refreshError="1"/>
      <sheetData sheetId="12333" refreshError="1"/>
      <sheetData sheetId="12334" refreshError="1"/>
      <sheetData sheetId="12335" refreshError="1"/>
      <sheetData sheetId="12336" refreshError="1"/>
      <sheetData sheetId="12337" refreshError="1"/>
      <sheetData sheetId="12338" refreshError="1"/>
      <sheetData sheetId="12339" refreshError="1"/>
      <sheetData sheetId="12340" refreshError="1"/>
      <sheetData sheetId="12341" refreshError="1"/>
      <sheetData sheetId="12342" refreshError="1"/>
      <sheetData sheetId="12343" refreshError="1"/>
      <sheetData sheetId="12344" refreshError="1"/>
      <sheetData sheetId="12345" refreshError="1"/>
      <sheetData sheetId="12346" refreshError="1"/>
      <sheetData sheetId="12347" refreshError="1"/>
      <sheetData sheetId="12348" refreshError="1"/>
      <sheetData sheetId="12349" refreshError="1"/>
      <sheetData sheetId="12350" refreshError="1"/>
      <sheetData sheetId="12351" refreshError="1"/>
      <sheetData sheetId="12352" refreshError="1"/>
      <sheetData sheetId="12353" refreshError="1"/>
      <sheetData sheetId="12354" refreshError="1"/>
      <sheetData sheetId="12355" refreshError="1"/>
      <sheetData sheetId="12356" refreshError="1"/>
      <sheetData sheetId="12357" refreshError="1"/>
      <sheetData sheetId="12358" refreshError="1"/>
      <sheetData sheetId="12359" refreshError="1"/>
      <sheetData sheetId="12360" refreshError="1"/>
      <sheetData sheetId="12361" refreshError="1"/>
      <sheetData sheetId="12362" refreshError="1"/>
      <sheetData sheetId="12363" refreshError="1"/>
      <sheetData sheetId="12364" refreshError="1"/>
      <sheetData sheetId="12365" refreshError="1"/>
      <sheetData sheetId="12366" refreshError="1"/>
      <sheetData sheetId="12367" refreshError="1"/>
      <sheetData sheetId="12368" refreshError="1"/>
      <sheetData sheetId="12369" refreshError="1"/>
      <sheetData sheetId="12370" refreshError="1"/>
      <sheetData sheetId="12371" refreshError="1"/>
      <sheetData sheetId="12372" refreshError="1"/>
      <sheetData sheetId="12373" refreshError="1"/>
      <sheetData sheetId="12374" refreshError="1"/>
      <sheetData sheetId="12375" refreshError="1"/>
      <sheetData sheetId="12376" refreshError="1"/>
      <sheetData sheetId="12377" refreshError="1"/>
      <sheetData sheetId="12378" refreshError="1"/>
      <sheetData sheetId="12379" refreshError="1"/>
      <sheetData sheetId="12380" refreshError="1"/>
      <sheetData sheetId="12381" refreshError="1"/>
      <sheetData sheetId="12382" refreshError="1"/>
      <sheetData sheetId="12383" refreshError="1"/>
      <sheetData sheetId="12384" refreshError="1"/>
      <sheetData sheetId="12385" refreshError="1"/>
      <sheetData sheetId="12386" refreshError="1"/>
      <sheetData sheetId="12387" refreshError="1"/>
      <sheetData sheetId="12388" refreshError="1"/>
      <sheetData sheetId="12389" refreshError="1"/>
      <sheetData sheetId="12390" refreshError="1"/>
      <sheetData sheetId="12391" refreshError="1"/>
      <sheetData sheetId="12392" refreshError="1"/>
      <sheetData sheetId="12393" refreshError="1"/>
      <sheetData sheetId="12394" refreshError="1"/>
      <sheetData sheetId="12395" refreshError="1"/>
      <sheetData sheetId="12396" refreshError="1"/>
      <sheetData sheetId="12397" refreshError="1"/>
      <sheetData sheetId="12398" refreshError="1"/>
      <sheetData sheetId="12399" refreshError="1"/>
      <sheetData sheetId="12400" refreshError="1"/>
      <sheetData sheetId="12401" refreshError="1"/>
      <sheetData sheetId="12402" refreshError="1"/>
      <sheetData sheetId="12403" refreshError="1"/>
      <sheetData sheetId="12404" refreshError="1"/>
      <sheetData sheetId="12405" refreshError="1"/>
      <sheetData sheetId="12406" refreshError="1"/>
      <sheetData sheetId="12407" refreshError="1"/>
      <sheetData sheetId="12408" refreshError="1"/>
      <sheetData sheetId="12409" refreshError="1"/>
      <sheetData sheetId="12410" refreshError="1"/>
      <sheetData sheetId="12411" refreshError="1"/>
      <sheetData sheetId="12412" refreshError="1"/>
      <sheetData sheetId="12413" refreshError="1"/>
      <sheetData sheetId="12414" refreshError="1"/>
      <sheetData sheetId="12415" refreshError="1"/>
      <sheetData sheetId="12416" refreshError="1"/>
      <sheetData sheetId="12417" refreshError="1"/>
      <sheetData sheetId="12418" refreshError="1"/>
      <sheetData sheetId="12419" refreshError="1"/>
      <sheetData sheetId="12420" refreshError="1"/>
      <sheetData sheetId="12421" refreshError="1"/>
      <sheetData sheetId="12422" refreshError="1"/>
      <sheetData sheetId="12423" refreshError="1"/>
      <sheetData sheetId="12424" refreshError="1"/>
      <sheetData sheetId="12425" refreshError="1"/>
      <sheetData sheetId="12426" refreshError="1"/>
      <sheetData sheetId="12427" refreshError="1"/>
      <sheetData sheetId="12428" refreshError="1"/>
      <sheetData sheetId="12429" refreshError="1"/>
      <sheetData sheetId="12430" refreshError="1"/>
      <sheetData sheetId="12431" refreshError="1"/>
      <sheetData sheetId="12432" refreshError="1"/>
      <sheetData sheetId="12433" refreshError="1"/>
      <sheetData sheetId="12434" refreshError="1"/>
      <sheetData sheetId="12435" refreshError="1"/>
      <sheetData sheetId="12436" refreshError="1"/>
      <sheetData sheetId="12437" refreshError="1"/>
      <sheetData sheetId="12438" refreshError="1"/>
      <sheetData sheetId="12439" refreshError="1"/>
      <sheetData sheetId="12440" refreshError="1"/>
      <sheetData sheetId="12441" refreshError="1"/>
      <sheetData sheetId="12442" refreshError="1"/>
      <sheetData sheetId="12443" refreshError="1"/>
      <sheetData sheetId="12444" refreshError="1"/>
      <sheetData sheetId="12445" refreshError="1"/>
      <sheetData sheetId="12446" refreshError="1"/>
      <sheetData sheetId="12447" refreshError="1"/>
      <sheetData sheetId="12448" refreshError="1"/>
      <sheetData sheetId="12449" refreshError="1"/>
      <sheetData sheetId="12450" refreshError="1"/>
      <sheetData sheetId="12451" refreshError="1"/>
      <sheetData sheetId="12452" refreshError="1"/>
      <sheetData sheetId="12453" refreshError="1"/>
      <sheetData sheetId="12454" refreshError="1"/>
      <sheetData sheetId="12455" refreshError="1"/>
      <sheetData sheetId="12456" refreshError="1"/>
      <sheetData sheetId="12457" refreshError="1"/>
      <sheetData sheetId="12458" refreshError="1"/>
      <sheetData sheetId="12459" refreshError="1"/>
      <sheetData sheetId="12460" refreshError="1"/>
      <sheetData sheetId="12461" refreshError="1"/>
      <sheetData sheetId="12462" refreshError="1"/>
      <sheetData sheetId="12463" refreshError="1"/>
      <sheetData sheetId="12464" refreshError="1"/>
      <sheetData sheetId="12465" refreshError="1"/>
      <sheetData sheetId="12466" refreshError="1"/>
      <sheetData sheetId="12467" refreshError="1"/>
      <sheetData sheetId="12468" refreshError="1"/>
      <sheetData sheetId="12469" refreshError="1"/>
      <sheetData sheetId="12470" refreshError="1"/>
      <sheetData sheetId="12471" refreshError="1"/>
      <sheetData sheetId="12472" refreshError="1"/>
      <sheetData sheetId="12473" refreshError="1"/>
      <sheetData sheetId="12474" refreshError="1"/>
      <sheetData sheetId="12475" refreshError="1"/>
      <sheetData sheetId="12476" refreshError="1"/>
      <sheetData sheetId="12477" refreshError="1"/>
      <sheetData sheetId="12478" refreshError="1"/>
      <sheetData sheetId="12479" refreshError="1"/>
      <sheetData sheetId="12480" refreshError="1"/>
      <sheetData sheetId="12481" refreshError="1"/>
      <sheetData sheetId="12482" refreshError="1"/>
      <sheetData sheetId="12483" refreshError="1"/>
      <sheetData sheetId="12484" refreshError="1"/>
      <sheetData sheetId="12485" refreshError="1"/>
      <sheetData sheetId="12486" refreshError="1"/>
      <sheetData sheetId="12487" refreshError="1"/>
      <sheetData sheetId="12488" refreshError="1"/>
      <sheetData sheetId="12489" refreshError="1"/>
      <sheetData sheetId="12490" refreshError="1"/>
      <sheetData sheetId="12491" refreshError="1"/>
      <sheetData sheetId="12492" refreshError="1"/>
      <sheetData sheetId="12493" refreshError="1"/>
      <sheetData sheetId="12494" refreshError="1"/>
      <sheetData sheetId="12495" refreshError="1"/>
      <sheetData sheetId="12496" refreshError="1"/>
      <sheetData sheetId="12497" refreshError="1"/>
      <sheetData sheetId="12498" refreshError="1"/>
      <sheetData sheetId="12499" refreshError="1"/>
      <sheetData sheetId="12500" refreshError="1"/>
      <sheetData sheetId="12501" refreshError="1"/>
      <sheetData sheetId="12502" refreshError="1"/>
      <sheetData sheetId="12503" refreshError="1"/>
      <sheetData sheetId="12504" refreshError="1"/>
      <sheetData sheetId="12505" refreshError="1"/>
      <sheetData sheetId="12506" refreshError="1"/>
      <sheetData sheetId="12507" refreshError="1"/>
      <sheetData sheetId="12508" refreshError="1"/>
      <sheetData sheetId="12509" refreshError="1"/>
      <sheetData sheetId="12510" refreshError="1"/>
      <sheetData sheetId="12511" refreshError="1"/>
      <sheetData sheetId="12512" refreshError="1"/>
      <sheetData sheetId="12513" refreshError="1"/>
      <sheetData sheetId="12514" refreshError="1"/>
      <sheetData sheetId="12515" refreshError="1"/>
      <sheetData sheetId="12516" refreshError="1"/>
      <sheetData sheetId="12517" refreshError="1"/>
      <sheetData sheetId="12518" refreshError="1"/>
      <sheetData sheetId="12519" refreshError="1"/>
      <sheetData sheetId="12520" refreshError="1"/>
      <sheetData sheetId="12521" refreshError="1"/>
      <sheetData sheetId="12522" refreshError="1"/>
      <sheetData sheetId="12523" refreshError="1"/>
      <sheetData sheetId="12524" refreshError="1"/>
      <sheetData sheetId="12525" refreshError="1"/>
      <sheetData sheetId="12526" refreshError="1"/>
      <sheetData sheetId="12527" refreshError="1"/>
      <sheetData sheetId="12528" refreshError="1"/>
      <sheetData sheetId="12529" refreshError="1"/>
      <sheetData sheetId="12530" refreshError="1"/>
      <sheetData sheetId="12531" refreshError="1"/>
      <sheetData sheetId="12532" refreshError="1"/>
      <sheetData sheetId="12533" refreshError="1"/>
      <sheetData sheetId="12534" refreshError="1"/>
      <sheetData sheetId="12535" refreshError="1"/>
      <sheetData sheetId="12536" refreshError="1"/>
      <sheetData sheetId="12537" refreshError="1"/>
      <sheetData sheetId="12538" refreshError="1"/>
      <sheetData sheetId="12539" refreshError="1"/>
      <sheetData sheetId="12540" refreshError="1"/>
      <sheetData sheetId="12541" refreshError="1"/>
      <sheetData sheetId="12542" refreshError="1"/>
      <sheetData sheetId="12543" refreshError="1"/>
      <sheetData sheetId="12544" refreshError="1"/>
      <sheetData sheetId="12545" refreshError="1"/>
      <sheetData sheetId="12546" refreshError="1"/>
      <sheetData sheetId="12547" refreshError="1"/>
      <sheetData sheetId="12548" refreshError="1"/>
      <sheetData sheetId="12549" refreshError="1"/>
      <sheetData sheetId="12550" refreshError="1"/>
      <sheetData sheetId="12551" refreshError="1"/>
      <sheetData sheetId="12552" refreshError="1"/>
      <sheetData sheetId="12553" refreshError="1"/>
      <sheetData sheetId="12554" refreshError="1"/>
      <sheetData sheetId="12555" refreshError="1"/>
      <sheetData sheetId="12556" refreshError="1"/>
      <sheetData sheetId="12557" refreshError="1"/>
      <sheetData sheetId="12558" refreshError="1"/>
      <sheetData sheetId="12559" refreshError="1"/>
      <sheetData sheetId="12560" refreshError="1"/>
      <sheetData sheetId="12561" refreshError="1"/>
      <sheetData sheetId="12562" refreshError="1"/>
      <sheetData sheetId="12563" refreshError="1"/>
      <sheetData sheetId="12564" refreshError="1"/>
      <sheetData sheetId="12565" refreshError="1"/>
      <sheetData sheetId="12566" refreshError="1"/>
      <sheetData sheetId="12567" refreshError="1"/>
      <sheetData sheetId="12568" refreshError="1"/>
      <sheetData sheetId="12569" refreshError="1"/>
      <sheetData sheetId="12570" refreshError="1"/>
      <sheetData sheetId="12571" refreshError="1"/>
      <sheetData sheetId="12572" refreshError="1"/>
      <sheetData sheetId="12573" refreshError="1"/>
      <sheetData sheetId="12574" refreshError="1"/>
      <sheetData sheetId="12575" refreshError="1"/>
      <sheetData sheetId="12576" refreshError="1"/>
      <sheetData sheetId="12577" refreshError="1"/>
      <sheetData sheetId="12578" refreshError="1"/>
      <sheetData sheetId="12579" refreshError="1"/>
      <sheetData sheetId="12580" refreshError="1"/>
      <sheetData sheetId="12581" refreshError="1"/>
      <sheetData sheetId="12582" refreshError="1"/>
      <sheetData sheetId="12583" refreshError="1"/>
      <sheetData sheetId="12584" refreshError="1"/>
      <sheetData sheetId="12585" refreshError="1"/>
      <sheetData sheetId="12586" refreshError="1"/>
      <sheetData sheetId="12587" refreshError="1"/>
      <sheetData sheetId="12588" refreshError="1"/>
      <sheetData sheetId="12589" refreshError="1"/>
      <sheetData sheetId="12590" refreshError="1"/>
      <sheetData sheetId="12591" refreshError="1"/>
      <sheetData sheetId="12592" refreshError="1"/>
      <sheetData sheetId="12593" refreshError="1"/>
      <sheetData sheetId="12594" refreshError="1"/>
      <sheetData sheetId="12595" refreshError="1"/>
      <sheetData sheetId="12596" refreshError="1"/>
      <sheetData sheetId="12597" refreshError="1"/>
      <sheetData sheetId="12598" refreshError="1"/>
      <sheetData sheetId="12599" refreshError="1"/>
      <sheetData sheetId="12600" refreshError="1"/>
      <sheetData sheetId="12601" refreshError="1"/>
      <sheetData sheetId="12602" refreshError="1"/>
      <sheetData sheetId="12603" refreshError="1"/>
      <sheetData sheetId="12604" refreshError="1"/>
      <sheetData sheetId="12605" refreshError="1"/>
      <sheetData sheetId="12606" refreshError="1"/>
      <sheetData sheetId="12607" refreshError="1"/>
      <sheetData sheetId="12608" refreshError="1"/>
      <sheetData sheetId="12609" refreshError="1"/>
      <sheetData sheetId="12610" refreshError="1"/>
      <sheetData sheetId="12611" refreshError="1"/>
      <sheetData sheetId="12612" refreshError="1"/>
      <sheetData sheetId="12613" refreshError="1"/>
      <sheetData sheetId="12614" refreshError="1"/>
      <sheetData sheetId="12615" refreshError="1"/>
      <sheetData sheetId="12616" refreshError="1"/>
      <sheetData sheetId="12617" refreshError="1"/>
      <sheetData sheetId="12618" refreshError="1"/>
      <sheetData sheetId="12619" refreshError="1"/>
      <sheetData sheetId="12620" refreshError="1"/>
      <sheetData sheetId="12621" refreshError="1"/>
      <sheetData sheetId="12622" refreshError="1"/>
      <sheetData sheetId="12623" refreshError="1"/>
      <sheetData sheetId="12624" refreshError="1"/>
      <sheetData sheetId="12625" refreshError="1"/>
      <sheetData sheetId="12626" refreshError="1"/>
      <sheetData sheetId="12627" refreshError="1"/>
      <sheetData sheetId="12628" refreshError="1"/>
      <sheetData sheetId="12629" refreshError="1"/>
      <sheetData sheetId="12630" refreshError="1"/>
      <sheetData sheetId="12631" refreshError="1"/>
      <sheetData sheetId="12632" refreshError="1"/>
      <sheetData sheetId="12633" refreshError="1"/>
      <sheetData sheetId="12634" refreshError="1"/>
      <sheetData sheetId="12635" refreshError="1"/>
      <sheetData sheetId="12636" refreshError="1"/>
      <sheetData sheetId="12637" refreshError="1"/>
      <sheetData sheetId="12638" refreshError="1"/>
      <sheetData sheetId="12639" refreshError="1"/>
      <sheetData sheetId="12640" refreshError="1"/>
      <sheetData sheetId="12641" refreshError="1"/>
      <sheetData sheetId="12642" refreshError="1"/>
      <sheetData sheetId="12643" refreshError="1"/>
      <sheetData sheetId="12644" refreshError="1"/>
      <sheetData sheetId="12645" refreshError="1"/>
      <sheetData sheetId="12646" refreshError="1"/>
      <sheetData sheetId="12647" refreshError="1"/>
      <sheetData sheetId="12648" refreshError="1"/>
      <sheetData sheetId="12649" refreshError="1"/>
      <sheetData sheetId="12650" refreshError="1"/>
      <sheetData sheetId="12651" refreshError="1"/>
      <sheetData sheetId="12652" refreshError="1"/>
      <sheetData sheetId="12653" refreshError="1"/>
      <sheetData sheetId="12654" refreshError="1"/>
      <sheetData sheetId="12655" refreshError="1"/>
      <sheetData sheetId="12656" refreshError="1"/>
      <sheetData sheetId="12657" refreshError="1"/>
      <sheetData sheetId="12658" refreshError="1"/>
      <sheetData sheetId="12659" refreshError="1"/>
      <sheetData sheetId="12660" refreshError="1"/>
      <sheetData sheetId="12661" refreshError="1"/>
      <sheetData sheetId="12662" refreshError="1"/>
      <sheetData sheetId="12663" refreshError="1"/>
      <sheetData sheetId="12664" refreshError="1"/>
      <sheetData sheetId="12665" refreshError="1"/>
      <sheetData sheetId="12666" refreshError="1"/>
      <sheetData sheetId="12667" refreshError="1"/>
      <sheetData sheetId="12668" refreshError="1"/>
      <sheetData sheetId="12669" refreshError="1"/>
      <sheetData sheetId="12670" refreshError="1"/>
      <sheetData sheetId="12671" refreshError="1"/>
      <sheetData sheetId="12672" refreshError="1"/>
      <sheetData sheetId="12673" refreshError="1"/>
      <sheetData sheetId="12674" refreshError="1"/>
      <sheetData sheetId="12675" refreshError="1"/>
      <sheetData sheetId="12676" refreshError="1"/>
      <sheetData sheetId="12677" refreshError="1"/>
      <sheetData sheetId="12678" refreshError="1"/>
      <sheetData sheetId="12679" refreshError="1"/>
      <sheetData sheetId="12680" refreshError="1"/>
      <sheetData sheetId="12681" refreshError="1"/>
      <sheetData sheetId="12682" refreshError="1"/>
      <sheetData sheetId="12683" refreshError="1"/>
      <sheetData sheetId="12684" refreshError="1"/>
      <sheetData sheetId="12685" refreshError="1"/>
      <sheetData sheetId="12686" refreshError="1"/>
      <sheetData sheetId="12687" refreshError="1"/>
      <sheetData sheetId="12688" refreshError="1"/>
      <sheetData sheetId="12689" refreshError="1"/>
      <sheetData sheetId="12690" refreshError="1"/>
      <sheetData sheetId="12691" refreshError="1"/>
      <sheetData sheetId="12692" refreshError="1"/>
      <sheetData sheetId="12693" refreshError="1"/>
      <sheetData sheetId="12694" refreshError="1"/>
      <sheetData sheetId="12695" refreshError="1"/>
      <sheetData sheetId="12696" refreshError="1"/>
      <sheetData sheetId="12697" refreshError="1"/>
      <sheetData sheetId="12698" refreshError="1"/>
      <sheetData sheetId="12699" refreshError="1"/>
      <sheetData sheetId="12700" refreshError="1"/>
      <sheetData sheetId="12701" refreshError="1"/>
      <sheetData sheetId="12702" refreshError="1"/>
      <sheetData sheetId="12703" refreshError="1"/>
      <sheetData sheetId="12704" refreshError="1"/>
      <sheetData sheetId="12705" refreshError="1"/>
      <sheetData sheetId="12706" refreshError="1"/>
      <sheetData sheetId="12707" refreshError="1"/>
      <sheetData sheetId="12708" refreshError="1"/>
      <sheetData sheetId="12709" refreshError="1"/>
      <sheetData sheetId="12710" refreshError="1"/>
      <sheetData sheetId="12711" refreshError="1"/>
      <sheetData sheetId="12712" refreshError="1"/>
      <sheetData sheetId="12713" refreshError="1"/>
      <sheetData sheetId="12714" refreshError="1"/>
      <sheetData sheetId="12715" refreshError="1"/>
      <sheetData sheetId="12716" refreshError="1"/>
      <sheetData sheetId="12717" refreshError="1"/>
      <sheetData sheetId="12718" refreshError="1"/>
      <sheetData sheetId="12719" refreshError="1"/>
      <sheetData sheetId="12720" refreshError="1"/>
      <sheetData sheetId="12721" refreshError="1"/>
      <sheetData sheetId="12722" refreshError="1"/>
      <sheetData sheetId="12723" refreshError="1"/>
      <sheetData sheetId="12724" refreshError="1"/>
      <sheetData sheetId="12725" refreshError="1"/>
      <sheetData sheetId="12726" refreshError="1"/>
      <sheetData sheetId="12727" refreshError="1"/>
      <sheetData sheetId="12728" refreshError="1"/>
      <sheetData sheetId="12729" refreshError="1"/>
      <sheetData sheetId="12730" refreshError="1"/>
      <sheetData sheetId="12731" refreshError="1"/>
      <sheetData sheetId="12732" refreshError="1"/>
      <sheetData sheetId="12733" refreshError="1"/>
      <sheetData sheetId="12734" refreshError="1"/>
      <sheetData sheetId="12735" refreshError="1"/>
      <sheetData sheetId="12736" refreshError="1"/>
      <sheetData sheetId="12737" refreshError="1"/>
      <sheetData sheetId="12738" refreshError="1"/>
      <sheetData sheetId="12739" refreshError="1"/>
      <sheetData sheetId="12740" refreshError="1"/>
      <sheetData sheetId="12741" refreshError="1"/>
      <sheetData sheetId="12742" refreshError="1"/>
      <sheetData sheetId="12743" refreshError="1"/>
      <sheetData sheetId="12744" refreshError="1"/>
      <sheetData sheetId="12745" refreshError="1"/>
      <sheetData sheetId="12746" refreshError="1"/>
      <sheetData sheetId="12747" refreshError="1"/>
      <sheetData sheetId="12748" refreshError="1"/>
      <sheetData sheetId="12749" refreshError="1"/>
      <sheetData sheetId="12750" refreshError="1"/>
      <sheetData sheetId="12751" refreshError="1"/>
      <sheetData sheetId="12752" refreshError="1"/>
      <sheetData sheetId="12753" refreshError="1"/>
      <sheetData sheetId="12754" refreshError="1"/>
      <sheetData sheetId="12755" refreshError="1"/>
      <sheetData sheetId="12756" refreshError="1"/>
      <sheetData sheetId="12757" refreshError="1"/>
      <sheetData sheetId="12758" refreshError="1"/>
      <sheetData sheetId="12759" refreshError="1"/>
      <sheetData sheetId="12760" refreshError="1"/>
      <sheetData sheetId="12761" refreshError="1"/>
      <sheetData sheetId="12762" refreshError="1"/>
      <sheetData sheetId="12763" refreshError="1"/>
      <sheetData sheetId="12764" refreshError="1"/>
      <sheetData sheetId="12765" refreshError="1"/>
      <sheetData sheetId="12766" refreshError="1"/>
      <sheetData sheetId="12767" refreshError="1"/>
      <sheetData sheetId="12768" refreshError="1"/>
      <sheetData sheetId="12769" refreshError="1"/>
      <sheetData sheetId="12770" refreshError="1"/>
      <sheetData sheetId="12771" refreshError="1"/>
      <sheetData sheetId="12772" refreshError="1"/>
      <sheetData sheetId="12773" refreshError="1"/>
      <sheetData sheetId="12774" refreshError="1"/>
      <sheetData sheetId="12775" refreshError="1"/>
      <sheetData sheetId="12776" refreshError="1"/>
      <sheetData sheetId="12777" refreshError="1"/>
      <sheetData sheetId="12778" refreshError="1"/>
      <sheetData sheetId="12779" refreshError="1"/>
      <sheetData sheetId="12780" refreshError="1"/>
      <sheetData sheetId="12781" refreshError="1"/>
      <sheetData sheetId="12782" refreshError="1"/>
      <sheetData sheetId="12783" refreshError="1"/>
      <sheetData sheetId="12784" refreshError="1"/>
      <sheetData sheetId="12785" refreshError="1"/>
      <sheetData sheetId="12786" refreshError="1"/>
      <sheetData sheetId="12787" refreshError="1"/>
      <sheetData sheetId="12788" refreshError="1"/>
      <sheetData sheetId="12789" refreshError="1"/>
      <sheetData sheetId="12790" refreshError="1"/>
      <sheetData sheetId="12791" refreshError="1"/>
      <sheetData sheetId="12792" refreshError="1"/>
      <sheetData sheetId="12793" refreshError="1"/>
      <sheetData sheetId="12794" refreshError="1"/>
      <sheetData sheetId="12795" refreshError="1"/>
      <sheetData sheetId="12796" refreshError="1"/>
      <sheetData sheetId="12797" refreshError="1"/>
      <sheetData sheetId="12798" refreshError="1"/>
      <sheetData sheetId="12799" refreshError="1"/>
      <sheetData sheetId="12800" refreshError="1"/>
      <sheetData sheetId="12801" refreshError="1"/>
      <sheetData sheetId="12802" refreshError="1"/>
      <sheetData sheetId="12803" refreshError="1"/>
      <sheetData sheetId="12804" refreshError="1"/>
      <sheetData sheetId="12805" refreshError="1"/>
      <sheetData sheetId="12806" refreshError="1"/>
      <sheetData sheetId="12807" refreshError="1"/>
      <sheetData sheetId="12808" refreshError="1"/>
      <sheetData sheetId="12809" refreshError="1"/>
      <sheetData sheetId="12810" refreshError="1"/>
      <sheetData sheetId="12811" refreshError="1"/>
      <sheetData sheetId="12812" refreshError="1"/>
      <sheetData sheetId="12813" refreshError="1"/>
      <sheetData sheetId="12814" refreshError="1"/>
      <sheetData sheetId="12815" refreshError="1"/>
      <sheetData sheetId="12816" refreshError="1"/>
      <sheetData sheetId="12817" refreshError="1"/>
      <sheetData sheetId="12818" refreshError="1"/>
      <sheetData sheetId="12819" refreshError="1"/>
      <sheetData sheetId="12820" refreshError="1"/>
      <sheetData sheetId="12821" refreshError="1"/>
      <sheetData sheetId="12822" refreshError="1"/>
      <sheetData sheetId="12823" refreshError="1"/>
      <sheetData sheetId="12824" refreshError="1"/>
      <sheetData sheetId="12825" refreshError="1"/>
      <sheetData sheetId="12826" refreshError="1"/>
      <sheetData sheetId="12827" refreshError="1"/>
      <sheetData sheetId="12828" refreshError="1"/>
      <sheetData sheetId="12829" refreshError="1"/>
      <sheetData sheetId="12830" refreshError="1"/>
      <sheetData sheetId="12831" refreshError="1"/>
      <sheetData sheetId="12832" refreshError="1"/>
      <sheetData sheetId="12833" refreshError="1"/>
      <sheetData sheetId="12834" refreshError="1"/>
      <sheetData sheetId="12835" refreshError="1"/>
      <sheetData sheetId="12836" refreshError="1"/>
      <sheetData sheetId="12837" refreshError="1"/>
      <sheetData sheetId="12838" refreshError="1"/>
      <sheetData sheetId="12839" refreshError="1"/>
      <sheetData sheetId="12840" refreshError="1"/>
      <sheetData sheetId="12841" refreshError="1"/>
      <sheetData sheetId="12842" refreshError="1"/>
      <sheetData sheetId="12843" refreshError="1"/>
      <sheetData sheetId="12844" refreshError="1"/>
      <sheetData sheetId="12845" refreshError="1"/>
      <sheetData sheetId="12846" refreshError="1"/>
      <sheetData sheetId="12847" refreshError="1"/>
      <sheetData sheetId="12848" refreshError="1"/>
      <sheetData sheetId="12849" refreshError="1"/>
      <sheetData sheetId="12850" refreshError="1"/>
      <sheetData sheetId="12851" refreshError="1"/>
      <sheetData sheetId="12852" refreshError="1"/>
      <sheetData sheetId="12853" refreshError="1"/>
      <sheetData sheetId="12854" refreshError="1"/>
      <sheetData sheetId="12855" refreshError="1"/>
      <sheetData sheetId="12856" refreshError="1"/>
      <sheetData sheetId="12857" refreshError="1"/>
      <sheetData sheetId="12858" refreshError="1"/>
      <sheetData sheetId="12859" refreshError="1"/>
      <sheetData sheetId="12860" refreshError="1"/>
      <sheetData sheetId="12861" refreshError="1"/>
      <sheetData sheetId="12862" refreshError="1"/>
      <sheetData sheetId="12863" refreshError="1"/>
      <sheetData sheetId="12864" refreshError="1"/>
      <sheetData sheetId="12865" refreshError="1"/>
      <sheetData sheetId="12866" refreshError="1"/>
      <sheetData sheetId="12867" refreshError="1"/>
      <sheetData sheetId="12868" refreshError="1"/>
      <sheetData sheetId="12869" refreshError="1"/>
      <sheetData sheetId="12870" refreshError="1"/>
      <sheetData sheetId="12871" refreshError="1"/>
      <sheetData sheetId="12872" refreshError="1"/>
      <sheetData sheetId="12873" refreshError="1"/>
      <sheetData sheetId="12874" refreshError="1"/>
      <sheetData sheetId="12875" refreshError="1"/>
      <sheetData sheetId="12876" refreshError="1"/>
      <sheetData sheetId="12877" refreshError="1"/>
      <sheetData sheetId="12878" refreshError="1"/>
      <sheetData sheetId="12879" refreshError="1"/>
      <sheetData sheetId="12880" refreshError="1"/>
      <sheetData sheetId="12881" refreshError="1"/>
      <sheetData sheetId="12882" refreshError="1"/>
      <sheetData sheetId="12883" refreshError="1"/>
      <sheetData sheetId="12884" refreshError="1"/>
      <sheetData sheetId="12885" refreshError="1"/>
      <sheetData sheetId="12886" refreshError="1"/>
      <sheetData sheetId="12887" refreshError="1"/>
      <sheetData sheetId="12888" refreshError="1"/>
      <sheetData sheetId="12889" refreshError="1"/>
      <sheetData sheetId="12890" refreshError="1"/>
      <sheetData sheetId="12891" refreshError="1"/>
      <sheetData sheetId="12892" refreshError="1"/>
      <sheetData sheetId="12893" refreshError="1"/>
      <sheetData sheetId="12894" refreshError="1"/>
      <sheetData sheetId="12895" refreshError="1"/>
      <sheetData sheetId="12896" refreshError="1"/>
      <sheetData sheetId="12897" refreshError="1"/>
      <sheetData sheetId="12898" refreshError="1"/>
      <sheetData sheetId="12899" refreshError="1"/>
      <sheetData sheetId="12900" refreshError="1"/>
      <sheetData sheetId="12901" refreshError="1"/>
      <sheetData sheetId="12902" refreshError="1"/>
      <sheetData sheetId="12903" refreshError="1"/>
      <sheetData sheetId="12904" refreshError="1"/>
      <sheetData sheetId="12905" refreshError="1"/>
      <sheetData sheetId="12906" refreshError="1"/>
      <sheetData sheetId="12907" refreshError="1"/>
      <sheetData sheetId="12908" refreshError="1"/>
      <sheetData sheetId="12909" refreshError="1"/>
      <sheetData sheetId="12910" refreshError="1"/>
      <sheetData sheetId="12911" refreshError="1"/>
      <sheetData sheetId="12912" refreshError="1"/>
      <sheetData sheetId="12913" refreshError="1"/>
      <sheetData sheetId="12914" refreshError="1"/>
      <sheetData sheetId="12915" refreshError="1"/>
      <sheetData sheetId="12916" refreshError="1"/>
      <sheetData sheetId="12917" refreshError="1"/>
      <sheetData sheetId="12918" refreshError="1"/>
      <sheetData sheetId="12919" refreshError="1"/>
      <sheetData sheetId="12920" refreshError="1"/>
      <sheetData sheetId="12921" refreshError="1"/>
      <sheetData sheetId="12922" refreshError="1"/>
      <sheetData sheetId="12923" refreshError="1"/>
      <sheetData sheetId="12924" refreshError="1"/>
      <sheetData sheetId="12925" refreshError="1"/>
      <sheetData sheetId="12926" refreshError="1"/>
      <sheetData sheetId="12927" refreshError="1"/>
      <sheetData sheetId="12928" refreshError="1"/>
      <sheetData sheetId="12929" refreshError="1"/>
      <sheetData sheetId="12930" refreshError="1"/>
      <sheetData sheetId="12931" refreshError="1"/>
      <sheetData sheetId="12932" refreshError="1"/>
      <sheetData sheetId="12933" refreshError="1"/>
      <sheetData sheetId="12934" refreshError="1"/>
      <sheetData sheetId="12935" refreshError="1"/>
      <sheetData sheetId="12936" refreshError="1"/>
      <sheetData sheetId="12937" refreshError="1"/>
      <sheetData sheetId="12938" refreshError="1"/>
      <sheetData sheetId="12939" refreshError="1"/>
      <sheetData sheetId="12940" refreshError="1"/>
      <sheetData sheetId="12941" refreshError="1"/>
      <sheetData sheetId="12942" refreshError="1"/>
      <sheetData sheetId="12943" refreshError="1"/>
      <sheetData sheetId="12944" refreshError="1"/>
      <sheetData sheetId="12945" refreshError="1"/>
      <sheetData sheetId="12946" refreshError="1"/>
      <sheetData sheetId="12947" refreshError="1"/>
      <sheetData sheetId="12948" refreshError="1"/>
      <sheetData sheetId="12949" refreshError="1"/>
      <sheetData sheetId="12950" refreshError="1"/>
      <sheetData sheetId="12951" refreshError="1"/>
      <sheetData sheetId="12952" refreshError="1"/>
      <sheetData sheetId="12953" refreshError="1"/>
      <sheetData sheetId="12954" refreshError="1"/>
      <sheetData sheetId="12955" refreshError="1"/>
      <sheetData sheetId="12956" refreshError="1"/>
      <sheetData sheetId="12957" refreshError="1"/>
      <sheetData sheetId="12958" refreshError="1"/>
      <sheetData sheetId="12959" refreshError="1"/>
      <sheetData sheetId="12960" refreshError="1"/>
      <sheetData sheetId="12961" refreshError="1"/>
      <sheetData sheetId="12962" refreshError="1"/>
      <sheetData sheetId="12963" refreshError="1"/>
      <sheetData sheetId="12964" refreshError="1"/>
      <sheetData sheetId="12965" refreshError="1"/>
      <sheetData sheetId="12966" refreshError="1"/>
      <sheetData sheetId="12967" refreshError="1"/>
      <sheetData sheetId="12968" refreshError="1"/>
      <sheetData sheetId="12969" refreshError="1"/>
      <sheetData sheetId="12970" refreshError="1"/>
      <sheetData sheetId="12971" refreshError="1"/>
      <sheetData sheetId="12972" refreshError="1"/>
      <sheetData sheetId="12973" refreshError="1"/>
      <sheetData sheetId="12974" refreshError="1"/>
      <sheetData sheetId="12975" refreshError="1"/>
      <sheetData sheetId="12976" refreshError="1"/>
      <sheetData sheetId="12977" refreshError="1"/>
      <sheetData sheetId="12978" refreshError="1"/>
      <sheetData sheetId="12979" refreshError="1"/>
      <sheetData sheetId="12980" refreshError="1"/>
      <sheetData sheetId="12981" refreshError="1"/>
      <sheetData sheetId="12982" refreshError="1"/>
      <sheetData sheetId="12983" refreshError="1"/>
      <sheetData sheetId="12984" refreshError="1"/>
      <sheetData sheetId="12985" refreshError="1"/>
      <sheetData sheetId="12986" refreshError="1"/>
      <sheetData sheetId="12987" refreshError="1"/>
      <sheetData sheetId="12988" refreshError="1"/>
      <sheetData sheetId="12989" refreshError="1"/>
      <sheetData sheetId="12990" refreshError="1"/>
      <sheetData sheetId="12991" refreshError="1"/>
      <sheetData sheetId="12992" refreshError="1"/>
      <sheetData sheetId="12993" refreshError="1"/>
      <sheetData sheetId="12994" refreshError="1"/>
      <sheetData sheetId="12995" refreshError="1"/>
      <sheetData sheetId="12996" refreshError="1"/>
      <sheetData sheetId="12997" refreshError="1"/>
      <sheetData sheetId="12998" refreshError="1"/>
      <sheetData sheetId="12999" refreshError="1"/>
      <sheetData sheetId="13000" refreshError="1"/>
      <sheetData sheetId="13001" refreshError="1"/>
      <sheetData sheetId="13002" refreshError="1"/>
      <sheetData sheetId="13003" refreshError="1"/>
      <sheetData sheetId="13004" refreshError="1"/>
      <sheetData sheetId="13005" refreshError="1"/>
      <sheetData sheetId="13006" refreshError="1"/>
      <sheetData sheetId="13007" refreshError="1"/>
      <sheetData sheetId="13008" refreshError="1"/>
      <sheetData sheetId="13009" refreshError="1"/>
      <sheetData sheetId="13010" refreshError="1"/>
      <sheetData sheetId="13011" refreshError="1"/>
      <sheetData sheetId="13012" refreshError="1"/>
      <sheetData sheetId="13013" refreshError="1"/>
      <sheetData sheetId="13014" refreshError="1"/>
      <sheetData sheetId="13015" refreshError="1"/>
      <sheetData sheetId="13016" refreshError="1"/>
      <sheetData sheetId="13017" refreshError="1"/>
      <sheetData sheetId="13018" refreshError="1"/>
      <sheetData sheetId="13019" refreshError="1"/>
      <sheetData sheetId="13020" refreshError="1"/>
      <sheetData sheetId="13021" refreshError="1"/>
      <sheetData sheetId="13022" refreshError="1"/>
      <sheetData sheetId="13023" refreshError="1"/>
      <sheetData sheetId="13024" refreshError="1"/>
      <sheetData sheetId="13025" refreshError="1"/>
      <sheetData sheetId="13026" refreshError="1"/>
      <sheetData sheetId="13027" refreshError="1"/>
      <sheetData sheetId="13028" refreshError="1"/>
      <sheetData sheetId="13029" refreshError="1"/>
      <sheetData sheetId="13030" refreshError="1"/>
      <sheetData sheetId="13031" refreshError="1"/>
      <sheetData sheetId="13032" refreshError="1"/>
      <sheetData sheetId="13033" refreshError="1"/>
      <sheetData sheetId="13034" refreshError="1"/>
      <sheetData sheetId="13035" refreshError="1"/>
      <sheetData sheetId="13036" refreshError="1"/>
      <sheetData sheetId="13037" refreshError="1"/>
      <sheetData sheetId="13038" refreshError="1"/>
      <sheetData sheetId="13039" refreshError="1"/>
      <sheetData sheetId="13040" refreshError="1"/>
      <sheetData sheetId="13041" refreshError="1"/>
      <sheetData sheetId="13042" refreshError="1"/>
      <sheetData sheetId="13043" refreshError="1"/>
      <sheetData sheetId="13044" refreshError="1"/>
      <sheetData sheetId="13045" refreshError="1"/>
      <sheetData sheetId="13046" refreshError="1"/>
      <sheetData sheetId="13047" refreshError="1"/>
      <sheetData sheetId="13048" refreshError="1"/>
      <sheetData sheetId="13049" refreshError="1"/>
      <sheetData sheetId="13050" refreshError="1"/>
      <sheetData sheetId="13051" refreshError="1"/>
      <sheetData sheetId="13052" refreshError="1"/>
      <sheetData sheetId="13053" refreshError="1"/>
      <sheetData sheetId="13054" refreshError="1"/>
      <sheetData sheetId="13055" refreshError="1"/>
      <sheetData sheetId="13056" refreshError="1"/>
      <sheetData sheetId="13057" refreshError="1"/>
      <sheetData sheetId="13058" refreshError="1"/>
      <sheetData sheetId="13059" refreshError="1"/>
      <sheetData sheetId="13060" refreshError="1"/>
      <sheetData sheetId="13061" refreshError="1"/>
      <sheetData sheetId="13062" refreshError="1"/>
      <sheetData sheetId="13063" refreshError="1"/>
      <sheetData sheetId="13064" refreshError="1"/>
      <sheetData sheetId="13065" refreshError="1"/>
      <sheetData sheetId="13066" refreshError="1"/>
      <sheetData sheetId="13067" refreshError="1"/>
      <sheetData sheetId="13068" refreshError="1"/>
      <sheetData sheetId="13069" refreshError="1"/>
      <sheetData sheetId="13070" refreshError="1"/>
      <sheetData sheetId="13071" refreshError="1"/>
      <sheetData sheetId="13072" refreshError="1"/>
      <sheetData sheetId="13073" refreshError="1"/>
      <sheetData sheetId="13074" refreshError="1"/>
      <sheetData sheetId="13075" refreshError="1"/>
      <sheetData sheetId="13076" refreshError="1"/>
      <sheetData sheetId="13077" refreshError="1"/>
      <sheetData sheetId="13078" refreshError="1"/>
      <sheetData sheetId="13079" refreshError="1"/>
      <sheetData sheetId="13080" refreshError="1"/>
      <sheetData sheetId="13081" refreshError="1"/>
      <sheetData sheetId="13082" refreshError="1"/>
      <sheetData sheetId="13083" refreshError="1"/>
      <sheetData sheetId="13084" refreshError="1"/>
      <sheetData sheetId="13085" refreshError="1"/>
      <sheetData sheetId="13086" refreshError="1"/>
      <sheetData sheetId="13087" refreshError="1"/>
      <sheetData sheetId="13088" refreshError="1"/>
      <sheetData sheetId="13089" refreshError="1"/>
      <sheetData sheetId="13090" refreshError="1"/>
      <sheetData sheetId="13091" refreshError="1"/>
      <sheetData sheetId="13092" refreshError="1"/>
      <sheetData sheetId="13093" refreshError="1"/>
      <sheetData sheetId="13094" refreshError="1"/>
      <sheetData sheetId="13095" refreshError="1"/>
      <sheetData sheetId="13096" refreshError="1"/>
      <sheetData sheetId="13097" refreshError="1"/>
      <sheetData sheetId="13098" refreshError="1"/>
      <sheetData sheetId="13099" refreshError="1"/>
      <sheetData sheetId="13100" refreshError="1"/>
      <sheetData sheetId="13101" refreshError="1"/>
      <sheetData sheetId="13102" refreshError="1"/>
      <sheetData sheetId="13103" refreshError="1"/>
      <sheetData sheetId="13104" refreshError="1"/>
      <sheetData sheetId="13105" refreshError="1"/>
      <sheetData sheetId="13106" refreshError="1"/>
      <sheetData sheetId="13107" refreshError="1"/>
      <sheetData sheetId="13108" refreshError="1"/>
      <sheetData sheetId="13109" refreshError="1"/>
      <sheetData sheetId="13110" refreshError="1"/>
      <sheetData sheetId="13111" refreshError="1"/>
      <sheetData sheetId="13112" refreshError="1"/>
      <sheetData sheetId="13113" refreshError="1"/>
      <sheetData sheetId="13114" refreshError="1"/>
      <sheetData sheetId="13115" refreshError="1"/>
      <sheetData sheetId="13116" refreshError="1"/>
      <sheetData sheetId="13117" refreshError="1"/>
      <sheetData sheetId="13118" refreshError="1"/>
      <sheetData sheetId="13119" refreshError="1"/>
      <sheetData sheetId="13120" refreshError="1"/>
      <sheetData sheetId="13121" refreshError="1"/>
      <sheetData sheetId="13122" refreshError="1"/>
      <sheetData sheetId="13123" refreshError="1"/>
      <sheetData sheetId="13124" refreshError="1"/>
      <sheetData sheetId="13125" refreshError="1"/>
      <sheetData sheetId="13126" refreshError="1"/>
      <sheetData sheetId="13127" refreshError="1"/>
      <sheetData sheetId="13128" refreshError="1"/>
      <sheetData sheetId="13129" refreshError="1"/>
      <sheetData sheetId="13130" refreshError="1"/>
      <sheetData sheetId="13131" refreshError="1"/>
      <sheetData sheetId="13132" refreshError="1"/>
      <sheetData sheetId="13133" refreshError="1"/>
      <sheetData sheetId="13134" refreshError="1"/>
      <sheetData sheetId="13135" refreshError="1"/>
      <sheetData sheetId="13136" refreshError="1"/>
      <sheetData sheetId="13137" refreshError="1"/>
      <sheetData sheetId="13138" refreshError="1"/>
      <sheetData sheetId="13139" refreshError="1"/>
      <sheetData sheetId="13140" refreshError="1"/>
      <sheetData sheetId="13141" refreshError="1"/>
      <sheetData sheetId="13142" refreshError="1"/>
      <sheetData sheetId="13143" refreshError="1"/>
      <sheetData sheetId="13144" refreshError="1"/>
      <sheetData sheetId="13145" refreshError="1"/>
      <sheetData sheetId="13146" refreshError="1"/>
      <sheetData sheetId="13147" refreshError="1"/>
      <sheetData sheetId="13148" refreshError="1"/>
      <sheetData sheetId="13149" refreshError="1"/>
      <sheetData sheetId="13150" refreshError="1"/>
      <sheetData sheetId="13151" refreshError="1"/>
      <sheetData sheetId="13152" refreshError="1"/>
      <sheetData sheetId="13153" refreshError="1"/>
      <sheetData sheetId="13154" refreshError="1"/>
      <sheetData sheetId="13155" refreshError="1"/>
      <sheetData sheetId="13156" refreshError="1"/>
      <sheetData sheetId="13157" refreshError="1"/>
      <sheetData sheetId="13158" refreshError="1"/>
      <sheetData sheetId="13159" refreshError="1"/>
      <sheetData sheetId="13160" refreshError="1"/>
      <sheetData sheetId="13161" refreshError="1"/>
      <sheetData sheetId="13162" refreshError="1"/>
      <sheetData sheetId="13163" refreshError="1"/>
      <sheetData sheetId="13164" refreshError="1"/>
      <sheetData sheetId="13165" refreshError="1"/>
      <sheetData sheetId="13166" refreshError="1"/>
      <sheetData sheetId="13167" refreshError="1"/>
      <sheetData sheetId="13168" refreshError="1"/>
      <sheetData sheetId="13169" refreshError="1"/>
      <sheetData sheetId="13170" refreshError="1"/>
      <sheetData sheetId="13171" refreshError="1"/>
      <sheetData sheetId="13172" refreshError="1"/>
      <sheetData sheetId="13173" refreshError="1"/>
      <sheetData sheetId="13174" refreshError="1"/>
      <sheetData sheetId="13175" refreshError="1"/>
      <sheetData sheetId="13176" refreshError="1"/>
      <sheetData sheetId="13177" refreshError="1"/>
      <sheetData sheetId="13178" refreshError="1"/>
      <sheetData sheetId="13179" refreshError="1"/>
      <sheetData sheetId="13180" refreshError="1"/>
      <sheetData sheetId="13181" refreshError="1"/>
      <sheetData sheetId="13182" refreshError="1"/>
      <sheetData sheetId="13183" refreshError="1"/>
      <sheetData sheetId="13184" refreshError="1"/>
      <sheetData sheetId="13185" refreshError="1"/>
      <sheetData sheetId="13186" refreshError="1"/>
      <sheetData sheetId="13187" refreshError="1"/>
      <sheetData sheetId="13188" refreshError="1"/>
      <sheetData sheetId="13189" refreshError="1"/>
      <sheetData sheetId="13190" refreshError="1"/>
      <sheetData sheetId="13191" refreshError="1"/>
      <sheetData sheetId="13192" refreshError="1"/>
      <sheetData sheetId="13193" refreshError="1"/>
      <sheetData sheetId="13194" refreshError="1"/>
      <sheetData sheetId="13195" refreshError="1"/>
      <sheetData sheetId="13196" refreshError="1"/>
      <sheetData sheetId="13197" refreshError="1"/>
      <sheetData sheetId="13198" refreshError="1"/>
      <sheetData sheetId="13199" refreshError="1"/>
      <sheetData sheetId="13200" refreshError="1"/>
      <sheetData sheetId="13201" refreshError="1"/>
      <sheetData sheetId="13202" refreshError="1"/>
      <sheetData sheetId="13203" refreshError="1"/>
      <sheetData sheetId="13204" refreshError="1"/>
      <sheetData sheetId="13205" refreshError="1"/>
      <sheetData sheetId="13206" refreshError="1"/>
      <sheetData sheetId="13207" refreshError="1"/>
      <sheetData sheetId="13208" refreshError="1"/>
      <sheetData sheetId="13209" refreshError="1"/>
      <sheetData sheetId="13210" refreshError="1"/>
      <sheetData sheetId="13211" refreshError="1"/>
      <sheetData sheetId="13212" refreshError="1"/>
      <sheetData sheetId="13213" refreshError="1"/>
      <sheetData sheetId="13214" refreshError="1"/>
      <sheetData sheetId="13215" refreshError="1"/>
      <sheetData sheetId="13216" refreshError="1"/>
      <sheetData sheetId="13217" refreshError="1"/>
      <sheetData sheetId="13218" refreshError="1"/>
      <sheetData sheetId="13219" refreshError="1"/>
      <sheetData sheetId="13220" refreshError="1"/>
      <sheetData sheetId="13221" refreshError="1"/>
      <sheetData sheetId="13222" refreshError="1"/>
      <sheetData sheetId="13223" refreshError="1"/>
      <sheetData sheetId="13224" refreshError="1"/>
      <sheetData sheetId="13225" refreshError="1"/>
      <sheetData sheetId="13226" refreshError="1"/>
      <sheetData sheetId="13227" refreshError="1"/>
      <sheetData sheetId="13228" refreshError="1"/>
      <sheetData sheetId="13229" refreshError="1"/>
      <sheetData sheetId="13230" refreshError="1"/>
      <sheetData sheetId="13231" refreshError="1"/>
      <sheetData sheetId="13232" refreshError="1"/>
      <sheetData sheetId="13233" refreshError="1"/>
      <sheetData sheetId="13234" refreshError="1"/>
      <sheetData sheetId="13235" refreshError="1"/>
      <sheetData sheetId="13236" refreshError="1"/>
      <sheetData sheetId="13237" refreshError="1"/>
      <sheetData sheetId="13238" refreshError="1"/>
      <sheetData sheetId="13239" refreshError="1"/>
      <sheetData sheetId="13240" refreshError="1"/>
      <sheetData sheetId="13241" refreshError="1"/>
      <sheetData sheetId="13242" refreshError="1"/>
      <sheetData sheetId="13243" refreshError="1"/>
      <sheetData sheetId="13244" refreshError="1"/>
      <sheetData sheetId="13245" refreshError="1"/>
      <sheetData sheetId="13246" refreshError="1"/>
      <sheetData sheetId="13247" refreshError="1"/>
      <sheetData sheetId="13248" refreshError="1"/>
      <sheetData sheetId="13249" refreshError="1"/>
      <sheetData sheetId="13250" refreshError="1"/>
      <sheetData sheetId="13251" refreshError="1"/>
      <sheetData sheetId="13252" refreshError="1"/>
      <sheetData sheetId="13253" refreshError="1"/>
      <sheetData sheetId="13254" refreshError="1"/>
      <sheetData sheetId="13255" refreshError="1"/>
      <sheetData sheetId="13256" refreshError="1"/>
      <sheetData sheetId="13257" refreshError="1"/>
      <sheetData sheetId="13258" refreshError="1"/>
      <sheetData sheetId="13259" refreshError="1"/>
      <sheetData sheetId="13260" refreshError="1"/>
      <sheetData sheetId="13261" refreshError="1"/>
      <sheetData sheetId="13262" refreshError="1"/>
      <sheetData sheetId="13263" refreshError="1"/>
      <sheetData sheetId="13264" refreshError="1"/>
      <sheetData sheetId="13265" refreshError="1"/>
      <sheetData sheetId="13266" refreshError="1"/>
      <sheetData sheetId="13267" refreshError="1"/>
      <sheetData sheetId="13268" refreshError="1"/>
      <sheetData sheetId="13269" refreshError="1"/>
      <sheetData sheetId="13270" refreshError="1"/>
      <sheetData sheetId="13271" refreshError="1"/>
      <sheetData sheetId="13272" refreshError="1"/>
      <sheetData sheetId="13273" refreshError="1"/>
      <sheetData sheetId="13274" refreshError="1"/>
      <sheetData sheetId="13275" refreshError="1"/>
      <sheetData sheetId="13276" refreshError="1"/>
      <sheetData sheetId="13277" refreshError="1"/>
      <sheetData sheetId="13278" refreshError="1"/>
      <sheetData sheetId="13279" refreshError="1"/>
      <sheetData sheetId="13280" refreshError="1"/>
      <sheetData sheetId="13281" refreshError="1"/>
      <sheetData sheetId="13282" refreshError="1"/>
      <sheetData sheetId="13283" refreshError="1"/>
      <sheetData sheetId="13284" refreshError="1"/>
      <sheetData sheetId="13285" refreshError="1"/>
      <sheetData sheetId="13286" refreshError="1"/>
      <sheetData sheetId="13287" refreshError="1"/>
      <sheetData sheetId="13288" refreshError="1"/>
      <sheetData sheetId="13289" refreshError="1"/>
      <sheetData sheetId="13290" refreshError="1"/>
      <sheetData sheetId="13291" refreshError="1"/>
      <sheetData sheetId="13292" refreshError="1"/>
      <sheetData sheetId="13293" refreshError="1"/>
      <sheetData sheetId="13294" refreshError="1"/>
      <sheetData sheetId="13295" refreshError="1"/>
      <sheetData sheetId="13296" refreshError="1"/>
      <sheetData sheetId="13297" refreshError="1"/>
      <sheetData sheetId="13298" refreshError="1"/>
      <sheetData sheetId="13299" refreshError="1"/>
      <sheetData sheetId="13300" refreshError="1"/>
      <sheetData sheetId="13301" refreshError="1"/>
      <sheetData sheetId="13302" refreshError="1"/>
      <sheetData sheetId="13303" refreshError="1"/>
      <sheetData sheetId="13304" refreshError="1"/>
      <sheetData sheetId="13305" refreshError="1"/>
      <sheetData sheetId="13306" refreshError="1"/>
      <sheetData sheetId="13307" refreshError="1"/>
      <sheetData sheetId="13308" refreshError="1"/>
      <sheetData sheetId="13309" refreshError="1"/>
      <sheetData sheetId="13310" refreshError="1"/>
      <sheetData sheetId="13311" refreshError="1"/>
      <sheetData sheetId="13312" refreshError="1"/>
      <sheetData sheetId="13313" refreshError="1"/>
      <sheetData sheetId="13314" refreshError="1"/>
      <sheetData sheetId="13315" refreshError="1"/>
      <sheetData sheetId="13316" refreshError="1"/>
      <sheetData sheetId="13317" refreshError="1"/>
      <sheetData sheetId="13318" refreshError="1"/>
      <sheetData sheetId="13319" refreshError="1"/>
      <sheetData sheetId="13320" refreshError="1"/>
      <sheetData sheetId="13321" refreshError="1"/>
      <sheetData sheetId="13322" refreshError="1"/>
      <sheetData sheetId="13323" refreshError="1"/>
      <sheetData sheetId="13324" refreshError="1"/>
      <sheetData sheetId="13325" refreshError="1"/>
      <sheetData sheetId="13326" refreshError="1"/>
      <sheetData sheetId="13327" refreshError="1"/>
      <sheetData sheetId="13328" refreshError="1"/>
      <sheetData sheetId="13329" refreshError="1"/>
      <sheetData sheetId="13330" refreshError="1"/>
      <sheetData sheetId="13331" refreshError="1"/>
      <sheetData sheetId="13332" refreshError="1"/>
      <sheetData sheetId="13333" refreshError="1"/>
      <sheetData sheetId="13334" refreshError="1"/>
      <sheetData sheetId="13335" refreshError="1"/>
      <sheetData sheetId="13336" refreshError="1"/>
      <sheetData sheetId="13337" refreshError="1"/>
      <sheetData sheetId="13338" refreshError="1"/>
      <sheetData sheetId="13339" refreshError="1"/>
      <sheetData sheetId="13340" refreshError="1"/>
      <sheetData sheetId="13341" refreshError="1"/>
      <sheetData sheetId="13342" refreshError="1"/>
      <sheetData sheetId="13343" refreshError="1"/>
      <sheetData sheetId="13344" refreshError="1"/>
      <sheetData sheetId="13345" refreshError="1"/>
      <sheetData sheetId="13346" refreshError="1"/>
      <sheetData sheetId="13347" refreshError="1"/>
      <sheetData sheetId="13348" refreshError="1"/>
      <sheetData sheetId="13349" refreshError="1"/>
      <sheetData sheetId="13350" refreshError="1"/>
      <sheetData sheetId="13351" refreshError="1"/>
      <sheetData sheetId="13352" refreshError="1"/>
      <sheetData sheetId="13353" refreshError="1"/>
      <sheetData sheetId="13354" refreshError="1"/>
      <sheetData sheetId="13355" refreshError="1"/>
      <sheetData sheetId="13356" refreshError="1"/>
      <sheetData sheetId="13357" refreshError="1"/>
      <sheetData sheetId="13358" refreshError="1"/>
      <sheetData sheetId="13359" refreshError="1"/>
      <sheetData sheetId="13360" refreshError="1"/>
      <sheetData sheetId="13361" refreshError="1"/>
      <sheetData sheetId="13362" refreshError="1"/>
      <sheetData sheetId="13363" refreshError="1"/>
      <sheetData sheetId="13364" refreshError="1"/>
      <sheetData sheetId="13365" refreshError="1"/>
      <sheetData sheetId="13366" refreshError="1"/>
      <sheetData sheetId="13367" refreshError="1"/>
      <sheetData sheetId="13368" refreshError="1"/>
      <sheetData sheetId="13369" refreshError="1"/>
      <sheetData sheetId="13370" refreshError="1"/>
      <sheetData sheetId="13371" refreshError="1"/>
      <sheetData sheetId="13372" refreshError="1"/>
      <sheetData sheetId="13373" refreshError="1"/>
      <sheetData sheetId="13374" refreshError="1"/>
      <sheetData sheetId="13375" refreshError="1"/>
      <sheetData sheetId="13376" refreshError="1"/>
      <sheetData sheetId="13377" refreshError="1"/>
      <sheetData sheetId="13378" refreshError="1"/>
      <sheetData sheetId="13379" refreshError="1"/>
      <sheetData sheetId="13380" refreshError="1"/>
      <sheetData sheetId="13381" refreshError="1"/>
      <sheetData sheetId="13382" refreshError="1"/>
      <sheetData sheetId="13383" refreshError="1"/>
      <sheetData sheetId="13384" refreshError="1"/>
      <sheetData sheetId="13385" refreshError="1"/>
      <sheetData sheetId="13386" refreshError="1"/>
      <sheetData sheetId="13387" refreshError="1"/>
      <sheetData sheetId="13388" refreshError="1"/>
      <sheetData sheetId="13389" refreshError="1"/>
      <sheetData sheetId="13390" refreshError="1"/>
      <sheetData sheetId="13391" refreshError="1"/>
      <sheetData sheetId="13392" refreshError="1"/>
      <sheetData sheetId="13393" refreshError="1"/>
      <sheetData sheetId="13394" refreshError="1"/>
      <sheetData sheetId="13395" refreshError="1"/>
      <sheetData sheetId="13396" refreshError="1"/>
      <sheetData sheetId="13397" refreshError="1"/>
      <sheetData sheetId="13398" refreshError="1"/>
      <sheetData sheetId="13399" refreshError="1"/>
      <sheetData sheetId="13400" refreshError="1"/>
      <sheetData sheetId="13401" refreshError="1"/>
      <sheetData sheetId="13402" refreshError="1"/>
      <sheetData sheetId="13403" refreshError="1"/>
      <sheetData sheetId="13404" refreshError="1"/>
      <sheetData sheetId="13405" refreshError="1"/>
      <sheetData sheetId="13406" refreshError="1"/>
      <sheetData sheetId="13407" refreshError="1"/>
      <sheetData sheetId="13408" refreshError="1"/>
      <sheetData sheetId="13409" refreshError="1"/>
      <sheetData sheetId="13410" refreshError="1"/>
      <sheetData sheetId="13411" refreshError="1"/>
      <sheetData sheetId="13412" refreshError="1"/>
      <sheetData sheetId="13413" refreshError="1"/>
      <sheetData sheetId="13414" refreshError="1"/>
      <sheetData sheetId="13415" refreshError="1"/>
      <sheetData sheetId="13416" refreshError="1"/>
      <sheetData sheetId="13417" refreshError="1"/>
      <sheetData sheetId="13418" refreshError="1"/>
      <sheetData sheetId="13419" refreshError="1"/>
      <sheetData sheetId="13420" refreshError="1"/>
      <sheetData sheetId="13421" refreshError="1"/>
      <sheetData sheetId="13422" refreshError="1"/>
      <sheetData sheetId="13423" refreshError="1"/>
      <sheetData sheetId="13424" refreshError="1"/>
      <sheetData sheetId="13425" refreshError="1"/>
      <sheetData sheetId="13426" refreshError="1"/>
      <sheetData sheetId="13427" refreshError="1"/>
      <sheetData sheetId="13428" refreshError="1"/>
      <sheetData sheetId="13429" refreshError="1"/>
      <sheetData sheetId="13430" refreshError="1"/>
      <sheetData sheetId="13431" refreshError="1"/>
      <sheetData sheetId="13432" refreshError="1"/>
      <sheetData sheetId="13433" refreshError="1"/>
      <sheetData sheetId="13434" refreshError="1"/>
      <sheetData sheetId="13435" refreshError="1"/>
      <sheetData sheetId="13436" refreshError="1"/>
      <sheetData sheetId="13437" refreshError="1"/>
      <sheetData sheetId="13438" refreshError="1"/>
      <sheetData sheetId="13439" refreshError="1"/>
      <sheetData sheetId="13440" refreshError="1"/>
      <sheetData sheetId="13441" refreshError="1"/>
      <sheetData sheetId="13442" refreshError="1"/>
      <sheetData sheetId="13443" refreshError="1"/>
      <sheetData sheetId="13444" refreshError="1"/>
      <sheetData sheetId="13445" refreshError="1"/>
      <sheetData sheetId="13446" refreshError="1"/>
      <sheetData sheetId="13447" refreshError="1"/>
      <sheetData sheetId="13448" refreshError="1"/>
      <sheetData sheetId="13449" refreshError="1"/>
      <sheetData sheetId="13450" refreshError="1"/>
      <sheetData sheetId="13451" refreshError="1"/>
      <sheetData sheetId="13452" refreshError="1"/>
      <sheetData sheetId="13453" refreshError="1"/>
      <sheetData sheetId="13454" refreshError="1"/>
      <sheetData sheetId="13455" refreshError="1"/>
      <sheetData sheetId="13456" refreshError="1"/>
      <sheetData sheetId="13457" refreshError="1"/>
      <sheetData sheetId="13458" refreshError="1"/>
      <sheetData sheetId="13459" refreshError="1"/>
      <sheetData sheetId="13460" refreshError="1"/>
      <sheetData sheetId="13461" refreshError="1"/>
      <sheetData sheetId="13462" refreshError="1"/>
      <sheetData sheetId="13463" refreshError="1"/>
      <sheetData sheetId="13464" refreshError="1"/>
      <sheetData sheetId="13465" refreshError="1"/>
      <sheetData sheetId="13466" refreshError="1"/>
      <sheetData sheetId="13467" refreshError="1"/>
      <sheetData sheetId="13468" refreshError="1"/>
      <sheetData sheetId="13469" refreshError="1"/>
      <sheetData sheetId="13470" refreshError="1"/>
      <sheetData sheetId="13471" refreshError="1"/>
      <sheetData sheetId="13472" refreshError="1"/>
      <sheetData sheetId="13473" refreshError="1"/>
      <sheetData sheetId="13474" refreshError="1"/>
      <sheetData sheetId="13475" refreshError="1"/>
      <sheetData sheetId="13476" refreshError="1"/>
      <sheetData sheetId="13477" refreshError="1"/>
      <sheetData sheetId="13478" refreshError="1"/>
      <sheetData sheetId="13479" refreshError="1"/>
      <sheetData sheetId="13480" refreshError="1"/>
      <sheetData sheetId="13481" refreshError="1"/>
      <sheetData sheetId="13482" refreshError="1"/>
      <sheetData sheetId="13483" refreshError="1"/>
      <sheetData sheetId="13484" refreshError="1"/>
      <sheetData sheetId="13485" refreshError="1"/>
      <sheetData sheetId="13486" refreshError="1"/>
      <sheetData sheetId="13487" refreshError="1"/>
      <sheetData sheetId="13488" refreshError="1"/>
      <sheetData sheetId="13489" refreshError="1"/>
      <sheetData sheetId="13490" refreshError="1"/>
      <sheetData sheetId="13491" refreshError="1"/>
      <sheetData sheetId="13492" refreshError="1"/>
      <sheetData sheetId="13493" refreshError="1"/>
      <sheetData sheetId="13494" refreshError="1"/>
      <sheetData sheetId="13495" refreshError="1"/>
      <sheetData sheetId="13496" refreshError="1"/>
      <sheetData sheetId="13497" refreshError="1"/>
      <sheetData sheetId="13498" refreshError="1"/>
      <sheetData sheetId="13499" refreshError="1"/>
      <sheetData sheetId="13500" refreshError="1"/>
      <sheetData sheetId="13501" refreshError="1"/>
      <sheetData sheetId="13502" refreshError="1"/>
      <sheetData sheetId="13503" refreshError="1"/>
      <sheetData sheetId="13504" refreshError="1"/>
      <sheetData sheetId="13505" refreshError="1"/>
      <sheetData sheetId="13506" refreshError="1"/>
      <sheetData sheetId="13507" refreshError="1"/>
      <sheetData sheetId="13508" refreshError="1"/>
      <sheetData sheetId="13509" refreshError="1"/>
      <sheetData sheetId="13510" refreshError="1"/>
      <sheetData sheetId="13511" refreshError="1"/>
      <sheetData sheetId="13512" refreshError="1"/>
      <sheetData sheetId="13513" refreshError="1"/>
      <sheetData sheetId="13514" refreshError="1"/>
      <sheetData sheetId="13515" refreshError="1"/>
      <sheetData sheetId="13516" refreshError="1"/>
      <sheetData sheetId="13517" refreshError="1"/>
      <sheetData sheetId="13518" refreshError="1"/>
      <sheetData sheetId="13519" refreshError="1"/>
      <sheetData sheetId="13520" refreshError="1"/>
      <sheetData sheetId="13521" refreshError="1"/>
      <sheetData sheetId="13522" refreshError="1"/>
      <sheetData sheetId="13523" refreshError="1"/>
      <sheetData sheetId="13524" refreshError="1"/>
      <sheetData sheetId="13525" refreshError="1"/>
      <sheetData sheetId="13526" refreshError="1"/>
      <sheetData sheetId="13527" refreshError="1"/>
      <sheetData sheetId="13528" refreshError="1"/>
      <sheetData sheetId="13529" refreshError="1"/>
      <sheetData sheetId="13530" refreshError="1"/>
      <sheetData sheetId="13531" refreshError="1"/>
      <sheetData sheetId="13532" refreshError="1"/>
      <sheetData sheetId="13533" refreshError="1"/>
      <sheetData sheetId="13534" refreshError="1"/>
      <sheetData sheetId="13535" refreshError="1"/>
      <sheetData sheetId="13536" refreshError="1"/>
      <sheetData sheetId="13537" refreshError="1"/>
      <sheetData sheetId="13538" refreshError="1"/>
      <sheetData sheetId="13539" refreshError="1"/>
      <sheetData sheetId="13540" refreshError="1"/>
      <sheetData sheetId="13541" refreshError="1"/>
      <sheetData sheetId="13542" refreshError="1"/>
      <sheetData sheetId="13543" refreshError="1"/>
      <sheetData sheetId="13544" refreshError="1"/>
      <sheetData sheetId="13545" refreshError="1"/>
      <sheetData sheetId="13546" refreshError="1"/>
      <sheetData sheetId="13547" refreshError="1"/>
      <sheetData sheetId="13548" refreshError="1"/>
      <sheetData sheetId="13549" refreshError="1"/>
      <sheetData sheetId="13550" refreshError="1"/>
      <sheetData sheetId="13551" refreshError="1"/>
      <sheetData sheetId="13552" refreshError="1"/>
      <sheetData sheetId="13553" refreshError="1"/>
      <sheetData sheetId="13554" refreshError="1"/>
      <sheetData sheetId="13555" refreshError="1"/>
      <sheetData sheetId="13556" refreshError="1"/>
      <sheetData sheetId="13557" refreshError="1"/>
      <sheetData sheetId="13558" refreshError="1"/>
      <sheetData sheetId="13559" refreshError="1"/>
      <sheetData sheetId="13560" refreshError="1"/>
      <sheetData sheetId="13561" refreshError="1"/>
      <sheetData sheetId="13562" refreshError="1"/>
      <sheetData sheetId="13563" refreshError="1"/>
      <sheetData sheetId="13564" refreshError="1"/>
      <sheetData sheetId="13565" refreshError="1"/>
      <sheetData sheetId="13566" refreshError="1"/>
      <sheetData sheetId="13567" refreshError="1"/>
      <sheetData sheetId="13568" refreshError="1"/>
      <sheetData sheetId="13569" refreshError="1"/>
      <sheetData sheetId="13570" refreshError="1"/>
      <sheetData sheetId="13571" refreshError="1"/>
      <sheetData sheetId="13572" refreshError="1"/>
      <sheetData sheetId="13573" refreshError="1"/>
      <sheetData sheetId="13574" refreshError="1"/>
      <sheetData sheetId="13575" refreshError="1"/>
      <sheetData sheetId="13576" refreshError="1"/>
      <sheetData sheetId="13577" refreshError="1"/>
      <sheetData sheetId="13578" refreshError="1"/>
      <sheetData sheetId="13579" refreshError="1"/>
      <sheetData sheetId="13580" refreshError="1"/>
      <sheetData sheetId="13581" refreshError="1"/>
      <sheetData sheetId="13582" refreshError="1"/>
      <sheetData sheetId="13583" refreshError="1"/>
      <sheetData sheetId="13584" refreshError="1"/>
      <sheetData sheetId="13585" refreshError="1"/>
      <sheetData sheetId="13586" refreshError="1"/>
      <sheetData sheetId="13587" refreshError="1"/>
      <sheetData sheetId="13588" refreshError="1"/>
      <sheetData sheetId="13589" refreshError="1"/>
      <sheetData sheetId="13590" refreshError="1"/>
      <sheetData sheetId="13591" refreshError="1"/>
      <sheetData sheetId="13592" refreshError="1"/>
      <sheetData sheetId="13593" refreshError="1"/>
      <sheetData sheetId="13594" refreshError="1"/>
      <sheetData sheetId="13595" refreshError="1"/>
      <sheetData sheetId="13596" refreshError="1"/>
      <sheetData sheetId="13597" refreshError="1"/>
      <sheetData sheetId="13598" refreshError="1"/>
      <sheetData sheetId="13599" refreshError="1"/>
      <sheetData sheetId="13600" refreshError="1"/>
      <sheetData sheetId="13601" refreshError="1"/>
      <sheetData sheetId="13602" refreshError="1"/>
      <sheetData sheetId="13603" refreshError="1"/>
      <sheetData sheetId="13604" refreshError="1"/>
      <sheetData sheetId="13605" refreshError="1"/>
      <sheetData sheetId="13606" refreshError="1"/>
      <sheetData sheetId="13607" refreshError="1"/>
      <sheetData sheetId="13608" refreshError="1"/>
      <sheetData sheetId="13609" refreshError="1"/>
      <sheetData sheetId="13610" refreshError="1"/>
      <sheetData sheetId="13611" refreshError="1"/>
      <sheetData sheetId="13612" refreshError="1"/>
      <sheetData sheetId="13613" refreshError="1"/>
      <sheetData sheetId="13614" refreshError="1"/>
      <sheetData sheetId="13615" refreshError="1"/>
      <sheetData sheetId="13616" refreshError="1"/>
      <sheetData sheetId="13617" refreshError="1"/>
      <sheetData sheetId="13618" refreshError="1"/>
      <sheetData sheetId="13619" refreshError="1"/>
      <sheetData sheetId="13620" refreshError="1"/>
      <sheetData sheetId="13621" refreshError="1"/>
      <sheetData sheetId="13622" refreshError="1"/>
      <sheetData sheetId="13623" refreshError="1"/>
      <sheetData sheetId="13624" refreshError="1"/>
      <sheetData sheetId="13625" refreshError="1"/>
      <sheetData sheetId="13626" refreshError="1"/>
      <sheetData sheetId="13627" refreshError="1"/>
      <sheetData sheetId="13628" refreshError="1"/>
      <sheetData sheetId="13629" refreshError="1"/>
      <sheetData sheetId="13630" refreshError="1"/>
      <sheetData sheetId="13631" refreshError="1"/>
      <sheetData sheetId="13632" refreshError="1"/>
      <sheetData sheetId="13633" refreshError="1"/>
      <sheetData sheetId="13634" refreshError="1"/>
      <sheetData sheetId="13635" refreshError="1"/>
      <sheetData sheetId="13636" refreshError="1"/>
      <sheetData sheetId="13637" refreshError="1"/>
      <sheetData sheetId="13638" refreshError="1"/>
      <sheetData sheetId="13639" refreshError="1"/>
      <sheetData sheetId="13640" refreshError="1"/>
      <sheetData sheetId="13641" refreshError="1"/>
      <sheetData sheetId="13642" refreshError="1"/>
      <sheetData sheetId="13643" refreshError="1"/>
      <sheetData sheetId="13644" refreshError="1"/>
      <sheetData sheetId="13645" refreshError="1"/>
      <sheetData sheetId="13646" refreshError="1"/>
      <sheetData sheetId="13647" refreshError="1"/>
      <sheetData sheetId="13648" refreshError="1"/>
      <sheetData sheetId="13649" refreshError="1"/>
      <sheetData sheetId="13650" refreshError="1"/>
      <sheetData sheetId="13651" refreshError="1"/>
      <sheetData sheetId="13652" refreshError="1"/>
      <sheetData sheetId="13653" refreshError="1"/>
      <sheetData sheetId="13654" refreshError="1"/>
      <sheetData sheetId="13655" refreshError="1"/>
      <sheetData sheetId="13656" refreshError="1"/>
      <sheetData sheetId="13657" refreshError="1"/>
      <sheetData sheetId="13658" refreshError="1"/>
      <sheetData sheetId="13659" refreshError="1"/>
      <sheetData sheetId="13660" refreshError="1"/>
      <sheetData sheetId="13661" refreshError="1"/>
      <sheetData sheetId="13662" refreshError="1"/>
      <sheetData sheetId="13663" refreshError="1"/>
      <sheetData sheetId="13664" refreshError="1"/>
      <sheetData sheetId="13665" refreshError="1"/>
      <sheetData sheetId="13666" refreshError="1"/>
      <sheetData sheetId="13667" refreshError="1"/>
      <sheetData sheetId="13668" refreshError="1"/>
      <sheetData sheetId="13669" refreshError="1"/>
      <sheetData sheetId="13670" refreshError="1"/>
      <sheetData sheetId="13671" refreshError="1"/>
      <sheetData sheetId="13672" refreshError="1"/>
      <sheetData sheetId="13673" refreshError="1"/>
      <sheetData sheetId="13674" refreshError="1"/>
      <sheetData sheetId="13675" refreshError="1"/>
      <sheetData sheetId="13676" refreshError="1"/>
      <sheetData sheetId="13677" refreshError="1"/>
      <sheetData sheetId="13678" refreshError="1"/>
      <sheetData sheetId="13679" refreshError="1"/>
      <sheetData sheetId="13680" refreshError="1"/>
      <sheetData sheetId="13681" refreshError="1"/>
      <sheetData sheetId="13682" refreshError="1"/>
      <sheetData sheetId="13683" refreshError="1"/>
      <sheetData sheetId="13684" refreshError="1"/>
      <sheetData sheetId="13685" refreshError="1"/>
      <sheetData sheetId="13686" refreshError="1"/>
      <sheetData sheetId="13687" refreshError="1"/>
      <sheetData sheetId="13688" refreshError="1"/>
      <sheetData sheetId="13689" refreshError="1"/>
      <sheetData sheetId="13690" refreshError="1"/>
      <sheetData sheetId="13691" refreshError="1"/>
      <sheetData sheetId="13692" refreshError="1"/>
      <sheetData sheetId="13693" refreshError="1"/>
      <sheetData sheetId="13694" refreshError="1"/>
      <sheetData sheetId="13695" refreshError="1"/>
      <sheetData sheetId="13696" refreshError="1"/>
      <sheetData sheetId="13697" refreshError="1"/>
      <sheetData sheetId="13698" refreshError="1"/>
      <sheetData sheetId="13699" refreshError="1"/>
      <sheetData sheetId="13700" refreshError="1"/>
      <sheetData sheetId="13701" refreshError="1"/>
      <sheetData sheetId="13702" refreshError="1"/>
      <sheetData sheetId="13703" refreshError="1"/>
      <sheetData sheetId="13704" refreshError="1"/>
      <sheetData sheetId="13705" refreshError="1"/>
      <sheetData sheetId="13706" refreshError="1"/>
      <sheetData sheetId="13707" refreshError="1"/>
      <sheetData sheetId="13708" refreshError="1"/>
      <sheetData sheetId="13709" refreshError="1"/>
      <sheetData sheetId="13710" refreshError="1"/>
      <sheetData sheetId="13711" refreshError="1"/>
      <sheetData sheetId="13712" refreshError="1"/>
      <sheetData sheetId="13713" refreshError="1"/>
      <sheetData sheetId="13714" refreshError="1"/>
      <sheetData sheetId="13715" refreshError="1"/>
      <sheetData sheetId="13716" refreshError="1"/>
      <sheetData sheetId="13717" refreshError="1"/>
      <sheetData sheetId="13718" refreshError="1"/>
      <sheetData sheetId="13719" refreshError="1"/>
      <sheetData sheetId="13720" refreshError="1"/>
      <sheetData sheetId="13721" refreshError="1"/>
      <sheetData sheetId="13722" refreshError="1"/>
      <sheetData sheetId="13723" refreshError="1"/>
      <sheetData sheetId="13724" refreshError="1"/>
      <sheetData sheetId="13725" refreshError="1"/>
      <sheetData sheetId="13726" refreshError="1"/>
      <sheetData sheetId="13727" refreshError="1"/>
      <sheetData sheetId="13728" refreshError="1"/>
      <sheetData sheetId="13729" refreshError="1"/>
      <sheetData sheetId="13730" refreshError="1"/>
      <sheetData sheetId="13731" refreshError="1"/>
      <sheetData sheetId="13732" refreshError="1"/>
      <sheetData sheetId="13733" refreshError="1"/>
      <sheetData sheetId="13734" refreshError="1"/>
      <sheetData sheetId="13735" refreshError="1"/>
      <sheetData sheetId="13736" refreshError="1"/>
      <sheetData sheetId="13737" refreshError="1"/>
      <sheetData sheetId="13738" refreshError="1"/>
      <sheetData sheetId="13739" refreshError="1"/>
      <sheetData sheetId="13740" refreshError="1"/>
      <sheetData sheetId="13741" refreshError="1"/>
      <sheetData sheetId="13742" refreshError="1"/>
      <sheetData sheetId="13743" refreshError="1"/>
      <sheetData sheetId="13744" refreshError="1"/>
      <sheetData sheetId="13745" refreshError="1"/>
      <sheetData sheetId="13746" refreshError="1"/>
      <sheetData sheetId="13747" refreshError="1"/>
      <sheetData sheetId="13748" refreshError="1"/>
      <sheetData sheetId="13749" refreshError="1"/>
      <sheetData sheetId="13750" refreshError="1"/>
      <sheetData sheetId="13751" refreshError="1"/>
      <sheetData sheetId="13752" refreshError="1"/>
      <sheetData sheetId="13753" refreshError="1"/>
      <sheetData sheetId="13754" refreshError="1"/>
      <sheetData sheetId="13755" refreshError="1"/>
      <sheetData sheetId="13756" refreshError="1"/>
      <sheetData sheetId="13757" refreshError="1"/>
      <sheetData sheetId="13758" refreshError="1"/>
      <sheetData sheetId="13759" refreshError="1"/>
      <sheetData sheetId="13760" refreshError="1"/>
      <sheetData sheetId="13761" refreshError="1"/>
      <sheetData sheetId="13762" refreshError="1"/>
      <sheetData sheetId="13763" refreshError="1"/>
      <sheetData sheetId="13764" refreshError="1"/>
      <sheetData sheetId="13765" refreshError="1"/>
      <sheetData sheetId="13766" refreshError="1"/>
      <sheetData sheetId="13767" refreshError="1"/>
      <sheetData sheetId="13768" refreshError="1"/>
      <sheetData sheetId="13769" refreshError="1"/>
      <sheetData sheetId="13770" refreshError="1"/>
      <sheetData sheetId="13771" refreshError="1"/>
      <sheetData sheetId="13772" refreshError="1"/>
      <sheetData sheetId="13773" refreshError="1"/>
      <sheetData sheetId="13774" refreshError="1"/>
      <sheetData sheetId="13775" refreshError="1"/>
      <sheetData sheetId="13776" refreshError="1"/>
      <sheetData sheetId="13777" refreshError="1"/>
      <sheetData sheetId="13778" refreshError="1"/>
      <sheetData sheetId="13779" refreshError="1"/>
      <sheetData sheetId="13780" refreshError="1"/>
      <sheetData sheetId="13781" refreshError="1"/>
      <sheetData sheetId="13782" refreshError="1"/>
      <sheetData sheetId="13783" refreshError="1"/>
      <sheetData sheetId="13784" refreshError="1"/>
      <sheetData sheetId="13785" refreshError="1"/>
      <sheetData sheetId="13786" refreshError="1"/>
      <sheetData sheetId="13787" refreshError="1"/>
      <sheetData sheetId="13788" refreshError="1"/>
      <sheetData sheetId="13789" refreshError="1"/>
      <sheetData sheetId="13790" refreshError="1"/>
      <sheetData sheetId="13791" refreshError="1"/>
      <sheetData sheetId="13792" refreshError="1"/>
      <sheetData sheetId="13793" refreshError="1"/>
      <sheetData sheetId="13794" refreshError="1"/>
      <sheetData sheetId="13795" refreshError="1"/>
      <sheetData sheetId="13796" refreshError="1"/>
      <sheetData sheetId="13797" refreshError="1"/>
      <sheetData sheetId="13798" refreshError="1"/>
      <sheetData sheetId="13799" refreshError="1"/>
      <sheetData sheetId="13800" refreshError="1"/>
      <sheetData sheetId="13801" refreshError="1"/>
      <sheetData sheetId="13802" refreshError="1"/>
      <sheetData sheetId="13803" refreshError="1"/>
      <sheetData sheetId="13804" refreshError="1"/>
      <sheetData sheetId="13805" refreshError="1"/>
      <sheetData sheetId="13806" refreshError="1"/>
      <sheetData sheetId="13807" refreshError="1"/>
      <sheetData sheetId="13808" refreshError="1"/>
      <sheetData sheetId="13809" refreshError="1"/>
      <sheetData sheetId="13810" refreshError="1"/>
      <sheetData sheetId="13811" refreshError="1"/>
      <sheetData sheetId="13812" refreshError="1"/>
      <sheetData sheetId="13813" refreshError="1"/>
      <sheetData sheetId="13814" refreshError="1"/>
      <sheetData sheetId="13815" refreshError="1"/>
      <sheetData sheetId="13816" refreshError="1"/>
      <sheetData sheetId="13817" refreshError="1"/>
      <sheetData sheetId="13818" refreshError="1"/>
      <sheetData sheetId="13819" refreshError="1"/>
      <sheetData sheetId="13820" refreshError="1"/>
      <sheetData sheetId="13821" refreshError="1"/>
      <sheetData sheetId="13822" refreshError="1"/>
      <sheetData sheetId="13823" refreshError="1"/>
      <sheetData sheetId="13824" refreshError="1"/>
      <sheetData sheetId="13825" refreshError="1"/>
      <sheetData sheetId="13826" refreshError="1"/>
      <sheetData sheetId="13827" refreshError="1"/>
      <sheetData sheetId="13828" refreshError="1"/>
      <sheetData sheetId="13829" refreshError="1"/>
      <sheetData sheetId="13830" refreshError="1"/>
      <sheetData sheetId="13831" refreshError="1"/>
      <sheetData sheetId="13832" refreshError="1"/>
      <sheetData sheetId="13833" refreshError="1"/>
      <sheetData sheetId="13834" refreshError="1"/>
      <sheetData sheetId="13835" refreshError="1"/>
      <sheetData sheetId="13836" refreshError="1"/>
      <sheetData sheetId="13837" refreshError="1"/>
      <sheetData sheetId="13838" refreshError="1"/>
      <sheetData sheetId="13839" refreshError="1"/>
      <sheetData sheetId="13840" refreshError="1"/>
      <sheetData sheetId="13841" refreshError="1"/>
      <sheetData sheetId="13842" refreshError="1"/>
      <sheetData sheetId="13843" refreshError="1"/>
      <sheetData sheetId="13844" refreshError="1"/>
      <sheetData sheetId="13845" refreshError="1"/>
      <sheetData sheetId="13846" refreshError="1"/>
      <sheetData sheetId="13847" refreshError="1"/>
      <sheetData sheetId="13848" refreshError="1"/>
      <sheetData sheetId="13849" refreshError="1"/>
      <sheetData sheetId="13850" refreshError="1"/>
      <sheetData sheetId="13851" refreshError="1"/>
      <sheetData sheetId="13852" refreshError="1"/>
      <sheetData sheetId="13853" refreshError="1"/>
      <sheetData sheetId="13854" refreshError="1"/>
      <sheetData sheetId="13855" refreshError="1"/>
      <sheetData sheetId="13856" refreshError="1"/>
      <sheetData sheetId="13857" refreshError="1"/>
      <sheetData sheetId="13858" refreshError="1"/>
      <sheetData sheetId="13859" refreshError="1"/>
      <sheetData sheetId="13860" refreshError="1"/>
      <sheetData sheetId="13861" refreshError="1"/>
      <sheetData sheetId="13862" refreshError="1"/>
      <sheetData sheetId="13863" refreshError="1"/>
      <sheetData sheetId="13864" refreshError="1"/>
      <sheetData sheetId="13865" refreshError="1"/>
      <sheetData sheetId="13866" refreshError="1"/>
      <sheetData sheetId="13867" refreshError="1"/>
      <sheetData sheetId="13868" refreshError="1"/>
      <sheetData sheetId="13869" refreshError="1"/>
      <sheetData sheetId="13870" refreshError="1"/>
      <sheetData sheetId="13871" refreshError="1"/>
      <sheetData sheetId="13872" refreshError="1"/>
      <sheetData sheetId="13873" refreshError="1"/>
      <sheetData sheetId="13874" refreshError="1"/>
      <sheetData sheetId="13875" refreshError="1"/>
      <sheetData sheetId="13876" refreshError="1"/>
      <sheetData sheetId="13877" refreshError="1"/>
      <sheetData sheetId="13878" refreshError="1"/>
      <sheetData sheetId="13879" refreshError="1"/>
      <sheetData sheetId="13880" refreshError="1"/>
      <sheetData sheetId="13881" refreshError="1"/>
      <sheetData sheetId="13882" refreshError="1"/>
      <sheetData sheetId="13883" refreshError="1"/>
      <sheetData sheetId="13884" refreshError="1"/>
      <sheetData sheetId="13885" refreshError="1"/>
      <sheetData sheetId="13886" refreshError="1"/>
      <sheetData sheetId="13887" refreshError="1"/>
      <sheetData sheetId="13888" refreshError="1"/>
      <sheetData sheetId="13889" refreshError="1"/>
      <sheetData sheetId="13890" refreshError="1"/>
      <sheetData sheetId="13891" refreshError="1"/>
      <sheetData sheetId="13892" refreshError="1"/>
      <sheetData sheetId="13893" refreshError="1"/>
      <sheetData sheetId="13894" refreshError="1"/>
      <sheetData sheetId="13895" refreshError="1"/>
      <sheetData sheetId="13896" refreshError="1"/>
      <sheetData sheetId="13897" refreshError="1"/>
      <sheetData sheetId="13898" refreshError="1"/>
      <sheetData sheetId="13899" refreshError="1"/>
      <sheetData sheetId="13900" refreshError="1"/>
      <sheetData sheetId="13901" refreshError="1"/>
      <sheetData sheetId="13902" refreshError="1"/>
      <sheetData sheetId="13903" refreshError="1"/>
      <sheetData sheetId="13904" refreshError="1"/>
      <sheetData sheetId="13905" refreshError="1"/>
      <sheetData sheetId="13906" refreshError="1"/>
      <sheetData sheetId="13907" refreshError="1"/>
      <sheetData sheetId="13908" refreshError="1"/>
      <sheetData sheetId="13909" refreshError="1"/>
      <sheetData sheetId="13910" refreshError="1"/>
      <sheetData sheetId="13911" refreshError="1"/>
      <sheetData sheetId="13912" refreshError="1"/>
      <sheetData sheetId="13913" refreshError="1"/>
      <sheetData sheetId="13914" refreshError="1"/>
      <sheetData sheetId="13915" refreshError="1"/>
      <sheetData sheetId="13916" refreshError="1"/>
      <sheetData sheetId="13917" refreshError="1"/>
      <sheetData sheetId="13918" refreshError="1"/>
      <sheetData sheetId="13919" refreshError="1"/>
      <sheetData sheetId="13920" refreshError="1"/>
      <sheetData sheetId="13921" refreshError="1"/>
      <sheetData sheetId="13922" refreshError="1"/>
      <sheetData sheetId="13923" refreshError="1"/>
      <sheetData sheetId="13924" refreshError="1"/>
      <sheetData sheetId="13925" refreshError="1"/>
      <sheetData sheetId="13926" refreshError="1"/>
      <sheetData sheetId="13927" refreshError="1"/>
      <sheetData sheetId="13928" refreshError="1"/>
      <sheetData sheetId="13929" refreshError="1"/>
      <sheetData sheetId="13930" refreshError="1"/>
      <sheetData sheetId="13931" refreshError="1"/>
      <sheetData sheetId="13932" refreshError="1"/>
      <sheetData sheetId="13933" refreshError="1"/>
      <sheetData sheetId="13934" refreshError="1"/>
      <sheetData sheetId="13935" refreshError="1"/>
      <sheetData sheetId="13936" refreshError="1"/>
      <sheetData sheetId="13937" refreshError="1"/>
      <sheetData sheetId="13938" refreshError="1"/>
      <sheetData sheetId="13939" refreshError="1"/>
      <sheetData sheetId="13940" refreshError="1"/>
      <sheetData sheetId="13941" refreshError="1"/>
      <sheetData sheetId="13942" refreshError="1"/>
      <sheetData sheetId="13943" refreshError="1"/>
      <sheetData sheetId="13944" refreshError="1"/>
      <sheetData sheetId="13945" refreshError="1"/>
      <sheetData sheetId="13946" refreshError="1"/>
      <sheetData sheetId="13947" refreshError="1"/>
      <sheetData sheetId="13948" refreshError="1"/>
      <sheetData sheetId="13949" refreshError="1"/>
      <sheetData sheetId="13950" refreshError="1"/>
      <sheetData sheetId="13951" refreshError="1"/>
      <sheetData sheetId="13952" refreshError="1"/>
      <sheetData sheetId="13953" refreshError="1"/>
      <sheetData sheetId="13954" refreshError="1"/>
      <sheetData sheetId="13955" refreshError="1"/>
      <sheetData sheetId="13956" refreshError="1"/>
      <sheetData sheetId="13957" refreshError="1"/>
      <sheetData sheetId="13958" refreshError="1"/>
      <sheetData sheetId="13959" refreshError="1"/>
      <sheetData sheetId="13960" refreshError="1"/>
      <sheetData sheetId="13961" refreshError="1"/>
      <sheetData sheetId="13962" refreshError="1"/>
      <sheetData sheetId="13963" refreshError="1"/>
      <sheetData sheetId="13964" refreshError="1"/>
      <sheetData sheetId="13965" refreshError="1"/>
      <sheetData sheetId="13966" refreshError="1"/>
      <sheetData sheetId="13967" refreshError="1"/>
      <sheetData sheetId="13968" refreshError="1"/>
      <sheetData sheetId="13969" refreshError="1"/>
      <sheetData sheetId="13970" refreshError="1"/>
      <sheetData sheetId="13971" refreshError="1"/>
      <sheetData sheetId="13972" refreshError="1"/>
      <sheetData sheetId="13973" refreshError="1"/>
      <sheetData sheetId="13974" refreshError="1"/>
      <sheetData sheetId="13975" refreshError="1"/>
      <sheetData sheetId="13976" refreshError="1"/>
      <sheetData sheetId="13977" refreshError="1"/>
      <sheetData sheetId="13978" refreshError="1"/>
      <sheetData sheetId="13979" refreshError="1"/>
      <sheetData sheetId="13980" refreshError="1"/>
      <sheetData sheetId="13981" refreshError="1"/>
      <sheetData sheetId="13982" refreshError="1"/>
      <sheetData sheetId="13983" refreshError="1"/>
      <sheetData sheetId="13984" refreshError="1"/>
      <sheetData sheetId="13985" refreshError="1"/>
      <sheetData sheetId="13986" refreshError="1"/>
      <sheetData sheetId="13987" refreshError="1"/>
      <sheetData sheetId="13988" refreshError="1"/>
      <sheetData sheetId="13989" refreshError="1"/>
      <sheetData sheetId="13990" refreshError="1"/>
      <sheetData sheetId="13991" refreshError="1"/>
      <sheetData sheetId="13992" refreshError="1"/>
      <sheetData sheetId="13993" refreshError="1"/>
      <sheetData sheetId="13994" refreshError="1"/>
      <sheetData sheetId="13995" refreshError="1"/>
      <sheetData sheetId="13996" refreshError="1"/>
      <sheetData sheetId="13997" refreshError="1"/>
      <sheetData sheetId="13998" refreshError="1"/>
      <sheetData sheetId="13999" refreshError="1"/>
      <sheetData sheetId="14000" refreshError="1"/>
      <sheetData sheetId="14001" refreshError="1"/>
      <sheetData sheetId="14002" refreshError="1"/>
      <sheetData sheetId="14003" refreshError="1"/>
      <sheetData sheetId="14004" refreshError="1"/>
      <sheetData sheetId="14005" refreshError="1"/>
      <sheetData sheetId="14006" refreshError="1"/>
      <sheetData sheetId="14007" refreshError="1"/>
      <sheetData sheetId="14008" refreshError="1"/>
      <sheetData sheetId="14009" refreshError="1"/>
      <sheetData sheetId="14010" refreshError="1"/>
      <sheetData sheetId="14011" refreshError="1"/>
      <sheetData sheetId="14012" refreshError="1"/>
      <sheetData sheetId="14013" refreshError="1"/>
      <sheetData sheetId="14014" refreshError="1"/>
      <sheetData sheetId="14015" refreshError="1"/>
      <sheetData sheetId="14016" refreshError="1"/>
      <sheetData sheetId="14017" refreshError="1"/>
      <sheetData sheetId="14018" refreshError="1"/>
      <sheetData sheetId="14019" refreshError="1"/>
      <sheetData sheetId="14020" refreshError="1"/>
      <sheetData sheetId="14021" refreshError="1"/>
      <sheetData sheetId="14022" refreshError="1"/>
      <sheetData sheetId="14023" refreshError="1"/>
      <sheetData sheetId="14024" refreshError="1"/>
      <sheetData sheetId="14025" refreshError="1"/>
      <sheetData sheetId="14026" refreshError="1"/>
      <sheetData sheetId="14027" refreshError="1"/>
      <sheetData sheetId="14028" refreshError="1"/>
      <sheetData sheetId="14029" refreshError="1"/>
      <sheetData sheetId="14030" refreshError="1"/>
      <sheetData sheetId="14031" refreshError="1"/>
      <sheetData sheetId="14032" refreshError="1"/>
      <sheetData sheetId="14033" refreshError="1"/>
      <sheetData sheetId="14034" refreshError="1"/>
      <sheetData sheetId="14035" refreshError="1"/>
      <sheetData sheetId="14036" refreshError="1"/>
      <sheetData sheetId="14037" refreshError="1"/>
      <sheetData sheetId="14038" refreshError="1"/>
      <sheetData sheetId="14039" refreshError="1"/>
      <sheetData sheetId="14040" refreshError="1"/>
      <sheetData sheetId="14041" refreshError="1"/>
      <sheetData sheetId="14042" refreshError="1"/>
      <sheetData sheetId="14043" refreshError="1"/>
      <sheetData sheetId="14044" refreshError="1"/>
      <sheetData sheetId="14045" refreshError="1"/>
      <sheetData sheetId="14046" refreshError="1"/>
      <sheetData sheetId="14047" refreshError="1"/>
      <sheetData sheetId="14048" refreshError="1"/>
      <sheetData sheetId="14049" refreshError="1"/>
      <sheetData sheetId="14050" refreshError="1"/>
      <sheetData sheetId="14051" refreshError="1"/>
      <sheetData sheetId="14052" refreshError="1"/>
      <sheetData sheetId="14053" refreshError="1"/>
      <sheetData sheetId="14054" refreshError="1"/>
      <sheetData sheetId="14055" refreshError="1"/>
      <sheetData sheetId="14056" refreshError="1"/>
      <sheetData sheetId="14057" refreshError="1"/>
      <sheetData sheetId="14058" refreshError="1"/>
      <sheetData sheetId="14059" refreshError="1"/>
      <sheetData sheetId="14060" refreshError="1"/>
      <sheetData sheetId="14061" refreshError="1"/>
      <sheetData sheetId="14062" refreshError="1"/>
      <sheetData sheetId="14063" refreshError="1"/>
      <sheetData sheetId="14064" refreshError="1"/>
      <sheetData sheetId="14065" refreshError="1"/>
      <sheetData sheetId="14066" refreshError="1"/>
      <sheetData sheetId="14067" refreshError="1"/>
      <sheetData sheetId="14068" refreshError="1"/>
      <sheetData sheetId="14069" refreshError="1"/>
      <sheetData sheetId="14070" refreshError="1"/>
      <sheetData sheetId="14071" refreshError="1"/>
      <sheetData sheetId="14072" refreshError="1"/>
      <sheetData sheetId="14073" refreshError="1"/>
      <sheetData sheetId="14074" refreshError="1"/>
      <sheetData sheetId="14075" refreshError="1"/>
      <sheetData sheetId="14076" refreshError="1"/>
      <sheetData sheetId="14077" refreshError="1"/>
      <sheetData sheetId="14078" refreshError="1"/>
      <sheetData sheetId="14079" refreshError="1"/>
      <sheetData sheetId="14080" refreshError="1"/>
      <sheetData sheetId="14081" refreshError="1"/>
      <sheetData sheetId="14082" refreshError="1"/>
      <sheetData sheetId="14083" refreshError="1"/>
      <sheetData sheetId="14084" refreshError="1"/>
      <sheetData sheetId="14085" refreshError="1"/>
      <sheetData sheetId="14086" refreshError="1"/>
      <sheetData sheetId="14087" refreshError="1"/>
      <sheetData sheetId="14088" refreshError="1"/>
      <sheetData sheetId="14089" refreshError="1"/>
      <sheetData sheetId="14090" refreshError="1"/>
      <sheetData sheetId="14091" refreshError="1"/>
      <sheetData sheetId="14092" refreshError="1"/>
      <sheetData sheetId="14093" refreshError="1"/>
      <sheetData sheetId="14094" refreshError="1"/>
      <sheetData sheetId="14095" refreshError="1"/>
      <sheetData sheetId="14096" refreshError="1"/>
      <sheetData sheetId="14097" refreshError="1"/>
      <sheetData sheetId="14098" refreshError="1"/>
      <sheetData sheetId="14099" refreshError="1"/>
      <sheetData sheetId="14100" refreshError="1"/>
      <sheetData sheetId="14101" refreshError="1"/>
      <sheetData sheetId="14102" refreshError="1"/>
      <sheetData sheetId="14103" refreshError="1"/>
      <sheetData sheetId="14104" refreshError="1"/>
      <sheetData sheetId="14105" refreshError="1"/>
      <sheetData sheetId="14106" refreshError="1"/>
      <sheetData sheetId="14107" refreshError="1"/>
      <sheetData sheetId="14108" refreshError="1"/>
      <sheetData sheetId="14109" refreshError="1"/>
      <sheetData sheetId="14110" refreshError="1"/>
      <sheetData sheetId="14111" refreshError="1"/>
      <sheetData sheetId="14112" refreshError="1"/>
      <sheetData sheetId="14113" refreshError="1"/>
      <sheetData sheetId="14114" refreshError="1"/>
      <sheetData sheetId="14115" refreshError="1"/>
      <sheetData sheetId="14116" refreshError="1"/>
      <sheetData sheetId="14117" refreshError="1"/>
      <sheetData sheetId="14118" refreshError="1"/>
      <sheetData sheetId="14119" refreshError="1"/>
      <sheetData sheetId="14120" refreshError="1"/>
      <sheetData sheetId="14121" refreshError="1"/>
      <sheetData sheetId="14122" refreshError="1"/>
      <sheetData sheetId="14123" refreshError="1"/>
      <sheetData sheetId="14124" refreshError="1"/>
      <sheetData sheetId="14125" refreshError="1"/>
      <sheetData sheetId="14126" refreshError="1"/>
      <sheetData sheetId="14127" refreshError="1"/>
      <sheetData sheetId="14128" refreshError="1"/>
      <sheetData sheetId="14129" refreshError="1"/>
      <sheetData sheetId="14130" refreshError="1"/>
      <sheetData sheetId="14131" refreshError="1"/>
      <sheetData sheetId="14132" refreshError="1"/>
      <sheetData sheetId="14133" refreshError="1"/>
      <sheetData sheetId="14134" refreshError="1"/>
      <sheetData sheetId="14135" refreshError="1"/>
      <sheetData sheetId="14136" refreshError="1"/>
      <sheetData sheetId="14137" refreshError="1"/>
      <sheetData sheetId="14138" refreshError="1"/>
      <sheetData sheetId="14139" refreshError="1"/>
      <sheetData sheetId="14140" refreshError="1"/>
      <sheetData sheetId="14141" refreshError="1"/>
      <sheetData sheetId="14142" refreshError="1"/>
      <sheetData sheetId="14143" refreshError="1"/>
      <sheetData sheetId="14144" refreshError="1"/>
      <sheetData sheetId="14145" refreshError="1"/>
      <sheetData sheetId="14146" refreshError="1"/>
      <sheetData sheetId="14147" refreshError="1"/>
      <sheetData sheetId="14148" refreshError="1"/>
      <sheetData sheetId="14149" refreshError="1"/>
      <sheetData sheetId="14150" refreshError="1"/>
      <sheetData sheetId="14151" refreshError="1"/>
      <sheetData sheetId="14152" refreshError="1"/>
      <sheetData sheetId="14153" refreshError="1"/>
      <sheetData sheetId="14154" refreshError="1"/>
      <sheetData sheetId="14155" refreshError="1"/>
      <sheetData sheetId="14156" refreshError="1"/>
      <sheetData sheetId="14157" refreshError="1"/>
      <sheetData sheetId="14158" refreshError="1"/>
      <sheetData sheetId="14159" refreshError="1"/>
      <sheetData sheetId="14160" refreshError="1"/>
      <sheetData sheetId="14161" refreshError="1"/>
      <sheetData sheetId="14162" refreshError="1"/>
      <sheetData sheetId="14163" refreshError="1"/>
      <sheetData sheetId="14164" refreshError="1"/>
      <sheetData sheetId="14165" refreshError="1"/>
      <sheetData sheetId="14166" refreshError="1"/>
      <sheetData sheetId="14167" refreshError="1"/>
      <sheetData sheetId="14168" refreshError="1"/>
      <sheetData sheetId="14169" refreshError="1"/>
      <sheetData sheetId="14170" refreshError="1"/>
      <sheetData sheetId="14171" refreshError="1"/>
      <sheetData sheetId="14172" refreshError="1"/>
      <sheetData sheetId="14173" refreshError="1"/>
      <sheetData sheetId="14174" refreshError="1"/>
      <sheetData sheetId="14175" refreshError="1"/>
      <sheetData sheetId="14176" refreshError="1"/>
      <sheetData sheetId="14177" refreshError="1"/>
      <sheetData sheetId="14178" refreshError="1"/>
      <sheetData sheetId="14179" refreshError="1"/>
      <sheetData sheetId="14180" refreshError="1"/>
      <sheetData sheetId="14181" refreshError="1"/>
      <sheetData sheetId="14182" refreshError="1"/>
      <sheetData sheetId="14183" refreshError="1"/>
      <sheetData sheetId="14184" refreshError="1"/>
      <sheetData sheetId="14185" refreshError="1"/>
      <sheetData sheetId="14186" refreshError="1"/>
      <sheetData sheetId="14187" refreshError="1"/>
      <sheetData sheetId="14188" refreshError="1"/>
      <sheetData sheetId="14189" refreshError="1"/>
      <sheetData sheetId="14190" refreshError="1"/>
      <sheetData sheetId="14191" refreshError="1"/>
      <sheetData sheetId="14192" refreshError="1"/>
      <sheetData sheetId="14193" refreshError="1"/>
      <sheetData sheetId="14194" refreshError="1"/>
      <sheetData sheetId="14195" refreshError="1"/>
      <sheetData sheetId="14196" refreshError="1"/>
      <sheetData sheetId="14197" refreshError="1"/>
      <sheetData sheetId="14198" refreshError="1"/>
      <sheetData sheetId="14199" refreshError="1"/>
      <sheetData sheetId="14200" refreshError="1"/>
      <sheetData sheetId="14201" refreshError="1"/>
      <sheetData sheetId="14202" refreshError="1"/>
      <sheetData sheetId="14203" refreshError="1"/>
      <sheetData sheetId="14204" refreshError="1"/>
      <sheetData sheetId="14205" refreshError="1"/>
      <sheetData sheetId="14206" refreshError="1"/>
      <sheetData sheetId="14207" refreshError="1"/>
      <sheetData sheetId="14208" refreshError="1"/>
      <sheetData sheetId="14209" refreshError="1"/>
      <sheetData sheetId="14210" refreshError="1"/>
      <sheetData sheetId="14211" refreshError="1"/>
      <sheetData sheetId="14212" refreshError="1"/>
      <sheetData sheetId="14213" refreshError="1"/>
      <sheetData sheetId="14214" refreshError="1"/>
      <sheetData sheetId="14215" refreshError="1"/>
      <sheetData sheetId="14216" refreshError="1"/>
      <sheetData sheetId="14217" refreshError="1"/>
      <sheetData sheetId="14218" refreshError="1"/>
      <sheetData sheetId="14219" refreshError="1"/>
      <sheetData sheetId="14220" refreshError="1"/>
      <sheetData sheetId="14221" refreshError="1"/>
      <sheetData sheetId="14222" refreshError="1"/>
      <sheetData sheetId="14223" refreshError="1"/>
      <sheetData sheetId="14224" refreshError="1"/>
      <sheetData sheetId="14225" refreshError="1"/>
      <sheetData sheetId="14226" refreshError="1"/>
      <sheetData sheetId="14227" refreshError="1"/>
      <sheetData sheetId="14228" refreshError="1"/>
      <sheetData sheetId="14229" refreshError="1"/>
      <sheetData sheetId="14230" refreshError="1"/>
      <sheetData sheetId="14231" refreshError="1"/>
      <sheetData sheetId="14232" refreshError="1"/>
      <sheetData sheetId="14233" refreshError="1"/>
      <sheetData sheetId="14234" refreshError="1"/>
      <sheetData sheetId="14235" refreshError="1"/>
      <sheetData sheetId="14236" refreshError="1"/>
      <sheetData sheetId="14237" refreshError="1"/>
      <sheetData sheetId="14238" refreshError="1"/>
      <sheetData sheetId="14239" refreshError="1"/>
      <sheetData sheetId="14240" refreshError="1"/>
      <sheetData sheetId="14241" refreshError="1"/>
      <sheetData sheetId="14242" refreshError="1"/>
      <sheetData sheetId="14243" refreshError="1"/>
      <sheetData sheetId="14244" refreshError="1"/>
      <sheetData sheetId="14245" refreshError="1"/>
      <sheetData sheetId="14246" refreshError="1"/>
      <sheetData sheetId="14247" refreshError="1"/>
      <sheetData sheetId="14248" refreshError="1"/>
      <sheetData sheetId="14249" refreshError="1"/>
      <sheetData sheetId="14250" refreshError="1"/>
      <sheetData sheetId="14251" refreshError="1"/>
      <sheetData sheetId="14252" refreshError="1"/>
      <sheetData sheetId="14253" refreshError="1"/>
      <sheetData sheetId="14254" refreshError="1"/>
      <sheetData sheetId="14255" refreshError="1"/>
      <sheetData sheetId="14256" refreshError="1"/>
      <sheetData sheetId="14257" refreshError="1"/>
      <sheetData sheetId="14258" refreshError="1"/>
      <sheetData sheetId="14259" refreshError="1"/>
      <sheetData sheetId="14260" refreshError="1"/>
      <sheetData sheetId="14261" refreshError="1"/>
      <sheetData sheetId="14262" refreshError="1"/>
      <sheetData sheetId="14263" refreshError="1"/>
      <sheetData sheetId="14264" refreshError="1"/>
      <sheetData sheetId="14265" refreshError="1"/>
      <sheetData sheetId="14266" refreshError="1"/>
      <sheetData sheetId="14267" refreshError="1"/>
      <sheetData sheetId="14268" refreshError="1"/>
      <sheetData sheetId="14269" refreshError="1"/>
      <sheetData sheetId="14270" refreshError="1"/>
      <sheetData sheetId="14271" refreshError="1"/>
      <sheetData sheetId="14272" refreshError="1"/>
      <sheetData sheetId="14273" refreshError="1"/>
      <sheetData sheetId="14274" refreshError="1"/>
      <sheetData sheetId="14275" refreshError="1"/>
      <sheetData sheetId="14276" refreshError="1"/>
      <sheetData sheetId="14277" refreshError="1"/>
      <sheetData sheetId="14278" refreshError="1"/>
      <sheetData sheetId="14279" refreshError="1"/>
      <sheetData sheetId="14280" refreshError="1"/>
      <sheetData sheetId="14281" refreshError="1"/>
      <sheetData sheetId="14282" refreshError="1"/>
      <sheetData sheetId="14283" refreshError="1"/>
      <sheetData sheetId="14284" refreshError="1"/>
      <sheetData sheetId="14285" refreshError="1"/>
      <sheetData sheetId="14286" refreshError="1"/>
      <sheetData sheetId="14287" refreshError="1"/>
      <sheetData sheetId="14288" refreshError="1"/>
      <sheetData sheetId="14289" refreshError="1"/>
      <sheetData sheetId="14290" refreshError="1"/>
      <sheetData sheetId="14291" refreshError="1"/>
      <sheetData sheetId="14292" refreshError="1"/>
      <sheetData sheetId="14293" refreshError="1"/>
      <sheetData sheetId="14294" refreshError="1"/>
      <sheetData sheetId="14295" refreshError="1"/>
      <sheetData sheetId="14296" refreshError="1"/>
      <sheetData sheetId="14297" refreshError="1"/>
      <sheetData sheetId="14298" refreshError="1"/>
      <sheetData sheetId="14299" refreshError="1"/>
      <sheetData sheetId="14300" refreshError="1"/>
      <sheetData sheetId="14301" refreshError="1"/>
      <sheetData sheetId="14302" refreshError="1"/>
      <sheetData sheetId="14303" refreshError="1"/>
      <sheetData sheetId="14304" refreshError="1"/>
      <sheetData sheetId="14305" refreshError="1"/>
      <sheetData sheetId="14306" refreshError="1"/>
      <sheetData sheetId="14307" refreshError="1"/>
      <sheetData sheetId="14308" refreshError="1"/>
      <sheetData sheetId="14309" refreshError="1"/>
      <sheetData sheetId="14310" refreshError="1"/>
      <sheetData sheetId="14311" refreshError="1"/>
      <sheetData sheetId="14312" refreshError="1"/>
      <sheetData sheetId="14313" refreshError="1"/>
      <sheetData sheetId="14314" refreshError="1"/>
      <sheetData sheetId="14315" refreshError="1"/>
      <sheetData sheetId="14316" refreshError="1"/>
      <sheetData sheetId="14317" refreshError="1"/>
      <sheetData sheetId="14318" refreshError="1"/>
      <sheetData sheetId="14319" refreshError="1"/>
      <sheetData sheetId="14320" refreshError="1"/>
      <sheetData sheetId="14321" refreshError="1"/>
      <sheetData sheetId="14322" refreshError="1"/>
      <sheetData sheetId="14323" refreshError="1"/>
      <sheetData sheetId="14324" refreshError="1"/>
      <sheetData sheetId="14325" refreshError="1"/>
      <sheetData sheetId="14326" refreshError="1"/>
      <sheetData sheetId="14327" refreshError="1"/>
      <sheetData sheetId="14328" refreshError="1"/>
      <sheetData sheetId="14329" refreshError="1"/>
      <sheetData sheetId="14330" refreshError="1"/>
      <sheetData sheetId="14331" refreshError="1"/>
      <sheetData sheetId="14332" refreshError="1"/>
      <sheetData sheetId="14333" refreshError="1"/>
      <sheetData sheetId="14334" refreshError="1"/>
      <sheetData sheetId="14335" refreshError="1"/>
      <sheetData sheetId="14336" refreshError="1"/>
      <sheetData sheetId="14337" refreshError="1"/>
      <sheetData sheetId="14338" refreshError="1"/>
      <sheetData sheetId="14339" refreshError="1"/>
      <sheetData sheetId="14340" refreshError="1"/>
      <sheetData sheetId="14341" refreshError="1"/>
      <sheetData sheetId="14342" refreshError="1"/>
      <sheetData sheetId="14343" refreshError="1"/>
      <sheetData sheetId="14344" refreshError="1"/>
      <sheetData sheetId="14345" refreshError="1"/>
      <sheetData sheetId="14346" refreshError="1"/>
      <sheetData sheetId="14347" refreshError="1"/>
      <sheetData sheetId="14348" refreshError="1"/>
      <sheetData sheetId="14349" refreshError="1"/>
      <sheetData sheetId="14350" refreshError="1"/>
      <sheetData sheetId="14351" refreshError="1"/>
      <sheetData sheetId="14352" refreshError="1"/>
      <sheetData sheetId="14353" refreshError="1"/>
      <sheetData sheetId="14354" refreshError="1"/>
      <sheetData sheetId="14355" refreshError="1"/>
      <sheetData sheetId="14356" refreshError="1"/>
      <sheetData sheetId="14357" refreshError="1"/>
      <sheetData sheetId="14358" refreshError="1"/>
      <sheetData sheetId="14359" refreshError="1"/>
      <sheetData sheetId="14360" refreshError="1"/>
      <sheetData sheetId="14361" refreshError="1"/>
      <sheetData sheetId="14362" refreshError="1"/>
      <sheetData sheetId="14363" refreshError="1"/>
      <sheetData sheetId="14364" refreshError="1"/>
      <sheetData sheetId="14365" refreshError="1"/>
      <sheetData sheetId="14366" refreshError="1"/>
      <sheetData sheetId="14367" refreshError="1"/>
      <sheetData sheetId="14368" refreshError="1"/>
      <sheetData sheetId="14369" refreshError="1"/>
      <sheetData sheetId="14370" refreshError="1"/>
      <sheetData sheetId="14371" refreshError="1"/>
      <sheetData sheetId="14372" refreshError="1"/>
      <sheetData sheetId="14373" refreshError="1"/>
      <sheetData sheetId="14374" refreshError="1"/>
      <sheetData sheetId="14375" refreshError="1"/>
      <sheetData sheetId="14376" refreshError="1"/>
      <sheetData sheetId="14377" refreshError="1"/>
      <sheetData sheetId="14378" refreshError="1"/>
      <sheetData sheetId="14379" refreshError="1"/>
      <sheetData sheetId="14380" refreshError="1"/>
      <sheetData sheetId="14381" refreshError="1"/>
      <sheetData sheetId="14382" refreshError="1"/>
      <sheetData sheetId="14383" refreshError="1"/>
      <sheetData sheetId="14384" refreshError="1"/>
      <sheetData sheetId="14385" refreshError="1"/>
      <sheetData sheetId="14386" refreshError="1"/>
      <sheetData sheetId="14387" refreshError="1"/>
      <sheetData sheetId="14388" refreshError="1"/>
      <sheetData sheetId="14389" refreshError="1"/>
      <sheetData sheetId="14390" refreshError="1"/>
      <sheetData sheetId="14391" refreshError="1"/>
      <sheetData sheetId="14392" refreshError="1"/>
      <sheetData sheetId="14393" refreshError="1"/>
      <sheetData sheetId="14394" refreshError="1"/>
      <sheetData sheetId="14395" refreshError="1"/>
      <sheetData sheetId="14396" refreshError="1"/>
      <sheetData sheetId="14397" refreshError="1"/>
      <sheetData sheetId="14398" refreshError="1"/>
      <sheetData sheetId="14399" refreshError="1"/>
      <sheetData sheetId="14400" refreshError="1"/>
      <sheetData sheetId="14401" refreshError="1"/>
      <sheetData sheetId="14402" refreshError="1"/>
      <sheetData sheetId="14403" refreshError="1"/>
      <sheetData sheetId="14404" refreshError="1"/>
      <sheetData sheetId="14405" refreshError="1"/>
      <sheetData sheetId="14406" refreshError="1"/>
      <sheetData sheetId="14407" refreshError="1"/>
      <sheetData sheetId="14408" refreshError="1"/>
      <sheetData sheetId="14409" refreshError="1"/>
      <sheetData sheetId="14410" refreshError="1"/>
      <sheetData sheetId="14411" refreshError="1"/>
      <sheetData sheetId="14412" refreshError="1"/>
      <sheetData sheetId="14413" refreshError="1"/>
      <sheetData sheetId="14414" refreshError="1"/>
      <sheetData sheetId="14415" refreshError="1"/>
      <sheetData sheetId="14416" refreshError="1"/>
      <sheetData sheetId="14417" refreshError="1"/>
      <sheetData sheetId="14418" refreshError="1"/>
      <sheetData sheetId="14419" refreshError="1"/>
      <sheetData sheetId="14420" refreshError="1"/>
      <sheetData sheetId="14421" refreshError="1"/>
      <sheetData sheetId="14422" refreshError="1"/>
      <sheetData sheetId="14423" refreshError="1"/>
      <sheetData sheetId="14424" refreshError="1"/>
      <sheetData sheetId="14425" refreshError="1"/>
      <sheetData sheetId="14426" refreshError="1"/>
      <sheetData sheetId="14427" refreshError="1"/>
      <sheetData sheetId="14428" refreshError="1"/>
      <sheetData sheetId="14429" refreshError="1"/>
      <sheetData sheetId="14430" refreshError="1"/>
      <sheetData sheetId="14431" refreshError="1"/>
      <sheetData sheetId="14432" refreshError="1"/>
      <sheetData sheetId="14433" refreshError="1"/>
      <sheetData sheetId="14434" refreshError="1"/>
      <sheetData sheetId="14435" refreshError="1"/>
      <sheetData sheetId="14436" refreshError="1"/>
      <sheetData sheetId="14437" refreshError="1"/>
      <sheetData sheetId="14438" refreshError="1"/>
      <sheetData sheetId="14439" refreshError="1"/>
      <sheetData sheetId="14440" refreshError="1"/>
      <sheetData sheetId="14441" refreshError="1"/>
      <sheetData sheetId="14442" refreshError="1"/>
      <sheetData sheetId="14443" refreshError="1"/>
      <sheetData sheetId="14444" refreshError="1"/>
      <sheetData sheetId="14445" refreshError="1"/>
      <sheetData sheetId="14446" refreshError="1"/>
      <sheetData sheetId="14447" refreshError="1"/>
      <sheetData sheetId="14448" refreshError="1"/>
      <sheetData sheetId="14449" refreshError="1"/>
      <sheetData sheetId="14450" refreshError="1"/>
      <sheetData sheetId="14451" refreshError="1"/>
      <sheetData sheetId="14452" refreshError="1"/>
      <sheetData sheetId="14453" refreshError="1"/>
      <sheetData sheetId="14454" refreshError="1"/>
      <sheetData sheetId="14455" refreshError="1"/>
      <sheetData sheetId="14456" refreshError="1"/>
      <sheetData sheetId="14457" refreshError="1"/>
      <sheetData sheetId="14458" refreshError="1"/>
      <sheetData sheetId="14459" refreshError="1"/>
      <sheetData sheetId="14460" refreshError="1"/>
      <sheetData sheetId="14461" refreshError="1"/>
      <sheetData sheetId="14462" refreshError="1"/>
      <sheetData sheetId="14463" refreshError="1"/>
      <sheetData sheetId="14464" refreshError="1"/>
      <sheetData sheetId="14465" refreshError="1"/>
      <sheetData sheetId="14466" refreshError="1"/>
      <sheetData sheetId="14467" refreshError="1"/>
      <sheetData sheetId="14468" refreshError="1"/>
      <sheetData sheetId="14469" refreshError="1"/>
      <sheetData sheetId="14470" refreshError="1"/>
      <sheetData sheetId="14471" refreshError="1"/>
      <sheetData sheetId="14472" refreshError="1"/>
      <sheetData sheetId="14473" refreshError="1"/>
      <sheetData sheetId="14474" refreshError="1"/>
      <sheetData sheetId="14475" refreshError="1"/>
      <sheetData sheetId="14476" refreshError="1"/>
      <sheetData sheetId="14477" refreshError="1"/>
      <sheetData sheetId="14478" refreshError="1"/>
      <sheetData sheetId="14479" refreshError="1"/>
      <sheetData sheetId="14480" refreshError="1"/>
      <sheetData sheetId="14481" refreshError="1"/>
      <sheetData sheetId="14482" refreshError="1"/>
      <sheetData sheetId="14483" refreshError="1"/>
      <sheetData sheetId="14484" refreshError="1"/>
      <sheetData sheetId="14485" refreshError="1"/>
      <sheetData sheetId="14486" refreshError="1"/>
      <sheetData sheetId="14487" refreshError="1"/>
      <sheetData sheetId="14488" refreshError="1"/>
      <sheetData sheetId="14489" refreshError="1"/>
      <sheetData sheetId="14490" refreshError="1"/>
      <sheetData sheetId="14491" refreshError="1"/>
      <sheetData sheetId="14492" refreshError="1"/>
      <sheetData sheetId="14493" refreshError="1"/>
      <sheetData sheetId="14494" refreshError="1"/>
      <sheetData sheetId="14495" refreshError="1"/>
      <sheetData sheetId="14496" refreshError="1"/>
      <sheetData sheetId="14497" refreshError="1"/>
      <sheetData sheetId="14498" refreshError="1"/>
      <sheetData sheetId="14499" refreshError="1"/>
      <sheetData sheetId="14500" refreshError="1"/>
      <sheetData sheetId="14501" refreshError="1"/>
      <sheetData sheetId="14502" refreshError="1"/>
      <sheetData sheetId="14503" refreshError="1"/>
      <sheetData sheetId="14504" refreshError="1"/>
      <sheetData sheetId="14505" refreshError="1"/>
      <sheetData sheetId="14506" refreshError="1"/>
      <sheetData sheetId="14507" refreshError="1"/>
      <sheetData sheetId="14508" refreshError="1"/>
      <sheetData sheetId="14509" refreshError="1"/>
      <sheetData sheetId="14510" refreshError="1"/>
      <sheetData sheetId="14511" refreshError="1"/>
      <sheetData sheetId="14512" refreshError="1"/>
      <sheetData sheetId="14513" refreshError="1"/>
      <sheetData sheetId="14514" refreshError="1"/>
      <sheetData sheetId="14515" refreshError="1"/>
      <sheetData sheetId="14516" refreshError="1"/>
      <sheetData sheetId="14517" refreshError="1"/>
      <sheetData sheetId="14518" refreshError="1"/>
      <sheetData sheetId="14519" refreshError="1"/>
      <sheetData sheetId="14520" refreshError="1"/>
      <sheetData sheetId="14521" refreshError="1"/>
      <sheetData sheetId="14522" refreshError="1"/>
      <sheetData sheetId="14523" refreshError="1"/>
      <sheetData sheetId="14524" refreshError="1"/>
      <sheetData sheetId="14525" refreshError="1"/>
      <sheetData sheetId="14526" refreshError="1"/>
      <sheetData sheetId="14527" refreshError="1"/>
      <sheetData sheetId="14528" refreshError="1"/>
      <sheetData sheetId="14529" refreshError="1"/>
      <sheetData sheetId="14530" refreshError="1"/>
      <sheetData sheetId="14531" refreshError="1"/>
      <sheetData sheetId="14532" refreshError="1"/>
      <sheetData sheetId="14533" refreshError="1"/>
      <sheetData sheetId="14534" refreshError="1"/>
      <sheetData sheetId="14535" refreshError="1"/>
      <sheetData sheetId="14536" refreshError="1"/>
      <sheetData sheetId="14537" refreshError="1"/>
      <sheetData sheetId="14538" refreshError="1"/>
      <sheetData sheetId="14539" refreshError="1"/>
      <sheetData sheetId="14540" refreshError="1"/>
      <sheetData sheetId="14541" refreshError="1"/>
      <sheetData sheetId="14542" refreshError="1"/>
      <sheetData sheetId="14543" refreshError="1"/>
      <sheetData sheetId="14544" refreshError="1"/>
      <sheetData sheetId="14545" refreshError="1"/>
      <sheetData sheetId="14546" refreshError="1"/>
      <sheetData sheetId="14547" refreshError="1"/>
      <sheetData sheetId="14548" refreshError="1"/>
      <sheetData sheetId="14549" refreshError="1"/>
      <sheetData sheetId="14550" refreshError="1"/>
      <sheetData sheetId="14551" refreshError="1"/>
      <sheetData sheetId="14552" refreshError="1"/>
      <sheetData sheetId="14553" refreshError="1"/>
      <sheetData sheetId="14554" refreshError="1"/>
      <sheetData sheetId="14555" refreshError="1"/>
      <sheetData sheetId="14556" refreshError="1"/>
      <sheetData sheetId="14557" refreshError="1"/>
      <sheetData sheetId="14558" refreshError="1"/>
      <sheetData sheetId="14559" refreshError="1"/>
      <sheetData sheetId="14560" refreshError="1"/>
      <sheetData sheetId="14561" refreshError="1"/>
      <sheetData sheetId="14562" refreshError="1"/>
      <sheetData sheetId="14563" refreshError="1"/>
      <sheetData sheetId="14564" refreshError="1"/>
      <sheetData sheetId="14565" refreshError="1"/>
      <sheetData sheetId="14566" refreshError="1"/>
      <sheetData sheetId="14567" refreshError="1"/>
      <sheetData sheetId="14568" refreshError="1"/>
      <sheetData sheetId="14569" refreshError="1"/>
      <sheetData sheetId="14570" refreshError="1"/>
      <sheetData sheetId="14571" refreshError="1"/>
      <sheetData sheetId="14572" refreshError="1"/>
      <sheetData sheetId="14573" refreshError="1"/>
      <sheetData sheetId="14574" refreshError="1"/>
      <sheetData sheetId="14575" refreshError="1"/>
      <sheetData sheetId="14576" refreshError="1"/>
      <sheetData sheetId="14577" refreshError="1"/>
      <sheetData sheetId="14578" refreshError="1"/>
      <sheetData sheetId="14579" refreshError="1"/>
      <sheetData sheetId="14580" refreshError="1"/>
      <sheetData sheetId="14581" refreshError="1"/>
      <sheetData sheetId="14582" refreshError="1"/>
      <sheetData sheetId="14583" refreshError="1"/>
      <sheetData sheetId="14584" refreshError="1"/>
      <sheetData sheetId="14585" refreshError="1"/>
      <sheetData sheetId="14586" refreshError="1"/>
      <sheetData sheetId="14587" refreshError="1"/>
      <sheetData sheetId="14588" refreshError="1"/>
      <sheetData sheetId="14589" refreshError="1"/>
      <sheetData sheetId="14590" refreshError="1"/>
      <sheetData sheetId="14591" refreshError="1"/>
      <sheetData sheetId="14592" refreshError="1"/>
      <sheetData sheetId="14593" refreshError="1"/>
      <sheetData sheetId="14594" refreshError="1"/>
      <sheetData sheetId="14595" refreshError="1"/>
      <sheetData sheetId="14596" refreshError="1"/>
      <sheetData sheetId="14597" refreshError="1"/>
      <sheetData sheetId="14598" refreshError="1"/>
      <sheetData sheetId="14599" refreshError="1"/>
      <sheetData sheetId="14600" refreshError="1"/>
      <sheetData sheetId="14601" refreshError="1"/>
      <sheetData sheetId="14602" refreshError="1"/>
      <sheetData sheetId="14603" refreshError="1"/>
      <sheetData sheetId="14604" refreshError="1"/>
      <sheetData sheetId="14605" refreshError="1"/>
      <sheetData sheetId="14606" refreshError="1"/>
      <sheetData sheetId="14607" refreshError="1"/>
      <sheetData sheetId="14608" refreshError="1"/>
      <sheetData sheetId="14609" refreshError="1"/>
      <sheetData sheetId="14610" refreshError="1"/>
      <sheetData sheetId="14611" refreshError="1"/>
      <sheetData sheetId="14612" refreshError="1"/>
      <sheetData sheetId="14613" refreshError="1"/>
      <sheetData sheetId="14614" refreshError="1"/>
      <sheetData sheetId="14615" refreshError="1"/>
      <sheetData sheetId="14616" refreshError="1"/>
      <sheetData sheetId="14617" refreshError="1"/>
      <sheetData sheetId="14618" refreshError="1"/>
      <sheetData sheetId="14619" refreshError="1"/>
      <sheetData sheetId="14620" refreshError="1"/>
      <sheetData sheetId="14621" refreshError="1"/>
      <sheetData sheetId="14622" refreshError="1"/>
      <sheetData sheetId="14623" refreshError="1"/>
      <sheetData sheetId="14624" refreshError="1"/>
      <sheetData sheetId="14625" refreshError="1"/>
      <sheetData sheetId="14626" refreshError="1"/>
      <sheetData sheetId="14627" refreshError="1"/>
      <sheetData sheetId="14628" refreshError="1"/>
      <sheetData sheetId="14629" refreshError="1"/>
      <sheetData sheetId="14630" refreshError="1"/>
      <sheetData sheetId="14631" refreshError="1"/>
      <sheetData sheetId="14632" refreshError="1"/>
      <sheetData sheetId="14633" refreshError="1"/>
      <sheetData sheetId="14634" refreshError="1"/>
      <sheetData sheetId="14635" refreshError="1"/>
      <sheetData sheetId="14636" refreshError="1"/>
      <sheetData sheetId="14637" refreshError="1"/>
      <sheetData sheetId="14638" refreshError="1"/>
      <sheetData sheetId="14639" refreshError="1"/>
      <sheetData sheetId="14640" refreshError="1"/>
      <sheetData sheetId="14641" refreshError="1"/>
      <sheetData sheetId="14642" refreshError="1"/>
      <sheetData sheetId="14643" refreshError="1"/>
      <sheetData sheetId="14644" refreshError="1"/>
      <sheetData sheetId="14645" refreshError="1"/>
      <sheetData sheetId="14646" refreshError="1"/>
      <sheetData sheetId="14647" refreshError="1"/>
      <sheetData sheetId="14648" refreshError="1"/>
      <sheetData sheetId="14649" refreshError="1"/>
      <sheetData sheetId="14650" refreshError="1"/>
      <sheetData sheetId="14651" refreshError="1"/>
      <sheetData sheetId="14652" refreshError="1"/>
      <sheetData sheetId="14653" refreshError="1"/>
      <sheetData sheetId="14654" refreshError="1"/>
      <sheetData sheetId="14655" refreshError="1"/>
      <sheetData sheetId="14656" refreshError="1"/>
      <sheetData sheetId="14657" refreshError="1"/>
      <sheetData sheetId="14658" refreshError="1"/>
      <sheetData sheetId="14659" refreshError="1"/>
      <sheetData sheetId="14660" refreshError="1"/>
      <sheetData sheetId="14661" refreshError="1"/>
      <sheetData sheetId="14662" refreshError="1"/>
      <sheetData sheetId="14663" refreshError="1"/>
      <sheetData sheetId="14664" refreshError="1"/>
      <sheetData sheetId="14665" refreshError="1"/>
      <sheetData sheetId="14666" refreshError="1"/>
      <sheetData sheetId="14667" refreshError="1"/>
      <sheetData sheetId="14668" refreshError="1"/>
      <sheetData sheetId="14669" refreshError="1"/>
      <sheetData sheetId="14670" refreshError="1"/>
      <sheetData sheetId="14671" refreshError="1"/>
      <sheetData sheetId="14672" refreshError="1"/>
      <sheetData sheetId="14673" refreshError="1"/>
      <sheetData sheetId="14674" refreshError="1"/>
      <sheetData sheetId="14675" refreshError="1"/>
      <sheetData sheetId="14676" refreshError="1"/>
      <sheetData sheetId="14677" refreshError="1"/>
      <sheetData sheetId="14678" refreshError="1"/>
      <sheetData sheetId="14679" refreshError="1"/>
      <sheetData sheetId="14680" refreshError="1"/>
      <sheetData sheetId="14681" refreshError="1"/>
      <sheetData sheetId="14682" refreshError="1"/>
      <sheetData sheetId="14683" refreshError="1"/>
      <sheetData sheetId="14684" refreshError="1"/>
      <sheetData sheetId="14685" refreshError="1"/>
      <sheetData sheetId="14686" refreshError="1"/>
      <sheetData sheetId="14687" refreshError="1"/>
      <sheetData sheetId="14688" refreshError="1"/>
      <sheetData sheetId="14689" refreshError="1"/>
      <sheetData sheetId="14690" refreshError="1"/>
      <sheetData sheetId="14691" refreshError="1"/>
      <sheetData sheetId="14692" refreshError="1"/>
      <sheetData sheetId="14693" refreshError="1"/>
      <sheetData sheetId="14694" refreshError="1"/>
      <sheetData sheetId="14695" refreshError="1"/>
      <sheetData sheetId="14696" refreshError="1"/>
      <sheetData sheetId="14697" refreshError="1"/>
      <sheetData sheetId="14698" refreshError="1"/>
      <sheetData sheetId="14699" refreshError="1"/>
      <sheetData sheetId="14700" refreshError="1"/>
      <sheetData sheetId="14701" refreshError="1"/>
      <sheetData sheetId="14702" refreshError="1"/>
      <sheetData sheetId="14703" refreshError="1"/>
      <sheetData sheetId="14704" refreshError="1"/>
      <sheetData sheetId="14705" refreshError="1"/>
      <sheetData sheetId="14706" refreshError="1"/>
      <sheetData sheetId="14707" refreshError="1"/>
      <sheetData sheetId="14708" refreshError="1"/>
      <sheetData sheetId="14709" refreshError="1"/>
      <sheetData sheetId="14710" refreshError="1"/>
      <sheetData sheetId="14711" refreshError="1"/>
      <sheetData sheetId="14712" refreshError="1"/>
      <sheetData sheetId="14713" refreshError="1"/>
      <sheetData sheetId="14714" refreshError="1"/>
      <sheetData sheetId="14715" refreshError="1"/>
      <sheetData sheetId="14716" refreshError="1"/>
      <sheetData sheetId="14717" refreshError="1"/>
      <sheetData sheetId="14718" refreshError="1"/>
      <sheetData sheetId="14719" refreshError="1"/>
      <sheetData sheetId="14720" refreshError="1"/>
      <sheetData sheetId="14721" refreshError="1"/>
      <sheetData sheetId="14722" refreshError="1"/>
      <sheetData sheetId="14723" refreshError="1"/>
      <sheetData sheetId="14724" refreshError="1"/>
      <sheetData sheetId="14725" refreshError="1"/>
      <sheetData sheetId="14726" refreshError="1"/>
      <sheetData sheetId="14727" refreshError="1"/>
      <sheetData sheetId="14728" refreshError="1"/>
      <sheetData sheetId="14729" refreshError="1"/>
      <sheetData sheetId="14730" refreshError="1"/>
      <sheetData sheetId="14731" refreshError="1"/>
      <sheetData sheetId="14732" refreshError="1"/>
      <sheetData sheetId="14733" refreshError="1"/>
      <sheetData sheetId="14734" refreshError="1"/>
      <sheetData sheetId="14735" refreshError="1"/>
      <sheetData sheetId="14736" refreshError="1"/>
      <sheetData sheetId="14737" refreshError="1"/>
      <sheetData sheetId="14738" refreshError="1"/>
      <sheetData sheetId="14739" refreshError="1"/>
      <sheetData sheetId="14740" refreshError="1"/>
      <sheetData sheetId="14741" refreshError="1"/>
      <sheetData sheetId="14742" refreshError="1"/>
      <sheetData sheetId="14743" refreshError="1"/>
      <sheetData sheetId="14744" refreshError="1"/>
      <sheetData sheetId="14745" refreshError="1"/>
      <sheetData sheetId="14746" refreshError="1"/>
      <sheetData sheetId="14747" refreshError="1"/>
      <sheetData sheetId="14748" refreshError="1"/>
      <sheetData sheetId="14749" refreshError="1"/>
      <sheetData sheetId="14750" refreshError="1"/>
      <sheetData sheetId="14751" refreshError="1"/>
      <sheetData sheetId="14752" refreshError="1"/>
      <sheetData sheetId="14753" refreshError="1"/>
      <sheetData sheetId="14754" refreshError="1"/>
      <sheetData sheetId="14755" refreshError="1"/>
      <sheetData sheetId="14756" refreshError="1"/>
      <sheetData sheetId="14757" refreshError="1"/>
      <sheetData sheetId="14758" refreshError="1"/>
      <sheetData sheetId="14759" refreshError="1"/>
      <sheetData sheetId="14760" refreshError="1"/>
      <sheetData sheetId="14761" refreshError="1"/>
      <sheetData sheetId="14762" refreshError="1"/>
      <sheetData sheetId="14763" refreshError="1"/>
      <sheetData sheetId="14764" refreshError="1"/>
      <sheetData sheetId="14765" refreshError="1"/>
      <sheetData sheetId="14766" refreshError="1"/>
      <sheetData sheetId="14767" refreshError="1"/>
      <sheetData sheetId="14768" refreshError="1"/>
      <sheetData sheetId="14769" refreshError="1"/>
      <sheetData sheetId="14770" refreshError="1"/>
      <sheetData sheetId="14771" refreshError="1"/>
      <sheetData sheetId="14772" refreshError="1"/>
      <sheetData sheetId="14773" refreshError="1"/>
      <sheetData sheetId="14774" refreshError="1"/>
      <sheetData sheetId="14775" refreshError="1"/>
      <sheetData sheetId="14776" refreshError="1"/>
      <sheetData sheetId="14777" refreshError="1"/>
      <sheetData sheetId="14778" refreshError="1"/>
      <sheetData sheetId="14779" refreshError="1"/>
      <sheetData sheetId="14780" refreshError="1"/>
      <sheetData sheetId="14781" refreshError="1"/>
      <sheetData sheetId="14782" refreshError="1"/>
      <sheetData sheetId="14783" refreshError="1"/>
      <sheetData sheetId="14784" refreshError="1"/>
      <sheetData sheetId="14785" refreshError="1"/>
      <sheetData sheetId="14786" refreshError="1"/>
      <sheetData sheetId="14787" refreshError="1"/>
      <sheetData sheetId="14788" refreshError="1"/>
      <sheetData sheetId="14789" refreshError="1"/>
      <sheetData sheetId="14790" refreshError="1"/>
      <sheetData sheetId="14791" refreshError="1"/>
      <sheetData sheetId="14792" refreshError="1"/>
      <sheetData sheetId="14793" refreshError="1"/>
      <sheetData sheetId="14794" refreshError="1"/>
      <sheetData sheetId="14795" refreshError="1"/>
      <sheetData sheetId="14796" refreshError="1"/>
      <sheetData sheetId="14797" refreshError="1"/>
      <sheetData sheetId="14798" refreshError="1"/>
      <sheetData sheetId="14799" refreshError="1"/>
      <sheetData sheetId="14800" refreshError="1"/>
      <sheetData sheetId="14801" refreshError="1"/>
      <sheetData sheetId="14802" refreshError="1"/>
      <sheetData sheetId="14803" refreshError="1"/>
      <sheetData sheetId="14804" refreshError="1"/>
      <sheetData sheetId="14805" refreshError="1"/>
      <sheetData sheetId="14806" refreshError="1"/>
      <sheetData sheetId="14807" refreshError="1"/>
      <sheetData sheetId="14808" refreshError="1"/>
      <sheetData sheetId="14809" refreshError="1"/>
      <sheetData sheetId="14810" refreshError="1"/>
      <sheetData sheetId="14811" refreshError="1"/>
      <sheetData sheetId="14812" refreshError="1"/>
      <sheetData sheetId="14813" refreshError="1"/>
      <sheetData sheetId="14814" refreshError="1"/>
      <sheetData sheetId="14815" refreshError="1"/>
      <sheetData sheetId="14816" refreshError="1"/>
      <sheetData sheetId="14817" refreshError="1"/>
      <sheetData sheetId="14818" refreshError="1"/>
      <sheetData sheetId="14819" refreshError="1"/>
      <sheetData sheetId="14820" refreshError="1"/>
      <sheetData sheetId="14821" refreshError="1"/>
      <sheetData sheetId="14822" refreshError="1"/>
      <sheetData sheetId="14823" refreshError="1"/>
      <sheetData sheetId="14824" refreshError="1"/>
      <sheetData sheetId="14825" refreshError="1"/>
      <sheetData sheetId="14826" refreshError="1"/>
      <sheetData sheetId="14827" refreshError="1"/>
      <sheetData sheetId="14828" refreshError="1"/>
      <sheetData sheetId="14829" refreshError="1"/>
      <sheetData sheetId="14830" refreshError="1"/>
      <sheetData sheetId="14831" refreshError="1"/>
      <sheetData sheetId="14832" refreshError="1"/>
      <sheetData sheetId="14833" refreshError="1"/>
      <sheetData sheetId="14834" refreshError="1"/>
      <sheetData sheetId="14835" refreshError="1"/>
      <sheetData sheetId="14836" refreshError="1"/>
      <sheetData sheetId="14837" refreshError="1"/>
      <sheetData sheetId="14838" refreshError="1"/>
      <sheetData sheetId="14839" refreshError="1"/>
      <sheetData sheetId="14840" refreshError="1"/>
      <sheetData sheetId="14841" refreshError="1"/>
      <sheetData sheetId="14842" refreshError="1"/>
      <sheetData sheetId="14843" refreshError="1"/>
      <sheetData sheetId="14844" refreshError="1"/>
      <sheetData sheetId="14845" refreshError="1"/>
      <sheetData sheetId="14846" refreshError="1"/>
      <sheetData sheetId="14847" refreshError="1"/>
      <sheetData sheetId="14848" refreshError="1"/>
      <sheetData sheetId="14849" refreshError="1"/>
      <sheetData sheetId="14850" refreshError="1"/>
      <sheetData sheetId="14851" refreshError="1"/>
      <sheetData sheetId="14852" refreshError="1"/>
      <sheetData sheetId="14853" refreshError="1"/>
      <sheetData sheetId="14854" refreshError="1"/>
      <sheetData sheetId="14855" refreshError="1"/>
      <sheetData sheetId="14856" refreshError="1"/>
      <sheetData sheetId="14857" refreshError="1"/>
      <sheetData sheetId="14858" refreshError="1"/>
      <sheetData sheetId="14859" refreshError="1"/>
      <sheetData sheetId="14860" refreshError="1"/>
      <sheetData sheetId="14861" refreshError="1"/>
      <sheetData sheetId="14862" refreshError="1"/>
      <sheetData sheetId="14863" refreshError="1"/>
      <sheetData sheetId="14864" refreshError="1"/>
      <sheetData sheetId="14865" refreshError="1"/>
      <sheetData sheetId="14866" refreshError="1"/>
      <sheetData sheetId="14867" refreshError="1"/>
      <sheetData sheetId="14868" refreshError="1"/>
      <sheetData sheetId="14869" refreshError="1"/>
      <sheetData sheetId="14870" refreshError="1"/>
      <sheetData sheetId="14871" refreshError="1"/>
      <sheetData sheetId="14872" refreshError="1"/>
      <sheetData sheetId="14873" refreshError="1"/>
      <sheetData sheetId="14874" refreshError="1"/>
      <sheetData sheetId="14875" refreshError="1"/>
      <sheetData sheetId="14876" refreshError="1"/>
      <sheetData sheetId="14877" refreshError="1"/>
      <sheetData sheetId="14878" refreshError="1"/>
      <sheetData sheetId="14879" refreshError="1"/>
      <sheetData sheetId="14880" refreshError="1"/>
      <sheetData sheetId="14881" refreshError="1"/>
      <sheetData sheetId="14882" refreshError="1"/>
      <sheetData sheetId="14883" refreshError="1"/>
      <sheetData sheetId="14884" refreshError="1"/>
      <sheetData sheetId="14885" refreshError="1"/>
      <sheetData sheetId="14886" refreshError="1"/>
      <sheetData sheetId="14887" refreshError="1"/>
      <sheetData sheetId="14888" refreshError="1"/>
      <sheetData sheetId="14889" refreshError="1"/>
      <sheetData sheetId="14890" refreshError="1"/>
      <sheetData sheetId="14891" refreshError="1"/>
      <sheetData sheetId="14892" refreshError="1"/>
      <sheetData sheetId="14893" refreshError="1"/>
      <sheetData sheetId="14894" refreshError="1"/>
      <sheetData sheetId="14895" refreshError="1"/>
      <sheetData sheetId="14896" refreshError="1"/>
      <sheetData sheetId="14897" refreshError="1"/>
      <sheetData sheetId="14898" refreshError="1"/>
      <sheetData sheetId="14899" refreshError="1"/>
      <sheetData sheetId="14900" refreshError="1"/>
      <sheetData sheetId="14901" refreshError="1"/>
      <sheetData sheetId="14902" refreshError="1"/>
      <sheetData sheetId="14903" refreshError="1"/>
      <sheetData sheetId="14904" refreshError="1"/>
      <sheetData sheetId="14905" refreshError="1"/>
      <sheetData sheetId="14906" refreshError="1"/>
      <sheetData sheetId="14907" refreshError="1"/>
      <sheetData sheetId="14908" refreshError="1"/>
      <sheetData sheetId="14909" refreshError="1"/>
      <sheetData sheetId="14910" refreshError="1"/>
      <sheetData sheetId="14911" refreshError="1"/>
      <sheetData sheetId="14912" refreshError="1"/>
      <sheetData sheetId="14913" refreshError="1"/>
      <sheetData sheetId="14914" refreshError="1"/>
      <sheetData sheetId="14915" refreshError="1"/>
      <sheetData sheetId="14916" refreshError="1"/>
      <sheetData sheetId="14917" refreshError="1"/>
      <sheetData sheetId="14918" refreshError="1"/>
      <sheetData sheetId="14919" refreshError="1"/>
      <sheetData sheetId="14920" refreshError="1"/>
      <sheetData sheetId="14921" refreshError="1"/>
      <sheetData sheetId="14922" refreshError="1"/>
      <sheetData sheetId="14923" refreshError="1"/>
      <sheetData sheetId="14924" refreshError="1"/>
      <sheetData sheetId="14925" refreshError="1"/>
      <sheetData sheetId="14926" refreshError="1"/>
      <sheetData sheetId="14927" refreshError="1"/>
      <sheetData sheetId="14928" refreshError="1"/>
      <sheetData sheetId="14929" refreshError="1"/>
      <sheetData sheetId="14930" refreshError="1"/>
      <sheetData sheetId="14931" refreshError="1"/>
      <sheetData sheetId="14932" refreshError="1"/>
      <sheetData sheetId="14933" refreshError="1"/>
      <sheetData sheetId="14934" refreshError="1"/>
      <sheetData sheetId="14935" refreshError="1"/>
      <sheetData sheetId="14936" refreshError="1"/>
      <sheetData sheetId="14937" refreshError="1"/>
      <sheetData sheetId="14938" refreshError="1"/>
      <sheetData sheetId="14939" refreshError="1"/>
      <sheetData sheetId="14940" refreshError="1"/>
      <sheetData sheetId="14941" refreshError="1"/>
      <sheetData sheetId="14942" refreshError="1"/>
      <sheetData sheetId="14943" refreshError="1"/>
      <sheetData sheetId="14944" refreshError="1"/>
      <sheetData sheetId="14945" refreshError="1"/>
      <sheetData sheetId="14946" refreshError="1"/>
      <sheetData sheetId="14947" refreshError="1"/>
      <sheetData sheetId="14948" refreshError="1"/>
      <sheetData sheetId="14949" refreshError="1"/>
      <sheetData sheetId="14950" refreshError="1"/>
      <sheetData sheetId="14951" refreshError="1"/>
      <sheetData sheetId="14952" refreshError="1"/>
      <sheetData sheetId="14953" refreshError="1"/>
      <sheetData sheetId="14954" refreshError="1"/>
      <sheetData sheetId="14955" refreshError="1"/>
      <sheetData sheetId="14956" refreshError="1"/>
      <sheetData sheetId="14957" refreshError="1"/>
      <sheetData sheetId="14958" refreshError="1"/>
      <sheetData sheetId="14959" refreshError="1"/>
      <sheetData sheetId="14960" refreshError="1"/>
      <sheetData sheetId="14961" refreshError="1"/>
      <sheetData sheetId="14962" refreshError="1"/>
      <sheetData sheetId="14963" refreshError="1"/>
      <sheetData sheetId="14964" refreshError="1"/>
      <sheetData sheetId="14965" refreshError="1"/>
      <sheetData sheetId="14966" refreshError="1"/>
      <sheetData sheetId="14967" refreshError="1"/>
      <sheetData sheetId="14968" refreshError="1"/>
      <sheetData sheetId="14969" refreshError="1"/>
      <sheetData sheetId="14970" refreshError="1"/>
      <sheetData sheetId="14971" refreshError="1"/>
      <sheetData sheetId="14972" refreshError="1"/>
      <sheetData sheetId="14973" refreshError="1"/>
      <sheetData sheetId="14974" refreshError="1"/>
      <sheetData sheetId="14975" refreshError="1"/>
      <sheetData sheetId="14976" refreshError="1"/>
      <sheetData sheetId="14977" refreshError="1"/>
      <sheetData sheetId="14978" refreshError="1"/>
      <sheetData sheetId="14979" refreshError="1"/>
      <sheetData sheetId="14980" refreshError="1"/>
      <sheetData sheetId="14981" refreshError="1"/>
      <sheetData sheetId="14982" refreshError="1"/>
      <sheetData sheetId="14983" refreshError="1"/>
      <sheetData sheetId="14984" refreshError="1"/>
      <sheetData sheetId="14985" refreshError="1"/>
      <sheetData sheetId="14986" refreshError="1"/>
      <sheetData sheetId="14987" refreshError="1"/>
      <sheetData sheetId="14988" refreshError="1"/>
      <sheetData sheetId="14989" refreshError="1"/>
      <sheetData sheetId="14990" refreshError="1"/>
      <sheetData sheetId="14991" refreshError="1"/>
      <sheetData sheetId="14992" refreshError="1"/>
      <sheetData sheetId="14993" refreshError="1"/>
      <sheetData sheetId="14994" refreshError="1"/>
      <sheetData sheetId="14995" refreshError="1"/>
      <sheetData sheetId="14996" refreshError="1"/>
      <sheetData sheetId="14997" refreshError="1"/>
      <sheetData sheetId="14998" refreshError="1"/>
      <sheetData sheetId="14999" refreshError="1"/>
      <sheetData sheetId="15000" refreshError="1"/>
      <sheetData sheetId="15001" refreshError="1"/>
      <sheetData sheetId="15002" refreshError="1"/>
      <sheetData sheetId="15003" refreshError="1"/>
      <sheetData sheetId="15004" refreshError="1"/>
      <sheetData sheetId="15005" refreshError="1"/>
      <sheetData sheetId="15006" refreshError="1"/>
      <sheetData sheetId="15007" refreshError="1"/>
      <sheetData sheetId="15008" refreshError="1"/>
      <sheetData sheetId="15009" refreshError="1"/>
      <sheetData sheetId="15010" refreshError="1"/>
      <sheetData sheetId="15011" refreshError="1"/>
      <sheetData sheetId="15012" refreshError="1"/>
      <sheetData sheetId="15013" refreshError="1"/>
      <sheetData sheetId="15014" refreshError="1"/>
      <sheetData sheetId="15015" refreshError="1"/>
      <sheetData sheetId="15016" refreshError="1"/>
      <sheetData sheetId="15017" refreshError="1"/>
      <sheetData sheetId="15018" refreshError="1"/>
      <sheetData sheetId="15019" refreshError="1"/>
      <sheetData sheetId="15020" refreshError="1"/>
      <sheetData sheetId="15021" refreshError="1"/>
      <sheetData sheetId="15022" refreshError="1"/>
      <sheetData sheetId="15023" refreshError="1"/>
      <sheetData sheetId="15024" refreshError="1"/>
      <sheetData sheetId="15025" refreshError="1"/>
      <sheetData sheetId="15026" refreshError="1"/>
      <sheetData sheetId="15027" refreshError="1"/>
      <sheetData sheetId="15028" refreshError="1"/>
      <sheetData sheetId="15029" refreshError="1"/>
      <sheetData sheetId="15030" refreshError="1"/>
      <sheetData sheetId="15031" refreshError="1"/>
      <sheetData sheetId="15032" refreshError="1"/>
      <sheetData sheetId="15033" refreshError="1"/>
      <sheetData sheetId="15034" refreshError="1"/>
      <sheetData sheetId="15035" refreshError="1"/>
      <sheetData sheetId="15036" refreshError="1"/>
      <sheetData sheetId="15037" refreshError="1"/>
      <sheetData sheetId="15038" refreshError="1"/>
      <sheetData sheetId="15039" refreshError="1"/>
      <sheetData sheetId="15040" refreshError="1"/>
      <sheetData sheetId="15041" refreshError="1"/>
      <sheetData sheetId="15042" refreshError="1"/>
      <sheetData sheetId="15043" refreshError="1"/>
      <sheetData sheetId="15044" refreshError="1"/>
      <sheetData sheetId="15045" refreshError="1"/>
      <sheetData sheetId="15046" refreshError="1"/>
      <sheetData sheetId="15047" refreshError="1"/>
      <sheetData sheetId="15048" refreshError="1"/>
      <sheetData sheetId="15049" refreshError="1"/>
      <sheetData sheetId="15050" refreshError="1"/>
      <sheetData sheetId="15051" refreshError="1"/>
      <sheetData sheetId="15052" refreshError="1"/>
      <sheetData sheetId="15053" refreshError="1"/>
      <sheetData sheetId="15054" refreshError="1"/>
      <sheetData sheetId="15055" refreshError="1"/>
      <sheetData sheetId="15056" refreshError="1"/>
      <sheetData sheetId="15057" refreshError="1"/>
      <sheetData sheetId="15058" refreshError="1"/>
      <sheetData sheetId="15059" refreshError="1"/>
      <sheetData sheetId="15060" refreshError="1"/>
      <sheetData sheetId="15061" refreshError="1"/>
      <sheetData sheetId="15062" refreshError="1"/>
      <sheetData sheetId="15063" refreshError="1"/>
      <sheetData sheetId="15064" refreshError="1"/>
      <sheetData sheetId="15065" refreshError="1"/>
      <sheetData sheetId="15066" refreshError="1"/>
      <sheetData sheetId="15067" refreshError="1"/>
      <sheetData sheetId="15068" refreshError="1"/>
      <sheetData sheetId="15069" refreshError="1"/>
      <sheetData sheetId="15070" refreshError="1"/>
      <sheetData sheetId="15071" refreshError="1"/>
      <sheetData sheetId="15072" refreshError="1"/>
      <sheetData sheetId="15073" refreshError="1"/>
      <sheetData sheetId="15074" refreshError="1"/>
      <sheetData sheetId="15075" refreshError="1"/>
      <sheetData sheetId="15076" refreshError="1"/>
      <sheetData sheetId="15077" refreshError="1"/>
      <sheetData sheetId="15078" refreshError="1"/>
      <sheetData sheetId="15079" refreshError="1"/>
      <sheetData sheetId="15080" refreshError="1"/>
      <sheetData sheetId="15081" refreshError="1"/>
      <sheetData sheetId="15082" refreshError="1"/>
      <sheetData sheetId="15083" refreshError="1"/>
      <sheetData sheetId="15084" refreshError="1"/>
      <sheetData sheetId="15085" refreshError="1"/>
      <sheetData sheetId="15086" refreshError="1"/>
      <sheetData sheetId="15087" refreshError="1"/>
      <sheetData sheetId="15088" refreshError="1"/>
      <sheetData sheetId="15089" refreshError="1"/>
      <sheetData sheetId="15090" refreshError="1"/>
      <sheetData sheetId="15091" refreshError="1"/>
      <sheetData sheetId="15092" refreshError="1"/>
      <sheetData sheetId="15093" refreshError="1"/>
      <sheetData sheetId="15094" refreshError="1"/>
      <sheetData sheetId="15095" refreshError="1"/>
      <sheetData sheetId="15096" refreshError="1"/>
      <sheetData sheetId="15097" refreshError="1"/>
      <sheetData sheetId="15098" refreshError="1"/>
      <sheetData sheetId="15099" refreshError="1"/>
      <sheetData sheetId="15100" refreshError="1"/>
      <sheetData sheetId="15101" refreshError="1"/>
      <sheetData sheetId="15102" refreshError="1"/>
      <sheetData sheetId="15103" refreshError="1"/>
      <sheetData sheetId="15104" refreshError="1"/>
      <sheetData sheetId="15105" refreshError="1"/>
      <sheetData sheetId="15106" refreshError="1"/>
      <sheetData sheetId="15107" refreshError="1"/>
      <sheetData sheetId="15108" refreshError="1"/>
      <sheetData sheetId="15109" refreshError="1"/>
      <sheetData sheetId="15110" refreshError="1"/>
      <sheetData sheetId="15111" refreshError="1"/>
      <sheetData sheetId="15112" refreshError="1"/>
      <sheetData sheetId="15113" refreshError="1"/>
      <sheetData sheetId="15114" refreshError="1"/>
      <sheetData sheetId="15115" refreshError="1"/>
      <sheetData sheetId="15116" refreshError="1"/>
      <sheetData sheetId="15117" refreshError="1"/>
      <sheetData sheetId="15118" refreshError="1"/>
      <sheetData sheetId="15119" refreshError="1"/>
      <sheetData sheetId="15120" refreshError="1"/>
      <sheetData sheetId="15121" refreshError="1"/>
      <sheetData sheetId="15122" refreshError="1"/>
      <sheetData sheetId="15123" refreshError="1"/>
      <sheetData sheetId="15124" refreshError="1"/>
      <sheetData sheetId="15125" refreshError="1"/>
      <sheetData sheetId="15126" refreshError="1"/>
      <sheetData sheetId="15127" refreshError="1"/>
      <sheetData sheetId="15128" refreshError="1"/>
      <sheetData sheetId="15129" refreshError="1"/>
      <sheetData sheetId="15130" refreshError="1"/>
      <sheetData sheetId="15131" refreshError="1"/>
      <sheetData sheetId="15132" refreshError="1"/>
      <sheetData sheetId="15133" refreshError="1"/>
      <sheetData sheetId="15134" refreshError="1"/>
      <sheetData sheetId="15135" refreshError="1"/>
      <sheetData sheetId="15136" refreshError="1"/>
      <sheetData sheetId="15137" refreshError="1"/>
      <sheetData sheetId="15138" refreshError="1"/>
      <sheetData sheetId="15139" refreshError="1"/>
      <sheetData sheetId="15140" refreshError="1"/>
      <sheetData sheetId="15141" refreshError="1"/>
      <sheetData sheetId="15142" refreshError="1"/>
      <sheetData sheetId="15143" refreshError="1"/>
      <sheetData sheetId="15144" refreshError="1"/>
      <sheetData sheetId="15145" refreshError="1"/>
      <sheetData sheetId="15146" refreshError="1"/>
      <sheetData sheetId="15147" refreshError="1"/>
      <sheetData sheetId="15148" refreshError="1"/>
      <sheetData sheetId="15149" refreshError="1"/>
      <sheetData sheetId="15150" refreshError="1"/>
      <sheetData sheetId="15151" refreshError="1"/>
      <sheetData sheetId="15152" refreshError="1"/>
      <sheetData sheetId="15153" refreshError="1"/>
      <sheetData sheetId="15154" refreshError="1"/>
      <sheetData sheetId="15155" refreshError="1"/>
      <sheetData sheetId="15156" refreshError="1"/>
      <sheetData sheetId="15157" refreshError="1"/>
      <sheetData sheetId="15158" refreshError="1"/>
      <sheetData sheetId="15159" refreshError="1"/>
      <sheetData sheetId="15160" refreshError="1"/>
      <sheetData sheetId="15161" refreshError="1"/>
      <sheetData sheetId="15162" refreshError="1"/>
      <sheetData sheetId="15163" refreshError="1"/>
      <sheetData sheetId="15164" refreshError="1"/>
      <sheetData sheetId="15165" refreshError="1"/>
      <sheetData sheetId="15166" refreshError="1"/>
      <sheetData sheetId="15167" refreshError="1"/>
      <sheetData sheetId="15168" refreshError="1"/>
      <sheetData sheetId="15169" refreshError="1"/>
      <sheetData sheetId="15170" refreshError="1"/>
      <sheetData sheetId="15171" refreshError="1"/>
      <sheetData sheetId="15172" refreshError="1"/>
      <sheetData sheetId="15173" refreshError="1"/>
      <sheetData sheetId="15174" refreshError="1"/>
      <sheetData sheetId="15175" refreshError="1"/>
      <sheetData sheetId="15176" refreshError="1"/>
      <sheetData sheetId="15177" refreshError="1"/>
      <sheetData sheetId="15178" refreshError="1"/>
      <sheetData sheetId="15179" refreshError="1"/>
      <sheetData sheetId="15180" refreshError="1"/>
      <sheetData sheetId="15181" refreshError="1"/>
      <sheetData sheetId="15182" refreshError="1"/>
      <sheetData sheetId="15183" refreshError="1"/>
      <sheetData sheetId="15184" refreshError="1"/>
      <sheetData sheetId="15185" refreshError="1"/>
      <sheetData sheetId="15186" refreshError="1"/>
      <sheetData sheetId="15187" refreshError="1"/>
      <sheetData sheetId="15188" refreshError="1"/>
      <sheetData sheetId="15189" refreshError="1"/>
      <sheetData sheetId="15190" refreshError="1"/>
      <sheetData sheetId="15191" refreshError="1"/>
      <sheetData sheetId="15192" refreshError="1"/>
      <sheetData sheetId="15193" refreshError="1"/>
      <sheetData sheetId="15194" refreshError="1"/>
      <sheetData sheetId="15195" refreshError="1"/>
      <sheetData sheetId="15196" refreshError="1"/>
      <sheetData sheetId="15197" refreshError="1"/>
      <sheetData sheetId="15198" refreshError="1"/>
      <sheetData sheetId="15199" refreshError="1"/>
      <sheetData sheetId="15200" refreshError="1"/>
      <sheetData sheetId="15201" refreshError="1"/>
      <sheetData sheetId="15202" refreshError="1"/>
      <sheetData sheetId="15203" refreshError="1"/>
      <sheetData sheetId="15204" refreshError="1"/>
      <sheetData sheetId="15205" refreshError="1"/>
      <sheetData sheetId="15206" refreshError="1"/>
      <sheetData sheetId="15207" refreshError="1"/>
      <sheetData sheetId="15208" refreshError="1"/>
      <sheetData sheetId="15209" refreshError="1"/>
      <sheetData sheetId="15210" refreshError="1"/>
      <sheetData sheetId="15211" refreshError="1"/>
      <sheetData sheetId="15212" refreshError="1"/>
      <sheetData sheetId="15213" refreshError="1"/>
      <sheetData sheetId="15214" refreshError="1"/>
      <sheetData sheetId="15215" refreshError="1"/>
      <sheetData sheetId="15216" refreshError="1"/>
      <sheetData sheetId="15217" refreshError="1"/>
      <sheetData sheetId="15218" refreshError="1"/>
      <sheetData sheetId="15219" refreshError="1"/>
      <sheetData sheetId="15220" refreshError="1"/>
      <sheetData sheetId="15221" refreshError="1"/>
      <sheetData sheetId="15222" refreshError="1"/>
      <sheetData sheetId="15223" refreshError="1"/>
      <sheetData sheetId="15224" refreshError="1"/>
      <sheetData sheetId="15225" refreshError="1"/>
      <sheetData sheetId="15226" refreshError="1"/>
      <sheetData sheetId="15227" refreshError="1"/>
      <sheetData sheetId="15228" refreshError="1"/>
      <sheetData sheetId="15229" refreshError="1"/>
      <sheetData sheetId="15230" refreshError="1"/>
      <sheetData sheetId="15231" refreshError="1"/>
      <sheetData sheetId="15232" refreshError="1"/>
      <sheetData sheetId="15233" refreshError="1"/>
      <sheetData sheetId="15234" refreshError="1"/>
      <sheetData sheetId="15235" refreshError="1"/>
      <sheetData sheetId="15236" refreshError="1"/>
      <sheetData sheetId="15237" refreshError="1"/>
      <sheetData sheetId="15238" refreshError="1"/>
      <sheetData sheetId="15239" refreshError="1"/>
      <sheetData sheetId="15240" refreshError="1"/>
      <sheetData sheetId="15241" refreshError="1"/>
      <sheetData sheetId="15242" refreshError="1"/>
      <sheetData sheetId="15243" refreshError="1"/>
      <sheetData sheetId="15244" refreshError="1"/>
      <sheetData sheetId="15245" refreshError="1"/>
      <sheetData sheetId="15246" refreshError="1"/>
      <sheetData sheetId="15247" refreshError="1"/>
      <sheetData sheetId="15248" refreshError="1"/>
      <sheetData sheetId="15249" refreshError="1"/>
      <sheetData sheetId="15250" refreshError="1"/>
      <sheetData sheetId="15251" refreshError="1"/>
      <sheetData sheetId="15252" refreshError="1"/>
      <sheetData sheetId="15253" refreshError="1"/>
      <sheetData sheetId="15254" refreshError="1"/>
      <sheetData sheetId="15255" refreshError="1"/>
      <sheetData sheetId="15256" refreshError="1"/>
      <sheetData sheetId="15257" refreshError="1"/>
      <sheetData sheetId="15258" refreshError="1"/>
      <sheetData sheetId="15259" refreshError="1"/>
      <sheetData sheetId="15260" refreshError="1"/>
      <sheetData sheetId="15261" refreshError="1"/>
      <sheetData sheetId="15262" refreshError="1"/>
      <sheetData sheetId="15263" refreshError="1"/>
      <sheetData sheetId="15264" refreshError="1"/>
      <sheetData sheetId="15265" refreshError="1"/>
      <sheetData sheetId="15266" refreshError="1"/>
      <sheetData sheetId="15267" refreshError="1"/>
      <sheetData sheetId="15268" refreshError="1"/>
      <sheetData sheetId="15269" refreshError="1"/>
      <sheetData sheetId="15270" refreshError="1"/>
      <sheetData sheetId="15271" refreshError="1"/>
      <sheetData sheetId="15272" refreshError="1"/>
      <sheetData sheetId="15273" refreshError="1"/>
      <sheetData sheetId="15274" refreshError="1"/>
      <sheetData sheetId="15275" refreshError="1"/>
      <sheetData sheetId="15276" refreshError="1"/>
      <sheetData sheetId="15277" refreshError="1"/>
      <sheetData sheetId="15278" refreshError="1"/>
      <sheetData sheetId="15279" refreshError="1"/>
      <sheetData sheetId="15280" refreshError="1"/>
      <sheetData sheetId="15281" refreshError="1"/>
      <sheetData sheetId="15282" refreshError="1"/>
      <sheetData sheetId="15283" refreshError="1"/>
      <sheetData sheetId="15284" refreshError="1"/>
      <sheetData sheetId="15285" refreshError="1"/>
      <sheetData sheetId="15286" refreshError="1"/>
      <sheetData sheetId="15287" refreshError="1"/>
      <sheetData sheetId="15288" refreshError="1"/>
      <sheetData sheetId="15289" refreshError="1"/>
      <sheetData sheetId="15290" refreshError="1"/>
      <sheetData sheetId="15291" refreshError="1"/>
      <sheetData sheetId="15292" refreshError="1"/>
      <sheetData sheetId="15293" refreshError="1"/>
      <sheetData sheetId="15294" refreshError="1"/>
      <sheetData sheetId="15295" refreshError="1"/>
      <sheetData sheetId="15296" refreshError="1"/>
      <sheetData sheetId="15297" refreshError="1"/>
      <sheetData sheetId="15298" refreshError="1"/>
      <sheetData sheetId="15299" refreshError="1"/>
      <sheetData sheetId="15300" refreshError="1"/>
      <sheetData sheetId="15301" refreshError="1"/>
      <sheetData sheetId="15302" refreshError="1"/>
      <sheetData sheetId="15303" refreshError="1"/>
      <sheetData sheetId="15304" refreshError="1"/>
      <sheetData sheetId="15305" refreshError="1"/>
      <sheetData sheetId="15306" refreshError="1"/>
      <sheetData sheetId="15307" refreshError="1"/>
      <sheetData sheetId="15308" refreshError="1"/>
      <sheetData sheetId="15309" refreshError="1"/>
      <sheetData sheetId="15310" refreshError="1"/>
      <sheetData sheetId="15311" refreshError="1"/>
      <sheetData sheetId="15312" refreshError="1"/>
      <sheetData sheetId="15313" refreshError="1"/>
      <sheetData sheetId="15314" refreshError="1"/>
      <sheetData sheetId="15315" refreshError="1"/>
      <sheetData sheetId="15316" refreshError="1"/>
      <sheetData sheetId="15317" refreshError="1"/>
      <sheetData sheetId="15318" refreshError="1"/>
      <sheetData sheetId="15319" refreshError="1"/>
      <sheetData sheetId="15320" refreshError="1"/>
      <sheetData sheetId="15321" refreshError="1"/>
      <sheetData sheetId="15322" refreshError="1"/>
      <sheetData sheetId="15323" refreshError="1"/>
      <sheetData sheetId="15324" refreshError="1"/>
      <sheetData sheetId="15325" refreshError="1"/>
      <sheetData sheetId="15326" refreshError="1"/>
      <sheetData sheetId="15327" refreshError="1"/>
      <sheetData sheetId="15328" refreshError="1"/>
      <sheetData sheetId="15329" refreshError="1"/>
      <sheetData sheetId="15330" refreshError="1"/>
      <sheetData sheetId="15331" refreshError="1"/>
      <sheetData sheetId="15332" refreshError="1"/>
      <sheetData sheetId="15333" refreshError="1"/>
      <sheetData sheetId="15334" refreshError="1"/>
      <sheetData sheetId="15335" refreshError="1"/>
      <sheetData sheetId="15336" refreshError="1"/>
      <sheetData sheetId="15337" refreshError="1"/>
      <sheetData sheetId="15338" refreshError="1"/>
      <sheetData sheetId="15339" refreshError="1"/>
      <sheetData sheetId="15340" refreshError="1"/>
      <sheetData sheetId="15341" refreshError="1"/>
      <sheetData sheetId="15342" refreshError="1"/>
      <sheetData sheetId="15343" refreshError="1"/>
      <sheetData sheetId="15344" refreshError="1"/>
      <sheetData sheetId="15345" refreshError="1"/>
      <sheetData sheetId="15346" refreshError="1"/>
      <sheetData sheetId="15347" refreshError="1"/>
      <sheetData sheetId="15348" refreshError="1"/>
      <sheetData sheetId="15349" refreshError="1"/>
      <sheetData sheetId="15350" refreshError="1"/>
      <sheetData sheetId="15351" refreshError="1"/>
      <sheetData sheetId="15352" refreshError="1"/>
      <sheetData sheetId="15353" refreshError="1"/>
      <sheetData sheetId="15354" refreshError="1"/>
      <sheetData sheetId="15355" refreshError="1"/>
      <sheetData sheetId="15356" refreshError="1"/>
      <sheetData sheetId="15357" refreshError="1"/>
      <sheetData sheetId="15358" refreshError="1"/>
      <sheetData sheetId="15359" refreshError="1"/>
      <sheetData sheetId="15360" refreshError="1"/>
      <sheetData sheetId="15361" refreshError="1"/>
      <sheetData sheetId="15362" refreshError="1"/>
      <sheetData sheetId="15363" refreshError="1"/>
      <sheetData sheetId="15364" refreshError="1"/>
      <sheetData sheetId="15365" refreshError="1"/>
      <sheetData sheetId="15366" refreshError="1"/>
      <sheetData sheetId="15367" refreshError="1"/>
      <sheetData sheetId="15368" refreshError="1"/>
      <sheetData sheetId="15369" refreshError="1"/>
      <sheetData sheetId="15370" refreshError="1"/>
      <sheetData sheetId="15371" refreshError="1"/>
      <sheetData sheetId="15372" refreshError="1"/>
      <sheetData sheetId="15373" refreshError="1"/>
      <sheetData sheetId="15374" refreshError="1"/>
      <sheetData sheetId="15375" refreshError="1"/>
      <sheetData sheetId="15376" refreshError="1"/>
      <sheetData sheetId="15377" refreshError="1"/>
      <sheetData sheetId="15378" refreshError="1"/>
      <sheetData sheetId="15379" refreshError="1"/>
      <sheetData sheetId="15380" refreshError="1"/>
      <sheetData sheetId="15381" refreshError="1"/>
      <sheetData sheetId="15382" refreshError="1"/>
      <sheetData sheetId="15383" refreshError="1"/>
      <sheetData sheetId="15384" refreshError="1"/>
      <sheetData sheetId="15385" refreshError="1"/>
      <sheetData sheetId="15386" refreshError="1"/>
      <sheetData sheetId="15387" refreshError="1"/>
      <sheetData sheetId="15388" refreshError="1"/>
      <sheetData sheetId="15389" refreshError="1"/>
      <sheetData sheetId="15390" refreshError="1"/>
      <sheetData sheetId="15391" refreshError="1"/>
      <sheetData sheetId="15392" refreshError="1"/>
      <sheetData sheetId="15393" refreshError="1"/>
      <sheetData sheetId="15394" refreshError="1"/>
      <sheetData sheetId="15395" refreshError="1"/>
      <sheetData sheetId="15396" refreshError="1"/>
      <sheetData sheetId="15397" refreshError="1"/>
      <sheetData sheetId="15398" refreshError="1"/>
      <sheetData sheetId="15399" refreshError="1"/>
      <sheetData sheetId="15400" refreshError="1"/>
      <sheetData sheetId="15401" refreshError="1"/>
      <sheetData sheetId="15402" refreshError="1"/>
      <sheetData sheetId="15403" refreshError="1"/>
      <sheetData sheetId="15404" refreshError="1"/>
      <sheetData sheetId="15405" refreshError="1"/>
      <sheetData sheetId="15406" refreshError="1"/>
      <sheetData sheetId="15407" refreshError="1"/>
      <sheetData sheetId="15408" refreshError="1"/>
      <sheetData sheetId="15409" refreshError="1"/>
      <sheetData sheetId="15410" refreshError="1"/>
      <sheetData sheetId="15411" refreshError="1"/>
      <sheetData sheetId="15412" refreshError="1"/>
      <sheetData sheetId="15413" refreshError="1"/>
      <sheetData sheetId="15414" refreshError="1"/>
      <sheetData sheetId="15415" refreshError="1"/>
      <sheetData sheetId="15416" refreshError="1"/>
      <sheetData sheetId="15417" refreshError="1"/>
      <sheetData sheetId="15418" refreshError="1"/>
      <sheetData sheetId="15419" refreshError="1"/>
      <sheetData sheetId="15420" refreshError="1"/>
      <sheetData sheetId="15421" refreshError="1"/>
      <sheetData sheetId="15422" refreshError="1"/>
      <sheetData sheetId="15423" refreshError="1"/>
      <sheetData sheetId="15424" refreshError="1"/>
      <sheetData sheetId="15425" refreshError="1"/>
      <sheetData sheetId="15426" refreshError="1"/>
      <sheetData sheetId="15427" refreshError="1"/>
      <sheetData sheetId="15428" refreshError="1"/>
      <sheetData sheetId="15429" refreshError="1"/>
      <sheetData sheetId="15430" refreshError="1"/>
      <sheetData sheetId="15431" refreshError="1"/>
      <sheetData sheetId="15432" refreshError="1"/>
      <sheetData sheetId="15433" refreshError="1"/>
      <sheetData sheetId="15434" refreshError="1"/>
      <sheetData sheetId="15435" refreshError="1"/>
      <sheetData sheetId="15436" refreshError="1"/>
      <sheetData sheetId="15437" refreshError="1"/>
      <sheetData sheetId="15438" refreshError="1"/>
      <sheetData sheetId="15439" refreshError="1"/>
      <sheetData sheetId="15440" refreshError="1"/>
      <sheetData sheetId="15441" refreshError="1"/>
      <sheetData sheetId="15442" refreshError="1"/>
      <sheetData sheetId="15443" refreshError="1"/>
      <sheetData sheetId="15444" refreshError="1"/>
      <sheetData sheetId="15445" refreshError="1"/>
      <sheetData sheetId="15446" refreshError="1"/>
      <sheetData sheetId="15447" refreshError="1"/>
      <sheetData sheetId="15448" refreshError="1"/>
      <sheetData sheetId="15449" refreshError="1"/>
      <sheetData sheetId="15450" refreshError="1"/>
      <sheetData sheetId="15451" refreshError="1"/>
      <sheetData sheetId="15452" refreshError="1"/>
      <sheetData sheetId="15453" refreshError="1"/>
      <sheetData sheetId="15454" refreshError="1"/>
      <sheetData sheetId="15455" refreshError="1"/>
      <sheetData sheetId="15456" refreshError="1"/>
      <sheetData sheetId="15457" refreshError="1"/>
      <sheetData sheetId="15458" refreshError="1"/>
      <sheetData sheetId="15459" refreshError="1"/>
      <sheetData sheetId="15460" refreshError="1"/>
      <sheetData sheetId="15461" refreshError="1"/>
      <sheetData sheetId="15462" refreshError="1"/>
      <sheetData sheetId="15463" refreshError="1"/>
      <sheetData sheetId="15464" refreshError="1"/>
      <sheetData sheetId="15465" refreshError="1"/>
      <sheetData sheetId="15466" refreshError="1"/>
      <sheetData sheetId="15467" refreshError="1"/>
      <sheetData sheetId="15468" refreshError="1"/>
      <sheetData sheetId="15469" refreshError="1"/>
      <sheetData sheetId="15470" refreshError="1"/>
      <sheetData sheetId="15471" refreshError="1"/>
      <sheetData sheetId="15472" refreshError="1"/>
      <sheetData sheetId="15473" refreshError="1"/>
      <sheetData sheetId="15474" refreshError="1"/>
      <sheetData sheetId="15475" refreshError="1"/>
      <sheetData sheetId="15476" refreshError="1"/>
      <sheetData sheetId="15477" refreshError="1"/>
      <sheetData sheetId="15478" refreshError="1"/>
      <sheetData sheetId="15479" refreshError="1"/>
      <sheetData sheetId="15480" refreshError="1"/>
      <sheetData sheetId="15481" refreshError="1"/>
      <sheetData sheetId="15482" refreshError="1"/>
      <sheetData sheetId="15483" refreshError="1"/>
      <sheetData sheetId="15484" refreshError="1"/>
      <sheetData sheetId="15485" refreshError="1"/>
      <sheetData sheetId="15486" refreshError="1"/>
      <sheetData sheetId="15487" refreshError="1"/>
      <sheetData sheetId="15488" refreshError="1"/>
      <sheetData sheetId="15489" refreshError="1"/>
      <sheetData sheetId="15490" refreshError="1"/>
      <sheetData sheetId="15491" refreshError="1"/>
      <sheetData sheetId="15492" refreshError="1"/>
      <sheetData sheetId="15493" refreshError="1"/>
      <sheetData sheetId="15494" refreshError="1"/>
      <sheetData sheetId="15495" refreshError="1"/>
      <sheetData sheetId="15496" refreshError="1"/>
      <sheetData sheetId="15497" refreshError="1"/>
      <sheetData sheetId="15498" refreshError="1"/>
      <sheetData sheetId="15499" refreshError="1"/>
      <sheetData sheetId="15500" refreshError="1"/>
      <sheetData sheetId="15501" refreshError="1"/>
      <sheetData sheetId="15502" refreshError="1"/>
      <sheetData sheetId="15503" refreshError="1"/>
      <sheetData sheetId="15504" refreshError="1"/>
      <sheetData sheetId="15505" refreshError="1"/>
      <sheetData sheetId="15506" refreshError="1"/>
      <sheetData sheetId="15507" refreshError="1"/>
      <sheetData sheetId="15508" refreshError="1"/>
      <sheetData sheetId="15509" refreshError="1"/>
      <sheetData sheetId="15510" refreshError="1"/>
      <sheetData sheetId="15511" refreshError="1"/>
      <sheetData sheetId="15512" refreshError="1"/>
      <sheetData sheetId="15513" refreshError="1"/>
      <sheetData sheetId="15514" refreshError="1"/>
      <sheetData sheetId="15515" refreshError="1"/>
      <sheetData sheetId="15516" refreshError="1"/>
      <sheetData sheetId="15517" refreshError="1"/>
      <sheetData sheetId="15518" refreshError="1"/>
      <sheetData sheetId="15519" refreshError="1"/>
      <sheetData sheetId="15520" refreshError="1"/>
      <sheetData sheetId="15521" refreshError="1"/>
      <sheetData sheetId="15522" refreshError="1"/>
      <sheetData sheetId="15523" refreshError="1"/>
      <sheetData sheetId="15524" refreshError="1"/>
      <sheetData sheetId="15525" refreshError="1"/>
      <sheetData sheetId="15526" refreshError="1"/>
      <sheetData sheetId="15527" refreshError="1"/>
      <sheetData sheetId="15528" refreshError="1"/>
      <sheetData sheetId="15529" refreshError="1"/>
      <sheetData sheetId="15530" refreshError="1"/>
      <sheetData sheetId="15531" refreshError="1"/>
      <sheetData sheetId="15532" refreshError="1"/>
      <sheetData sheetId="15533" refreshError="1"/>
      <sheetData sheetId="15534" refreshError="1"/>
      <sheetData sheetId="15535" refreshError="1"/>
      <sheetData sheetId="15536" refreshError="1"/>
      <sheetData sheetId="15537" refreshError="1"/>
      <sheetData sheetId="15538" refreshError="1"/>
      <sheetData sheetId="15539" refreshError="1"/>
      <sheetData sheetId="15540" refreshError="1"/>
      <sheetData sheetId="15541" refreshError="1"/>
      <sheetData sheetId="15542" refreshError="1"/>
      <sheetData sheetId="15543" refreshError="1"/>
      <sheetData sheetId="15544" refreshError="1"/>
      <sheetData sheetId="15545" refreshError="1"/>
      <sheetData sheetId="15546" refreshError="1"/>
      <sheetData sheetId="15547" refreshError="1"/>
      <sheetData sheetId="15548" refreshError="1"/>
      <sheetData sheetId="15549" refreshError="1"/>
      <sheetData sheetId="15550" refreshError="1"/>
      <sheetData sheetId="15551" refreshError="1"/>
      <sheetData sheetId="15552" refreshError="1"/>
      <sheetData sheetId="15553" refreshError="1"/>
      <sheetData sheetId="15554" refreshError="1"/>
      <sheetData sheetId="15555" refreshError="1"/>
      <sheetData sheetId="15556" refreshError="1"/>
      <sheetData sheetId="15557" refreshError="1"/>
      <sheetData sheetId="15558" refreshError="1"/>
      <sheetData sheetId="15559" refreshError="1"/>
      <sheetData sheetId="15560" refreshError="1"/>
      <sheetData sheetId="15561" refreshError="1"/>
      <sheetData sheetId="15562" refreshError="1"/>
      <sheetData sheetId="15563" refreshError="1"/>
      <sheetData sheetId="15564" refreshError="1"/>
      <sheetData sheetId="15565" refreshError="1"/>
      <sheetData sheetId="15566" refreshError="1"/>
      <sheetData sheetId="15567" refreshError="1"/>
      <sheetData sheetId="15568" refreshError="1"/>
      <sheetData sheetId="15569" refreshError="1"/>
      <sheetData sheetId="15570" refreshError="1"/>
      <sheetData sheetId="15571" refreshError="1"/>
      <sheetData sheetId="15572" refreshError="1"/>
      <sheetData sheetId="15573" refreshError="1"/>
      <sheetData sheetId="15574" refreshError="1"/>
      <sheetData sheetId="15575" refreshError="1"/>
      <sheetData sheetId="15576" refreshError="1"/>
      <sheetData sheetId="15577" refreshError="1"/>
      <sheetData sheetId="15578" refreshError="1"/>
      <sheetData sheetId="15579" refreshError="1"/>
      <sheetData sheetId="15580" refreshError="1"/>
      <sheetData sheetId="15581" refreshError="1"/>
      <sheetData sheetId="15582" refreshError="1"/>
      <sheetData sheetId="15583" refreshError="1"/>
      <sheetData sheetId="15584" refreshError="1"/>
      <sheetData sheetId="15585" refreshError="1"/>
      <sheetData sheetId="15586" refreshError="1"/>
      <sheetData sheetId="15587" refreshError="1"/>
      <sheetData sheetId="15588" refreshError="1"/>
      <sheetData sheetId="15589" refreshError="1"/>
      <sheetData sheetId="15590" refreshError="1"/>
      <sheetData sheetId="15591" refreshError="1"/>
      <sheetData sheetId="15592" refreshError="1"/>
      <sheetData sheetId="15593" refreshError="1"/>
      <sheetData sheetId="15594" refreshError="1"/>
      <sheetData sheetId="15595" refreshError="1"/>
      <sheetData sheetId="15596" refreshError="1"/>
      <sheetData sheetId="15597" refreshError="1"/>
      <sheetData sheetId="15598" refreshError="1"/>
      <sheetData sheetId="15599" refreshError="1"/>
      <sheetData sheetId="15600" refreshError="1"/>
      <sheetData sheetId="15601" refreshError="1"/>
      <sheetData sheetId="15602" refreshError="1"/>
      <sheetData sheetId="15603" refreshError="1"/>
      <sheetData sheetId="15604" refreshError="1"/>
      <sheetData sheetId="15605" refreshError="1"/>
      <sheetData sheetId="15606" refreshError="1"/>
      <sheetData sheetId="15607" refreshError="1"/>
      <sheetData sheetId="15608" refreshError="1"/>
      <sheetData sheetId="15609" refreshError="1"/>
      <sheetData sheetId="15610" refreshError="1"/>
      <sheetData sheetId="15611" refreshError="1"/>
      <sheetData sheetId="15612" refreshError="1"/>
      <sheetData sheetId="15613" refreshError="1"/>
      <sheetData sheetId="15614" refreshError="1"/>
      <sheetData sheetId="15615" refreshError="1"/>
      <sheetData sheetId="15616" refreshError="1"/>
      <sheetData sheetId="15617" refreshError="1"/>
      <sheetData sheetId="15618" refreshError="1"/>
      <sheetData sheetId="15619" refreshError="1"/>
      <sheetData sheetId="15620" refreshError="1"/>
      <sheetData sheetId="15621" refreshError="1"/>
      <sheetData sheetId="15622" refreshError="1"/>
      <sheetData sheetId="15623" refreshError="1"/>
      <sheetData sheetId="15624" refreshError="1"/>
      <sheetData sheetId="15625" refreshError="1"/>
      <sheetData sheetId="15626" refreshError="1"/>
      <sheetData sheetId="15627" refreshError="1"/>
      <sheetData sheetId="15628" refreshError="1"/>
      <sheetData sheetId="15629" refreshError="1"/>
      <sheetData sheetId="15630" refreshError="1"/>
      <sheetData sheetId="15631" refreshError="1"/>
      <sheetData sheetId="15632" refreshError="1"/>
      <sheetData sheetId="15633" refreshError="1"/>
      <sheetData sheetId="15634" refreshError="1"/>
      <sheetData sheetId="15635" refreshError="1"/>
      <sheetData sheetId="15636" refreshError="1"/>
      <sheetData sheetId="15637" refreshError="1"/>
      <sheetData sheetId="15638" refreshError="1"/>
      <sheetData sheetId="15639" refreshError="1"/>
      <sheetData sheetId="15640" refreshError="1"/>
      <sheetData sheetId="15641" refreshError="1"/>
      <sheetData sheetId="15642" refreshError="1"/>
      <sheetData sheetId="15643" refreshError="1"/>
      <sheetData sheetId="15644" refreshError="1"/>
      <sheetData sheetId="15645" refreshError="1"/>
      <sheetData sheetId="15646" refreshError="1"/>
      <sheetData sheetId="15647" refreshError="1"/>
      <sheetData sheetId="15648" refreshError="1"/>
      <sheetData sheetId="15649" refreshError="1"/>
      <sheetData sheetId="15650" refreshError="1"/>
      <sheetData sheetId="15651" refreshError="1"/>
      <sheetData sheetId="15652" refreshError="1"/>
      <sheetData sheetId="15653" refreshError="1"/>
      <sheetData sheetId="15654" refreshError="1"/>
      <sheetData sheetId="15655" refreshError="1"/>
      <sheetData sheetId="15656" refreshError="1"/>
      <sheetData sheetId="15657" refreshError="1"/>
      <sheetData sheetId="15658" refreshError="1"/>
      <sheetData sheetId="15659" refreshError="1"/>
      <sheetData sheetId="15660" refreshError="1"/>
      <sheetData sheetId="15661" refreshError="1"/>
      <sheetData sheetId="15662" refreshError="1"/>
      <sheetData sheetId="15663" refreshError="1"/>
      <sheetData sheetId="15664" refreshError="1"/>
      <sheetData sheetId="15665" refreshError="1"/>
      <sheetData sheetId="15666" refreshError="1"/>
      <sheetData sheetId="15667" refreshError="1"/>
      <sheetData sheetId="15668" refreshError="1"/>
      <sheetData sheetId="15669" refreshError="1"/>
      <sheetData sheetId="15670" refreshError="1"/>
      <sheetData sheetId="15671" refreshError="1"/>
      <sheetData sheetId="15672" refreshError="1"/>
      <sheetData sheetId="15673" refreshError="1"/>
      <sheetData sheetId="15674" refreshError="1"/>
      <sheetData sheetId="15675" refreshError="1"/>
      <sheetData sheetId="15676" refreshError="1"/>
      <sheetData sheetId="15677" refreshError="1"/>
      <sheetData sheetId="15678" refreshError="1"/>
      <sheetData sheetId="15679" refreshError="1"/>
      <sheetData sheetId="15680" refreshError="1"/>
      <sheetData sheetId="15681" refreshError="1"/>
      <sheetData sheetId="15682" refreshError="1"/>
      <sheetData sheetId="15683" refreshError="1"/>
      <sheetData sheetId="15684" refreshError="1"/>
      <sheetData sheetId="15685" refreshError="1"/>
      <sheetData sheetId="15686" refreshError="1"/>
      <sheetData sheetId="15687" refreshError="1"/>
      <sheetData sheetId="15688" refreshError="1"/>
      <sheetData sheetId="15689" refreshError="1"/>
      <sheetData sheetId="15690" refreshError="1"/>
      <sheetData sheetId="15691" refreshError="1"/>
      <sheetData sheetId="15692" refreshError="1"/>
      <sheetData sheetId="15693" refreshError="1"/>
      <sheetData sheetId="15694" refreshError="1"/>
      <sheetData sheetId="15695" refreshError="1"/>
      <sheetData sheetId="15696" refreshError="1"/>
      <sheetData sheetId="15697" refreshError="1"/>
      <sheetData sheetId="15698" refreshError="1"/>
      <sheetData sheetId="15699" refreshError="1"/>
      <sheetData sheetId="15700" refreshError="1"/>
      <sheetData sheetId="15701" refreshError="1"/>
      <sheetData sheetId="15702" refreshError="1"/>
      <sheetData sheetId="15703" refreshError="1"/>
      <sheetData sheetId="15704" refreshError="1"/>
      <sheetData sheetId="15705" refreshError="1"/>
      <sheetData sheetId="15706" refreshError="1"/>
      <sheetData sheetId="15707" refreshError="1"/>
      <sheetData sheetId="15708" refreshError="1"/>
      <sheetData sheetId="15709" refreshError="1"/>
      <sheetData sheetId="15710" refreshError="1"/>
      <sheetData sheetId="15711" refreshError="1"/>
      <sheetData sheetId="15712" refreshError="1"/>
      <sheetData sheetId="15713" refreshError="1"/>
      <sheetData sheetId="15714" refreshError="1"/>
      <sheetData sheetId="15715" refreshError="1"/>
      <sheetData sheetId="15716" refreshError="1"/>
      <sheetData sheetId="15717" refreshError="1"/>
      <sheetData sheetId="15718" refreshError="1"/>
      <sheetData sheetId="15719" refreshError="1"/>
      <sheetData sheetId="15720" refreshError="1"/>
      <sheetData sheetId="15721" refreshError="1"/>
      <sheetData sheetId="15722" refreshError="1"/>
      <sheetData sheetId="15723" refreshError="1"/>
      <sheetData sheetId="15724" refreshError="1"/>
      <sheetData sheetId="15725" refreshError="1"/>
      <sheetData sheetId="15726" refreshError="1"/>
      <sheetData sheetId="15727" refreshError="1"/>
      <sheetData sheetId="15728" refreshError="1"/>
      <sheetData sheetId="15729" refreshError="1"/>
      <sheetData sheetId="15730" refreshError="1"/>
      <sheetData sheetId="15731" refreshError="1"/>
      <sheetData sheetId="15732" refreshError="1"/>
      <sheetData sheetId="15733" refreshError="1"/>
      <sheetData sheetId="15734" refreshError="1"/>
      <sheetData sheetId="15735" refreshError="1"/>
      <sheetData sheetId="15736" refreshError="1"/>
      <sheetData sheetId="15737" refreshError="1"/>
      <sheetData sheetId="15738" refreshError="1"/>
      <sheetData sheetId="15739" refreshError="1"/>
      <sheetData sheetId="15740" refreshError="1"/>
      <sheetData sheetId="15741" refreshError="1"/>
      <sheetData sheetId="15742" refreshError="1"/>
      <sheetData sheetId="15743" refreshError="1"/>
      <sheetData sheetId="15744" refreshError="1"/>
      <sheetData sheetId="15745" refreshError="1"/>
      <sheetData sheetId="15746" refreshError="1"/>
      <sheetData sheetId="15747" refreshError="1"/>
      <sheetData sheetId="15748" refreshError="1"/>
      <sheetData sheetId="15749" refreshError="1"/>
      <sheetData sheetId="15750" refreshError="1"/>
      <sheetData sheetId="15751" refreshError="1"/>
      <sheetData sheetId="15752" refreshError="1"/>
      <sheetData sheetId="15753" refreshError="1"/>
      <sheetData sheetId="15754" refreshError="1"/>
      <sheetData sheetId="15755" refreshError="1"/>
      <sheetData sheetId="15756" refreshError="1"/>
      <sheetData sheetId="15757" refreshError="1"/>
      <sheetData sheetId="15758" refreshError="1"/>
      <sheetData sheetId="15759" refreshError="1"/>
      <sheetData sheetId="15760" refreshError="1"/>
      <sheetData sheetId="15761" refreshError="1"/>
      <sheetData sheetId="15762" refreshError="1"/>
      <sheetData sheetId="15763" refreshError="1"/>
      <sheetData sheetId="15764" refreshError="1"/>
      <sheetData sheetId="15765" refreshError="1"/>
      <sheetData sheetId="15766" refreshError="1"/>
      <sheetData sheetId="15767" refreshError="1"/>
      <sheetData sheetId="15768" refreshError="1"/>
      <sheetData sheetId="15769" refreshError="1"/>
      <sheetData sheetId="15770" refreshError="1"/>
      <sheetData sheetId="15771" refreshError="1"/>
      <sheetData sheetId="15772" refreshError="1"/>
      <sheetData sheetId="15773" refreshError="1"/>
      <sheetData sheetId="15774" refreshError="1"/>
      <sheetData sheetId="15775" refreshError="1"/>
      <sheetData sheetId="15776" refreshError="1"/>
      <sheetData sheetId="15777" refreshError="1"/>
      <sheetData sheetId="15778" refreshError="1"/>
      <sheetData sheetId="15779" refreshError="1"/>
      <sheetData sheetId="15780" refreshError="1"/>
      <sheetData sheetId="15781" refreshError="1"/>
      <sheetData sheetId="15782" refreshError="1"/>
      <sheetData sheetId="15783" refreshError="1"/>
      <sheetData sheetId="15784" refreshError="1"/>
      <sheetData sheetId="15785" refreshError="1"/>
      <sheetData sheetId="15786" refreshError="1"/>
      <sheetData sheetId="15787" refreshError="1"/>
      <sheetData sheetId="15788" refreshError="1"/>
      <sheetData sheetId="15789" refreshError="1"/>
      <sheetData sheetId="15790" refreshError="1"/>
      <sheetData sheetId="15791" refreshError="1"/>
      <sheetData sheetId="15792" refreshError="1"/>
      <sheetData sheetId="15793" refreshError="1"/>
      <sheetData sheetId="15794" refreshError="1"/>
      <sheetData sheetId="15795" refreshError="1"/>
      <sheetData sheetId="15796" refreshError="1"/>
      <sheetData sheetId="15797" refreshError="1"/>
      <sheetData sheetId="15798" refreshError="1"/>
      <sheetData sheetId="15799" refreshError="1"/>
      <sheetData sheetId="15800" refreshError="1"/>
      <sheetData sheetId="15801" refreshError="1"/>
      <sheetData sheetId="15802" refreshError="1"/>
      <sheetData sheetId="15803" refreshError="1"/>
      <sheetData sheetId="15804" refreshError="1"/>
      <sheetData sheetId="15805" refreshError="1"/>
      <sheetData sheetId="15806" refreshError="1"/>
      <sheetData sheetId="15807" refreshError="1"/>
      <sheetData sheetId="15808" refreshError="1"/>
      <sheetData sheetId="15809" refreshError="1"/>
      <sheetData sheetId="15810" refreshError="1"/>
      <sheetData sheetId="15811" refreshError="1"/>
      <sheetData sheetId="15812" refreshError="1"/>
      <sheetData sheetId="15813" refreshError="1"/>
      <sheetData sheetId="15814" refreshError="1"/>
      <sheetData sheetId="15815" refreshError="1"/>
      <sheetData sheetId="15816" refreshError="1"/>
      <sheetData sheetId="15817" refreshError="1"/>
      <sheetData sheetId="15818" refreshError="1"/>
      <sheetData sheetId="15819" refreshError="1"/>
      <sheetData sheetId="15820" refreshError="1"/>
      <sheetData sheetId="15821" refreshError="1"/>
      <sheetData sheetId="15822" refreshError="1"/>
      <sheetData sheetId="15823" refreshError="1"/>
      <sheetData sheetId="15824" refreshError="1"/>
      <sheetData sheetId="15825" refreshError="1"/>
      <sheetData sheetId="15826" refreshError="1"/>
      <sheetData sheetId="15827" refreshError="1"/>
      <sheetData sheetId="15828" refreshError="1"/>
      <sheetData sheetId="15829" refreshError="1"/>
      <sheetData sheetId="15830" refreshError="1"/>
      <sheetData sheetId="15831" refreshError="1"/>
      <sheetData sheetId="15832" refreshError="1"/>
      <sheetData sheetId="15833" refreshError="1"/>
      <sheetData sheetId="15834" refreshError="1"/>
      <sheetData sheetId="15835" refreshError="1"/>
      <sheetData sheetId="15836" refreshError="1"/>
      <sheetData sheetId="15837" refreshError="1"/>
      <sheetData sheetId="15838" refreshError="1"/>
      <sheetData sheetId="15839" refreshError="1"/>
      <sheetData sheetId="15840" refreshError="1"/>
      <sheetData sheetId="15841" refreshError="1"/>
      <sheetData sheetId="15842" refreshError="1"/>
      <sheetData sheetId="15843" refreshError="1"/>
      <sheetData sheetId="15844" refreshError="1"/>
      <sheetData sheetId="15845" refreshError="1"/>
      <sheetData sheetId="15846" refreshError="1"/>
      <sheetData sheetId="15847" refreshError="1"/>
      <sheetData sheetId="15848" refreshError="1"/>
      <sheetData sheetId="15849" refreshError="1"/>
      <sheetData sheetId="15850" refreshError="1"/>
      <sheetData sheetId="15851" refreshError="1"/>
      <sheetData sheetId="15852" refreshError="1"/>
      <sheetData sheetId="15853" refreshError="1"/>
      <sheetData sheetId="15854" refreshError="1"/>
      <sheetData sheetId="15855" refreshError="1"/>
      <sheetData sheetId="15856" refreshError="1"/>
      <sheetData sheetId="15857" refreshError="1"/>
      <sheetData sheetId="15858" refreshError="1"/>
      <sheetData sheetId="15859" refreshError="1"/>
      <sheetData sheetId="15860" refreshError="1"/>
      <sheetData sheetId="15861" refreshError="1"/>
      <sheetData sheetId="15862" refreshError="1"/>
      <sheetData sheetId="15863" refreshError="1"/>
      <sheetData sheetId="15864" refreshError="1"/>
      <sheetData sheetId="15865" refreshError="1"/>
      <sheetData sheetId="15866" refreshError="1"/>
      <sheetData sheetId="15867" refreshError="1"/>
      <sheetData sheetId="15868" refreshError="1"/>
      <sheetData sheetId="15869" refreshError="1"/>
      <sheetData sheetId="15870" refreshError="1"/>
      <sheetData sheetId="15871" refreshError="1"/>
      <sheetData sheetId="15872" refreshError="1"/>
      <sheetData sheetId="15873" refreshError="1"/>
      <sheetData sheetId="15874" refreshError="1"/>
      <sheetData sheetId="15875" refreshError="1"/>
      <sheetData sheetId="15876" refreshError="1"/>
      <sheetData sheetId="15877" refreshError="1"/>
      <sheetData sheetId="15878" refreshError="1"/>
      <sheetData sheetId="15879" refreshError="1"/>
      <sheetData sheetId="15880" refreshError="1"/>
      <sheetData sheetId="15881" refreshError="1"/>
      <sheetData sheetId="15882" refreshError="1"/>
      <sheetData sheetId="15883" refreshError="1"/>
      <sheetData sheetId="15884" refreshError="1"/>
      <sheetData sheetId="15885" refreshError="1"/>
      <sheetData sheetId="15886" refreshError="1"/>
      <sheetData sheetId="15887" refreshError="1"/>
      <sheetData sheetId="15888" refreshError="1"/>
      <sheetData sheetId="15889" refreshError="1"/>
      <sheetData sheetId="15890" refreshError="1"/>
      <sheetData sheetId="15891" refreshError="1"/>
      <sheetData sheetId="15892" refreshError="1"/>
      <sheetData sheetId="15893" refreshError="1"/>
      <sheetData sheetId="15894" refreshError="1"/>
      <sheetData sheetId="15895" refreshError="1"/>
      <sheetData sheetId="15896" refreshError="1"/>
      <sheetData sheetId="15897" refreshError="1"/>
      <sheetData sheetId="15898" refreshError="1"/>
      <sheetData sheetId="15899" refreshError="1"/>
      <sheetData sheetId="15900" refreshError="1"/>
      <sheetData sheetId="15901" refreshError="1"/>
      <sheetData sheetId="15902" refreshError="1"/>
      <sheetData sheetId="15903" refreshError="1"/>
      <sheetData sheetId="15904" refreshError="1"/>
      <sheetData sheetId="15905" refreshError="1"/>
      <sheetData sheetId="15906" refreshError="1"/>
      <sheetData sheetId="15907" refreshError="1"/>
      <sheetData sheetId="15908" refreshError="1"/>
      <sheetData sheetId="15909" refreshError="1"/>
      <sheetData sheetId="15910" refreshError="1"/>
      <sheetData sheetId="15911" refreshError="1"/>
      <sheetData sheetId="15912" refreshError="1"/>
      <sheetData sheetId="15913" refreshError="1"/>
      <sheetData sheetId="15914" refreshError="1"/>
      <sheetData sheetId="15915" refreshError="1"/>
      <sheetData sheetId="15916" refreshError="1"/>
      <sheetData sheetId="15917" refreshError="1"/>
      <sheetData sheetId="15918" refreshError="1"/>
      <sheetData sheetId="15919" refreshError="1"/>
      <sheetData sheetId="15920" refreshError="1"/>
      <sheetData sheetId="15921" refreshError="1"/>
      <sheetData sheetId="15922" refreshError="1"/>
      <sheetData sheetId="15923" refreshError="1"/>
      <sheetData sheetId="15924" refreshError="1"/>
      <sheetData sheetId="15925" refreshError="1"/>
      <sheetData sheetId="15926" refreshError="1"/>
      <sheetData sheetId="15927" refreshError="1"/>
      <sheetData sheetId="15928" refreshError="1"/>
      <sheetData sheetId="15929" refreshError="1"/>
      <sheetData sheetId="15930" refreshError="1"/>
      <sheetData sheetId="15931" refreshError="1"/>
      <sheetData sheetId="15932" refreshError="1"/>
      <sheetData sheetId="15933" refreshError="1"/>
      <sheetData sheetId="15934" refreshError="1"/>
      <sheetData sheetId="15935" refreshError="1"/>
      <sheetData sheetId="15936" refreshError="1"/>
      <sheetData sheetId="15937" refreshError="1"/>
      <sheetData sheetId="15938" refreshError="1"/>
      <sheetData sheetId="15939" refreshError="1"/>
      <sheetData sheetId="15940" refreshError="1"/>
      <sheetData sheetId="15941" refreshError="1"/>
      <sheetData sheetId="15942" refreshError="1"/>
      <sheetData sheetId="15943" refreshError="1"/>
      <sheetData sheetId="15944" refreshError="1"/>
      <sheetData sheetId="15945" refreshError="1"/>
      <sheetData sheetId="15946" refreshError="1"/>
      <sheetData sheetId="15947" refreshError="1"/>
      <sheetData sheetId="15948" refreshError="1"/>
      <sheetData sheetId="15949" refreshError="1"/>
      <sheetData sheetId="15950" refreshError="1"/>
      <sheetData sheetId="15951" refreshError="1"/>
      <sheetData sheetId="15952" refreshError="1"/>
      <sheetData sheetId="15953" refreshError="1"/>
      <sheetData sheetId="15954" refreshError="1"/>
      <sheetData sheetId="15955" refreshError="1"/>
      <sheetData sheetId="15956" refreshError="1"/>
      <sheetData sheetId="15957" refreshError="1"/>
      <sheetData sheetId="15958" refreshError="1"/>
      <sheetData sheetId="15959" refreshError="1"/>
      <sheetData sheetId="15960" refreshError="1"/>
      <sheetData sheetId="15961" refreshError="1"/>
      <sheetData sheetId="15962" refreshError="1"/>
      <sheetData sheetId="15963" refreshError="1"/>
      <sheetData sheetId="15964" refreshError="1"/>
      <sheetData sheetId="15965" refreshError="1"/>
      <sheetData sheetId="15966" refreshError="1"/>
      <sheetData sheetId="15967" refreshError="1"/>
      <sheetData sheetId="15968" refreshError="1"/>
      <sheetData sheetId="15969" refreshError="1"/>
      <sheetData sheetId="15970" refreshError="1"/>
      <sheetData sheetId="15971" refreshError="1"/>
      <sheetData sheetId="15972" refreshError="1"/>
      <sheetData sheetId="15973" refreshError="1"/>
      <sheetData sheetId="15974" refreshError="1"/>
      <sheetData sheetId="15975" refreshError="1"/>
      <sheetData sheetId="15976" refreshError="1"/>
      <sheetData sheetId="15977" refreshError="1"/>
      <sheetData sheetId="15978" refreshError="1"/>
      <sheetData sheetId="15979" refreshError="1"/>
      <sheetData sheetId="15980" refreshError="1"/>
      <sheetData sheetId="15981" refreshError="1"/>
      <sheetData sheetId="15982" refreshError="1"/>
      <sheetData sheetId="15983" refreshError="1"/>
      <sheetData sheetId="15984" refreshError="1"/>
      <sheetData sheetId="15985" refreshError="1"/>
      <sheetData sheetId="15986" refreshError="1"/>
      <sheetData sheetId="15987" refreshError="1"/>
      <sheetData sheetId="15988" refreshError="1"/>
      <sheetData sheetId="15989" refreshError="1"/>
      <sheetData sheetId="15990" refreshError="1"/>
      <sheetData sheetId="15991" refreshError="1"/>
      <sheetData sheetId="15992" refreshError="1"/>
      <sheetData sheetId="15993" refreshError="1"/>
      <sheetData sheetId="15994" refreshError="1"/>
      <sheetData sheetId="15995" refreshError="1"/>
      <sheetData sheetId="15996" refreshError="1"/>
      <sheetData sheetId="15997" refreshError="1"/>
      <sheetData sheetId="15998" refreshError="1"/>
      <sheetData sheetId="15999" refreshError="1"/>
      <sheetData sheetId="16000" refreshError="1"/>
      <sheetData sheetId="16001" refreshError="1"/>
      <sheetData sheetId="16002" refreshError="1"/>
      <sheetData sheetId="16003" refreshError="1"/>
      <sheetData sheetId="16004" refreshError="1"/>
      <sheetData sheetId="16005" refreshError="1"/>
      <sheetData sheetId="16006" refreshError="1"/>
      <sheetData sheetId="16007" refreshError="1"/>
      <sheetData sheetId="16008" refreshError="1"/>
      <sheetData sheetId="16009" refreshError="1"/>
      <sheetData sheetId="16010" refreshError="1"/>
      <sheetData sheetId="16011" refreshError="1"/>
      <sheetData sheetId="16012" refreshError="1"/>
      <sheetData sheetId="16013" refreshError="1"/>
      <sheetData sheetId="16014" refreshError="1"/>
      <sheetData sheetId="16015" refreshError="1"/>
      <sheetData sheetId="16016" refreshError="1"/>
      <sheetData sheetId="16017" refreshError="1"/>
      <sheetData sheetId="16018" refreshError="1"/>
      <sheetData sheetId="16019" refreshError="1"/>
      <sheetData sheetId="16020" refreshError="1"/>
      <sheetData sheetId="16021" refreshError="1"/>
      <sheetData sheetId="16022" refreshError="1"/>
      <sheetData sheetId="16023" refreshError="1"/>
      <sheetData sheetId="16024" refreshError="1"/>
      <sheetData sheetId="16025" refreshError="1"/>
      <sheetData sheetId="16026" refreshError="1"/>
      <sheetData sheetId="16027" refreshError="1"/>
      <sheetData sheetId="16028" refreshError="1"/>
      <sheetData sheetId="16029" refreshError="1"/>
      <sheetData sheetId="16030" refreshError="1"/>
      <sheetData sheetId="16031" refreshError="1"/>
      <sheetData sheetId="16032" refreshError="1"/>
      <sheetData sheetId="16033" refreshError="1"/>
      <sheetData sheetId="16034" refreshError="1"/>
      <sheetData sheetId="16035" refreshError="1"/>
      <sheetData sheetId="16036" refreshError="1"/>
      <sheetData sheetId="16037" refreshError="1"/>
      <sheetData sheetId="16038" refreshError="1"/>
      <sheetData sheetId="16039" refreshError="1"/>
      <sheetData sheetId="16040" refreshError="1"/>
      <sheetData sheetId="16041" refreshError="1"/>
      <sheetData sheetId="16042" refreshError="1"/>
      <sheetData sheetId="16043" refreshError="1"/>
      <sheetData sheetId="16044" refreshError="1"/>
      <sheetData sheetId="16045" refreshError="1"/>
      <sheetData sheetId="16046" refreshError="1"/>
      <sheetData sheetId="16047" refreshError="1"/>
      <sheetData sheetId="16048" refreshError="1"/>
      <sheetData sheetId="16049" refreshError="1"/>
      <sheetData sheetId="16050" refreshError="1"/>
      <sheetData sheetId="16051" refreshError="1"/>
      <sheetData sheetId="16052" refreshError="1"/>
      <sheetData sheetId="16053" refreshError="1"/>
      <sheetData sheetId="16054" refreshError="1"/>
      <sheetData sheetId="16055" refreshError="1"/>
      <sheetData sheetId="16056" refreshError="1"/>
      <sheetData sheetId="16057" refreshError="1"/>
      <sheetData sheetId="16058" refreshError="1"/>
      <sheetData sheetId="16059" refreshError="1"/>
      <sheetData sheetId="16060" refreshError="1"/>
      <sheetData sheetId="16061" refreshError="1"/>
      <sheetData sheetId="16062" refreshError="1"/>
      <sheetData sheetId="16063" refreshError="1"/>
      <sheetData sheetId="16064" refreshError="1"/>
      <sheetData sheetId="16065" refreshError="1"/>
      <sheetData sheetId="16066" refreshError="1"/>
      <sheetData sheetId="16067" refreshError="1"/>
      <sheetData sheetId="16068" refreshError="1"/>
      <sheetData sheetId="16069" refreshError="1"/>
      <sheetData sheetId="16070" refreshError="1"/>
      <sheetData sheetId="16071" refreshError="1"/>
      <sheetData sheetId="16072" refreshError="1"/>
      <sheetData sheetId="16073" refreshError="1"/>
      <sheetData sheetId="16074" refreshError="1"/>
      <sheetData sheetId="16075" refreshError="1"/>
      <sheetData sheetId="16076" refreshError="1"/>
      <sheetData sheetId="16077" refreshError="1"/>
      <sheetData sheetId="16078" refreshError="1"/>
      <sheetData sheetId="16079" refreshError="1"/>
      <sheetData sheetId="16080" refreshError="1"/>
      <sheetData sheetId="16081" refreshError="1"/>
      <sheetData sheetId="16082" refreshError="1"/>
      <sheetData sheetId="16083" refreshError="1"/>
      <sheetData sheetId="16084" refreshError="1"/>
      <sheetData sheetId="16085" refreshError="1"/>
      <sheetData sheetId="16086" refreshError="1"/>
      <sheetData sheetId="16087" refreshError="1"/>
      <sheetData sheetId="16088" refreshError="1"/>
      <sheetData sheetId="16089" refreshError="1"/>
      <sheetData sheetId="16090" refreshError="1"/>
      <sheetData sheetId="16091" refreshError="1"/>
      <sheetData sheetId="16092" refreshError="1"/>
      <sheetData sheetId="16093" refreshError="1"/>
      <sheetData sheetId="16094" refreshError="1"/>
      <sheetData sheetId="16095" refreshError="1"/>
      <sheetData sheetId="16096" refreshError="1"/>
      <sheetData sheetId="16097" refreshError="1"/>
      <sheetData sheetId="16098" refreshError="1"/>
      <sheetData sheetId="16099" refreshError="1"/>
      <sheetData sheetId="16100" refreshError="1"/>
      <sheetData sheetId="16101" refreshError="1"/>
      <sheetData sheetId="16102" refreshError="1"/>
      <sheetData sheetId="16103" refreshError="1"/>
      <sheetData sheetId="16104" refreshError="1"/>
      <sheetData sheetId="16105" refreshError="1"/>
      <sheetData sheetId="16106" refreshError="1"/>
      <sheetData sheetId="16107" refreshError="1"/>
      <sheetData sheetId="16108" refreshError="1"/>
      <sheetData sheetId="16109" refreshError="1"/>
      <sheetData sheetId="16110" refreshError="1"/>
      <sheetData sheetId="16111" refreshError="1"/>
      <sheetData sheetId="16112" refreshError="1"/>
      <sheetData sheetId="16113" refreshError="1"/>
      <sheetData sheetId="16114" refreshError="1"/>
      <sheetData sheetId="16115" refreshError="1"/>
      <sheetData sheetId="16116" refreshError="1"/>
      <sheetData sheetId="16117" refreshError="1"/>
      <sheetData sheetId="16118" refreshError="1"/>
      <sheetData sheetId="16119" refreshError="1"/>
      <sheetData sheetId="16120" refreshError="1"/>
      <sheetData sheetId="16121" refreshError="1"/>
      <sheetData sheetId="16122" refreshError="1"/>
      <sheetData sheetId="16123" refreshError="1"/>
      <sheetData sheetId="16124" refreshError="1"/>
      <sheetData sheetId="16125" refreshError="1"/>
      <sheetData sheetId="16126" refreshError="1"/>
      <sheetData sheetId="16127" refreshError="1"/>
      <sheetData sheetId="16128" refreshError="1"/>
      <sheetData sheetId="16129" refreshError="1"/>
      <sheetData sheetId="16130" refreshError="1"/>
      <sheetData sheetId="16131" refreshError="1"/>
      <sheetData sheetId="16132" refreshError="1"/>
      <sheetData sheetId="16133" refreshError="1"/>
      <sheetData sheetId="16134" refreshError="1"/>
      <sheetData sheetId="16135" refreshError="1"/>
      <sheetData sheetId="16136" refreshError="1"/>
      <sheetData sheetId="16137" refreshError="1"/>
      <sheetData sheetId="16138" refreshError="1"/>
      <sheetData sheetId="16139" refreshError="1"/>
      <sheetData sheetId="16140" refreshError="1"/>
      <sheetData sheetId="16141" refreshError="1"/>
      <sheetData sheetId="16142" refreshError="1"/>
      <sheetData sheetId="16143" refreshError="1"/>
      <sheetData sheetId="16144" refreshError="1"/>
      <sheetData sheetId="16145" refreshError="1"/>
      <sheetData sheetId="16146" refreshError="1"/>
      <sheetData sheetId="16147" refreshError="1"/>
      <sheetData sheetId="16148" refreshError="1"/>
      <sheetData sheetId="16149" refreshError="1"/>
      <sheetData sheetId="16150" refreshError="1"/>
      <sheetData sheetId="16151" refreshError="1"/>
      <sheetData sheetId="16152" refreshError="1"/>
      <sheetData sheetId="16153" refreshError="1"/>
      <sheetData sheetId="16154" refreshError="1"/>
      <sheetData sheetId="16155" refreshError="1"/>
      <sheetData sheetId="16156" refreshError="1"/>
      <sheetData sheetId="16157" refreshError="1"/>
      <sheetData sheetId="16158" refreshError="1"/>
      <sheetData sheetId="16159" refreshError="1"/>
      <sheetData sheetId="16160" refreshError="1"/>
      <sheetData sheetId="16161" refreshError="1"/>
      <sheetData sheetId="16162" refreshError="1"/>
      <sheetData sheetId="16163" refreshError="1"/>
      <sheetData sheetId="16164" refreshError="1"/>
      <sheetData sheetId="16165" refreshError="1"/>
      <sheetData sheetId="16166" refreshError="1"/>
      <sheetData sheetId="16167" refreshError="1"/>
      <sheetData sheetId="16168" refreshError="1"/>
      <sheetData sheetId="16169" refreshError="1"/>
      <sheetData sheetId="16170" refreshError="1"/>
      <sheetData sheetId="16171" refreshError="1"/>
      <sheetData sheetId="16172" refreshError="1"/>
      <sheetData sheetId="16173" refreshError="1"/>
      <sheetData sheetId="16174" refreshError="1"/>
      <sheetData sheetId="16175" refreshError="1"/>
      <sheetData sheetId="16176" refreshError="1"/>
      <sheetData sheetId="16177" refreshError="1"/>
      <sheetData sheetId="16178" refreshError="1"/>
      <sheetData sheetId="16179" refreshError="1"/>
      <sheetData sheetId="16180" refreshError="1"/>
      <sheetData sheetId="16181" refreshError="1"/>
      <sheetData sheetId="16182" refreshError="1"/>
      <sheetData sheetId="16183" refreshError="1"/>
      <sheetData sheetId="16184" refreshError="1"/>
      <sheetData sheetId="16185" refreshError="1"/>
      <sheetData sheetId="16186" refreshError="1"/>
      <sheetData sheetId="16187" refreshError="1"/>
      <sheetData sheetId="16188" refreshError="1"/>
      <sheetData sheetId="16189" refreshError="1"/>
      <sheetData sheetId="16190" refreshError="1"/>
      <sheetData sheetId="16191" refreshError="1"/>
      <sheetData sheetId="16192" refreshError="1"/>
      <sheetData sheetId="16193" refreshError="1"/>
      <sheetData sheetId="16194" refreshError="1"/>
      <sheetData sheetId="16195" refreshError="1"/>
      <sheetData sheetId="16196" refreshError="1"/>
      <sheetData sheetId="16197" refreshError="1"/>
      <sheetData sheetId="16198" refreshError="1"/>
      <sheetData sheetId="16199" refreshError="1"/>
      <sheetData sheetId="16200" refreshError="1"/>
      <sheetData sheetId="16201" refreshError="1"/>
      <sheetData sheetId="16202" refreshError="1"/>
      <sheetData sheetId="16203" refreshError="1"/>
      <sheetData sheetId="16204" refreshError="1"/>
      <sheetData sheetId="16205" refreshError="1"/>
      <sheetData sheetId="16206" refreshError="1"/>
      <sheetData sheetId="16207" refreshError="1"/>
      <sheetData sheetId="16208" refreshError="1"/>
      <sheetData sheetId="16209" refreshError="1"/>
      <sheetData sheetId="16210" refreshError="1"/>
      <sheetData sheetId="16211" refreshError="1"/>
      <sheetData sheetId="16212" refreshError="1"/>
      <sheetData sheetId="16213" refreshError="1"/>
      <sheetData sheetId="16214" refreshError="1"/>
      <sheetData sheetId="16215" refreshError="1"/>
      <sheetData sheetId="16216" refreshError="1"/>
      <sheetData sheetId="16217" refreshError="1"/>
      <sheetData sheetId="16218" refreshError="1"/>
      <sheetData sheetId="16219" refreshError="1"/>
      <sheetData sheetId="16220" refreshError="1"/>
      <sheetData sheetId="16221" refreshError="1"/>
      <sheetData sheetId="16222" refreshError="1"/>
      <sheetData sheetId="16223" refreshError="1"/>
      <sheetData sheetId="16224" refreshError="1"/>
      <sheetData sheetId="16225" refreshError="1"/>
      <sheetData sheetId="16226" refreshError="1"/>
      <sheetData sheetId="16227" refreshError="1"/>
      <sheetData sheetId="16228" refreshError="1"/>
      <sheetData sheetId="16229" refreshError="1"/>
      <sheetData sheetId="16230" refreshError="1"/>
      <sheetData sheetId="16231" refreshError="1"/>
      <sheetData sheetId="16232" refreshError="1"/>
      <sheetData sheetId="16233" refreshError="1"/>
      <sheetData sheetId="16234" refreshError="1"/>
      <sheetData sheetId="16235" refreshError="1"/>
      <sheetData sheetId="16236" refreshError="1"/>
      <sheetData sheetId="16237" refreshError="1"/>
      <sheetData sheetId="16238" refreshError="1"/>
      <sheetData sheetId="16239" refreshError="1"/>
      <sheetData sheetId="16240" refreshError="1"/>
      <sheetData sheetId="16241" refreshError="1"/>
      <sheetData sheetId="16242" refreshError="1"/>
      <sheetData sheetId="16243" refreshError="1"/>
      <sheetData sheetId="16244" refreshError="1"/>
      <sheetData sheetId="16245" refreshError="1"/>
      <sheetData sheetId="16246" refreshError="1"/>
      <sheetData sheetId="16247" refreshError="1"/>
      <sheetData sheetId="16248" refreshError="1"/>
      <sheetData sheetId="16249" refreshError="1"/>
      <sheetData sheetId="16250" refreshError="1"/>
      <sheetData sheetId="16251" refreshError="1"/>
      <sheetData sheetId="16252" refreshError="1"/>
      <sheetData sheetId="16253" refreshError="1"/>
      <sheetData sheetId="16254" refreshError="1"/>
      <sheetData sheetId="16255" refreshError="1"/>
      <sheetData sheetId="16256" refreshError="1"/>
      <sheetData sheetId="16257" refreshError="1"/>
      <sheetData sheetId="16258" refreshError="1"/>
      <sheetData sheetId="16259" refreshError="1"/>
      <sheetData sheetId="16260" refreshError="1"/>
      <sheetData sheetId="16261" refreshError="1"/>
      <sheetData sheetId="16262" refreshError="1"/>
      <sheetData sheetId="16263" refreshError="1"/>
      <sheetData sheetId="16264" refreshError="1"/>
      <sheetData sheetId="16265" refreshError="1"/>
      <sheetData sheetId="16266" refreshError="1"/>
      <sheetData sheetId="16267" refreshError="1"/>
      <sheetData sheetId="16268" refreshError="1"/>
      <sheetData sheetId="16269" refreshError="1"/>
      <sheetData sheetId="16270" refreshError="1"/>
      <sheetData sheetId="16271" refreshError="1"/>
      <sheetData sheetId="16272" refreshError="1"/>
      <sheetData sheetId="16273" refreshError="1"/>
      <sheetData sheetId="16274" refreshError="1"/>
      <sheetData sheetId="16275" refreshError="1"/>
      <sheetData sheetId="16276" refreshError="1"/>
      <sheetData sheetId="16277" refreshError="1"/>
      <sheetData sheetId="16278" refreshError="1"/>
      <sheetData sheetId="16279" refreshError="1"/>
      <sheetData sheetId="16280" refreshError="1"/>
      <sheetData sheetId="16281" refreshError="1"/>
      <sheetData sheetId="16282" refreshError="1"/>
      <sheetData sheetId="16283" refreshError="1"/>
      <sheetData sheetId="16284" refreshError="1"/>
      <sheetData sheetId="16285" refreshError="1"/>
      <sheetData sheetId="16286" refreshError="1"/>
      <sheetData sheetId="16287" refreshError="1"/>
      <sheetData sheetId="16288" refreshError="1"/>
      <sheetData sheetId="16289" refreshError="1"/>
      <sheetData sheetId="16290" refreshError="1"/>
      <sheetData sheetId="16291" refreshError="1"/>
      <sheetData sheetId="16292" refreshError="1"/>
      <sheetData sheetId="16293" refreshError="1"/>
      <sheetData sheetId="16294" refreshError="1"/>
      <sheetData sheetId="16295" refreshError="1"/>
      <sheetData sheetId="16296" refreshError="1"/>
      <sheetData sheetId="16297" refreshError="1"/>
      <sheetData sheetId="16298" refreshError="1"/>
      <sheetData sheetId="16299" refreshError="1"/>
      <sheetData sheetId="16300" refreshError="1"/>
      <sheetData sheetId="16301" refreshError="1"/>
      <sheetData sheetId="16302" refreshError="1"/>
      <sheetData sheetId="16303" refreshError="1"/>
      <sheetData sheetId="16304" refreshError="1"/>
      <sheetData sheetId="16305" refreshError="1"/>
      <sheetData sheetId="16306" refreshError="1"/>
      <sheetData sheetId="16307" refreshError="1"/>
      <sheetData sheetId="16308" refreshError="1"/>
      <sheetData sheetId="16309" refreshError="1"/>
      <sheetData sheetId="16310" refreshError="1"/>
      <sheetData sheetId="16311" refreshError="1"/>
      <sheetData sheetId="16312" refreshError="1"/>
      <sheetData sheetId="16313" refreshError="1"/>
      <sheetData sheetId="16314" refreshError="1"/>
      <sheetData sheetId="16315" refreshError="1"/>
      <sheetData sheetId="16316" refreshError="1"/>
      <sheetData sheetId="16317" refreshError="1"/>
      <sheetData sheetId="16318" refreshError="1"/>
      <sheetData sheetId="16319" refreshError="1"/>
      <sheetData sheetId="16320" refreshError="1"/>
      <sheetData sheetId="16321" refreshError="1"/>
      <sheetData sheetId="16322" refreshError="1"/>
      <sheetData sheetId="16323" refreshError="1"/>
      <sheetData sheetId="16324" refreshError="1"/>
      <sheetData sheetId="16325" refreshError="1"/>
      <sheetData sheetId="16326" refreshError="1"/>
      <sheetData sheetId="16327" refreshError="1"/>
      <sheetData sheetId="16328" refreshError="1"/>
      <sheetData sheetId="16329" refreshError="1"/>
      <sheetData sheetId="16330" refreshError="1"/>
      <sheetData sheetId="16331" refreshError="1"/>
      <sheetData sheetId="16332" refreshError="1"/>
      <sheetData sheetId="16333" refreshError="1"/>
      <sheetData sheetId="16334" refreshError="1"/>
      <sheetData sheetId="16335" refreshError="1"/>
      <sheetData sheetId="16336" refreshError="1"/>
      <sheetData sheetId="16337" refreshError="1"/>
      <sheetData sheetId="16338" refreshError="1"/>
      <sheetData sheetId="16339" refreshError="1"/>
      <sheetData sheetId="16340" refreshError="1"/>
      <sheetData sheetId="16341" refreshError="1"/>
      <sheetData sheetId="16342" refreshError="1"/>
      <sheetData sheetId="16343" refreshError="1"/>
      <sheetData sheetId="16344" refreshError="1"/>
      <sheetData sheetId="16345" refreshError="1"/>
      <sheetData sheetId="16346" refreshError="1"/>
      <sheetData sheetId="16347" refreshError="1"/>
      <sheetData sheetId="16348" refreshError="1"/>
      <sheetData sheetId="16349" refreshError="1"/>
      <sheetData sheetId="16350" refreshError="1"/>
      <sheetData sheetId="16351" refreshError="1"/>
      <sheetData sheetId="16352" refreshError="1"/>
      <sheetData sheetId="16353" refreshError="1"/>
      <sheetData sheetId="16354" refreshError="1"/>
      <sheetData sheetId="16355" refreshError="1"/>
      <sheetData sheetId="16356" refreshError="1"/>
      <sheetData sheetId="16357" refreshError="1"/>
      <sheetData sheetId="16358" refreshError="1"/>
      <sheetData sheetId="16359" refreshError="1"/>
      <sheetData sheetId="16360" refreshError="1"/>
      <sheetData sheetId="16361" refreshError="1"/>
      <sheetData sheetId="16362" refreshError="1"/>
      <sheetData sheetId="16363" refreshError="1"/>
      <sheetData sheetId="16364" refreshError="1"/>
      <sheetData sheetId="16365" refreshError="1"/>
      <sheetData sheetId="16366" refreshError="1"/>
      <sheetData sheetId="16367" refreshError="1"/>
      <sheetData sheetId="16368" refreshError="1"/>
      <sheetData sheetId="16369" refreshError="1"/>
      <sheetData sheetId="16370" refreshError="1"/>
      <sheetData sheetId="16371" refreshError="1"/>
      <sheetData sheetId="16372" refreshError="1"/>
      <sheetData sheetId="16373" refreshError="1"/>
      <sheetData sheetId="16374" refreshError="1"/>
      <sheetData sheetId="16375" refreshError="1"/>
      <sheetData sheetId="16376" refreshError="1"/>
      <sheetData sheetId="16377" refreshError="1"/>
      <sheetData sheetId="16378" refreshError="1"/>
      <sheetData sheetId="16379" refreshError="1"/>
      <sheetData sheetId="16380" refreshError="1"/>
      <sheetData sheetId="16381" refreshError="1"/>
      <sheetData sheetId="16382" refreshError="1"/>
      <sheetData sheetId="16383" refreshError="1"/>
      <sheetData sheetId="16384" refreshError="1"/>
      <sheetData sheetId="16385" refreshError="1"/>
      <sheetData sheetId="16386" refreshError="1"/>
      <sheetData sheetId="16387" refreshError="1"/>
      <sheetData sheetId="16388" refreshError="1"/>
      <sheetData sheetId="16389" refreshError="1"/>
      <sheetData sheetId="16390" refreshError="1"/>
      <sheetData sheetId="16391" refreshError="1"/>
      <sheetData sheetId="16392" refreshError="1"/>
      <sheetData sheetId="16393" refreshError="1"/>
      <sheetData sheetId="16394" refreshError="1"/>
      <sheetData sheetId="16395" refreshError="1"/>
      <sheetData sheetId="16396" refreshError="1"/>
      <sheetData sheetId="16397" refreshError="1"/>
      <sheetData sheetId="16398" refreshError="1"/>
      <sheetData sheetId="16399" refreshError="1"/>
      <sheetData sheetId="16400" refreshError="1"/>
      <sheetData sheetId="16401" refreshError="1"/>
      <sheetData sheetId="16402" refreshError="1"/>
      <sheetData sheetId="16403" refreshError="1"/>
      <sheetData sheetId="16404" refreshError="1"/>
      <sheetData sheetId="16405" refreshError="1"/>
      <sheetData sheetId="16406" refreshError="1"/>
      <sheetData sheetId="16407" refreshError="1"/>
      <sheetData sheetId="16408" refreshError="1"/>
      <sheetData sheetId="16409" refreshError="1"/>
      <sheetData sheetId="16410" refreshError="1"/>
      <sheetData sheetId="16411" refreshError="1"/>
      <sheetData sheetId="16412" refreshError="1"/>
      <sheetData sheetId="16413" refreshError="1"/>
      <sheetData sheetId="16414" refreshError="1"/>
      <sheetData sheetId="16415" refreshError="1"/>
      <sheetData sheetId="16416" refreshError="1"/>
      <sheetData sheetId="16417" refreshError="1"/>
      <sheetData sheetId="16418" refreshError="1"/>
      <sheetData sheetId="16419" refreshError="1"/>
      <sheetData sheetId="16420" refreshError="1"/>
      <sheetData sheetId="16421" refreshError="1"/>
      <sheetData sheetId="16422" refreshError="1"/>
      <sheetData sheetId="16423" refreshError="1"/>
      <sheetData sheetId="16424" refreshError="1"/>
      <sheetData sheetId="16425" refreshError="1"/>
      <sheetData sheetId="16426" refreshError="1"/>
      <sheetData sheetId="16427" refreshError="1"/>
      <sheetData sheetId="16428" refreshError="1"/>
      <sheetData sheetId="16429" refreshError="1"/>
      <sheetData sheetId="16430" refreshError="1"/>
      <sheetData sheetId="16431" refreshError="1"/>
      <sheetData sheetId="16432" refreshError="1"/>
      <sheetData sheetId="16433" refreshError="1"/>
      <sheetData sheetId="16434" refreshError="1"/>
      <sheetData sheetId="16435" refreshError="1"/>
      <sheetData sheetId="16436" refreshError="1"/>
      <sheetData sheetId="16437" refreshError="1"/>
      <sheetData sheetId="16438" refreshError="1"/>
      <sheetData sheetId="16439" refreshError="1"/>
      <sheetData sheetId="16440" refreshError="1"/>
      <sheetData sheetId="16441" refreshError="1"/>
      <sheetData sheetId="16442" refreshError="1"/>
      <sheetData sheetId="16443" refreshError="1"/>
      <sheetData sheetId="16444" refreshError="1"/>
      <sheetData sheetId="16445" refreshError="1"/>
      <sheetData sheetId="16446" refreshError="1"/>
      <sheetData sheetId="16447" refreshError="1"/>
      <sheetData sheetId="16448" refreshError="1"/>
      <sheetData sheetId="16449" refreshError="1"/>
      <sheetData sheetId="16450" refreshError="1"/>
      <sheetData sheetId="16451" refreshError="1"/>
      <sheetData sheetId="16452" refreshError="1"/>
      <sheetData sheetId="16453" refreshError="1"/>
      <sheetData sheetId="16454" refreshError="1"/>
      <sheetData sheetId="16455" refreshError="1"/>
      <sheetData sheetId="16456" refreshError="1"/>
      <sheetData sheetId="16457" refreshError="1"/>
      <sheetData sheetId="16458" refreshError="1"/>
      <sheetData sheetId="16459" refreshError="1"/>
      <sheetData sheetId="16460" refreshError="1"/>
      <sheetData sheetId="16461" refreshError="1"/>
      <sheetData sheetId="16462" refreshError="1"/>
      <sheetData sheetId="16463" refreshError="1"/>
      <sheetData sheetId="16464" refreshError="1"/>
      <sheetData sheetId="16465" refreshError="1"/>
      <sheetData sheetId="16466" refreshError="1"/>
      <sheetData sheetId="16467" refreshError="1"/>
      <sheetData sheetId="16468" refreshError="1"/>
      <sheetData sheetId="16469" refreshError="1"/>
      <sheetData sheetId="16470" refreshError="1"/>
      <sheetData sheetId="16471" refreshError="1"/>
      <sheetData sheetId="16472" refreshError="1"/>
      <sheetData sheetId="16473" refreshError="1"/>
      <sheetData sheetId="16474" refreshError="1"/>
      <sheetData sheetId="16475" refreshError="1"/>
      <sheetData sheetId="16476" refreshError="1"/>
      <sheetData sheetId="16477" refreshError="1"/>
      <sheetData sheetId="16478" refreshError="1"/>
      <sheetData sheetId="16479" refreshError="1"/>
      <sheetData sheetId="16480" refreshError="1"/>
      <sheetData sheetId="16481" refreshError="1"/>
      <sheetData sheetId="16482" refreshError="1"/>
      <sheetData sheetId="16483" refreshError="1"/>
      <sheetData sheetId="16484" refreshError="1"/>
      <sheetData sheetId="16485" refreshError="1"/>
      <sheetData sheetId="16486" refreshError="1"/>
      <sheetData sheetId="16487" refreshError="1"/>
      <sheetData sheetId="16488" refreshError="1"/>
      <sheetData sheetId="16489" refreshError="1"/>
      <sheetData sheetId="16490" refreshError="1"/>
      <sheetData sheetId="16491" refreshError="1"/>
      <sheetData sheetId="16492" refreshError="1"/>
      <sheetData sheetId="16493" refreshError="1"/>
      <sheetData sheetId="16494" refreshError="1"/>
      <sheetData sheetId="16495" refreshError="1"/>
      <sheetData sheetId="16496" refreshError="1"/>
      <sheetData sheetId="16497" refreshError="1"/>
      <sheetData sheetId="16498" refreshError="1"/>
      <sheetData sheetId="16499" refreshError="1"/>
      <sheetData sheetId="16500" refreshError="1"/>
      <sheetData sheetId="16501" refreshError="1"/>
      <sheetData sheetId="16502" refreshError="1"/>
      <sheetData sheetId="16503" refreshError="1"/>
      <sheetData sheetId="16504" refreshError="1"/>
      <sheetData sheetId="16505" refreshError="1"/>
      <sheetData sheetId="16506" refreshError="1"/>
      <sheetData sheetId="16507" refreshError="1"/>
      <sheetData sheetId="16508" refreshError="1"/>
      <sheetData sheetId="16509" refreshError="1"/>
      <sheetData sheetId="16510" refreshError="1"/>
      <sheetData sheetId="16511" refreshError="1"/>
      <sheetData sheetId="16512" refreshError="1"/>
      <sheetData sheetId="16513" refreshError="1"/>
      <sheetData sheetId="16514" refreshError="1"/>
      <sheetData sheetId="16515" refreshError="1"/>
      <sheetData sheetId="16516" refreshError="1"/>
      <sheetData sheetId="16517" refreshError="1"/>
      <sheetData sheetId="16518" refreshError="1"/>
      <sheetData sheetId="16519" refreshError="1"/>
      <sheetData sheetId="16520" refreshError="1"/>
      <sheetData sheetId="16521" refreshError="1"/>
      <sheetData sheetId="16522" refreshError="1"/>
      <sheetData sheetId="16523" refreshError="1"/>
      <sheetData sheetId="16524" refreshError="1"/>
      <sheetData sheetId="16525" refreshError="1"/>
      <sheetData sheetId="16526" refreshError="1"/>
      <sheetData sheetId="16527" refreshError="1"/>
      <sheetData sheetId="16528" refreshError="1"/>
      <sheetData sheetId="16529" refreshError="1"/>
      <sheetData sheetId="16530" refreshError="1"/>
      <sheetData sheetId="16531" refreshError="1"/>
      <sheetData sheetId="16532" refreshError="1"/>
      <sheetData sheetId="16533" refreshError="1"/>
      <sheetData sheetId="16534" refreshError="1"/>
      <sheetData sheetId="16535" refreshError="1"/>
      <sheetData sheetId="16536" refreshError="1"/>
      <sheetData sheetId="16537" refreshError="1"/>
      <sheetData sheetId="16538" refreshError="1"/>
      <sheetData sheetId="16539" refreshError="1"/>
      <sheetData sheetId="16540" refreshError="1"/>
      <sheetData sheetId="16541" refreshError="1"/>
      <sheetData sheetId="16542" refreshError="1"/>
      <sheetData sheetId="16543" refreshError="1"/>
      <sheetData sheetId="16544" refreshError="1"/>
      <sheetData sheetId="16545" refreshError="1"/>
      <sheetData sheetId="16546" refreshError="1"/>
      <sheetData sheetId="16547" refreshError="1"/>
      <sheetData sheetId="16548" refreshError="1"/>
      <sheetData sheetId="16549" refreshError="1"/>
      <sheetData sheetId="16550" refreshError="1"/>
      <sheetData sheetId="16551" refreshError="1"/>
      <sheetData sheetId="16552" refreshError="1"/>
      <sheetData sheetId="16553" refreshError="1"/>
      <sheetData sheetId="16554" refreshError="1"/>
      <sheetData sheetId="16555" refreshError="1"/>
      <sheetData sheetId="16556" refreshError="1"/>
      <sheetData sheetId="16557" refreshError="1"/>
      <sheetData sheetId="16558" refreshError="1"/>
      <sheetData sheetId="16559" refreshError="1"/>
      <sheetData sheetId="16560" refreshError="1"/>
      <sheetData sheetId="16561" refreshError="1"/>
      <sheetData sheetId="16562" refreshError="1"/>
      <sheetData sheetId="16563" refreshError="1"/>
      <sheetData sheetId="16564" refreshError="1"/>
      <sheetData sheetId="16565" refreshError="1"/>
      <sheetData sheetId="16566" refreshError="1"/>
      <sheetData sheetId="16567" refreshError="1"/>
      <sheetData sheetId="16568" refreshError="1"/>
      <sheetData sheetId="16569" refreshError="1"/>
      <sheetData sheetId="16570" refreshError="1"/>
      <sheetData sheetId="16571" refreshError="1"/>
      <sheetData sheetId="16572" refreshError="1"/>
      <sheetData sheetId="16573" refreshError="1"/>
      <sheetData sheetId="16574" refreshError="1"/>
      <sheetData sheetId="16575" refreshError="1"/>
      <sheetData sheetId="16576" refreshError="1"/>
      <sheetData sheetId="16577" refreshError="1"/>
      <sheetData sheetId="16578" refreshError="1"/>
      <sheetData sheetId="16579" refreshError="1"/>
      <sheetData sheetId="16580" refreshError="1"/>
      <sheetData sheetId="16581" refreshError="1"/>
      <sheetData sheetId="16582" refreshError="1"/>
      <sheetData sheetId="16583" refreshError="1"/>
      <sheetData sheetId="16584" refreshError="1"/>
      <sheetData sheetId="16585" refreshError="1"/>
      <sheetData sheetId="16586" refreshError="1"/>
      <sheetData sheetId="16587" refreshError="1"/>
      <sheetData sheetId="16588" refreshError="1"/>
      <sheetData sheetId="16589" refreshError="1"/>
      <sheetData sheetId="16590" refreshError="1"/>
      <sheetData sheetId="16591" refreshError="1"/>
      <sheetData sheetId="16592" refreshError="1"/>
      <sheetData sheetId="16593" refreshError="1"/>
      <sheetData sheetId="16594" refreshError="1"/>
      <sheetData sheetId="16595" refreshError="1"/>
      <sheetData sheetId="16596" refreshError="1"/>
      <sheetData sheetId="16597" refreshError="1"/>
      <sheetData sheetId="16598" refreshError="1"/>
      <sheetData sheetId="16599" refreshError="1"/>
      <sheetData sheetId="16600" refreshError="1"/>
      <sheetData sheetId="16601" refreshError="1"/>
      <sheetData sheetId="16602" refreshError="1"/>
      <sheetData sheetId="16603" refreshError="1"/>
      <sheetData sheetId="16604" refreshError="1"/>
      <sheetData sheetId="16605" refreshError="1"/>
      <sheetData sheetId="16606" refreshError="1"/>
      <sheetData sheetId="16607" refreshError="1"/>
      <sheetData sheetId="16608" refreshError="1"/>
      <sheetData sheetId="16609" refreshError="1"/>
      <sheetData sheetId="16610" refreshError="1"/>
      <sheetData sheetId="16611" refreshError="1"/>
      <sheetData sheetId="16612" refreshError="1"/>
      <sheetData sheetId="16613" refreshError="1"/>
      <sheetData sheetId="16614" refreshError="1"/>
      <sheetData sheetId="16615" refreshError="1"/>
      <sheetData sheetId="16616" refreshError="1"/>
      <sheetData sheetId="16617" refreshError="1"/>
      <sheetData sheetId="16618" refreshError="1"/>
      <sheetData sheetId="16619" refreshError="1"/>
      <sheetData sheetId="16620" refreshError="1"/>
      <sheetData sheetId="16621" refreshError="1"/>
      <sheetData sheetId="16622" refreshError="1"/>
      <sheetData sheetId="16623" refreshError="1"/>
      <sheetData sheetId="16624" refreshError="1"/>
      <sheetData sheetId="16625" refreshError="1"/>
      <sheetData sheetId="16626" refreshError="1"/>
      <sheetData sheetId="16627" refreshError="1"/>
      <sheetData sheetId="16628" refreshError="1"/>
      <sheetData sheetId="16629" refreshError="1"/>
      <sheetData sheetId="16630" refreshError="1"/>
      <sheetData sheetId="16631" refreshError="1"/>
      <sheetData sheetId="16632" refreshError="1"/>
      <sheetData sheetId="16633" refreshError="1"/>
      <sheetData sheetId="16634" refreshError="1"/>
      <sheetData sheetId="16635" refreshError="1"/>
      <sheetData sheetId="16636" refreshError="1"/>
      <sheetData sheetId="16637" refreshError="1"/>
      <sheetData sheetId="16638" refreshError="1"/>
      <sheetData sheetId="16639" refreshError="1"/>
      <sheetData sheetId="16640" refreshError="1"/>
      <sheetData sheetId="16641" refreshError="1"/>
      <sheetData sheetId="16642" refreshError="1"/>
      <sheetData sheetId="16643" refreshError="1"/>
      <sheetData sheetId="16644" refreshError="1"/>
      <sheetData sheetId="16645" refreshError="1"/>
      <sheetData sheetId="16646" refreshError="1"/>
      <sheetData sheetId="16647" refreshError="1"/>
      <sheetData sheetId="16648" refreshError="1"/>
      <sheetData sheetId="16649" refreshError="1"/>
      <sheetData sheetId="16650" refreshError="1"/>
      <sheetData sheetId="16651" refreshError="1"/>
      <sheetData sheetId="16652" refreshError="1"/>
      <sheetData sheetId="16653" refreshError="1"/>
      <sheetData sheetId="16654" refreshError="1"/>
      <sheetData sheetId="16655" refreshError="1"/>
      <sheetData sheetId="16656" refreshError="1"/>
      <sheetData sheetId="16657" refreshError="1"/>
      <sheetData sheetId="16658" refreshError="1"/>
      <sheetData sheetId="16659" refreshError="1"/>
      <sheetData sheetId="16660" refreshError="1"/>
      <sheetData sheetId="16661" refreshError="1"/>
      <sheetData sheetId="16662" refreshError="1"/>
      <sheetData sheetId="16663" refreshError="1"/>
      <sheetData sheetId="16664" refreshError="1"/>
      <sheetData sheetId="16665" refreshError="1"/>
      <sheetData sheetId="16666" refreshError="1"/>
      <sheetData sheetId="16667" refreshError="1"/>
      <sheetData sheetId="16668" refreshError="1"/>
      <sheetData sheetId="16669" refreshError="1"/>
      <sheetData sheetId="16670" refreshError="1"/>
      <sheetData sheetId="16671" refreshError="1"/>
      <sheetData sheetId="16672" refreshError="1"/>
      <sheetData sheetId="16673" refreshError="1"/>
      <sheetData sheetId="16674" refreshError="1"/>
      <sheetData sheetId="16675" refreshError="1"/>
      <sheetData sheetId="16676" refreshError="1"/>
      <sheetData sheetId="16677" refreshError="1"/>
      <sheetData sheetId="16678" refreshError="1"/>
      <sheetData sheetId="16679" refreshError="1"/>
      <sheetData sheetId="16680" refreshError="1"/>
      <sheetData sheetId="16681" refreshError="1"/>
      <sheetData sheetId="16682" refreshError="1"/>
      <sheetData sheetId="16683" refreshError="1"/>
      <sheetData sheetId="16684" refreshError="1"/>
      <sheetData sheetId="16685" refreshError="1"/>
      <sheetData sheetId="16686" refreshError="1"/>
      <sheetData sheetId="16687" refreshError="1"/>
      <sheetData sheetId="16688" refreshError="1"/>
      <sheetData sheetId="16689" refreshError="1"/>
      <sheetData sheetId="16690" refreshError="1"/>
      <sheetData sheetId="16691" refreshError="1"/>
      <sheetData sheetId="16692" refreshError="1"/>
      <sheetData sheetId="16693" refreshError="1"/>
      <sheetData sheetId="16694" refreshError="1"/>
      <sheetData sheetId="16695" refreshError="1"/>
      <sheetData sheetId="16696" refreshError="1"/>
      <sheetData sheetId="16697" refreshError="1"/>
      <sheetData sheetId="16698" refreshError="1"/>
      <sheetData sheetId="16699" refreshError="1"/>
      <sheetData sheetId="16700" refreshError="1"/>
      <sheetData sheetId="16701" refreshError="1"/>
      <sheetData sheetId="16702" refreshError="1"/>
      <sheetData sheetId="16703" refreshError="1"/>
      <sheetData sheetId="16704" refreshError="1"/>
      <sheetData sheetId="16705" refreshError="1"/>
      <sheetData sheetId="16706" refreshError="1"/>
      <sheetData sheetId="16707" refreshError="1"/>
      <sheetData sheetId="16708" refreshError="1"/>
      <sheetData sheetId="16709" refreshError="1"/>
      <sheetData sheetId="16710" refreshError="1"/>
      <sheetData sheetId="16711" refreshError="1"/>
      <sheetData sheetId="16712" refreshError="1"/>
      <sheetData sheetId="16713" refreshError="1"/>
      <sheetData sheetId="16714" refreshError="1"/>
      <sheetData sheetId="16715" refreshError="1"/>
      <sheetData sheetId="16716" refreshError="1"/>
      <sheetData sheetId="16717" refreshError="1"/>
      <sheetData sheetId="16718" refreshError="1"/>
      <sheetData sheetId="16719" refreshError="1"/>
      <sheetData sheetId="16720" refreshError="1"/>
      <sheetData sheetId="16721" refreshError="1"/>
      <sheetData sheetId="16722" refreshError="1"/>
      <sheetData sheetId="16723" refreshError="1"/>
      <sheetData sheetId="16724" refreshError="1"/>
      <sheetData sheetId="16725" refreshError="1"/>
      <sheetData sheetId="16726" refreshError="1"/>
      <sheetData sheetId="16727" refreshError="1"/>
      <sheetData sheetId="16728" refreshError="1"/>
      <sheetData sheetId="16729" refreshError="1"/>
      <sheetData sheetId="16730" refreshError="1"/>
      <sheetData sheetId="16731" refreshError="1"/>
      <sheetData sheetId="16732" refreshError="1"/>
      <sheetData sheetId="16733" refreshError="1"/>
      <sheetData sheetId="16734" refreshError="1"/>
      <sheetData sheetId="16735" refreshError="1"/>
      <sheetData sheetId="16736" refreshError="1"/>
      <sheetData sheetId="16737" refreshError="1"/>
      <sheetData sheetId="16738" refreshError="1"/>
      <sheetData sheetId="16739" refreshError="1"/>
      <sheetData sheetId="16740" refreshError="1"/>
      <sheetData sheetId="16741" refreshError="1"/>
      <sheetData sheetId="16742" refreshError="1"/>
      <sheetData sheetId="16743" refreshError="1"/>
      <sheetData sheetId="16744" refreshError="1"/>
      <sheetData sheetId="16745" refreshError="1"/>
      <sheetData sheetId="16746" refreshError="1"/>
      <sheetData sheetId="16747" refreshError="1"/>
      <sheetData sheetId="16748" refreshError="1"/>
      <sheetData sheetId="16749" refreshError="1"/>
      <sheetData sheetId="16750" refreshError="1"/>
      <sheetData sheetId="16751" refreshError="1"/>
      <sheetData sheetId="16752" refreshError="1"/>
      <sheetData sheetId="16753" refreshError="1"/>
      <sheetData sheetId="16754" refreshError="1"/>
      <sheetData sheetId="16755" refreshError="1"/>
      <sheetData sheetId="16756" refreshError="1"/>
      <sheetData sheetId="16757" refreshError="1"/>
      <sheetData sheetId="16758" refreshError="1"/>
      <sheetData sheetId="16759" refreshError="1"/>
      <sheetData sheetId="16760" refreshError="1"/>
      <sheetData sheetId="16761" refreshError="1"/>
      <sheetData sheetId="16762" refreshError="1"/>
      <sheetData sheetId="16763" refreshError="1"/>
      <sheetData sheetId="16764" refreshError="1"/>
      <sheetData sheetId="16765" refreshError="1"/>
      <sheetData sheetId="16766" refreshError="1"/>
      <sheetData sheetId="16767" refreshError="1"/>
      <sheetData sheetId="16768" refreshError="1"/>
      <sheetData sheetId="16769" refreshError="1"/>
      <sheetData sheetId="16770" refreshError="1"/>
      <sheetData sheetId="16771" refreshError="1"/>
      <sheetData sheetId="16772" refreshError="1"/>
      <sheetData sheetId="16773" refreshError="1"/>
      <sheetData sheetId="16774" refreshError="1"/>
      <sheetData sheetId="16775" refreshError="1"/>
      <sheetData sheetId="16776" refreshError="1"/>
      <sheetData sheetId="16777" refreshError="1"/>
      <sheetData sheetId="16778" refreshError="1"/>
      <sheetData sheetId="16779" refreshError="1"/>
      <sheetData sheetId="16780" refreshError="1"/>
      <sheetData sheetId="16781" refreshError="1"/>
      <sheetData sheetId="16782" refreshError="1"/>
      <sheetData sheetId="16783" refreshError="1"/>
      <sheetData sheetId="16784" refreshError="1"/>
      <sheetData sheetId="16785" refreshError="1"/>
      <sheetData sheetId="16786" refreshError="1"/>
      <sheetData sheetId="16787" refreshError="1"/>
      <sheetData sheetId="16788" refreshError="1"/>
      <sheetData sheetId="16789" refreshError="1"/>
      <sheetData sheetId="16790" refreshError="1"/>
      <sheetData sheetId="16791" refreshError="1"/>
      <sheetData sheetId="16792" refreshError="1"/>
      <sheetData sheetId="16793" refreshError="1"/>
      <sheetData sheetId="16794" refreshError="1"/>
      <sheetData sheetId="16795" refreshError="1"/>
      <sheetData sheetId="16796" refreshError="1"/>
      <sheetData sheetId="16797" refreshError="1"/>
      <sheetData sheetId="16798" refreshError="1"/>
      <sheetData sheetId="16799" refreshError="1"/>
      <sheetData sheetId="16800" refreshError="1"/>
      <sheetData sheetId="16801" refreshError="1"/>
      <sheetData sheetId="16802" refreshError="1"/>
      <sheetData sheetId="16803" refreshError="1"/>
      <sheetData sheetId="16804" refreshError="1"/>
      <sheetData sheetId="16805" refreshError="1"/>
      <sheetData sheetId="16806" refreshError="1"/>
      <sheetData sheetId="16807" refreshError="1"/>
      <sheetData sheetId="16808" refreshError="1"/>
      <sheetData sheetId="16809" refreshError="1"/>
      <sheetData sheetId="16810" refreshError="1"/>
      <sheetData sheetId="16811" refreshError="1"/>
      <sheetData sheetId="16812" refreshError="1"/>
      <sheetData sheetId="16813" refreshError="1"/>
      <sheetData sheetId="16814" refreshError="1"/>
      <sheetData sheetId="16815" refreshError="1"/>
      <sheetData sheetId="16816" refreshError="1"/>
      <sheetData sheetId="16817" refreshError="1"/>
      <sheetData sheetId="16818" refreshError="1"/>
      <sheetData sheetId="16819" refreshError="1"/>
      <sheetData sheetId="16820" refreshError="1"/>
      <sheetData sheetId="16821" refreshError="1"/>
      <sheetData sheetId="16822" refreshError="1"/>
      <sheetData sheetId="16823" refreshError="1"/>
      <sheetData sheetId="16824" refreshError="1"/>
      <sheetData sheetId="16825" refreshError="1"/>
      <sheetData sheetId="16826" refreshError="1"/>
      <sheetData sheetId="16827" refreshError="1"/>
      <sheetData sheetId="16828" refreshError="1"/>
      <sheetData sheetId="16829" refreshError="1"/>
      <sheetData sheetId="16830" refreshError="1"/>
      <sheetData sheetId="16831" refreshError="1"/>
      <sheetData sheetId="16832" refreshError="1"/>
      <sheetData sheetId="16833" refreshError="1"/>
      <sheetData sheetId="16834" refreshError="1"/>
      <sheetData sheetId="16835" refreshError="1"/>
      <sheetData sheetId="16836" refreshError="1"/>
      <sheetData sheetId="16837" refreshError="1"/>
      <sheetData sheetId="16838" refreshError="1"/>
      <sheetData sheetId="16839" refreshError="1"/>
      <sheetData sheetId="16840" refreshError="1"/>
      <sheetData sheetId="16841" refreshError="1"/>
      <sheetData sheetId="16842" refreshError="1"/>
      <sheetData sheetId="16843" refreshError="1"/>
      <sheetData sheetId="16844" refreshError="1"/>
      <sheetData sheetId="16845" refreshError="1"/>
      <sheetData sheetId="16846" refreshError="1"/>
      <sheetData sheetId="16847" refreshError="1"/>
      <sheetData sheetId="16848" refreshError="1"/>
      <sheetData sheetId="16849" refreshError="1"/>
      <sheetData sheetId="16850" refreshError="1"/>
      <sheetData sheetId="16851" refreshError="1"/>
      <sheetData sheetId="16852" refreshError="1"/>
      <sheetData sheetId="16853" refreshError="1"/>
      <sheetData sheetId="16854" refreshError="1"/>
      <sheetData sheetId="16855" refreshError="1"/>
      <sheetData sheetId="16856" refreshError="1"/>
      <sheetData sheetId="16857" refreshError="1"/>
      <sheetData sheetId="16858" refreshError="1"/>
      <sheetData sheetId="16859" refreshError="1"/>
      <sheetData sheetId="16860" refreshError="1"/>
      <sheetData sheetId="16861" refreshError="1"/>
      <sheetData sheetId="16862" refreshError="1"/>
      <sheetData sheetId="16863" refreshError="1"/>
      <sheetData sheetId="16864" refreshError="1"/>
      <sheetData sheetId="16865" refreshError="1"/>
      <sheetData sheetId="16866" refreshError="1"/>
      <sheetData sheetId="16867" refreshError="1"/>
      <sheetData sheetId="16868" refreshError="1"/>
      <sheetData sheetId="16869" refreshError="1"/>
      <sheetData sheetId="16870" refreshError="1"/>
      <sheetData sheetId="16871" refreshError="1"/>
      <sheetData sheetId="16872" refreshError="1"/>
      <sheetData sheetId="16873" refreshError="1"/>
      <sheetData sheetId="16874" refreshError="1"/>
      <sheetData sheetId="16875" refreshError="1"/>
      <sheetData sheetId="16876" refreshError="1"/>
      <sheetData sheetId="16877" refreshError="1"/>
      <sheetData sheetId="16878" refreshError="1"/>
      <sheetData sheetId="16879" refreshError="1"/>
      <sheetData sheetId="16880" refreshError="1"/>
      <sheetData sheetId="16881" refreshError="1"/>
      <sheetData sheetId="16882" refreshError="1"/>
      <sheetData sheetId="16883" refreshError="1"/>
      <sheetData sheetId="16884" refreshError="1"/>
      <sheetData sheetId="16885" refreshError="1"/>
      <sheetData sheetId="16886" refreshError="1"/>
      <sheetData sheetId="16887" refreshError="1"/>
      <sheetData sheetId="16888" refreshError="1"/>
      <sheetData sheetId="16889" refreshError="1"/>
      <sheetData sheetId="16890" refreshError="1"/>
      <sheetData sheetId="16891" refreshError="1"/>
      <sheetData sheetId="16892" refreshError="1"/>
      <sheetData sheetId="16893" refreshError="1"/>
      <sheetData sheetId="16894" refreshError="1"/>
      <sheetData sheetId="16895" refreshError="1"/>
      <sheetData sheetId="16896" refreshError="1"/>
      <sheetData sheetId="16897" refreshError="1"/>
      <sheetData sheetId="16898" refreshError="1"/>
      <sheetData sheetId="16899" refreshError="1"/>
      <sheetData sheetId="16900" refreshError="1"/>
      <sheetData sheetId="16901" refreshError="1"/>
      <sheetData sheetId="16902" refreshError="1"/>
      <sheetData sheetId="16903" refreshError="1"/>
      <sheetData sheetId="16904" refreshError="1"/>
      <sheetData sheetId="16905" refreshError="1"/>
      <sheetData sheetId="16906" refreshError="1"/>
      <sheetData sheetId="16907" refreshError="1"/>
      <sheetData sheetId="16908" refreshError="1"/>
      <sheetData sheetId="16909" refreshError="1"/>
      <sheetData sheetId="16910" refreshError="1"/>
      <sheetData sheetId="16911" refreshError="1"/>
      <sheetData sheetId="16912" refreshError="1"/>
      <sheetData sheetId="16913" refreshError="1"/>
      <sheetData sheetId="16914" refreshError="1"/>
      <sheetData sheetId="16915" refreshError="1"/>
      <sheetData sheetId="16916" refreshError="1"/>
      <sheetData sheetId="16917" refreshError="1"/>
      <sheetData sheetId="16918" refreshError="1"/>
      <sheetData sheetId="16919" refreshError="1"/>
      <sheetData sheetId="16920" refreshError="1"/>
      <sheetData sheetId="16921" refreshError="1"/>
      <sheetData sheetId="16922" refreshError="1"/>
      <sheetData sheetId="16923" refreshError="1"/>
      <sheetData sheetId="16924" refreshError="1"/>
      <sheetData sheetId="16925" refreshError="1"/>
      <sheetData sheetId="16926" refreshError="1"/>
      <sheetData sheetId="16927" refreshError="1"/>
      <sheetData sheetId="16928" refreshError="1"/>
      <sheetData sheetId="16929" refreshError="1"/>
      <sheetData sheetId="16930" refreshError="1"/>
      <sheetData sheetId="16931" refreshError="1"/>
      <sheetData sheetId="16932" refreshError="1"/>
      <sheetData sheetId="16933" refreshError="1"/>
      <sheetData sheetId="16934" refreshError="1"/>
      <sheetData sheetId="16935" refreshError="1"/>
      <sheetData sheetId="16936" refreshError="1"/>
      <sheetData sheetId="16937" refreshError="1"/>
      <sheetData sheetId="16938" refreshError="1"/>
      <sheetData sheetId="16939" refreshError="1"/>
      <sheetData sheetId="16940" refreshError="1"/>
      <sheetData sheetId="16941" refreshError="1"/>
      <sheetData sheetId="16942" refreshError="1"/>
      <sheetData sheetId="16943" refreshError="1"/>
      <sheetData sheetId="16944" refreshError="1"/>
      <sheetData sheetId="16945" refreshError="1"/>
      <sheetData sheetId="16946" refreshError="1"/>
      <sheetData sheetId="16947" refreshError="1"/>
      <sheetData sheetId="16948" refreshError="1"/>
      <sheetData sheetId="16949" refreshError="1"/>
      <sheetData sheetId="16950" refreshError="1"/>
      <sheetData sheetId="16951" refreshError="1"/>
      <sheetData sheetId="16952" refreshError="1"/>
      <sheetData sheetId="16953" refreshError="1"/>
      <sheetData sheetId="16954" refreshError="1"/>
      <sheetData sheetId="16955" refreshError="1"/>
      <sheetData sheetId="16956" refreshError="1"/>
      <sheetData sheetId="16957" refreshError="1"/>
      <sheetData sheetId="16958" refreshError="1"/>
      <sheetData sheetId="16959" refreshError="1"/>
      <sheetData sheetId="16960" refreshError="1"/>
      <sheetData sheetId="16961" refreshError="1"/>
      <sheetData sheetId="16962" refreshError="1"/>
      <sheetData sheetId="16963" refreshError="1"/>
      <sheetData sheetId="16964" refreshError="1"/>
      <sheetData sheetId="16965" refreshError="1"/>
      <sheetData sheetId="16966" refreshError="1"/>
      <sheetData sheetId="16967" refreshError="1"/>
      <sheetData sheetId="16968" refreshError="1"/>
      <sheetData sheetId="16969" refreshError="1"/>
      <sheetData sheetId="16970" refreshError="1"/>
      <sheetData sheetId="16971" refreshError="1"/>
      <sheetData sheetId="16972" refreshError="1"/>
      <sheetData sheetId="16973" refreshError="1"/>
      <sheetData sheetId="16974" refreshError="1"/>
      <sheetData sheetId="16975" refreshError="1"/>
      <sheetData sheetId="16976" refreshError="1"/>
      <sheetData sheetId="16977" refreshError="1"/>
      <sheetData sheetId="16978" refreshError="1"/>
      <sheetData sheetId="16979" refreshError="1"/>
      <sheetData sheetId="16980" refreshError="1"/>
      <sheetData sheetId="16981" refreshError="1"/>
      <sheetData sheetId="16982" refreshError="1"/>
      <sheetData sheetId="16983" refreshError="1"/>
      <sheetData sheetId="16984" refreshError="1"/>
      <sheetData sheetId="16985" refreshError="1"/>
      <sheetData sheetId="16986" refreshError="1"/>
      <sheetData sheetId="16987" refreshError="1"/>
      <sheetData sheetId="16988" refreshError="1"/>
      <sheetData sheetId="16989" refreshError="1"/>
      <sheetData sheetId="16990" refreshError="1"/>
      <sheetData sheetId="16991" refreshError="1"/>
      <sheetData sheetId="16992" refreshError="1"/>
      <sheetData sheetId="16993" refreshError="1"/>
      <sheetData sheetId="16994" refreshError="1"/>
      <sheetData sheetId="16995" refreshError="1"/>
      <sheetData sheetId="16996" refreshError="1"/>
      <sheetData sheetId="16997" refreshError="1"/>
      <sheetData sheetId="16998" refreshError="1"/>
      <sheetData sheetId="16999" refreshError="1"/>
      <sheetData sheetId="17000" refreshError="1"/>
      <sheetData sheetId="17001" refreshError="1"/>
      <sheetData sheetId="17002" refreshError="1"/>
      <sheetData sheetId="17003" refreshError="1"/>
      <sheetData sheetId="17004" refreshError="1"/>
      <sheetData sheetId="17005" refreshError="1"/>
      <sheetData sheetId="17006" refreshError="1"/>
      <sheetData sheetId="17007" refreshError="1"/>
      <sheetData sheetId="17008" refreshError="1"/>
      <sheetData sheetId="17009" refreshError="1"/>
      <sheetData sheetId="17010" refreshError="1"/>
      <sheetData sheetId="17011" refreshError="1"/>
      <sheetData sheetId="17012" refreshError="1"/>
      <sheetData sheetId="17013" refreshError="1"/>
      <sheetData sheetId="17014" refreshError="1"/>
      <sheetData sheetId="17015" refreshError="1"/>
      <sheetData sheetId="17016" refreshError="1"/>
      <sheetData sheetId="17017" refreshError="1"/>
      <sheetData sheetId="17018" refreshError="1"/>
      <sheetData sheetId="17019" refreshError="1"/>
      <sheetData sheetId="17020" refreshError="1"/>
      <sheetData sheetId="17021" refreshError="1"/>
      <sheetData sheetId="17022" refreshError="1"/>
      <sheetData sheetId="17023" refreshError="1"/>
      <sheetData sheetId="17024" refreshError="1"/>
      <sheetData sheetId="17025" refreshError="1"/>
      <sheetData sheetId="17026" refreshError="1"/>
      <sheetData sheetId="17027" refreshError="1"/>
      <sheetData sheetId="17028" refreshError="1"/>
      <sheetData sheetId="17029" refreshError="1"/>
      <sheetData sheetId="17030" refreshError="1"/>
      <sheetData sheetId="17031" refreshError="1"/>
      <sheetData sheetId="17032" refreshError="1"/>
      <sheetData sheetId="17033" refreshError="1"/>
      <sheetData sheetId="17034" refreshError="1"/>
      <sheetData sheetId="17035" refreshError="1"/>
      <sheetData sheetId="17036" refreshError="1"/>
      <sheetData sheetId="17037" refreshError="1"/>
      <sheetData sheetId="17038" refreshError="1"/>
      <sheetData sheetId="17039" refreshError="1"/>
      <sheetData sheetId="17040" refreshError="1"/>
      <sheetData sheetId="17041" refreshError="1"/>
      <sheetData sheetId="17042" refreshError="1"/>
      <sheetData sheetId="17043" refreshError="1"/>
      <sheetData sheetId="17044" refreshError="1"/>
      <sheetData sheetId="17045" refreshError="1"/>
      <sheetData sheetId="17046" refreshError="1"/>
      <sheetData sheetId="17047" refreshError="1"/>
      <sheetData sheetId="17048" refreshError="1"/>
      <sheetData sheetId="17049" refreshError="1"/>
      <sheetData sheetId="17050" refreshError="1"/>
      <sheetData sheetId="17051" refreshError="1"/>
      <sheetData sheetId="17052" refreshError="1"/>
      <sheetData sheetId="17053" refreshError="1"/>
      <sheetData sheetId="17054" refreshError="1"/>
      <sheetData sheetId="17055" refreshError="1"/>
      <sheetData sheetId="17056" refreshError="1"/>
      <sheetData sheetId="17057" refreshError="1"/>
      <sheetData sheetId="17058" refreshError="1"/>
      <sheetData sheetId="17059" refreshError="1"/>
      <sheetData sheetId="17060" refreshError="1"/>
      <sheetData sheetId="17061" refreshError="1"/>
      <sheetData sheetId="17062" refreshError="1"/>
      <sheetData sheetId="17063" refreshError="1"/>
      <sheetData sheetId="17064" refreshError="1"/>
      <sheetData sheetId="17065" refreshError="1"/>
      <sheetData sheetId="17066" refreshError="1"/>
      <sheetData sheetId="17067" refreshError="1"/>
      <sheetData sheetId="17068" refreshError="1"/>
      <sheetData sheetId="17069" refreshError="1"/>
      <sheetData sheetId="17070" refreshError="1"/>
      <sheetData sheetId="17071" refreshError="1"/>
      <sheetData sheetId="17072" refreshError="1"/>
      <sheetData sheetId="17073" refreshError="1"/>
      <sheetData sheetId="17074" refreshError="1"/>
      <sheetData sheetId="17075" refreshError="1"/>
      <sheetData sheetId="17076" refreshError="1"/>
      <sheetData sheetId="17077" refreshError="1"/>
      <sheetData sheetId="17078" refreshError="1"/>
      <sheetData sheetId="17079" refreshError="1"/>
      <sheetData sheetId="17080" refreshError="1"/>
      <sheetData sheetId="17081" refreshError="1"/>
      <sheetData sheetId="17082" refreshError="1"/>
      <sheetData sheetId="17083" refreshError="1"/>
      <sheetData sheetId="17084" refreshError="1"/>
      <sheetData sheetId="17085" refreshError="1"/>
      <sheetData sheetId="17086" refreshError="1"/>
      <sheetData sheetId="17087" refreshError="1"/>
      <sheetData sheetId="17088" refreshError="1"/>
      <sheetData sheetId="17089" refreshError="1"/>
      <sheetData sheetId="17090" refreshError="1"/>
      <sheetData sheetId="17091" refreshError="1"/>
      <sheetData sheetId="17092" refreshError="1"/>
      <sheetData sheetId="17093" refreshError="1"/>
      <sheetData sheetId="17094" refreshError="1"/>
      <sheetData sheetId="17095" refreshError="1"/>
      <sheetData sheetId="17096" refreshError="1"/>
      <sheetData sheetId="17097" refreshError="1"/>
      <sheetData sheetId="17098" refreshError="1"/>
      <sheetData sheetId="17099" refreshError="1"/>
      <sheetData sheetId="17100" refreshError="1"/>
      <sheetData sheetId="17101" refreshError="1"/>
      <sheetData sheetId="17102" refreshError="1"/>
      <sheetData sheetId="17103" refreshError="1"/>
      <sheetData sheetId="17104" refreshError="1"/>
      <sheetData sheetId="17105" refreshError="1"/>
      <sheetData sheetId="17106" refreshError="1"/>
      <sheetData sheetId="17107" refreshError="1"/>
      <sheetData sheetId="17108" refreshError="1"/>
      <sheetData sheetId="17109" refreshError="1"/>
      <sheetData sheetId="17110" refreshError="1"/>
      <sheetData sheetId="17111" refreshError="1"/>
      <sheetData sheetId="17112" refreshError="1"/>
      <sheetData sheetId="17113" refreshError="1"/>
      <sheetData sheetId="17114" refreshError="1"/>
      <sheetData sheetId="17115" refreshError="1"/>
      <sheetData sheetId="17116" refreshError="1"/>
      <sheetData sheetId="17117" refreshError="1"/>
      <sheetData sheetId="17118" refreshError="1"/>
      <sheetData sheetId="17119" refreshError="1"/>
      <sheetData sheetId="17120" refreshError="1"/>
      <sheetData sheetId="17121" refreshError="1"/>
      <sheetData sheetId="17122" refreshError="1"/>
      <sheetData sheetId="17123" refreshError="1"/>
      <sheetData sheetId="17124" refreshError="1"/>
      <sheetData sheetId="17125" refreshError="1"/>
      <sheetData sheetId="17126" refreshError="1"/>
      <sheetData sheetId="17127" refreshError="1"/>
      <sheetData sheetId="17128" refreshError="1"/>
      <sheetData sheetId="17129" refreshError="1"/>
      <sheetData sheetId="17130" refreshError="1"/>
      <sheetData sheetId="17131" refreshError="1"/>
      <sheetData sheetId="17132" refreshError="1"/>
      <sheetData sheetId="17133" refreshError="1"/>
      <sheetData sheetId="17134" refreshError="1"/>
      <sheetData sheetId="17135" refreshError="1"/>
      <sheetData sheetId="17136" refreshError="1"/>
      <sheetData sheetId="17137" refreshError="1"/>
      <sheetData sheetId="17138" refreshError="1"/>
      <sheetData sheetId="17139" refreshError="1"/>
      <sheetData sheetId="17140" refreshError="1"/>
      <sheetData sheetId="17141" refreshError="1"/>
      <sheetData sheetId="17142" refreshError="1"/>
      <sheetData sheetId="17143" refreshError="1"/>
      <sheetData sheetId="17144" refreshError="1"/>
      <sheetData sheetId="17145" refreshError="1"/>
      <sheetData sheetId="17146" refreshError="1"/>
      <sheetData sheetId="17147" refreshError="1"/>
      <sheetData sheetId="17148" refreshError="1"/>
      <sheetData sheetId="17149" refreshError="1"/>
      <sheetData sheetId="17150" refreshError="1"/>
      <sheetData sheetId="17151" refreshError="1"/>
      <sheetData sheetId="17152" refreshError="1"/>
      <sheetData sheetId="17153" refreshError="1"/>
      <sheetData sheetId="17154" refreshError="1"/>
      <sheetData sheetId="17155" refreshError="1"/>
      <sheetData sheetId="17156" refreshError="1"/>
      <sheetData sheetId="17157" refreshError="1"/>
      <sheetData sheetId="17158" refreshError="1"/>
      <sheetData sheetId="17159" refreshError="1"/>
      <sheetData sheetId="17160" refreshError="1"/>
      <sheetData sheetId="17161" refreshError="1"/>
      <sheetData sheetId="17162" refreshError="1"/>
      <sheetData sheetId="17163" refreshError="1"/>
      <sheetData sheetId="17164" refreshError="1"/>
      <sheetData sheetId="17165" refreshError="1"/>
      <sheetData sheetId="17166" refreshError="1"/>
      <sheetData sheetId="17167" refreshError="1"/>
      <sheetData sheetId="17168" refreshError="1"/>
      <sheetData sheetId="17169" refreshError="1"/>
      <sheetData sheetId="17170" refreshError="1"/>
      <sheetData sheetId="17171" refreshError="1"/>
      <sheetData sheetId="17172" refreshError="1"/>
      <sheetData sheetId="17173" refreshError="1"/>
      <sheetData sheetId="17174" refreshError="1"/>
      <sheetData sheetId="17175" refreshError="1"/>
      <sheetData sheetId="17176" refreshError="1"/>
      <sheetData sheetId="17177" refreshError="1"/>
      <sheetData sheetId="17178" refreshError="1"/>
      <sheetData sheetId="17179" refreshError="1"/>
      <sheetData sheetId="17180" refreshError="1"/>
      <sheetData sheetId="17181" refreshError="1"/>
      <sheetData sheetId="17182" refreshError="1"/>
      <sheetData sheetId="17183" refreshError="1"/>
      <sheetData sheetId="17184" refreshError="1"/>
      <sheetData sheetId="17185" refreshError="1"/>
      <sheetData sheetId="17186" refreshError="1"/>
      <sheetData sheetId="17187" refreshError="1"/>
      <sheetData sheetId="17188" refreshError="1"/>
      <sheetData sheetId="17189" refreshError="1"/>
      <sheetData sheetId="17190" refreshError="1"/>
      <sheetData sheetId="17191" refreshError="1"/>
      <sheetData sheetId="17192" refreshError="1"/>
      <sheetData sheetId="17193" refreshError="1"/>
      <sheetData sheetId="17194" refreshError="1"/>
      <sheetData sheetId="17195" refreshError="1"/>
      <sheetData sheetId="17196" refreshError="1"/>
      <sheetData sheetId="17197" refreshError="1"/>
      <sheetData sheetId="17198" refreshError="1"/>
      <sheetData sheetId="17199" refreshError="1"/>
      <sheetData sheetId="17200" refreshError="1"/>
      <sheetData sheetId="17201" refreshError="1"/>
      <sheetData sheetId="17202" refreshError="1"/>
      <sheetData sheetId="17203" refreshError="1"/>
      <sheetData sheetId="17204" refreshError="1"/>
      <sheetData sheetId="17205" refreshError="1"/>
      <sheetData sheetId="17206" refreshError="1"/>
      <sheetData sheetId="17207" refreshError="1"/>
      <sheetData sheetId="17208" refreshError="1"/>
      <sheetData sheetId="17209" refreshError="1"/>
      <sheetData sheetId="17210" refreshError="1"/>
      <sheetData sheetId="17211" refreshError="1"/>
      <sheetData sheetId="17212" refreshError="1"/>
      <sheetData sheetId="17213" refreshError="1"/>
      <sheetData sheetId="17214" refreshError="1"/>
      <sheetData sheetId="17215" refreshError="1"/>
      <sheetData sheetId="17216" refreshError="1"/>
      <sheetData sheetId="17217" refreshError="1"/>
      <sheetData sheetId="17218" refreshError="1"/>
      <sheetData sheetId="17219" refreshError="1"/>
      <sheetData sheetId="17220" refreshError="1"/>
      <sheetData sheetId="17221" refreshError="1"/>
      <sheetData sheetId="17222" refreshError="1"/>
      <sheetData sheetId="17223" refreshError="1"/>
      <sheetData sheetId="17224" refreshError="1"/>
      <sheetData sheetId="17225" refreshError="1"/>
      <sheetData sheetId="17226" refreshError="1"/>
      <sheetData sheetId="17227" refreshError="1"/>
      <sheetData sheetId="17228" refreshError="1"/>
      <sheetData sheetId="17229" refreshError="1"/>
      <sheetData sheetId="17230" refreshError="1"/>
      <sheetData sheetId="17231" refreshError="1"/>
      <sheetData sheetId="17232" refreshError="1"/>
      <sheetData sheetId="17233" refreshError="1"/>
      <sheetData sheetId="17234" refreshError="1"/>
      <sheetData sheetId="17235" refreshError="1"/>
      <sheetData sheetId="17236" refreshError="1"/>
      <sheetData sheetId="17237" refreshError="1"/>
      <sheetData sheetId="17238" refreshError="1"/>
      <sheetData sheetId="17239" refreshError="1"/>
      <sheetData sheetId="17240" refreshError="1"/>
      <sheetData sheetId="17241" refreshError="1"/>
      <sheetData sheetId="17242" refreshError="1"/>
      <sheetData sheetId="17243" refreshError="1"/>
      <sheetData sheetId="17244" refreshError="1"/>
      <sheetData sheetId="17245" refreshError="1"/>
      <sheetData sheetId="17246" refreshError="1"/>
      <sheetData sheetId="17247" refreshError="1"/>
      <sheetData sheetId="17248" refreshError="1"/>
      <sheetData sheetId="17249" refreshError="1"/>
      <sheetData sheetId="17250" refreshError="1"/>
      <sheetData sheetId="17251" refreshError="1"/>
      <sheetData sheetId="17252" refreshError="1"/>
      <sheetData sheetId="17253" refreshError="1"/>
      <sheetData sheetId="17254" refreshError="1"/>
      <sheetData sheetId="17255" refreshError="1"/>
      <sheetData sheetId="17256" refreshError="1"/>
      <sheetData sheetId="17257" refreshError="1"/>
      <sheetData sheetId="17258" refreshError="1"/>
      <sheetData sheetId="17259" refreshError="1"/>
      <sheetData sheetId="17260" refreshError="1"/>
      <sheetData sheetId="17261" refreshError="1"/>
      <sheetData sheetId="17262" refreshError="1"/>
      <sheetData sheetId="17263" refreshError="1"/>
      <sheetData sheetId="17264" refreshError="1"/>
      <sheetData sheetId="17265" refreshError="1"/>
      <sheetData sheetId="17266" refreshError="1"/>
      <sheetData sheetId="17267" refreshError="1"/>
      <sheetData sheetId="17268" refreshError="1"/>
      <sheetData sheetId="17269" refreshError="1"/>
      <sheetData sheetId="17270" refreshError="1"/>
      <sheetData sheetId="17271" refreshError="1"/>
      <sheetData sheetId="17272" refreshError="1"/>
      <sheetData sheetId="17273" refreshError="1"/>
      <sheetData sheetId="17274" refreshError="1"/>
      <sheetData sheetId="17275" refreshError="1"/>
      <sheetData sheetId="17276" refreshError="1"/>
      <sheetData sheetId="17277" refreshError="1"/>
      <sheetData sheetId="17278" refreshError="1"/>
      <sheetData sheetId="17279" refreshError="1"/>
      <sheetData sheetId="17280" refreshError="1"/>
      <sheetData sheetId="17281" refreshError="1"/>
      <sheetData sheetId="17282" refreshError="1"/>
      <sheetData sheetId="17283" refreshError="1"/>
      <sheetData sheetId="17284" refreshError="1"/>
      <sheetData sheetId="17285" refreshError="1"/>
      <sheetData sheetId="17286" refreshError="1"/>
      <sheetData sheetId="17287" refreshError="1"/>
      <sheetData sheetId="17288" refreshError="1"/>
      <sheetData sheetId="17289" refreshError="1"/>
      <sheetData sheetId="17290" refreshError="1"/>
      <sheetData sheetId="17291" refreshError="1"/>
      <sheetData sheetId="17292" refreshError="1"/>
      <sheetData sheetId="17293" refreshError="1"/>
      <sheetData sheetId="17294" refreshError="1"/>
      <sheetData sheetId="17295" refreshError="1"/>
      <sheetData sheetId="17296" refreshError="1"/>
      <sheetData sheetId="17297" refreshError="1"/>
      <sheetData sheetId="17298" refreshError="1"/>
      <sheetData sheetId="17299" refreshError="1"/>
      <sheetData sheetId="17300" refreshError="1"/>
      <sheetData sheetId="17301" refreshError="1"/>
      <sheetData sheetId="17302" refreshError="1"/>
      <sheetData sheetId="17303" refreshError="1"/>
      <sheetData sheetId="17304" refreshError="1"/>
      <sheetData sheetId="17305" refreshError="1"/>
      <sheetData sheetId="17306" refreshError="1"/>
      <sheetData sheetId="17307" refreshError="1"/>
      <sheetData sheetId="17308" refreshError="1"/>
      <sheetData sheetId="17309" refreshError="1"/>
      <sheetData sheetId="17310" refreshError="1"/>
      <sheetData sheetId="17311" refreshError="1"/>
      <sheetData sheetId="17312" refreshError="1"/>
      <sheetData sheetId="17313" refreshError="1"/>
      <sheetData sheetId="17314" refreshError="1"/>
      <sheetData sheetId="17315" refreshError="1"/>
      <sheetData sheetId="17316" refreshError="1"/>
      <sheetData sheetId="17317" refreshError="1"/>
      <sheetData sheetId="17318" refreshError="1"/>
      <sheetData sheetId="17319" refreshError="1"/>
      <sheetData sheetId="17320" refreshError="1"/>
      <sheetData sheetId="17321" refreshError="1"/>
      <sheetData sheetId="17322" refreshError="1"/>
      <sheetData sheetId="17323" refreshError="1"/>
      <sheetData sheetId="17324" refreshError="1"/>
      <sheetData sheetId="17325" refreshError="1"/>
      <sheetData sheetId="17326" refreshError="1"/>
      <sheetData sheetId="17327" refreshError="1"/>
      <sheetData sheetId="17328" refreshError="1"/>
      <sheetData sheetId="17329" refreshError="1"/>
      <sheetData sheetId="17330" refreshError="1"/>
      <sheetData sheetId="17331" refreshError="1"/>
      <sheetData sheetId="17332" refreshError="1"/>
      <sheetData sheetId="17333" refreshError="1"/>
      <sheetData sheetId="17334" refreshError="1"/>
      <sheetData sheetId="17335" refreshError="1"/>
      <sheetData sheetId="17336" refreshError="1"/>
      <sheetData sheetId="17337" refreshError="1"/>
      <sheetData sheetId="17338" refreshError="1"/>
      <sheetData sheetId="17339" refreshError="1"/>
      <sheetData sheetId="17340" refreshError="1"/>
      <sheetData sheetId="17341" refreshError="1"/>
      <sheetData sheetId="17342" refreshError="1"/>
      <sheetData sheetId="17343" refreshError="1"/>
      <sheetData sheetId="17344" refreshError="1"/>
      <sheetData sheetId="17345" refreshError="1"/>
      <sheetData sheetId="17346" refreshError="1"/>
      <sheetData sheetId="17347" refreshError="1"/>
      <sheetData sheetId="17348" refreshError="1"/>
      <sheetData sheetId="17349" refreshError="1"/>
      <sheetData sheetId="17350" refreshError="1"/>
      <sheetData sheetId="17351" refreshError="1"/>
      <sheetData sheetId="17352" refreshError="1"/>
      <sheetData sheetId="17353" refreshError="1"/>
      <sheetData sheetId="17354" refreshError="1"/>
      <sheetData sheetId="17355" refreshError="1"/>
      <sheetData sheetId="17356" refreshError="1"/>
      <sheetData sheetId="17357" refreshError="1"/>
      <sheetData sheetId="17358" refreshError="1"/>
      <sheetData sheetId="17359" refreshError="1"/>
      <sheetData sheetId="17360" refreshError="1"/>
      <sheetData sheetId="17361" refreshError="1"/>
      <sheetData sheetId="17362" refreshError="1"/>
      <sheetData sheetId="17363" refreshError="1"/>
      <sheetData sheetId="17364" refreshError="1"/>
      <sheetData sheetId="17365" refreshError="1"/>
      <sheetData sheetId="17366" refreshError="1"/>
      <sheetData sheetId="17367" refreshError="1"/>
      <sheetData sheetId="17368" refreshError="1"/>
      <sheetData sheetId="17369" refreshError="1"/>
      <sheetData sheetId="17370" refreshError="1"/>
      <sheetData sheetId="17371" refreshError="1"/>
      <sheetData sheetId="17372" refreshError="1"/>
      <sheetData sheetId="17373" refreshError="1"/>
      <sheetData sheetId="17374" refreshError="1"/>
      <sheetData sheetId="17375" refreshError="1"/>
      <sheetData sheetId="17376" refreshError="1"/>
      <sheetData sheetId="17377" refreshError="1"/>
      <sheetData sheetId="17378" refreshError="1"/>
      <sheetData sheetId="17379" refreshError="1"/>
      <sheetData sheetId="17380" refreshError="1"/>
      <sheetData sheetId="17381" refreshError="1"/>
      <sheetData sheetId="17382" refreshError="1"/>
      <sheetData sheetId="17383" refreshError="1"/>
      <sheetData sheetId="17384" refreshError="1"/>
      <sheetData sheetId="17385" refreshError="1"/>
      <sheetData sheetId="17386" refreshError="1"/>
      <sheetData sheetId="17387" refreshError="1"/>
      <sheetData sheetId="17388" refreshError="1"/>
      <sheetData sheetId="17389" refreshError="1"/>
      <sheetData sheetId="17390" refreshError="1"/>
      <sheetData sheetId="17391" refreshError="1"/>
      <sheetData sheetId="17392" refreshError="1"/>
      <sheetData sheetId="17393" refreshError="1"/>
      <sheetData sheetId="17394" refreshError="1"/>
      <sheetData sheetId="17395" refreshError="1"/>
      <sheetData sheetId="17396" refreshError="1"/>
      <sheetData sheetId="17397" refreshError="1"/>
      <sheetData sheetId="17398" refreshError="1"/>
      <sheetData sheetId="17399" refreshError="1"/>
      <sheetData sheetId="17400" refreshError="1"/>
      <sheetData sheetId="17401" refreshError="1"/>
      <sheetData sheetId="17402" refreshError="1"/>
      <sheetData sheetId="17403" refreshError="1"/>
      <sheetData sheetId="17404" refreshError="1"/>
      <sheetData sheetId="17405" refreshError="1"/>
      <sheetData sheetId="17406" refreshError="1"/>
      <sheetData sheetId="17407" refreshError="1"/>
      <sheetData sheetId="17408" refreshError="1"/>
      <sheetData sheetId="17409" refreshError="1"/>
      <sheetData sheetId="17410" refreshError="1"/>
      <sheetData sheetId="17411" refreshError="1"/>
      <sheetData sheetId="17412" refreshError="1"/>
      <sheetData sheetId="17413" refreshError="1"/>
      <sheetData sheetId="17414" refreshError="1"/>
      <sheetData sheetId="17415" refreshError="1"/>
      <sheetData sheetId="17416" refreshError="1"/>
      <sheetData sheetId="17417" refreshError="1"/>
      <sheetData sheetId="17418" refreshError="1"/>
      <sheetData sheetId="17419" refreshError="1"/>
      <sheetData sheetId="17420" refreshError="1"/>
      <sheetData sheetId="17421" refreshError="1"/>
      <sheetData sheetId="17422" refreshError="1"/>
      <sheetData sheetId="17423" refreshError="1"/>
      <sheetData sheetId="17424" refreshError="1"/>
      <sheetData sheetId="17425" refreshError="1"/>
      <sheetData sheetId="17426" refreshError="1"/>
      <sheetData sheetId="17427" refreshError="1"/>
      <sheetData sheetId="17428" refreshError="1"/>
      <sheetData sheetId="17429" refreshError="1"/>
      <sheetData sheetId="17430" refreshError="1"/>
      <sheetData sheetId="17431" refreshError="1"/>
      <sheetData sheetId="17432" refreshError="1"/>
      <sheetData sheetId="17433" refreshError="1"/>
      <sheetData sheetId="17434" refreshError="1"/>
      <sheetData sheetId="17435" refreshError="1"/>
      <sheetData sheetId="17436" refreshError="1"/>
      <sheetData sheetId="17437" refreshError="1"/>
      <sheetData sheetId="17438" refreshError="1"/>
      <sheetData sheetId="17439" refreshError="1"/>
      <sheetData sheetId="17440" refreshError="1"/>
      <sheetData sheetId="17441" refreshError="1"/>
      <sheetData sheetId="17442" refreshError="1"/>
      <sheetData sheetId="17443" refreshError="1"/>
      <sheetData sheetId="17444" refreshError="1"/>
      <sheetData sheetId="17445" refreshError="1"/>
      <sheetData sheetId="17446" refreshError="1"/>
      <sheetData sheetId="17447" refreshError="1"/>
      <sheetData sheetId="17448" refreshError="1"/>
      <sheetData sheetId="17449" refreshError="1"/>
      <sheetData sheetId="17450" refreshError="1"/>
      <sheetData sheetId="17451" refreshError="1"/>
      <sheetData sheetId="17452" refreshError="1"/>
      <sheetData sheetId="17453" refreshError="1"/>
      <sheetData sheetId="17454" refreshError="1"/>
      <sheetData sheetId="17455" refreshError="1"/>
      <sheetData sheetId="17456" refreshError="1"/>
      <sheetData sheetId="17457" refreshError="1"/>
      <sheetData sheetId="17458" refreshError="1"/>
      <sheetData sheetId="17459" refreshError="1"/>
      <sheetData sheetId="17460" refreshError="1"/>
      <sheetData sheetId="17461" refreshError="1"/>
      <sheetData sheetId="17462" refreshError="1"/>
      <sheetData sheetId="17463" refreshError="1"/>
      <sheetData sheetId="17464" refreshError="1"/>
      <sheetData sheetId="17465" refreshError="1"/>
      <sheetData sheetId="17466" refreshError="1"/>
      <sheetData sheetId="17467" refreshError="1"/>
      <sheetData sheetId="17468" refreshError="1"/>
      <sheetData sheetId="17469" refreshError="1"/>
      <sheetData sheetId="17470" refreshError="1"/>
      <sheetData sheetId="17471" refreshError="1"/>
      <sheetData sheetId="17472" refreshError="1"/>
      <sheetData sheetId="17473" refreshError="1"/>
      <sheetData sheetId="17474" refreshError="1"/>
      <sheetData sheetId="17475" refreshError="1"/>
      <sheetData sheetId="17476" refreshError="1"/>
      <sheetData sheetId="17477" refreshError="1"/>
      <sheetData sheetId="17478" refreshError="1"/>
      <sheetData sheetId="17479" refreshError="1"/>
      <sheetData sheetId="17480" refreshError="1"/>
      <sheetData sheetId="17481" refreshError="1"/>
      <sheetData sheetId="17482" refreshError="1"/>
      <sheetData sheetId="17483" refreshError="1"/>
      <sheetData sheetId="17484" refreshError="1"/>
      <sheetData sheetId="17485" refreshError="1"/>
      <sheetData sheetId="17486" refreshError="1"/>
      <sheetData sheetId="17487" refreshError="1"/>
      <sheetData sheetId="17488" refreshError="1"/>
      <sheetData sheetId="17489" refreshError="1"/>
      <sheetData sheetId="17490" refreshError="1"/>
      <sheetData sheetId="17491" refreshError="1"/>
      <sheetData sheetId="17492" refreshError="1"/>
      <sheetData sheetId="17493" refreshError="1"/>
      <sheetData sheetId="17494" refreshError="1"/>
      <sheetData sheetId="17495" refreshError="1"/>
      <sheetData sheetId="17496" refreshError="1"/>
      <sheetData sheetId="17497" refreshError="1"/>
      <sheetData sheetId="17498" refreshError="1"/>
      <sheetData sheetId="17499" refreshError="1"/>
      <sheetData sheetId="17500" refreshError="1"/>
      <sheetData sheetId="17501" refreshError="1"/>
      <sheetData sheetId="17502" refreshError="1"/>
      <sheetData sheetId="17503" refreshError="1"/>
      <sheetData sheetId="17504" refreshError="1"/>
      <sheetData sheetId="17505" refreshError="1"/>
      <sheetData sheetId="17506" refreshError="1"/>
      <sheetData sheetId="17507" refreshError="1"/>
      <sheetData sheetId="17508" refreshError="1"/>
      <sheetData sheetId="17509" refreshError="1"/>
      <sheetData sheetId="17510" refreshError="1"/>
      <sheetData sheetId="17511" refreshError="1"/>
      <sheetData sheetId="17512" refreshError="1"/>
      <sheetData sheetId="17513" refreshError="1"/>
      <sheetData sheetId="17514" refreshError="1"/>
      <sheetData sheetId="17515" refreshError="1"/>
      <sheetData sheetId="17516" refreshError="1"/>
      <sheetData sheetId="17517" refreshError="1"/>
      <sheetData sheetId="17518" refreshError="1"/>
      <sheetData sheetId="17519" refreshError="1"/>
      <sheetData sheetId="17520" refreshError="1"/>
      <sheetData sheetId="17521" refreshError="1"/>
      <sheetData sheetId="17522" refreshError="1"/>
      <sheetData sheetId="17523" refreshError="1"/>
      <sheetData sheetId="17524" refreshError="1"/>
      <sheetData sheetId="17525" refreshError="1"/>
      <sheetData sheetId="17526" refreshError="1"/>
      <sheetData sheetId="17527" refreshError="1"/>
      <sheetData sheetId="17528" refreshError="1"/>
      <sheetData sheetId="17529" refreshError="1"/>
      <sheetData sheetId="17530" refreshError="1"/>
      <sheetData sheetId="17531" refreshError="1"/>
      <sheetData sheetId="17532" refreshError="1"/>
      <sheetData sheetId="17533" refreshError="1"/>
      <sheetData sheetId="17534" refreshError="1"/>
      <sheetData sheetId="17535" refreshError="1"/>
      <sheetData sheetId="17536" refreshError="1"/>
      <sheetData sheetId="17537" refreshError="1"/>
      <sheetData sheetId="17538" refreshError="1"/>
      <sheetData sheetId="17539" refreshError="1"/>
      <sheetData sheetId="17540" refreshError="1"/>
      <sheetData sheetId="17541" refreshError="1"/>
      <sheetData sheetId="17542" refreshError="1"/>
      <sheetData sheetId="17543" refreshError="1"/>
      <sheetData sheetId="17544" refreshError="1"/>
      <sheetData sheetId="17545" refreshError="1"/>
      <sheetData sheetId="17546" refreshError="1"/>
      <sheetData sheetId="17547" refreshError="1"/>
      <sheetData sheetId="17548" refreshError="1"/>
      <sheetData sheetId="17549" refreshError="1"/>
      <sheetData sheetId="17550" refreshError="1"/>
      <sheetData sheetId="17551" refreshError="1"/>
      <sheetData sheetId="17552" refreshError="1"/>
      <sheetData sheetId="17553" refreshError="1"/>
      <sheetData sheetId="17554" refreshError="1"/>
      <sheetData sheetId="17555" refreshError="1"/>
      <sheetData sheetId="17556" refreshError="1"/>
      <sheetData sheetId="17557" refreshError="1"/>
      <sheetData sheetId="17558" refreshError="1"/>
      <sheetData sheetId="17559" refreshError="1"/>
      <sheetData sheetId="17560" refreshError="1"/>
      <sheetData sheetId="17561" refreshError="1"/>
      <sheetData sheetId="17562" refreshError="1"/>
      <sheetData sheetId="17563" refreshError="1"/>
      <sheetData sheetId="17564" refreshError="1"/>
      <sheetData sheetId="17565" refreshError="1"/>
      <sheetData sheetId="17566" refreshError="1"/>
      <sheetData sheetId="17567" refreshError="1"/>
      <sheetData sheetId="17568" refreshError="1"/>
      <sheetData sheetId="17569" refreshError="1"/>
      <sheetData sheetId="17570" refreshError="1"/>
      <sheetData sheetId="17571" refreshError="1"/>
      <sheetData sheetId="17572" refreshError="1"/>
      <sheetData sheetId="17573" refreshError="1"/>
      <sheetData sheetId="17574" refreshError="1"/>
      <sheetData sheetId="17575" refreshError="1"/>
      <sheetData sheetId="17576" refreshError="1"/>
      <sheetData sheetId="17577" refreshError="1"/>
      <sheetData sheetId="17578" refreshError="1"/>
      <sheetData sheetId="17579" refreshError="1"/>
      <sheetData sheetId="17580" refreshError="1"/>
      <sheetData sheetId="17581" refreshError="1"/>
      <sheetData sheetId="17582" refreshError="1"/>
      <sheetData sheetId="17583" refreshError="1"/>
      <sheetData sheetId="17584" refreshError="1"/>
      <sheetData sheetId="17585" refreshError="1"/>
      <sheetData sheetId="17586" refreshError="1"/>
      <sheetData sheetId="17587" refreshError="1"/>
      <sheetData sheetId="17588" refreshError="1"/>
      <sheetData sheetId="17589" refreshError="1"/>
      <sheetData sheetId="17590" refreshError="1"/>
      <sheetData sheetId="17591" refreshError="1"/>
      <sheetData sheetId="17592" refreshError="1"/>
      <sheetData sheetId="17593" refreshError="1"/>
      <sheetData sheetId="17594" refreshError="1"/>
      <sheetData sheetId="17595" refreshError="1"/>
      <sheetData sheetId="17596" refreshError="1"/>
      <sheetData sheetId="17597" refreshError="1"/>
      <sheetData sheetId="17598" refreshError="1"/>
      <sheetData sheetId="17599" refreshError="1"/>
      <sheetData sheetId="17600" refreshError="1"/>
      <sheetData sheetId="17601" refreshError="1"/>
      <sheetData sheetId="17602" refreshError="1"/>
      <sheetData sheetId="17603" refreshError="1"/>
      <sheetData sheetId="17604" refreshError="1"/>
      <sheetData sheetId="17605" refreshError="1"/>
      <sheetData sheetId="17606" refreshError="1"/>
      <sheetData sheetId="17607" refreshError="1"/>
      <sheetData sheetId="17608" refreshError="1"/>
      <sheetData sheetId="17609" refreshError="1"/>
      <sheetData sheetId="17610" refreshError="1"/>
      <sheetData sheetId="17611" refreshError="1"/>
      <sheetData sheetId="17612" refreshError="1"/>
      <sheetData sheetId="17613" refreshError="1"/>
      <sheetData sheetId="17614" refreshError="1"/>
      <sheetData sheetId="17615" refreshError="1"/>
      <sheetData sheetId="17616" refreshError="1"/>
      <sheetData sheetId="17617" refreshError="1"/>
      <sheetData sheetId="17618" refreshError="1"/>
      <sheetData sheetId="17619" refreshError="1"/>
      <sheetData sheetId="17620" refreshError="1"/>
      <sheetData sheetId="17621" refreshError="1"/>
      <sheetData sheetId="17622" refreshError="1"/>
      <sheetData sheetId="17623" refreshError="1"/>
      <sheetData sheetId="17624" refreshError="1"/>
      <sheetData sheetId="17625" refreshError="1"/>
      <sheetData sheetId="17626" refreshError="1"/>
      <sheetData sheetId="17627" refreshError="1"/>
      <sheetData sheetId="17628" refreshError="1"/>
      <sheetData sheetId="17629" refreshError="1"/>
      <sheetData sheetId="17630" refreshError="1"/>
      <sheetData sheetId="17631" refreshError="1"/>
      <sheetData sheetId="17632" refreshError="1"/>
      <sheetData sheetId="17633" refreshError="1"/>
      <sheetData sheetId="17634" refreshError="1"/>
      <sheetData sheetId="17635" refreshError="1"/>
      <sheetData sheetId="17636" refreshError="1"/>
      <sheetData sheetId="17637" refreshError="1"/>
      <sheetData sheetId="17638" refreshError="1"/>
      <sheetData sheetId="17639" refreshError="1"/>
      <sheetData sheetId="17640" refreshError="1"/>
      <sheetData sheetId="17641" refreshError="1"/>
      <sheetData sheetId="17642" refreshError="1"/>
      <sheetData sheetId="17643" refreshError="1"/>
      <sheetData sheetId="17644" refreshError="1"/>
      <sheetData sheetId="17645" refreshError="1"/>
      <sheetData sheetId="17646" refreshError="1"/>
      <sheetData sheetId="17647" refreshError="1"/>
      <sheetData sheetId="17648" refreshError="1"/>
      <sheetData sheetId="17649" refreshError="1"/>
      <sheetData sheetId="17650" refreshError="1"/>
      <sheetData sheetId="17651" refreshError="1"/>
      <sheetData sheetId="17652" refreshError="1"/>
      <sheetData sheetId="17653" refreshError="1"/>
      <sheetData sheetId="17654" refreshError="1"/>
      <sheetData sheetId="17655" refreshError="1"/>
      <sheetData sheetId="17656" refreshError="1"/>
      <sheetData sheetId="17657" refreshError="1"/>
      <sheetData sheetId="17658" refreshError="1"/>
      <sheetData sheetId="17659" refreshError="1"/>
      <sheetData sheetId="17660" refreshError="1"/>
      <sheetData sheetId="17661" refreshError="1"/>
      <sheetData sheetId="17662" refreshError="1"/>
      <sheetData sheetId="17663" refreshError="1"/>
      <sheetData sheetId="17664" refreshError="1"/>
      <sheetData sheetId="17665" refreshError="1"/>
      <sheetData sheetId="17666" refreshError="1"/>
      <sheetData sheetId="17667" refreshError="1"/>
      <sheetData sheetId="17668" refreshError="1"/>
      <sheetData sheetId="17669" refreshError="1"/>
      <sheetData sheetId="17670" refreshError="1"/>
      <sheetData sheetId="17671" refreshError="1"/>
      <sheetData sheetId="17672" refreshError="1"/>
      <sheetData sheetId="17673" refreshError="1"/>
      <sheetData sheetId="17674" refreshError="1"/>
      <sheetData sheetId="17675" refreshError="1"/>
      <sheetData sheetId="17676" refreshError="1"/>
      <sheetData sheetId="17677" refreshError="1"/>
      <sheetData sheetId="17678" refreshError="1"/>
      <sheetData sheetId="17679" refreshError="1"/>
      <sheetData sheetId="17680" refreshError="1"/>
      <sheetData sheetId="17681" refreshError="1"/>
      <sheetData sheetId="17682" refreshError="1"/>
      <sheetData sheetId="17683" refreshError="1"/>
      <sheetData sheetId="17684" refreshError="1"/>
      <sheetData sheetId="17685" refreshError="1"/>
      <sheetData sheetId="17686" refreshError="1"/>
      <sheetData sheetId="17687" refreshError="1"/>
      <sheetData sheetId="17688" refreshError="1"/>
      <sheetData sheetId="17689" refreshError="1"/>
      <sheetData sheetId="17690" refreshError="1"/>
      <sheetData sheetId="17691" refreshError="1"/>
      <sheetData sheetId="17692" refreshError="1"/>
      <sheetData sheetId="17693" refreshError="1"/>
      <sheetData sheetId="17694" refreshError="1"/>
      <sheetData sheetId="17695" refreshError="1"/>
      <sheetData sheetId="17696" refreshError="1"/>
      <sheetData sheetId="17697" refreshError="1"/>
      <sheetData sheetId="17698" refreshError="1"/>
      <sheetData sheetId="17699" refreshError="1"/>
      <sheetData sheetId="17700" refreshError="1"/>
      <sheetData sheetId="17701" refreshError="1"/>
      <sheetData sheetId="17702" refreshError="1"/>
      <sheetData sheetId="17703" refreshError="1"/>
      <sheetData sheetId="17704" refreshError="1"/>
      <sheetData sheetId="17705" refreshError="1"/>
      <sheetData sheetId="17706" refreshError="1"/>
      <sheetData sheetId="17707" refreshError="1"/>
      <sheetData sheetId="17708" refreshError="1"/>
      <sheetData sheetId="17709" refreshError="1"/>
      <sheetData sheetId="17710" refreshError="1"/>
      <sheetData sheetId="17711" refreshError="1"/>
      <sheetData sheetId="17712" refreshError="1"/>
      <sheetData sheetId="17713" refreshError="1"/>
      <sheetData sheetId="17714" refreshError="1"/>
      <sheetData sheetId="17715" refreshError="1"/>
      <sheetData sheetId="17716" refreshError="1"/>
      <sheetData sheetId="17717" refreshError="1"/>
      <sheetData sheetId="17718" refreshError="1"/>
      <sheetData sheetId="17719" refreshError="1"/>
      <sheetData sheetId="17720" refreshError="1"/>
      <sheetData sheetId="17721" refreshError="1"/>
      <sheetData sheetId="17722" refreshError="1"/>
      <sheetData sheetId="17723" refreshError="1"/>
      <sheetData sheetId="17724" refreshError="1"/>
      <sheetData sheetId="17725" refreshError="1"/>
      <sheetData sheetId="17726" refreshError="1"/>
      <sheetData sheetId="17727" refreshError="1"/>
      <sheetData sheetId="17728" refreshError="1"/>
      <sheetData sheetId="17729" refreshError="1"/>
      <sheetData sheetId="17730" refreshError="1"/>
      <sheetData sheetId="17731" refreshError="1"/>
      <sheetData sheetId="17732" refreshError="1"/>
      <sheetData sheetId="17733" refreshError="1"/>
      <sheetData sheetId="17734" refreshError="1"/>
      <sheetData sheetId="17735" refreshError="1"/>
      <sheetData sheetId="17736" refreshError="1"/>
      <sheetData sheetId="17737" refreshError="1"/>
      <sheetData sheetId="17738" refreshError="1"/>
      <sheetData sheetId="17739" refreshError="1"/>
      <sheetData sheetId="17740" refreshError="1"/>
      <sheetData sheetId="17741" refreshError="1"/>
      <sheetData sheetId="17742" refreshError="1"/>
      <sheetData sheetId="17743" refreshError="1"/>
      <sheetData sheetId="17744" refreshError="1"/>
      <sheetData sheetId="17745" refreshError="1"/>
      <sheetData sheetId="17746" refreshError="1"/>
      <sheetData sheetId="17747" refreshError="1"/>
      <sheetData sheetId="17748" refreshError="1"/>
      <sheetData sheetId="17749" refreshError="1"/>
      <sheetData sheetId="17750" refreshError="1"/>
      <sheetData sheetId="17751" refreshError="1"/>
      <sheetData sheetId="17752" refreshError="1"/>
      <sheetData sheetId="17753" refreshError="1"/>
      <sheetData sheetId="17754" refreshError="1"/>
      <sheetData sheetId="17755" refreshError="1"/>
      <sheetData sheetId="17756" refreshError="1"/>
      <sheetData sheetId="17757" refreshError="1"/>
      <sheetData sheetId="17758" refreshError="1"/>
      <sheetData sheetId="17759" refreshError="1"/>
      <sheetData sheetId="17760" refreshError="1"/>
      <sheetData sheetId="17761" refreshError="1"/>
      <sheetData sheetId="17762" refreshError="1"/>
      <sheetData sheetId="17763" refreshError="1"/>
      <sheetData sheetId="17764" refreshError="1"/>
      <sheetData sheetId="17765" refreshError="1"/>
      <sheetData sheetId="17766" refreshError="1"/>
      <sheetData sheetId="17767" refreshError="1"/>
      <sheetData sheetId="17768" refreshError="1"/>
      <sheetData sheetId="17769" refreshError="1"/>
      <sheetData sheetId="17770" refreshError="1"/>
      <sheetData sheetId="17771" refreshError="1"/>
      <sheetData sheetId="17772" refreshError="1"/>
      <sheetData sheetId="17773" refreshError="1"/>
      <sheetData sheetId="17774" refreshError="1"/>
      <sheetData sheetId="17775" refreshError="1"/>
      <sheetData sheetId="17776" refreshError="1"/>
      <sheetData sheetId="17777" refreshError="1"/>
      <sheetData sheetId="17778" refreshError="1"/>
      <sheetData sheetId="17779" refreshError="1"/>
      <sheetData sheetId="17780" refreshError="1"/>
      <sheetData sheetId="17781" refreshError="1"/>
      <sheetData sheetId="17782" refreshError="1"/>
      <sheetData sheetId="17783" refreshError="1"/>
      <sheetData sheetId="17784" refreshError="1"/>
      <sheetData sheetId="17785" refreshError="1"/>
      <sheetData sheetId="17786" refreshError="1"/>
      <sheetData sheetId="17787" refreshError="1"/>
      <sheetData sheetId="17788" refreshError="1"/>
      <sheetData sheetId="17789" refreshError="1"/>
      <sheetData sheetId="17790" refreshError="1"/>
      <sheetData sheetId="17791" refreshError="1"/>
      <sheetData sheetId="17792" refreshError="1"/>
      <sheetData sheetId="17793" refreshError="1"/>
      <sheetData sheetId="17794" refreshError="1"/>
      <sheetData sheetId="17795" refreshError="1"/>
      <sheetData sheetId="17796" refreshError="1"/>
      <sheetData sheetId="17797" refreshError="1"/>
      <sheetData sheetId="17798" refreshError="1"/>
      <sheetData sheetId="17799" refreshError="1"/>
      <sheetData sheetId="17800" refreshError="1"/>
      <sheetData sheetId="17801" refreshError="1"/>
      <sheetData sheetId="17802" refreshError="1"/>
      <sheetData sheetId="17803" refreshError="1"/>
      <sheetData sheetId="17804" refreshError="1"/>
      <sheetData sheetId="17805" refreshError="1"/>
      <sheetData sheetId="17806" refreshError="1"/>
      <sheetData sheetId="17807" refreshError="1"/>
      <sheetData sheetId="17808" refreshError="1"/>
      <sheetData sheetId="17809" refreshError="1"/>
      <sheetData sheetId="17810" refreshError="1"/>
      <sheetData sheetId="17811" refreshError="1"/>
      <sheetData sheetId="17812" refreshError="1"/>
      <sheetData sheetId="17813" refreshError="1"/>
      <sheetData sheetId="17814" refreshError="1"/>
      <sheetData sheetId="17815" refreshError="1"/>
      <sheetData sheetId="17816" refreshError="1"/>
      <sheetData sheetId="17817" refreshError="1"/>
      <sheetData sheetId="17818" refreshError="1"/>
      <sheetData sheetId="17819" refreshError="1"/>
      <sheetData sheetId="17820" refreshError="1"/>
      <sheetData sheetId="17821" refreshError="1"/>
      <sheetData sheetId="17822" refreshError="1"/>
      <sheetData sheetId="17823" refreshError="1"/>
      <sheetData sheetId="17824" refreshError="1"/>
      <sheetData sheetId="17825" refreshError="1"/>
      <sheetData sheetId="17826" refreshError="1"/>
      <sheetData sheetId="17827" refreshError="1"/>
      <sheetData sheetId="17828" refreshError="1"/>
      <sheetData sheetId="17829" refreshError="1"/>
      <sheetData sheetId="17830" refreshError="1"/>
      <sheetData sheetId="17831" refreshError="1"/>
      <sheetData sheetId="17832" refreshError="1"/>
      <sheetData sheetId="17833" refreshError="1"/>
      <sheetData sheetId="17834" refreshError="1"/>
      <sheetData sheetId="17835" refreshError="1"/>
      <sheetData sheetId="17836" refreshError="1"/>
      <sheetData sheetId="17837" refreshError="1"/>
      <sheetData sheetId="17838" refreshError="1"/>
      <sheetData sheetId="17839" refreshError="1"/>
      <sheetData sheetId="17840" refreshError="1"/>
      <sheetData sheetId="17841" refreshError="1"/>
      <sheetData sheetId="17842" refreshError="1"/>
      <sheetData sheetId="17843" refreshError="1"/>
      <sheetData sheetId="17844" refreshError="1"/>
      <sheetData sheetId="17845" refreshError="1"/>
      <sheetData sheetId="17846" refreshError="1"/>
      <sheetData sheetId="17847" refreshError="1"/>
      <sheetData sheetId="17848" refreshError="1"/>
      <sheetData sheetId="17849" refreshError="1"/>
      <sheetData sheetId="17850" refreshError="1"/>
      <sheetData sheetId="17851" refreshError="1"/>
      <sheetData sheetId="17852" refreshError="1"/>
      <sheetData sheetId="17853" refreshError="1"/>
      <sheetData sheetId="17854" refreshError="1"/>
      <sheetData sheetId="17855" refreshError="1"/>
      <sheetData sheetId="17856" refreshError="1"/>
      <sheetData sheetId="17857" refreshError="1"/>
      <sheetData sheetId="17858" refreshError="1"/>
      <sheetData sheetId="17859" refreshError="1"/>
      <sheetData sheetId="17860" refreshError="1"/>
      <sheetData sheetId="17861" refreshError="1"/>
      <sheetData sheetId="17862" refreshError="1"/>
      <sheetData sheetId="17863" refreshError="1"/>
      <sheetData sheetId="17864" refreshError="1"/>
      <sheetData sheetId="17865" refreshError="1"/>
      <sheetData sheetId="17866" refreshError="1"/>
      <sheetData sheetId="17867" refreshError="1"/>
      <sheetData sheetId="17868" refreshError="1"/>
      <sheetData sheetId="17869" refreshError="1"/>
      <sheetData sheetId="17870" refreshError="1"/>
      <sheetData sheetId="17871" refreshError="1"/>
      <sheetData sheetId="17872" refreshError="1"/>
      <sheetData sheetId="17873" refreshError="1"/>
      <sheetData sheetId="17874" refreshError="1"/>
      <sheetData sheetId="17875" refreshError="1"/>
      <sheetData sheetId="17876" refreshError="1"/>
      <sheetData sheetId="17877" refreshError="1"/>
      <sheetData sheetId="17878" refreshError="1"/>
      <sheetData sheetId="17879" refreshError="1"/>
      <sheetData sheetId="17880" refreshError="1"/>
      <sheetData sheetId="17881" refreshError="1"/>
      <sheetData sheetId="17882" refreshError="1"/>
      <sheetData sheetId="17883" refreshError="1"/>
      <sheetData sheetId="17884" refreshError="1"/>
      <sheetData sheetId="17885" refreshError="1"/>
      <sheetData sheetId="17886" refreshError="1"/>
      <sheetData sheetId="17887" refreshError="1"/>
      <sheetData sheetId="17888" refreshError="1"/>
      <sheetData sheetId="17889" refreshError="1"/>
      <sheetData sheetId="17890" refreshError="1"/>
      <sheetData sheetId="17891" refreshError="1"/>
      <sheetData sheetId="17892" refreshError="1"/>
      <sheetData sheetId="17893" refreshError="1"/>
      <sheetData sheetId="17894" refreshError="1"/>
      <sheetData sheetId="17895" refreshError="1"/>
      <sheetData sheetId="17896" refreshError="1"/>
      <sheetData sheetId="17897" refreshError="1"/>
      <sheetData sheetId="17898" refreshError="1"/>
      <sheetData sheetId="17899" refreshError="1"/>
      <sheetData sheetId="17900" refreshError="1"/>
      <sheetData sheetId="17901" refreshError="1"/>
      <sheetData sheetId="17902" refreshError="1"/>
      <sheetData sheetId="17903" refreshError="1"/>
      <sheetData sheetId="17904" refreshError="1"/>
      <sheetData sheetId="17905" refreshError="1"/>
      <sheetData sheetId="17906" refreshError="1"/>
      <sheetData sheetId="17907" refreshError="1"/>
      <sheetData sheetId="17908" refreshError="1"/>
      <sheetData sheetId="17909" refreshError="1"/>
      <sheetData sheetId="17910" refreshError="1"/>
      <sheetData sheetId="17911" refreshError="1"/>
      <sheetData sheetId="17912" refreshError="1"/>
      <sheetData sheetId="17913" refreshError="1"/>
      <sheetData sheetId="17914" refreshError="1"/>
      <sheetData sheetId="17915" refreshError="1"/>
      <sheetData sheetId="17916" refreshError="1"/>
      <sheetData sheetId="17917" refreshError="1"/>
      <sheetData sheetId="17918" refreshError="1"/>
      <sheetData sheetId="17919" refreshError="1"/>
      <sheetData sheetId="17920" refreshError="1"/>
      <sheetData sheetId="17921" refreshError="1"/>
      <sheetData sheetId="17922" refreshError="1"/>
      <sheetData sheetId="17923" refreshError="1"/>
      <sheetData sheetId="17924" refreshError="1"/>
      <sheetData sheetId="17925" refreshError="1"/>
      <sheetData sheetId="17926" refreshError="1"/>
      <sheetData sheetId="17927" refreshError="1"/>
      <sheetData sheetId="17928" refreshError="1"/>
      <sheetData sheetId="17929" refreshError="1"/>
      <sheetData sheetId="17930" refreshError="1"/>
      <sheetData sheetId="17931" refreshError="1"/>
      <sheetData sheetId="17932" refreshError="1"/>
      <sheetData sheetId="17933" refreshError="1"/>
      <sheetData sheetId="17934" refreshError="1"/>
      <sheetData sheetId="17935" refreshError="1"/>
      <sheetData sheetId="17936" refreshError="1"/>
      <sheetData sheetId="17937" refreshError="1"/>
      <sheetData sheetId="17938" refreshError="1"/>
      <sheetData sheetId="17939" refreshError="1"/>
      <sheetData sheetId="17940" refreshError="1"/>
      <sheetData sheetId="17941" refreshError="1"/>
      <sheetData sheetId="17942" refreshError="1"/>
      <sheetData sheetId="17943" refreshError="1"/>
      <sheetData sheetId="17944" refreshError="1"/>
      <sheetData sheetId="17945" refreshError="1"/>
      <sheetData sheetId="17946" refreshError="1"/>
      <sheetData sheetId="17947" refreshError="1"/>
      <sheetData sheetId="17948" refreshError="1"/>
      <sheetData sheetId="17949" refreshError="1"/>
      <sheetData sheetId="17950" refreshError="1"/>
      <sheetData sheetId="17951" refreshError="1"/>
      <sheetData sheetId="17952" refreshError="1"/>
      <sheetData sheetId="17953" refreshError="1"/>
      <sheetData sheetId="17954" refreshError="1"/>
      <sheetData sheetId="17955" refreshError="1"/>
      <sheetData sheetId="17956" refreshError="1"/>
      <sheetData sheetId="17957" refreshError="1"/>
      <sheetData sheetId="17958" refreshError="1"/>
      <sheetData sheetId="17959" refreshError="1"/>
      <sheetData sheetId="17960" refreshError="1"/>
      <sheetData sheetId="17961" refreshError="1"/>
      <sheetData sheetId="17962" refreshError="1"/>
      <sheetData sheetId="17963" refreshError="1"/>
      <sheetData sheetId="17964" refreshError="1"/>
      <sheetData sheetId="17965" refreshError="1"/>
      <sheetData sheetId="17966" refreshError="1"/>
      <sheetData sheetId="17967" refreshError="1"/>
      <sheetData sheetId="17968" refreshError="1"/>
      <sheetData sheetId="17969" refreshError="1"/>
      <sheetData sheetId="17970" refreshError="1"/>
      <sheetData sheetId="17971" refreshError="1"/>
      <sheetData sheetId="17972" refreshError="1"/>
      <sheetData sheetId="17973" refreshError="1"/>
      <sheetData sheetId="17974" refreshError="1"/>
      <sheetData sheetId="17975" refreshError="1"/>
      <sheetData sheetId="17976" refreshError="1"/>
      <sheetData sheetId="17977" refreshError="1"/>
      <sheetData sheetId="17978" refreshError="1"/>
      <sheetData sheetId="17979" refreshError="1"/>
      <sheetData sheetId="17980" refreshError="1"/>
      <sheetData sheetId="17981" refreshError="1"/>
      <sheetData sheetId="17982" refreshError="1"/>
      <sheetData sheetId="17983" refreshError="1"/>
      <sheetData sheetId="17984" refreshError="1"/>
      <sheetData sheetId="17985" refreshError="1"/>
      <sheetData sheetId="17986" refreshError="1"/>
      <sheetData sheetId="17987" refreshError="1"/>
      <sheetData sheetId="17988" refreshError="1"/>
      <sheetData sheetId="17989" refreshError="1"/>
      <sheetData sheetId="17990" refreshError="1"/>
      <sheetData sheetId="17991" refreshError="1"/>
      <sheetData sheetId="17992" refreshError="1"/>
      <sheetData sheetId="17993" refreshError="1"/>
      <sheetData sheetId="17994" refreshError="1"/>
      <sheetData sheetId="17995" refreshError="1"/>
      <sheetData sheetId="17996" refreshError="1"/>
      <sheetData sheetId="17997" refreshError="1"/>
      <sheetData sheetId="17998" refreshError="1"/>
      <sheetData sheetId="17999" refreshError="1"/>
      <sheetData sheetId="18000" refreshError="1"/>
      <sheetData sheetId="18001" refreshError="1"/>
      <sheetData sheetId="18002" refreshError="1"/>
      <sheetData sheetId="18003" refreshError="1"/>
      <sheetData sheetId="18004" refreshError="1"/>
      <sheetData sheetId="18005" refreshError="1"/>
      <sheetData sheetId="18006" refreshError="1"/>
      <sheetData sheetId="18007" refreshError="1"/>
      <sheetData sheetId="18008" refreshError="1"/>
      <sheetData sheetId="18009" refreshError="1"/>
      <sheetData sheetId="18010" refreshError="1"/>
      <sheetData sheetId="18011" refreshError="1"/>
      <sheetData sheetId="18012" refreshError="1"/>
      <sheetData sheetId="18013" refreshError="1"/>
      <sheetData sheetId="18014" refreshError="1"/>
      <sheetData sheetId="18015" refreshError="1"/>
      <sheetData sheetId="18016" refreshError="1"/>
      <sheetData sheetId="18017" refreshError="1"/>
      <sheetData sheetId="18018" refreshError="1"/>
      <sheetData sheetId="18019" refreshError="1"/>
      <sheetData sheetId="18020" refreshError="1"/>
      <sheetData sheetId="18021" refreshError="1"/>
      <sheetData sheetId="18022" refreshError="1"/>
      <sheetData sheetId="18023" refreshError="1"/>
      <sheetData sheetId="18024" refreshError="1"/>
      <sheetData sheetId="18025" refreshError="1"/>
      <sheetData sheetId="18026" refreshError="1"/>
      <sheetData sheetId="18027" refreshError="1"/>
      <sheetData sheetId="18028" refreshError="1"/>
      <sheetData sheetId="18029" refreshError="1"/>
      <sheetData sheetId="18030" refreshError="1"/>
      <sheetData sheetId="18031" refreshError="1"/>
      <sheetData sheetId="18032" refreshError="1"/>
      <sheetData sheetId="18033" refreshError="1"/>
      <sheetData sheetId="18034" refreshError="1"/>
      <sheetData sheetId="18035" refreshError="1"/>
      <sheetData sheetId="18036" refreshError="1"/>
      <sheetData sheetId="18037" refreshError="1"/>
      <sheetData sheetId="18038" refreshError="1"/>
      <sheetData sheetId="18039" refreshError="1"/>
      <sheetData sheetId="18040" refreshError="1"/>
      <sheetData sheetId="18041" refreshError="1"/>
      <sheetData sheetId="18042" refreshError="1"/>
      <sheetData sheetId="18043" refreshError="1"/>
      <sheetData sheetId="18044" refreshError="1"/>
      <sheetData sheetId="18045" refreshError="1"/>
      <sheetData sheetId="18046" refreshError="1"/>
      <sheetData sheetId="18047" refreshError="1"/>
      <sheetData sheetId="18048" refreshError="1"/>
      <sheetData sheetId="18049" refreshError="1"/>
      <sheetData sheetId="18050" refreshError="1"/>
      <sheetData sheetId="18051" refreshError="1"/>
      <sheetData sheetId="18052" refreshError="1"/>
      <sheetData sheetId="18053" refreshError="1"/>
      <sheetData sheetId="18054" refreshError="1"/>
      <sheetData sheetId="18055" refreshError="1"/>
      <sheetData sheetId="18056" refreshError="1"/>
      <sheetData sheetId="18057" refreshError="1"/>
      <sheetData sheetId="18058" refreshError="1"/>
      <sheetData sheetId="18059" refreshError="1"/>
      <sheetData sheetId="18060" refreshError="1"/>
      <sheetData sheetId="18061" refreshError="1"/>
      <sheetData sheetId="18062" refreshError="1"/>
      <sheetData sheetId="18063" refreshError="1"/>
      <sheetData sheetId="18064" refreshError="1"/>
      <sheetData sheetId="18065" refreshError="1"/>
      <sheetData sheetId="18066" refreshError="1"/>
      <sheetData sheetId="18067" refreshError="1"/>
      <sheetData sheetId="18068" refreshError="1"/>
      <sheetData sheetId="18069" refreshError="1"/>
      <sheetData sheetId="18070" refreshError="1"/>
      <sheetData sheetId="18071" refreshError="1"/>
      <sheetData sheetId="18072" refreshError="1"/>
      <sheetData sheetId="18073" refreshError="1"/>
      <sheetData sheetId="18074" refreshError="1"/>
      <sheetData sheetId="18075" refreshError="1"/>
      <sheetData sheetId="18076" refreshError="1"/>
      <sheetData sheetId="18077" refreshError="1"/>
      <sheetData sheetId="18078" refreshError="1"/>
      <sheetData sheetId="18079" refreshError="1"/>
      <sheetData sheetId="18080" refreshError="1"/>
      <sheetData sheetId="18081" refreshError="1"/>
      <sheetData sheetId="18082" refreshError="1"/>
      <sheetData sheetId="18083" refreshError="1"/>
      <sheetData sheetId="18084" refreshError="1"/>
      <sheetData sheetId="18085" refreshError="1"/>
      <sheetData sheetId="18086" refreshError="1"/>
      <sheetData sheetId="18087" refreshError="1"/>
      <sheetData sheetId="18088" refreshError="1"/>
      <sheetData sheetId="18089" refreshError="1"/>
      <sheetData sheetId="18090" refreshError="1"/>
      <sheetData sheetId="18091" refreshError="1"/>
      <sheetData sheetId="18092" refreshError="1"/>
      <sheetData sheetId="18093" refreshError="1"/>
      <sheetData sheetId="18094" refreshError="1"/>
      <sheetData sheetId="18095" refreshError="1"/>
      <sheetData sheetId="18096" refreshError="1"/>
      <sheetData sheetId="18097" refreshError="1"/>
      <sheetData sheetId="18098" refreshError="1"/>
      <sheetData sheetId="18099" refreshError="1"/>
      <sheetData sheetId="18100" refreshError="1"/>
      <sheetData sheetId="18101" refreshError="1"/>
      <sheetData sheetId="18102" refreshError="1"/>
      <sheetData sheetId="18103" refreshError="1"/>
      <sheetData sheetId="18104" refreshError="1"/>
      <sheetData sheetId="18105" refreshError="1"/>
      <sheetData sheetId="18106" refreshError="1"/>
      <sheetData sheetId="18107" refreshError="1"/>
      <sheetData sheetId="18108" refreshError="1"/>
      <sheetData sheetId="18109" refreshError="1"/>
      <sheetData sheetId="18110" refreshError="1"/>
      <sheetData sheetId="18111" refreshError="1"/>
      <sheetData sheetId="18112" refreshError="1"/>
      <sheetData sheetId="18113" refreshError="1"/>
      <sheetData sheetId="18114" refreshError="1"/>
      <sheetData sheetId="18115" refreshError="1"/>
      <sheetData sheetId="18116" refreshError="1"/>
      <sheetData sheetId="18117" refreshError="1"/>
      <sheetData sheetId="18118" refreshError="1"/>
      <sheetData sheetId="18119" refreshError="1"/>
      <sheetData sheetId="18120" refreshError="1"/>
      <sheetData sheetId="18121" refreshError="1"/>
      <sheetData sheetId="18122" refreshError="1"/>
      <sheetData sheetId="18123" refreshError="1"/>
      <sheetData sheetId="18124" refreshError="1"/>
      <sheetData sheetId="18125" refreshError="1"/>
      <sheetData sheetId="18126" refreshError="1"/>
      <sheetData sheetId="18127" refreshError="1"/>
      <sheetData sheetId="18128" refreshError="1"/>
      <sheetData sheetId="18129" refreshError="1"/>
      <sheetData sheetId="18130" refreshError="1"/>
      <sheetData sheetId="18131" refreshError="1"/>
      <sheetData sheetId="18132" refreshError="1"/>
      <sheetData sheetId="18133" refreshError="1"/>
      <sheetData sheetId="18134" refreshError="1"/>
      <sheetData sheetId="18135" refreshError="1"/>
      <sheetData sheetId="18136" refreshError="1"/>
      <sheetData sheetId="18137" refreshError="1"/>
      <sheetData sheetId="18138" refreshError="1"/>
      <sheetData sheetId="18139" refreshError="1"/>
      <sheetData sheetId="18140" refreshError="1"/>
      <sheetData sheetId="18141" refreshError="1"/>
      <sheetData sheetId="18142" refreshError="1"/>
      <sheetData sheetId="18143" refreshError="1"/>
      <sheetData sheetId="18144" refreshError="1"/>
      <sheetData sheetId="18145" refreshError="1"/>
      <sheetData sheetId="18146" refreshError="1"/>
      <sheetData sheetId="18147" refreshError="1"/>
      <sheetData sheetId="18148" refreshError="1"/>
      <sheetData sheetId="18149" refreshError="1"/>
      <sheetData sheetId="18150" refreshError="1"/>
      <sheetData sheetId="18151" refreshError="1"/>
      <sheetData sheetId="18152" refreshError="1"/>
      <sheetData sheetId="18153" refreshError="1"/>
      <sheetData sheetId="18154" refreshError="1"/>
      <sheetData sheetId="18155" refreshError="1"/>
      <sheetData sheetId="18156" refreshError="1"/>
      <sheetData sheetId="18157" refreshError="1"/>
      <sheetData sheetId="18158" refreshError="1"/>
      <sheetData sheetId="18159" refreshError="1"/>
      <sheetData sheetId="18160" refreshError="1"/>
      <sheetData sheetId="18161" refreshError="1"/>
      <sheetData sheetId="18162" refreshError="1"/>
      <sheetData sheetId="18163" refreshError="1"/>
      <sheetData sheetId="18164" refreshError="1"/>
      <sheetData sheetId="18165" refreshError="1"/>
      <sheetData sheetId="18166" refreshError="1"/>
      <sheetData sheetId="18167" refreshError="1"/>
      <sheetData sheetId="18168" refreshError="1"/>
      <sheetData sheetId="18169" refreshError="1"/>
      <sheetData sheetId="18170" refreshError="1"/>
      <sheetData sheetId="18171" refreshError="1"/>
      <sheetData sheetId="18172" refreshError="1"/>
      <sheetData sheetId="18173" refreshError="1"/>
      <sheetData sheetId="18174" refreshError="1"/>
      <sheetData sheetId="18175" refreshError="1"/>
      <sheetData sheetId="18176" refreshError="1"/>
      <sheetData sheetId="18177" refreshError="1"/>
      <sheetData sheetId="18178" refreshError="1"/>
      <sheetData sheetId="18179" refreshError="1"/>
      <sheetData sheetId="18180" refreshError="1"/>
      <sheetData sheetId="18181" refreshError="1"/>
      <sheetData sheetId="18182" refreshError="1"/>
      <sheetData sheetId="18183" refreshError="1"/>
      <sheetData sheetId="18184" refreshError="1"/>
      <sheetData sheetId="18185" refreshError="1"/>
      <sheetData sheetId="18186" refreshError="1"/>
      <sheetData sheetId="18187" refreshError="1"/>
      <sheetData sheetId="18188" refreshError="1"/>
      <sheetData sheetId="18189" refreshError="1"/>
      <sheetData sheetId="18190" refreshError="1"/>
      <sheetData sheetId="18191" refreshError="1"/>
      <sheetData sheetId="18192" refreshError="1"/>
      <sheetData sheetId="18193" refreshError="1"/>
      <sheetData sheetId="18194" refreshError="1"/>
      <sheetData sheetId="18195" refreshError="1"/>
      <sheetData sheetId="18196" refreshError="1"/>
      <sheetData sheetId="18197" refreshError="1"/>
      <sheetData sheetId="18198" refreshError="1"/>
      <sheetData sheetId="18199" refreshError="1"/>
      <sheetData sheetId="18200" refreshError="1"/>
      <sheetData sheetId="18201" refreshError="1"/>
      <sheetData sheetId="18202" refreshError="1"/>
      <sheetData sheetId="18203" refreshError="1"/>
      <sheetData sheetId="18204" refreshError="1"/>
      <sheetData sheetId="18205" refreshError="1"/>
      <sheetData sheetId="18206" refreshError="1"/>
      <sheetData sheetId="18207" refreshError="1"/>
      <sheetData sheetId="18208" refreshError="1"/>
      <sheetData sheetId="18209" refreshError="1"/>
      <sheetData sheetId="18210" refreshError="1"/>
      <sheetData sheetId="18211" refreshError="1"/>
      <sheetData sheetId="18212" refreshError="1"/>
      <sheetData sheetId="18213" refreshError="1"/>
      <sheetData sheetId="18214" refreshError="1"/>
      <sheetData sheetId="18215" refreshError="1"/>
      <sheetData sheetId="18216" refreshError="1"/>
      <sheetData sheetId="18217" refreshError="1"/>
      <sheetData sheetId="18218" refreshError="1"/>
      <sheetData sheetId="18219" refreshError="1"/>
      <sheetData sheetId="18220" refreshError="1"/>
      <sheetData sheetId="18221" refreshError="1"/>
      <sheetData sheetId="18222" refreshError="1"/>
      <sheetData sheetId="18223" refreshError="1"/>
      <sheetData sheetId="18224" refreshError="1"/>
      <sheetData sheetId="18225" refreshError="1"/>
      <sheetData sheetId="18226" refreshError="1"/>
      <sheetData sheetId="18227" refreshError="1"/>
      <sheetData sheetId="18228" refreshError="1"/>
      <sheetData sheetId="18229" refreshError="1"/>
      <sheetData sheetId="18230" refreshError="1"/>
      <sheetData sheetId="18231" refreshError="1"/>
      <sheetData sheetId="18232" refreshError="1"/>
      <sheetData sheetId="18233" refreshError="1"/>
      <sheetData sheetId="18234" refreshError="1"/>
      <sheetData sheetId="18235" refreshError="1"/>
      <sheetData sheetId="18236" refreshError="1"/>
      <sheetData sheetId="18237" refreshError="1"/>
      <sheetData sheetId="18238" refreshError="1"/>
      <sheetData sheetId="18239" refreshError="1"/>
      <sheetData sheetId="18240" refreshError="1"/>
      <sheetData sheetId="18241" refreshError="1"/>
      <sheetData sheetId="18242" refreshError="1"/>
      <sheetData sheetId="18243" refreshError="1"/>
      <sheetData sheetId="18244" refreshError="1"/>
      <sheetData sheetId="18245" refreshError="1"/>
      <sheetData sheetId="18246" refreshError="1"/>
      <sheetData sheetId="18247" refreshError="1"/>
      <sheetData sheetId="18248" refreshError="1"/>
      <sheetData sheetId="18249" refreshError="1"/>
      <sheetData sheetId="18250" refreshError="1"/>
      <sheetData sheetId="18251" refreshError="1"/>
      <sheetData sheetId="18252" refreshError="1"/>
      <sheetData sheetId="18253" refreshError="1"/>
      <sheetData sheetId="18254" refreshError="1"/>
      <sheetData sheetId="18255" refreshError="1"/>
      <sheetData sheetId="18256" refreshError="1"/>
      <sheetData sheetId="18257" refreshError="1"/>
      <sheetData sheetId="18258" refreshError="1"/>
      <sheetData sheetId="18259" refreshError="1"/>
      <sheetData sheetId="18260" refreshError="1"/>
      <sheetData sheetId="18261" refreshError="1"/>
      <sheetData sheetId="18262" refreshError="1"/>
      <sheetData sheetId="18263" refreshError="1"/>
      <sheetData sheetId="18264" refreshError="1"/>
      <sheetData sheetId="18265" refreshError="1"/>
      <sheetData sheetId="18266" refreshError="1"/>
      <sheetData sheetId="18267" refreshError="1"/>
      <sheetData sheetId="18268" refreshError="1"/>
      <sheetData sheetId="18269" refreshError="1"/>
      <sheetData sheetId="18270" refreshError="1"/>
      <sheetData sheetId="18271" refreshError="1"/>
      <sheetData sheetId="18272" refreshError="1"/>
      <sheetData sheetId="18273" refreshError="1"/>
      <sheetData sheetId="18274" refreshError="1"/>
      <sheetData sheetId="18275" refreshError="1"/>
      <sheetData sheetId="18276" refreshError="1"/>
      <sheetData sheetId="18277" refreshError="1"/>
      <sheetData sheetId="18278" refreshError="1"/>
      <sheetData sheetId="18279" refreshError="1"/>
      <sheetData sheetId="18280" refreshError="1"/>
      <sheetData sheetId="18281" refreshError="1"/>
      <sheetData sheetId="18282" refreshError="1"/>
      <sheetData sheetId="18283" refreshError="1"/>
      <sheetData sheetId="18284" refreshError="1"/>
      <sheetData sheetId="18285" refreshError="1"/>
      <sheetData sheetId="18286" refreshError="1"/>
      <sheetData sheetId="18287" refreshError="1"/>
      <sheetData sheetId="18288" refreshError="1"/>
      <sheetData sheetId="18289" refreshError="1"/>
      <sheetData sheetId="18290" refreshError="1"/>
      <sheetData sheetId="18291" refreshError="1"/>
      <sheetData sheetId="18292" refreshError="1"/>
      <sheetData sheetId="18293" refreshError="1"/>
      <sheetData sheetId="18294" refreshError="1"/>
      <sheetData sheetId="18295" refreshError="1"/>
      <sheetData sheetId="18296" refreshError="1"/>
      <sheetData sheetId="18297" refreshError="1"/>
      <sheetData sheetId="18298" refreshError="1"/>
      <sheetData sheetId="18299" refreshError="1"/>
      <sheetData sheetId="18300" refreshError="1"/>
      <sheetData sheetId="18301" refreshError="1"/>
      <sheetData sheetId="18302" refreshError="1"/>
      <sheetData sheetId="18303" refreshError="1"/>
      <sheetData sheetId="18304" refreshError="1"/>
      <sheetData sheetId="18305" refreshError="1"/>
      <sheetData sheetId="18306" refreshError="1"/>
      <sheetData sheetId="18307" refreshError="1"/>
      <sheetData sheetId="18308" refreshError="1"/>
      <sheetData sheetId="18309" refreshError="1"/>
      <sheetData sheetId="18310" refreshError="1"/>
      <sheetData sheetId="18311" refreshError="1"/>
      <sheetData sheetId="18312" refreshError="1"/>
      <sheetData sheetId="18313" refreshError="1"/>
      <sheetData sheetId="18314" refreshError="1"/>
      <sheetData sheetId="18315" refreshError="1"/>
      <sheetData sheetId="18316" refreshError="1"/>
      <sheetData sheetId="18317" refreshError="1"/>
      <sheetData sheetId="18318" refreshError="1"/>
      <sheetData sheetId="18319" refreshError="1"/>
      <sheetData sheetId="18320" refreshError="1"/>
      <sheetData sheetId="18321" refreshError="1"/>
      <sheetData sheetId="18322" refreshError="1"/>
      <sheetData sheetId="18323" refreshError="1"/>
      <sheetData sheetId="18324" refreshError="1"/>
      <sheetData sheetId="18325" refreshError="1"/>
      <sheetData sheetId="18326" refreshError="1"/>
      <sheetData sheetId="18327" refreshError="1"/>
      <sheetData sheetId="18328" refreshError="1"/>
      <sheetData sheetId="18329" refreshError="1"/>
      <sheetData sheetId="18330" refreshError="1"/>
      <sheetData sheetId="18331" refreshError="1"/>
      <sheetData sheetId="18332" refreshError="1"/>
      <sheetData sheetId="18333" refreshError="1"/>
      <sheetData sheetId="18334" refreshError="1"/>
      <sheetData sheetId="18335" refreshError="1"/>
      <sheetData sheetId="18336" refreshError="1"/>
      <sheetData sheetId="18337" refreshError="1"/>
      <sheetData sheetId="18338" refreshError="1"/>
      <sheetData sheetId="18339" refreshError="1"/>
      <sheetData sheetId="18340" refreshError="1"/>
      <sheetData sheetId="18341" refreshError="1"/>
      <sheetData sheetId="18342" refreshError="1"/>
      <sheetData sheetId="18343" refreshError="1"/>
      <sheetData sheetId="18344" refreshError="1"/>
      <sheetData sheetId="18345" refreshError="1"/>
      <sheetData sheetId="18346" refreshError="1"/>
      <sheetData sheetId="18347" refreshError="1"/>
      <sheetData sheetId="18348" refreshError="1"/>
      <sheetData sheetId="18349" refreshError="1"/>
      <sheetData sheetId="18350" refreshError="1"/>
      <sheetData sheetId="18351" refreshError="1"/>
      <sheetData sheetId="18352" refreshError="1"/>
      <sheetData sheetId="18353" refreshError="1"/>
      <sheetData sheetId="18354" refreshError="1"/>
      <sheetData sheetId="18355" refreshError="1"/>
      <sheetData sheetId="18356" refreshError="1"/>
      <sheetData sheetId="18357" refreshError="1"/>
      <sheetData sheetId="18358" refreshError="1"/>
      <sheetData sheetId="18359" refreshError="1"/>
      <sheetData sheetId="18360" refreshError="1"/>
      <sheetData sheetId="18361" refreshError="1"/>
      <sheetData sheetId="18362" refreshError="1"/>
      <sheetData sheetId="18363" refreshError="1"/>
      <sheetData sheetId="18364" refreshError="1"/>
      <sheetData sheetId="18365" refreshError="1"/>
      <sheetData sheetId="18366" refreshError="1"/>
      <sheetData sheetId="18367" refreshError="1"/>
      <sheetData sheetId="18368" refreshError="1"/>
      <sheetData sheetId="18369" refreshError="1"/>
      <sheetData sheetId="18370" refreshError="1"/>
      <sheetData sheetId="18371" refreshError="1"/>
      <sheetData sheetId="18372" refreshError="1"/>
      <sheetData sheetId="18373" refreshError="1"/>
      <sheetData sheetId="18374" refreshError="1"/>
      <sheetData sheetId="18375" refreshError="1"/>
      <sheetData sheetId="18376" refreshError="1"/>
      <sheetData sheetId="18377" refreshError="1"/>
      <sheetData sheetId="18378" refreshError="1"/>
      <sheetData sheetId="18379" refreshError="1"/>
      <sheetData sheetId="18380" refreshError="1"/>
      <sheetData sheetId="18381" refreshError="1"/>
      <sheetData sheetId="18382" refreshError="1"/>
      <sheetData sheetId="18383" refreshError="1"/>
      <sheetData sheetId="18384" refreshError="1"/>
      <sheetData sheetId="18385" refreshError="1"/>
      <sheetData sheetId="18386" refreshError="1"/>
      <sheetData sheetId="18387" refreshError="1"/>
      <sheetData sheetId="18388" refreshError="1"/>
      <sheetData sheetId="18389" refreshError="1"/>
      <sheetData sheetId="18390" refreshError="1"/>
      <sheetData sheetId="18391" refreshError="1"/>
      <sheetData sheetId="18392" refreshError="1"/>
      <sheetData sheetId="18393" refreshError="1"/>
      <sheetData sheetId="18394" refreshError="1"/>
      <sheetData sheetId="18395" refreshError="1"/>
      <sheetData sheetId="18396" refreshError="1"/>
      <sheetData sheetId="18397" refreshError="1"/>
      <sheetData sheetId="18398" refreshError="1"/>
      <sheetData sheetId="18399" refreshError="1"/>
      <sheetData sheetId="18400" refreshError="1"/>
      <sheetData sheetId="18401" refreshError="1"/>
      <sheetData sheetId="18402" refreshError="1"/>
      <sheetData sheetId="18403" refreshError="1"/>
      <sheetData sheetId="18404" refreshError="1"/>
      <sheetData sheetId="18405" refreshError="1"/>
      <sheetData sheetId="18406" refreshError="1"/>
      <sheetData sheetId="18407" refreshError="1"/>
      <sheetData sheetId="18408" refreshError="1"/>
      <sheetData sheetId="18409" refreshError="1"/>
      <sheetData sheetId="18410" refreshError="1"/>
      <sheetData sheetId="18411" refreshError="1"/>
      <sheetData sheetId="18412" refreshError="1"/>
      <sheetData sheetId="18413" refreshError="1"/>
      <sheetData sheetId="18414" refreshError="1"/>
      <sheetData sheetId="18415" refreshError="1"/>
      <sheetData sheetId="18416" refreshError="1"/>
      <sheetData sheetId="18417" refreshError="1"/>
      <sheetData sheetId="18418" refreshError="1"/>
      <sheetData sheetId="18419" refreshError="1"/>
      <sheetData sheetId="18420" refreshError="1"/>
      <sheetData sheetId="18421" refreshError="1"/>
      <sheetData sheetId="18422" refreshError="1"/>
      <sheetData sheetId="18423" refreshError="1"/>
      <sheetData sheetId="18424" refreshError="1"/>
      <sheetData sheetId="18425" refreshError="1"/>
      <sheetData sheetId="18426" refreshError="1"/>
      <sheetData sheetId="18427" refreshError="1"/>
      <sheetData sheetId="18428" refreshError="1"/>
      <sheetData sheetId="18429" refreshError="1"/>
      <sheetData sheetId="18430" refreshError="1"/>
      <sheetData sheetId="18431" refreshError="1"/>
      <sheetData sheetId="18432" refreshError="1"/>
      <sheetData sheetId="18433" refreshError="1"/>
      <sheetData sheetId="18434" refreshError="1"/>
      <sheetData sheetId="18435" refreshError="1"/>
      <sheetData sheetId="18436" refreshError="1"/>
      <sheetData sheetId="18437" refreshError="1"/>
      <sheetData sheetId="18438" refreshError="1"/>
      <sheetData sheetId="18439" refreshError="1"/>
      <sheetData sheetId="18440" refreshError="1"/>
      <sheetData sheetId="18441" refreshError="1"/>
      <sheetData sheetId="18442" refreshError="1"/>
      <sheetData sheetId="18443" refreshError="1"/>
      <sheetData sheetId="18444" refreshError="1"/>
      <sheetData sheetId="18445" refreshError="1"/>
      <sheetData sheetId="18446" refreshError="1"/>
      <sheetData sheetId="18447" refreshError="1"/>
      <sheetData sheetId="18448" refreshError="1"/>
      <sheetData sheetId="18449" refreshError="1"/>
      <sheetData sheetId="18450" refreshError="1"/>
      <sheetData sheetId="18451" refreshError="1"/>
      <sheetData sheetId="18452" refreshError="1"/>
      <sheetData sheetId="18453" refreshError="1"/>
      <sheetData sheetId="18454" refreshError="1"/>
      <sheetData sheetId="18455" refreshError="1"/>
      <sheetData sheetId="18456" refreshError="1"/>
      <sheetData sheetId="18457" refreshError="1"/>
      <sheetData sheetId="18458" refreshError="1"/>
      <sheetData sheetId="18459" refreshError="1"/>
      <sheetData sheetId="18460" refreshError="1"/>
      <sheetData sheetId="18461" refreshError="1"/>
      <sheetData sheetId="18462" refreshError="1"/>
      <sheetData sheetId="18463" refreshError="1"/>
      <sheetData sheetId="18464" refreshError="1"/>
      <sheetData sheetId="18465" refreshError="1"/>
      <sheetData sheetId="18466" refreshError="1"/>
      <sheetData sheetId="18467" refreshError="1"/>
      <sheetData sheetId="18468" refreshError="1"/>
      <sheetData sheetId="18469" refreshError="1"/>
      <sheetData sheetId="18470" refreshError="1"/>
      <sheetData sheetId="18471" refreshError="1"/>
      <sheetData sheetId="18472" refreshError="1"/>
      <sheetData sheetId="18473" refreshError="1"/>
      <sheetData sheetId="18474" refreshError="1"/>
      <sheetData sheetId="18475" refreshError="1"/>
      <sheetData sheetId="18476" refreshError="1"/>
      <sheetData sheetId="18477" refreshError="1"/>
      <sheetData sheetId="18478" refreshError="1"/>
      <sheetData sheetId="18479" refreshError="1"/>
      <sheetData sheetId="18480" refreshError="1"/>
      <sheetData sheetId="18481" refreshError="1"/>
      <sheetData sheetId="18482" refreshError="1"/>
      <sheetData sheetId="18483" refreshError="1"/>
      <sheetData sheetId="18484" refreshError="1"/>
      <sheetData sheetId="18485" refreshError="1"/>
      <sheetData sheetId="18486" refreshError="1"/>
      <sheetData sheetId="18487" refreshError="1"/>
      <sheetData sheetId="18488" refreshError="1"/>
      <sheetData sheetId="18489" refreshError="1"/>
      <sheetData sheetId="18490" refreshError="1"/>
      <sheetData sheetId="18491" refreshError="1"/>
      <sheetData sheetId="18492" refreshError="1"/>
      <sheetData sheetId="18493" refreshError="1"/>
      <sheetData sheetId="18494" refreshError="1"/>
      <sheetData sheetId="18495" refreshError="1"/>
      <sheetData sheetId="18496" refreshError="1"/>
      <sheetData sheetId="18497" refreshError="1"/>
      <sheetData sheetId="18498" refreshError="1"/>
      <sheetData sheetId="18499" refreshError="1"/>
      <sheetData sheetId="18500" refreshError="1"/>
      <sheetData sheetId="18501" refreshError="1"/>
      <sheetData sheetId="18502" refreshError="1"/>
      <sheetData sheetId="18503" refreshError="1"/>
      <sheetData sheetId="18504" refreshError="1"/>
      <sheetData sheetId="18505" refreshError="1"/>
      <sheetData sheetId="18506" refreshError="1"/>
      <sheetData sheetId="18507" refreshError="1"/>
      <sheetData sheetId="18508" refreshError="1"/>
      <sheetData sheetId="18509" refreshError="1"/>
      <sheetData sheetId="18510" refreshError="1"/>
      <sheetData sheetId="18511" refreshError="1"/>
      <sheetData sheetId="18512" refreshError="1"/>
      <sheetData sheetId="18513" refreshError="1"/>
      <sheetData sheetId="18514" refreshError="1"/>
      <sheetData sheetId="18515" refreshError="1"/>
      <sheetData sheetId="18516" refreshError="1"/>
      <sheetData sheetId="18517" refreshError="1"/>
      <sheetData sheetId="18518" refreshError="1"/>
      <sheetData sheetId="18519" refreshError="1"/>
      <sheetData sheetId="18520" refreshError="1"/>
      <sheetData sheetId="18521" refreshError="1"/>
      <sheetData sheetId="18522" refreshError="1"/>
      <sheetData sheetId="18523" refreshError="1"/>
      <sheetData sheetId="18524" refreshError="1"/>
      <sheetData sheetId="18525" refreshError="1"/>
      <sheetData sheetId="18526" refreshError="1"/>
      <sheetData sheetId="18527" refreshError="1"/>
      <sheetData sheetId="18528" refreshError="1"/>
      <sheetData sheetId="18529" refreshError="1"/>
      <sheetData sheetId="18530" refreshError="1"/>
      <sheetData sheetId="18531" refreshError="1"/>
      <sheetData sheetId="18532" refreshError="1"/>
      <sheetData sheetId="18533" refreshError="1"/>
      <sheetData sheetId="18534" refreshError="1"/>
      <sheetData sheetId="18535" refreshError="1"/>
      <sheetData sheetId="18536" refreshError="1"/>
      <sheetData sheetId="18537" refreshError="1"/>
      <sheetData sheetId="18538" refreshError="1"/>
      <sheetData sheetId="18539" refreshError="1"/>
      <sheetData sheetId="18540" refreshError="1"/>
      <sheetData sheetId="18541" refreshError="1"/>
      <sheetData sheetId="18542" refreshError="1"/>
      <sheetData sheetId="18543" refreshError="1"/>
      <sheetData sheetId="18544" refreshError="1"/>
      <sheetData sheetId="18545" refreshError="1"/>
      <sheetData sheetId="18546" refreshError="1"/>
      <sheetData sheetId="18547" refreshError="1"/>
      <sheetData sheetId="18548" refreshError="1"/>
      <sheetData sheetId="18549" refreshError="1"/>
      <sheetData sheetId="18550" refreshError="1"/>
      <sheetData sheetId="18551" refreshError="1"/>
      <sheetData sheetId="18552" refreshError="1"/>
      <sheetData sheetId="18553" refreshError="1"/>
      <sheetData sheetId="18554" refreshError="1"/>
      <sheetData sheetId="18555" refreshError="1"/>
      <sheetData sheetId="18556" refreshError="1"/>
      <sheetData sheetId="18557" refreshError="1"/>
      <sheetData sheetId="18558" refreshError="1"/>
      <sheetData sheetId="18559" refreshError="1"/>
      <sheetData sheetId="18560" refreshError="1"/>
      <sheetData sheetId="18561" refreshError="1"/>
      <sheetData sheetId="18562" refreshError="1"/>
      <sheetData sheetId="18563" refreshError="1"/>
      <sheetData sheetId="18564" refreshError="1"/>
      <sheetData sheetId="18565" refreshError="1"/>
      <sheetData sheetId="18566" refreshError="1"/>
      <sheetData sheetId="18567" refreshError="1"/>
      <sheetData sheetId="18568" refreshError="1"/>
      <sheetData sheetId="18569" refreshError="1"/>
      <sheetData sheetId="18570" refreshError="1"/>
      <sheetData sheetId="18571" refreshError="1"/>
      <sheetData sheetId="18572" refreshError="1"/>
      <sheetData sheetId="18573" refreshError="1"/>
      <sheetData sheetId="18574" refreshError="1"/>
      <sheetData sheetId="18575" refreshError="1"/>
      <sheetData sheetId="18576" refreshError="1"/>
      <sheetData sheetId="18577" refreshError="1"/>
      <sheetData sheetId="18578" refreshError="1"/>
      <sheetData sheetId="18579" refreshError="1"/>
      <sheetData sheetId="18580" refreshError="1"/>
      <sheetData sheetId="18581" refreshError="1"/>
      <sheetData sheetId="18582" refreshError="1"/>
      <sheetData sheetId="18583" refreshError="1"/>
      <sheetData sheetId="18584" refreshError="1"/>
      <sheetData sheetId="18585" refreshError="1"/>
      <sheetData sheetId="18586" refreshError="1"/>
      <sheetData sheetId="18587" refreshError="1"/>
      <sheetData sheetId="18588" refreshError="1"/>
      <sheetData sheetId="18589" refreshError="1"/>
      <sheetData sheetId="18590" refreshError="1"/>
      <sheetData sheetId="18591" refreshError="1"/>
      <sheetData sheetId="18592" refreshError="1"/>
      <sheetData sheetId="18593" refreshError="1"/>
      <sheetData sheetId="18594" refreshError="1"/>
      <sheetData sheetId="18595" refreshError="1"/>
      <sheetData sheetId="18596" refreshError="1"/>
      <sheetData sheetId="18597" refreshError="1"/>
      <sheetData sheetId="18598" refreshError="1"/>
      <sheetData sheetId="18599" refreshError="1"/>
      <sheetData sheetId="18600" refreshError="1"/>
      <sheetData sheetId="18601" refreshError="1"/>
      <sheetData sheetId="18602" refreshError="1"/>
      <sheetData sheetId="18603" refreshError="1"/>
      <sheetData sheetId="18604" refreshError="1"/>
      <sheetData sheetId="18605" refreshError="1"/>
      <sheetData sheetId="18606" refreshError="1"/>
      <sheetData sheetId="18607" refreshError="1"/>
      <sheetData sheetId="18608" refreshError="1"/>
      <sheetData sheetId="18609" refreshError="1"/>
      <sheetData sheetId="18610" refreshError="1"/>
      <sheetData sheetId="18611" refreshError="1"/>
      <sheetData sheetId="18612" refreshError="1"/>
      <sheetData sheetId="18613" refreshError="1"/>
      <sheetData sheetId="18614" refreshError="1"/>
      <sheetData sheetId="18615" refreshError="1"/>
      <sheetData sheetId="18616" refreshError="1"/>
      <sheetData sheetId="18617" refreshError="1"/>
      <sheetData sheetId="18618" refreshError="1"/>
      <sheetData sheetId="18619" refreshError="1"/>
      <sheetData sheetId="18620" refreshError="1"/>
      <sheetData sheetId="18621" refreshError="1"/>
      <sheetData sheetId="18622" refreshError="1"/>
      <sheetData sheetId="18623" refreshError="1"/>
      <sheetData sheetId="18624" refreshError="1"/>
      <sheetData sheetId="18625" refreshError="1"/>
      <sheetData sheetId="18626" refreshError="1"/>
      <sheetData sheetId="18627" refreshError="1"/>
      <sheetData sheetId="18628" refreshError="1"/>
      <sheetData sheetId="18629" refreshError="1"/>
      <sheetData sheetId="18630" refreshError="1"/>
      <sheetData sheetId="18631" refreshError="1"/>
      <sheetData sheetId="18632" refreshError="1"/>
      <sheetData sheetId="18633" refreshError="1"/>
      <sheetData sheetId="18634" refreshError="1"/>
      <sheetData sheetId="18635" refreshError="1"/>
      <sheetData sheetId="18636" refreshError="1"/>
      <sheetData sheetId="18637" refreshError="1"/>
      <sheetData sheetId="18638" refreshError="1"/>
      <sheetData sheetId="18639" refreshError="1"/>
      <sheetData sheetId="18640" refreshError="1"/>
      <sheetData sheetId="18641" refreshError="1"/>
      <sheetData sheetId="18642" refreshError="1"/>
      <sheetData sheetId="18643" refreshError="1"/>
      <sheetData sheetId="18644" refreshError="1"/>
      <sheetData sheetId="18645" refreshError="1"/>
      <sheetData sheetId="18646" refreshError="1"/>
      <sheetData sheetId="18647" refreshError="1"/>
      <sheetData sheetId="18648" refreshError="1"/>
      <sheetData sheetId="18649" refreshError="1"/>
      <sheetData sheetId="18650" refreshError="1"/>
      <sheetData sheetId="18651" refreshError="1"/>
      <sheetData sheetId="18652" refreshError="1"/>
      <sheetData sheetId="18653" refreshError="1"/>
      <sheetData sheetId="18654" refreshError="1"/>
      <sheetData sheetId="18655" refreshError="1"/>
      <sheetData sheetId="18656" refreshError="1"/>
      <sheetData sheetId="18657" refreshError="1"/>
      <sheetData sheetId="18658" refreshError="1"/>
      <sheetData sheetId="18659" refreshError="1"/>
      <sheetData sheetId="18660" refreshError="1"/>
      <sheetData sheetId="18661" refreshError="1"/>
      <sheetData sheetId="18662" refreshError="1"/>
      <sheetData sheetId="18663" refreshError="1"/>
      <sheetData sheetId="18664" refreshError="1"/>
      <sheetData sheetId="18665" refreshError="1"/>
      <sheetData sheetId="18666" refreshError="1"/>
      <sheetData sheetId="18667" refreshError="1"/>
      <sheetData sheetId="18668" refreshError="1"/>
      <sheetData sheetId="18669" refreshError="1"/>
      <sheetData sheetId="18670" refreshError="1"/>
      <sheetData sheetId="18671" refreshError="1"/>
      <sheetData sheetId="18672" refreshError="1"/>
      <sheetData sheetId="18673" refreshError="1"/>
      <sheetData sheetId="18674" refreshError="1"/>
      <sheetData sheetId="18675" refreshError="1"/>
      <sheetData sheetId="18676" refreshError="1"/>
      <sheetData sheetId="18677" refreshError="1"/>
      <sheetData sheetId="18678" refreshError="1"/>
      <sheetData sheetId="18679" refreshError="1"/>
      <sheetData sheetId="18680" refreshError="1"/>
      <sheetData sheetId="18681" refreshError="1"/>
      <sheetData sheetId="18682" refreshError="1"/>
      <sheetData sheetId="18683" refreshError="1"/>
      <sheetData sheetId="18684" refreshError="1"/>
      <sheetData sheetId="18685" refreshError="1"/>
      <sheetData sheetId="18686" refreshError="1"/>
      <sheetData sheetId="18687" refreshError="1"/>
      <sheetData sheetId="18688" refreshError="1"/>
      <sheetData sheetId="18689" refreshError="1"/>
      <sheetData sheetId="18690" refreshError="1"/>
      <sheetData sheetId="18691" refreshError="1"/>
      <sheetData sheetId="18692" refreshError="1"/>
      <sheetData sheetId="18693" refreshError="1"/>
      <sheetData sheetId="18694" refreshError="1"/>
      <sheetData sheetId="18695" refreshError="1"/>
      <sheetData sheetId="18696" refreshError="1"/>
      <sheetData sheetId="18697" refreshError="1"/>
      <sheetData sheetId="18698" refreshError="1"/>
      <sheetData sheetId="18699" refreshError="1"/>
      <sheetData sheetId="18700" refreshError="1"/>
      <sheetData sheetId="18701" refreshError="1"/>
      <sheetData sheetId="18702" refreshError="1"/>
      <sheetData sheetId="18703" refreshError="1"/>
      <sheetData sheetId="18704" refreshError="1"/>
      <sheetData sheetId="18705" refreshError="1"/>
      <sheetData sheetId="18706" refreshError="1"/>
      <sheetData sheetId="18707" refreshError="1"/>
      <sheetData sheetId="18708" refreshError="1"/>
      <sheetData sheetId="18709" refreshError="1"/>
      <sheetData sheetId="18710" refreshError="1"/>
      <sheetData sheetId="18711" refreshError="1"/>
      <sheetData sheetId="18712" refreshError="1"/>
      <sheetData sheetId="18713" refreshError="1"/>
      <sheetData sheetId="18714" refreshError="1"/>
      <sheetData sheetId="18715" refreshError="1"/>
      <sheetData sheetId="18716" refreshError="1"/>
      <sheetData sheetId="18717" refreshError="1"/>
      <sheetData sheetId="18718" refreshError="1"/>
      <sheetData sheetId="18719" refreshError="1"/>
      <sheetData sheetId="18720" refreshError="1"/>
      <sheetData sheetId="18721" refreshError="1"/>
      <sheetData sheetId="18722" refreshError="1"/>
      <sheetData sheetId="18723" refreshError="1"/>
      <sheetData sheetId="18724" refreshError="1"/>
      <sheetData sheetId="18725" refreshError="1"/>
      <sheetData sheetId="18726" refreshError="1"/>
      <sheetData sheetId="18727" refreshError="1"/>
      <sheetData sheetId="18728" refreshError="1"/>
      <sheetData sheetId="18729" refreshError="1"/>
      <sheetData sheetId="18730" refreshError="1"/>
      <sheetData sheetId="18731" refreshError="1"/>
      <sheetData sheetId="18732" refreshError="1"/>
      <sheetData sheetId="18733" refreshError="1"/>
      <sheetData sheetId="18734" refreshError="1"/>
      <sheetData sheetId="18735" refreshError="1"/>
      <sheetData sheetId="18736" refreshError="1"/>
      <sheetData sheetId="18737" refreshError="1"/>
      <sheetData sheetId="18738" refreshError="1"/>
      <sheetData sheetId="18739" refreshError="1"/>
      <sheetData sheetId="18740" refreshError="1"/>
      <sheetData sheetId="18741" refreshError="1"/>
      <sheetData sheetId="18742" refreshError="1"/>
      <sheetData sheetId="18743" refreshError="1"/>
      <sheetData sheetId="18744" refreshError="1"/>
      <sheetData sheetId="18745" refreshError="1"/>
      <sheetData sheetId="18746" refreshError="1"/>
      <sheetData sheetId="18747" refreshError="1"/>
      <sheetData sheetId="18748" refreshError="1"/>
      <sheetData sheetId="18749" refreshError="1"/>
      <sheetData sheetId="18750" refreshError="1"/>
      <sheetData sheetId="18751" refreshError="1"/>
      <sheetData sheetId="18752" refreshError="1"/>
      <sheetData sheetId="18753" refreshError="1"/>
      <sheetData sheetId="18754" refreshError="1"/>
      <sheetData sheetId="18755" refreshError="1"/>
      <sheetData sheetId="18756" refreshError="1"/>
      <sheetData sheetId="18757" refreshError="1"/>
      <sheetData sheetId="18758" refreshError="1"/>
      <sheetData sheetId="18759" refreshError="1"/>
      <sheetData sheetId="18760" refreshError="1"/>
      <sheetData sheetId="18761" refreshError="1"/>
      <sheetData sheetId="18762" refreshError="1"/>
      <sheetData sheetId="18763" refreshError="1"/>
      <sheetData sheetId="18764" refreshError="1"/>
      <sheetData sheetId="18765" refreshError="1"/>
      <sheetData sheetId="18766" refreshError="1"/>
      <sheetData sheetId="18767" refreshError="1"/>
      <sheetData sheetId="18768" refreshError="1"/>
      <sheetData sheetId="18769" refreshError="1"/>
      <sheetData sheetId="18770" refreshError="1"/>
      <sheetData sheetId="18771" refreshError="1"/>
      <sheetData sheetId="18772" refreshError="1"/>
      <sheetData sheetId="18773" refreshError="1"/>
      <sheetData sheetId="18774" refreshError="1"/>
      <sheetData sheetId="18775" refreshError="1"/>
      <sheetData sheetId="18776" refreshError="1"/>
      <sheetData sheetId="18777" refreshError="1"/>
      <sheetData sheetId="18778" refreshError="1"/>
      <sheetData sheetId="18779" refreshError="1"/>
      <sheetData sheetId="18780" refreshError="1"/>
      <sheetData sheetId="18781" refreshError="1"/>
      <sheetData sheetId="18782" refreshError="1"/>
      <sheetData sheetId="18783" refreshError="1"/>
      <sheetData sheetId="18784" refreshError="1"/>
      <sheetData sheetId="18785" refreshError="1"/>
      <sheetData sheetId="18786" refreshError="1"/>
      <sheetData sheetId="18787" refreshError="1"/>
      <sheetData sheetId="18788" refreshError="1"/>
      <sheetData sheetId="18789" refreshError="1"/>
      <sheetData sheetId="18790" refreshError="1"/>
      <sheetData sheetId="18791" refreshError="1"/>
      <sheetData sheetId="18792" refreshError="1"/>
      <sheetData sheetId="18793" refreshError="1"/>
      <sheetData sheetId="18794" refreshError="1"/>
      <sheetData sheetId="18795" refreshError="1"/>
      <sheetData sheetId="18796" refreshError="1"/>
      <sheetData sheetId="18797" refreshError="1"/>
      <sheetData sheetId="18798" refreshError="1"/>
      <sheetData sheetId="18799" refreshError="1"/>
      <sheetData sheetId="18800" refreshError="1"/>
      <sheetData sheetId="18801" refreshError="1"/>
      <sheetData sheetId="18802" refreshError="1"/>
      <sheetData sheetId="18803" refreshError="1"/>
      <sheetData sheetId="18804" refreshError="1"/>
      <sheetData sheetId="18805" refreshError="1"/>
      <sheetData sheetId="18806" refreshError="1"/>
      <sheetData sheetId="18807" refreshError="1"/>
      <sheetData sheetId="18808" refreshError="1"/>
      <sheetData sheetId="18809" refreshError="1"/>
      <sheetData sheetId="18810" refreshError="1"/>
      <sheetData sheetId="18811" refreshError="1"/>
      <sheetData sheetId="18812" refreshError="1"/>
      <sheetData sheetId="18813" refreshError="1"/>
      <sheetData sheetId="18814" refreshError="1"/>
      <sheetData sheetId="18815" refreshError="1"/>
      <sheetData sheetId="18816" refreshError="1"/>
      <sheetData sheetId="18817" refreshError="1"/>
      <sheetData sheetId="18818" refreshError="1"/>
      <sheetData sheetId="18819" refreshError="1"/>
      <sheetData sheetId="18820" refreshError="1"/>
      <sheetData sheetId="18821" refreshError="1"/>
      <sheetData sheetId="18822" refreshError="1"/>
      <sheetData sheetId="18823" refreshError="1"/>
      <sheetData sheetId="18824" refreshError="1"/>
      <sheetData sheetId="18825" refreshError="1"/>
      <sheetData sheetId="18826" refreshError="1"/>
      <sheetData sheetId="18827" refreshError="1"/>
      <sheetData sheetId="18828" refreshError="1"/>
      <sheetData sheetId="18829" refreshError="1"/>
      <sheetData sheetId="18830" refreshError="1"/>
      <sheetData sheetId="18831" refreshError="1"/>
      <sheetData sheetId="18832" refreshError="1"/>
      <sheetData sheetId="18833" refreshError="1"/>
      <sheetData sheetId="18834" refreshError="1"/>
      <sheetData sheetId="18835" refreshError="1"/>
      <sheetData sheetId="18836" refreshError="1"/>
      <sheetData sheetId="18837" refreshError="1"/>
      <sheetData sheetId="18838" refreshError="1"/>
      <sheetData sheetId="18839" refreshError="1"/>
      <sheetData sheetId="18840" refreshError="1"/>
      <sheetData sheetId="18841" refreshError="1"/>
      <sheetData sheetId="18842" refreshError="1"/>
      <sheetData sheetId="18843" refreshError="1"/>
      <sheetData sheetId="18844" refreshError="1"/>
      <sheetData sheetId="18845" refreshError="1"/>
      <sheetData sheetId="18846" refreshError="1"/>
      <sheetData sheetId="18847" refreshError="1"/>
      <sheetData sheetId="18848" refreshError="1"/>
      <sheetData sheetId="18849" refreshError="1"/>
      <sheetData sheetId="18850" refreshError="1"/>
      <sheetData sheetId="18851" refreshError="1"/>
      <sheetData sheetId="18852" refreshError="1"/>
      <sheetData sheetId="18853" refreshError="1"/>
      <sheetData sheetId="18854" refreshError="1"/>
      <sheetData sheetId="18855" refreshError="1"/>
      <sheetData sheetId="18856" refreshError="1"/>
      <sheetData sheetId="18857" refreshError="1"/>
      <sheetData sheetId="18858" refreshError="1"/>
      <sheetData sheetId="18859" refreshError="1"/>
      <sheetData sheetId="18860" refreshError="1"/>
      <sheetData sheetId="18861" refreshError="1"/>
      <sheetData sheetId="18862" refreshError="1"/>
      <sheetData sheetId="18863" refreshError="1"/>
      <sheetData sheetId="18864" refreshError="1"/>
      <sheetData sheetId="18865" refreshError="1"/>
      <sheetData sheetId="18866" refreshError="1"/>
      <sheetData sheetId="18867" refreshError="1"/>
      <sheetData sheetId="18868" refreshError="1"/>
      <sheetData sheetId="18869" refreshError="1"/>
      <sheetData sheetId="18870" refreshError="1"/>
      <sheetData sheetId="18871" refreshError="1"/>
      <sheetData sheetId="18872" refreshError="1"/>
      <sheetData sheetId="18873" refreshError="1"/>
      <sheetData sheetId="18874" refreshError="1"/>
      <sheetData sheetId="18875" refreshError="1"/>
      <sheetData sheetId="18876" refreshError="1"/>
      <sheetData sheetId="18877" refreshError="1"/>
      <sheetData sheetId="18878" refreshError="1"/>
      <sheetData sheetId="18879" refreshError="1"/>
      <sheetData sheetId="18880" refreshError="1"/>
      <sheetData sheetId="18881" refreshError="1"/>
      <sheetData sheetId="18882" refreshError="1"/>
      <sheetData sheetId="18883" refreshError="1"/>
      <sheetData sheetId="18884" refreshError="1"/>
      <sheetData sheetId="18885" refreshError="1"/>
      <sheetData sheetId="18886" refreshError="1"/>
      <sheetData sheetId="18887" refreshError="1"/>
      <sheetData sheetId="18888" refreshError="1"/>
      <sheetData sheetId="18889" refreshError="1"/>
      <sheetData sheetId="18890" refreshError="1"/>
      <sheetData sheetId="18891" refreshError="1"/>
      <sheetData sheetId="18892" refreshError="1"/>
      <sheetData sheetId="18893" refreshError="1"/>
      <sheetData sheetId="18894" refreshError="1"/>
      <sheetData sheetId="18895" refreshError="1"/>
      <sheetData sheetId="18896" refreshError="1"/>
      <sheetData sheetId="18897" refreshError="1"/>
      <sheetData sheetId="18898" refreshError="1"/>
      <sheetData sheetId="18899" refreshError="1"/>
      <sheetData sheetId="18900" refreshError="1"/>
      <sheetData sheetId="18901" refreshError="1"/>
      <sheetData sheetId="18902" refreshError="1"/>
      <sheetData sheetId="18903" refreshError="1"/>
      <sheetData sheetId="18904" refreshError="1"/>
      <sheetData sheetId="18905" refreshError="1"/>
      <sheetData sheetId="18906" refreshError="1"/>
      <sheetData sheetId="18907" refreshError="1"/>
      <sheetData sheetId="18908" refreshError="1"/>
      <sheetData sheetId="18909" refreshError="1"/>
      <sheetData sheetId="18910" refreshError="1"/>
      <sheetData sheetId="18911" refreshError="1"/>
      <sheetData sheetId="18912" refreshError="1"/>
      <sheetData sheetId="18913" refreshError="1"/>
      <sheetData sheetId="18914" refreshError="1"/>
      <sheetData sheetId="18915" refreshError="1"/>
      <sheetData sheetId="18916" refreshError="1"/>
      <sheetData sheetId="18917" refreshError="1"/>
      <sheetData sheetId="18918" refreshError="1"/>
      <sheetData sheetId="18919" refreshError="1"/>
      <sheetData sheetId="18920" refreshError="1"/>
      <sheetData sheetId="18921" refreshError="1"/>
      <sheetData sheetId="18922" refreshError="1"/>
      <sheetData sheetId="18923" refreshError="1"/>
      <sheetData sheetId="18924" refreshError="1"/>
      <sheetData sheetId="18925" refreshError="1"/>
      <sheetData sheetId="18926" refreshError="1"/>
      <sheetData sheetId="18927" refreshError="1"/>
      <sheetData sheetId="18928" refreshError="1"/>
      <sheetData sheetId="18929" refreshError="1"/>
      <sheetData sheetId="18930" refreshError="1"/>
      <sheetData sheetId="18931" refreshError="1"/>
      <sheetData sheetId="18932" refreshError="1"/>
      <sheetData sheetId="18933" refreshError="1"/>
      <sheetData sheetId="18934" refreshError="1"/>
      <sheetData sheetId="18935" refreshError="1"/>
      <sheetData sheetId="18936" refreshError="1"/>
      <sheetData sheetId="18937" refreshError="1"/>
      <sheetData sheetId="18938" refreshError="1"/>
      <sheetData sheetId="18939" refreshError="1"/>
      <sheetData sheetId="18940" refreshError="1"/>
      <sheetData sheetId="18941" refreshError="1"/>
      <sheetData sheetId="18942" refreshError="1"/>
      <sheetData sheetId="18943" refreshError="1"/>
      <sheetData sheetId="18944" refreshError="1"/>
      <sheetData sheetId="18945" refreshError="1"/>
      <sheetData sheetId="18946" refreshError="1"/>
      <sheetData sheetId="18947" refreshError="1"/>
      <sheetData sheetId="18948" refreshError="1"/>
      <sheetData sheetId="18949" refreshError="1"/>
      <sheetData sheetId="18950" refreshError="1"/>
      <sheetData sheetId="18951" refreshError="1"/>
      <sheetData sheetId="18952" refreshError="1"/>
      <sheetData sheetId="18953" refreshError="1"/>
      <sheetData sheetId="18954" refreshError="1"/>
      <sheetData sheetId="18955" refreshError="1"/>
      <sheetData sheetId="18956" refreshError="1"/>
      <sheetData sheetId="18957" refreshError="1"/>
      <sheetData sheetId="18958" refreshError="1"/>
      <sheetData sheetId="18959" refreshError="1"/>
      <sheetData sheetId="18960" refreshError="1"/>
      <sheetData sheetId="18961" refreshError="1"/>
      <sheetData sheetId="18962" refreshError="1"/>
      <sheetData sheetId="18963" refreshError="1"/>
      <sheetData sheetId="18964" refreshError="1"/>
      <sheetData sheetId="18965" refreshError="1"/>
      <sheetData sheetId="18966" refreshError="1"/>
      <sheetData sheetId="18967" refreshError="1"/>
      <sheetData sheetId="18968" refreshError="1"/>
      <sheetData sheetId="18969" refreshError="1"/>
      <sheetData sheetId="18970" refreshError="1"/>
      <sheetData sheetId="18971" refreshError="1"/>
      <sheetData sheetId="18972" refreshError="1"/>
      <sheetData sheetId="18973" refreshError="1"/>
      <sheetData sheetId="18974" refreshError="1"/>
      <sheetData sheetId="18975" refreshError="1"/>
      <sheetData sheetId="18976" refreshError="1"/>
      <sheetData sheetId="18977" refreshError="1"/>
      <sheetData sheetId="18978" refreshError="1"/>
      <sheetData sheetId="18979" refreshError="1"/>
      <sheetData sheetId="18980" refreshError="1"/>
      <sheetData sheetId="18981" refreshError="1"/>
      <sheetData sheetId="18982" refreshError="1"/>
      <sheetData sheetId="18983" refreshError="1"/>
      <sheetData sheetId="18984" refreshError="1"/>
      <sheetData sheetId="18985" refreshError="1"/>
      <sheetData sheetId="18986" refreshError="1"/>
      <sheetData sheetId="18987" refreshError="1"/>
      <sheetData sheetId="18988" refreshError="1"/>
      <sheetData sheetId="18989" refreshError="1"/>
      <sheetData sheetId="18990" refreshError="1"/>
      <sheetData sheetId="18991" refreshError="1"/>
      <sheetData sheetId="18992" refreshError="1"/>
      <sheetData sheetId="18993" refreshError="1"/>
      <sheetData sheetId="18994" refreshError="1"/>
      <sheetData sheetId="18995" refreshError="1"/>
      <sheetData sheetId="18996" refreshError="1"/>
      <sheetData sheetId="18997" refreshError="1"/>
      <sheetData sheetId="18998" refreshError="1"/>
      <sheetData sheetId="18999" refreshError="1"/>
      <sheetData sheetId="19000" refreshError="1"/>
      <sheetData sheetId="19001" refreshError="1"/>
      <sheetData sheetId="19002" refreshError="1"/>
      <sheetData sheetId="19003" refreshError="1"/>
      <sheetData sheetId="19004" refreshError="1"/>
      <sheetData sheetId="19005" refreshError="1"/>
      <sheetData sheetId="19006" refreshError="1"/>
      <sheetData sheetId="19007" refreshError="1"/>
      <sheetData sheetId="19008" refreshError="1"/>
      <sheetData sheetId="19009" refreshError="1"/>
      <sheetData sheetId="19010" refreshError="1"/>
      <sheetData sheetId="19011" refreshError="1"/>
      <sheetData sheetId="19012" refreshError="1"/>
      <sheetData sheetId="19013" refreshError="1"/>
      <sheetData sheetId="19014" refreshError="1"/>
      <sheetData sheetId="19015" refreshError="1"/>
      <sheetData sheetId="19016" refreshError="1"/>
      <sheetData sheetId="19017" refreshError="1"/>
      <sheetData sheetId="19018" refreshError="1"/>
      <sheetData sheetId="19019" refreshError="1"/>
      <sheetData sheetId="19020" refreshError="1"/>
      <sheetData sheetId="19021" refreshError="1"/>
      <sheetData sheetId="19022" refreshError="1"/>
      <sheetData sheetId="19023" refreshError="1"/>
      <sheetData sheetId="19024" refreshError="1"/>
      <sheetData sheetId="19025" refreshError="1"/>
      <sheetData sheetId="19026" refreshError="1"/>
      <sheetData sheetId="19027" refreshError="1"/>
      <sheetData sheetId="19028" refreshError="1"/>
      <sheetData sheetId="19029" refreshError="1"/>
      <sheetData sheetId="19030" refreshError="1"/>
      <sheetData sheetId="19031" refreshError="1"/>
      <sheetData sheetId="19032" refreshError="1"/>
      <sheetData sheetId="19033" refreshError="1"/>
      <sheetData sheetId="19034" refreshError="1"/>
      <sheetData sheetId="19035" refreshError="1"/>
      <sheetData sheetId="19036" refreshError="1"/>
      <sheetData sheetId="19037" refreshError="1"/>
      <sheetData sheetId="19038" refreshError="1"/>
      <sheetData sheetId="19039" refreshError="1"/>
      <sheetData sheetId="19040" refreshError="1"/>
      <sheetData sheetId="19041" refreshError="1"/>
      <sheetData sheetId="19042" refreshError="1"/>
      <sheetData sheetId="19043" refreshError="1"/>
      <sheetData sheetId="19044" refreshError="1"/>
      <sheetData sheetId="19045" refreshError="1"/>
      <sheetData sheetId="19046" refreshError="1"/>
      <sheetData sheetId="19047" refreshError="1"/>
      <sheetData sheetId="19048" refreshError="1"/>
      <sheetData sheetId="19049" refreshError="1"/>
      <sheetData sheetId="19050" refreshError="1"/>
      <sheetData sheetId="19051" refreshError="1"/>
      <sheetData sheetId="19052" refreshError="1"/>
      <sheetData sheetId="19053" refreshError="1"/>
      <sheetData sheetId="19054" refreshError="1"/>
      <sheetData sheetId="19055" refreshError="1"/>
      <sheetData sheetId="19056" refreshError="1"/>
      <sheetData sheetId="19057" refreshError="1"/>
      <sheetData sheetId="19058" refreshError="1"/>
      <sheetData sheetId="19059" refreshError="1"/>
      <sheetData sheetId="19060" refreshError="1"/>
      <sheetData sheetId="19061" refreshError="1"/>
      <sheetData sheetId="19062" refreshError="1"/>
      <sheetData sheetId="19063" refreshError="1"/>
      <sheetData sheetId="19064" refreshError="1"/>
      <sheetData sheetId="19065" refreshError="1"/>
      <sheetData sheetId="19066" refreshError="1"/>
      <sheetData sheetId="19067" refreshError="1"/>
      <sheetData sheetId="19068" refreshError="1"/>
      <sheetData sheetId="19069" refreshError="1"/>
      <sheetData sheetId="19070" refreshError="1"/>
      <sheetData sheetId="19071" refreshError="1"/>
      <sheetData sheetId="19072" refreshError="1"/>
      <sheetData sheetId="19073" refreshError="1"/>
      <sheetData sheetId="19074" refreshError="1"/>
      <sheetData sheetId="19075" refreshError="1"/>
      <sheetData sheetId="19076" refreshError="1"/>
      <sheetData sheetId="19077" refreshError="1"/>
      <sheetData sheetId="19078" refreshError="1"/>
      <sheetData sheetId="19079" refreshError="1"/>
      <sheetData sheetId="19080" refreshError="1"/>
      <sheetData sheetId="19081" refreshError="1"/>
      <sheetData sheetId="19082" refreshError="1"/>
      <sheetData sheetId="19083" refreshError="1"/>
      <sheetData sheetId="19084" refreshError="1"/>
      <sheetData sheetId="19085" refreshError="1"/>
      <sheetData sheetId="19086" refreshError="1"/>
      <sheetData sheetId="19087" refreshError="1"/>
      <sheetData sheetId="19088" refreshError="1"/>
      <sheetData sheetId="19089" refreshError="1"/>
      <sheetData sheetId="19090" refreshError="1"/>
      <sheetData sheetId="19091" refreshError="1"/>
      <sheetData sheetId="19092" refreshError="1"/>
      <sheetData sheetId="19093" refreshError="1"/>
      <sheetData sheetId="19094" refreshError="1"/>
      <sheetData sheetId="19095" refreshError="1"/>
      <sheetData sheetId="19096" refreshError="1"/>
      <sheetData sheetId="19097" refreshError="1"/>
      <sheetData sheetId="19098" refreshError="1"/>
      <sheetData sheetId="19099" refreshError="1"/>
      <sheetData sheetId="19100" refreshError="1"/>
      <sheetData sheetId="19101" refreshError="1"/>
      <sheetData sheetId="19102" refreshError="1"/>
      <sheetData sheetId="19103" refreshError="1"/>
      <sheetData sheetId="19104" refreshError="1"/>
      <sheetData sheetId="19105" refreshError="1"/>
      <sheetData sheetId="19106" refreshError="1"/>
      <sheetData sheetId="19107" refreshError="1"/>
      <sheetData sheetId="19108" refreshError="1"/>
      <sheetData sheetId="19109" refreshError="1"/>
      <sheetData sheetId="19110" refreshError="1"/>
      <sheetData sheetId="19111" refreshError="1"/>
      <sheetData sheetId="19112" refreshError="1"/>
      <sheetData sheetId="19113" refreshError="1"/>
      <sheetData sheetId="19114" refreshError="1"/>
      <sheetData sheetId="19115" refreshError="1"/>
      <sheetData sheetId="19116" refreshError="1"/>
      <sheetData sheetId="19117" refreshError="1"/>
      <sheetData sheetId="19118" refreshError="1"/>
      <sheetData sheetId="19119" refreshError="1"/>
      <sheetData sheetId="19120" refreshError="1"/>
      <sheetData sheetId="19121" refreshError="1"/>
      <sheetData sheetId="19122" refreshError="1"/>
      <sheetData sheetId="19123" refreshError="1"/>
      <sheetData sheetId="19124" refreshError="1"/>
      <sheetData sheetId="19125" refreshError="1"/>
      <sheetData sheetId="19126" refreshError="1"/>
      <sheetData sheetId="19127" refreshError="1"/>
      <sheetData sheetId="19128" refreshError="1"/>
      <sheetData sheetId="19129" refreshError="1"/>
      <sheetData sheetId="19130" refreshError="1"/>
      <sheetData sheetId="19131" refreshError="1"/>
      <sheetData sheetId="19132" refreshError="1"/>
      <sheetData sheetId="19133" refreshError="1"/>
      <sheetData sheetId="19134" refreshError="1"/>
      <sheetData sheetId="19135" refreshError="1"/>
      <sheetData sheetId="19136" refreshError="1"/>
      <sheetData sheetId="19137" refreshError="1"/>
      <sheetData sheetId="19138" refreshError="1"/>
      <sheetData sheetId="19139" refreshError="1"/>
      <sheetData sheetId="19140" refreshError="1"/>
      <sheetData sheetId="19141" refreshError="1"/>
      <sheetData sheetId="19142" refreshError="1"/>
      <sheetData sheetId="19143" refreshError="1"/>
      <sheetData sheetId="19144" refreshError="1"/>
      <sheetData sheetId="19145" refreshError="1"/>
      <sheetData sheetId="19146" refreshError="1"/>
      <sheetData sheetId="19147" refreshError="1"/>
      <sheetData sheetId="19148" refreshError="1"/>
      <sheetData sheetId="19149" refreshError="1"/>
      <sheetData sheetId="19150" refreshError="1"/>
      <sheetData sheetId="19151" refreshError="1"/>
      <sheetData sheetId="19152" refreshError="1"/>
      <sheetData sheetId="19153" refreshError="1"/>
      <sheetData sheetId="19154" refreshError="1"/>
      <sheetData sheetId="19155" refreshError="1"/>
      <sheetData sheetId="19156" refreshError="1"/>
      <sheetData sheetId="19157" refreshError="1"/>
      <sheetData sheetId="19158" refreshError="1"/>
      <sheetData sheetId="19159" refreshError="1"/>
      <sheetData sheetId="19160" refreshError="1"/>
      <sheetData sheetId="19161" refreshError="1"/>
      <sheetData sheetId="19162" refreshError="1"/>
      <sheetData sheetId="19163" refreshError="1"/>
      <sheetData sheetId="19164" refreshError="1"/>
      <sheetData sheetId="19165" refreshError="1"/>
      <sheetData sheetId="19166" refreshError="1"/>
      <sheetData sheetId="19167" refreshError="1"/>
      <sheetData sheetId="19168" refreshError="1"/>
      <sheetData sheetId="19169" refreshError="1"/>
      <sheetData sheetId="19170" refreshError="1"/>
      <sheetData sheetId="19171" refreshError="1"/>
      <sheetData sheetId="19172" refreshError="1"/>
      <sheetData sheetId="19173" refreshError="1"/>
      <sheetData sheetId="19174" refreshError="1"/>
      <sheetData sheetId="19175" refreshError="1"/>
      <sheetData sheetId="19176" refreshError="1"/>
      <sheetData sheetId="19177" refreshError="1"/>
      <sheetData sheetId="19178" refreshError="1"/>
      <sheetData sheetId="19179" refreshError="1"/>
      <sheetData sheetId="19180" refreshError="1"/>
      <sheetData sheetId="19181" refreshError="1"/>
      <sheetData sheetId="19182" refreshError="1"/>
      <sheetData sheetId="19183" refreshError="1"/>
      <sheetData sheetId="19184" refreshError="1"/>
      <sheetData sheetId="19185" refreshError="1"/>
      <sheetData sheetId="19186" refreshError="1"/>
      <sheetData sheetId="19187" refreshError="1"/>
      <sheetData sheetId="19188" refreshError="1"/>
      <sheetData sheetId="19189" refreshError="1"/>
      <sheetData sheetId="19190" refreshError="1"/>
      <sheetData sheetId="19191" refreshError="1"/>
      <sheetData sheetId="19192" refreshError="1"/>
      <sheetData sheetId="19193" refreshError="1"/>
      <sheetData sheetId="19194" refreshError="1"/>
      <sheetData sheetId="19195" refreshError="1"/>
      <sheetData sheetId="19196" refreshError="1"/>
      <sheetData sheetId="19197" refreshError="1"/>
      <sheetData sheetId="19198" refreshError="1"/>
      <sheetData sheetId="19199" refreshError="1"/>
      <sheetData sheetId="19200" refreshError="1"/>
      <sheetData sheetId="19201" refreshError="1"/>
      <sheetData sheetId="19202" refreshError="1"/>
      <sheetData sheetId="19203" refreshError="1"/>
      <sheetData sheetId="19204" refreshError="1"/>
      <sheetData sheetId="19205" refreshError="1"/>
      <sheetData sheetId="19206" refreshError="1"/>
      <sheetData sheetId="19207" refreshError="1"/>
      <sheetData sheetId="19208" refreshError="1"/>
      <sheetData sheetId="19209" refreshError="1"/>
      <sheetData sheetId="19210" refreshError="1"/>
      <sheetData sheetId="19211" refreshError="1"/>
      <sheetData sheetId="19212" refreshError="1"/>
      <sheetData sheetId="19213" refreshError="1"/>
      <sheetData sheetId="19214" refreshError="1"/>
      <sheetData sheetId="19215" refreshError="1"/>
      <sheetData sheetId="19216" refreshError="1"/>
      <sheetData sheetId="19217" refreshError="1"/>
      <sheetData sheetId="19218" refreshError="1"/>
      <sheetData sheetId="19219" refreshError="1"/>
      <sheetData sheetId="19220" refreshError="1"/>
      <sheetData sheetId="19221" refreshError="1"/>
      <sheetData sheetId="19222" refreshError="1"/>
      <sheetData sheetId="19223" refreshError="1"/>
      <sheetData sheetId="19224" refreshError="1"/>
      <sheetData sheetId="19225" refreshError="1"/>
      <sheetData sheetId="19226" refreshError="1"/>
      <sheetData sheetId="19227" refreshError="1"/>
      <sheetData sheetId="19228" refreshError="1"/>
      <sheetData sheetId="19229" refreshError="1"/>
      <sheetData sheetId="19230" refreshError="1"/>
      <sheetData sheetId="19231" refreshError="1"/>
      <sheetData sheetId="19232" refreshError="1"/>
      <sheetData sheetId="19233" refreshError="1"/>
      <sheetData sheetId="19234" refreshError="1"/>
      <sheetData sheetId="19235" refreshError="1"/>
      <sheetData sheetId="19236" refreshError="1"/>
      <sheetData sheetId="19237" refreshError="1"/>
      <sheetData sheetId="19238" refreshError="1"/>
      <sheetData sheetId="19239" refreshError="1"/>
      <sheetData sheetId="19240" refreshError="1"/>
      <sheetData sheetId="19241" refreshError="1"/>
      <sheetData sheetId="19242" refreshError="1"/>
      <sheetData sheetId="19243" refreshError="1"/>
      <sheetData sheetId="19244" refreshError="1"/>
      <sheetData sheetId="19245" refreshError="1"/>
      <sheetData sheetId="19246" refreshError="1"/>
      <sheetData sheetId="19247" refreshError="1"/>
      <sheetData sheetId="19248" refreshError="1"/>
      <sheetData sheetId="19249" refreshError="1"/>
      <sheetData sheetId="19250" refreshError="1"/>
      <sheetData sheetId="19251" refreshError="1"/>
      <sheetData sheetId="19252" refreshError="1"/>
      <sheetData sheetId="19253" refreshError="1"/>
      <sheetData sheetId="19254" refreshError="1"/>
      <sheetData sheetId="19255" refreshError="1"/>
      <sheetData sheetId="19256" refreshError="1"/>
      <sheetData sheetId="19257" refreshError="1"/>
      <sheetData sheetId="19258" refreshError="1"/>
      <sheetData sheetId="19259" refreshError="1"/>
      <sheetData sheetId="19260" refreshError="1"/>
      <sheetData sheetId="19261" refreshError="1"/>
      <sheetData sheetId="19262" refreshError="1"/>
      <sheetData sheetId="19263" refreshError="1"/>
      <sheetData sheetId="19264" refreshError="1"/>
      <sheetData sheetId="19265" refreshError="1"/>
      <sheetData sheetId="19266" refreshError="1"/>
      <sheetData sheetId="19267" refreshError="1"/>
      <sheetData sheetId="19268" refreshError="1"/>
      <sheetData sheetId="19269" refreshError="1"/>
      <sheetData sheetId="19270" refreshError="1"/>
      <sheetData sheetId="19271" refreshError="1"/>
      <sheetData sheetId="19272" refreshError="1"/>
      <sheetData sheetId="19273" refreshError="1"/>
      <sheetData sheetId="19274" refreshError="1"/>
      <sheetData sheetId="19275" refreshError="1"/>
      <sheetData sheetId="19276" refreshError="1"/>
      <sheetData sheetId="19277" refreshError="1"/>
      <sheetData sheetId="19278" refreshError="1"/>
      <sheetData sheetId="19279" refreshError="1"/>
      <sheetData sheetId="19280" refreshError="1"/>
      <sheetData sheetId="19281" refreshError="1"/>
      <sheetData sheetId="19282" refreshError="1"/>
      <sheetData sheetId="19283" refreshError="1"/>
      <sheetData sheetId="19284" refreshError="1"/>
      <sheetData sheetId="19285" refreshError="1"/>
      <sheetData sheetId="19286" refreshError="1"/>
      <sheetData sheetId="19287" refreshError="1"/>
      <sheetData sheetId="19288" refreshError="1"/>
      <sheetData sheetId="19289" refreshError="1"/>
      <sheetData sheetId="19290" refreshError="1"/>
      <sheetData sheetId="19291" refreshError="1"/>
      <sheetData sheetId="19292" refreshError="1"/>
      <sheetData sheetId="19293" refreshError="1"/>
      <sheetData sheetId="19294" refreshError="1"/>
      <sheetData sheetId="19295" refreshError="1"/>
      <sheetData sheetId="19296" refreshError="1"/>
      <sheetData sheetId="19297" refreshError="1"/>
      <sheetData sheetId="19298" refreshError="1"/>
      <sheetData sheetId="19299" refreshError="1"/>
      <sheetData sheetId="19300" refreshError="1"/>
      <sheetData sheetId="19301" refreshError="1"/>
      <sheetData sheetId="19302" refreshError="1"/>
      <sheetData sheetId="19303" refreshError="1"/>
      <sheetData sheetId="19304" refreshError="1"/>
      <sheetData sheetId="19305" refreshError="1"/>
      <sheetData sheetId="19306" refreshError="1"/>
      <sheetData sheetId="19307" refreshError="1"/>
      <sheetData sheetId="19308" refreshError="1"/>
      <sheetData sheetId="19309" refreshError="1"/>
      <sheetData sheetId="19310" refreshError="1"/>
      <sheetData sheetId="19311" refreshError="1"/>
      <sheetData sheetId="19312" refreshError="1"/>
      <sheetData sheetId="19313" refreshError="1"/>
      <sheetData sheetId="19314" refreshError="1"/>
      <sheetData sheetId="19315" refreshError="1"/>
      <sheetData sheetId="19316" refreshError="1"/>
      <sheetData sheetId="19317" refreshError="1"/>
      <sheetData sheetId="19318" refreshError="1"/>
      <sheetData sheetId="19319" refreshError="1"/>
      <sheetData sheetId="19320" refreshError="1"/>
      <sheetData sheetId="19321" refreshError="1"/>
      <sheetData sheetId="19322" refreshError="1"/>
      <sheetData sheetId="19323" refreshError="1"/>
      <sheetData sheetId="19324" refreshError="1"/>
      <sheetData sheetId="19325" refreshError="1"/>
      <sheetData sheetId="19326" refreshError="1"/>
      <sheetData sheetId="19327" refreshError="1"/>
      <sheetData sheetId="19328" refreshError="1"/>
      <sheetData sheetId="19329" refreshError="1"/>
      <sheetData sheetId="19330" refreshError="1"/>
      <sheetData sheetId="19331" refreshError="1"/>
      <sheetData sheetId="19332" refreshError="1"/>
      <sheetData sheetId="19333" refreshError="1"/>
      <sheetData sheetId="19334" refreshError="1"/>
      <sheetData sheetId="19335" refreshError="1"/>
      <sheetData sheetId="19336" refreshError="1"/>
      <sheetData sheetId="19337" refreshError="1"/>
      <sheetData sheetId="19338" refreshError="1"/>
      <sheetData sheetId="19339" refreshError="1"/>
      <sheetData sheetId="19340" refreshError="1"/>
      <sheetData sheetId="19341" refreshError="1"/>
      <sheetData sheetId="19342" refreshError="1"/>
      <sheetData sheetId="19343" refreshError="1"/>
      <sheetData sheetId="19344" refreshError="1"/>
      <sheetData sheetId="19345" refreshError="1"/>
      <sheetData sheetId="19346" refreshError="1"/>
      <sheetData sheetId="19347" refreshError="1"/>
      <sheetData sheetId="19348" refreshError="1"/>
      <sheetData sheetId="19349" refreshError="1"/>
      <sheetData sheetId="19350" refreshError="1"/>
      <sheetData sheetId="19351" refreshError="1"/>
      <sheetData sheetId="19352" refreshError="1"/>
      <sheetData sheetId="19353" refreshError="1"/>
      <sheetData sheetId="19354" refreshError="1"/>
      <sheetData sheetId="19355" refreshError="1"/>
      <sheetData sheetId="19356" refreshError="1"/>
      <sheetData sheetId="19357" refreshError="1"/>
      <sheetData sheetId="19358" refreshError="1"/>
      <sheetData sheetId="19359" refreshError="1"/>
      <sheetData sheetId="19360" refreshError="1"/>
      <sheetData sheetId="19361" refreshError="1"/>
      <sheetData sheetId="19362" refreshError="1"/>
      <sheetData sheetId="19363" refreshError="1"/>
      <sheetData sheetId="19364" refreshError="1"/>
      <sheetData sheetId="19365" refreshError="1"/>
      <sheetData sheetId="19366" refreshError="1"/>
      <sheetData sheetId="19367" refreshError="1"/>
      <sheetData sheetId="19368" refreshError="1"/>
      <sheetData sheetId="19369" refreshError="1"/>
      <sheetData sheetId="19370" refreshError="1"/>
      <sheetData sheetId="19371" refreshError="1"/>
      <sheetData sheetId="19372" refreshError="1"/>
      <sheetData sheetId="19373" refreshError="1"/>
      <sheetData sheetId="19374" refreshError="1"/>
      <sheetData sheetId="19375" refreshError="1"/>
      <sheetData sheetId="19376" refreshError="1"/>
      <sheetData sheetId="19377" refreshError="1"/>
      <sheetData sheetId="19378" refreshError="1"/>
      <sheetData sheetId="19379" refreshError="1"/>
      <sheetData sheetId="19380" refreshError="1"/>
      <sheetData sheetId="19381" refreshError="1"/>
      <sheetData sheetId="19382" refreshError="1"/>
      <sheetData sheetId="19383" refreshError="1"/>
      <sheetData sheetId="19384" refreshError="1"/>
      <sheetData sheetId="19385" refreshError="1"/>
      <sheetData sheetId="19386" refreshError="1"/>
      <sheetData sheetId="19387" refreshError="1"/>
      <sheetData sheetId="19388" refreshError="1"/>
      <sheetData sheetId="19389" refreshError="1"/>
      <sheetData sheetId="19390" refreshError="1"/>
      <sheetData sheetId="19391" refreshError="1"/>
      <sheetData sheetId="19392" refreshError="1"/>
      <sheetData sheetId="19393" refreshError="1"/>
      <sheetData sheetId="19394" refreshError="1"/>
      <sheetData sheetId="19395" refreshError="1"/>
      <sheetData sheetId="19396" refreshError="1"/>
      <sheetData sheetId="19397" refreshError="1"/>
      <sheetData sheetId="19398" refreshError="1"/>
      <sheetData sheetId="19399" refreshError="1"/>
      <sheetData sheetId="19400" refreshError="1"/>
      <sheetData sheetId="19401" refreshError="1"/>
      <sheetData sheetId="19402" refreshError="1"/>
      <sheetData sheetId="19403" refreshError="1"/>
      <sheetData sheetId="19404" refreshError="1"/>
      <sheetData sheetId="19405" refreshError="1"/>
      <sheetData sheetId="19406" refreshError="1"/>
      <sheetData sheetId="19407" refreshError="1"/>
      <sheetData sheetId="19408" refreshError="1"/>
      <sheetData sheetId="19409" refreshError="1"/>
      <sheetData sheetId="19410" refreshError="1"/>
      <sheetData sheetId="19411" refreshError="1"/>
      <sheetData sheetId="19412" refreshError="1"/>
      <sheetData sheetId="19413" refreshError="1"/>
      <sheetData sheetId="19414" refreshError="1"/>
      <sheetData sheetId="19415" refreshError="1"/>
      <sheetData sheetId="19416" refreshError="1"/>
      <sheetData sheetId="19417" refreshError="1"/>
      <sheetData sheetId="19418" refreshError="1"/>
      <sheetData sheetId="19419" refreshError="1"/>
      <sheetData sheetId="19420" refreshError="1"/>
      <sheetData sheetId="19421" refreshError="1"/>
      <sheetData sheetId="19422" refreshError="1"/>
      <sheetData sheetId="19423" refreshError="1"/>
      <sheetData sheetId="19424" refreshError="1"/>
      <sheetData sheetId="19425" refreshError="1"/>
      <sheetData sheetId="19426" refreshError="1"/>
      <sheetData sheetId="19427" refreshError="1"/>
      <sheetData sheetId="19428" refreshError="1"/>
      <sheetData sheetId="19429" refreshError="1"/>
      <sheetData sheetId="19430" refreshError="1"/>
      <sheetData sheetId="19431" refreshError="1"/>
      <sheetData sheetId="19432" refreshError="1"/>
      <sheetData sheetId="19433" refreshError="1"/>
      <sheetData sheetId="19434" refreshError="1"/>
      <sheetData sheetId="19435" refreshError="1"/>
      <sheetData sheetId="19436" refreshError="1"/>
      <sheetData sheetId="19437" refreshError="1"/>
      <sheetData sheetId="19438" refreshError="1"/>
      <sheetData sheetId="19439" refreshError="1"/>
      <sheetData sheetId="19440" refreshError="1"/>
      <sheetData sheetId="19441" refreshError="1"/>
      <sheetData sheetId="19442" refreshError="1"/>
      <sheetData sheetId="19443" refreshError="1"/>
      <sheetData sheetId="19444" refreshError="1"/>
      <sheetData sheetId="19445" refreshError="1"/>
      <sheetData sheetId="19446" refreshError="1"/>
      <sheetData sheetId="19447" refreshError="1"/>
      <sheetData sheetId="19448" refreshError="1"/>
      <sheetData sheetId="19449" refreshError="1"/>
      <sheetData sheetId="19450" refreshError="1"/>
      <sheetData sheetId="19451" refreshError="1"/>
      <sheetData sheetId="19452" refreshError="1"/>
      <sheetData sheetId="19453" refreshError="1"/>
      <sheetData sheetId="19454" refreshError="1"/>
      <sheetData sheetId="19455" refreshError="1"/>
      <sheetData sheetId="19456" refreshError="1"/>
      <sheetData sheetId="19457" refreshError="1"/>
      <sheetData sheetId="19458" refreshError="1"/>
      <sheetData sheetId="19459" refreshError="1"/>
      <sheetData sheetId="19460" refreshError="1"/>
      <sheetData sheetId="19461" refreshError="1"/>
      <sheetData sheetId="19462" refreshError="1"/>
      <sheetData sheetId="19463" refreshError="1"/>
      <sheetData sheetId="19464" refreshError="1"/>
      <sheetData sheetId="19465" refreshError="1"/>
      <sheetData sheetId="19466" refreshError="1"/>
      <sheetData sheetId="19467" refreshError="1"/>
      <sheetData sheetId="19468" refreshError="1"/>
      <sheetData sheetId="19469" refreshError="1"/>
      <sheetData sheetId="19470" refreshError="1"/>
      <sheetData sheetId="19471" refreshError="1"/>
      <sheetData sheetId="19472" refreshError="1"/>
      <sheetData sheetId="19473" refreshError="1"/>
      <sheetData sheetId="19474" refreshError="1"/>
      <sheetData sheetId="19475" refreshError="1"/>
      <sheetData sheetId="19476" refreshError="1"/>
      <sheetData sheetId="19477" refreshError="1"/>
      <sheetData sheetId="19478" refreshError="1"/>
      <sheetData sheetId="19479" refreshError="1"/>
      <sheetData sheetId="19480" refreshError="1"/>
      <sheetData sheetId="19481" refreshError="1"/>
      <sheetData sheetId="19482" refreshError="1"/>
      <sheetData sheetId="19483" refreshError="1"/>
      <sheetData sheetId="19484" refreshError="1"/>
      <sheetData sheetId="19485" refreshError="1"/>
      <sheetData sheetId="19486" refreshError="1"/>
      <sheetData sheetId="19487" refreshError="1"/>
      <sheetData sheetId="19488" refreshError="1"/>
      <sheetData sheetId="19489" refreshError="1"/>
      <sheetData sheetId="19490" refreshError="1"/>
      <sheetData sheetId="19491" refreshError="1"/>
      <sheetData sheetId="19492" refreshError="1"/>
      <sheetData sheetId="19493" refreshError="1"/>
      <sheetData sheetId="19494" refreshError="1"/>
      <sheetData sheetId="19495" refreshError="1"/>
      <sheetData sheetId="19496" refreshError="1"/>
      <sheetData sheetId="19497" refreshError="1"/>
      <sheetData sheetId="19498" refreshError="1"/>
      <sheetData sheetId="19499" refreshError="1"/>
      <sheetData sheetId="19500" refreshError="1"/>
      <sheetData sheetId="19501" refreshError="1"/>
      <sheetData sheetId="19502" refreshError="1"/>
      <sheetData sheetId="19503" refreshError="1"/>
      <sheetData sheetId="19504" refreshError="1"/>
      <sheetData sheetId="19505" refreshError="1"/>
      <sheetData sheetId="19506" refreshError="1"/>
      <sheetData sheetId="19507" refreshError="1"/>
      <sheetData sheetId="19508" refreshError="1"/>
      <sheetData sheetId="19509" refreshError="1"/>
      <sheetData sheetId="19510" refreshError="1"/>
      <sheetData sheetId="19511" refreshError="1"/>
      <sheetData sheetId="19512" refreshError="1"/>
      <sheetData sheetId="19513" refreshError="1"/>
      <sheetData sheetId="19514" refreshError="1"/>
      <sheetData sheetId="19515" refreshError="1"/>
      <sheetData sheetId="19516" refreshError="1"/>
      <sheetData sheetId="19517" refreshError="1"/>
      <sheetData sheetId="19518" refreshError="1"/>
      <sheetData sheetId="19519" refreshError="1"/>
      <sheetData sheetId="19520" refreshError="1"/>
      <sheetData sheetId="19521" refreshError="1"/>
      <sheetData sheetId="19522" refreshError="1"/>
      <sheetData sheetId="19523" refreshError="1"/>
      <sheetData sheetId="19524" refreshError="1"/>
      <sheetData sheetId="19525" refreshError="1"/>
      <sheetData sheetId="19526" refreshError="1"/>
      <sheetData sheetId="19527" refreshError="1"/>
      <sheetData sheetId="19528" refreshError="1"/>
      <sheetData sheetId="19529" refreshError="1"/>
      <sheetData sheetId="19530" refreshError="1"/>
      <sheetData sheetId="19531" refreshError="1"/>
      <sheetData sheetId="19532" refreshError="1"/>
      <sheetData sheetId="19533" refreshError="1"/>
      <sheetData sheetId="19534" refreshError="1"/>
      <sheetData sheetId="19535" refreshError="1"/>
      <sheetData sheetId="19536" refreshError="1"/>
      <sheetData sheetId="19537" refreshError="1"/>
      <sheetData sheetId="19538" refreshError="1"/>
      <sheetData sheetId="19539" refreshError="1"/>
      <sheetData sheetId="19540" refreshError="1"/>
      <sheetData sheetId="19541" refreshError="1"/>
      <sheetData sheetId="19542" refreshError="1"/>
      <sheetData sheetId="19543" refreshError="1"/>
      <sheetData sheetId="19544" refreshError="1"/>
      <sheetData sheetId="19545" refreshError="1"/>
      <sheetData sheetId="19546" refreshError="1"/>
      <sheetData sheetId="19547" refreshError="1"/>
      <sheetData sheetId="19548" refreshError="1"/>
      <sheetData sheetId="19549" refreshError="1"/>
      <sheetData sheetId="19550" refreshError="1"/>
      <sheetData sheetId="19551" refreshError="1"/>
      <sheetData sheetId="19552" refreshError="1"/>
      <sheetData sheetId="19553" refreshError="1"/>
      <sheetData sheetId="19554" refreshError="1"/>
      <sheetData sheetId="19555" refreshError="1"/>
      <sheetData sheetId="19556" refreshError="1"/>
      <sheetData sheetId="19557" refreshError="1"/>
      <sheetData sheetId="19558" refreshError="1"/>
      <sheetData sheetId="19559" refreshError="1"/>
      <sheetData sheetId="19560" refreshError="1"/>
      <sheetData sheetId="19561" refreshError="1"/>
      <sheetData sheetId="19562" refreshError="1"/>
      <sheetData sheetId="19563" refreshError="1"/>
      <sheetData sheetId="19564" refreshError="1"/>
      <sheetData sheetId="19565" refreshError="1"/>
      <sheetData sheetId="19566" refreshError="1"/>
      <sheetData sheetId="19567" refreshError="1"/>
      <sheetData sheetId="19568" refreshError="1"/>
      <sheetData sheetId="19569" refreshError="1"/>
      <sheetData sheetId="19570" refreshError="1"/>
      <sheetData sheetId="19571" refreshError="1"/>
      <sheetData sheetId="19572" refreshError="1"/>
      <sheetData sheetId="19573" refreshError="1"/>
      <sheetData sheetId="19574" refreshError="1"/>
      <sheetData sheetId="19575" refreshError="1"/>
      <sheetData sheetId="19576" refreshError="1"/>
      <sheetData sheetId="19577" refreshError="1"/>
      <sheetData sheetId="19578" refreshError="1"/>
      <sheetData sheetId="19579" refreshError="1"/>
      <sheetData sheetId="19580" refreshError="1"/>
      <sheetData sheetId="19581" refreshError="1"/>
      <sheetData sheetId="19582" refreshError="1"/>
      <sheetData sheetId="19583" refreshError="1"/>
      <sheetData sheetId="19584" refreshError="1"/>
      <sheetData sheetId="19585" refreshError="1"/>
      <sheetData sheetId="19586" refreshError="1"/>
      <sheetData sheetId="19587" refreshError="1"/>
      <sheetData sheetId="19588" refreshError="1"/>
      <sheetData sheetId="19589" refreshError="1"/>
      <sheetData sheetId="19590" refreshError="1"/>
      <sheetData sheetId="19591" refreshError="1"/>
      <sheetData sheetId="19592" refreshError="1"/>
      <sheetData sheetId="19593" refreshError="1"/>
      <sheetData sheetId="19594" refreshError="1"/>
      <sheetData sheetId="19595" refreshError="1"/>
      <sheetData sheetId="19596" refreshError="1"/>
      <sheetData sheetId="19597" refreshError="1"/>
      <sheetData sheetId="19598" refreshError="1"/>
      <sheetData sheetId="19599" refreshError="1"/>
      <sheetData sheetId="19600" refreshError="1"/>
      <sheetData sheetId="19601" refreshError="1"/>
      <sheetData sheetId="19602" refreshError="1"/>
      <sheetData sheetId="19603" refreshError="1"/>
      <sheetData sheetId="19604" refreshError="1"/>
      <sheetData sheetId="19605" refreshError="1"/>
      <sheetData sheetId="19606" refreshError="1"/>
      <sheetData sheetId="19607" refreshError="1"/>
      <sheetData sheetId="19608" refreshError="1"/>
      <sheetData sheetId="19609" refreshError="1"/>
      <sheetData sheetId="19610" refreshError="1"/>
      <sheetData sheetId="19611" refreshError="1"/>
      <sheetData sheetId="19612" refreshError="1"/>
      <sheetData sheetId="19613" refreshError="1"/>
      <sheetData sheetId="19614" refreshError="1"/>
      <sheetData sheetId="19615" refreshError="1"/>
      <sheetData sheetId="19616" refreshError="1"/>
      <sheetData sheetId="19617" refreshError="1"/>
      <sheetData sheetId="19618" refreshError="1"/>
      <sheetData sheetId="19619" refreshError="1"/>
      <sheetData sheetId="19620" refreshError="1"/>
      <sheetData sheetId="19621" refreshError="1"/>
      <sheetData sheetId="19622" refreshError="1"/>
      <sheetData sheetId="19623" refreshError="1"/>
      <sheetData sheetId="19624" refreshError="1"/>
      <sheetData sheetId="19625" refreshError="1"/>
      <sheetData sheetId="19626" refreshError="1"/>
      <sheetData sheetId="19627" refreshError="1"/>
      <sheetData sheetId="19628" refreshError="1"/>
      <sheetData sheetId="19629" refreshError="1"/>
      <sheetData sheetId="19630" refreshError="1"/>
      <sheetData sheetId="19631" refreshError="1"/>
      <sheetData sheetId="19632" refreshError="1"/>
      <sheetData sheetId="19633" refreshError="1"/>
      <sheetData sheetId="19634" refreshError="1"/>
      <sheetData sheetId="19635" refreshError="1"/>
      <sheetData sheetId="19636" refreshError="1"/>
      <sheetData sheetId="19637" refreshError="1"/>
      <sheetData sheetId="19638" refreshError="1"/>
      <sheetData sheetId="19639" refreshError="1"/>
      <sheetData sheetId="19640" refreshError="1"/>
      <sheetData sheetId="19641" refreshError="1"/>
      <sheetData sheetId="19642" refreshError="1"/>
      <sheetData sheetId="19643" refreshError="1"/>
      <sheetData sheetId="19644" refreshError="1"/>
      <sheetData sheetId="19645" refreshError="1"/>
      <sheetData sheetId="19646" refreshError="1"/>
      <sheetData sheetId="19647" refreshError="1"/>
      <sheetData sheetId="19648" refreshError="1"/>
      <sheetData sheetId="19649" refreshError="1"/>
      <sheetData sheetId="19650" refreshError="1"/>
      <sheetData sheetId="19651" refreshError="1"/>
      <sheetData sheetId="19652" refreshError="1"/>
      <sheetData sheetId="19653" refreshError="1"/>
      <sheetData sheetId="19654" refreshError="1"/>
      <sheetData sheetId="19655" refreshError="1"/>
      <sheetData sheetId="19656" refreshError="1"/>
      <sheetData sheetId="19657" refreshError="1"/>
      <sheetData sheetId="19658" refreshError="1"/>
      <sheetData sheetId="19659" refreshError="1"/>
      <sheetData sheetId="19660" refreshError="1"/>
      <sheetData sheetId="19661" refreshError="1"/>
      <sheetData sheetId="19662" refreshError="1"/>
      <sheetData sheetId="19663" refreshError="1"/>
      <sheetData sheetId="19664" refreshError="1"/>
      <sheetData sheetId="19665" refreshError="1"/>
      <sheetData sheetId="19666" refreshError="1"/>
      <sheetData sheetId="19667" refreshError="1"/>
      <sheetData sheetId="19668" refreshError="1"/>
      <sheetData sheetId="19669" refreshError="1"/>
      <sheetData sheetId="19670" refreshError="1"/>
      <sheetData sheetId="19671" refreshError="1"/>
      <sheetData sheetId="19672" refreshError="1"/>
      <sheetData sheetId="19673" refreshError="1"/>
      <sheetData sheetId="19674" refreshError="1"/>
      <sheetData sheetId="19675" refreshError="1"/>
      <sheetData sheetId="19676" refreshError="1"/>
      <sheetData sheetId="19677" refreshError="1"/>
      <sheetData sheetId="19678" refreshError="1"/>
      <sheetData sheetId="19679" refreshError="1"/>
      <sheetData sheetId="19680" refreshError="1"/>
      <sheetData sheetId="19681" refreshError="1"/>
      <sheetData sheetId="19682" refreshError="1"/>
      <sheetData sheetId="19683" refreshError="1"/>
      <sheetData sheetId="19684" refreshError="1"/>
      <sheetData sheetId="19685" refreshError="1"/>
      <sheetData sheetId="19686" refreshError="1"/>
      <sheetData sheetId="19687" refreshError="1"/>
      <sheetData sheetId="19688" refreshError="1"/>
      <sheetData sheetId="19689" refreshError="1"/>
      <sheetData sheetId="19690" refreshError="1"/>
      <sheetData sheetId="19691" refreshError="1"/>
      <sheetData sheetId="19692" refreshError="1"/>
      <sheetData sheetId="19693" refreshError="1"/>
      <sheetData sheetId="19694" refreshError="1"/>
      <sheetData sheetId="19695" refreshError="1"/>
      <sheetData sheetId="19696" refreshError="1"/>
      <sheetData sheetId="19697" refreshError="1"/>
      <sheetData sheetId="19698" refreshError="1"/>
      <sheetData sheetId="19699" refreshError="1"/>
      <sheetData sheetId="19700" refreshError="1"/>
      <sheetData sheetId="19701" refreshError="1"/>
      <sheetData sheetId="19702" refreshError="1"/>
      <sheetData sheetId="19703" refreshError="1"/>
      <sheetData sheetId="19704" refreshError="1"/>
      <sheetData sheetId="19705" refreshError="1"/>
      <sheetData sheetId="19706" refreshError="1"/>
      <sheetData sheetId="19707" refreshError="1"/>
      <sheetData sheetId="19708" refreshError="1"/>
      <sheetData sheetId="19709" refreshError="1"/>
      <sheetData sheetId="19710" refreshError="1"/>
      <sheetData sheetId="19711" refreshError="1"/>
      <sheetData sheetId="19712" refreshError="1"/>
      <sheetData sheetId="19713" refreshError="1"/>
      <sheetData sheetId="19714" refreshError="1"/>
      <sheetData sheetId="19715" refreshError="1"/>
      <sheetData sheetId="19716" refreshError="1"/>
      <sheetData sheetId="19717" refreshError="1"/>
      <sheetData sheetId="19718" refreshError="1"/>
      <sheetData sheetId="19719" refreshError="1"/>
      <sheetData sheetId="19720" refreshError="1"/>
      <sheetData sheetId="19721" refreshError="1"/>
      <sheetData sheetId="19722" refreshError="1"/>
      <sheetData sheetId="19723" refreshError="1"/>
      <sheetData sheetId="19724" refreshError="1"/>
      <sheetData sheetId="19725" refreshError="1"/>
      <sheetData sheetId="19726" refreshError="1"/>
      <sheetData sheetId="19727" refreshError="1"/>
      <sheetData sheetId="19728" refreshError="1"/>
      <sheetData sheetId="19729" refreshError="1"/>
      <sheetData sheetId="19730" refreshError="1"/>
      <sheetData sheetId="19731" refreshError="1"/>
      <sheetData sheetId="19732" refreshError="1"/>
      <sheetData sheetId="19733" refreshError="1"/>
      <sheetData sheetId="19734" refreshError="1"/>
      <sheetData sheetId="19735" refreshError="1"/>
      <sheetData sheetId="19736" refreshError="1"/>
      <sheetData sheetId="19737" refreshError="1"/>
      <sheetData sheetId="19738" refreshError="1"/>
      <sheetData sheetId="19739" refreshError="1"/>
      <sheetData sheetId="19740" refreshError="1"/>
      <sheetData sheetId="19741" refreshError="1"/>
      <sheetData sheetId="19742" refreshError="1"/>
      <sheetData sheetId="19743" refreshError="1"/>
      <sheetData sheetId="19744" refreshError="1"/>
      <sheetData sheetId="19745" refreshError="1"/>
      <sheetData sheetId="19746" refreshError="1"/>
      <sheetData sheetId="19747" refreshError="1"/>
      <sheetData sheetId="19748" refreshError="1"/>
      <sheetData sheetId="19749" refreshError="1"/>
      <sheetData sheetId="19750" refreshError="1"/>
      <sheetData sheetId="19751" refreshError="1"/>
      <sheetData sheetId="19752" refreshError="1"/>
      <sheetData sheetId="19753" refreshError="1"/>
      <sheetData sheetId="19754" refreshError="1"/>
      <sheetData sheetId="19755" refreshError="1"/>
      <sheetData sheetId="19756" refreshError="1"/>
      <sheetData sheetId="19757" refreshError="1"/>
      <sheetData sheetId="19758" refreshError="1"/>
      <sheetData sheetId="19759" refreshError="1"/>
      <sheetData sheetId="19760" refreshError="1"/>
      <sheetData sheetId="19761" refreshError="1"/>
      <sheetData sheetId="19762" refreshError="1"/>
      <sheetData sheetId="19763" refreshError="1"/>
      <sheetData sheetId="19764" refreshError="1"/>
      <sheetData sheetId="19765" refreshError="1"/>
      <sheetData sheetId="19766" refreshError="1"/>
      <sheetData sheetId="19767" refreshError="1"/>
      <sheetData sheetId="19768" refreshError="1"/>
      <sheetData sheetId="19769" refreshError="1"/>
      <sheetData sheetId="19770" refreshError="1"/>
      <sheetData sheetId="19771" refreshError="1"/>
      <sheetData sheetId="19772" refreshError="1"/>
      <sheetData sheetId="19773" refreshError="1"/>
      <sheetData sheetId="19774" refreshError="1"/>
      <sheetData sheetId="19775" refreshError="1"/>
      <sheetData sheetId="19776" refreshError="1"/>
      <sheetData sheetId="19777" refreshError="1"/>
      <sheetData sheetId="19778" refreshError="1"/>
      <sheetData sheetId="19779" refreshError="1"/>
      <sheetData sheetId="19780" refreshError="1"/>
      <sheetData sheetId="19781" refreshError="1"/>
      <sheetData sheetId="19782" refreshError="1"/>
      <sheetData sheetId="19783" refreshError="1"/>
      <sheetData sheetId="19784" refreshError="1"/>
      <sheetData sheetId="19785" refreshError="1"/>
      <sheetData sheetId="19786" refreshError="1"/>
      <sheetData sheetId="19787" refreshError="1"/>
      <sheetData sheetId="19788" refreshError="1"/>
      <sheetData sheetId="19789" refreshError="1"/>
      <sheetData sheetId="19790" refreshError="1"/>
      <sheetData sheetId="19791" refreshError="1"/>
      <sheetData sheetId="19792" refreshError="1"/>
      <sheetData sheetId="19793" refreshError="1"/>
      <sheetData sheetId="19794" refreshError="1"/>
      <sheetData sheetId="19795" refreshError="1"/>
      <sheetData sheetId="19796" refreshError="1"/>
      <sheetData sheetId="19797" refreshError="1"/>
      <sheetData sheetId="19798" refreshError="1"/>
      <sheetData sheetId="19799" refreshError="1"/>
      <sheetData sheetId="19800" refreshError="1"/>
      <sheetData sheetId="19801" refreshError="1"/>
      <sheetData sheetId="19802" refreshError="1"/>
      <sheetData sheetId="19803" refreshError="1"/>
      <sheetData sheetId="19804" refreshError="1"/>
      <sheetData sheetId="19805" refreshError="1"/>
      <sheetData sheetId="19806" refreshError="1"/>
      <sheetData sheetId="19807" refreshError="1"/>
      <sheetData sheetId="19808" refreshError="1"/>
      <sheetData sheetId="19809" refreshError="1"/>
      <sheetData sheetId="19810" refreshError="1"/>
      <sheetData sheetId="19811" refreshError="1"/>
      <sheetData sheetId="19812" refreshError="1"/>
      <sheetData sheetId="19813" refreshError="1"/>
      <sheetData sheetId="19814" refreshError="1"/>
      <sheetData sheetId="19815" refreshError="1"/>
      <sheetData sheetId="19816" refreshError="1"/>
      <sheetData sheetId="19817" refreshError="1"/>
      <sheetData sheetId="19818" refreshError="1"/>
      <sheetData sheetId="19819" refreshError="1"/>
      <sheetData sheetId="19820" refreshError="1"/>
      <sheetData sheetId="19821" refreshError="1"/>
      <sheetData sheetId="19822" refreshError="1"/>
      <sheetData sheetId="19823" refreshError="1"/>
      <sheetData sheetId="19824" refreshError="1"/>
      <sheetData sheetId="19825" refreshError="1"/>
      <sheetData sheetId="19826" refreshError="1"/>
      <sheetData sheetId="19827" refreshError="1"/>
      <sheetData sheetId="19828" refreshError="1"/>
      <sheetData sheetId="19829" refreshError="1"/>
      <sheetData sheetId="19830" refreshError="1"/>
      <sheetData sheetId="19831" refreshError="1"/>
      <sheetData sheetId="19832" refreshError="1"/>
      <sheetData sheetId="19833" refreshError="1"/>
      <sheetData sheetId="19834" refreshError="1"/>
      <sheetData sheetId="19835" refreshError="1"/>
      <sheetData sheetId="19836" refreshError="1"/>
      <sheetData sheetId="19837" refreshError="1"/>
      <sheetData sheetId="19838" refreshError="1"/>
      <sheetData sheetId="19839" refreshError="1"/>
      <sheetData sheetId="19840" refreshError="1"/>
      <sheetData sheetId="19841" refreshError="1"/>
      <sheetData sheetId="19842" refreshError="1"/>
      <sheetData sheetId="19843" refreshError="1"/>
      <sheetData sheetId="19844" refreshError="1"/>
      <sheetData sheetId="19845" refreshError="1"/>
      <sheetData sheetId="19846" refreshError="1"/>
      <sheetData sheetId="19847" refreshError="1"/>
      <sheetData sheetId="19848" refreshError="1"/>
      <sheetData sheetId="19849" refreshError="1"/>
      <sheetData sheetId="19850" refreshError="1"/>
      <sheetData sheetId="19851" refreshError="1"/>
      <sheetData sheetId="19852" refreshError="1"/>
      <sheetData sheetId="19853" refreshError="1"/>
      <sheetData sheetId="19854" refreshError="1"/>
      <sheetData sheetId="19855" refreshError="1"/>
      <sheetData sheetId="19856" refreshError="1"/>
      <sheetData sheetId="19857" refreshError="1"/>
      <sheetData sheetId="19858" refreshError="1"/>
      <sheetData sheetId="19859" refreshError="1"/>
      <sheetData sheetId="19860" refreshError="1"/>
      <sheetData sheetId="19861" refreshError="1"/>
      <sheetData sheetId="19862" refreshError="1"/>
      <sheetData sheetId="19863" refreshError="1"/>
      <sheetData sheetId="19864" refreshError="1"/>
      <sheetData sheetId="19865" refreshError="1"/>
      <sheetData sheetId="19866" refreshError="1"/>
      <sheetData sheetId="19867" refreshError="1"/>
      <sheetData sheetId="19868" refreshError="1"/>
      <sheetData sheetId="19869" refreshError="1"/>
      <sheetData sheetId="19870" refreshError="1"/>
      <sheetData sheetId="19871" refreshError="1"/>
      <sheetData sheetId="19872" refreshError="1"/>
      <sheetData sheetId="19873" refreshError="1"/>
      <sheetData sheetId="19874" refreshError="1"/>
      <sheetData sheetId="19875" refreshError="1"/>
      <sheetData sheetId="19876" refreshError="1"/>
      <sheetData sheetId="19877" refreshError="1"/>
      <sheetData sheetId="19878" refreshError="1"/>
      <sheetData sheetId="19879" refreshError="1"/>
      <sheetData sheetId="19880" refreshError="1"/>
      <sheetData sheetId="19881" refreshError="1"/>
      <sheetData sheetId="19882" refreshError="1"/>
      <sheetData sheetId="19883" refreshError="1"/>
      <sheetData sheetId="19884" refreshError="1"/>
      <sheetData sheetId="19885" refreshError="1"/>
      <sheetData sheetId="19886" refreshError="1"/>
      <sheetData sheetId="19887" refreshError="1"/>
      <sheetData sheetId="19888" refreshError="1"/>
      <sheetData sheetId="19889" refreshError="1"/>
      <sheetData sheetId="19890" refreshError="1"/>
      <sheetData sheetId="19891" refreshError="1"/>
      <sheetData sheetId="19892" refreshError="1"/>
      <sheetData sheetId="19893" refreshError="1"/>
      <sheetData sheetId="19894" refreshError="1"/>
      <sheetData sheetId="19895" refreshError="1"/>
      <sheetData sheetId="19896" refreshError="1"/>
      <sheetData sheetId="19897" refreshError="1"/>
      <sheetData sheetId="19898" refreshError="1"/>
      <sheetData sheetId="19899" refreshError="1"/>
      <sheetData sheetId="19900" refreshError="1"/>
      <sheetData sheetId="19901" refreshError="1"/>
      <sheetData sheetId="19902" refreshError="1"/>
      <sheetData sheetId="19903" refreshError="1"/>
      <sheetData sheetId="19904" refreshError="1"/>
      <sheetData sheetId="19905" refreshError="1"/>
      <sheetData sheetId="19906" refreshError="1"/>
      <sheetData sheetId="19907" refreshError="1"/>
      <sheetData sheetId="19908" refreshError="1"/>
      <sheetData sheetId="19909" refreshError="1"/>
      <sheetData sheetId="19910" refreshError="1"/>
      <sheetData sheetId="19911" refreshError="1"/>
      <sheetData sheetId="19912" refreshError="1"/>
      <sheetData sheetId="19913" refreshError="1"/>
      <sheetData sheetId="19914" refreshError="1"/>
      <sheetData sheetId="19915" refreshError="1"/>
      <sheetData sheetId="19916" refreshError="1"/>
      <sheetData sheetId="19917" refreshError="1"/>
      <sheetData sheetId="19918" refreshError="1"/>
      <sheetData sheetId="19919" refreshError="1"/>
      <sheetData sheetId="19920" refreshError="1"/>
      <sheetData sheetId="19921" refreshError="1"/>
      <sheetData sheetId="19922" refreshError="1"/>
      <sheetData sheetId="19923" refreshError="1"/>
      <sheetData sheetId="19924" refreshError="1"/>
      <sheetData sheetId="19925" refreshError="1"/>
      <sheetData sheetId="19926" refreshError="1"/>
      <sheetData sheetId="19927" refreshError="1"/>
      <sheetData sheetId="19928" refreshError="1"/>
      <sheetData sheetId="19929" refreshError="1"/>
      <sheetData sheetId="19930" refreshError="1"/>
      <sheetData sheetId="19931" refreshError="1"/>
      <sheetData sheetId="19932" refreshError="1"/>
      <sheetData sheetId="19933" refreshError="1"/>
      <sheetData sheetId="19934" refreshError="1"/>
      <sheetData sheetId="19935" refreshError="1"/>
      <sheetData sheetId="19936" refreshError="1"/>
      <sheetData sheetId="19937" refreshError="1"/>
      <sheetData sheetId="19938" refreshError="1"/>
      <sheetData sheetId="19939" refreshError="1"/>
      <sheetData sheetId="19940" refreshError="1"/>
      <sheetData sheetId="19941" refreshError="1"/>
      <sheetData sheetId="19942" refreshError="1"/>
      <sheetData sheetId="19943" refreshError="1"/>
      <sheetData sheetId="19944" refreshError="1"/>
      <sheetData sheetId="19945" refreshError="1"/>
      <sheetData sheetId="19946" refreshError="1"/>
      <sheetData sheetId="19947" refreshError="1"/>
      <sheetData sheetId="19948" refreshError="1"/>
      <sheetData sheetId="19949" refreshError="1"/>
      <sheetData sheetId="19950" refreshError="1"/>
      <sheetData sheetId="19951" refreshError="1"/>
      <sheetData sheetId="19952" refreshError="1"/>
      <sheetData sheetId="19953" refreshError="1"/>
      <sheetData sheetId="19954" refreshError="1"/>
      <sheetData sheetId="19955" refreshError="1"/>
      <sheetData sheetId="19956" refreshError="1"/>
      <sheetData sheetId="19957" refreshError="1"/>
      <sheetData sheetId="19958" refreshError="1"/>
      <sheetData sheetId="19959" refreshError="1"/>
      <sheetData sheetId="19960" refreshError="1"/>
      <sheetData sheetId="19961" refreshError="1"/>
      <sheetData sheetId="19962" refreshError="1"/>
      <sheetData sheetId="19963" refreshError="1"/>
      <sheetData sheetId="19964" refreshError="1"/>
      <sheetData sheetId="19965" refreshError="1"/>
      <sheetData sheetId="19966" refreshError="1"/>
      <sheetData sheetId="19967" refreshError="1"/>
      <sheetData sheetId="19968" refreshError="1"/>
      <sheetData sheetId="19969" refreshError="1"/>
      <sheetData sheetId="19970" refreshError="1"/>
      <sheetData sheetId="19971" refreshError="1"/>
      <sheetData sheetId="19972" refreshError="1"/>
      <sheetData sheetId="19973" refreshError="1"/>
      <sheetData sheetId="19974" refreshError="1"/>
      <sheetData sheetId="19975" refreshError="1"/>
      <sheetData sheetId="19976" refreshError="1"/>
      <sheetData sheetId="19977" refreshError="1"/>
      <sheetData sheetId="19978" refreshError="1"/>
      <sheetData sheetId="19979" refreshError="1"/>
      <sheetData sheetId="19980" refreshError="1"/>
      <sheetData sheetId="19981" refreshError="1"/>
      <sheetData sheetId="19982" refreshError="1"/>
      <sheetData sheetId="19983" refreshError="1"/>
      <sheetData sheetId="19984" refreshError="1"/>
      <sheetData sheetId="19985" refreshError="1"/>
      <sheetData sheetId="19986" refreshError="1"/>
      <sheetData sheetId="19987" refreshError="1"/>
      <sheetData sheetId="19988" refreshError="1"/>
      <sheetData sheetId="19989" refreshError="1"/>
      <sheetData sheetId="19990" refreshError="1"/>
      <sheetData sheetId="19991" refreshError="1"/>
      <sheetData sheetId="19992" refreshError="1"/>
      <sheetData sheetId="19993" refreshError="1"/>
      <sheetData sheetId="19994" refreshError="1"/>
      <sheetData sheetId="19995" refreshError="1"/>
      <sheetData sheetId="19996" refreshError="1"/>
      <sheetData sheetId="19997" refreshError="1"/>
      <sheetData sheetId="19998" refreshError="1"/>
      <sheetData sheetId="19999" refreshError="1"/>
      <sheetData sheetId="20000" refreshError="1"/>
      <sheetData sheetId="20001" refreshError="1"/>
      <sheetData sheetId="20002" refreshError="1"/>
      <sheetData sheetId="20003" refreshError="1"/>
      <sheetData sheetId="20004" refreshError="1"/>
      <sheetData sheetId="20005" refreshError="1"/>
      <sheetData sheetId="20006" refreshError="1"/>
      <sheetData sheetId="20007" refreshError="1"/>
      <sheetData sheetId="20008" refreshError="1"/>
      <sheetData sheetId="20009" refreshError="1"/>
      <sheetData sheetId="20010" refreshError="1"/>
      <sheetData sheetId="20011" refreshError="1"/>
      <sheetData sheetId="20012" refreshError="1"/>
      <sheetData sheetId="20013" refreshError="1"/>
      <sheetData sheetId="20014" refreshError="1"/>
      <sheetData sheetId="20015" refreshError="1"/>
      <sheetData sheetId="20016" refreshError="1"/>
      <sheetData sheetId="20017" refreshError="1"/>
      <sheetData sheetId="20018" refreshError="1"/>
      <sheetData sheetId="20019" refreshError="1"/>
      <sheetData sheetId="20020" refreshError="1"/>
      <sheetData sheetId="20021" refreshError="1"/>
      <sheetData sheetId="20022" refreshError="1"/>
      <sheetData sheetId="20023" refreshError="1"/>
      <sheetData sheetId="20024" refreshError="1"/>
      <sheetData sheetId="20025" refreshError="1"/>
      <sheetData sheetId="20026" refreshError="1"/>
      <sheetData sheetId="20027" refreshError="1"/>
      <sheetData sheetId="20028" refreshError="1"/>
      <sheetData sheetId="20029" refreshError="1"/>
      <sheetData sheetId="20030" refreshError="1"/>
      <sheetData sheetId="20031" refreshError="1"/>
      <sheetData sheetId="20032" refreshError="1"/>
      <sheetData sheetId="20033" refreshError="1"/>
      <sheetData sheetId="20034" refreshError="1"/>
      <sheetData sheetId="20035" refreshError="1"/>
      <sheetData sheetId="20036" refreshError="1"/>
      <sheetData sheetId="20037" refreshError="1"/>
      <sheetData sheetId="20038" refreshError="1"/>
      <sheetData sheetId="20039" refreshError="1"/>
      <sheetData sheetId="20040" refreshError="1"/>
      <sheetData sheetId="20041" refreshError="1"/>
      <sheetData sheetId="20042" refreshError="1"/>
      <sheetData sheetId="20043" refreshError="1"/>
      <sheetData sheetId="20044" refreshError="1"/>
      <sheetData sheetId="20045" refreshError="1"/>
      <sheetData sheetId="20046" refreshError="1"/>
      <sheetData sheetId="20047" refreshError="1"/>
      <sheetData sheetId="20048" refreshError="1"/>
      <sheetData sheetId="20049" refreshError="1"/>
      <sheetData sheetId="20050" refreshError="1"/>
      <sheetData sheetId="20051" refreshError="1"/>
      <sheetData sheetId="20052" refreshError="1"/>
      <sheetData sheetId="20053" refreshError="1"/>
      <sheetData sheetId="20054" refreshError="1"/>
      <sheetData sheetId="20055" refreshError="1"/>
      <sheetData sheetId="20056" refreshError="1"/>
      <sheetData sheetId="20057" refreshError="1"/>
      <sheetData sheetId="20058" refreshError="1"/>
      <sheetData sheetId="20059" refreshError="1"/>
      <sheetData sheetId="20060" refreshError="1"/>
      <sheetData sheetId="20061" refreshError="1"/>
      <sheetData sheetId="20062" refreshError="1"/>
      <sheetData sheetId="20063" refreshError="1"/>
      <sheetData sheetId="20064" refreshError="1"/>
      <sheetData sheetId="20065" refreshError="1"/>
      <sheetData sheetId="20066" refreshError="1"/>
      <sheetData sheetId="20067" refreshError="1"/>
      <sheetData sheetId="20068" refreshError="1"/>
      <sheetData sheetId="20069" refreshError="1"/>
      <sheetData sheetId="20070" refreshError="1"/>
      <sheetData sheetId="20071" refreshError="1"/>
      <sheetData sheetId="20072" refreshError="1"/>
      <sheetData sheetId="20073" refreshError="1"/>
      <sheetData sheetId="20074" refreshError="1"/>
      <sheetData sheetId="20075" refreshError="1"/>
      <sheetData sheetId="20076" refreshError="1"/>
      <sheetData sheetId="20077" refreshError="1"/>
      <sheetData sheetId="20078" refreshError="1"/>
      <sheetData sheetId="20079" refreshError="1"/>
      <sheetData sheetId="20080" refreshError="1"/>
      <sheetData sheetId="20081" refreshError="1"/>
      <sheetData sheetId="20082" refreshError="1"/>
      <sheetData sheetId="20083" refreshError="1"/>
      <sheetData sheetId="20084" refreshError="1"/>
      <sheetData sheetId="20085" refreshError="1"/>
      <sheetData sheetId="20086" refreshError="1"/>
      <sheetData sheetId="20087" refreshError="1"/>
      <sheetData sheetId="20088" refreshError="1"/>
      <sheetData sheetId="20089" refreshError="1"/>
      <sheetData sheetId="20090" refreshError="1"/>
      <sheetData sheetId="20091" refreshError="1"/>
      <sheetData sheetId="20092" refreshError="1"/>
      <sheetData sheetId="20093" refreshError="1"/>
      <sheetData sheetId="20094" refreshError="1"/>
      <sheetData sheetId="20095" refreshError="1"/>
      <sheetData sheetId="20096" refreshError="1"/>
      <sheetData sheetId="20097" refreshError="1"/>
      <sheetData sheetId="20098" refreshError="1"/>
      <sheetData sheetId="20099" refreshError="1"/>
      <sheetData sheetId="20100" refreshError="1"/>
      <sheetData sheetId="20101" refreshError="1"/>
      <sheetData sheetId="20102" refreshError="1"/>
      <sheetData sheetId="20103" refreshError="1"/>
      <sheetData sheetId="20104" refreshError="1"/>
      <sheetData sheetId="20105" refreshError="1"/>
      <sheetData sheetId="20106" refreshError="1"/>
      <sheetData sheetId="20107" refreshError="1"/>
      <sheetData sheetId="20108" refreshError="1"/>
      <sheetData sheetId="20109" refreshError="1"/>
      <sheetData sheetId="20110" refreshError="1"/>
      <sheetData sheetId="20111" refreshError="1"/>
      <sheetData sheetId="20112" refreshError="1"/>
      <sheetData sheetId="20113" refreshError="1"/>
      <sheetData sheetId="20114" refreshError="1"/>
      <sheetData sheetId="20115" refreshError="1"/>
      <sheetData sheetId="20116" refreshError="1"/>
      <sheetData sheetId="20117" refreshError="1"/>
      <sheetData sheetId="20118" refreshError="1"/>
      <sheetData sheetId="20119" refreshError="1"/>
      <sheetData sheetId="20120" refreshError="1"/>
      <sheetData sheetId="20121" refreshError="1"/>
      <sheetData sheetId="20122" refreshError="1"/>
      <sheetData sheetId="20123" refreshError="1"/>
      <sheetData sheetId="20124" refreshError="1"/>
      <sheetData sheetId="20125" refreshError="1"/>
      <sheetData sheetId="20126" refreshError="1"/>
      <sheetData sheetId="20127" refreshError="1"/>
      <sheetData sheetId="20128" refreshError="1"/>
      <sheetData sheetId="20129" refreshError="1"/>
      <sheetData sheetId="20130" refreshError="1"/>
      <sheetData sheetId="20131" refreshError="1"/>
      <sheetData sheetId="20132" refreshError="1"/>
      <sheetData sheetId="20133" refreshError="1"/>
      <sheetData sheetId="20134" refreshError="1"/>
      <sheetData sheetId="20135" refreshError="1"/>
      <sheetData sheetId="20136" refreshError="1"/>
      <sheetData sheetId="20137" refreshError="1"/>
      <sheetData sheetId="20138" refreshError="1"/>
      <sheetData sheetId="20139" refreshError="1"/>
      <sheetData sheetId="20140" refreshError="1"/>
      <sheetData sheetId="20141" refreshError="1"/>
      <sheetData sheetId="20142" refreshError="1"/>
      <sheetData sheetId="20143" refreshError="1"/>
      <sheetData sheetId="20144" refreshError="1"/>
      <sheetData sheetId="20145" refreshError="1"/>
      <sheetData sheetId="20146" refreshError="1"/>
      <sheetData sheetId="20147" refreshError="1"/>
      <sheetData sheetId="20148" refreshError="1"/>
      <sheetData sheetId="20149" refreshError="1"/>
      <sheetData sheetId="20150" refreshError="1"/>
      <sheetData sheetId="20151" refreshError="1"/>
      <sheetData sheetId="20152" refreshError="1"/>
      <sheetData sheetId="20153" refreshError="1"/>
      <sheetData sheetId="20154" refreshError="1"/>
      <sheetData sheetId="20155" refreshError="1"/>
      <sheetData sheetId="20156" refreshError="1"/>
      <sheetData sheetId="20157" refreshError="1"/>
      <sheetData sheetId="20158" refreshError="1"/>
      <sheetData sheetId="20159" refreshError="1"/>
      <sheetData sheetId="20160" refreshError="1"/>
      <sheetData sheetId="20161" refreshError="1"/>
      <sheetData sheetId="20162" refreshError="1"/>
      <sheetData sheetId="20163" refreshError="1"/>
      <sheetData sheetId="20164" refreshError="1"/>
      <sheetData sheetId="20165" refreshError="1"/>
      <sheetData sheetId="20166" refreshError="1"/>
      <sheetData sheetId="20167" refreshError="1"/>
      <sheetData sheetId="20168" refreshError="1"/>
      <sheetData sheetId="20169" refreshError="1"/>
      <sheetData sheetId="20170" refreshError="1"/>
      <sheetData sheetId="20171" refreshError="1"/>
      <sheetData sheetId="20172" refreshError="1"/>
      <sheetData sheetId="20173" refreshError="1"/>
      <sheetData sheetId="20174" refreshError="1"/>
      <sheetData sheetId="20175" refreshError="1"/>
      <sheetData sheetId="20176" refreshError="1"/>
      <sheetData sheetId="20177" refreshError="1"/>
      <sheetData sheetId="20178" refreshError="1"/>
      <sheetData sheetId="20179" refreshError="1"/>
      <sheetData sheetId="20180" refreshError="1"/>
      <sheetData sheetId="20181" refreshError="1"/>
      <sheetData sheetId="20182" refreshError="1"/>
      <sheetData sheetId="20183" refreshError="1"/>
      <sheetData sheetId="20184" refreshError="1"/>
      <sheetData sheetId="20185" refreshError="1"/>
      <sheetData sheetId="20186" refreshError="1"/>
      <sheetData sheetId="20187" refreshError="1"/>
      <sheetData sheetId="20188" refreshError="1"/>
      <sheetData sheetId="20189" refreshError="1"/>
      <sheetData sheetId="20190" refreshError="1"/>
      <sheetData sheetId="20191" refreshError="1"/>
      <sheetData sheetId="20192" refreshError="1"/>
      <sheetData sheetId="20193" refreshError="1"/>
      <sheetData sheetId="20194" refreshError="1"/>
      <sheetData sheetId="20195" refreshError="1"/>
      <sheetData sheetId="20196" refreshError="1"/>
      <sheetData sheetId="20197" refreshError="1"/>
      <sheetData sheetId="20198" refreshError="1"/>
      <sheetData sheetId="20199" refreshError="1"/>
      <sheetData sheetId="20200" refreshError="1"/>
      <sheetData sheetId="20201" refreshError="1"/>
      <sheetData sheetId="20202" refreshError="1"/>
      <sheetData sheetId="20203" refreshError="1"/>
      <sheetData sheetId="20204" refreshError="1"/>
      <sheetData sheetId="20205" refreshError="1"/>
      <sheetData sheetId="20206" refreshError="1"/>
      <sheetData sheetId="20207" refreshError="1"/>
      <sheetData sheetId="20208" refreshError="1"/>
      <sheetData sheetId="20209" refreshError="1"/>
      <sheetData sheetId="20210" refreshError="1"/>
      <sheetData sheetId="20211" refreshError="1"/>
      <sheetData sheetId="20212" refreshError="1"/>
      <sheetData sheetId="20213" refreshError="1"/>
      <sheetData sheetId="20214" refreshError="1"/>
      <sheetData sheetId="20215" refreshError="1"/>
      <sheetData sheetId="20216" refreshError="1"/>
      <sheetData sheetId="20217" refreshError="1"/>
      <sheetData sheetId="20218" refreshError="1"/>
      <sheetData sheetId="20219" refreshError="1"/>
      <sheetData sheetId="20220" refreshError="1"/>
      <sheetData sheetId="20221" refreshError="1"/>
      <sheetData sheetId="20222" refreshError="1"/>
      <sheetData sheetId="20223" refreshError="1"/>
      <sheetData sheetId="20224" refreshError="1"/>
      <sheetData sheetId="20225" refreshError="1"/>
      <sheetData sheetId="20226" refreshError="1"/>
      <sheetData sheetId="20227" refreshError="1"/>
      <sheetData sheetId="20228" refreshError="1"/>
      <sheetData sheetId="20229" refreshError="1"/>
      <sheetData sheetId="20230" refreshError="1"/>
      <sheetData sheetId="20231" refreshError="1"/>
      <sheetData sheetId="20232" refreshError="1"/>
      <sheetData sheetId="20233" refreshError="1"/>
      <sheetData sheetId="20234" refreshError="1"/>
      <sheetData sheetId="20235" refreshError="1"/>
      <sheetData sheetId="20236" refreshError="1"/>
      <sheetData sheetId="20237" refreshError="1"/>
      <sheetData sheetId="20238" refreshError="1"/>
      <sheetData sheetId="20239" refreshError="1"/>
      <sheetData sheetId="20240" refreshError="1"/>
      <sheetData sheetId="20241" refreshError="1"/>
      <sheetData sheetId="20242" refreshError="1"/>
      <sheetData sheetId="20243" refreshError="1"/>
      <sheetData sheetId="20244" refreshError="1"/>
      <sheetData sheetId="20245" refreshError="1"/>
      <sheetData sheetId="20246" refreshError="1"/>
      <sheetData sheetId="20247" refreshError="1"/>
      <sheetData sheetId="20248" refreshError="1"/>
      <sheetData sheetId="20249" refreshError="1"/>
      <sheetData sheetId="20250" refreshError="1"/>
      <sheetData sheetId="20251" refreshError="1"/>
      <sheetData sheetId="20252" refreshError="1"/>
      <sheetData sheetId="20253" refreshError="1"/>
      <sheetData sheetId="20254" refreshError="1"/>
      <sheetData sheetId="20255" refreshError="1"/>
      <sheetData sheetId="20256" refreshError="1"/>
      <sheetData sheetId="20257" refreshError="1"/>
      <sheetData sheetId="20258" refreshError="1"/>
      <sheetData sheetId="20259" refreshError="1"/>
      <sheetData sheetId="20260" refreshError="1"/>
      <sheetData sheetId="20261" refreshError="1"/>
      <sheetData sheetId="20262" refreshError="1"/>
      <sheetData sheetId="20263" refreshError="1"/>
      <sheetData sheetId="20264" refreshError="1"/>
      <sheetData sheetId="20265" refreshError="1"/>
      <sheetData sheetId="20266" refreshError="1"/>
      <sheetData sheetId="20267" refreshError="1"/>
      <sheetData sheetId="20268" refreshError="1"/>
      <sheetData sheetId="20269" refreshError="1"/>
      <sheetData sheetId="20270" refreshError="1"/>
      <sheetData sheetId="20271" refreshError="1"/>
      <sheetData sheetId="20272" refreshError="1"/>
      <sheetData sheetId="20273" refreshError="1"/>
      <sheetData sheetId="20274" refreshError="1"/>
      <sheetData sheetId="20275" refreshError="1"/>
      <sheetData sheetId="20276" refreshError="1"/>
      <sheetData sheetId="20277" refreshError="1"/>
      <sheetData sheetId="20278" refreshError="1"/>
      <sheetData sheetId="20279" refreshError="1"/>
      <sheetData sheetId="20280" refreshError="1"/>
      <sheetData sheetId="20281" refreshError="1"/>
      <sheetData sheetId="20282" refreshError="1"/>
      <sheetData sheetId="20283" refreshError="1"/>
      <sheetData sheetId="20284" refreshError="1"/>
      <sheetData sheetId="20285" refreshError="1"/>
      <sheetData sheetId="20286" refreshError="1"/>
      <sheetData sheetId="20287" refreshError="1"/>
      <sheetData sheetId="20288" refreshError="1"/>
      <sheetData sheetId="20289" refreshError="1"/>
      <sheetData sheetId="20290" refreshError="1"/>
      <sheetData sheetId="20291" refreshError="1"/>
      <sheetData sheetId="20292" refreshError="1"/>
      <sheetData sheetId="20293" refreshError="1"/>
      <sheetData sheetId="20294" refreshError="1"/>
      <sheetData sheetId="20295" refreshError="1"/>
      <sheetData sheetId="20296" refreshError="1"/>
      <sheetData sheetId="20297" refreshError="1"/>
      <sheetData sheetId="20298" refreshError="1"/>
      <sheetData sheetId="20299" refreshError="1"/>
      <sheetData sheetId="20300" refreshError="1"/>
      <sheetData sheetId="20301" refreshError="1"/>
      <sheetData sheetId="20302" refreshError="1"/>
      <sheetData sheetId="20303" refreshError="1"/>
      <sheetData sheetId="20304" refreshError="1"/>
      <sheetData sheetId="20305" refreshError="1"/>
      <sheetData sheetId="20306" refreshError="1"/>
      <sheetData sheetId="20307" refreshError="1"/>
      <sheetData sheetId="20308" refreshError="1"/>
      <sheetData sheetId="20309" refreshError="1"/>
      <sheetData sheetId="20310" refreshError="1"/>
      <sheetData sheetId="20311" refreshError="1"/>
      <sheetData sheetId="20312" refreshError="1"/>
      <sheetData sheetId="20313" refreshError="1"/>
      <sheetData sheetId="20314" refreshError="1"/>
      <sheetData sheetId="20315" refreshError="1"/>
      <sheetData sheetId="20316" refreshError="1"/>
      <sheetData sheetId="20317" refreshError="1"/>
      <sheetData sheetId="20318" refreshError="1"/>
      <sheetData sheetId="20319" refreshError="1"/>
      <sheetData sheetId="20320" refreshError="1"/>
      <sheetData sheetId="20321" refreshError="1"/>
      <sheetData sheetId="20322" refreshError="1"/>
      <sheetData sheetId="20323" refreshError="1"/>
      <sheetData sheetId="20324" refreshError="1"/>
      <sheetData sheetId="20325" refreshError="1"/>
      <sheetData sheetId="20326" refreshError="1"/>
      <sheetData sheetId="20327" refreshError="1"/>
      <sheetData sheetId="20328" refreshError="1"/>
      <sheetData sheetId="20329" refreshError="1"/>
      <sheetData sheetId="20330" refreshError="1"/>
      <sheetData sheetId="20331" refreshError="1"/>
      <sheetData sheetId="20332" refreshError="1"/>
      <sheetData sheetId="20333" refreshError="1"/>
      <sheetData sheetId="20334" refreshError="1"/>
      <sheetData sheetId="20335" refreshError="1"/>
      <sheetData sheetId="20336" refreshError="1"/>
      <sheetData sheetId="20337" refreshError="1"/>
      <sheetData sheetId="20338" refreshError="1"/>
      <sheetData sheetId="20339" refreshError="1"/>
      <sheetData sheetId="20340" refreshError="1"/>
      <sheetData sheetId="20341" refreshError="1"/>
      <sheetData sheetId="20342" refreshError="1"/>
      <sheetData sheetId="20343" refreshError="1"/>
      <sheetData sheetId="20344" refreshError="1"/>
      <sheetData sheetId="20345" refreshError="1"/>
      <sheetData sheetId="20346" refreshError="1"/>
      <sheetData sheetId="20347" refreshError="1"/>
      <sheetData sheetId="20348" refreshError="1"/>
      <sheetData sheetId="20349" refreshError="1"/>
      <sheetData sheetId="20350" refreshError="1"/>
      <sheetData sheetId="20351" refreshError="1"/>
      <sheetData sheetId="20352" refreshError="1"/>
      <sheetData sheetId="20353" refreshError="1"/>
      <sheetData sheetId="20354" refreshError="1"/>
      <sheetData sheetId="20355" refreshError="1"/>
      <sheetData sheetId="20356" refreshError="1"/>
      <sheetData sheetId="20357" refreshError="1"/>
      <sheetData sheetId="20358" refreshError="1"/>
      <sheetData sheetId="20359" refreshError="1"/>
      <sheetData sheetId="20360" refreshError="1"/>
      <sheetData sheetId="20361" refreshError="1"/>
      <sheetData sheetId="20362" refreshError="1"/>
      <sheetData sheetId="20363" refreshError="1"/>
      <sheetData sheetId="20364" refreshError="1"/>
      <sheetData sheetId="20365" refreshError="1"/>
      <sheetData sheetId="20366" refreshError="1"/>
      <sheetData sheetId="20367" refreshError="1"/>
      <sheetData sheetId="20368" refreshError="1"/>
      <sheetData sheetId="20369" refreshError="1"/>
      <sheetData sheetId="20370" refreshError="1"/>
      <sheetData sheetId="20371" refreshError="1"/>
      <sheetData sheetId="20372" refreshError="1"/>
      <sheetData sheetId="20373" refreshError="1"/>
      <sheetData sheetId="20374" refreshError="1"/>
      <sheetData sheetId="20375" refreshError="1"/>
      <sheetData sheetId="20376" refreshError="1"/>
      <sheetData sheetId="20377" refreshError="1"/>
      <sheetData sheetId="20378" refreshError="1"/>
      <sheetData sheetId="20379" refreshError="1"/>
      <sheetData sheetId="20380" refreshError="1"/>
      <sheetData sheetId="20381" refreshError="1"/>
      <sheetData sheetId="20382" refreshError="1"/>
      <sheetData sheetId="20383" refreshError="1"/>
      <sheetData sheetId="20384" refreshError="1"/>
      <sheetData sheetId="20385" refreshError="1"/>
      <sheetData sheetId="20386" refreshError="1"/>
      <sheetData sheetId="20387" refreshError="1"/>
      <sheetData sheetId="20388" refreshError="1"/>
      <sheetData sheetId="20389" refreshError="1"/>
      <sheetData sheetId="20390" refreshError="1"/>
      <sheetData sheetId="20391" refreshError="1"/>
      <sheetData sheetId="20392" refreshError="1"/>
      <sheetData sheetId="20393" refreshError="1"/>
      <sheetData sheetId="20394" refreshError="1"/>
      <sheetData sheetId="20395" refreshError="1"/>
      <sheetData sheetId="20396" refreshError="1"/>
      <sheetData sheetId="20397" refreshError="1"/>
      <sheetData sheetId="20398" refreshError="1"/>
      <sheetData sheetId="20399" refreshError="1"/>
      <sheetData sheetId="20400" refreshError="1"/>
      <sheetData sheetId="20401" refreshError="1"/>
      <sheetData sheetId="20402" refreshError="1"/>
      <sheetData sheetId="20403" refreshError="1"/>
      <sheetData sheetId="20404" refreshError="1"/>
      <sheetData sheetId="20405" refreshError="1"/>
      <sheetData sheetId="20406" refreshError="1"/>
      <sheetData sheetId="20407" refreshError="1"/>
      <sheetData sheetId="20408" refreshError="1"/>
      <sheetData sheetId="20409" refreshError="1"/>
      <sheetData sheetId="20410" refreshError="1"/>
      <sheetData sheetId="20411" refreshError="1"/>
      <sheetData sheetId="20412" refreshError="1"/>
      <sheetData sheetId="20413" refreshError="1"/>
      <sheetData sheetId="20414" refreshError="1"/>
      <sheetData sheetId="20415" refreshError="1"/>
      <sheetData sheetId="20416" refreshError="1"/>
      <sheetData sheetId="20417" refreshError="1"/>
      <sheetData sheetId="20418" refreshError="1"/>
      <sheetData sheetId="20419" refreshError="1"/>
      <sheetData sheetId="20420" refreshError="1"/>
      <sheetData sheetId="20421" refreshError="1"/>
      <sheetData sheetId="20422" refreshError="1"/>
      <sheetData sheetId="20423" refreshError="1"/>
      <sheetData sheetId="20424" refreshError="1"/>
      <sheetData sheetId="20425" refreshError="1"/>
      <sheetData sheetId="20426" refreshError="1"/>
      <sheetData sheetId="20427" refreshError="1"/>
      <sheetData sheetId="20428" refreshError="1"/>
      <sheetData sheetId="20429" refreshError="1"/>
      <sheetData sheetId="20430" refreshError="1"/>
      <sheetData sheetId="20431" refreshError="1"/>
      <sheetData sheetId="20432" refreshError="1"/>
      <sheetData sheetId="20433" refreshError="1"/>
      <sheetData sheetId="20434" refreshError="1"/>
      <sheetData sheetId="20435" refreshError="1"/>
      <sheetData sheetId="20436" refreshError="1"/>
      <sheetData sheetId="20437" refreshError="1"/>
      <sheetData sheetId="20438" refreshError="1"/>
      <sheetData sheetId="20439" refreshError="1"/>
      <sheetData sheetId="20440" refreshError="1"/>
      <sheetData sheetId="20441" refreshError="1"/>
      <sheetData sheetId="20442" refreshError="1"/>
      <sheetData sheetId="20443" refreshError="1"/>
      <sheetData sheetId="20444" refreshError="1"/>
      <sheetData sheetId="20445" refreshError="1"/>
      <sheetData sheetId="20446" refreshError="1"/>
      <sheetData sheetId="20447" refreshError="1"/>
      <sheetData sheetId="20448" refreshError="1"/>
      <sheetData sheetId="20449" refreshError="1"/>
      <sheetData sheetId="20450" refreshError="1"/>
      <sheetData sheetId="20451" refreshError="1"/>
      <sheetData sheetId="20452" refreshError="1"/>
      <sheetData sheetId="20453" refreshError="1"/>
      <sheetData sheetId="20454" refreshError="1"/>
      <sheetData sheetId="20455" refreshError="1"/>
      <sheetData sheetId="20456" refreshError="1"/>
      <sheetData sheetId="20457" refreshError="1"/>
      <sheetData sheetId="20458" refreshError="1"/>
      <sheetData sheetId="20459" refreshError="1"/>
      <sheetData sheetId="20460" refreshError="1"/>
      <sheetData sheetId="20461" refreshError="1"/>
      <sheetData sheetId="20462" refreshError="1"/>
      <sheetData sheetId="20463" refreshError="1"/>
      <sheetData sheetId="20464" refreshError="1"/>
      <sheetData sheetId="20465" refreshError="1"/>
      <sheetData sheetId="20466" refreshError="1"/>
      <sheetData sheetId="20467" refreshError="1"/>
      <sheetData sheetId="20468" refreshError="1"/>
      <sheetData sheetId="20469" refreshError="1"/>
      <sheetData sheetId="20470" refreshError="1"/>
      <sheetData sheetId="20471" refreshError="1"/>
      <sheetData sheetId="20472" refreshError="1"/>
      <sheetData sheetId="20473" refreshError="1"/>
      <sheetData sheetId="20474" refreshError="1"/>
      <sheetData sheetId="20475" refreshError="1"/>
      <sheetData sheetId="20476" refreshError="1"/>
      <sheetData sheetId="20477" refreshError="1"/>
      <sheetData sheetId="20478" refreshError="1"/>
      <sheetData sheetId="20479" refreshError="1"/>
      <sheetData sheetId="20480" refreshError="1"/>
      <sheetData sheetId="20481" refreshError="1"/>
      <sheetData sheetId="20482" refreshError="1"/>
      <sheetData sheetId="20483" refreshError="1"/>
      <sheetData sheetId="20484" refreshError="1"/>
      <sheetData sheetId="20485" refreshError="1"/>
      <sheetData sheetId="20486" refreshError="1"/>
      <sheetData sheetId="20487" refreshError="1"/>
      <sheetData sheetId="20488" refreshError="1"/>
      <sheetData sheetId="20489" refreshError="1"/>
      <sheetData sheetId="20490" refreshError="1"/>
      <sheetData sheetId="20491" refreshError="1"/>
      <sheetData sheetId="20492" refreshError="1"/>
      <sheetData sheetId="20493" refreshError="1"/>
      <sheetData sheetId="20494" refreshError="1"/>
      <sheetData sheetId="20495" refreshError="1"/>
      <sheetData sheetId="20496" refreshError="1"/>
      <sheetData sheetId="20497" refreshError="1"/>
      <sheetData sheetId="20498" refreshError="1"/>
      <sheetData sheetId="20499" refreshError="1"/>
      <sheetData sheetId="20500" refreshError="1"/>
      <sheetData sheetId="20501" refreshError="1"/>
      <sheetData sheetId="20502" refreshError="1"/>
      <sheetData sheetId="20503" refreshError="1"/>
      <sheetData sheetId="20504" refreshError="1"/>
      <sheetData sheetId="20505" refreshError="1"/>
      <sheetData sheetId="20506" refreshError="1"/>
      <sheetData sheetId="20507" refreshError="1"/>
      <sheetData sheetId="20508" refreshError="1"/>
      <sheetData sheetId="20509" refreshError="1"/>
      <sheetData sheetId="20510" refreshError="1"/>
      <sheetData sheetId="20511" refreshError="1"/>
      <sheetData sheetId="20512" refreshError="1"/>
      <sheetData sheetId="20513" refreshError="1"/>
      <sheetData sheetId="20514" refreshError="1"/>
      <sheetData sheetId="20515" refreshError="1"/>
      <sheetData sheetId="20516" refreshError="1"/>
      <sheetData sheetId="20517" refreshError="1"/>
      <sheetData sheetId="20518" refreshError="1"/>
      <sheetData sheetId="20519" refreshError="1"/>
      <sheetData sheetId="20520" refreshError="1"/>
      <sheetData sheetId="20521" refreshError="1"/>
      <sheetData sheetId="20522" refreshError="1"/>
      <sheetData sheetId="20523" refreshError="1"/>
      <sheetData sheetId="20524" refreshError="1"/>
      <sheetData sheetId="20525" refreshError="1"/>
      <sheetData sheetId="20526" refreshError="1"/>
      <sheetData sheetId="20527" refreshError="1"/>
      <sheetData sheetId="20528" refreshError="1"/>
      <sheetData sheetId="20529" refreshError="1"/>
      <sheetData sheetId="20530" refreshError="1"/>
      <sheetData sheetId="20531" refreshError="1"/>
      <sheetData sheetId="20532" refreshError="1"/>
      <sheetData sheetId="20533" refreshError="1"/>
      <sheetData sheetId="20534" refreshError="1"/>
      <sheetData sheetId="20535" refreshError="1"/>
      <sheetData sheetId="20536" refreshError="1"/>
      <sheetData sheetId="20537" refreshError="1"/>
      <sheetData sheetId="20538" refreshError="1"/>
      <sheetData sheetId="20539" refreshError="1"/>
      <sheetData sheetId="20540" refreshError="1"/>
      <sheetData sheetId="20541" refreshError="1"/>
      <sheetData sheetId="20542" refreshError="1"/>
      <sheetData sheetId="20543" refreshError="1"/>
      <sheetData sheetId="20544" refreshError="1"/>
      <sheetData sheetId="20545" refreshError="1"/>
      <sheetData sheetId="20546" refreshError="1"/>
      <sheetData sheetId="20547" refreshError="1"/>
      <sheetData sheetId="20548" refreshError="1"/>
      <sheetData sheetId="20549" refreshError="1"/>
      <sheetData sheetId="20550" refreshError="1"/>
      <sheetData sheetId="20551" refreshError="1"/>
      <sheetData sheetId="20552" refreshError="1"/>
      <sheetData sheetId="20553" refreshError="1"/>
      <sheetData sheetId="20554" refreshError="1"/>
      <sheetData sheetId="20555" refreshError="1"/>
      <sheetData sheetId="20556" refreshError="1"/>
      <sheetData sheetId="20557" refreshError="1"/>
      <sheetData sheetId="20558" refreshError="1"/>
      <sheetData sheetId="20559" refreshError="1"/>
      <sheetData sheetId="20560" refreshError="1"/>
      <sheetData sheetId="20561" refreshError="1"/>
      <sheetData sheetId="20562" refreshError="1"/>
      <sheetData sheetId="20563" refreshError="1"/>
      <sheetData sheetId="20564" refreshError="1"/>
      <sheetData sheetId="20565" refreshError="1"/>
      <sheetData sheetId="20566" refreshError="1"/>
      <sheetData sheetId="20567" refreshError="1"/>
      <sheetData sheetId="20568" refreshError="1"/>
      <sheetData sheetId="20569" refreshError="1"/>
      <sheetData sheetId="20570" refreshError="1"/>
      <sheetData sheetId="20571" refreshError="1"/>
      <sheetData sheetId="20572" refreshError="1"/>
      <sheetData sheetId="20573" refreshError="1"/>
      <sheetData sheetId="20574" refreshError="1"/>
      <sheetData sheetId="20575" refreshError="1"/>
      <sheetData sheetId="20576" refreshError="1"/>
      <sheetData sheetId="20577" refreshError="1"/>
      <sheetData sheetId="20578" refreshError="1"/>
      <sheetData sheetId="20579" refreshError="1"/>
      <sheetData sheetId="20580" refreshError="1"/>
      <sheetData sheetId="20581" refreshError="1"/>
      <sheetData sheetId="20582" refreshError="1"/>
      <sheetData sheetId="20583" refreshError="1"/>
      <sheetData sheetId="20584" refreshError="1"/>
      <sheetData sheetId="20585" refreshError="1"/>
      <sheetData sheetId="20586" refreshError="1"/>
      <sheetData sheetId="20587" refreshError="1"/>
      <sheetData sheetId="20588" refreshError="1"/>
      <sheetData sheetId="20589" refreshError="1"/>
      <sheetData sheetId="20590" refreshError="1"/>
      <sheetData sheetId="20591" refreshError="1"/>
      <sheetData sheetId="20592" refreshError="1"/>
      <sheetData sheetId="20593" refreshError="1"/>
      <sheetData sheetId="20594" refreshError="1"/>
      <sheetData sheetId="20595" refreshError="1"/>
      <sheetData sheetId="20596" refreshError="1"/>
      <sheetData sheetId="20597" refreshError="1"/>
      <sheetData sheetId="20598" refreshError="1"/>
      <sheetData sheetId="20599" refreshError="1"/>
      <sheetData sheetId="20600" refreshError="1"/>
      <sheetData sheetId="20601" refreshError="1"/>
      <sheetData sheetId="20602" refreshError="1"/>
      <sheetData sheetId="20603" refreshError="1"/>
      <sheetData sheetId="20604" refreshError="1"/>
      <sheetData sheetId="20605" refreshError="1"/>
      <sheetData sheetId="20606" refreshError="1"/>
      <sheetData sheetId="20607" refreshError="1"/>
      <sheetData sheetId="20608" refreshError="1"/>
      <sheetData sheetId="20609" refreshError="1"/>
      <sheetData sheetId="20610" refreshError="1"/>
      <sheetData sheetId="20611" refreshError="1"/>
      <sheetData sheetId="20612" refreshError="1"/>
      <sheetData sheetId="20613" refreshError="1"/>
      <sheetData sheetId="20614" refreshError="1"/>
      <sheetData sheetId="20615" refreshError="1"/>
      <sheetData sheetId="20616" refreshError="1"/>
      <sheetData sheetId="20617" refreshError="1"/>
      <sheetData sheetId="20618" refreshError="1"/>
      <sheetData sheetId="20619" refreshError="1"/>
      <sheetData sheetId="20620" refreshError="1"/>
      <sheetData sheetId="20621" refreshError="1"/>
      <sheetData sheetId="20622" refreshError="1"/>
      <sheetData sheetId="20623" refreshError="1"/>
      <sheetData sheetId="20624" refreshError="1"/>
      <sheetData sheetId="20625" refreshError="1"/>
      <sheetData sheetId="20626" refreshError="1"/>
      <sheetData sheetId="20627" refreshError="1"/>
      <sheetData sheetId="20628" refreshError="1"/>
      <sheetData sheetId="20629" refreshError="1"/>
      <sheetData sheetId="20630" refreshError="1"/>
      <sheetData sheetId="20631" refreshError="1"/>
      <sheetData sheetId="20632" refreshError="1"/>
      <sheetData sheetId="20633" refreshError="1"/>
      <sheetData sheetId="20634" refreshError="1"/>
      <sheetData sheetId="20635" refreshError="1"/>
      <sheetData sheetId="20636" refreshError="1"/>
      <sheetData sheetId="20637" refreshError="1"/>
      <sheetData sheetId="20638" refreshError="1"/>
      <sheetData sheetId="20639" refreshError="1"/>
      <sheetData sheetId="20640" refreshError="1"/>
      <sheetData sheetId="20641" refreshError="1"/>
      <sheetData sheetId="20642" refreshError="1"/>
      <sheetData sheetId="20643" refreshError="1"/>
      <sheetData sheetId="20644" refreshError="1"/>
      <sheetData sheetId="20645" refreshError="1"/>
      <sheetData sheetId="20646" refreshError="1"/>
      <sheetData sheetId="20647" refreshError="1"/>
      <sheetData sheetId="20648" refreshError="1"/>
      <sheetData sheetId="20649" refreshError="1"/>
      <sheetData sheetId="20650" refreshError="1"/>
      <sheetData sheetId="20651" refreshError="1"/>
      <sheetData sheetId="20652" refreshError="1"/>
      <sheetData sheetId="20653" refreshError="1"/>
      <sheetData sheetId="20654" refreshError="1"/>
      <sheetData sheetId="20655" refreshError="1"/>
      <sheetData sheetId="20656" refreshError="1"/>
      <sheetData sheetId="20657" refreshError="1"/>
      <sheetData sheetId="20658" refreshError="1"/>
      <sheetData sheetId="20659" refreshError="1"/>
      <sheetData sheetId="20660" refreshError="1"/>
      <sheetData sheetId="20661" refreshError="1"/>
      <sheetData sheetId="20662" refreshError="1"/>
      <sheetData sheetId="20663" refreshError="1"/>
      <sheetData sheetId="20664" refreshError="1"/>
      <sheetData sheetId="20665" refreshError="1"/>
      <sheetData sheetId="20666" refreshError="1"/>
      <sheetData sheetId="20667" refreshError="1"/>
      <sheetData sheetId="20668" refreshError="1"/>
      <sheetData sheetId="20669" refreshError="1"/>
      <sheetData sheetId="20670" refreshError="1"/>
      <sheetData sheetId="20671" refreshError="1"/>
      <sheetData sheetId="20672" refreshError="1"/>
      <sheetData sheetId="20673" refreshError="1"/>
      <sheetData sheetId="20674" refreshError="1"/>
      <sheetData sheetId="20675" refreshError="1"/>
      <sheetData sheetId="20676" refreshError="1"/>
      <sheetData sheetId="20677" refreshError="1"/>
      <sheetData sheetId="20678" refreshError="1"/>
      <sheetData sheetId="20679" refreshError="1"/>
      <sheetData sheetId="20680" refreshError="1"/>
      <sheetData sheetId="20681" refreshError="1"/>
      <sheetData sheetId="20682" refreshError="1"/>
      <sheetData sheetId="20683" refreshError="1"/>
      <sheetData sheetId="20684" refreshError="1"/>
      <sheetData sheetId="20685" refreshError="1"/>
      <sheetData sheetId="20686" refreshError="1"/>
      <sheetData sheetId="20687" refreshError="1"/>
      <sheetData sheetId="20688" refreshError="1"/>
      <sheetData sheetId="20689" refreshError="1"/>
      <sheetData sheetId="20690" refreshError="1"/>
      <sheetData sheetId="20691" refreshError="1"/>
      <sheetData sheetId="20692" refreshError="1"/>
      <sheetData sheetId="20693" refreshError="1"/>
      <sheetData sheetId="20694" refreshError="1"/>
      <sheetData sheetId="20695" refreshError="1"/>
      <sheetData sheetId="20696" refreshError="1"/>
      <sheetData sheetId="20697" refreshError="1"/>
      <sheetData sheetId="20698" refreshError="1"/>
      <sheetData sheetId="20699" refreshError="1"/>
      <sheetData sheetId="20700" refreshError="1"/>
      <sheetData sheetId="20701" refreshError="1"/>
      <sheetData sheetId="20702" refreshError="1"/>
      <sheetData sheetId="20703" refreshError="1"/>
      <sheetData sheetId="20704" refreshError="1"/>
      <sheetData sheetId="20705" refreshError="1"/>
      <sheetData sheetId="20706" refreshError="1"/>
      <sheetData sheetId="20707" refreshError="1"/>
      <sheetData sheetId="20708" refreshError="1"/>
      <sheetData sheetId="20709" refreshError="1"/>
      <sheetData sheetId="20710" refreshError="1"/>
      <sheetData sheetId="20711" refreshError="1"/>
      <sheetData sheetId="20712" refreshError="1"/>
      <sheetData sheetId="20713" refreshError="1"/>
      <sheetData sheetId="20714" refreshError="1"/>
      <sheetData sheetId="20715" refreshError="1"/>
      <sheetData sheetId="20716" refreshError="1"/>
      <sheetData sheetId="20717" refreshError="1"/>
      <sheetData sheetId="20718" refreshError="1"/>
      <sheetData sheetId="20719" refreshError="1"/>
      <sheetData sheetId="20720" refreshError="1"/>
      <sheetData sheetId="20721" refreshError="1"/>
      <sheetData sheetId="20722" refreshError="1"/>
      <sheetData sheetId="20723" refreshError="1"/>
      <sheetData sheetId="20724" refreshError="1"/>
      <sheetData sheetId="20725" refreshError="1"/>
      <sheetData sheetId="20726" refreshError="1"/>
      <sheetData sheetId="20727" refreshError="1"/>
      <sheetData sheetId="20728" refreshError="1"/>
      <sheetData sheetId="20729" refreshError="1"/>
      <sheetData sheetId="20730" refreshError="1"/>
      <sheetData sheetId="20731" refreshError="1"/>
      <sheetData sheetId="20732" refreshError="1"/>
      <sheetData sheetId="20733" refreshError="1"/>
      <sheetData sheetId="20734" refreshError="1"/>
      <sheetData sheetId="20735" refreshError="1"/>
      <sheetData sheetId="20736" refreshError="1"/>
      <sheetData sheetId="20737" refreshError="1"/>
      <sheetData sheetId="20738" refreshError="1"/>
      <sheetData sheetId="20739" refreshError="1"/>
      <sheetData sheetId="20740" refreshError="1"/>
      <sheetData sheetId="20741" refreshError="1"/>
      <sheetData sheetId="20742" refreshError="1"/>
      <sheetData sheetId="20743" refreshError="1"/>
      <sheetData sheetId="20744" refreshError="1"/>
      <sheetData sheetId="20745" refreshError="1"/>
      <sheetData sheetId="20746" refreshError="1"/>
      <sheetData sheetId="20747" refreshError="1"/>
      <sheetData sheetId="20748" refreshError="1"/>
      <sheetData sheetId="20749" refreshError="1"/>
      <sheetData sheetId="20750" refreshError="1"/>
      <sheetData sheetId="20751" refreshError="1"/>
      <sheetData sheetId="20752" refreshError="1"/>
      <sheetData sheetId="20753" refreshError="1"/>
      <sheetData sheetId="20754" refreshError="1"/>
      <sheetData sheetId="20755" refreshError="1"/>
      <sheetData sheetId="20756" refreshError="1"/>
      <sheetData sheetId="20757" refreshError="1"/>
      <sheetData sheetId="20758" refreshError="1"/>
      <sheetData sheetId="20759" refreshError="1"/>
      <sheetData sheetId="20760" refreshError="1"/>
      <sheetData sheetId="20761" refreshError="1"/>
      <sheetData sheetId="20762" refreshError="1"/>
      <sheetData sheetId="20763" refreshError="1"/>
      <sheetData sheetId="20764" refreshError="1"/>
      <sheetData sheetId="20765" refreshError="1"/>
      <sheetData sheetId="20766" refreshError="1"/>
      <sheetData sheetId="20767" refreshError="1"/>
      <sheetData sheetId="20768" refreshError="1"/>
      <sheetData sheetId="20769" refreshError="1"/>
      <sheetData sheetId="20770" refreshError="1"/>
      <sheetData sheetId="20771" refreshError="1"/>
      <sheetData sheetId="20772" refreshError="1"/>
      <sheetData sheetId="20773" refreshError="1"/>
      <sheetData sheetId="20774" refreshError="1"/>
      <sheetData sheetId="20775" refreshError="1"/>
      <sheetData sheetId="20776" refreshError="1"/>
      <sheetData sheetId="20777" refreshError="1"/>
      <sheetData sheetId="20778" refreshError="1"/>
      <sheetData sheetId="20779" refreshError="1"/>
      <sheetData sheetId="20780" refreshError="1"/>
      <sheetData sheetId="20781" refreshError="1"/>
      <sheetData sheetId="20782" refreshError="1"/>
      <sheetData sheetId="20783" refreshError="1"/>
      <sheetData sheetId="20784" refreshError="1"/>
      <sheetData sheetId="20785" refreshError="1"/>
      <sheetData sheetId="20786" refreshError="1"/>
      <sheetData sheetId="20787" refreshError="1"/>
      <sheetData sheetId="20788" refreshError="1"/>
      <sheetData sheetId="20789" refreshError="1"/>
      <sheetData sheetId="20790" refreshError="1"/>
      <sheetData sheetId="20791" refreshError="1"/>
      <sheetData sheetId="20792" refreshError="1"/>
      <sheetData sheetId="20793" refreshError="1"/>
      <sheetData sheetId="20794" refreshError="1"/>
      <sheetData sheetId="20795" refreshError="1"/>
      <sheetData sheetId="20796" refreshError="1"/>
      <sheetData sheetId="20797" refreshError="1"/>
      <sheetData sheetId="20798" refreshError="1"/>
      <sheetData sheetId="20799" refreshError="1"/>
      <sheetData sheetId="20800" refreshError="1"/>
      <sheetData sheetId="20801" refreshError="1"/>
      <sheetData sheetId="20802" refreshError="1"/>
      <sheetData sheetId="20803" refreshError="1"/>
      <sheetData sheetId="20804" refreshError="1"/>
      <sheetData sheetId="20805" refreshError="1"/>
      <sheetData sheetId="20806" refreshError="1"/>
      <sheetData sheetId="20807" refreshError="1"/>
      <sheetData sheetId="20808" refreshError="1"/>
      <sheetData sheetId="20809" refreshError="1"/>
      <sheetData sheetId="20810" refreshError="1"/>
      <sheetData sheetId="20811" refreshError="1"/>
      <sheetData sheetId="20812" refreshError="1"/>
      <sheetData sheetId="20813" refreshError="1"/>
      <sheetData sheetId="20814" refreshError="1"/>
      <sheetData sheetId="20815" refreshError="1"/>
      <sheetData sheetId="20816" refreshError="1"/>
      <sheetData sheetId="20817" refreshError="1"/>
      <sheetData sheetId="20818" refreshError="1"/>
      <sheetData sheetId="20819" refreshError="1"/>
      <sheetData sheetId="20820" refreshError="1"/>
      <sheetData sheetId="20821" refreshError="1"/>
      <sheetData sheetId="20822" refreshError="1"/>
      <sheetData sheetId="20823" refreshError="1"/>
      <sheetData sheetId="20824" refreshError="1"/>
      <sheetData sheetId="20825" refreshError="1"/>
      <sheetData sheetId="20826" refreshError="1"/>
      <sheetData sheetId="20827" refreshError="1"/>
      <sheetData sheetId="20828" refreshError="1"/>
      <sheetData sheetId="20829" refreshError="1"/>
      <sheetData sheetId="20830" refreshError="1"/>
      <sheetData sheetId="20831" refreshError="1"/>
      <sheetData sheetId="20832" refreshError="1"/>
      <sheetData sheetId="20833" refreshError="1"/>
      <sheetData sheetId="20834" refreshError="1"/>
      <sheetData sheetId="20835" refreshError="1"/>
      <sheetData sheetId="20836" refreshError="1"/>
      <sheetData sheetId="20837" refreshError="1"/>
      <sheetData sheetId="20838" refreshError="1"/>
      <sheetData sheetId="20839" refreshError="1"/>
      <sheetData sheetId="20840" refreshError="1"/>
      <sheetData sheetId="20841" refreshError="1"/>
      <sheetData sheetId="20842" refreshError="1"/>
      <sheetData sheetId="20843" refreshError="1"/>
      <sheetData sheetId="20844" refreshError="1"/>
      <sheetData sheetId="20845" refreshError="1"/>
      <sheetData sheetId="20846" refreshError="1"/>
      <sheetData sheetId="20847" refreshError="1"/>
      <sheetData sheetId="20848" refreshError="1"/>
      <sheetData sheetId="20849" refreshError="1"/>
      <sheetData sheetId="20850" refreshError="1"/>
      <sheetData sheetId="20851" refreshError="1"/>
      <sheetData sheetId="20852" refreshError="1"/>
      <sheetData sheetId="20853" refreshError="1"/>
      <sheetData sheetId="20854" refreshError="1"/>
      <sheetData sheetId="20855" refreshError="1"/>
      <sheetData sheetId="20856" refreshError="1"/>
      <sheetData sheetId="20857" refreshError="1"/>
      <sheetData sheetId="20858" refreshError="1"/>
      <sheetData sheetId="20859" refreshError="1"/>
      <sheetData sheetId="20860" refreshError="1"/>
      <sheetData sheetId="20861" refreshError="1"/>
      <sheetData sheetId="20862" refreshError="1"/>
      <sheetData sheetId="20863" refreshError="1"/>
      <sheetData sheetId="20864" refreshError="1"/>
      <sheetData sheetId="20865" refreshError="1"/>
      <sheetData sheetId="20866" refreshError="1"/>
      <sheetData sheetId="20867" refreshError="1"/>
      <sheetData sheetId="20868" refreshError="1"/>
      <sheetData sheetId="20869" refreshError="1"/>
      <sheetData sheetId="20870" refreshError="1"/>
      <sheetData sheetId="20871" refreshError="1"/>
      <sheetData sheetId="20872" refreshError="1"/>
      <sheetData sheetId="20873" refreshError="1"/>
      <sheetData sheetId="20874" refreshError="1"/>
      <sheetData sheetId="20875" refreshError="1"/>
      <sheetData sheetId="20876" refreshError="1"/>
      <sheetData sheetId="20877" refreshError="1"/>
      <sheetData sheetId="20878" refreshError="1"/>
      <sheetData sheetId="20879" refreshError="1"/>
      <sheetData sheetId="20880" refreshError="1"/>
      <sheetData sheetId="20881" refreshError="1"/>
      <sheetData sheetId="20882" refreshError="1"/>
      <sheetData sheetId="20883" refreshError="1"/>
      <sheetData sheetId="20884" refreshError="1"/>
      <sheetData sheetId="20885" refreshError="1"/>
      <sheetData sheetId="20886" refreshError="1"/>
      <sheetData sheetId="20887" refreshError="1"/>
      <sheetData sheetId="20888" refreshError="1"/>
      <sheetData sheetId="20889" refreshError="1"/>
      <sheetData sheetId="20890" refreshError="1"/>
      <sheetData sheetId="20891" refreshError="1"/>
      <sheetData sheetId="20892" refreshError="1"/>
      <sheetData sheetId="20893" refreshError="1"/>
      <sheetData sheetId="20894" refreshError="1"/>
      <sheetData sheetId="20895" refreshError="1"/>
      <sheetData sheetId="20896" refreshError="1"/>
      <sheetData sheetId="20897" refreshError="1"/>
      <sheetData sheetId="20898" refreshError="1"/>
      <sheetData sheetId="20899" refreshError="1"/>
      <sheetData sheetId="20900" refreshError="1"/>
      <sheetData sheetId="20901" refreshError="1"/>
      <sheetData sheetId="20902" refreshError="1"/>
      <sheetData sheetId="20903" refreshError="1"/>
      <sheetData sheetId="20904" refreshError="1"/>
      <sheetData sheetId="20905" refreshError="1"/>
      <sheetData sheetId="20906" refreshError="1"/>
      <sheetData sheetId="20907" refreshError="1"/>
      <sheetData sheetId="20908" refreshError="1"/>
      <sheetData sheetId="20909" refreshError="1"/>
      <sheetData sheetId="20910" refreshError="1"/>
      <sheetData sheetId="20911" refreshError="1"/>
      <sheetData sheetId="20912" refreshError="1"/>
      <sheetData sheetId="20913" refreshError="1"/>
      <sheetData sheetId="20914" refreshError="1"/>
      <sheetData sheetId="20915" refreshError="1"/>
      <sheetData sheetId="20916" refreshError="1"/>
      <sheetData sheetId="20917" refreshError="1"/>
      <sheetData sheetId="20918" refreshError="1"/>
      <sheetData sheetId="20919" refreshError="1"/>
      <sheetData sheetId="20920" refreshError="1"/>
      <sheetData sheetId="20921" refreshError="1"/>
      <sheetData sheetId="20922" refreshError="1"/>
      <sheetData sheetId="20923" refreshError="1"/>
      <sheetData sheetId="20924" refreshError="1"/>
      <sheetData sheetId="20925" refreshError="1"/>
      <sheetData sheetId="20926" refreshError="1"/>
      <sheetData sheetId="20927" refreshError="1"/>
      <sheetData sheetId="20928" refreshError="1"/>
      <sheetData sheetId="20929" refreshError="1"/>
      <sheetData sheetId="20930" refreshError="1"/>
      <sheetData sheetId="20931" refreshError="1"/>
      <sheetData sheetId="20932" refreshError="1"/>
      <sheetData sheetId="20933" refreshError="1"/>
      <sheetData sheetId="20934" refreshError="1"/>
      <sheetData sheetId="20935" refreshError="1"/>
      <sheetData sheetId="20936" refreshError="1"/>
      <sheetData sheetId="20937" refreshError="1"/>
      <sheetData sheetId="20938" refreshError="1"/>
      <sheetData sheetId="20939" refreshError="1"/>
      <sheetData sheetId="20940" refreshError="1"/>
      <sheetData sheetId="20941" refreshError="1"/>
      <sheetData sheetId="20942" refreshError="1"/>
      <sheetData sheetId="20943" refreshError="1"/>
      <sheetData sheetId="20944" refreshError="1"/>
      <sheetData sheetId="20945" refreshError="1"/>
      <sheetData sheetId="20946" refreshError="1"/>
      <sheetData sheetId="20947" refreshError="1"/>
      <sheetData sheetId="20948" refreshError="1"/>
      <sheetData sheetId="20949" refreshError="1"/>
      <sheetData sheetId="20950" refreshError="1"/>
      <sheetData sheetId="20951" refreshError="1"/>
      <sheetData sheetId="20952" refreshError="1"/>
      <sheetData sheetId="20953" refreshError="1"/>
      <sheetData sheetId="20954" refreshError="1"/>
      <sheetData sheetId="20955" refreshError="1"/>
      <sheetData sheetId="20956" refreshError="1"/>
      <sheetData sheetId="20957" refreshError="1"/>
      <sheetData sheetId="20958" refreshError="1"/>
      <sheetData sheetId="20959" refreshError="1"/>
      <sheetData sheetId="20960" refreshError="1"/>
      <sheetData sheetId="20961" refreshError="1"/>
      <sheetData sheetId="20962" refreshError="1"/>
      <sheetData sheetId="20963" refreshError="1"/>
      <sheetData sheetId="20964" refreshError="1"/>
      <sheetData sheetId="20965" refreshError="1"/>
      <sheetData sheetId="20966" refreshError="1"/>
      <sheetData sheetId="20967" refreshError="1"/>
      <sheetData sheetId="20968" refreshError="1"/>
      <sheetData sheetId="20969" refreshError="1"/>
      <sheetData sheetId="20970" refreshError="1"/>
      <sheetData sheetId="20971" refreshError="1"/>
      <sheetData sheetId="20972" refreshError="1"/>
      <sheetData sheetId="20973" refreshError="1"/>
      <sheetData sheetId="20974" refreshError="1"/>
      <sheetData sheetId="20975" refreshError="1"/>
      <sheetData sheetId="20976" refreshError="1"/>
      <sheetData sheetId="20977" refreshError="1"/>
      <sheetData sheetId="20978" refreshError="1"/>
      <sheetData sheetId="20979" refreshError="1"/>
      <sheetData sheetId="20980" refreshError="1"/>
      <sheetData sheetId="20981" refreshError="1"/>
      <sheetData sheetId="20982" refreshError="1"/>
      <sheetData sheetId="20983" refreshError="1"/>
      <sheetData sheetId="20984" refreshError="1"/>
      <sheetData sheetId="20985" refreshError="1"/>
      <sheetData sheetId="20986" refreshError="1"/>
      <sheetData sheetId="20987" refreshError="1"/>
      <sheetData sheetId="20988" refreshError="1"/>
      <sheetData sheetId="20989" refreshError="1"/>
      <sheetData sheetId="20990" refreshError="1"/>
      <sheetData sheetId="20991" refreshError="1"/>
      <sheetData sheetId="20992" refreshError="1"/>
      <sheetData sheetId="20993" refreshError="1"/>
      <sheetData sheetId="20994" refreshError="1"/>
      <sheetData sheetId="20995" refreshError="1"/>
      <sheetData sheetId="20996" refreshError="1"/>
      <sheetData sheetId="20997" refreshError="1"/>
      <sheetData sheetId="20998" refreshError="1"/>
      <sheetData sheetId="20999" refreshError="1"/>
      <sheetData sheetId="21000" refreshError="1"/>
      <sheetData sheetId="21001" refreshError="1"/>
      <sheetData sheetId="21002" refreshError="1"/>
      <sheetData sheetId="21003" refreshError="1"/>
      <sheetData sheetId="21004" refreshError="1"/>
      <sheetData sheetId="21005" refreshError="1"/>
      <sheetData sheetId="21006" refreshError="1"/>
      <sheetData sheetId="21007" refreshError="1"/>
      <sheetData sheetId="21008" refreshError="1"/>
      <sheetData sheetId="21009" refreshError="1"/>
      <sheetData sheetId="21010" refreshError="1"/>
      <sheetData sheetId="21011" refreshError="1"/>
      <sheetData sheetId="21012" refreshError="1"/>
      <sheetData sheetId="21013" refreshError="1"/>
      <sheetData sheetId="21014" refreshError="1"/>
      <sheetData sheetId="21015" refreshError="1"/>
      <sheetData sheetId="21016" refreshError="1"/>
      <sheetData sheetId="21017" refreshError="1"/>
      <sheetData sheetId="21018" refreshError="1"/>
      <sheetData sheetId="21019" refreshError="1"/>
      <sheetData sheetId="21020" refreshError="1"/>
      <sheetData sheetId="21021" refreshError="1"/>
      <sheetData sheetId="21022" refreshError="1"/>
      <sheetData sheetId="21023" refreshError="1"/>
      <sheetData sheetId="21024" refreshError="1"/>
      <sheetData sheetId="21025" refreshError="1"/>
      <sheetData sheetId="21026" refreshError="1"/>
      <sheetData sheetId="21027" refreshError="1"/>
      <sheetData sheetId="21028" refreshError="1"/>
      <sheetData sheetId="21029" refreshError="1"/>
      <sheetData sheetId="21030" refreshError="1"/>
      <sheetData sheetId="21031" refreshError="1"/>
      <sheetData sheetId="21032" refreshError="1"/>
      <sheetData sheetId="21033" refreshError="1"/>
      <sheetData sheetId="21034" refreshError="1"/>
      <sheetData sheetId="21035" refreshError="1"/>
      <sheetData sheetId="21036" refreshError="1"/>
      <sheetData sheetId="21037" refreshError="1"/>
      <sheetData sheetId="21038" refreshError="1"/>
      <sheetData sheetId="21039" refreshError="1"/>
      <sheetData sheetId="21040" refreshError="1"/>
      <sheetData sheetId="21041" refreshError="1"/>
      <sheetData sheetId="21042" refreshError="1"/>
      <sheetData sheetId="21043" refreshError="1"/>
      <sheetData sheetId="21044" refreshError="1"/>
      <sheetData sheetId="21045" refreshError="1"/>
      <sheetData sheetId="21046" refreshError="1"/>
      <sheetData sheetId="21047" refreshError="1"/>
      <sheetData sheetId="21048" refreshError="1"/>
      <sheetData sheetId="21049" refreshError="1"/>
      <sheetData sheetId="21050" refreshError="1"/>
      <sheetData sheetId="21051" refreshError="1"/>
      <sheetData sheetId="21052" refreshError="1"/>
      <sheetData sheetId="21053" refreshError="1"/>
      <sheetData sheetId="21054" refreshError="1"/>
      <sheetData sheetId="21055" refreshError="1"/>
      <sheetData sheetId="21056" refreshError="1"/>
      <sheetData sheetId="21057" refreshError="1"/>
      <sheetData sheetId="21058" refreshError="1"/>
      <sheetData sheetId="21059" refreshError="1"/>
      <sheetData sheetId="21060" refreshError="1"/>
      <sheetData sheetId="21061" refreshError="1"/>
      <sheetData sheetId="21062" refreshError="1"/>
      <sheetData sheetId="21063" refreshError="1"/>
      <sheetData sheetId="21064" refreshError="1"/>
      <sheetData sheetId="21065" refreshError="1"/>
      <sheetData sheetId="21066" refreshError="1"/>
      <sheetData sheetId="21067" refreshError="1"/>
      <sheetData sheetId="21068" refreshError="1"/>
      <sheetData sheetId="21069" refreshError="1"/>
      <sheetData sheetId="21070" refreshError="1"/>
      <sheetData sheetId="21071" refreshError="1"/>
      <sheetData sheetId="21072" refreshError="1"/>
      <sheetData sheetId="21073" refreshError="1"/>
      <sheetData sheetId="21074" refreshError="1"/>
      <sheetData sheetId="21075" refreshError="1"/>
      <sheetData sheetId="21076" refreshError="1"/>
      <sheetData sheetId="21077" refreshError="1"/>
      <sheetData sheetId="21078" refreshError="1"/>
      <sheetData sheetId="21079" refreshError="1"/>
      <sheetData sheetId="21080" refreshError="1"/>
      <sheetData sheetId="21081" refreshError="1"/>
      <sheetData sheetId="21082" refreshError="1"/>
      <sheetData sheetId="21083" refreshError="1"/>
      <sheetData sheetId="21084" refreshError="1"/>
      <sheetData sheetId="21085" refreshError="1"/>
      <sheetData sheetId="21086" refreshError="1"/>
      <sheetData sheetId="21087" refreshError="1"/>
      <sheetData sheetId="21088" refreshError="1"/>
      <sheetData sheetId="21089" refreshError="1"/>
      <sheetData sheetId="21090" refreshError="1"/>
      <sheetData sheetId="21091" refreshError="1"/>
      <sheetData sheetId="21092" refreshError="1"/>
      <sheetData sheetId="21093" refreshError="1"/>
      <sheetData sheetId="21094" refreshError="1"/>
      <sheetData sheetId="21095" refreshError="1"/>
      <sheetData sheetId="21096" refreshError="1"/>
      <sheetData sheetId="21097" refreshError="1"/>
      <sheetData sheetId="21098" refreshError="1"/>
      <sheetData sheetId="21099" refreshError="1"/>
      <sheetData sheetId="21100" refreshError="1"/>
      <sheetData sheetId="21101" refreshError="1"/>
      <sheetData sheetId="21102" refreshError="1"/>
      <sheetData sheetId="21103" refreshError="1"/>
      <sheetData sheetId="21104" refreshError="1"/>
      <sheetData sheetId="21105" refreshError="1"/>
      <sheetData sheetId="21106" refreshError="1"/>
      <sheetData sheetId="21107" refreshError="1"/>
      <sheetData sheetId="21108" refreshError="1"/>
      <sheetData sheetId="21109" refreshError="1"/>
      <sheetData sheetId="21110" refreshError="1"/>
      <sheetData sheetId="21111" refreshError="1"/>
      <sheetData sheetId="21112" refreshError="1"/>
      <sheetData sheetId="21113" refreshError="1"/>
      <sheetData sheetId="21114" refreshError="1"/>
      <sheetData sheetId="21115" refreshError="1"/>
      <sheetData sheetId="21116" refreshError="1"/>
      <sheetData sheetId="21117" refreshError="1"/>
      <sheetData sheetId="21118" refreshError="1"/>
      <sheetData sheetId="21119" refreshError="1"/>
      <sheetData sheetId="21120" refreshError="1"/>
      <sheetData sheetId="21121" refreshError="1"/>
      <sheetData sheetId="21122" refreshError="1"/>
      <sheetData sheetId="21123" refreshError="1"/>
      <sheetData sheetId="21124" refreshError="1"/>
      <sheetData sheetId="21125" refreshError="1"/>
      <sheetData sheetId="21126" refreshError="1"/>
      <sheetData sheetId="21127" refreshError="1"/>
      <sheetData sheetId="21128" refreshError="1"/>
      <sheetData sheetId="21129" refreshError="1"/>
      <sheetData sheetId="21130" refreshError="1"/>
      <sheetData sheetId="21131" refreshError="1"/>
      <sheetData sheetId="21132" refreshError="1"/>
      <sheetData sheetId="21133" refreshError="1"/>
      <sheetData sheetId="21134" refreshError="1"/>
      <sheetData sheetId="21135" refreshError="1"/>
      <sheetData sheetId="21136" refreshError="1"/>
      <sheetData sheetId="21137" refreshError="1"/>
      <sheetData sheetId="21138" refreshError="1"/>
      <sheetData sheetId="21139" refreshError="1"/>
      <sheetData sheetId="21140" refreshError="1"/>
      <sheetData sheetId="21141" refreshError="1"/>
      <sheetData sheetId="21142" refreshError="1"/>
      <sheetData sheetId="21143" refreshError="1"/>
      <sheetData sheetId="21144" refreshError="1"/>
      <sheetData sheetId="21145" refreshError="1"/>
      <sheetData sheetId="21146" refreshError="1"/>
      <sheetData sheetId="21147" refreshError="1"/>
      <sheetData sheetId="21148" refreshError="1"/>
      <sheetData sheetId="21149" refreshError="1"/>
      <sheetData sheetId="21150" refreshError="1"/>
      <sheetData sheetId="21151" refreshError="1"/>
      <sheetData sheetId="21152" refreshError="1"/>
      <sheetData sheetId="21153" refreshError="1"/>
      <sheetData sheetId="21154" refreshError="1"/>
      <sheetData sheetId="21155" refreshError="1"/>
      <sheetData sheetId="21156" refreshError="1"/>
      <sheetData sheetId="21157" refreshError="1"/>
      <sheetData sheetId="21158" refreshError="1"/>
      <sheetData sheetId="21159" refreshError="1"/>
      <sheetData sheetId="21160" refreshError="1"/>
      <sheetData sheetId="21161" refreshError="1"/>
      <sheetData sheetId="21162" refreshError="1"/>
      <sheetData sheetId="21163" refreshError="1"/>
      <sheetData sheetId="21164" refreshError="1"/>
      <sheetData sheetId="21165" refreshError="1"/>
      <sheetData sheetId="21166" refreshError="1"/>
      <sheetData sheetId="21167" refreshError="1"/>
      <sheetData sheetId="21168" refreshError="1"/>
      <sheetData sheetId="21169" refreshError="1"/>
      <sheetData sheetId="21170" refreshError="1"/>
      <sheetData sheetId="21171" refreshError="1"/>
      <sheetData sheetId="21172" refreshError="1"/>
      <sheetData sheetId="21173" refreshError="1"/>
      <sheetData sheetId="21174" refreshError="1"/>
      <sheetData sheetId="21175" refreshError="1"/>
      <sheetData sheetId="21176" refreshError="1"/>
      <sheetData sheetId="21177" refreshError="1"/>
      <sheetData sheetId="21178" refreshError="1"/>
      <sheetData sheetId="21179" refreshError="1"/>
      <sheetData sheetId="21180" refreshError="1"/>
      <sheetData sheetId="21181" refreshError="1"/>
      <sheetData sheetId="21182" refreshError="1"/>
      <sheetData sheetId="21183" refreshError="1"/>
      <sheetData sheetId="21184" refreshError="1"/>
      <sheetData sheetId="21185" refreshError="1"/>
      <sheetData sheetId="21186" refreshError="1"/>
      <sheetData sheetId="21187" refreshError="1"/>
      <sheetData sheetId="21188" refreshError="1"/>
      <sheetData sheetId="21189" refreshError="1"/>
      <sheetData sheetId="21190" refreshError="1"/>
      <sheetData sheetId="21191" refreshError="1"/>
      <sheetData sheetId="21192" refreshError="1"/>
      <sheetData sheetId="21193" refreshError="1"/>
      <sheetData sheetId="21194" refreshError="1"/>
      <sheetData sheetId="21195" refreshError="1"/>
      <sheetData sheetId="21196" refreshError="1"/>
      <sheetData sheetId="21197" refreshError="1"/>
      <sheetData sheetId="21198" refreshError="1"/>
      <sheetData sheetId="21199" refreshError="1"/>
      <sheetData sheetId="21200" refreshError="1"/>
      <sheetData sheetId="21201" refreshError="1"/>
      <sheetData sheetId="21202" refreshError="1"/>
      <sheetData sheetId="21203" refreshError="1"/>
      <sheetData sheetId="21204" refreshError="1"/>
      <sheetData sheetId="21205" refreshError="1"/>
      <sheetData sheetId="21206" refreshError="1"/>
      <sheetData sheetId="21207" refreshError="1"/>
      <sheetData sheetId="21208" refreshError="1"/>
      <sheetData sheetId="21209" refreshError="1"/>
      <sheetData sheetId="21210" refreshError="1"/>
      <sheetData sheetId="21211" refreshError="1"/>
      <sheetData sheetId="21212" refreshError="1"/>
      <sheetData sheetId="21213" refreshError="1"/>
      <sheetData sheetId="21214" refreshError="1"/>
      <sheetData sheetId="21215" refreshError="1"/>
      <sheetData sheetId="21216" refreshError="1"/>
      <sheetData sheetId="21217" refreshError="1"/>
      <sheetData sheetId="21218" refreshError="1"/>
      <sheetData sheetId="21219" refreshError="1"/>
      <sheetData sheetId="21220" refreshError="1"/>
      <sheetData sheetId="21221" refreshError="1"/>
      <sheetData sheetId="21222" refreshError="1"/>
      <sheetData sheetId="21223" refreshError="1"/>
      <sheetData sheetId="21224" refreshError="1"/>
      <sheetData sheetId="21225" refreshError="1"/>
      <sheetData sheetId="21226" refreshError="1"/>
      <sheetData sheetId="21227" refreshError="1"/>
      <sheetData sheetId="21228" refreshError="1"/>
      <sheetData sheetId="21229" refreshError="1"/>
      <sheetData sheetId="21230" refreshError="1"/>
      <sheetData sheetId="21231" refreshError="1"/>
      <sheetData sheetId="21232" refreshError="1"/>
      <sheetData sheetId="21233" refreshError="1"/>
      <sheetData sheetId="21234" refreshError="1"/>
      <sheetData sheetId="21235" refreshError="1"/>
      <sheetData sheetId="21236" refreshError="1"/>
      <sheetData sheetId="21237" refreshError="1"/>
      <sheetData sheetId="21238" refreshError="1"/>
      <sheetData sheetId="21239" refreshError="1"/>
      <sheetData sheetId="21240" refreshError="1"/>
      <sheetData sheetId="21241" refreshError="1"/>
      <sheetData sheetId="21242" refreshError="1"/>
      <sheetData sheetId="21243" refreshError="1"/>
      <sheetData sheetId="21244" refreshError="1"/>
      <sheetData sheetId="21245" refreshError="1"/>
      <sheetData sheetId="21246" refreshError="1"/>
      <sheetData sheetId="21247" refreshError="1"/>
      <sheetData sheetId="21248" refreshError="1"/>
      <sheetData sheetId="21249" refreshError="1"/>
      <sheetData sheetId="21250" refreshError="1"/>
      <sheetData sheetId="21251" refreshError="1"/>
      <sheetData sheetId="21252" refreshError="1"/>
      <sheetData sheetId="21253" refreshError="1"/>
      <sheetData sheetId="21254" refreshError="1"/>
      <sheetData sheetId="21255" refreshError="1"/>
      <sheetData sheetId="21256" refreshError="1"/>
      <sheetData sheetId="21257" refreshError="1"/>
      <sheetData sheetId="21258" refreshError="1"/>
      <sheetData sheetId="21259" refreshError="1"/>
      <sheetData sheetId="21260" refreshError="1"/>
      <sheetData sheetId="21261" refreshError="1"/>
      <sheetData sheetId="21262" refreshError="1"/>
      <sheetData sheetId="21263" refreshError="1"/>
      <sheetData sheetId="21264" refreshError="1"/>
      <sheetData sheetId="21265" refreshError="1"/>
      <sheetData sheetId="21266" refreshError="1"/>
      <sheetData sheetId="21267" refreshError="1"/>
      <sheetData sheetId="21268" refreshError="1"/>
      <sheetData sheetId="21269" refreshError="1"/>
      <sheetData sheetId="21270" refreshError="1"/>
      <sheetData sheetId="21271" refreshError="1"/>
      <sheetData sheetId="21272" refreshError="1"/>
      <sheetData sheetId="21273" refreshError="1"/>
      <sheetData sheetId="21274" refreshError="1"/>
      <sheetData sheetId="21275" refreshError="1"/>
      <sheetData sheetId="21276" refreshError="1"/>
      <sheetData sheetId="21277" refreshError="1"/>
      <sheetData sheetId="21278" refreshError="1"/>
      <sheetData sheetId="21279" refreshError="1"/>
      <sheetData sheetId="21280" refreshError="1"/>
      <sheetData sheetId="21281" refreshError="1"/>
      <sheetData sheetId="21282" refreshError="1"/>
      <sheetData sheetId="21283" refreshError="1"/>
      <sheetData sheetId="21284" refreshError="1"/>
      <sheetData sheetId="21285" refreshError="1"/>
      <sheetData sheetId="21286" refreshError="1"/>
      <sheetData sheetId="21287" refreshError="1"/>
      <sheetData sheetId="21288" refreshError="1"/>
      <sheetData sheetId="21289" refreshError="1"/>
      <sheetData sheetId="21290" refreshError="1"/>
      <sheetData sheetId="21291" refreshError="1"/>
      <sheetData sheetId="21292" refreshError="1"/>
      <sheetData sheetId="21293" refreshError="1"/>
      <sheetData sheetId="21294" refreshError="1"/>
      <sheetData sheetId="21295" refreshError="1"/>
      <sheetData sheetId="21296" refreshError="1"/>
      <sheetData sheetId="21297" refreshError="1"/>
      <sheetData sheetId="21298" refreshError="1"/>
      <sheetData sheetId="21299" refreshError="1"/>
      <sheetData sheetId="21300" refreshError="1"/>
      <sheetData sheetId="21301" refreshError="1"/>
      <sheetData sheetId="21302" refreshError="1"/>
      <sheetData sheetId="21303" refreshError="1"/>
      <sheetData sheetId="21304" refreshError="1"/>
      <sheetData sheetId="21305" refreshError="1"/>
      <sheetData sheetId="21306" refreshError="1"/>
      <sheetData sheetId="21307" refreshError="1"/>
      <sheetData sheetId="21308" refreshError="1"/>
      <sheetData sheetId="21309" refreshError="1"/>
      <sheetData sheetId="21310" refreshError="1"/>
      <sheetData sheetId="21311" refreshError="1"/>
      <sheetData sheetId="21312" refreshError="1"/>
      <sheetData sheetId="21313" refreshError="1"/>
      <sheetData sheetId="21314" refreshError="1"/>
      <sheetData sheetId="21315" refreshError="1"/>
      <sheetData sheetId="21316" refreshError="1"/>
      <sheetData sheetId="21317" refreshError="1"/>
      <sheetData sheetId="21318" refreshError="1"/>
      <sheetData sheetId="21319" refreshError="1"/>
      <sheetData sheetId="21320" refreshError="1"/>
      <sheetData sheetId="21321" refreshError="1"/>
      <sheetData sheetId="21322" refreshError="1"/>
      <sheetData sheetId="21323" refreshError="1"/>
      <sheetData sheetId="21324" refreshError="1"/>
      <sheetData sheetId="21325" refreshError="1"/>
      <sheetData sheetId="21326" refreshError="1"/>
      <sheetData sheetId="21327" refreshError="1"/>
      <sheetData sheetId="21328" refreshError="1"/>
      <sheetData sheetId="21329" refreshError="1"/>
      <sheetData sheetId="21330" refreshError="1"/>
      <sheetData sheetId="21331" refreshError="1"/>
      <sheetData sheetId="21332" refreshError="1"/>
      <sheetData sheetId="21333" refreshError="1"/>
      <sheetData sheetId="21334" refreshError="1"/>
      <sheetData sheetId="21335" refreshError="1"/>
      <sheetData sheetId="21336" refreshError="1"/>
      <sheetData sheetId="21337" refreshError="1"/>
      <sheetData sheetId="21338" refreshError="1"/>
      <sheetData sheetId="21339" refreshError="1"/>
      <sheetData sheetId="21340" refreshError="1"/>
      <sheetData sheetId="21341" refreshError="1"/>
      <sheetData sheetId="21342" refreshError="1"/>
      <sheetData sheetId="21343" refreshError="1"/>
      <sheetData sheetId="21344" refreshError="1"/>
      <sheetData sheetId="21345" refreshError="1"/>
      <sheetData sheetId="21346" refreshError="1"/>
      <sheetData sheetId="21347" refreshError="1"/>
      <sheetData sheetId="21348" refreshError="1"/>
      <sheetData sheetId="21349" refreshError="1"/>
      <sheetData sheetId="21350" refreshError="1"/>
      <sheetData sheetId="21351" refreshError="1"/>
      <sheetData sheetId="21352" refreshError="1"/>
      <sheetData sheetId="21353" refreshError="1"/>
      <sheetData sheetId="21354" refreshError="1"/>
      <sheetData sheetId="21355" refreshError="1"/>
      <sheetData sheetId="21356" refreshError="1"/>
      <sheetData sheetId="21357" refreshError="1"/>
      <sheetData sheetId="21358" refreshError="1"/>
      <sheetData sheetId="21359" refreshError="1"/>
      <sheetData sheetId="21360" refreshError="1"/>
      <sheetData sheetId="21361" refreshError="1"/>
      <sheetData sheetId="21362" refreshError="1"/>
      <sheetData sheetId="21363" refreshError="1"/>
      <sheetData sheetId="21364" refreshError="1"/>
      <sheetData sheetId="21365" refreshError="1"/>
      <sheetData sheetId="21366" refreshError="1"/>
      <sheetData sheetId="21367" refreshError="1"/>
      <sheetData sheetId="21368" refreshError="1"/>
      <sheetData sheetId="21369" refreshError="1"/>
      <sheetData sheetId="21370" refreshError="1"/>
      <sheetData sheetId="21371" refreshError="1"/>
      <sheetData sheetId="21372" refreshError="1"/>
      <sheetData sheetId="21373" refreshError="1"/>
      <sheetData sheetId="21374" refreshError="1"/>
      <sheetData sheetId="21375" refreshError="1"/>
      <sheetData sheetId="21376" refreshError="1"/>
      <sheetData sheetId="21377" refreshError="1"/>
      <sheetData sheetId="21378" refreshError="1"/>
      <sheetData sheetId="21379" refreshError="1"/>
      <sheetData sheetId="21380" refreshError="1"/>
      <sheetData sheetId="21381" refreshError="1"/>
      <sheetData sheetId="21382" refreshError="1"/>
      <sheetData sheetId="21383" refreshError="1"/>
      <sheetData sheetId="21384" refreshError="1"/>
      <sheetData sheetId="21385" refreshError="1"/>
      <sheetData sheetId="21386" refreshError="1"/>
      <sheetData sheetId="21387" refreshError="1"/>
      <sheetData sheetId="21388" refreshError="1"/>
      <sheetData sheetId="21389" refreshError="1"/>
      <sheetData sheetId="21390" refreshError="1"/>
      <sheetData sheetId="21391" refreshError="1"/>
      <sheetData sheetId="21392" refreshError="1"/>
      <sheetData sheetId="21393" refreshError="1"/>
      <sheetData sheetId="21394" refreshError="1"/>
      <sheetData sheetId="21395" refreshError="1"/>
      <sheetData sheetId="21396" refreshError="1"/>
      <sheetData sheetId="21397" refreshError="1"/>
      <sheetData sheetId="21398" refreshError="1"/>
      <sheetData sheetId="21399" refreshError="1"/>
      <sheetData sheetId="21400" refreshError="1"/>
      <sheetData sheetId="21401" refreshError="1"/>
      <sheetData sheetId="21402" refreshError="1"/>
      <sheetData sheetId="21403" refreshError="1"/>
      <sheetData sheetId="21404" refreshError="1"/>
      <sheetData sheetId="21405" refreshError="1"/>
      <sheetData sheetId="21406" refreshError="1"/>
      <sheetData sheetId="21407" refreshError="1"/>
      <sheetData sheetId="21408" refreshError="1"/>
      <sheetData sheetId="21409" refreshError="1"/>
      <sheetData sheetId="21410" refreshError="1"/>
      <sheetData sheetId="21411" refreshError="1"/>
      <sheetData sheetId="21412" refreshError="1"/>
      <sheetData sheetId="21413" refreshError="1"/>
      <sheetData sheetId="21414" refreshError="1"/>
      <sheetData sheetId="21415" refreshError="1"/>
      <sheetData sheetId="21416" refreshError="1"/>
      <sheetData sheetId="21417" refreshError="1"/>
      <sheetData sheetId="21418" refreshError="1"/>
      <sheetData sheetId="21419" refreshError="1"/>
      <sheetData sheetId="21420" refreshError="1"/>
      <sheetData sheetId="21421" refreshError="1"/>
      <sheetData sheetId="21422" refreshError="1"/>
      <sheetData sheetId="21423" refreshError="1"/>
      <sheetData sheetId="21424" refreshError="1"/>
      <sheetData sheetId="21425" refreshError="1"/>
      <sheetData sheetId="21426" refreshError="1"/>
      <sheetData sheetId="21427" refreshError="1"/>
      <sheetData sheetId="21428" refreshError="1"/>
      <sheetData sheetId="21429" refreshError="1"/>
      <sheetData sheetId="21430" refreshError="1"/>
      <sheetData sheetId="21431" refreshError="1"/>
      <sheetData sheetId="21432" refreshError="1"/>
      <sheetData sheetId="21433" refreshError="1"/>
      <sheetData sheetId="21434" refreshError="1"/>
      <sheetData sheetId="21435" refreshError="1"/>
      <sheetData sheetId="21436" refreshError="1"/>
      <sheetData sheetId="21437" refreshError="1"/>
      <sheetData sheetId="21438" refreshError="1"/>
      <sheetData sheetId="21439" refreshError="1"/>
      <sheetData sheetId="21440" refreshError="1"/>
      <sheetData sheetId="21441" refreshError="1"/>
      <sheetData sheetId="21442" refreshError="1"/>
      <sheetData sheetId="21443" refreshError="1"/>
      <sheetData sheetId="21444" refreshError="1"/>
      <sheetData sheetId="21445" refreshError="1"/>
      <sheetData sheetId="21446" refreshError="1"/>
      <sheetData sheetId="21447" refreshError="1"/>
      <sheetData sheetId="21448" refreshError="1"/>
      <sheetData sheetId="21449" refreshError="1"/>
      <sheetData sheetId="21450" refreshError="1"/>
      <sheetData sheetId="21451" refreshError="1"/>
      <sheetData sheetId="21452" refreshError="1"/>
      <sheetData sheetId="21453" refreshError="1"/>
      <sheetData sheetId="21454" refreshError="1"/>
      <sheetData sheetId="21455" refreshError="1"/>
      <sheetData sheetId="21456" refreshError="1"/>
      <sheetData sheetId="21457" refreshError="1"/>
      <sheetData sheetId="21458" refreshError="1"/>
      <sheetData sheetId="21459" refreshError="1"/>
      <sheetData sheetId="21460" refreshError="1"/>
      <sheetData sheetId="21461" refreshError="1"/>
      <sheetData sheetId="21462" refreshError="1"/>
      <sheetData sheetId="21463" refreshError="1"/>
      <sheetData sheetId="21464" refreshError="1"/>
      <sheetData sheetId="21465" refreshError="1"/>
      <sheetData sheetId="21466" refreshError="1"/>
      <sheetData sheetId="21467" refreshError="1"/>
      <sheetData sheetId="21468" refreshError="1"/>
      <sheetData sheetId="21469" refreshError="1"/>
      <sheetData sheetId="21470" refreshError="1"/>
      <sheetData sheetId="21471" refreshError="1"/>
      <sheetData sheetId="21472" refreshError="1"/>
      <sheetData sheetId="21473" refreshError="1"/>
      <sheetData sheetId="21474" refreshError="1"/>
      <sheetData sheetId="21475" refreshError="1"/>
      <sheetData sheetId="21476" refreshError="1"/>
      <sheetData sheetId="21477" refreshError="1"/>
      <sheetData sheetId="21478" refreshError="1"/>
      <sheetData sheetId="21479" refreshError="1"/>
      <sheetData sheetId="21480" refreshError="1"/>
      <sheetData sheetId="21481" refreshError="1"/>
      <sheetData sheetId="21482" refreshError="1"/>
      <sheetData sheetId="21483" refreshError="1"/>
      <sheetData sheetId="21484" refreshError="1"/>
      <sheetData sheetId="21485" refreshError="1"/>
      <sheetData sheetId="21486" refreshError="1"/>
      <sheetData sheetId="21487" refreshError="1"/>
      <sheetData sheetId="21488" refreshError="1"/>
      <sheetData sheetId="21489" refreshError="1"/>
      <sheetData sheetId="21490" refreshError="1"/>
      <sheetData sheetId="21491" refreshError="1"/>
      <sheetData sheetId="21492" refreshError="1"/>
      <sheetData sheetId="21493" refreshError="1"/>
      <sheetData sheetId="21494" refreshError="1"/>
      <sheetData sheetId="21495" refreshError="1"/>
      <sheetData sheetId="21496" refreshError="1"/>
      <sheetData sheetId="21497" refreshError="1"/>
      <sheetData sheetId="21498" refreshError="1"/>
      <sheetData sheetId="21499" refreshError="1"/>
      <sheetData sheetId="21500" refreshError="1"/>
      <sheetData sheetId="21501" refreshError="1"/>
      <sheetData sheetId="21502" refreshError="1"/>
      <sheetData sheetId="21503" refreshError="1"/>
      <sheetData sheetId="21504" refreshError="1"/>
      <sheetData sheetId="21505" refreshError="1"/>
      <sheetData sheetId="21506" refreshError="1"/>
      <sheetData sheetId="21507" refreshError="1"/>
      <sheetData sheetId="21508" refreshError="1"/>
      <sheetData sheetId="21509" refreshError="1"/>
      <sheetData sheetId="21510" refreshError="1"/>
      <sheetData sheetId="21511" refreshError="1"/>
      <sheetData sheetId="21512" refreshError="1"/>
      <sheetData sheetId="21513" refreshError="1"/>
      <sheetData sheetId="21514" refreshError="1"/>
      <sheetData sheetId="21515" refreshError="1"/>
      <sheetData sheetId="21516" refreshError="1"/>
      <sheetData sheetId="21517" refreshError="1"/>
      <sheetData sheetId="21518" refreshError="1"/>
      <sheetData sheetId="21519" refreshError="1"/>
      <sheetData sheetId="21520" refreshError="1"/>
      <sheetData sheetId="21521" refreshError="1"/>
      <sheetData sheetId="21522" refreshError="1"/>
      <sheetData sheetId="21523" refreshError="1"/>
      <sheetData sheetId="21524" refreshError="1"/>
      <sheetData sheetId="21525" refreshError="1"/>
      <sheetData sheetId="21526" refreshError="1"/>
      <sheetData sheetId="21527" refreshError="1"/>
      <sheetData sheetId="21528" refreshError="1"/>
      <sheetData sheetId="21529" refreshError="1"/>
      <sheetData sheetId="21530" refreshError="1"/>
      <sheetData sheetId="21531" refreshError="1"/>
      <sheetData sheetId="21532" refreshError="1"/>
      <sheetData sheetId="21533" refreshError="1"/>
      <sheetData sheetId="21534" refreshError="1"/>
      <sheetData sheetId="21535" refreshError="1"/>
      <sheetData sheetId="21536" refreshError="1"/>
      <sheetData sheetId="21537" refreshError="1"/>
      <sheetData sheetId="21538" refreshError="1"/>
      <sheetData sheetId="21539" refreshError="1"/>
      <sheetData sheetId="21540" refreshError="1"/>
      <sheetData sheetId="21541" refreshError="1"/>
      <sheetData sheetId="21542" refreshError="1"/>
      <sheetData sheetId="21543" refreshError="1"/>
      <sheetData sheetId="21544" refreshError="1"/>
      <sheetData sheetId="21545" refreshError="1"/>
      <sheetData sheetId="21546" refreshError="1"/>
      <sheetData sheetId="21547" refreshError="1"/>
      <sheetData sheetId="21548" refreshError="1"/>
      <sheetData sheetId="21549" refreshError="1"/>
      <sheetData sheetId="21550" refreshError="1"/>
      <sheetData sheetId="21551" refreshError="1"/>
      <sheetData sheetId="21552" refreshError="1"/>
      <sheetData sheetId="21553" refreshError="1"/>
      <sheetData sheetId="21554" refreshError="1"/>
      <sheetData sheetId="21555" refreshError="1"/>
      <sheetData sheetId="21556" refreshError="1"/>
      <sheetData sheetId="21557" refreshError="1"/>
      <sheetData sheetId="21558" refreshError="1"/>
      <sheetData sheetId="21559" refreshError="1"/>
      <sheetData sheetId="21560" refreshError="1"/>
      <sheetData sheetId="21561" refreshError="1"/>
      <sheetData sheetId="21562" refreshError="1"/>
      <sheetData sheetId="21563" refreshError="1"/>
      <sheetData sheetId="21564" refreshError="1"/>
      <sheetData sheetId="21565" refreshError="1"/>
      <sheetData sheetId="21566" refreshError="1"/>
      <sheetData sheetId="21567" refreshError="1"/>
      <sheetData sheetId="21568" refreshError="1"/>
      <sheetData sheetId="21569" refreshError="1"/>
      <sheetData sheetId="21570" refreshError="1"/>
      <sheetData sheetId="21571" refreshError="1"/>
      <sheetData sheetId="21572" refreshError="1"/>
      <sheetData sheetId="21573" refreshError="1"/>
      <sheetData sheetId="21574" refreshError="1"/>
      <sheetData sheetId="21575" refreshError="1"/>
      <sheetData sheetId="21576" refreshError="1"/>
      <sheetData sheetId="21577" refreshError="1"/>
      <sheetData sheetId="21578" refreshError="1"/>
      <sheetData sheetId="21579" refreshError="1"/>
      <sheetData sheetId="21580" refreshError="1"/>
      <sheetData sheetId="21581" refreshError="1"/>
      <sheetData sheetId="21582" refreshError="1"/>
      <sheetData sheetId="21583" refreshError="1"/>
      <sheetData sheetId="21584" refreshError="1"/>
      <sheetData sheetId="21585" refreshError="1"/>
      <sheetData sheetId="21586" refreshError="1"/>
      <sheetData sheetId="21587" refreshError="1"/>
      <sheetData sheetId="21588" refreshError="1"/>
      <sheetData sheetId="21589" refreshError="1"/>
      <sheetData sheetId="21590" refreshError="1"/>
      <sheetData sheetId="21591" refreshError="1"/>
      <sheetData sheetId="21592" refreshError="1"/>
      <sheetData sheetId="21593" refreshError="1"/>
      <sheetData sheetId="21594" refreshError="1"/>
      <sheetData sheetId="21595" refreshError="1"/>
      <sheetData sheetId="21596" refreshError="1"/>
      <sheetData sheetId="21597" refreshError="1"/>
      <sheetData sheetId="21598" refreshError="1"/>
      <sheetData sheetId="21599" refreshError="1"/>
      <sheetData sheetId="21600" refreshError="1"/>
      <sheetData sheetId="21601" refreshError="1"/>
      <sheetData sheetId="21602" refreshError="1"/>
      <sheetData sheetId="21603" refreshError="1"/>
      <sheetData sheetId="21604" refreshError="1"/>
      <sheetData sheetId="21605" refreshError="1"/>
      <sheetData sheetId="21606" refreshError="1"/>
      <sheetData sheetId="21607" refreshError="1"/>
      <sheetData sheetId="21608" refreshError="1"/>
      <sheetData sheetId="21609" refreshError="1"/>
      <sheetData sheetId="21610" refreshError="1"/>
      <sheetData sheetId="21611" refreshError="1"/>
      <sheetData sheetId="21612" refreshError="1"/>
      <sheetData sheetId="21613" refreshError="1"/>
      <sheetData sheetId="21614" refreshError="1"/>
      <sheetData sheetId="21615" refreshError="1"/>
      <sheetData sheetId="21616" refreshError="1"/>
      <sheetData sheetId="21617" refreshError="1"/>
      <sheetData sheetId="21618" refreshError="1"/>
      <sheetData sheetId="21619" refreshError="1"/>
      <sheetData sheetId="21620" refreshError="1"/>
      <sheetData sheetId="21621" refreshError="1"/>
      <sheetData sheetId="21622" refreshError="1"/>
      <sheetData sheetId="21623" refreshError="1"/>
      <sheetData sheetId="21624" refreshError="1"/>
      <sheetData sheetId="21625" refreshError="1"/>
      <sheetData sheetId="21626" refreshError="1"/>
      <sheetData sheetId="21627" refreshError="1"/>
      <sheetData sheetId="21628" refreshError="1"/>
      <sheetData sheetId="21629" refreshError="1"/>
      <sheetData sheetId="21630" refreshError="1"/>
      <sheetData sheetId="21631" refreshError="1"/>
      <sheetData sheetId="21632" refreshError="1"/>
      <sheetData sheetId="21633" refreshError="1"/>
      <sheetData sheetId="21634" refreshError="1"/>
      <sheetData sheetId="21635" refreshError="1"/>
      <sheetData sheetId="21636" refreshError="1"/>
      <sheetData sheetId="21637" refreshError="1"/>
      <sheetData sheetId="21638" refreshError="1"/>
      <sheetData sheetId="21639" refreshError="1"/>
      <sheetData sheetId="21640" refreshError="1"/>
      <sheetData sheetId="21641" refreshError="1"/>
      <sheetData sheetId="21642" refreshError="1"/>
      <sheetData sheetId="21643" refreshError="1"/>
      <sheetData sheetId="21644" refreshError="1"/>
      <sheetData sheetId="21645" refreshError="1"/>
      <sheetData sheetId="21646" refreshError="1"/>
      <sheetData sheetId="21647" refreshError="1"/>
      <sheetData sheetId="21648" refreshError="1"/>
      <sheetData sheetId="21649" refreshError="1"/>
      <sheetData sheetId="21650" refreshError="1"/>
      <sheetData sheetId="21651" refreshError="1"/>
      <sheetData sheetId="21652" refreshError="1"/>
      <sheetData sheetId="21653" refreshError="1"/>
      <sheetData sheetId="21654" refreshError="1"/>
      <sheetData sheetId="21655" refreshError="1"/>
      <sheetData sheetId="21656" refreshError="1"/>
      <sheetData sheetId="21657" refreshError="1"/>
      <sheetData sheetId="21658" refreshError="1"/>
      <sheetData sheetId="21659" refreshError="1"/>
      <sheetData sheetId="21660" refreshError="1"/>
      <sheetData sheetId="21661" refreshError="1"/>
      <sheetData sheetId="21662" refreshError="1"/>
      <sheetData sheetId="21663" refreshError="1"/>
      <sheetData sheetId="21664" refreshError="1"/>
      <sheetData sheetId="21665" refreshError="1"/>
      <sheetData sheetId="21666" refreshError="1"/>
      <sheetData sheetId="21667" refreshError="1"/>
      <sheetData sheetId="21668" refreshError="1"/>
      <sheetData sheetId="21669" refreshError="1"/>
      <sheetData sheetId="21670" refreshError="1"/>
      <sheetData sheetId="21671" refreshError="1"/>
      <sheetData sheetId="21672" refreshError="1"/>
      <sheetData sheetId="21673" refreshError="1"/>
      <sheetData sheetId="21674" refreshError="1"/>
      <sheetData sheetId="21675" refreshError="1"/>
      <sheetData sheetId="21676" refreshError="1"/>
      <sheetData sheetId="21677" refreshError="1"/>
      <sheetData sheetId="21678" refreshError="1"/>
      <sheetData sheetId="21679" refreshError="1"/>
      <sheetData sheetId="21680" refreshError="1"/>
      <sheetData sheetId="21681" refreshError="1"/>
      <sheetData sheetId="21682" refreshError="1"/>
      <sheetData sheetId="21683" refreshError="1"/>
      <sheetData sheetId="21684" refreshError="1"/>
      <sheetData sheetId="21685" refreshError="1"/>
      <sheetData sheetId="21686" refreshError="1"/>
      <sheetData sheetId="21687" refreshError="1"/>
      <sheetData sheetId="21688" refreshError="1"/>
      <sheetData sheetId="21689" refreshError="1"/>
      <sheetData sheetId="21690" refreshError="1"/>
      <sheetData sheetId="21691" refreshError="1"/>
      <sheetData sheetId="21692" refreshError="1"/>
      <sheetData sheetId="21693" refreshError="1"/>
      <sheetData sheetId="21694" refreshError="1"/>
      <sheetData sheetId="21695" refreshError="1"/>
      <sheetData sheetId="21696" refreshError="1"/>
      <sheetData sheetId="21697" refreshError="1"/>
      <sheetData sheetId="21698" refreshError="1"/>
      <sheetData sheetId="21699" refreshError="1"/>
      <sheetData sheetId="21700" refreshError="1"/>
      <sheetData sheetId="21701" refreshError="1"/>
      <sheetData sheetId="21702" refreshError="1"/>
      <sheetData sheetId="21703" refreshError="1"/>
      <sheetData sheetId="21704" refreshError="1"/>
      <sheetData sheetId="21705" refreshError="1"/>
      <sheetData sheetId="21706" refreshError="1"/>
      <sheetData sheetId="21707" refreshError="1"/>
      <sheetData sheetId="21708" refreshError="1"/>
      <sheetData sheetId="21709" refreshError="1"/>
      <sheetData sheetId="21710" refreshError="1"/>
      <sheetData sheetId="21711" refreshError="1"/>
      <sheetData sheetId="21712" refreshError="1"/>
      <sheetData sheetId="21713" refreshError="1"/>
      <sheetData sheetId="21714" refreshError="1"/>
      <sheetData sheetId="21715" refreshError="1"/>
      <sheetData sheetId="21716" refreshError="1"/>
      <sheetData sheetId="21717" refreshError="1"/>
      <sheetData sheetId="21718" refreshError="1"/>
      <sheetData sheetId="21719" refreshError="1"/>
      <sheetData sheetId="21720" refreshError="1"/>
      <sheetData sheetId="21721" refreshError="1"/>
      <sheetData sheetId="21722" refreshError="1"/>
      <sheetData sheetId="21723" refreshError="1"/>
      <sheetData sheetId="21724" refreshError="1"/>
      <sheetData sheetId="21725" refreshError="1"/>
      <sheetData sheetId="21726" refreshError="1"/>
      <sheetData sheetId="21727" refreshError="1"/>
      <sheetData sheetId="21728" refreshError="1"/>
      <sheetData sheetId="21729" refreshError="1"/>
      <sheetData sheetId="21730" refreshError="1"/>
      <sheetData sheetId="21731" refreshError="1"/>
      <sheetData sheetId="21732" refreshError="1"/>
      <sheetData sheetId="21733" refreshError="1"/>
      <sheetData sheetId="21734" refreshError="1"/>
      <sheetData sheetId="21735" refreshError="1"/>
      <sheetData sheetId="21736" refreshError="1"/>
      <sheetData sheetId="21737" refreshError="1"/>
      <sheetData sheetId="21738" refreshError="1"/>
      <sheetData sheetId="21739" refreshError="1"/>
      <sheetData sheetId="21740" refreshError="1"/>
      <sheetData sheetId="21741" refreshError="1"/>
      <sheetData sheetId="21742" refreshError="1"/>
      <sheetData sheetId="21743" refreshError="1"/>
      <sheetData sheetId="21744" refreshError="1"/>
      <sheetData sheetId="21745" refreshError="1"/>
      <sheetData sheetId="21746" refreshError="1"/>
      <sheetData sheetId="21747" refreshError="1"/>
      <sheetData sheetId="21748" refreshError="1"/>
      <sheetData sheetId="21749" refreshError="1"/>
      <sheetData sheetId="21750" refreshError="1"/>
      <sheetData sheetId="21751" refreshError="1"/>
      <sheetData sheetId="21752" refreshError="1"/>
      <sheetData sheetId="21753" refreshError="1"/>
      <sheetData sheetId="21754" refreshError="1"/>
      <sheetData sheetId="21755" refreshError="1"/>
      <sheetData sheetId="21756" refreshError="1"/>
      <sheetData sheetId="21757" refreshError="1"/>
      <sheetData sheetId="21758" refreshError="1"/>
      <sheetData sheetId="21759" refreshError="1"/>
      <sheetData sheetId="21760" refreshError="1"/>
      <sheetData sheetId="21761" refreshError="1"/>
      <sheetData sheetId="21762" refreshError="1"/>
      <sheetData sheetId="21763" refreshError="1"/>
      <sheetData sheetId="21764" refreshError="1"/>
      <sheetData sheetId="21765" refreshError="1"/>
      <sheetData sheetId="21766" refreshError="1"/>
      <sheetData sheetId="21767" refreshError="1"/>
      <sheetData sheetId="21768" refreshError="1"/>
      <sheetData sheetId="21769" refreshError="1"/>
      <sheetData sheetId="21770" refreshError="1"/>
      <sheetData sheetId="21771" refreshError="1"/>
      <sheetData sheetId="21772" refreshError="1"/>
      <sheetData sheetId="21773" refreshError="1"/>
      <sheetData sheetId="21774" refreshError="1"/>
      <sheetData sheetId="21775" refreshError="1"/>
      <sheetData sheetId="21776" refreshError="1"/>
      <sheetData sheetId="21777" refreshError="1"/>
      <sheetData sheetId="21778" refreshError="1"/>
      <sheetData sheetId="21779" refreshError="1"/>
      <sheetData sheetId="21780" refreshError="1"/>
      <sheetData sheetId="21781" refreshError="1"/>
      <sheetData sheetId="21782" refreshError="1"/>
      <sheetData sheetId="21783" refreshError="1"/>
      <sheetData sheetId="21784" refreshError="1"/>
      <sheetData sheetId="21785" refreshError="1"/>
      <sheetData sheetId="21786" refreshError="1"/>
      <sheetData sheetId="21787" refreshError="1"/>
      <sheetData sheetId="21788" refreshError="1"/>
      <sheetData sheetId="21789" refreshError="1"/>
      <sheetData sheetId="21790" refreshError="1"/>
      <sheetData sheetId="21791" refreshError="1"/>
      <sheetData sheetId="21792" refreshError="1"/>
      <sheetData sheetId="21793" refreshError="1"/>
      <sheetData sheetId="21794" refreshError="1"/>
      <sheetData sheetId="21795" refreshError="1"/>
      <sheetData sheetId="21796" refreshError="1"/>
      <sheetData sheetId="21797" refreshError="1"/>
      <sheetData sheetId="21798" refreshError="1"/>
      <sheetData sheetId="21799" refreshError="1"/>
      <sheetData sheetId="21800" refreshError="1"/>
      <sheetData sheetId="21801" refreshError="1"/>
      <sheetData sheetId="21802" refreshError="1"/>
      <sheetData sheetId="21803" refreshError="1"/>
      <sheetData sheetId="21804" refreshError="1"/>
      <sheetData sheetId="21805" refreshError="1"/>
      <sheetData sheetId="21806" refreshError="1"/>
      <sheetData sheetId="21807" refreshError="1"/>
      <sheetData sheetId="21808" refreshError="1"/>
      <sheetData sheetId="21809" refreshError="1"/>
      <sheetData sheetId="21810" refreshError="1"/>
      <sheetData sheetId="21811" refreshError="1"/>
      <sheetData sheetId="21812" refreshError="1"/>
      <sheetData sheetId="21813" refreshError="1"/>
      <sheetData sheetId="21814" refreshError="1"/>
      <sheetData sheetId="21815" refreshError="1"/>
      <sheetData sheetId="21816" refreshError="1"/>
      <sheetData sheetId="21817" refreshError="1"/>
      <sheetData sheetId="21818" refreshError="1"/>
      <sheetData sheetId="21819" refreshError="1"/>
      <sheetData sheetId="21820" refreshError="1"/>
      <sheetData sheetId="21821" refreshError="1"/>
      <sheetData sheetId="21822" refreshError="1"/>
      <sheetData sheetId="21823" refreshError="1"/>
      <sheetData sheetId="21824" refreshError="1"/>
      <sheetData sheetId="21825" refreshError="1"/>
      <sheetData sheetId="21826" refreshError="1"/>
      <sheetData sheetId="21827" refreshError="1"/>
      <sheetData sheetId="21828" refreshError="1"/>
      <sheetData sheetId="21829" refreshError="1"/>
      <sheetData sheetId="21830" refreshError="1"/>
      <sheetData sheetId="21831" refreshError="1"/>
      <sheetData sheetId="21832" refreshError="1"/>
      <sheetData sheetId="21833" refreshError="1"/>
      <sheetData sheetId="21834" refreshError="1"/>
      <sheetData sheetId="21835" refreshError="1"/>
      <sheetData sheetId="21836" refreshError="1"/>
      <sheetData sheetId="21837" refreshError="1"/>
      <sheetData sheetId="21838" refreshError="1"/>
      <sheetData sheetId="21839" refreshError="1"/>
      <sheetData sheetId="21840" refreshError="1"/>
      <sheetData sheetId="21841" refreshError="1"/>
      <sheetData sheetId="21842" refreshError="1"/>
      <sheetData sheetId="21843" refreshError="1"/>
      <sheetData sheetId="21844" refreshError="1"/>
      <sheetData sheetId="21845" refreshError="1"/>
      <sheetData sheetId="21846" refreshError="1"/>
      <sheetData sheetId="21847" refreshError="1"/>
      <sheetData sheetId="21848" refreshError="1"/>
      <sheetData sheetId="21849" refreshError="1"/>
      <sheetData sheetId="21850" refreshError="1"/>
      <sheetData sheetId="21851" refreshError="1"/>
      <sheetData sheetId="21852" refreshError="1"/>
      <sheetData sheetId="21853" refreshError="1"/>
      <sheetData sheetId="21854" refreshError="1"/>
      <sheetData sheetId="21855" refreshError="1"/>
      <sheetData sheetId="21856" refreshError="1"/>
      <sheetData sheetId="21857" refreshError="1"/>
      <sheetData sheetId="21858" refreshError="1"/>
      <sheetData sheetId="21859" refreshError="1"/>
      <sheetData sheetId="21860" refreshError="1"/>
      <sheetData sheetId="21861" refreshError="1"/>
      <sheetData sheetId="21862" refreshError="1"/>
      <sheetData sheetId="21863" refreshError="1"/>
      <sheetData sheetId="21864" refreshError="1"/>
      <sheetData sheetId="21865" refreshError="1"/>
      <sheetData sheetId="21866" refreshError="1"/>
      <sheetData sheetId="21867" refreshError="1"/>
      <sheetData sheetId="21868" refreshError="1"/>
      <sheetData sheetId="21869" refreshError="1"/>
      <sheetData sheetId="21870" refreshError="1"/>
      <sheetData sheetId="21871" refreshError="1"/>
      <sheetData sheetId="21872" refreshError="1"/>
      <sheetData sheetId="21873" refreshError="1"/>
      <sheetData sheetId="21874" refreshError="1"/>
      <sheetData sheetId="21875" refreshError="1"/>
      <sheetData sheetId="21876" refreshError="1"/>
      <sheetData sheetId="21877" refreshError="1"/>
      <sheetData sheetId="21878" refreshError="1"/>
      <sheetData sheetId="21879" refreshError="1"/>
      <sheetData sheetId="21880" refreshError="1"/>
      <sheetData sheetId="21881" refreshError="1"/>
      <sheetData sheetId="21882" refreshError="1"/>
      <sheetData sheetId="21883" refreshError="1"/>
      <sheetData sheetId="21884" refreshError="1"/>
      <sheetData sheetId="21885" refreshError="1"/>
      <sheetData sheetId="21886" refreshError="1"/>
      <sheetData sheetId="21887" refreshError="1"/>
      <sheetData sheetId="21888" refreshError="1"/>
      <sheetData sheetId="21889" refreshError="1"/>
      <sheetData sheetId="21890" refreshError="1"/>
      <sheetData sheetId="21891" refreshError="1"/>
      <sheetData sheetId="21892" refreshError="1"/>
      <sheetData sheetId="21893" refreshError="1"/>
      <sheetData sheetId="21894" refreshError="1"/>
      <sheetData sheetId="21895" refreshError="1"/>
      <sheetData sheetId="21896" refreshError="1"/>
      <sheetData sheetId="21897" refreshError="1"/>
      <sheetData sheetId="21898" refreshError="1"/>
      <sheetData sheetId="21899" refreshError="1"/>
      <sheetData sheetId="21900" refreshError="1"/>
      <sheetData sheetId="21901" refreshError="1"/>
      <sheetData sheetId="21902" refreshError="1"/>
      <sheetData sheetId="21903" refreshError="1"/>
      <sheetData sheetId="21904" refreshError="1"/>
      <sheetData sheetId="21905" refreshError="1"/>
      <sheetData sheetId="21906" refreshError="1"/>
      <sheetData sheetId="21907" refreshError="1"/>
      <sheetData sheetId="21908" refreshError="1"/>
      <sheetData sheetId="21909" refreshError="1"/>
      <sheetData sheetId="21910" refreshError="1"/>
      <sheetData sheetId="21911" refreshError="1"/>
      <sheetData sheetId="21912" refreshError="1"/>
      <sheetData sheetId="21913" refreshError="1"/>
      <sheetData sheetId="21914" refreshError="1"/>
      <sheetData sheetId="21915" refreshError="1"/>
      <sheetData sheetId="21916" refreshError="1"/>
      <sheetData sheetId="21917" refreshError="1"/>
      <sheetData sheetId="21918" refreshError="1"/>
      <sheetData sheetId="21919" refreshError="1"/>
      <sheetData sheetId="21920" refreshError="1"/>
      <sheetData sheetId="21921" refreshError="1"/>
      <sheetData sheetId="21922" refreshError="1"/>
      <sheetData sheetId="21923" refreshError="1"/>
      <sheetData sheetId="21924" refreshError="1"/>
      <sheetData sheetId="21925" refreshError="1"/>
      <sheetData sheetId="21926" refreshError="1"/>
      <sheetData sheetId="21927" refreshError="1"/>
      <sheetData sheetId="21928" refreshError="1"/>
      <sheetData sheetId="21929" refreshError="1"/>
      <sheetData sheetId="21930" refreshError="1"/>
      <sheetData sheetId="21931" refreshError="1"/>
      <sheetData sheetId="21932" refreshError="1"/>
      <sheetData sheetId="21933" refreshError="1"/>
      <sheetData sheetId="21934" refreshError="1"/>
      <sheetData sheetId="21935" refreshError="1"/>
      <sheetData sheetId="21936" refreshError="1"/>
      <sheetData sheetId="21937" refreshError="1"/>
      <sheetData sheetId="21938" refreshError="1"/>
      <sheetData sheetId="21939" refreshError="1"/>
      <sheetData sheetId="21940" refreshError="1"/>
      <sheetData sheetId="21941" refreshError="1"/>
      <sheetData sheetId="21942" refreshError="1"/>
      <sheetData sheetId="21943" refreshError="1"/>
      <sheetData sheetId="21944" refreshError="1"/>
      <sheetData sheetId="21945" refreshError="1"/>
      <sheetData sheetId="21946" refreshError="1"/>
      <sheetData sheetId="21947" refreshError="1"/>
      <sheetData sheetId="21948" refreshError="1"/>
      <sheetData sheetId="21949" refreshError="1"/>
      <sheetData sheetId="21950" refreshError="1"/>
      <sheetData sheetId="21951" refreshError="1"/>
      <sheetData sheetId="21952" refreshError="1"/>
      <sheetData sheetId="21953" refreshError="1"/>
      <sheetData sheetId="21954" refreshError="1"/>
      <sheetData sheetId="21955" refreshError="1"/>
      <sheetData sheetId="21956" refreshError="1"/>
      <sheetData sheetId="21957" refreshError="1"/>
      <sheetData sheetId="21958" refreshError="1"/>
      <sheetData sheetId="21959" refreshError="1"/>
      <sheetData sheetId="21960" refreshError="1"/>
      <sheetData sheetId="21961" refreshError="1"/>
      <sheetData sheetId="21962" refreshError="1"/>
      <sheetData sheetId="21963" refreshError="1"/>
      <sheetData sheetId="21964" refreshError="1"/>
      <sheetData sheetId="21965" refreshError="1"/>
      <sheetData sheetId="21966" refreshError="1"/>
      <sheetData sheetId="21967" refreshError="1"/>
      <sheetData sheetId="21968" refreshError="1"/>
      <sheetData sheetId="21969" refreshError="1"/>
      <sheetData sheetId="21970" refreshError="1"/>
      <sheetData sheetId="21971" refreshError="1"/>
      <sheetData sheetId="21972" refreshError="1"/>
      <sheetData sheetId="21973" refreshError="1"/>
      <sheetData sheetId="21974" refreshError="1"/>
      <sheetData sheetId="21975" refreshError="1"/>
      <sheetData sheetId="21976" refreshError="1"/>
      <sheetData sheetId="21977" refreshError="1"/>
      <sheetData sheetId="21978" refreshError="1"/>
      <sheetData sheetId="21979" refreshError="1"/>
      <sheetData sheetId="21980" refreshError="1"/>
      <sheetData sheetId="21981" refreshError="1"/>
      <sheetData sheetId="21982" refreshError="1"/>
      <sheetData sheetId="21983" refreshError="1"/>
      <sheetData sheetId="21984" refreshError="1"/>
      <sheetData sheetId="21985" refreshError="1"/>
      <sheetData sheetId="21986" refreshError="1"/>
      <sheetData sheetId="21987" refreshError="1"/>
      <sheetData sheetId="21988" refreshError="1"/>
      <sheetData sheetId="21989" refreshError="1"/>
      <sheetData sheetId="21990" refreshError="1"/>
      <sheetData sheetId="21991" refreshError="1"/>
      <sheetData sheetId="21992" refreshError="1"/>
      <sheetData sheetId="21993" refreshError="1"/>
      <sheetData sheetId="21994" refreshError="1"/>
      <sheetData sheetId="21995" refreshError="1"/>
      <sheetData sheetId="21996" refreshError="1"/>
      <sheetData sheetId="21997" refreshError="1"/>
      <sheetData sheetId="21998" refreshError="1"/>
      <sheetData sheetId="21999" refreshError="1"/>
      <sheetData sheetId="22000" refreshError="1"/>
      <sheetData sheetId="22001" refreshError="1"/>
      <sheetData sheetId="22002" refreshError="1"/>
      <sheetData sheetId="22003" refreshError="1"/>
      <sheetData sheetId="22004" refreshError="1"/>
      <sheetData sheetId="22005" refreshError="1"/>
      <sheetData sheetId="22006" refreshError="1"/>
      <sheetData sheetId="22007" refreshError="1"/>
      <sheetData sheetId="22008" refreshError="1"/>
      <sheetData sheetId="22009" refreshError="1"/>
      <sheetData sheetId="22010" refreshError="1"/>
      <sheetData sheetId="22011" refreshError="1"/>
      <sheetData sheetId="22012" refreshError="1"/>
      <sheetData sheetId="22013" refreshError="1"/>
      <sheetData sheetId="22014" refreshError="1"/>
      <sheetData sheetId="22015" refreshError="1"/>
      <sheetData sheetId="22016" refreshError="1"/>
      <sheetData sheetId="22017" refreshError="1"/>
      <sheetData sheetId="22018" refreshError="1"/>
      <sheetData sheetId="22019" refreshError="1"/>
      <sheetData sheetId="22020" refreshError="1"/>
      <sheetData sheetId="22021" refreshError="1"/>
      <sheetData sheetId="22022" refreshError="1"/>
      <sheetData sheetId="22023" refreshError="1"/>
      <sheetData sheetId="22024" refreshError="1"/>
      <sheetData sheetId="22025" refreshError="1"/>
      <sheetData sheetId="22026" refreshError="1"/>
      <sheetData sheetId="22027" refreshError="1"/>
      <sheetData sheetId="22028" refreshError="1"/>
      <sheetData sheetId="22029" refreshError="1"/>
      <sheetData sheetId="22030" refreshError="1"/>
      <sheetData sheetId="22031" refreshError="1"/>
      <sheetData sheetId="22032" refreshError="1"/>
      <sheetData sheetId="22033" refreshError="1"/>
      <sheetData sheetId="22034" refreshError="1"/>
      <sheetData sheetId="22035" refreshError="1"/>
      <sheetData sheetId="22036" refreshError="1"/>
      <sheetData sheetId="22037" refreshError="1"/>
      <sheetData sheetId="22038" refreshError="1"/>
      <sheetData sheetId="22039" refreshError="1"/>
      <sheetData sheetId="22040" refreshError="1"/>
      <sheetData sheetId="22041" refreshError="1"/>
      <sheetData sheetId="22042" refreshError="1"/>
      <sheetData sheetId="22043" refreshError="1"/>
      <sheetData sheetId="22044" refreshError="1"/>
      <sheetData sheetId="22045" refreshError="1"/>
      <sheetData sheetId="22046" refreshError="1"/>
      <sheetData sheetId="22047" refreshError="1"/>
      <sheetData sheetId="22048" refreshError="1"/>
      <sheetData sheetId="22049" refreshError="1"/>
      <sheetData sheetId="22050" refreshError="1"/>
      <sheetData sheetId="22051" refreshError="1"/>
      <sheetData sheetId="22052" refreshError="1"/>
      <sheetData sheetId="22053" refreshError="1"/>
      <sheetData sheetId="22054" refreshError="1"/>
      <sheetData sheetId="22055" refreshError="1"/>
      <sheetData sheetId="22056" refreshError="1"/>
      <sheetData sheetId="22057" refreshError="1"/>
      <sheetData sheetId="22058" refreshError="1"/>
      <sheetData sheetId="22059" refreshError="1"/>
      <sheetData sheetId="22060" refreshError="1"/>
      <sheetData sheetId="22061" refreshError="1"/>
      <sheetData sheetId="22062" refreshError="1"/>
      <sheetData sheetId="22063" refreshError="1"/>
      <sheetData sheetId="22064" refreshError="1"/>
      <sheetData sheetId="22065" refreshError="1"/>
      <sheetData sheetId="22066" refreshError="1"/>
      <sheetData sheetId="22067" refreshError="1"/>
      <sheetData sheetId="22068" refreshError="1"/>
      <sheetData sheetId="22069" refreshError="1"/>
      <sheetData sheetId="22070" refreshError="1"/>
      <sheetData sheetId="22071" refreshError="1"/>
      <sheetData sheetId="22072" refreshError="1"/>
      <sheetData sheetId="22073" refreshError="1"/>
      <sheetData sheetId="22074" refreshError="1"/>
      <sheetData sheetId="22075" refreshError="1"/>
      <sheetData sheetId="22076" refreshError="1"/>
      <sheetData sheetId="22077" refreshError="1"/>
      <sheetData sheetId="22078" refreshError="1"/>
      <sheetData sheetId="22079" refreshError="1"/>
      <sheetData sheetId="22080" refreshError="1"/>
      <sheetData sheetId="22081" refreshError="1"/>
      <sheetData sheetId="22082" refreshError="1"/>
      <sheetData sheetId="22083" refreshError="1"/>
      <sheetData sheetId="22084" refreshError="1"/>
      <sheetData sheetId="22085" refreshError="1"/>
      <sheetData sheetId="22086" refreshError="1"/>
      <sheetData sheetId="22087" refreshError="1"/>
      <sheetData sheetId="22088" refreshError="1"/>
      <sheetData sheetId="22089" refreshError="1"/>
      <sheetData sheetId="22090" refreshError="1"/>
      <sheetData sheetId="22091" refreshError="1"/>
      <sheetData sheetId="22092" refreshError="1"/>
      <sheetData sheetId="22093" refreshError="1"/>
      <sheetData sheetId="22094" refreshError="1"/>
      <sheetData sheetId="22095" refreshError="1"/>
      <sheetData sheetId="22096" refreshError="1"/>
      <sheetData sheetId="22097" refreshError="1"/>
      <sheetData sheetId="22098" refreshError="1"/>
      <sheetData sheetId="22099" refreshError="1"/>
      <sheetData sheetId="22100" refreshError="1"/>
      <sheetData sheetId="22101" refreshError="1"/>
      <sheetData sheetId="22102" refreshError="1"/>
      <sheetData sheetId="22103" refreshError="1"/>
      <sheetData sheetId="22104" refreshError="1"/>
      <sheetData sheetId="22105" refreshError="1"/>
      <sheetData sheetId="22106" refreshError="1"/>
      <sheetData sheetId="22107" refreshError="1"/>
      <sheetData sheetId="22108" refreshError="1"/>
      <sheetData sheetId="22109" refreshError="1"/>
      <sheetData sheetId="22110" refreshError="1"/>
      <sheetData sheetId="22111" refreshError="1"/>
      <sheetData sheetId="22112" refreshError="1"/>
      <sheetData sheetId="22113" refreshError="1"/>
      <sheetData sheetId="22114" refreshError="1"/>
      <sheetData sheetId="22115" refreshError="1"/>
      <sheetData sheetId="22116" refreshError="1"/>
      <sheetData sheetId="22117" refreshError="1"/>
      <sheetData sheetId="22118" refreshError="1"/>
      <sheetData sheetId="22119" refreshError="1"/>
      <sheetData sheetId="22120" refreshError="1"/>
      <sheetData sheetId="22121" refreshError="1"/>
      <sheetData sheetId="22122" refreshError="1"/>
      <sheetData sheetId="22123" refreshError="1"/>
      <sheetData sheetId="22124" refreshError="1"/>
      <sheetData sheetId="22125" refreshError="1"/>
      <sheetData sheetId="22126" refreshError="1"/>
      <sheetData sheetId="22127" refreshError="1"/>
      <sheetData sheetId="22128" refreshError="1"/>
      <sheetData sheetId="22129" refreshError="1"/>
      <sheetData sheetId="22130" refreshError="1"/>
      <sheetData sheetId="22131" refreshError="1"/>
      <sheetData sheetId="22132" refreshError="1"/>
      <sheetData sheetId="22133" refreshError="1"/>
      <sheetData sheetId="22134" refreshError="1"/>
      <sheetData sheetId="22135" refreshError="1"/>
      <sheetData sheetId="22136" refreshError="1"/>
      <sheetData sheetId="22137" refreshError="1"/>
      <sheetData sheetId="22138" refreshError="1"/>
      <sheetData sheetId="22139" refreshError="1"/>
      <sheetData sheetId="22140" refreshError="1"/>
      <sheetData sheetId="22141" refreshError="1"/>
      <sheetData sheetId="22142" refreshError="1"/>
      <sheetData sheetId="22143" refreshError="1"/>
      <sheetData sheetId="22144" refreshError="1"/>
      <sheetData sheetId="22145" refreshError="1"/>
      <sheetData sheetId="22146" refreshError="1"/>
      <sheetData sheetId="22147" refreshError="1"/>
      <sheetData sheetId="22148" refreshError="1"/>
      <sheetData sheetId="22149" refreshError="1"/>
      <sheetData sheetId="22150" refreshError="1"/>
      <sheetData sheetId="22151" refreshError="1"/>
      <sheetData sheetId="22152" refreshError="1"/>
      <sheetData sheetId="22153" refreshError="1"/>
      <sheetData sheetId="22154" refreshError="1"/>
      <sheetData sheetId="22155" refreshError="1"/>
      <sheetData sheetId="22156" refreshError="1"/>
      <sheetData sheetId="22157" refreshError="1"/>
      <sheetData sheetId="22158" refreshError="1"/>
      <sheetData sheetId="22159" refreshError="1"/>
      <sheetData sheetId="22160" refreshError="1"/>
      <sheetData sheetId="22161" refreshError="1"/>
      <sheetData sheetId="22162" refreshError="1"/>
      <sheetData sheetId="22163" refreshError="1"/>
      <sheetData sheetId="22164" refreshError="1"/>
      <sheetData sheetId="22165" refreshError="1"/>
      <sheetData sheetId="22166" refreshError="1"/>
      <sheetData sheetId="22167" refreshError="1"/>
      <sheetData sheetId="22168" refreshError="1"/>
      <sheetData sheetId="22169" refreshError="1"/>
      <sheetData sheetId="22170" refreshError="1"/>
      <sheetData sheetId="22171" refreshError="1"/>
      <sheetData sheetId="22172" refreshError="1"/>
      <sheetData sheetId="22173" refreshError="1"/>
      <sheetData sheetId="22174" refreshError="1"/>
      <sheetData sheetId="22175" refreshError="1"/>
      <sheetData sheetId="22176" refreshError="1"/>
      <sheetData sheetId="22177" refreshError="1"/>
      <sheetData sheetId="22178" refreshError="1"/>
      <sheetData sheetId="22179" refreshError="1"/>
      <sheetData sheetId="22180" refreshError="1"/>
      <sheetData sheetId="22181" refreshError="1"/>
      <sheetData sheetId="22182" refreshError="1"/>
      <sheetData sheetId="22183" refreshError="1"/>
      <sheetData sheetId="22184" refreshError="1"/>
      <sheetData sheetId="22185" refreshError="1"/>
      <sheetData sheetId="22186" refreshError="1"/>
      <sheetData sheetId="22187" refreshError="1"/>
      <sheetData sheetId="22188" refreshError="1"/>
      <sheetData sheetId="22189" refreshError="1"/>
      <sheetData sheetId="22190" refreshError="1"/>
      <sheetData sheetId="22191" refreshError="1"/>
      <sheetData sheetId="22192" refreshError="1"/>
      <sheetData sheetId="22193" refreshError="1"/>
      <sheetData sheetId="22194" refreshError="1"/>
      <sheetData sheetId="22195" refreshError="1"/>
      <sheetData sheetId="22196" refreshError="1"/>
      <sheetData sheetId="22197" refreshError="1"/>
      <sheetData sheetId="22198" refreshError="1"/>
      <sheetData sheetId="22199" refreshError="1"/>
      <sheetData sheetId="22200" refreshError="1"/>
      <sheetData sheetId="22201" refreshError="1"/>
      <sheetData sheetId="22202" refreshError="1"/>
      <sheetData sheetId="22203" refreshError="1"/>
      <sheetData sheetId="22204" refreshError="1"/>
      <sheetData sheetId="22205" refreshError="1"/>
      <sheetData sheetId="22206" refreshError="1"/>
      <sheetData sheetId="22207" refreshError="1"/>
      <sheetData sheetId="22208" refreshError="1"/>
      <sheetData sheetId="22209" refreshError="1"/>
      <sheetData sheetId="22210" refreshError="1"/>
      <sheetData sheetId="22211" refreshError="1"/>
      <sheetData sheetId="22212" refreshError="1"/>
      <sheetData sheetId="22213" refreshError="1"/>
      <sheetData sheetId="22214" refreshError="1"/>
      <sheetData sheetId="22215" refreshError="1"/>
      <sheetData sheetId="22216" refreshError="1"/>
      <sheetData sheetId="22217" refreshError="1"/>
      <sheetData sheetId="22218" refreshError="1"/>
      <sheetData sheetId="22219" refreshError="1"/>
      <sheetData sheetId="22220" refreshError="1"/>
      <sheetData sheetId="22221" refreshError="1"/>
      <sheetData sheetId="22222" refreshError="1"/>
      <sheetData sheetId="22223" refreshError="1"/>
      <sheetData sheetId="22224" refreshError="1"/>
      <sheetData sheetId="22225" refreshError="1"/>
      <sheetData sheetId="22226" refreshError="1"/>
      <sheetData sheetId="22227" refreshError="1"/>
      <sheetData sheetId="22228" refreshError="1"/>
      <sheetData sheetId="22229" refreshError="1"/>
      <sheetData sheetId="22230" refreshError="1"/>
      <sheetData sheetId="22231" refreshError="1"/>
      <sheetData sheetId="22232" refreshError="1"/>
      <sheetData sheetId="22233" refreshError="1"/>
      <sheetData sheetId="22234" refreshError="1"/>
      <sheetData sheetId="22235" refreshError="1"/>
      <sheetData sheetId="22236" refreshError="1"/>
      <sheetData sheetId="22237" refreshError="1"/>
      <sheetData sheetId="22238" refreshError="1"/>
      <sheetData sheetId="22239" refreshError="1"/>
      <sheetData sheetId="22240" refreshError="1"/>
      <sheetData sheetId="22241" refreshError="1"/>
      <sheetData sheetId="22242" refreshError="1"/>
      <sheetData sheetId="22243" refreshError="1"/>
      <sheetData sheetId="22244" refreshError="1"/>
      <sheetData sheetId="22245" refreshError="1"/>
      <sheetData sheetId="22246" refreshError="1"/>
      <sheetData sheetId="22247" refreshError="1"/>
      <sheetData sheetId="22248" refreshError="1"/>
      <sheetData sheetId="22249" refreshError="1"/>
      <sheetData sheetId="22250" refreshError="1"/>
      <sheetData sheetId="22251" refreshError="1"/>
      <sheetData sheetId="22252" refreshError="1"/>
      <sheetData sheetId="22253" refreshError="1"/>
      <sheetData sheetId="22254" refreshError="1"/>
      <sheetData sheetId="22255" refreshError="1"/>
      <sheetData sheetId="22256" refreshError="1"/>
      <sheetData sheetId="22257" refreshError="1"/>
      <sheetData sheetId="22258" refreshError="1"/>
      <sheetData sheetId="22259" refreshError="1"/>
      <sheetData sheetId="22260" refreshError="1"/>
      <sheetData sheetId="22261" refreshError="1"/>
      <sheetData sheetId="22262" refreshError="1"/>
      <sheetData sheetId="22263" refreshError="1"/>
      <sheetData sheetId="22264" refreshError="1"/>
      <sheetData sheetId="22265" refreshError="1"/>
      <sheetData sheetId="22266" refreshError="1"/>
      <sheetData sheetId="22267" refreshError="1"/>
      <sheetData sheetId="22268" refreshError="1"/>
      <sheetData sheetId="22269" refreshError="1"/>
      <sheetData sheetId="22270" refreshError="1"/>
      <sheetData sheetId="22271" refreshError="1"/>
      <sheetData sheetId="22272" refreshError="1"/>
      <sheetData sheetId="22273" refreshError="1"/>
      <sheetData sheetId="22274" refreshError="1"/>
      <sheetData sheetId="22275" refreshError="1"/>
      <sheetData sheetId="22276" refreshError="1"/>
      <sheetData sheetId="22277" refreshError="1"/>
      <sheetData sheetId="22278" refreshError="1"/>
      <sheetData sheetId="22279" refreshError="1"/>
      <sheetData sheetId="22280" refreshError="1"/>
      <sheetData sheetId="22281" refreshError="1"/>
      <sheetData sheetId="22282" refreshError="1"/>
      <sheetData sheetId="22283" refreshError="1"/>
      <sheetData sheetId="22284" refreshError="1"/>
      <sheetData sheetId="22285" refreshError="1"/>
      <sheetData sheetId="22286" refreshError="1"/>
      <sheetData sheetId="22287" refreshError="1"/>
      <sheetData sheetId="22288" refreshError="1"/>
      <sheetData sheetId="22289" refreshError="1"/>
      <sheetData sheetId="22290" refreshError="1"/>
      <sheetData sheetId="22291" refreshError="1"/>
      <sheetData sheetId="22292" refreshError="1"/>
      <sheetData sheetId="22293" refreshError="1"/>
      <sheetData sheetId="22294" refreshError="1"/>
      <sheetData sheetId="22295" refreshError="1"/>
      <sheetData sheetId="22296" refreshError="1"/>
      <sheetData sheetId="22297" refreshError="1"/>
      <sheetData sheetId="22298" refreshError="1"/>
      <sheetData sheetId="22299" refreshError="1"/>
      <sheetData sheetId="22300" refreshError="1"/>
      <sheetData sheetId="22301" refreshError="1"/>
      <sheetData sheetId="22302" refreshError="1"/>
      <sheetData sheetId="22303" refreshError="1"/>
      <sheetData sheetId="22304" refreshError="1"/>
      <sheetData sheetId="22305" refreshError="1"/>
      <sheetData sheetId="22306" refreshError="1"/>
      <sheetData sheetId="22307" refreshError="1"/>
      <sheetData sheetId="22308" refreshError="1"/>
      <sheetData sheetId="22309" refreshError="1"/>
      <sheetData sheetId="22310" refreshError="1"/>
      <sheetData sheetId="22311" refreshError="1"/>
      <sheetData sheetId="22312" refreshError="1"/>
      <sheetData sheetId="22313" refreshError="1"/>
      <sheetData sheetId="22314" refreshError="1"/>
      <sheetData sheetId="22315" refreshError="1"/>
      <sheetData sheetId="22316" refreshError="1"/>
      <sheetData sheetId="22317" refreshError="1"/>
      <sheetData sheetId="22318" refreshError="1"/>
      <sheetData sheetId="22319" refreshError="1"/>
      <sheetData sheetId="22320" refreshError="1"/>
      <sheetData sheetId="22321" refreshError="1"/>
      <sheetData sheetId="22322" refreshError="1"/>
      <sheetData sheetId="22323" refreshError="1"/>
      <sheetData sheetId="22324" refreshError="1"/>
      <sheetData sheetId="22325" refreshError="1"/>
      <sheetData sheetId="22326" refreshError="1"/>
      <sheetData sheetId="22327" refreshError="1"/>
      <sheetData sheetId="22328" refreshError="1"/>
      <sheetData sheetId="22329" refreshError="1"/>
      <sheetData sheetId="22330" refreshError="1"/>
      <sheetData sheetId="22331" refreshError="1"/>
      <sheetData sheetId="22332" refreshError="1"/>
      <sheetData sheetId="22333" refreshError="1"/>
      <sheetData sheetId="22334" refreshError="1"/>
      <sheetData sheetId="22335" refreshError="1"/>
      <sheetData sheetId="22336" refreshError="1"/>
      <sheetData sheetId="22337" refreshError="1"/>
      <sheetData sheetId="22338" refreshError="1"/>
      <sheetData sheetId="22339" refreshError="1"/>
      <sheetData sheetId="22340" refreshError="1"/>
      <sheetData sheetId="22341" refreshError="1"/>
      <sheetData sheetId="22342" refreshError="1"/>
      <sheetData sheetId="22343" refreshError="1"/>
      <sheetData sheetId="22344" refreshError="1"/>
      <sheetData sheetId="22345" refreshError="1"/>
      <sheetData sheetId="22346" refreshError="1"/>
      <sheetData sheetId="22347" refreshError="1"/>
      <sheetData sheetId="22348" refreshError="1"/>
      <sheetData sheetId="22349" refreshError="1"/>
      <sheetData sheetId="22350" refreshError="1"/>
      <sheetData sheetId="22351" refreshError="1"/>
      <sheetData sheetId="22352" refreshError="1"/>
      <sheetData sheetId="22353" refreshError="1"/>
      <sheetData sheetId="22354" refreshError="1"/>
      <sheetData sheetId="22355" refreshError="1"/>
      <sheetData sheetId="22356" refreshError="1"/>
      <sheetData sheetId="22357" refreshError="1"/>
      <sheetData sheetId="22358" refreshError="1"/>
      <sheetData sheetId="22359" refreshError="1"/>
      <sheetData sheetId="22360" refreshError="1"/>
      <sheetData sheetId="22361" refreshError="1"/>
      <sheetData sheetId="22362" refreshError="1"/>
      <sheetData sheetId="22363" refreshError="1"/>
      <sheetData sheetId="22364" refreshError="1"/>
      <sheetData sheetId="22365" refreshError="1"/>
      <sheetData sheetId="22366" refreshError="1"/>
      <sheetData sheetId="22367" refreshError="1"/>
      <sheetData sheetId="22368" refreshError="1"/>
      <sheetData sheetId="22369" refreshError="1"/>
      <sheetData sheetId="22370" refreshError="1"/>
      <sheetData sheetId="22371" refreshError="1"/>
      <sheetData sheetId="22372" refreshError="1"/>
      <sheetData sheetId="22373" refreshError="1"/>
      <sheetData sheetId="22374" refreshError="1"/>
      <sheetData sheetId="22375" refreshError="1"/>
      <sheetData sheetId="22376" refreshError="1"/>
      <sheetData sheetId="22377" refreshError="1"/>
      <sheetData sheetId="22378" refreshError="1"/>
      <sheetData sheetId="22379" refreshError="1"/>
      <sheetData sheetId="22380" refreshError="1"/>
      <sheetData sheetId="22381" refreshError="1"/>
      <sheetData sheetId="22382" refreshError="1"/>
      <sheetData sheetId="22383" refreshError="1"/>
      <sheetData sheetId="22384" refreshError="1"/>
      <sheetData sheetId="22385" refreshError="1"/>
      <sheetData sheetId="22386" refreshError="1"/>
      <sheetData sheetId="22387" refreshError="1"/>
      <sheetData sheetId="22388" refreshError="1"/>
      <sheetData sheetId="22389" refreshError="1"/>
      <sheetData sheetId="22390" refreshError="1"/>
      <sheetData sheetId="22391" refreshError="1"/>
      <sheetData sheetId="22392" refreshError="1"/>
      <sheetData sheetId="22393" refreshError="1"/>
      <sheetData sheetId="22394" refreshError="1"/>
      <sheetData sheetId="22395" refreshError="1"/>
      <sheetData sheetId="22396" refreshError="1"/>
      <sheetData sheetId="22397" refreshError="1"/>
      <sheetData sheetId="22398" refreshError="1"/>
      <sheetData sheetId="22399" refreshError="1"/>
      <sheetData sheetId="22400" refreshError="1"/>
      <sheetData sheetId="22401" refreshError="1"/>
      <sheetData sheetId="22402" refreshError="1"/>
      <sheetData sheetId="22403" refreshError="1"/>
      <sheetData sheetId="22404" refreshError="1"/>
      <sheetData sheetId="22405" refreshError="1"/>
      <sheetData sheetId="22406" refreshError="1"/>
      <sheetData sheetId="22407" refreshError="1"/>
      <sheetData sheetId="22408" refreshError="1"/>
      <sheetData sheetId="22409" refreshError="1"/>
      <sheetData sheetId="22410" refreshError="1"/>
      <sheetData sheetId="22411" refreshError="1"/>
      <sheetData sheetId="22412" refreshError="1"/>
      <sheetData sheetId="22413" refreshError="1"/>
      <sheetData sheetId="22414" refreshError="1"/>
      <sheetData sheetId="22415" refreshError="1"/>
      <sheetData sheetId="22416" refreshError="1"/>
      <sheetData sheetId="22417" refreshError="1"/>
      <sheetData sheetId="22418" refreshError="1"/>
      <sheetData sheetId="22419" refreshError="1"/>
      <sheetData sheetId="22420" refreshError="1"/>
      <sheetData sheetId="22421" refreshError="1"/>
      <sheetData sheetId="22422" refreshError="1"/>
      <sheetData sheetId="22423" refreshError="1"/>
      <sheetData sheetId="22424" refreshError="1"/>
      <sheetData sheetId="22425" refreshError="1"/>
      <sheetData sheetId="22426" refreshError="1"/>
      <sheetData sheetId="22427" refreshError="1"/>
      <sheetData sheetId="22428" refreshError="1"/>
      <sheetData sheetId="22429" refreshError="1"/>
      <sheetData sheetId="22430" refreshError="1"/>
      <sheetData sheetId="22431" refreshError="1"/>
      <sheetData sheetId="22432" refreshError="1"/>
      <sheetData sheetId="22433" refreshError="1"/>
      <sheetData sheetId="22434" refreshError="1"/>
      <sheetData sheetId="22435" refreshError="1"/>
      <sheetData sheetId="22436" refreshError="1"/>
      <sheetData sheetId="22437" refreshError="1"/>
      <sheetData sheetId="22438" refreshError="1"/>
      <sheetData sheetId="22439" refreshError="1"/>
      <sheetData sheetId="22440" refreshError="1"/>
      <sheetData sheetId="22441" refreshError="1"/>
      <sheetData sheetId="22442" refreshError="1"/>
      <sheetData sheetId="22443" refreshError="1"/>
      <sheetData sheetId="22444" refreshError="1"/>
      <sheetData sheetId="22445" refreshError="1"/>
      <sheetData sheetId="22446" refreshError="1"/>
      <sheetData sheetId="22447" refreshError="1"/>
      <sheetData sheetId="22448" refreshError="1"/>
      <sheetData sheetId="22449" refreshError="1"/>
      <sheetData sheetId="22450" refreshError="1"/>
      <sheetData sheetId="22451" refreshError="1"/>
      <sheetData sheetId="22452" refreshError="1"/>
      <sheetData sheetId="22453" refreshError="1"/>
      <sheetData sheetId="22454" refreshError="1"/>
      <sheetData sheetId="22455" refreshError="1"/>
      <sheetData sheetId="22456" refreshError="1"/>
      <sheetData sheetId="22457" refreshError="1"/>
      <sheetData sheetId="22458" refreshError="1"/>
      <sheetData sheetId="22459" refreshError="1"/>
      <sheetData sheetId="22460" refreshError="1"/>
      <sheetData sheetId="22461" refreshError="1"/>
      <sheetData sheetId="22462" refreshError="1"/>
      <sheetData sheetId="22463" refreshError="1"/>
      <sheetData sheetId="22464" refreshError="1"/>
      <sheetData sheetId="22465" refreshError="1"/>
      <sheetData sheetId="22466" refreshError="1"/>
      <sheetData sheetId="22467" refreshError="1"/>
      <sheetData sheetId="22468" refreshError="1"/>
      <sheetData sheetId="22469" refreshError="1"/>
      <sheetData sheetId="22470" refreshError="1"/>
      <sheetData sheetId="22471" refreshError="1"/>
      <sheetData sheetId="22472" refreshError="1"/>
      <sheetData sheetId="22473" refreshError="1"/>
      <sheetData sheetId="22474" refreshError="1"/>
      <sheetData sheetId="22475" refreshError="1"/>
      <sheetData sheetId="22476" refreshError="1"/>
      <sheetData sheetId="22477" refreshError="1"/>
      <sheetData sheetId="22478" refreshError="1"/>
      <sheetData sheetId="22479" refreshError="1"/>
      <sheetData sheetId="22480" refreshError="1"/>
      <sheetData sheetId="22481" refreshError="1"/>
      <sheetData sheetId="22482" refreshError="1"/>
      <sheetData sheetId="22483" refreshError="1"/>
      <sheetData sheetId="22484" refreshError="1"/>
      <sheetData sheetId="22485" refreshError="1"/>
      <sheetData sheetId="22486" refreshError="1"/>
      <sheetData sheetId="22487" refreshError="1"/>
      <sheetData sheetId="22488" refreshError="1"/>
      <sheetData sheetId="22489" refreshError="1"/>
      <sheetData sheetId="22490" refreshError="1"/>
      <sheetData sheetId="22491" refreshError="1"/>
      <sheetData sheetId="22492" refreshError="1"/>
      <sheetData sheetId="22493" refreshError="1"/>
      <sheetData sheetId="22494" refreshError="1"/>
      <sheetData sheetId="22495" refreshError="1"/>
      <sheetData sheetId="22496" refreshError="1"/>
      <sheetData sheetId="22497" refreshError="1"/>
      <sheetData sheetId="22498" refreshError="1"/>
      <sheetData sheetId="22499" refreshError="1"/>
      <sheetData sheetId="22500" refreshError="1"/>
      <sheetData sheetId="22501" refreshError="1"/>
      <sheetData sheetId="22502" refreshError="1"/>
      <sheetData sheetId="22503" refreshError="1"/>
      <sheetData sheetId="22504" refreshError="1"/>
      <sheetData sheetId="22505" refreshError="1"/>
      <sheetData sheetId="22506" refreshError="1"/>
      <sheetData sheetId="22507" refreshError="1"/>
      <sheetData sheetId="22508" refreshError="1"/>
      <sheetData sheetId="22509" refreshError="1"/>
      <sheetData sheetId="22510" refreshError="1"/>
      <sheetData sheetId="22511" refreshError="1"/>
      <sheetData sheetId="22512" refreshError="1"/>
      <sheetData sheetId="22513" refreshError="1"/>
      <sheetData sheetId="22514" refreshError="1"/>
      <sheetData sheetId="22515" refreshError="1"/>
      <sheetData sheetId="22516" refreshError="1"/>
      <sheetData sheetId="22517" refreshError="1"/>
      <sheetData sheetId="22518" refreshError="1"/>
      <sheetData sheetId="22519" refreshError="1"/>
      <sheetData sheetId="22520" refreshError="1"/>
      <sheetData sheetId="22521" refreshError="1"/>
      <sheetData sheetId="22522" refreshError="1"/>
      <sheetData sheetId="22523" refreshError="1"/>
      <sheetData sheetId="22524" refreshError="1"/>
      <sheetData sheetId="22525" refreshError="1"/>
      <sheetData sheetId="22526" refreshError="1"/>
      <sheetData sheetId="22527" refreshError="1"/>
      <sheetData sheetId="22528" refreshError="1"/>
      <sheetData sheetId="22529" refreshError="1"/>
      <sheetData sheetId="22530" refreshError="1"/>
      <sheetData sheetId="22531" refreshError="1"/>
      <sheetData sheetId="22532" refreshError="1"/>
      <sheetData sheetId="22533" refreshError="1"/>
      <sheetData sheetId="22534" refreshError="1"/>
      <sheetData sheetId="22535" refreshError="1"/>
      <sheetData sheetId="22536" refreshError="1"/>
      <sheetData sheetId="22537" refreshError="1"/>
      <sheetData sheetId="22538" refreshError="1"/>
      <sheetData sheetId="22539" refreshError="1"/>
      <sheetData sheetId="22540" refreshError="1"/>
      <sheetData sheetId="22541" refreshError="1"/>
      <sheetData sheetId="22542" refreshError="1"/>
      <sheetData sheetId="22543" refreshError="1"/>
      <sheetData sheetId="22544" refreshError="1"/>
      <sheetData sheetId="22545" refreshError="1"/>
      <sheetData sheetId="22546" refreshError="1"/>
      <sheetData sheetId="22547" refreshError="1"/>
      <sheetData sheetId="22548" refreshError="1"/>
      <sheetData sheetId="22549" refreshError="1"/>
      <sheetData sheetId="22550" refreshError="1"/>
      <sheetData sheetId="22551" refreshError="1"/>
      <sheetData sheetId="22552" refreshError="1"/>
      <sheetData sheetId="22553" refreshError="1"/>
      <sheetData sheetId="22554" refreshError="1"/>
      <sheetData sheetId="22555" refreshError="1"/>
      <sheetData sheetId="22556" refreshError="1"/>
      <sheetData sheetId="22557" refreshError="1"/>
      <sheetData sheetId="22558" refreshError="1"/>
      <sheetData sheetId="22559" refreshError="1"/>
      <sheetData sheetId="22560" refreshError="1"/>
      <sheetData sheetId="22561" refreshError="1"/>
      <sheetData sheetId="22562" refreshError="1"/>
      <sheetData sheetId="22563" refreshError="1"/>
      <sheetData sheetId="22564" refreshError="1"/>
      <sheetData sheetId="22565" refreshError="1"/>
      <sheetData sheetId="22566" refreshError="1"/>
      <sheetData sheetId="22567" refreshError="1"/>
      <sheetData sheetId="22568" refreshError="1"/>
      <sheetData sheetId="22569" refreshError="1"/>
      <sheetData sheetId="22570" refreshError="1"/>
      <sheetData sheetId="22571" refreshError="1"/>
      <sheetData sheetId="22572" refreshError="1"/>
      <sheetData sheetId="22573" refreshError="1"/>
      <sheetData sheetId="22574" refreshError="1"/>
      <sheetData sheetId="22575" refreshError="1"/>
      <sheetData sheetId="22576" refreshError="1"/>
      <sheetData sheetId="22577" refreshError="1"/>
      <sheetData sheetId="22578" refreshError="1"/>
      <sheetData sheetId="22579" refreshError="1"/>
      <sheetData sheetId="22580" refreshError="1"/>
      <sheetData sheetId="22581" refreshError="1"/>
      <sheetData sheetId="22582" refreshError="1"/>
      <sheetData sheetId="22583" refreshError="1"/>
      <sheetData sheetId="22584" refreshError="1"/>
      <sheetData sheetId="22585" refreshError="1"/>
      <sheetData sheetId="22586" refreshError="1"/>
      <sheetData sheetId="22587" refreshError="1"/>
      <sheetData sheetId="22588" refreshError="1"/>
      <sheetData sheetId="22589" refreshError="1"/>
      <sheetData sheetId="22590" refreshError="1"/>
      <sheetData sheetId="22591" refreshError="1"/>
      <sheetData sheetId="22592" refreshError="1"/>
      <sheetData sheetId="22593" refreshError="1"/>
      <sheetData sheetId="22594" refreshError="1"/>
      <sheetData sheetId="22595" refreshError="1"/>
      <sheetData sheetId="22596" refreshError="1"/>
      <sheetData sheetId="22597" refreshError="1"/>
      <sheetData sheetId="22598" refreshError="1"/>
      <sheetData sheetId="22599" refreshError="1"/>
      <sheetData sheetId="22600" refreshError="1"/>
      <sheetData sheetId="22601" refreshError="1"/>
      <sheetData sheetId="22602" refreshError="1"/>
      <sheetData sheetId="22603" refreshError="1"/>
      <sheetData sheetId="22604" refreshError="1"/>
      <sheetData sheetId="22605" refreshError="1"/>
      <sheetData sheetId="22606" refreshError="1"/>
      <sheetData sheetId="22607" refreshError="1"/>
      <sheetData sheetId="22608" refreshError="1"/>
      <sheetData sheetId="22609" refreshError="1"/>
      <sheetData sheetId="22610" refreshError="1"/>
      <sheetData sheetId="22611" refreshError="1"/>
      <sheetData sheetId="22612" refreshError="1"/>
      <sheetData sheetId="22613" refreshError="1"/>
      <sheetData sheetId="22614" refreshError="1"/>
      <sheetData sheetId="22615" refreshError="1"/>
      <sheetData sheetId="22616" refreshError="1"/>
      <sheetData sheetId="22617" refreshError="1"/>
      <sheetData sheetId="22618" refreshError="1"/>
      <sheetData sheetId="22619" refreshError="1"/>
      <sheetData sheetId="22620" refreshError="1"/>
      <sheetData sheetId="22621" refreshError="1"/>
      <sheetData sheetId="22622" refreshError="1"/>
      <sheetData sheetId="22623" refreshError="1"/>
      <sheetData sheetId="22624" refreshError="1"/>
      <sheetData sheetId="22625" refreshError="1"/>
      <sheetData sheetId="22626" refreshError="1"/>
      <sheetData sheetId="22627" refreshError="1"/>
      <sheetData sheetId="22628" refreshError="1"/>
      <sheetData sheetId="22629" refreshError="1"/>
      <sheetData sheetId="22630" refreshError="1"/>
      <sheetData sheetId="22631" refreshError="1"/>
      <sheetData sheetId="22632" refreshError="1"/>
      <sheetData sheetId="22633" refreshError="1"/>
      <sheetData sheetId="22634" refreshError="1"/>
      <sheetData sheetId="22635" refreshError="1"/>
      <sheetData sheetId="22636" refreshError="1"/>
      <sheetData sheetId="22637" refreshError="1"/>
      <sheetData sheetId="22638" refreshError="1"/>
      <sheetData sheetId="22639" refreshError="1"/>
      <sheetData sheetId="22640" refreshError="1"/>
      <sheetData sheetId="22641" refreshError="1"/>
      <sheetData sheetId="22642" refreshError="1"/>
      <sheetData sheetId="22643" refreshError="1"/>
      <sheetData sheetId="22644" refreshError="1"/>
      <sheetData sheetId="22645" refreshError="1"/>
      <sheetData sheetId="22646" refreshError="1"/>
      <sheetData sheetId="22647" refreshError="1"/>
      <sheetData sheetId="22648" refreshError="1"/>
      <sheetData sheetId="22649" refreshError="1"/>
      <sheetData sheetId="22650" refreshError="1"/>
      <sheetData sheetId="22651" refreshError="1"/>
      <sheetData sheetId="22652" refreshError="1"/>
      <sheetData sheetId="22653" refreshError="1"/>
      <sheetData sheetId="22654" refreshError="1"/>
      <sheetData sheetId="22655" refreshError="1"/>
      <sheetData sheetId="22656" refreshError="1"/>
      <sheetData sheetId="22657" refreshError="1"/>
      <sheetData sheetId="22658" refreshError="1"/>
      <sheetData sheetId="22659" refreshError="1"/>
      <sheetData sheetId="22660" refreshError="1"/>
      <sheetData sheetId="22661" refreshError="1"/>
      <sheetData sheetId="22662" refreshError="1"/>
      <sheetData sheetId="22663" refreshError="1"/>
      <sheetData sheetId="22664" refreshError="1"/>
      <sheetData sheetId="22665" refreshError="1"/>
      <sheetData sheetId="22666" refreshError="1"/>
      <sheetData sheetId="22667" refreshError="1"/>
      <sheetData sheetId="22668" refreshError="1"/>
      <sheetData sheetId="22669" refreshError="1"/>
      <sheetData sheetId="22670" refreshError="1"/>
      <sheetData sheetId="22671" refreshError="1"/>
      <sheetData sheetId="22672" refreshError="1"/>
      <sheetData sheetId="22673" refreshError="1"/>
      <sheetData sheetId="22674" refreshError="1"/>
      <sheetData sheetId="22675" refreshError="1"/>
      <sheetData sheetId="22676" refreshError="1"/>
      <sheetData sheetId="22677" refreshError="1"/>
      <sheetData sheetId="22678" refreshError="1"/>
      <sheetData sheetId="22679" refreshError="1"/>
      <sheetData sheetId="22680" refreshError="1"/>
      <sheetData sheetId="22681" refreshError="1"/>
      <sheetData sheetId="22682" refreshError="1"/>
      <sheetData sheetId="22683" refreshError="1"/>
      <sheetData sheetId="22684" refreshError="1"/>
      <sheetData sheetId="22685" refreshError="1"/>
      <sheetData sheetId="22686" refreshError="1"/>
      <sheetData sheetId="22687" refreshError="1"/>
      <sheetData sheetId="22688" refreshError="1"/>
      <sheetData sheetId="22689" refreshError="1"/>
      <sheetData sheetId="22690" refreshError="1"/>
      <sheetData sheetId="22691" refreshError="1"/>
      <sheetData sheetId="22692" refreshError="1"/>
      <sheetData sheetId="22693" refreshError="1"/>
      <sheetData sheetId="22694" refreshError="1"/>
      <sheetData sheetId="22695" refreshError="1"/>
      <sheetData sheetId="22696" refreshError="1"/>
      <sheetData sheetId="22697" refreshError="1"/>
      <sheetData sheetId="22698" refreshError="1"/>
      <sheetData sheetId="22699" refreshError="1"/>
      <sheetData sheetId="22700" refreshError="1"/>
      <sheetData sheetId="22701" refreshError="1"/>
      <sheetData sheetId="22702" refreshError="1"/>
      <sheetData sheetId="22703" refreshError="1"/>
      <sheetData sheetId="22704" refreshError="1"/>
      <sheetData sheetId="22705" refreshError="1"/>
      <sheetData sheetId="22706" refreshError="1"/>
      <sheetData sheetId="22707" refreshError="1"/>
      <sheetData sheetId="22708" refreshError="1"/>
      <sheetData sheetId="22709" refreshError="1"/>
      <sheetData sheetId="22710" refreshError="1"/>
      <sheetData sheetId="22711" refreshError="1"/>
      <sheetData sheetId="22712" refreshError="1"/>
      <sheetData sheetId="22713" refreshError="1"/>
      <sheetData sheetId="22714" refreshError="1"/>
      <sheetData sheetId="22715" refreshError="1"/>
      <sheetData sheetId="22716" refreshError="1"/>
      <sheetData sheetId="22717" refreshError="1"/>
      <sheetData sheetId="22718" refreshError="1"/>
      <sheetData sheetId="22719" refreshError="1"/>
      <sheetData sheetId="22720" refreshError="1"/>
      <sheetData sheetId="22721" refreshError="1"/>
      <sheetData sheetId="22722" refreshError="1"/>
      <sheetData sheetId="22723" refreshError="1"/>
      <sheetData sheetId="22724" refreshError="1"/>
      <sheetData sheetId="22725" refreshError="1"/>
      <sheetData sheetId="22726" refreshError="1"/>
      <sheetData sheetId="22727" refreshError="1"/>
      <sheetData sheetId="22728" refreshError="1"/>
      <sheetData sheetId="22729" refreshError="1"/>
      <sheetData sheetId="22730" refreshError="1"/>
      <sheetData sheetId="22731" refreshError="1"/>
      <sheetData sheetId="22732" refreshError="1"/>
      <sheetData sheetId="22733" refreshError="1"/>
      <sheetData sheetId="22734" refreshError="1"/>
      <sheetData sheetId="22735" refreshError="1"/>
      <sheetData sheetId="22736" refreshError="1"/>
      <sheetData sheetId="22737" refreshError="1"/>
      <sheetData sheetId="22738" refreshError="1"/>
      <sheetData sheetId="22739" refreshError="1"/>
      <sheetData sheetId="22740" refreshError="1"/>
      <sheetData sheetId="22741" refreshError="1"/>
      <sheetData sheetId="22742" refreshError="1"/>
      <sheetData sheetId="22743" refreshError="1"/>
      <sheetData sheetId="22744" refreshError="1"/>
      <sheetData sheetId="22745" refreshError="1"/>
      <sheetData sheetId="22746" refreshError="1"/>
      <sheetData sheetId="22747" refreshError="1"/>
      <sheetData sheetId="22748" refreshError="1"/>
      <sheetData sheetId="22749" refreshError="1"/>
      <sheetData sheetId="22750" refreshError="1"/>
      <sheetData sheetId="22751" refreshError="1"/>
      <sheetData sheetId="22752" refreshError="1"/>
      <sheetData sheetId="22753" refreshError="1"/>
      <sheetData sheetId="22754" refreshError="1"/>
      <sheetData sheetId="22755" refreshError="1"/>
      <sheetData sheetId="22756" refreshError="1"/>
      <sheetData sheetId="22757" refreshError="1"/>
      <sheetData sheetId="22758" refreshError="1"/>
      <sheetData sheetId="22759" refreshError="1"/>
      <sheetData sheetId="22760" refreshError="1"/>
      <sheetData sheetId="22761" refreshError="1"/>
      <sheetData sheetId="22762" refreshError="1"/>
      <sheetData sheetId="22763" refreshError="1"/>
      <sheetData sheetId="22764" refreshError="1"/>
      <sheetData sheetId="22765" refreshError="1"/>
      <sheetData sheetId="22766" refreshError="1"/>
      <sheetData sheetId="22767" refreshError="1"/>
      <sheetData sheetId="22768" refreshError="1"/>
      <sheetData sheetId="22769" refreshError="1"/>
      <sheetData sheetId="22770" refreshError="1"/>
      <sheetData sheetId="22771" refreshError="1"/>
      <sheetData sheetId="22772" refreshError="1"/>
      <sheetData sheetId="22773" refreshError="1"/>
      <sheetData sheetId="22774" refreshError="1"/>
      <sheetData sheetId="22775" refreshError="1"/>
      <sheetData sheetId="22776" refreshError="1"/>
      <sheetData sheetId="22777" refreshError="1"/>
      <sheetData sheetId="22778" refreshError="1"/>
      <sheetData sheetId="22779" refreshError="1"/>
      <sheetData sheetId="22780" refreshError="1"/>
      <sheetData sheetId="22781" refreshError="1"/>
      <sheetData sheetId="22782" refreshError="1"/>
      <sheetData sheetId="22783" refreshError="1"/>
      <sheetData sheetId="22784" refreshError="1"/>
      <sheetData sheetId="22785" refreshError="1"/>
      <sheetData sheetId="22786" refreshError="1"/>
      <sheetData sheetId="22787" refreshError="1"/>
      <sheetData sheetId="22788" refreshError="1"/>
      <sheetData sheetId="22789" refreshError="1"/>
      <sheetData sheetId="22790" refreshError="1"/>
      <sheetData sheetId="22791" refreshError="1"/>
      <sheetData sheetId="22792" refreshError="1"/>
      <sheetData sheetId="22793" refreshError="1"/>
      <sheetData sheetId="22794" refreshError="1"/>
      <sheetData sheetId="22795" refreshError="1"/>
      <sheetData sheetId="22796" refreshError="1"/>
      <sheetData sheetId="22797" refreshError="1"/>
      <sheetData sheetId="22798" refreshError="1"/>
      <sheetData sheetId="22799" refreshError="1"/>
      <sheetData sheetId="22800" refreshError="1"/>
      <sheetData sheetId="22801" refreshError="1"/>
      <sheetData sheetId="22802" refreshError="1"/>
      <sheetData sheetId="22803" refreshError="1"/>
      <sheetData sheetId="22804" refreshError="1"/>
      <sheetData sheetId="22805" refreshError="1"/>
      <sheetData sheetId="22806" refreshError="1"/>
      <sheetData sheetId="22807" refreshError="1"/>
      <sheetData sheetId="22808" refreshError="1"/>
      <sheetData sheetId="22809" refreshError="1"/>
      <sheetData sheetId="22810" refreshError="1"/>
      <sheetData sheetId="22811" refreshError="1"/>
      <sheetData sheetId="22812" refreshError="1"/>
      <sheetData sheetId="22813" refreshError="1"/>
      <sheetData sheetId="22814" refreshError="1"/>
      <sheetData sheetId="22815" refreshError="1"/>
      <sheetData sheetId="22816" refreshError="1"/>
      <sheetData sheetId="22817" refreshError="1"/>
      <sheetData sheetId="22818" refreshError="1"/>
      <sheetData sheetId="22819" refreshError="1"/>
      <sheetData sheetId="22820" refreshError="1"/>
      <sheetData sheetId="22821" refreshError="1"/>
      <sheetData sheetId="22822" refreshError="1"/>
      <sheetData sheetId="22823" refreshError="1"/>
      <sheetData sheetId="22824" refreshError="1"/>
      <sheetData sheetId="22825" refreshError="1"/>
      <sheetData sheetId="22826" refreshError="1"/>
      <sheetData sheetId="22827" refreshError="1"/>
      <sheetData sheetId="22828" refreshError="1"/>
      <sheetData sheetId="22829" refreshError="1"/>
      <sheetData sheetId="22830" refreshError="1"/>
      <sheetData sheetId="22831" refreshError="1"/>
      <sheetData sheetId="22832" refreshError="1"/>
      <sheetData sheetId="22833" refreshError="1"/>
      <sheetData sheetId="22834" refreshError="1"/>
      <sheetData sheetId="22835" refreshError="1"/>
      <sheetData sheetId="22836" refreshError="1"/>
      <sheetData sheetId="22837" refreshError="1"/>
      <sheetData sheetId="22838" refreshError="1"/>
      <sheetData sheetId="22839" refreshError="1"/>
      <sheetData sheetId="22840" refreshError="1"/>
      <sheetData sheetId="22841" refreshError="1"/>
      <sheetData sheetId="22842" refreshError="1"/>
      <sheetData sheetId="22843" refreshError="1"/>
      <sheetData sheetId="22844" refreshError="1"/>
      <sheetData sheetId="22845" refreshError="1"/>
      <sheetData sheetId="22846" refreshError="1"/>
      <sheetData sheetId="22847" refreshError="1"/>
      <sheetData sheetId="22848" refreshError="1"/>
      <sheetData sheetId="22849" refreshError="1"/>
      <sheetData sheetId="22850" refreshError="1"/>
      <sheetData sheetId="22851" refreshError="1"/>
      <sheetData sheetId="22852" refreshError="1"/>
      <sheetData sheetId="22853" refreshError="1"/>
      <sheetData sheetId="22854" refreshError="1"/>
      <sheetData sheetId="22855" refreshError="1"/>
      <sheetData sheetId="22856" refreshError="1"/>
      <sheetData sheetId="22857" refreshError="1"/>
      <sheetData sheetId="22858" refreshError="1"/>
      <sheetData sheetId="22859" refreshError="1"/>
      <sheetData sheetId="22860" refreshError="1"/>
      <sheetData sheetId="22861" refreshError="1"/>
      <sheetData sheetId="22862" refreshError="1"/>
      <sheetData sheetId="22863" refreshError="1"/>
      <sheetData sheetId="22864" refreshError="1"/>
      <sheetData sheetId="22865" refreshError="1"/>
      <sheetData sheetId="22866" refreshError="1"/>
      <sheetData sheetId="22867" refreshError="1"/>
      <sheetData sheetId="22868" refreshError="1"/>
      <sheetData sheetId="22869" refreshError="1"/>
      <sheetData sheetId="22870" refreshError="1"/>
      <sheetData sheetId="22871" refreshError="1"/>
      <sheetData sheetId="22872" refreshError="1"/>
      <sheetData sheetId="22873" refreshError="1"/>
      <sheetData sheetId="22874" refreshError="1"/>
      <sheetData sheetId="22875" refreshError="1"/>
      <sheetData sheetId="22876" refreshError="1"/>
      <sheetData sheetId="22877" refreshError="1"/>
      <sheetData sheetId="22878" refreshError="1"/>
      <sheetData sheetId="22879" refreshError="1"/>
      <sheetData sheetId="22880" refreshError="1"/>
      <sheetData sheetId="22881" refreshError="1"/>
      <sheetData sheetId="22882" refreshError="1"/>
      <sheetData sheetId="22883" refreshError="1"/>
      <sheetData sheetId="22884" refreshError="1"/>
      <sheetData sheetId="22885" refreshError="1"/>
      <sheetData sheetId="22886" refreshError="1"/>
      <sheetData sheetId="22887" refreshError="1"/>
      <sheetData sheetId="22888" refreshError="1"/>
      <sheetData sheetId="22889" refreshError="1"/>
      <sheetData sheetId="22890" refreshError="1"/>
      <sheetData sheetId="22891" refreshError="1"/>
      <sheetData sheetId="22892" refreshError="1"/>
      <sheetData sheetId="22893" refreshError="1"/>
      <sheetData sheetId="22894" refreshError="1"/>
      <sheetData sheetId="22895" refreshError="1"/>
      <sheetData sheetId="22896" refreshError="1"/>
      <sheetData sheetId="22897" refreshError="1"/>
      <sheetData sheetId="22898" refreshError="1"/>
      <sheetData sheetId="22899" refreshError="1"/>
      <sheetData sheetId="22900" refreshError="1"/>
      <sheetData sheetId="22901" refreshError="1"/>
      <sheetData sheetId="22902" refreshError="1"/>
      <sheetData sheetId="22903" refreshError="1"/>
      <sheetData sheetId="22904" refreshError="1"/>
      <sheetData sheetId="22905" refreshError="1"/>
      <sheetData sheetId="22906" refreshError="1"/>
      <sheetData sheetId="22907" refreshError="1"/>
      <sheetData sheetId="22908" refreshError="1"/>
      <sheetData sheetId="22909" refreshError="1"/>
      <sheetData sheetId="22910" refreshError="1"/>
      <sheetData sheetId="22911" refreshError="1"/>
      <sheetData sheetId="22912" refreshError="1"/>
      <sheetData sheetId="22913" refreshError="1"/>
      <sheetData sheetId="22914" refreshError="1"/>
      <sheetData sheetId="22915" refreshError="1"/>
      <sheetData sheetId="22916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RUTINY"/>
      <sheetName val="EMD"/>
      <sheetName val="CO-EFF."/>
      <sheetName val="comperitive"/>
      <sheetName val="sheet3"/>
      <sheetName val="Sheet4"/>
      <sheetName val="Sheet5"/>
      <sheetName val="Sheet6"/>
      <sheetName val="sheeet7"/>
      <sheetName val="Tender Summary"/>
      <sheetName val="INTSHEET"/>
      <sheetName val="INTSHEET3"/>
      <sheetName val="A.O.R."/>
      <sheetName val="Measurment"/>
      <sheetName val="SILICATE"/>
      <sheetName val="Meas.-Hotel Part"/>
      <sheetName val="PRECAST lightconc-II"/>
      <sheetName val="factors"/>
      <sheetName val="VCH-SLC"/>
      <sheetName val="Supplier"/>
      <sheetName val="Package-2"/>
      <sheetName val="CO-EFF_"/>
      <sheetName val="A_O_R_"/>
      <sheetName val="Fill this out first..."/>
      <sheetName val="Data"/>
      <sheetName val="Lead"/>
      <sheetName val="REL"/>
      <sheetName val="AOR"/>
      <sheetName val="Sheet1"/>
      <sheetName val="BOQ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 16 Slab &amp; Beam"/>
      <sheetName val="HA16 1st floor Level BEAM"/>
      <sheetName val="HA-16 1st floor SLAB"/>
      <sheetName val="1st floor Sche SLAB"/>
      <sheetName val="1st floor Sche BEAM"/>
      <sheetName val="1st floor Conditions"/>
      <sheetName val="HA16 2nd floor Level BEAM"/>
      <sheetName val="HA-16 2nd floor SLAB "/>
      <sheetName val="2nd floor Sche SLAB "/>
      <sheetName val="2nd floor Sche BEAM "/>
      <sheetName val="2nd floor Conditions "/>
      <sheetName val="Sheet1"/>
      <sheetName val="Sheet2"/>
    </sheetNames>
    <sheetDataSet>
      <sheetData sheetId="0" refreshError="1"/>
      <sheetData sheetId="1" refreshError="1"/>
      <sheetData sheetId="2" refreshError="1"/>
      <sheetData sheetId="3">
        <row r="5">
          <cell r="I5" t="str">
            <v>Dis</v>
          </cell>
        </row>
      </sheetData>
      <sheetData sheetId="4">
        <row r="5">
          <cell r="A5" t="str">
            <v>B1</v>
          </cell>
        </row>
      </sheetData>
      <sheetData sheetId="5">
        <row r="3">
          <cell r="G3" t="str">
            <v>COL.</v>
          </cell>
          <cell r="J3" t="str">
            <v>M20</v>
          </cell>
        </row>
        <row r="4">
          <cell r="J4" t="str">
            <v>M25</v>
          </cell>
        </row>
        <row r="5">
          <cell r="J5" t="str">
            <v>M30</v>
          </cell>
        </row>
        <row r="6">
          <cell r="J6" t="str">
            <v>M35</v>
          </cell>
        </row>
        <row r="7">
          <cell r="J7" t="str">
            <v>M40</v>
          </cell>
        </row>
        <row r="10">
          <cell r="G10" t="str">
            <v>Y</v>
          </cell>
        </row>
        <row r="11">
          <cell r="G11" t="str">
            <v>N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ead splm"/>
      <sheetName val="Data"/>
      <sheetName val="SLP Data"/>
      <sheetName val="Lead SLPM."/>
      <sheetName val="SLPM Data"/>
      <sheetName val="Name List"/>
      <sheetName val="Meas.-Hotel Part"/>
      <sheetName val="PRECAST lightconc-II"/>
      <sheetName val="SILICATE"/>
      <sheetName val="Cover sheet"/>
      <sheetName val="SLP Municipality Data"/>
      <sheetName val="AOR"/>
      <sheetName val="Civil Works"/>
      <sheetName val="INDIGINEOUS ITEMS "/>
      <sheetName val="Tender Summary"/>
      <sheetName val="factors"/>
      <sheetName val="VCH-SLC"/>
      <sheetName val="Suppli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Data"/>
      <sheetName val="Lead"/>
      <sheetName val="labour coeff"/>
      <sheetName val="p&amp;m"/>
    </sheetNames>
    <definedNames>
      <definedName name="DataFilter"/>
      <definedName name="DataSort"/>
      <definedName name="GoBack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 (2)"/>
      <sheetName val="Sheet1"/>
      <sheetName val="Deplatering"/>
      <sheetName val="Trenches"/>
      <sheetName val="sheeet7"/>
      <sheetName val="Rate for Deplastering"/>
      <sheetName val="Tender Summary"/>
      <sheetName val="Data"/>
      <sheetName val="Lead"/>
      <sheetName val="Meas.-Hotel Part"/>
      <sheetName val="PRECAST lightconc-I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FLY"/>
      <sheetName val="Insulation"/>
      <sheetName val="HDPE Pipes"/>
      <sheetName val="Grilles"/>
      <sheetName val="Piping"/>
      <sheetName val="DS AHU's"/>
      <sheetName val="Valves"/>
      <sheetName val="Insulation Material"/>
      <sheetName val="Part Load Performance"/>
      <sheetName val="Pipes"/>
      <sheetName val="Manjeera Analysis"/>
      <sheetName val="Sheet4"/>
      <sheetName val="SiemensHSBC-01"/>
      <sheetName val="Sheet1"/>
      <sheetName val="Wolverine-002"/>
      <sheetName val="GRUNDFOS ICICI-003"/>
      <sheetName val="Annexure-003"/>
      <sheetName val="TROX-004"/>
      <sheetName val="Annexure-004"/>
      <sheetName val="TROX-005"/>
      <sheetName val="Annexure-005"/>
      <sheetName val="TROX-006"/>
      <sheetName val="Annexure-006"/>
      <sheetName val="JOHNSON-007"/>
      <sheetName val="Annexure-007"/>
      <sheetName val="Sheet2"/>
      <sheetName val="MohdConvi-008"/>
      <sheetName val="Mohdconvi-009"/>
      <sheetName val="SiemensConvpun-010"/>
      <sheetName val="annx-10"/>
      <sheetName val="SiemensConvmum-011"/>
      <sheetName val="annx-11"/>
      <sheetName val="KrugerKrishna-12"/>
      <sheetName val="Annexure-12"/>
      <sheetName val="Grundfos-13"/>
      <sheetName val="Annexure -13"/>
      <sheetName val="Microsoft-014"/>
      <sheetName val="MicrosoftOA-014"/>
      <sheetName val="annex-14"/>
      <sheetName val="GFC-15"/>
      <sheetName val="OAF"/>
      <sheetName val="Anenxure-01"/>
      <sheetName val="Reli-16"/>
      <sheetName val="OAF 16"/>
      <sheetName val="Anenxure-006"/>
      <sheetName val="flowconmicrosoft-17"/>
      <sheetName val="Sheet3"/>
      <sheetName val="DanfossMicrosoft-18"/>
      <sheetName val="Annx-18"/>
      <sheetName val="SauterMicrosoft-19"/>
      <sheetName val="Annx-19"/>
      <sheetName val="Greenheck - 20"/>
      <sheetName val="annex-1"/>
      <sheetName val="Armacel - 21"/>
      <sheetName val="annex-21"/>
      <sheetName val="BLOCKED NO FOR ELECTRONICC - 22"/>
      <sheetName val="METSO-22"/>
      <sheetName val="SiemensIntelenet-023"/>
      <sheetName val="Annx-23"/>
      <sheetName val="Kruger-24"/>
      <sheetName val="Sheet5"/>
      <sheetName val="ARMSTRONG-25"/>
      <sheetName val="SEVCON STMICRO-26"/>
      <sheetName val="ANNX-26"/>
      <sheetName val="KRUGER STMICRO-27"/>
      <sheetName val="ANNX-27"/>
      <sheetName val="T&amp;Ast MICRO-28"/>
      <sheetName val="ANNX-28"/>
      <sheetName val="Armacel - 29"/>
      <sheetName val="YORK-030"/>
      <sheetName val="oa-030"/>
      <sheetName val="AHU"/>
      <sheetName val="SEVCON MICRO-31"/>
      <sheetName val="STULZMICRO-32"/>
      <sheetName val="CIATMICRO-33"/>
      <sheetName val="SauterMicrosoft-34"/>
      <sheetName val="Annx-34"/>
      <sheetName val="RA-markate"/>
      <sheetName val="SGS ACQ"/>
      <sheetName val="Data Input"/>
      <sheetName val="RA_markate"/>
      <sheetName val="TBAL9697 -group wise  sdpl"/>
      <sheetName val="BOQ"/>
      <sheetName val="Config"/>
      <sheetName val="Break Dw"/>
      <sheetName val="Fin Sum"/>
      <sheetName val="Data sheet"/>
      <sheetName val="Door"/>
      <sheetName val="Per Unit"/>
      <sheetName val="Window"/>
      <sheetName val="CFForecast detail"/>
      <sheetName val="FINOLEX"/>
      <sheetName val="#REF!"/>
      <sheetName val="PRECAST lightconc-II"/>
      <sheetName val="Staff Acco."/>
      <sheetName val="Cash Flow Input Data_ISC"/>
      <sheetName val="Interface_SC"/>
      <sheetName val="Calc_ISC"/>
      <sheetName val="Calc_SC"/>
      <sheetName val="Interface_ISC"/>
      <sheetName val="GD"/>
      <sheetName val="Rate analysis"/>
      <sheetName val="REVENUES &amp; BS"/>
      <sheetName val="dBase"/>
      <sheetName val="Data"/>
      <sheetName val="BTB"/>
      <sheetName val="cf"/>
      <sheetName val="orders"/>
      <sheetName val="factors"/>
      <sheetName val="BLOCK-A (MEA.SHEET)"/>
      <sheetName val="SILICATE"/>
      <sheetName val="PLINTH BEAM"/>
      <sheetName val="Basis"/>
      <sheetName val="AoR Finishing"/>
      <sheetName val="Labour"/>
      <sheetName val="Code"/>
      <sheetName val="master"/>
      <sheetName val="Name List"/>
      <sheetName val="Driveway Beams"/>
      <sheetName val="Meas.-Hotel Part"/>
      <sheetName val="WORK TABLE"/>
      <sheetName val="INNOVATION"/>
      <sheetName val="factor sheet"/>
      <sheetName val="Inventory"/>
      <sheetName val="Basic"/>
      <sheetName val="INPUT SHEET"/>
      <sheetName val="Rate analysis- BOQ 1 "/>
      <sheetName val="220 11  BS "/>
      <sheetName val="ANALYSIS"/>
      <sheetName val="A-General"/>
      <sheetName val="Basic Rates"/>
      <sheetName val="MERGED CODES &amp; NAMES"/>
      <sheetName val="TYPES"/>
      <sheetName val="Manjeera_Analysis"/>
      <sheetName val="Fill this out first..."/>
      <sheetName val="switch"/>
      <sheetName val="Col up to plinth"/>
      <sheetName val="Footing"/>
      <sheetName val="sept-plan"/>
      <sheetName val="GR.slab-reinft"/>
      <sheetName val="Qty-UG"/>
      <sheetName val="main"/>
      <sheetName val="Customize Your Invoice"/>
      <sheetName val="GBW"/>
      <sheetName val="Detail In Door Stad"/>
      <sheetName val="Retaining wall Steel "/>
      <sheetName val="Ring Details"/>
      <sheetName val="Labor abs-NMR"/>
      <sheetName val="est"/>
      <sheetName val="Macro"/>
      <sheetName val="Equipment"/>
      <sheetName val="beam-reinft-machine rm"/>
      <sheetName val="FORM7"/>
      <sheetName val="Design"/>
      <sheetName val="Construction"/>
      <sheetName val="Design_ Consi."/>
      <sheetName val="MB.Prod"/>
      <sheetName val="Assumptions"/>
      <sheetName val="IDCCALHYD-GOO"/>
      <sheetName val="Build-up"/>
      <sheetName val="CASHFLOWS"/>
      <sheetName val="SCHEDULE"/>
      <sheetName val="BuildU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BD"/>
      <sheetName val="Price Sch-Customer"/>
      <sheetName val="OPTIONAL"/>
      <sheetName val="Sch-1"/>
      <sheetName val="Sch-2"/>
      <sheetName val="Sch-3"/>
      <sheetName val="Sch-4"/>
      <sheetName val="Check"/>
      <sheetName val="220kV"/>
      <sheetName val="132kV"/>
      <sheetName val="33kV"/>
      <sheetName val="Calculation"/>
      <sheetName val="Freight"/>
      <sheetName val="Fixed  ETC Cost "/>
      <sheetName val="RISK"/>
      <sheetName val="SAVING POSSIBLITIES"/>
      <sheetName val="Meas.-Hotel Part"/>
      <sheetName val="factors"/>
      <sheetName val="shuttering"/>
      <sheetName val="Prc-sch-Pantnagar"/>
      <sheetName val="Tender Summary"/>
      <sheetName val="RA-markate"/>
      <sheetName val="Civil Works"/>
      <sheetName val="concrete"/>
      <sheetName val="sheeet7"/>
      <sheetName val="Data"/>
      <sheetName val="BOQ (2)"/>
      <sheetName val="Fill this out first..."/>
      <sheetName val="15"/>
      <sheetName val="NN"/>
      <sheetName val="Lead"/>
      <sheetName val="Deno"/>
      <sheetName val="Customize Your Invoice"/>
      <sheetName val="activit-graph  "/>
      <sheetName val="A.O.R."/>
      <sheetName val="3BPA00132-5-3 W plan HVPNL"/>
      <sheetName val="GB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xiliar de Pré-Cálculo"/>
      <sheetName val="Resumo de Custos"/>
      <sheetName val="Recebimento Cash-in"/>
      <sheetName val="Planilha de Preço de Venda"/>
      <sheetName val="SUB"/>
      <sheetName val="SUBRESUMO"/>
      <sheetName val="CASH-FLOW"/>
      <sheetName val="FORM5"/>
      <sheetName val=" "/>
      <sheetName val="CASHFLOWS"/>
      <sheetName val="SPT vs PHI"/>
      <sheetName val="BHANDUP"/>
      <sheetName val="Direct Cost"/>
      <sheetName val="Fee Rate Summary"/>
      <sheetName val="合成単価作成表-BLDG"/>
      <sheetName val="Sheet1"/>
      <sheetName val="Mix Design"/>
      <sheetName val="std-rates"/>
      <sheetName val="SB_SCH_A3"/>
      <sheetName val="SB SCH_A7"/>
      <sheetName val="1"/>
      <sheetName val="Stub Col"/>
      <sheetName val="TBEAM"/>
      <sheetName val="Headings"/>
      <sheetName val="COMPLEXALL"/>
      <sheetName val="BLK2"/>
      <sheetName val="BLK3"/>
      <sheetName val="E &amp; R"/>
      <sheetName val="radar"/>
      <sheetName val="UG"/>
      <sheetName val="Civil Works"/>
      <sheetName val="FitOutConfCentre"/>
      <sheetName val="Costcal"/>
      <sheetName val="Rate Analysis"/>
      <sheetName val="hist&amp;proj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 (2)"/>
      <sheetName val="Sheet1"/>
      <sheetName val="Deplatering"/>
      <sheetName val="Trenches"/>
      <sheetName val="Data"/>
      <sheetName val="CONNECT"/>
      <sheetName val="Sch-3"/>
      <sheetName val="Rate for Deplastering"/>
      <sheetName val="Le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"/>
      <sheetName val="landed cost tower cranes"/>
      <sheetName val="Sheet2"/>
      <sheetName val="Sheet3"/>
      <sheetName val="A.O.R."/>
      <sheetName val="Sch-3"/>
      <sheetName val="PRECAST lightconc-II"/>
      <sheetName val="Data"/>
      <sheetName val="po comedil_1_select plant_0704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M S&amp;T 14.08"/>
      <sheetName val="Checklist for Civil RA Bill"/>
      <sheetName val="3BPA00132-5-3 W plan HVPNL"/>
      <sheetName val="PRECAST lightconc-II"/>
      <sheetName val="Sch-3"/>
      <sheetName val="M.R.List (2)"/>
      <sheetName val="sheeet7"/>
      <sheetName val="concrete"/>
      <sheetName val="Master"/>
      <sheetName val="VCH-SLC"/>
      <sheetName val="Supplier"/>
      <sheetName val="EST-CIVIL"/>
      <sheetName val="A.O.R."/>
      <sheetName val="3W Action PlanGP-Aug'02"/>
      <sheetName val="Data"/>
      <sheetName val="Meas.-Hotel Part"/>
      <sheetName val="Lead"/>
      <sheetName val="BOQ (2)"/>
      <sheetName val="Fill this out first..."/>
      <sheetName val="Ra - 16"/>
      <sheetName val="Assumptions-Input"/>
      <sheetName val="INPUT SHEET"/>
      <sheetName val="factors"/>
      <sheetName val="Design"/>
      <sheetName val="Reference Information"/>
      <sheetName val="Employee List"/>
      <sheetName val="Sales Office"/>
      <sheetName val="Model"/>
      <sheetName val="CONSTRUCTION COMPONENT"/>
      <sheetName val="cost Sft"/>
      <sheetName val="cost Sft L+M"/>
      <sheetName val="SAW"/>
      <sheetName val="A"/>
      <sheetName val="analysis"/>
      <sheetName val="Hire Charges of Plants"/>
      <sheetName val="labour rates"/>
      <sheetName val="COLUMN"/>
      <sheetName val="RCC work"/>
      <sheetName val="PL-Area &amp; Perimeter"/>
      <sheetName val="BOQ"/>
      <sheetName val="Deno"/>
      <sheetName val="Chennai"/>
      <sheetName val="Cash Flows &amp; IRR"/>
      <sheetName val="P.Well( RCC)"/>
      <sheetName val="int. pla."/>
      <sheetName val="cost Sft Labour"/>
      <sheetName val="BLOCK-A (MEA.SHEET)"/>
      <sheetName val="Area Statement"/>
      <sheetName val="Risk Analysis"/>
      <sheetName val="Material &amp; Labour Rates"/>
      <sheetName val="Design sheet"/>
      <sheetName val="CABLERET"/>
      <sheetName val="FINOLEX"/>
      <sheetName val="banilad"/>
      <sheetName val="Mactan"/>
      <sheetName val="Mandaue"/>
      <sheetName val="AoR Finishing"/>
      <sheetName val="20"/>
      <sheetName val="C"/>
      <sheetName val="30"/>
      <sheetName val="15"/>
      <sheetName val="UV"/>
      <sheetName val="NN"/>
      <sheetName val="APPENDIX 4.1a"/>
      <sheetName val="INDIGINEOUS ITEMS "/>
      <sheetName val="Design_ Consi."/>
      <sheetName val="Timesheet"/>
      <sheetName val="ONE TIM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toOpen Stub Data"/>
      <sheetName val="Design"/>
      <sheetName val="Guidelines"/>
      <sheetName val="Data"/>
      <sheetName val="Lead"/>
      <sheetName val="sheeet7"/>
      <sheetName val="Deno"/>
      <sheetName val="Sch-3"/>
      <sheetName val="Definitions"/>
      <sheetName val="3BPA00132-5-3 W plan HVPN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Summary"/>
      <sheetName val="BOQ"/>
      <sheetName val="Design"/>
      <sheetName val="Sch-3"/>
      <sheetName val="A.O.R."/>
      <sheetName val="grid"/>
      <sheetName val="factors"/>
      <sheetName val="Codes"/>
      <sheetName val="sheeet7"/>
      <sheetName val="BMW_Showroom2_Hyderabad"/>
      <sheetName val="Data"/>
      <sheetName val="Lead"/>
      <sheetName val="3BPA00132-5-3 W plan HVPNL"/>
      <sheetName val="1st -vpd"/>
      <sheetName val="Design sheet"/>
      <sheetName val="FINOLEX"/>
      <sheetName val="CONNECT"/>
      <sheetName val="SILICATE"/>
      <sheetName val="INDIGINEOUS ITEMS "/>
      <sheetName val="Detail In Door Stad"/>
      <sheetName val="PL-Area &amp; Perimeter"/>
      <sheetName val="storm water1"/>
      <sheetName val="Deno"/>
      <sheetName val="PRECAST lightconc-II"/>
      <sheetName val="Sheet1"/>
      <sheetName val="Footing"/>
      <sheetName val="Col up to plinth"/>
      <sheetName val="D2_CO"/>
      <sheetName val="Col up to plinth (RL)"/>
      <sheetName val="Fill this out first..."/>
      <sheetName val="X rate"/>
      <sheetName val="Construction"/>
      <sheetName val="Project Budget Worksheet"/>
      <sheetName val="01"/>
      <sheetName val="Names&amp;Cas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GINEOUS ITEMS "/>
      <sheetName val="Names&amp;Cases"/>
      <sheetName val="PRECAST lightconc-II"/>
      <sheetName val="MN T.B."/>
      <sheetName val="Summary"/>
      <sheetName val="Flooring"/>
      <sheetName val="ELEC_BOQ"/>
      <sheetName val="GBW"/>
      <sheetName val="final abstract"/>
      <sheetName val="currency"/>
      <sheetName val="Switch costs lookup"/>
      <sheetName val="jobhist"/>
      <sheetName val="Fill this out first..."/>
      <sheetName val="p&amp;m"/>
      <sheetName val="MASTER_RATE ANALYSIS"/>
      <sheetName val="PRELIM5"/>
      <sheetName val="Budget"/>
      <sheetName val="Measurements"/>
      <sheetName val="Tables"/>
      <sheetName val="Ceilings"/>
      <sheetName val="ACAD Finishes"/>
      <sheetName val="Site Details"/>
      <sheetName val="Chair"/>
      <sheetName val="Site Area Statement"/>
      <sheetName val="Doors"/>
      <sheetName val="Estimate"/>
      <sheetName val="F1a-Pile"/>
      <sheetName val="SUMMARY OPTION"/>
      <sheetName val="IMPORTED EQUIPMENTS"/>
      <sheetName val="VRV"/>
      <sheetName val="VRV Install"/>
      <sheetName val="Cu Tube with insulation "/>
      <sheetName val="Fan"/>
      <sheetName val="PVC PIPE"/>
      <sheetName val="Nitrile Ins for CHW Pipe &amp; Duct"/>
      <sheetName val="Fire Damper"/>
      <sheetName val="COSMOS"/>
      <sheetName val="Grill, Diffuser Revised"/>
      <sheetName val="DUCT INSULATION"/>
      <sheetName val="Lock Former Ducting"/>
      <sheetName val="Insulated Flexible Ducts"/>
      <sheetName val=" B1"/>
      <sheetName val="Cost summary"/>
      <sheetName val="RA-markate"/>
      <sheetName val="Data sheet"/>
      <sheetName val="Per Unit"/>
      <sheetName val="1-Internal electrical"/>
      <sheetName val="3. Elemental Summary"/>
      <sheetName val="12a. CFTable"/>
      <sheetName val="Meas.-Hotel Part"/>
      <sheetName val="Lintel"/>
      <sheetName val="CASHFLOWS"/>
      <sheetName val="Headings"/>
      <sheetName val="run"/>
      <sheetName val="product prices"/>
      <sheetName val="price"/>
      <sheetName val="07"/>
      <sheetName val="PUMP"/>
      <sheetName val=" B3"/>
      <sheetName val="Design"/>
      <sheetName val="BOQ"/>
      <sheetName val="Break_Up"/>
      <sheetName val="RESULT"/>
      <sheetName val="Pacakges split"/>
      <sheetName val="dlvoid"/>
      <sheetName val="9. Package split - Cost "/>
      <sheetName val="10. &amp; 11. Rate Code &amp; BQ"/>
      <sheetName val="Cashflow projection"/>
      <sheetName val="Sheet2"/>
      <sheetName val="PANEL ANNEXURE"/>
      <sheetName val="INDEX"/>
      <sheetName val="AREAS"/>
      <sheetName val="A"/>
      <sheetName val="Codes"/>
      <sheetName val="Sch-3"/>
      <sheetName val="BOQ "/>
      <sheetName val="재1"/>
      <sheetName val="CONC. &amp; STEEL - PILES"/>
      <sheetName val="B.O.Q 04-05-07"/>
      <sheetName val="BHANDUP"/>
      <sheetName val="Sheet 1"/>
      <sheetName val="calcul"/>
      <sheetName val="Major Qty."/>
      <sheetName val="IV-Utility"/>
      <sheetName val="Basement Budget"/>
      <sheetName val="LIST OF MAKES"/>
      <sheetName val="CFForecast detail"/>
      <sheetName val="INPUT SHEET"/>
      <sheetName val="RES-PLANNING"/>
      <sheetName val="Legend"/>
      <sheetName val="SCurv (3)"/>
      <sheetName val="girder"/>
      <sheetName val="WORK TABLE"/>
      <sheetName val="Approved MTD Proj #'s"/>
      <sheetName val="final estimate"/>
      <sheetName val="INTERIOR"/>
      <sheetName val="STAFFSCHED "/>
      <sheetName val="Bill 1-BOQ-Civil Works"/>
      <sheetName val="HEAD"/>
      <sheetName val="Site Dev BOQ"/>
      <sheetName val="RCC,Ret. Wall"/>
      <sheetName val="Detail In Door Stad"/>
      <sheetName val="CABLERET"/>
      <sheetName val="cost Sft F Wing"/>
      <sheetName val="Retaining wall Steel "/>
      <sheetName val="activit-graph  "/>
      <sheetName val="SOR"/>
      <sheetName val="Detailed Summary (4)"/>
      <sheetName val="concrete"/>
      <sheetName val="KALK"/>
      <sheetName val="PROG_DATA"/>
      <sheetName val="beam-reinft"/>
      <sheetName val="meas-wp"/>
      <sheetName val="Sheet3 (2)"/>
      <sheetName val="Cat A Change Control"/>
      <sheetName val="SILICATE"/>
      <sheetName val="RA BILL"/>
      <sheetName val="PRECAST lightconc_II"/>
      <sheetName val="02"/>
      <sheetName val="03"/>
      <sheetName val="04"/>
      <sheetName val="01"/>
      <sheetName val="환율"/>
      <sheetName val="INDIGINEOUS_ITEMS_"/>
      <sheetName val="MN_T_B_"/>
      <sheetName val="final_abstract"/>
      <sheetName val="Switch_costs_lookup"/>
      <sheetName val="Fill_this_out_first___"/>
      <sheetName val="ACAD_Finishes"/>
      <sheetName val="Site_Details"/>
      <sheetName val="Site_Area_Statement"/>
      <sheetName val="SUMMARY_OPTION"/>
      <sheetName val="IMPORTED_EQUIPMENTS"/>
      <sheetName val="VRV_Install"/>
      <sheetName val="Cu_Tube_with_insulation_"/>
      <sheetName val="PVC_PIPE"/>
      <sheetName val="Nitrile_Ins_for_CHW_Pipe_&amp;_Duct"/>
      <sheetName val="Fire_Damper"/>
      <sheetName val="Grill,_Diffuser_Revised"/>
      <sheetName val="DUCT_INSULATION"/>
      <sheetName val="Lock_Former_Ducting"/>
      <sheetName val="Insulated_Flexible_Ducts"/>
      <sheetName val="_B1"/>
      <sheetName val="Cost_summary"/>
      <sheetName val="Data_sheet"/>
      <sheetName val="Per_Unit"/>
      <sheetName val="1-Internal_electrical"/>
      <sheetName val="3__Elemental_Summary"/>
      <sheetName val="12a__CFTable"/>
      <sheetName val="Meas_-Hotel_Part"/>
      <sheetName val="MASTER_RATE_ANALYSIS"/>
      <sheetName val="PRECAST_lightconc-II"/>
      <sheetName val="product_prices"/>
      <sheetName val="_B3"/>
      <sheetName val="INDIGINEOUS_ITEMS_1"/>
      <sheetName val="MN_T_B_1"/>
      <sheetName val="final_abstract1"/>
      <sheetName val="Switch_costs_lookup1"/>
      <sheetName val="Fill_this_out_first___1"/>
      <sheetName val="ACAD_Finishes1"/>
      <sheetName val="Site_Details1"/>
      <sheetName val="Site_Area_Statement1"/>
      <sheetName val="SUMMARY_OPTION1"/>
      <sheetName val="IMPORTED_EQUIPMENTS1"/>
      <sheetName val="VRV_Install1"/>
      <sheetName val="Cu_Tube_with_insulation_1"/>
      <sheetName val="PVC_PIPE1"/>
      <sheetName val="Nitrile_Ins_for_CHW_Pipe_&amp;_Duc1"/>
      <sheetName val="Fire_Damper1"/>
      <sheetName val="Grill,_Diffuser_Revised1"/>
      <sheetName val="DUCT_INSULATION1"/>
      <sheetName val="Lock_Former_Ducting1"/>
      <sheetName val="Insulated_Flexible_Ducts1"/>
      <sheetName val="_B11"/>
      <sheetName val="Cost_summary1"/>
      <sheetName val="Data_sheet1"/>
      <sheetName val="Per_Unit1"/>
      <sheetName val="1-Internal_electrical1"/>
      <sheetName val="3__Elemental_Summary1"/>
      <sheetName val="12a__CFTable1"/>
      <sheetName val="Meas_-Hotel_Part1"/>
      <sheetName val="MASTER_RATE_ANALYSIS1"/>
      <sheetName val="PRECAST_lightconc-II1"/>
      <sheetName val="product_prices1"/>
      <sheetName val="_B31"/>
      <sheetName val="Pacakges_split"/>
      <sheetName val="9__Package_split_-_Cost_"/>
      <sheetName val="10__&amp;_11__Rate_Code_&amp;_BQ"/>
      <sheetName val="Cashflow_projection"/>
      <sheetName val="PANEL_ANNEXURE"/>
      <sheetName val="Formwork"/>
      <sheetName val="ABS_Sec C"/>
      <sheetName val="CivilOld"/>
      <sheetName val="PA- Consutant "/>
      <sheetName val="Old"/>
      <sheetName val="Introduction"/>
      <sheetName val="Sheet3"/>
      <sheetName val="Operating Statistics"/>
      <sheetName val="#REF"/>
      <sheetName val="Financials"/>
      <sheetName val="Input"/>
      <sheetName val="escon"/>
      <sheetName val="HT WORKS PART-A"/>
      <sheetName val="GEN REQ"/>
      <sheetName val="SD and START UP"/>
      <sheetName val="analysis"/>
      <sheetName val="Material List "/>
      <sheetName val="Rate Analysis"/>
      <sheetName val="07016, Master List-Major Minor"/>
      <sheetName val="월선수금"/>
      <sheetName val="Assumptions"/>
      <sheetName val="Summ"/>
      <sheetName val="Fossil_DCF"/>
      <sheetName val="PLANT"/>
      <sheetName val="INSTRUMENT"/>
      <sheetName val="SpecITEM"/>
      <sheetName val="LINE_Sc"/>
      <sheetName val="MOTOR"/>
      <sheetName val="horizontal"/>
      <sheetName val="SPT vs PHI"/>
      <sheetName val="Door"/>
      <sheetName val="Window"/>
      <sheetName val="PCS DATA"/>
      <sheetName val="Costing"/>
      <sheetName val="WS RA"/>
      <sheetName val="office"/>
      <sheetName val="Lab"/>
      <sheetName val="11-hsd"/>
      <sheetName val="13-septic"/>
      <sheetName val="7-ug"/>
      <sheetName val="2-utility"/>
      <sheetName val="Data"/>
      <sheetName val="Story Drift-Part 2"/>
      <sheetName val="Beam at Ground flr lvl(Steel)"/>
      <sheetName val="Costs"/>
      <sheetName val="hist&amp;proj"/>
      <sheetName val="Building A to K"/>
      <sheetName val="Project Budget Worksheet"/>
      <sheetName val="Assmpns"/>
      <sheetName val="A.O.R."/>
      <sheetName val="Core Data"/>
      <sheetName val="Materials "/>
      <sheetName val="Labour"/>
      <sheetName val="MAchinery(R1)"/>
      <sheetName val="PrintManager"/>
      <sheetName val="Assumption"/>
      <sheetName val="labour coeff"/>
      <sheetName val="SITE OVERHEADS"/>
      <sheetName val="list"/>
      <sheetName val="int. pla."/>
      <sheetName val="BTB"/>
      <sheetName val="cf"/>
      <sheetName val="orders"/>
      <sheetName val="Sellable"/>
      <sheetName val="COLUMN"/>
      <sheetName val="beam-reinft-machine rm"/>
      <sheetName val="ord-lost_98&amp;99"/>
      <sheetName val="MAKE"/>
      <sheetName val="sumary"/>
      <sheetName val="BLOCK-A (MEA.SHEET)"/>
      <sheetName val="REVENUES &amp; BS"/>
      <sheetName val="Estimates"/>
      <sheetName val="APPENDIX 4.1a"/>
      <sheetName val="20"/>
      <sheetName val="C"/>
      <sheetName val="30"/>
      <sheetName val="15"/>
      <sheetName val="UV"/>
      <sheetName val="Summary output"/>
      <sheetName val="Stub Col"/>
      <sheetName val="Plinth  Co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FP003E"/>
      <sheetName val="TOTAL"/>
      <sheetName val="Pivot(Silicate)"/>
      <sheetName val="Pivot(RockWool)"/>
      <sheetName val="Pivot(Form Glass)"/>
      <sheetName val="Pivot(Urethan)"/>
      <sheetName val="Pivot(Glass Wool)"/>
      <sheetName val="ROCK WOOL"/>
      <sheetName val="SILICATE"/>
      <sheetName val="Instr'n"/>
      <sheetName val="RFP002"/>
      <sheetName val="RFP003F"/>
      <sheetName val="RFP004"/>
      <sheetName val="RFP005"/>
      <sheetName val="RFP006"/>
      <sheetName val="RFP007"/>
      <sheetName val="RFP008"/>
      <sheetName val="RFP009"/>
      <sheetName val="RFP010"/>
      <sheetName val="RFP011"/>
      <sheetName val="RFP11(1)"/>
      <sheetName val="RFP11(2)"/>
      <sheetName val="RFP11(3)"/>
      <sheetName val="RFP012"/>
      <sheetName val="RFP013"/>
      <sheetName val="RFP014"/>
      <sheetName val="RFP015"/>
      <sheetName val="TBAL9697 -group wise  sdpl"/>
      <sheetName val="factors"/>
      <sheetName val="VCH-SLC"/>
      <sheetName val="Supplier"/>
      <sheetName val="2nd "/>
      <sheetName val="RA"/>
      <sheetName val="AREA STATEMENT"/>
      <sheetName val="Pivot(Form_Glass)"/>
      <sheetName val="Pivot(Glass_Wool)"/>
      <sheetName val="ROCK_WOOL"/>
      <sheetName val="Pivot(Form_Glass)1"/>
      <sheetName val="Pivot(Glass_Wool)1"/>
      <sheetName val="ROCK_WOOL1"/>
      <sheetName val="Pivot(Form_Glass)3"/>
      <sheetName val="Pivot(Glass_Wool)3"/>
      <sheetName val="ROCK_WOOL3"/>
      <sheetName val="Pivot(Form_Glass)2"/>
      <sheetName val="Pivot(Glass_Wool)2"/>
      <sheetName val="ROCK_WOOL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infT"/>
      <sheetName val="Summary"/>
      <sheetName val="shutteringT"/>
      <sheetName val="shuttering"/>
      <sheetName val="concreteT"/>
      <sheetName val="concrete"/>
      <sheetName val="reinf"/>
      <sheetName val="Masonry"/>
      <sheetName val="LIST OF MAKES"/>
      <sheetName val="3BPA00132-5-3 W plan HVPNL"/>
      <sheetName val="Rate analysis civil"/>
      <sheetName val="SILICATE"/>
      <sheetName val="Basic Rate"/>
      <sheetName val="Cem_Recon"/>
      <sheetName val="GBW"/>
      <sheetName val="PRECAST lightconc-II"/>
      <sheetName val="A.O.R."/>
      <sheetName val="Design"/>
      <sheetName val="FORM7"/>
      <sheetName val="Sch-3"/>
      <sheetName val="Data"/>
      <sheetName val="Lead"/>
      <sheetName val="Meas.-Hotel Part"/>
      <sheetName val="BOQ"/>
      <sheetName val="Stub Col"/>
      <sheetName val="INDIGINEOUS ITEMS "/>
      <sheetName val="List Quatation"/>
      <sheetName val="beam-reinft-IIInd floor"/>
      <sheetName val="Reference Information"/>
      <sheetName val="Employee List"/>
      <sheetName val="Sales Office"/>
      <sheetName val="Footing"/>
      <sheetName val=" "/>
      <sheetName val="meas-wp"/>
      <sheetName val="#REF!"/>
      <sheetName val="customize your purchase order"/>
      <sheetName val="China"/>
      <sheetName val="banilad"/>
      <sheetName val="Mactan"/>
      <sheetName val="Mandaue"/>
      <sheetName val="KALK"/>
      <sheetName val="Codes"/>
      <sheetName val="I-BEAM-BASE-SLAB(0-1)"/>
      <sheetName val="I-BEAM-(PLINTH)"/>
      <sheetName val="macros"/>
      <sheetName val="sheeet7"/>
      <sheetName val="RAFT"/>
      <sheetName val="int. pla."/>
      <sheetName val="calcul"/>
      <sheetName val="Site Dev BOQ"/>
      <sheetName val="safety etc., OH"/>
      <sheetName val="Rate_Analysis"/>
      <sheetName val="Rate Analysis "/>
      <sheetName val="Customize Your Invoice"/>
      <sheetName val="1st -vpd"/>
      <sheetName val="TBAL9697 -group wise  sdpl"/>
      <sheetName val="CONNECT"/>
      <sheetName val="Fin Sum"/>
      <sheetName val="MB.Prod"/>
      <sheetName val="MFG"/>
      <sheetName val="BOQ HT"/>
      <sheetName val="A-General"/>
      <sheetName val="co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7">
          <cell r="B7">
            <v>10</v>
          </cell>
        </row>
        <row r="8">
          <cell r="B8">
            <v>15</v>
          </cell>
          <cell r="E8">
            <v>90</v>
          </cell>
        </row>
        <row r="9">
          <cell r="B9">
            <v>20</v>
          </cell>
          <cell r="E9">
            <v>80</v>
          </cell>
        </row>
        <row r="10">
          <cell r="B10">
            <v>25</v>
          </cell>
        </row>
        <row r="11">
          <cell r="B11">
            <v>30</v>
          </cell>
          <cell r="E11">
            <v>100</v>
          </cell>
        </row>
        <row r="12">
          <cell r="B12">
            <v>35</v>
          </cell>
        </row>
        <row r="13">
          <cell r="B13">
            <v>40</v>
          </cell>
        </row>
        <row r="16">
          <cell r="B16">
            <v>20</v>
          </cell>
        </row>
        <row r="17">
          <cell r="B17">
            <v>25</v>
          </cell>
        </row>
        <row r="18">
          <cell r="B18">
            <v>30</v>
          </cell>
        </row>
        <row r="19">
          <cell r="B19">
            <v>35</v>
          </cell>
        </row>
        <row r="20">
          <cell r="B20">
            <v>40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iling-Qty"/>
      <sheetName val="Mix Design"/>
      <sheetName val="Stair case-floor "/>
      <sheetName val="Door window Qty"/>
      <sheetName val="Parking"/>
      <sheetName val="BBM-Plaster"/>
      <sheetName val="RCC Rates"/>
      <sheetName val="Avg.Rates"/>
      <sheetName val="Swimming Pool Qty"/>
      <sheetName val="Swimming Pool-Sum"/>
      <sheetName val="ACP &amp; SG"/>
      <sheetName val="Tiles Rate"/>
      <sheetName val="UGWT"/>
      <sheetName val="Club House"/>
      <sheetName val="DOOR"/>
      <sheetName val="DOOR (2)"/>
      <sheetName val="AL.Work"/>
      <sheetName val="Entrance Lobby"/>
      <sheetName val="Door Analysis"/>
      <sheetName val="TBAL9697 -group wise  sdpl"/>
      <sheetName val="concrete"/>
      <sheetName val="Column Steel"/>
      <sheetName val="BOQ"/>
      <sheetName val="Design"/>
      <sheetName val="3BPA00132-5-3 W plan HVPNL"/>
      <sheetName val="std.wt."/>
      <sheetName val="Quantity for Estimate - By Trup"/>
      <sheetName val="SILICATE"/>
      <sheetName val="activit-graph  "/>
      <sheetName val="FORM7"/>
      <sheetName val="A.O.R."/>
      <sheetName val="Sch-3"/>
      <sheetName val="15"/>
      <sheetName val="INDIGINEOUS ITEMS "/>
      <sheetName val="sheeet7"/>
      <sheetName val="beam-reinft-IIInd floor"/>
      <sheetName val="1st -vpd"/>
      <sheetName val="Assumptions-Input"/>
      <sheetName val="Sheet3 (2)"/>
      <sheetName val="Global Assm."/>
      <sheetName val="Assumptions"/>
      <sheetName val="Rate Analysis"/>
      <sheetName val="dBase"/>
      <sheetName val="Sheet 1"/>
      <sheetName val="labour"/>
      <sheetName val="Analysis "/>
      <sheetName val="DATA SHEET"/>
      <sheetName val="p&amp;m"/>
      <sheetName val="CFForecast detail"/>
      <sheetName val="一発シート"/>
      <sheetName val="Formula"/>
      <sheetName val="OHT_Abs"/>
      <sheetName val="07016, Master List-Major Minor"/>
      <sheetName val="Tender Summary"/>
      <sheetName val="DETAILED  BOQ"/>
      <sheetName val="Set"/>
      <sheetName val="KALK"/>
      <sheetName val="Data"/>
      <sheetName val="UK"/>
      <sheetName val="sb_sch_a3"/>
      <sheetName val="sb sch_a7"/>
      <sheetName val="BOQ Distribution"/>
      <sheetName val="A.O.R r1Str"/>
      <sheetName val="A.O.R r1"/>
      <sheetName val="A.O.R (2)"/>
      <sheetName val="meas-wp"/>
      <sheetName val="CONNECT"/>
      <sheetName val="int. pla."/>
      <sheetName val="Lead"/>
      <sheetName val="Internal Plaster-FTP-Block D4"/>
      <sheetName val="LIST OF MAKES"/>
      <sheetName val="Masonry"/>
      <sheetName val="Site Dev BOQ"/>
      <sheetName val="LOCAL RATES"/>
      <sheetName val="HVAC"/>
      <sheetName val="Stub Col"/>
      <sheetName val="INDEX"/>
      <sheetName val="AREAS"/>
      <sheetName val="Builtup Area"/>
      <sheetName val="Machinery"/>
      <sheetName val="Material"/>
      <sheetName val="Supply_RMC"/>
      <sheetName val="Debit_RMC"/>
      <sheetName val="Labour Rate List"/>
      <sheetName val="Headings"/>
      <sheetName val="factors"/>
      <sheetName val="Rollup"/>
      <sheetName val="ord-lost_98&amp;99"/>
      <sheetName val="Mat_Co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4">
          <cell r="C4">
            <v>25</v>
          </cell>
        </row>
        <row r="6">
          <cell r="C6">
            <v>130</v>
          </cell>
        </row>
        <row r="7">
          <cell r="C7">
            <v>130</v>
          </cell>
        </row>
        <row r="8">
          <cell r="C8">
            <v>150</v>
          </cell>
        </row>
        <row r="9">
          <cell r="C9">
            <v>150</v>
          </cell>
        </row>
        <row r="10">
          <cell r="C10">
            <v>150</v>
          </cell>
        </row>
        <row r="11">
          <cell r="C11">
            <v>170</v>
          </cell>
        </row>
        <row r="12">
          <cell r="C12">
            <v>170</v>
          </cell>
        </row>
        <row r="13">
          <cell r="C13">
            <v>170</v>
          </cell>
        </row>
        <row r="14">
          <cell r="C14">
            <v>190</v>
          </cell>
        </row>
        <row r="15">
          <cell r="C15">
            <v>190</v>
          </cell>
        </row>
        <row r="16">
          <cell r="C16">
            <v>190</v>
          </cell>
        </row>
        <row r="18">
          <cell r="C18">
            <v>130</v>
          </cell>
        </row>
        <row r="37">
          <cell r="Q37">
            <v>1597.5651527328084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ALK"/>
      <sheetName val="OTHR-CST-SMY"/>
      <sheetName val="OTHER-COST-DET"/>
      <sheetName val="KG-PG-SPLIT"/>
      <sheetName val="KG-PG"/>
      <sheetName val="COST"/>
      <sheetName val="FREIGHT"/>
      <sheetName val="KGPG"/>
      <sheetName val="INDEX"/>
      <sheetName val="IPMEQPT"/>
      <sheetName val="BOM-PR"/>
      <sheetName val="IPSPRS"/>
      <sheetName val="IPTTC"/>
      <sheetName val="SMY-8"/>
      <sheetName val="SMY-9"/>
      <sheetName val="SMY-10"/>
      <sheetName val="SMY-11"/>
      <sheetName val="SMY-12"/>
      <sheetName val="SMY-13"/>
      <sheetName val="SMY-14"/>
      <sheetName val="PS1-8-1"/>
      <sheetName val="PS1-9-1"/>
      <sheetName val="PS1-9-2"/>
      <sheetName val="PS1-9-3"/>
      <sheetName val="PS1-10-1"/>
      <sheetName val="PS1-10-2"/>
      <sheetName val="PS1-10-3"/>
      <sheetName val="PS1-10-4"/>
      <sheetName val="PS1-10-5"/>
      <sheetName val="PS1-10-6"/>
      <sheetName val="PS1-11-1"/>
      <sheetName val="PS1-11-2"/>
      <sheetName val="PS1-12-1"/>
      <sheetName val="PS1-12-2"/>
      <sheetName val="PS1-12-3"/>
      <sheetName val="PS1-12-4"/>
      <sheetName val="PS1-13-1"/>
      <sheetName val="PS1-13-2"/>
      <sheetName val="PS1-13-3"/>
      <sheetName val="PS1-14-1"/>
      <sheetName val="PS1-14-2"/>
      <sheetName val="PS1-14-3"/>
      <sheetName val="PS2-8-1"/>
      <sheetName val="PS2-9-1"/>
      <sheetName val="PS2-9-2"/>
      <sheetName val="PS2-9-3"/>
      <sheetName val="PS2-10-1"/>
      <sheetName val="PS2-10-2"/>
      <sheetName val="PS2-10-3"/>
      <sheetName val="PS2-10-4"/>
      <sheetName val="PS2-10-5"/>
      <sheetName val="PS2-10-6"/>
      <sheetName val="PS2-11-1"/>
      <sheetName val="PS2-11-2"/>
      <sheetName val="PS2-12-1"/>
      <sheetName val="PS2-12-2"/>
      <sheetName val="PS2-12-3"/>
      <sheetName val="PS2-12-4"/>
      <sheetName val="PS2-13-1"/>
      <sheetName val="PS2-13-2"/>
      <sheetName val="PS2-13-3"/>
      <sheetName val="PS2-14-1"/>
      <sheetName val="PS2-14-2"/>
      <sheetName val="PS2-14-3"/>
      <sheetName val="PS5-8"/>
      <sheetName val="PS5-9"/>
      <sheetName val="PS5-10"/>
      <sheetName val="PS5-11"/>
      <sheetName val="PS5-12"/>
      <sheetName val="PS5-13"/>
      <sheetName val="PS5-14"/>
      <sheetName val="PS4-9"/>
      <sheetName val="PS4-8"/>
      <sheetName val="PS4-10"/>
      <sheetName val="PS4-11"/>
      <sheetName val="PS4-12"/>
      <sheetName val="PS4-13"/>
      <sheetName val="PS4-14"/>
      <sheetName val="Modul1"/>
      <sheetName val="Menu_Vorgabe"/>
      <sheetName val="Menu_Fenster"/>
      <sheetName val="Menu_Datum"/>
      <sheetName val="Menu_Drucken"/>
      <sheetName val="Menu_Gehezu"/>
      <sheetName val="Menu_Gelb"/>
      <sheetName val="1st -vpd"/>
      <sheetName val="Mas-2nd floor"/>
      <sheetName val="RCC Rates"/>
      <sheetName val="INDIGINEOUS ITEMS "/>
      <sheetName val="BOQ"/>
      <sheetName val="Design"/>
      <sheetName val="M- Rate"/>
      <sheetName val="NN"/>
      <sheetName val="SILICATE"/>
      <sheetName val="PLAN_FEB97"/>
      <sheetName val="A.O.R."/>
      <sheetName val="concrete"/>
      <sheetName val="PRECAST lightconc-II"/>
      <sheetName val="int. pla."/>
      <sheetName val="Set"/>
      <sheetName val="final abstract"/>
      <sheetName val="Costs"/>
      <sheetName val="LIST OF MAKES"/>
      <sheetName val="PL-Area &amp; Perimeter"/>
      <sheetName val="beam-reinft-IIInd floor"/>
      <sheetName val="3BPA00132-5-3 W plan HVPNL"/>
      <sheetName val="sheeet7"/>
      <sheetName val="RCC,Ret. Wall"/>
      <sheetName val="Civil Boq"/>
      <sheetName val="Cstg-WBSEB-7Pkgs-0"/>
      <sheetName val="sumary"/>
      <sheetName val="ord-lost_98&amp;99"/>
      <sheetName val="GBW"/>
      <sheetName val="AOR"/>
      <sheetName val="APPENDIX 4.1a"/>
      <sheetName val="Data"/>
      <sheetName val="Lead"/>
      <sheetName val="Name List"/>
      <sheetName val="Basement Budget"/>
      <sheetName val="Meas.-Hotel Part"/>
      <sheetName val="factors"/>
      <sheetName val="Tender Summary"/>
      <sheetName val="STD"/>
      <sheetName val="VCH-SLC"/>
      <sheetName val="Supplier"/>
      <sheetName val="FINOLEX"/>
      <sheetName val="AoR Finishing"/>
      <sheetName val="CONNECT"/>
      <sheetName val="Fee Rate Summary"/>
      <sheetName val="15"/>
      <sheetName val="合成単価作成表-BLDG"/>
      <sheetName val="CFForecast detail"/>
      <sheetName val="jackwell"/>
      <sheetName val="Sheet2"/>
      <sheetName val="Building A to K"/>
      <sheetName val="9. Package split - Cost "/>
      <sheetName val="Assumptions"/>
      <sheetName val="NLD - Assum"/>
      <sheetName val="Capex-fixed"/>
      <sheetName val="Beam at Ground flr lvl(Steel)"/>
      <sheetName val="Fin Sum"/>
      <sheetName val="Construction"/>
      <sheetName val="shuttering"/>
      <sheetName val="Detail"/>
      <sheetName val="Labor abs-NMR"/>
      <sheetName val="RA-markate"/>
      <sheetName val="Assmpns"/>
      <sheetName val="11-hsd"/>
      <sheetName val="AREAS"/>
      <sheetName val="GR.slab-reinft"/>
      <sheetName val="Lintel Beam 104.70 (GF)  "/>
      <sheetName val="CABLERET"/>
      <sheetName val="Shuttering costing-Annex-IV"/>
      <sheetName val="MN T.B."/>
      <sheetName val="main"/>
      <sheetName val="Reference Information"/>
      <sheetName val="Employee List"/>
      <sheetName val="Sales Office"/>
      <sheetName val="BOQ HT"/>
      <sheetName val="Field Values"/>
      <sheetName val="zone-8"/>
      <sheetName val="MHNO_LEV"/>
    </sheetNames>
    <sheetDataSet>
      <sheetData sheetId="0" refreshError="1">
        <row r="16">
          <cell r="D16" t="str">
            <v>A</v>
          </cell>
          <cell r="E16" t="str">
            <v>B</v>
          </cell>
          <cell r="F16" t="str">
            <v>C</v>
          </cell>
          <cell r="G16" t="str">
            <v>D</v>
          </cell>
          <cell r="H16" t="str">
            <v>E</v>
          </cell>
          <cell r="I16" t="str">
            <v>F</v>
          </cell>
          <cell r="J16" t="str">
            <v>G</v>
          </cell>
          <cell r="K16" t="str">
            <v>H</v>
          </cell>
          <cell r="L16" t="str">
            <v>I</v>
          </cell>
          <cell r="M16" t="str">
            <v>I2</v>
          </cell>
          <cell r="N16" t="str">
            <v>I3</v>
          </cell>
          <cell r="O16" t="str">
            <v>J</v>
          </cell>
          <cell r="P16" t="str">
            <v>K</v>
          </cell>
          <cell r="Q16" t="str">
            <v>is equal to</v>
          </cell>
          <cell r="R16" t="str">
            <v>is equal to</v>
          </cell>
        </row>
        <row r="17">
          <cell r="D17" t="str">
            <v>Transformer</v>
          </cell>
          <cell r="E17" t="str">
            <v>Siemens</v>
          </cell>
          <cell r="F17" t="str">
            <v>Subcontractor</v>
          </cell>
          <cell r="G17" t="str">
            <v>Eng / EP</v>
          </cell>
          <cell r="H17" t="str">
            <v>Eng / LP</v>
          </cell>
          <cell r="I17" t="str">
            <v>Trans Line</v>
          </cell>
          <cell r="J17" t="str">
            <v>Structure</v>
          </cell>
          <cell r="K17" t="str">
            <v>T&amp;M Dom</v>
          </cell>
          <cell r="L17" t="str">
            <v>CVL UR</v>
          </cell>
          <cell r="M17" t="str">
            <v>CVLLSEP</v>
          </cell>
          <cell r="N17" t="str">
            <v>CVLLSLP</v>
          </cell>
          <cell r="O17" t="str">
            <v>ETC</v>
          </cell>
          <cell r="P17" t="str">
            <v>TL - ETC+CIV</v>
          </cell>
          <cell r="Q17" t="str">
            <v>Mio Rs</v>
          </cell>
          <cell r="R17" t="str">
            <v>%</v>
          </cell>
        </row>
        <row r="19"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Q19">
            <v>0</v>
          </cell>
          <cell r="R19">
            <v>0</v>
          </cell>
        </row>
        <row r="20"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Q20">
            <v>0</v>
          </cell>
          <cell r="R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</row>
        <row r="25">
          <cell r="D25">
            <v>2.7642276422764227</v>
          </cell>
          <cell r="E25">
            <v>0</v>
          </cell>
          <cell r="F25">
            <v>0.73898462786301977</v>
          </cell>
          <cell r="G25">
            <v>11.257247519164276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6.9120000000000008</v>
          </cell>
          <cell r="R25">
            <v>2.0164838602992603</v>
          </cell>
        </row>
        <row r="26">
          <cell r="Q26">
            <v>0</v>
          </cell>
          <cell r="R26">
            <v>0</v>
          </cell>
        </row>
        <row r="27">
          <cell r="Q27">
            <v>0</v>
          </cell>
          <cell r="R27">
            <v>0</v>
          </cell>
        </row>
        <row r="28">
          <cell r="D28">
            <v>2.7642276422764227</v>
          </cell>
          <cell r="E28">
            <v>0</v>
          </cell>
          <cell r="F28">
            <v>0.73898462786301977</v>
          </cell>
          <cell r="G28">
            <v>11.257247519164276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6.9120000000000008</v>
          </cell>
          <cell r="R28">
            <v>2.0164838602992603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4</v>
          </cell>
          <cell r="M31">
            <v>4</v>
          </cell>
          <cell r="N31">
            <v>4</v>
          </cell>
          <cell r="O31">
            <v>0</v>
          </cell>
          <cell r="P31">
            <v>0</v>
          </cell>
          <cell r="Q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M32">
            <v>0</v>
          </cell>
          <cell r="N32">
            <v>0</v>
          </cell>
          <cell r="Q32">
            <v>0</v>
          </cell>
        </row>
        <row r="33">
          <cell r="L33">
            <v>3.5699999999999994</v>
          </cell>
          <cell r="M33">
            <v>3.5699999999999994</v>
          </cell>
          <cell r="N33">
            <v>3.5699999999999994</v>
          </cell>
          <cell r="O33">
            <v>10.199999999999999</v>
          </cell>
          <cell r="P33">
            <v>0</v>
          </cell>
          <cell r="Q33">
            <v>0</v>
          </cell>
        </row>
        <row r="34">
          <cell r="Q34">
            <v>0</v>
          </cell>
        </row>
        <row r="35">
          <cell r="M35">
            <v>0</v>
          </cell>
          <cell r="N35">
            <v>0</v>
          </cell>
          <cell r="Q35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  <row r="39">
          <cell r="D39">
            <v>3</v>
          </cell>
          <cell r="E39">
            <v>3</v>
          </cell>
          <cell r="F39">
            <v>3</v>
          </cell>
          <cell r="G39">
            <v>3</v>
          </cell>
          <cell r="H39">
            <v>3</v>
          </cell>
          <cell r="I39">
            <v>3</v>
          </cell>
          <cell r="J39">
            <v>3</v>
          </cell>
          <cell r="K39">
            <v>3</v>
          </cell>
          <cell r="L39">
            <v>3</v>
          </cell>
          <cell r="M39">
            <v>3</v>
          </cell>
          <cell r="N39">
            <v>3</v>
          </cell>
          <cell r="O39">
            <v>3</v>
          </cell>
          <cell r="P39">
            <v>3</v>
          </cell>
          <cell r="Q39">
            <v>13.876463231590929</v>
          </cell>
          <cell r="R39">
            <v>3</v>
          </cell>
          <cell r="S39">
            <v>3</v>
          </cell>
        </row>
        <row r="40">
          <cell r="D40">
            <v>5</v>
          </cell>
          <cell r="E40">
            <v>5</v>
          </cell>
          <cell r="F40">
            <v>5</v>
          </cell>
          <cell r="G40">
            <v>5</v>
          </cell>
          <cell r="H40">
            <v>5</v>
          </cell>
          <cell r="I40">
            <v>5</v>
          </cell>
          <cell r="J40">
            <v>5</v>
          </cell>
          <cell r="K40">
            <v>5</v>
          </cell>
          <cell r="L40">
            <v>5</v>
          </cell>
          <cell r="M40">
            <v>5</v>
          </cell>
          <cell r="N40">
            <v>5</v>
          </cell>
          <cell r="O40">
            <v>5</v>
          </cell>
          <cell r="P40">
            <v>5</v>
          </cell>
          <cell r="Q40">
            <v>23.127438719318217</v>
          </cell>
          <cell r="R40">
            <v>5</v>
          </cell>
        </row>
        <row r="41">
          <cell r="D41">
            <v>0.4</v>
          </cell>
          <cell r="E41">
            <v>0.4</v>
          </cell>
          <cell r="F41">
            <v>0.4</v>
          </cell>
          <cell r="G41">
            <v>0.4</v>
          </cell>
          <cell r="H41">
            <v>0.4</v>
          </cell>
          <cell r="I41">
            <v>0.4</v>
          </cell>
          <cell r="J41">
            <v>0.4</v>
          </cell>
          <cell r="K41">
            <v>0.4</v>
          </cell>
          <cell r="L41">
            <v>0.4</v>
          </cell>
          <cell r="M41">
            <v>0.4</v>
          </cell>
          <cell r="N41">
            <v>0.4</v>
          </cell>
          <cell r="O41">
            <v>0.4</v>
          </cell>
          <cell r="P41">
            <v>0.4</v>
          </cell>
          <cell r="Q41">
            <v>1.8501950975454573</v>
          </cell>
          <cell r="R41">
            <v>0.4</v>
          </cell>
        </row>
        <row r="42">
          <cell r="D42">
            <v>1</v>
          </cell>
          <cell r="E42">
            <v>1</v>
          </cell>
          <cell r="F42">
            <v>1</v>
          </cell>
          <cell r="G42">
            <v>1</v>
          </cell>
          <cell r="H42">
            <v>1</v>
          </cell>
          <cell r="I42">
            <v>1</v>
          </cell>
          <cell r="J42">
            <v>1</v>
          </cell>
          <cell r="K42">
            <v>1</v>
          </cell>
          <cell r="L42">
            <v>1</v>
          </cell>
          <cell r="M42">
            <v>1</v>
          </cell>
          <cell r="N42">
            <v>1</v>
          </cell>
          <cell r="O42">
            <v>1</v>
          </cell>
          <cell r="P42">
            <v>1</v>
          </cell>
          <cell r="Q42">
            <v>4.6254877438636433</v>
          </cell>
          <cell r="R42">
            <v>1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</row>
        <row r="44">
          <cell r="Q44">
            <v>0</v>
          </cell>
          <cell r="R44">
            <v>0</v>
          </cell>
        </row>
        <row r="45">
          <cell r="Q45">
            <v>0</v>
          </cell>
          <cell r="R45">
            <v>0</v>
          </cell>
        </row>
        <row r="47">
          <cell r="D47">
            <v>9.4</v>
          </cell>
          <cell r="E47">
            <v>9.4</v>
          </cell>
          <cell r="F47">
            <v>9.4</v>
          </cell>
          <cell r="G47">
            <v>9.4</v>
          </cell>
          <cell r="H47">
            <v>9.4</v>
          </cell>
          <cell r="I47">
            <v>9.4</v>
          </cell>
          <cell r="J47">
            <v>9.4</v>
          </cell>
          <cell r="K47">
            <v>9.4</v>
          </cell>
          <cell r="L47">
            <v>9.4</v>
          </cell>
          <cell r="M47">
            <v>9.4</v>
          </cell>
          <cell r="N47">
            <v>9.4</v>
          </cell>
          <cell r="O47">
            <v>9.4</v>
          </cell>
          <cell r="P47">
            <v>9.4</v>
          </cell>
          <cell r="Q47">
            <v>43.479584792318249</v>
          </cell>
          <cell r="R47">
            <v>9.4</v>
          </cell>
        </row>
        <row r="48">
          <cell r="Q48">
            <v>0</v>
          </cell>
          <cell r="R48">
            <v>0</v>
          </cell>
        </row>
        <row r="49">
          <cell r="D49">
            <v>9</v>
          </cell>
          <cell r="E49">
            <v>9</v>
          </cell>
          <cell r="F49">
            <v>9</v>
          </cell>
          <cell r="G49">
            <v>9</v>
          </cell>
          <cell r="H49">
            <v>9</v>
          </cell>
          <cell r="I49">
            <v>9</v>
          </cell>
          <cell r="J49">
            <v>9</v>
          </cell>
          <cell r="K49">
            <v>9</v>
          </cell>
          <cell r="L49">
            <v>9</v>
          </cell>
          <cell r="M49">
            <v>9</v>
          </cell>
          <cell r="N49">
            <v>9</v>
          </cell>
          <cell r="O49">
            <v>9</v>
          </cell>
          <cell r="P49">
            <v>9</v>
          </cell>
          <cell r="Q49">
            <v>41.62938969477279</v>
          </cell>
          <cell r="R49">
            <v>9</v>
          </cell>
        </row>
        <row r="50">
          <cell r="D50">
            <v>6</v>
          </cell>
          <cell r="E50">
            <v>6</v>
          </cell>
          <cell r="F50">
            <v>6</v>
          </cell>
          <cell r="G50">
            <v>6</v>
          </cell>
          <cell r="H50">
            <v>6</v>
          </cell>
          <cell r="I50">
            <v>6</v>
          </cell>
          <cell r="J50">
            <v>6</v>
          </cell>
          <cell r="K50">
            <v>6</v>
          </cell>
          <cell r="L50">
            <v>6</v>
          </cell>
          <cell r="M50">
            <v>6</v>
          </cell>
          <cell r="N50">
            <v>6</v>
          </cell>
          <cell r="O50">
            <v>6</v>
          </cell>
          <cell r="P50">
            <v>6</v>
          </cell>
          <cell r="Q50">
            <v>27.752926463181858</v>
          </cell>
          <cell r="R50">
            <v>6</v>
          </cell>
        </row>
        <row r="51">
          <cell r="D51">
            <v>15</v>
          </cell>
          <cell r="E51">
            <v>15</v>
          </cell>
          <cell r="F51">
            <v>15</v>
          </cell>
          <cell r="G51">
            <v>15</v>
          </cell>
          <cell r="H51">
            <v>15</v>
          </cell>
          <cell r="I51">
            <v>15</v>
          </cell>
          <cell r="J51">
            <v>15</v>
          </cell>
          <cell r="K51">
            <v>15</v>
          </cell>
          <cell r="L51">
            <v>15</v>
          </cell>
          <cell r="M51">
            <v>15</v>
          </cell>
          <cell r="N51">
            <v>15</v>
          </cell>
          <cell r="O51">
            <v>15</v>
          </cell>
          <cell r="P51">
            <v>15</v>
          </cell>
          <cell r="Q51">
            <v>69.382316157954648</v>
          </cell>
          <cell r="R51">
            <v>15</v>
          </cell>
        </row>
        <row r="52">
          <cell r="D52">
            <v>1.3593151804533918</v>
          </cell>
          <cell r="E52">
            <v>1.3227513227513228</v>
          </cell>
          <cell r="F52">
            <v>1.3325262516913097</v>
          </cell>
          <cell r="G52">
            <v>1.4716567132164586</v>
          </cell>
          <cell r="H52">
            <v>1.3227513227513228</v>
          </cell>
          <cell r="I52">
            <v>1.3227513227513228</v>
          </cell>
          <cell r="J52">
            <v>1.3227513227513228</v>
          </cell>
          <cell r="K52">
            <v>1.3227513227513228</v>
          </cell>
          <cell r="L52">
            <v>1.3227513227513228</v>
          </cell>
          <cell r="M52">
            <v>1.3227513227513228</v>
          </cell>
          <cell r="N52">
            <v>1.3227513227513228</v>
          </cell>
          <cell r="O52">
            <v>1.3227513227513228</v>
          </cell>
          <cell r="P52">
            <v>1.3227513227513228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NING"/>
      <sheetName val="ACHIEVED"/>
      <sheetName val="plan-achieved"/>
      <sheetName val="Sheet1"/>
      <sheetName val="INPUT SHEET"/>
      <sheetName val="RES-PLANNING"/>
      <sheetName val="SUMMARY"/>
      <sheetName val="Module1"/>
      <sheetName val="Macro1"/>
      <sheetName val="BLK2"/>
      <sheetName val="BLK3"/>
      <sheetName val="UG"/>
      <sheetName val="E &amp; R"/>
      <sheetName val="radar"/>
      <sheetName val="Module2"/>
      <sheetName val="0000000"/>
      <sheetName val="1000000"/>
      <sheetName val="Headings"/>
      <sheetName val="Site Dev BOQ"/>
      <sheetName val="boq"/>
      <sheetName val="Manpower Histogram "/>
      <sheetName val="basdat"/>
      <sheetName val="Ex Sum"/>
      <sheetName val="Detail"/>
      <sheetName val="Data sheet"/>
      <sheetName val="India F&amp;S Template"/>
      <sheetName val=" Graphs"/>
      <sheetName val="factors"/>
      <sheetName val="Over All Qty"/>
      <sheetName val=""/>
      <sheetName val="Material Rate (2)"/>
      <sheetName val="Supplier"/>
      <sheetName val="SPT vs PHI"/>
      <sheetName val="#REF"/>
      <sheetName val="Design"/>
      <sheetName val="Debits as on 12.04.08"/>
      <sheetName val="일위대가"/>
      <sheetName val="Wire"/>
      <sheetName val="PRECAST lightconc-II"/>
      <sheetName val="COLUMN"/>
      <sheetName val="INPUT_SHEET"/>
      <sheetName val="9. Package split - Cost "/>
      <sheetName val="INFBD1"/>
      <sheetName val="FitOutConfCentre"/>
      <sheetName val="PACK (B)"/>
      <sheetName val="10. &amp; 11. Rate Code &amp; BQ"/>
      <sheetName val="PO Value 31st January"/>
      <sheetName val="pol-60"/>
      <sheetName val="Basic"/>
      <sheetName val="Fee Rate Summary"/>
      <sheetName val="CASH-FLOW"/>
      <sheetName val=" "/>
      <sheetName val="RAFT"/>
      <sheetName val="Frist Floor"/>
      <sheetName val="Mix Design"/>
      <sheetName val="std-rates"/>
      <sheetName val="sheeet7"/>
      <sheetName val="RFP002"/>
      <sheetName val="RA-markate"/>
      <sheetName val="new_main_20K"/>
      <sheetName val="SPS DETAIL"/>
      <sheetName val="Works - Quote Sheet"/>
      <sheetName val="A0744339"/>
      <sheetName val="VCH-SLC"/>
      <sheetName val="Fill this out first..."/>
      <sheetName val="Data"/>
      <sheetName val="Lead"/>
      <sheetName val="1"/>
      <sheetName val="CASHFLOWS"/>
      <sheetName val="Rate analysis"/>
      <sheetName val="E _ R"/>
      <sheetName val="Schedules PL"/>
      <sheetName val="Schedules BS"/>
      <sheetName val="concrete"/>
      <sheetName val="Field Values"/>
      <sheetName val="Sheet3"/>
      <sheetName val="Analy_7-10"/>
      <sheetName val="細目"/>
      <sheetName val="WORK TABLE"/>
      <sheetName val="newsales"/>
      <sheetName val="E_&amp;_R"/>
      <sheetName val="E___R"/>
      <sheetName val="Client Ref Copy"/>
      <sheetName val="Bill Summary"/>
      <sheetName val="CP Fittings"/>
      <sheetName val="DC Backup"/>
      <sheetName val="Summary M Sheet1"/>
      <sheetName val="GI pipe"/>
      <sheetName val="Certificate"/>
      <sheetName val="Staff Acco."/>
      <sheetName val="Detail 1A"/>
      <sheetName val="Rate"/>
      <sheetName val="INPUT_SHEET1"/>
      <sheetName val="Site_Dev_BOQ"/>
      <sheetName val="Manpower_Histogram_"/>
      <sheetName val="Ex_Sum"/>
      <sheetName val="Data_sheet"/>
      <sheetName val="India_F&amp;S_Template"/>
      <sheetName val="_Graphs"/>
      <sheetName val="Over_All_Qty"/>
      <sheetName val="SPT_vs_PHI"/>
      <sheetName val="Debits_as_on_12_04_08"/>
      <sheetName val="9__Package_split_-_Cost_"/>
      <sheetName val="PRECAST_lightconc-II"/>
      <sheetName val="PACK_(B)"/>
      <sheetName val="Material_Rate_(2)"/>
      <sheetName val="10__&amp;_11__Rate_Code_&amp;_BQ"/>
      <sheetName val="E_&amp;_R1"/>
      <sheetName val="PO_Value_31st_January"/>
      <sheetName val="Fee_Rate_Summary"/>
      <sheetName val="E___R1"/>
      <sheetName val="Schedules_PL"/>
      <sheetName val="Schedules_BS"/>
      <sheetName val="Field_Values"/>
      <sheetName val="WORK_TABLE"/>
      <sheetName val="Rate_analysis"/>
      <sheetName val="INPUT_SHEET3"/>
      <sheetName val="E_&amp;_R3"/>
      <sheetName val="Site_Dev_BOQ2"/>
      <sheetName val="Manpower_Histogram_2"/>
      <sheetName val="India_F&amp;S_Template2"/>
      <sheetName val="Ex_Sum2"/>
      <sheetName val="Data_sheet2"/>
      <sheetName val="_Graphs2"/>
      <sheetName val="Over_All_Qty2"/>
      <sheetName val="SPT_vs_PHI2"/>
      <sheetName val="Debits_as_on_12_04_082"/>
      <sheetName val="9__Package_split_-_Cost_2"/>
      <sheetName val="PRECAST_lightconc-II2"/>
      <sheetName val="PACK_(B)2"/>
      <sheetName val="PO_Value_31st_January2"/>
      <sheetName val="Material_Rate_(2)2"/>
      <sheetName val="10__&amp;_11__Rate_Code_&amp;_BQ2"/>
      <sheetName val="Fee_Rate_Summary2"/>
      <sheetName val="E___R3"/>
      <sheetName val="Schedules_PL2"/>
      <sheetName val="Schedules_BS2"/>
      <sheetName val="Field_Values2"/>
      <sheetName val="WORK_TABLE2"/>
      <sheetName val="Rate_analysis2"/>
      <sheetName val="INPUT_SHEET2"/>
      <sheetName val="E_&amp;_R2"/>
      <sheetName val="Site_Dev_BOQ1"/>
      <sheetName val="Manpower_Histogram_1"/>
      <sheetName val="India_F&amp;S_Template1"/>
      <sheetName val="Ex_Sum1"/>
      <sheetName val="Data_sheet1"/>
      <sheetName val="_Graphs1"/>
      <sheetName val="Over_All_Qty1"/>
      <sheetName val="SPT_vs_PHI1"/>
      <sheetName val="Debits_as_on_12_04_081"/>
      <sheetName val="9__Package_split_-_Cost_1"/>
      <sheetName val="PRECAST_lightconc-II1"/>
      <sheetName val="PACK_(B)1"/>
      <sheetName val="PO_Value_31st_January1"/>
      <sheetName val="Material_Rate_(2)1"/>
      <sheetName val="10__&amp;_11__Rate_Code_&amp;_BQ1"/>
      <sheetName val="Fee_Rate_Summary1"/>
      <sheetName val="E___R2"/>
      <sheetName val="Schedules_PL1"/>
      <sheetName val="Schedules_BS1"/>
      <sheetName val="Field_Values1"/>
      <sheetName val="WORK_TABLE1"/>
      <sheetName val="Rate_analysis1"/>
      <sheetName val="INPUT_SHEET4"/>
      <sheetName val="E_&amp;_R4"/>
      <sheetName val="Site_Dev_BOQ3"/>
      <sheetName val="Manpower_Histogram_3"/>
      <sheetName val="India_F&amp;S_Template3"/>
      <sheetName val="Ex_Sum3"/>
      <sheetName val="Data_sheet3"/>
      <sheetName val="_Graphs3"/>
      <sheetName val="Over_All_Qty3"/>
      <sheetName val="SPT_vs_PHI3"/>
      <sheetName val="Debits_as_on_12_04_083"/>
      <sheetName val="9__Package_split_-_Cost_3"/>
      <sheetName val="PRECAST_lightconc-II3"/>
      <sheetName val="PACK_(B)3"/>
      <sheetName val="PO_Value_31st_January3"/>
      <sheetName val="Material_Rate_(2)3"/>
      <sheetName val="10__&amp;_11__Rate_Code_&amp;_BQ3"/>
      <sheetName val="Fee_Rate_Summary3"/>
      <sheetName val="E___R4"/>
      <sheetName val="Schedules_PL3"/>
      <sheetName val="Schedules_BS3"/>
      <sheetName val="Field_Values3"/>
      <sheetName val="WORK_TABLE3"/>
      <sheetName val="Rate_analysis3"/>
      <sheetName val="INPUT_SHEET5"/>
      <sheetName val="E_&amp;_R5"/>
      <sheetName val="Site_Dev_BOQ4"/>
      <sheetName val="Manpower_Histogram_4"/>
      <sheetName val="India_F&amp;S_Template4"/>
      <sheetName val="Ex_Sum4"/>
      <sheetName val="Data_sheet4"/>
      <sheetName val="_Graphs4"/>
      <sheetName val="Over_All_Qty4"/>
      <sheetName val="SPT_vs_PHI4"/>
      <sheetName val="Debits_as_on_12_04_084"/>
      <sheetName val="9__Package_split_-_Cost_4"/>
      <sheetName val="PRECAST_lightconc-II4"/>
      <sheetName val="PACK_(B)4"/>
      <sheetName val="PO_Value_31st_January4"/>
      <sheetName val="Material_Rate_(2)4"/>
      <sheetName val="10__&amp;_11__Rate_Code_&amp;_BQ4"/>
      <sheetName val="Fee_Rate_Summary4"/>
      <sheetName val="E___R5"/>
      <sheetName val="Schedules_PL4"/>
      <sheetName val="Schedules_BS4"/>
      <sheetName val="Field_Values4"/>
      <sheetName val="WORK_TABLE4"/>
      <sheetName val="Rate_analysis4"/>
      <sheetName val="INPUT_SHEET6"/>
      <sheetName val="E_&amp;_R6"/>
      <sheetName val="Site_Dev_BOQ5"/>
      <sheetName val="Manpower_Histogram_5"/>
      <sheetName val="India_F&amp;S_Template5"/>
      <sheetName val="Ex_Sum5"/>
      <sheetName val="Data_sheet5"/>
      <sheetName val="_Graphs5"/>
      <sheetName val="Over_All_Qty5"/>
      <sheetName val="SPT_vs_PHI5"/>
      <sheetName val="Debits_as_on_12_04_085"/>
      <sheetName val="9__Package_split_-_Cost_5"/>
      <sheetName val="PRECAST_lightconc-II5"/>
      <sheetName val="PACK_(B)5"/>
      <sheetName val="PO_Value_31st_January5"/>
      <sheetName val="Material_Rate_(2)5"/>
      <sheetName val="10__&amp;_11__Rate_Code_&amp;_BQ5"/>
      <sheetName val="Fee_Rate_Summary5"/>
      <sheetName val="E___R6"/>
      <sheetName val="Schedules_PL5"/>
      <sheetName val="Schedules_BS5"/>
      <sheetName val="Field_Values5"/>
      <sheetName val="WORK_TABLE5"/>
      <sheetName val="Rate_analysis5"/>
      <sheetName val="INPUT_SHEET7"/>
      <sheetName val="E_&amp;_R7"/>
      <sheetName val="Site_Dev_BOQ6"/>
      <sheetName val="Manpower_Histogram_6"/>
      <sheetName val="India_F&amp;S_Template6"/>
      <sheetName val="Ex_Sum6"/>
      <sheetName val="Data_sheet6"/>
      <sheetName val="_Graphs6"/>
      <sheetName val="Over_All_Qty6"/>
      <sheetName val="SPT_vs_PHI6"/>
      <sheetName val="Debits_as_on_12_04_086"/>
      <sheetName val="9__Package_split_-_Cost_6"/>
      <sheetName val="PRECAST_lightconc-II6"/>
      <sheetName val="PACK_(B)6"/>
      <sheetName val="PO_Value_31st_January6"/>
      <sheetName val="Material_Rate_(2)6"/>
      <sheetName val="10__&amp;_11__Rate_Code_&amp;_BQ6"/>
      <sheetName val="Fee_Rate_Summary6"/>
      <sheetName val="E___R7"/>
      <sheetName val="Schedules_PL6"/>
      <sheetName val="Schedules_BS6"/>
      <sheetName val="Field_Values6"/>
      <sheetName val="WORK_TABLE6"/>
      <sheetName val="Rate_analysis6"/>
      <sheetName val="INPUT_SHEET8"/>
      <sheetName val="E_&amp;_R8"/>
      <sheetName val="Site_Dev_BOQ7"/>
      <sheetName val="Manpower_Histogram_7"/>
      <sheetName val="India_F&amp;S_Template7"/>
      <sheetName val="Ex_Sum7"/>
      <sheetName val="Data_sheet7"/>
      <sheetName val="_Graphs7"/>
      <sheetName val="Over_All_Qty7"/>
      <sheetName val="SPT_vs_PHI7"/>
      <sheetName val="Debits_as_on_12_04_087"/>
      <sheetName val="9__Package_split_-_Cost_7"/>
      <sheetName val="PRECAST_lightconc-II7"/>
      <sheetName val="PACK_(B)7"/>
      <sheetName val="PO_Value_31st_January7"/>
      <sheetName val="Material_Rate_(2)7"/>
      <sheetName val="10__&amp;_11__Rate_Code_&amp;_BQ7"/>
      <sheetName val="Fee_Rate_Summary7"/>
      <sheetName val="E___R8"/>
      <sheetName val="Schedules_PL7"/>
      <sheetName val="Schedules_BS7"/>
      <sheetName val="Field_Values7"/>
      <sheetName val="WORK_TABLE7"/>
      <sheetName val="Rate_analysis7"/>
      <sheetName val="INPUT_SHEET9"/>
      <sheetName val="E_&amp;_R9"/>
      <sheetName val="Site_Dev_BOQ8"/>
      <sheetName val="Manpower_Histogram_8"/>
      <sheetName val="India_F&amp;S_Template8"/>
      <sheetName val="Ex_Sum8"/>
      <sheetName val="Data_sheet8"/>
      <sheetName val="_Graphs8"/>
      <sheetName val="Over_All_Qty8"/>
      <sheetName val="SPT_vs_PHI8"/>
      <sheetName val="Debits_as_on_12_04_088"/>
      <sheetName val="9__Package_split_-_Cost_8"/>
      <sheetName val="PRECAST_lightconc-II8"/>
      <sheetName val="PACK_(B)8"/>
      <sheetName val="PO_Value_31st_January8"/>
      <sheetName val="Material_Rate_(2)8"/>
      <sheetName val="10__&amp;_11__Rate_Code_&amp;_BQ8"/>
      <sheetName val="Fee_Rate_Summary8"/>
      <sheetName val="E___R9"/>
      <sheetName val="Schedules_PL8"/>
      <sheetName val="Schedules_BS8"/>
      <sheetName val="Field_Values8"/>
      <sheetName val="WORK_TABLE8"/>
      <sheetName val="Rate_analysis8"/>
      <sheetName val="98Price"/>
      <sheetName val="INPUT_SHEET15"/>
      <sheetName val="E_&amp;_R15"/>
      <sheetName val="Site_Dev_BOQ14"/>
      <sheetName val="Manpower_Histogram_14"/>
      <sheetName val="India_F&amp;S_Template14"/>
      <sheetName val="Ex_Sum14"/>
      <sheetName val="Data_sheet14"/>
      <sheetName val="_Graphs14"/>
      <sheetName val="Over_All_Qty14"/>
      <sheetName val="SPT_vs_PHI14"/>
      <sheetName val="Debits_as_on_12_04_0814"/>
      <sheetName val="9__Package_split_-_Cost_14"/>
      <sheetName val="PRECAST_lightconc-II14"/>
      <sheetName val="PACK_(B)14"/>
      <sheetName val="PO_Value_31st_January14"/>
      <sheetName val="Material_Rate_(2)14"/>
      <sheetName val="10__&amp;_11__Rate_Code_&amp;_BQ14"/>
      <sheetName val="Fee_Rate_Summary14"/>
      <sheetName val="E___R15"/>
      <sheetName val="Schedules_PL14"/>
      <sheetName val="Schedules_BS14"/>
      <sheetName val="Field_Values14"/>
      <sheetName val="WORK_TABLE14"/>
      <sheetName val="Rate_analysis14"/>
      <sheetName val="INPUT_SHEET11"/>
      <sheetName val="E_&amp;_R11"/>
      <sheetName val="Site_Dev_BOQ10"/>
      <sheetName val="Manpower_Histogram_10"/>
      <sheetName val="India_F&amp;S_Template10"/>
      <sheetName val="Ex_Sum10"/>
      <sheetName val="Data_sheet10"/>
      <sheetName val="_Graphs10"/>
      <sheetName val="Over_All_Qty10"/>
      <sheetName val="SPT_vs_PHI10"/>
      <sheetName val="Debits_as_on_12_04_0810"/>
      <sheetName val="9__Package_split_-_Cost_10"/>
      <sheetName val="PRECAST_lightconc-II10"/>
      <sheetName val="PACK_(B)10"/>
      <sheetName val="PO_Value_31st_January10"/>
      <sheetName val="Material_Rate_(2)10"/>
      <sheetName val="10__&amp;_11__Rate_Code_&amp;_BQ10"/>
      <sheetName val="Fee_Rate_Summary10"/>
      <sheetName val="E___R11"/>
      <sheetName val="Schedules_PL10"/>
      <sheetName val="Schedules_BS10"/>
      <sheetName val="Field_Values10"/>
      <sheetName val="WORK_TABLE10"/>
      <sheetName val="Rate_analysis10"/>
      <sheetName val="INPUT_SHEET10"/>
      <sheetName val="E_&amp;_R10"/>
      <sheetName val="Site_Dev_BOQ9"/>
      <sheetName val="Manpower_Histogram_9"/>
      <sheetName val="India_F&amp;S_Template9"/>
      <sheetName val="Ex_Sum9"/>
      <sheetName val="Data_sheet9"/>
      <sheetName val="_Graphs9"/>
      <sheetName val="Over_All_Qty9"/>
      <sheetName val="SPT_vs_PHI9"/>
      <sheetName val="Debits_as_on_12_04_089"/>
      <sheetName val="9__Package_split_-_Cost_9"/>
      <sheetName val="PRECAST_lightconc-II9"/>
      <sheetName val="PACK_(B)9"/>
      <sheetName val="PO_Value_31st_January9"/>
      <sheetName val="Material_Rate_(2)9"/>
      <sheetName val="10__&amp;_11__Rate_Code_&amp;_BQ9"/>
      <sheetName val="Fee_Rate_Summary9"/>
      <sheetName val="E___R10"/>
      <sheetName val="Schedules_PL9"/>
      <sheetName val="Schedules_BS9"/>
      <sheetName val="Field_Values9"/>
      <sheetName val="WORK_TABLE9"/>
      <sheetName val="Rate_analysis9"/>
      <sheetName val="INPUT_SHEET12"/>
      <sheetName val="E_&amp;_R12"/>
      <sheetName val="Site_Dev_BOQ11"/>
      <sheetName val="Manpower_Histogram_11"/>
      <sheetName val="India_F&amp;S_Template11"/>
      <sheetName val="Ex_Sum11"/>
      <sheetName val="Data_sheet11"/>
      <sheetName val="_Graphs11"/>
      <sheetName val="Over_All_Qty11"/>
      <sheetName val="SPT_vs_PHI11"/>
      <sheetName val="Debits_as_on_12_04_0811"/>
      <sheetName val="9__Package_split_-_Cost_11"/>
      <sheetName val="PRECAST_lightconc-II11"/>
      <sheetName val="PACK_(B)11"/>
      <sheetName val="PO_Value_31st_January11"/>
      <sheetName val="Material_Rate_(2)11"/>
      <sheetName val="10__&amp;_11__Rate_Code_&amp;_BQ11"/>
      <sheetName val="Fee_Rate_Summary11"/>
      <sheetName val="E___R12"/>
      <sheetName val="Schedules_PL11"/>
      <sheetName val="Schedules_BS11"/>
      <sheetName val="Field_Values11"/>
      <sheetName val="WORK_TABLE11"/>
      <sheetName val="Rate_analysis11"/>
      <sheetName val="INPUT_SHEET13"/>
      <sheetName val="E_&amp;_R13"/>
      <sheetName val="Site_Dev_BOQ12"/>
      <sheetName val="Manpower_Histogram_12"/>
      <sheetName val="India_F&amp;S_Template12"/>
      <sheetName val="Ex_Sum12"/>
      <sheetName val="Data_sheet12"/>
      <sheetName val="_Graphs12"/>
      <sheetName val="Over_All_Qty12"/>
      <sheetName val="SPT_vs_PHI12"/>
      <sheetName val="Debits_as_on_12_04_0812"/>
      <sheetName val="9__Package_split_-_Cost_12"/>
      <sheetName val="PRECAST_lightconc-II12"/>
      <sheetName val="PACK_(B)12"/>
      <sheetName val="PO_Value_31st_January12"/>
      <sheetName val="Material_Rate_(2)12"/>
      <sheetName val="10__&amp;_11__Rate_Code_&amp;_BQ12"/>
      <sheetName val="Fee_Rate_Summary12"/>
      <sheetName val="E___R13"/>
      <sheetName val="Schedules_PL12"/>
      <sheetName val="Schedules_BS12"/>
      <sheetName val="Field_Values12"/>
      <sheetName val="WORK_TABLE12"/>
      <sheetName val="Rate_analysis12"/>
      <sheetName val="INPUT_SHEET14"/>
      <sheetName val="E_&amp;_R14"/>
      <sheetName val="Site_Dev_BOQ13"/>
      <sheetName val="Manpower_Histogram_13"/>
      <sheetName val="India_F&amp;S_Template13"/>
      <sheetName val="Ex_Sum13"/>
      <sheetName val="Data_sheet13"/>
      <sheetName val="_Graphs13"/>
      <sheetName val="Over_All_Qty13"/>
      <sheetName val="SPT_vs_PHI13"/>
      <sheetName val="Debits_as_on_12_04_0813"/>
      <sheetName val="9__Package_split_-_Cost_13"/>
      <sheetName val="PRECAST_lightconc-II13"/>
      <sheetName val="PACK_(B)13"/>
      <sheetName val="PO_Value_31st_January13"/>
      <sheetName val="Material_Rate_(2)13"/>
      <sheetName val="10__&amp;_11__Rate_Code_&amp;_BQ13"/>
      <sheetName val="Fee_Rate_Summary13"/>
      <sheetName val="E___R14"/>
      <sheetName val="Schedules_PL13"/>
      <sheetName val="Schedules_BS13"/>
      <sheetName val="Field_Values13"/>
      <sheetName val="WORK_TABLE13"/>
      <sheetName val="Rate_analysis13"/>
      <sheetName val="INPUT_SHEET21"/>
      <sheetName val="E_&amp;_R21"/>
      <sheetName val="Site_Dev_BOQ20"/>
      <sheetName val="Manpower_Histogram_20"/>
      <sheetName val="India_F&amp;S_Template20"/>
      <sheetName val="Ex_Sum20"/>
      <sheetName val="Data_sheet20"/>
      <sheetName val="_Graphs20"/>
      <sheetName val="Over_All_Qty20"/>
      <sheetName val="SPT_vs_PHI20"/>
      <sheetName val="Debits_as_on_12_04_0820"/>
      <sheetName val="9__Package_split_-_Cost_20"/>
      <sheetName val="PRECAST_lightconc-II20"/>
      <sheetName val="PACK_(B)20"/>
      <sheetName val="PO_Value_31st_January20"/>
      <sheetName val="Material_Rate_(2)20"/>
      <sheetName val="10__&amp;_11__Rate_Code_&amp;_BQ20"/>
      <sheetName val="Fee_Rate_Summary20"/>
      <sheetName val="E___R21"/>
      <sheetName val="Schedules_PL20"/>
      <sheetName val="Schedules_BS20"/>
      <sheetName val="Field_Values20"/>
      <sheetName val="WORK_TABLE20"/>
      <sheetName val="Rate_analysis20"/>
      <sheetName val="INPUT_SHEET16"/>
      <sheetName val="E_&amp;_R16"/>
      <sheetName val="Site_Dev_BOQ15"/>
      <sheetName val="Manpower_Histogram_15"/>
      <sheetName val="India_F&amp;S_Template15"/>
      <sheetName val="Ex_Sum15"/>
      <sheetName val="Data_sheet15"/>
      <sheetName val="_Graphs15"/>
      <sheetName val="Over_All_Qty15"/>
      <sheetName val="SPT_vs_PHI15"/>
      <sheetName val="Debits_as_on_12_04_0815"/>
      <sheetName val="9__Package_split_-_Cost_15"/>
      <sheetName val="PRECAST_lightconc-II15"/>
      <sheetName val="PACK_(B)15"/>
      <sheetName val="Materials Cost"/>
      <sheetName val="PO_Value_31st_January15"/>
      <sheetName val="Material_Rate_(2)15"/>
      <sheetName val="10__&amp;_11__Rate_Code_&amp;_BQ15"/>
      <sheetName val="Fee_Rate_Summary15"/>
      <sheetName val="E___R16"/>
      <sheetName val="Schedules_PL15"/>
      <sheetName val="Schedules_BS15"/>
      <sheetName val="Field_Values15"/>
      <sheetName val="WORK_TABLE15"/>
      <sheetName val="Rate_analysis15"/>
      <sheetName val="INPUT_SHEET17"/>
      <sheetName val="E_&amp;_R17"/>
      <sheetName val="Site_Dev_BOQ16"/>
      <sheetName val="Manpower_Histogram_16"/>
      <sheetName val="India_F&amp;S_Template16"/>
      <sheetName val="Ex_Sum16"/>
      <sheetName val="Data_sheet16"/>
      <sheetName val="_Graphs16"/>
      <sheetName val="Over_All_Qty16"/>
      <sheetName val="SPT_vs_PHI16"/>
      <sheetName val="Debits_as_on_12_04_0816"/>
      <sheetName val="9__Package_split_-_Cost_16"/>
      <sheetName val="PRECAST_lightconc-II16"/>
      <sheetName val="PACK_(B)16"/>
      <sheetName val="PO_Value_31st_January16"/>
      <sheetName val="Material_Rate_(2)16"/>
      <sheetName val="10__&amp;_11__Rate_Code_&amp;_BQ16"/>
      <sheetName val="Fee_Rate_Summary16"/>
      <sheetName val="E___R17"/>
      <sheetName val="Schedules_PL16"/>
      <sheetName val="Schedules_BS16"/>
      <sheetName val="Field_Values16"/>
      <sheetName val="WORK_TABLE16"/>
      <sheetName val="Rate_analysis16"/>
      <sheetName val="Client_Ref_Copy3"/>
      <sheetName val="Bill_Summary3"/>
      <sheetName val="CP_Fittings3"/>
      <sheetName val="DC_Backup3"/>
      <sheetName val="Summary_M_Sheet13"/>
      <sheetName val="GI_pipe3"/>
      <sheetName val="SPS_DETAIL3"/>
      <sheetName val="Works_-_Quote_Sheet3"/>
      <sheetName val="Fill_this_out_first___3"/>
      <sheetName val="INPUT_SHEET18"/>
      <sheetName val="E_&amp;_R18"/>
      <sheetName val="Site_Dev_BOQ17"/>
      <sheetName val="Manpower_Histogram_17"/>
      <sheetName val="India_F&amp;S_Template17"/>
      <sheetName val="Ex_Sum17"/>
      <sheetName val="Data_sheet17"/>
      <sheetName val="_Graphs17"/>
      <sheetName val="Over_All_Qty17"/>
      <sheetName val="SPT_vs_PHI17"/>
      <sheetName val="Debits_as_on_12_04_0817"/>
      <sheetName val="9__Package_split_-_Cost_17"/>
      <sheetName val="PRECAST_lightconc-II17"/>
      <sheetName val="PACK_(B)17"/>
      <sheetName val="PO_Value_31st_January17"/>
      <sheetName val="Material_Rate_(2)17"/>
      <sheetName val="10__&amp;_11__Rate_Code_&amp;_BQ17"/>
      <sheetName val="Fee_Rate_Summary17"/>
      <sheetName val="E___R18"/>
      <sheetName val="Schedules_PL17"/>
      <sheetName val="Schedules_BS17"/>
      <sheetName val="Field_Values17"/>
      <sheetName val="WORK_TABLE17"/>
      <sheetName val="Rate_analysis17"/>
      <sheetName val="Client_Ref_Copy"/>
      <sheetName val="Bill_Summary"/>
      <sheetName val="CP_Fittings"/>
      <sheetName val="DC_Backup"/>
      <sheetName val="Summary_M_Sheet1"/>
      <sheetName val="GI_pipe"/>
      <sheetName val="SPS_DETAIL"/>
      <sheetName val="Works_-_Quote_Sheet"/>
      <sheetName val="Fill_this_out_first___"/>
      <sheetName val="INPUT_SHEET19"/>
      <sheetName val="E_&amp;_R19"/>
      <sheetName val="Site_Dev_BOQ18"/>
      <sheetName val="Manpower_Histogram_18"/>
      <sheetName val="India_F&amp;S_Template18"/>
      <sheetName val="Ex_Sum18"/>
      <sheetName val="Data_sheet18"/>
      <sheetName val="_Graphs18"/>
      <sheetName val="Over_All_Qty18"/>
      <sheetName val="SPT_vs_PHI18"/>
      <sheetName val="Debits_as_on_12_04_0818"/>
      <sheetName val="9__Package_split_-_Cost_18"/>
      <sheetName val="PRECAST_lightconc-II18"/>
      <sheetName val="PACK_(B)18"/>
      <sheetName val="PO_Value_31st_January18"/>
      <sheetName val="Material_Rate_(2)18"/>
      <sheetName val="10__&amp;_11__Rate_Code_&amp;_BQ18"/>
      <sheetName val="Fee_Rate_Summary18"/>
      <sheetName val="E___R19"/>
      <sheetName val="Schedules_PL18"/>
      <sheetName val="Schedules_BS18"/>
      <sheetName val="Field_Values18"/>
      <sheetName val="WORK_TABLE18"/>
      <sheetName val="Rate_analysis18"/>
      <sheetName val="Client_Ref_Copy1"/>
      <sheetName val="Bill_Summary1"/>
      <sheetName val="CP_Fittings1"/>
      <sheetName val="DC_Backup1"/>
      <sheetName val="Summary_M_Sheet11"/>
      <sheetName val="GI_pipe1"/>
      <sheetName val="SPS_DETAIL1"/>
      <sheetName val="Works_-_Quote_Sheet1"/>
      <sheetName val="Fill_this_out_first___1"/>
      <sheetName val="INPUT_SHEET20"/>
      <sheetName val="E_&amp;_R20"/>
      <sheetName val="Site_Dev_BOQ19"/>
      <sheetName val="Manpower_Histogram_19"/>
      <sheetName val="India_F&amp;S_Template19"/>
      <sheetName val="Ex_Sum19"/>
      <sheetName val="Data_sheet19"/>
      <sheetName val="_Graphs19"/>
      <sheetName val="Over_All_Qty19"/>
      <sheetName val="SPT_vs_PHI19"/>
      <sheetName val="Debits_as_on_12_04_0819"/>
      <sheetName val="9__Package_split_-_Cost_19"/>
      <sheetName val="PRECAST_lightconc-II19"/>
      <sheetName val="PACK_(B)19"/>
      <sheetName val="PO_Value_31st_January19"/>
      <sheetName val="Material_Rate_(2)19"/>
      <sheetName val="10__&amp;_11__Rate_Code_&amp;_BQ19"/>
      <sheetName val="Fee_Rate_Summary19"/>
      <sheetName val="E___R20"/>
      <sheetName val="Schedules_PL19"/>
      <sheetName val="Schedules_BS19"/>
      <sheetName val="Field_Values19"/>
      <sheetName val="WORK_TABLE19"/>
      <sheetName val="Rate_analysis19"/>
      <sheetName val="Client_Ref_Copy2"/>
      <sheetName val="Bill_Summary2"/>
      <sheetName val="CP_Fittings2"/>
      <sheetName val="DC_Backup2"/>
      <sheetName val="Summary_M_Sheet12"/>
      <sheetName val="GI_pipe2"/>
      <sheetName val="SPS_DETAIL2"/>
      <sheetName val="Works_-_Quote_Sheet2"/>
      <sheetName val="Fill_this_out_first___2"/>
      <sheetName val="INPUT_SHEET22"/>
      <sheetName val="E_&amp;_R22"/>
      <sheetName val="Site_Dev_BOQ21"/>
      <sheetName val="Manpower_Histogram_21"/>
      <sheetName val="India_F&amp;S_Template21"/>
      <sheetName val="Ex_Sum21"/>
      <sheetName val="Data_sheet21"/>
      <sheetName val="_Graphs21"/>
      <sheetName val="Over_All_Qty21"/>
      <sheetName val="SPT_vs_PHI21"/>
      <sheetName val="Debits_as_on_12_04_0821"/>
      <sheetName val="9__Package_split_-_Cost_21"/>
      <sheetName val="PRECAST_lightconc-II21"/>
      <sheetName val="PACK_(B)21"/>
      <sheetName val="PO_Value_31st_January21"/>
      <sheetName val="Material_Rate_(2)21"/>
      <sheetName val="10__&amp;_11__Rate_Code_&amp;_BQ21"/>
      <sheetName val="Fee_Rate_Summary21"/>
      <sheetName val="E___R22"/>
      <sheetName val="Schedules_PL21"/>
      <sheetName val="Schedules_BS21"/>
      <sheetName val="Field_Values21"/>
      <sheetName val="WORK_TABLE21"/>
      <sheetName val="Rate_analysis21"/>
      <sheetName val="Client_Ref_Copy4"/>
      <sheetName val="Bill_Summary4"/>
      <sheetName val="CP_Fittings4"/>
      <sheetName val="DC_Backup4"/>
      <sheetName val="Summary_M_Sheet14"/>
      <sheetName val="GI_pipe4"/>
      <sheetName val="SPS_DETAIL4"/>
      <sheetName val="Works_-_Quote_Sheet4"/>
      <sheetName val="Fill_this_out_first___4"/>
      <sheetName val="INPUT_SHEET23"/>
      <sheetName val="E_&amp;_R23"/>
      <sheetName val="Site_Dev_BOQ22"/>
      <sheetName val="Manpower_Histogram_22"/>
      <sheetName val="India_F&amp;S_Template22"/>
      <sheetName val="Ex_Sum22"/>
      <sheetName val="Data_sheet22"/>
      <sheetName val="_Graphs22"/>
      <sheetName val="Over_All_Qty22"/>
      <sheetName val="SPT_vs_PHI22"/>
      <sheetName val="Debits_as_on_12_04_0822"/>
      <sheetName val="9__Package_split_-_Cost_22"/>
      <sheetName val="PRECAST_lightconc-II22"/>
      <sheetName val="PACK_(B)22"/>
      <sheetName val="PO_Value_31st_January22"/>
      <sheetName val="Material_Rate_(2)22"/>
      <sheetName val="10__&amp;_11__Rate_Code_&amp;_BQ22"/>
      <sheetName val="Fee_Rate_Summary22"/>
      <sheetName val="E___R23"/>
      <sheetName val="Schedules_PL22"/>
      <sheetName val="Schedules_BS22"/>
      <sheetName val="Field_Values22"/>
      <sheetName val="WORK_TABLE22"/>
      <sheetName val="Rate_analysis22"/>
      <sheetName val="Client_Ref_Copy5"/>
      <sheetName val="Bill_Summary5"/>
      <sheetName val="CP_Fittings5"/>
      <sheetName val="DC_Backup5"/>
      <sheetName val="Summary_M_Sheet15"/>
      <sheetName val="GI_pipe5"/>
      <sheetName val="SPS_DETAIL5"/>
      <sheetName val="Works_-_Quote_Sheet5"/>
      <sheetName val="Fill_this_out_first___5"/>
      <sheetName val="선수금"/>
      <sheetName val="Back up"/>
      <sheetName val="INPUT_SHEET24"/>
      <sheetName val="E_&amp;_R24"/>
      <sheetName val="Site_Dev_BOQ23"/>
      <sheetName val="Manpower_Histogram_23"/>
      <sheetName val="India_F&amp;S_Template23"/>
      <sheetName val="Ex_Sum23"/>
      <sheetName val="Data_sheet23"/>
      <sheetName val="_Graphs23"/>
      <sheetName val="Over_All_Qty23"/>
      <sheetName val="SPT_vs_PHI23"/>
      <sheetName val="Debits_as_on_12_04_0823"/>
      <sheetName val="9__Package_split_-_Cost_23"/>
      <sheetName val="PRECAST_lightconc-II23"/>
      <sheetName val="PACK_(B)23"/>
      <sheetName val="PO_Value_31st_January23"/>
      <sheetName val="Material_Rate_(2)23"/>
      <sheetName val="10__&amp;_11__Rate_Code_&amp;_BQ23"/>
      <sheetName val="Fee_Rate_Summary23"/>
      <sheetName val="E___R24"/>
      <sheetName val="Schedules_PL23"/>
      <sheetName val="Schedules_BS23"/>
      <sheetName val="Field_Values23"/>
      <sheetName val="WORK_TABLE23"/>
      <sheetName val="Rate_analysis23"/>
      <sheetName val="Client_Ref_Copy6"/>
      <sheetName val="Bill_Summary6"/>
      <sheetName val="CP_Fittings6"/>
      <sheetName val="DC_Backup6"/>
      <sheetName val="Summary_M_Sheet16"/>
      <sheetName val="GI_pipe6"/>
      <sheetName val="SPS_DETAIL6"/>
      <sheetName val="Works_-_Quote_Sheet6"/>
      <sheetName val="Fill_this_out_first___6"/>
      <sheetName val="INPUT_SHEET25"/>
      <sheetName val="E_&amp;_R25"/>
      <sheetName val="Site_Dev_BOQ24"/>
      <sheetName val="Manpower_Histogram_24"/>
      <sheetName val="India_F&amp;S_Template24"/>
      <sheetName val="Ex_Sum24"/>
      <sheetName val="Data_sheet24"/>
      <sheetName val="_Graphs24"/>
      <sheetName val="Over_All_Qty24"/>
      <sheetName val="SPT_vs_PHI24"/>
      <sheetName val="Debits_as_on_12_04_0824"/>
      <sheetName val="9__Package_split_-_Cost_24"/>
      <sheetName val="PRECAST_lightconc-II24"/>
      <sheetName val="PACK_(B)24"/>
      <sheetName val="PO_Value_31st_January24"/>
      <sheetName val="Material_Rate_(2)24"/>
      <sheetName val="10__&amp;_11__Rate_Code_&amp;_BQ24"/>
      <sheetName val="Fee_Rate_Summary24"/>
      <sheetName val="E___R25"/>
      <sheetName val="Schedules_PL24"/>
      <sheetName val="Schedules_BS24"/>
      <sheetName val="Field_Values24"/>
      <sheetName val="WORK_TABLE24"/>
      <sheetName val="Rate_analysis24"/>
      <sheetName val="Client_Ref_Copy7"/>
      <sheetName val="Bill_Summary7"/>
      <sheetName val="CP_Fittings7"/>
      <sheetName val="DC_Backup7"/>
      <sheetName val="Summary_M_Sheet17"/>
      <sheetName val="GI_pipe7"/>
      <sheetName val="SPS_DETAIL7"/>
      <sheetName val="Works_-_Quote_Sheet7"/>
      <sheetName val="Fill_this_out_first___7"/>
      <sheetName val="Variation Statement"/>
      <sheetName val="p&amp;m"/>
      <sheetName val="seT"/>
      <sheetName val="Item- Compact"/>
      <sheetName val="Reinforcement"/>
      <sheetName val="Pilling_24"/>
      <sheetName val="MG"/>
      <sheetName val="경비공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"/>
      <sheetName val="XXXX0"/>
      <sheetName val="Site Report"/>
      <sheetName val="BASIC"/>
      <sheetName val="DESIGN MIX"/>
      <sheetName val="MISC"/>
      <sheetName val="ANALYSIS"/>
      <sheetName val="BOQ"/>
      <sheetName val="P&amp;E"/>
      <sheetName val="BRIEF"/>
      <sheetName val="CPIPE"/>
      <sheetName val="Customize Your Invoice"/>
      <sheetName val="meas-wp"/>
      <sheetName val="EST-CIVIL"/>
      <sheetName val="Fill this out first..."/>
      <sheetName val="Cover"/>
      <sheetName val="CABLE DATA"/>
      <sheetName val="INDIGINEOUS ITEMS "/>
      <sheetName val="PROG_DATA"/>
      <sheetName val="Beam at Ground flr lvl(Steel)"/>
      <sheetName val="Site Dev BOQ"/>
      <sheetName val="KALK"/>
      <sheetName val="LIST OF MAKES"/>
      <sheetName val="switch"/>
      <sheetName val="SILICATE"/>
      <sheetName val="Meas.-Hotel Part"/>
      <sheetName val="Data"/>
      <sheetName val="Lead"/>
      <sheetName val="dBase"/>
      <sheetName val="Design"/>
      <sheetName val="A.O.R."/>
      <sheetName val="sq ftg detail"/>
      <sheetName val="lookup"/>
      <sheetName val="beam-reinft-IIInd floor"/>
      <sheetName val="RCC Rates"/>
      <sheetName val="concrete"/>
      <sheetName val="1st -vpd"/>
      <sheetName val="AoR Finishing"/>
      <sheetName val="IO LIST"/>
      <sheetName val="3BPA00132-5-3 W plan HVPNL"/>
      <sheetName val="macros"/>
      <sheetName val="BTB"/>
      <sheetName val="cf"/>
      <sheetName val="orders"/>
      <sheetName val="Load Details(B2)"/>
      <sheetName val="Set"/>
      <sheetName val="Masonary"/>
      <sheetName val="qty plaster"/>
      <sheetName val="Column Steel-R2"/>
      <sheetName val="Costs"/>
      <sheetName val="X rate"/>
      <sheetName val="int. pla."/>
      <sheetName val="INPUT (BPL)"/>
      <sheetName val="STD"/>
      <sheetName val="LINKS"/>
      <sheetName val="INPUT"/>
      <sheetName val="labour coeff"/>
      <sheetName val="GBW"/>
      <sheetName val="BOQ Distribution"/>
      <sheetName val="Sheet2"/>
      <sheetName val="(M+L)"/>
      <sheetName val="Material List "/>
      <sheetName val="HEAD"/>
      <sheetName val="Construction"/>
      <sheetName val="except wiring"/>
      <sheetName val="PRECAST lightconc-II"/>
      <sheetName val="COSTPLAN"/>
      <sheetName val="15"/>
      <sheetName val=" "/>
      <sheetName val="Costing"/>
      <sheetName val="Portfolio Summary"/>
      <sheetName val="A"/>
      <sheetName val="RING DETAILS"/>
      <sheetName val="11-hsd"/>
      <sheetName val="INDEX"/>
      <sheetName val="ecc_res"/>
      <sheetName val="Building A to K"/>
      <sheetName val="9. Package split - Cost "/>
      <sheetName val="RA"/>
      <sheetName val="Civil Works"/>
      <sheetName val="Macro"/>
      <sheetName val="CONNECT"/>
      <sheetName val="shuttering"/>
      <sheetName val="M- Rate"/>
      <sheetName val="sept-plan"/>
      <sheetName val="Sensitivity"/>
      <sheetName val="2gii"/>
      <sheetName val="Ra - 1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oking Form"/>
      <sheetName val="Headings"/>
      <sheetName val="EST-CIVIL"/>
      <sheetName val="INDIGINEOUS ITEMS "/>
      <sheetName val="analysis"/>
      <sheetName val="Detail"/>
      <sheetName val="meas-wp"/>
      <sheetName val="RA-markate"/>
      <sheetName val="RA_markate"/>
      <sheetName val="EST_CIVIL"/>
      <sheetName val="BOQ"/>
      <sheetName val="beam-reinft"/>
      <sheetName val="Beam at Ground flr lvl(Steel)"/>
      <sheetName val="Set"/>
      <sheetName val="Timesheet"/>
      <sheetName val="A-General"/>
      <sheetName val="PROG_DATA"/>
      <sheetName val="HEAD"/>
      <sheetName val="CFForecast detail"/>
      <sheetName val="재1"/>
      <sheetName val="Report"/>
      <sheetName val="Design"/>
      <sheetName val="Cal"/>
      <sheetName val="Data"/>
      <sheetName val="Voucher"/>
      <sheetName val="Break up Sheet"/>
      <sheetName val="fco"/>
      <sheetName val="Site Dev BOQ"/>
      <sheetName val="BLOCK-A (MEA.SHEET)"/>
      <sheetName val="Balustrade"/>
      <sheetName val="loadcal"/>
      <sheetName val="Material "/>
      <sheetName val="Intro"/>
      <sheetName val="Labour &amp; Plant"/>
      <sheetName val="Erection grider"/>
      <sheetName val="LOCAL RATES"/>
      <sheetName val="concrete"/>
      <sheetName val="Basement Budget"/>
      <sheetName val="horizontal"/>
      <sheetName val="Staircase-All Floors"/>
      <sheetName val="IO LIST"/>
      <sheetName val="Shuttering costing-Annex-IV"/>
      <sheetName val="sheeet7"/>
      <sheetName val="Sheet1"/>
      <sheetName val="Sheet2"/>
      <sheetName val="Sheet3"/>
      <sheetName val="DSLP"/>
      <sheetName val="#REF!"/>
      <sheetName val="KEY FIG"/>
      <sheetName val="電気設備表"/>
      <sheetName val="TBAL9697 -group wise  sdpl"/>
      <sheetName val="SB - reinf"/>
      <sheetName val="Format F-8 (T-05)"/>
      <sheetName val="except wiring"/>
      <sheetName val="PLAN_FEB97"/>
      <sheetName val="SAW"/>
      <sheetName val="Retaining wall Steel "/>
      <sheetName val="SubAnlysis"/>
      <sheetName val="NPV"/>
      <sheetName val="11-hsd"/>
      <sheetName val="13-septic"/>
      <sheetName val="7-ug"/>
      <sheetName val="2-utility"/>
      <sheetName val="BLK2"/>
      <sheetName val="BLK3"/>
      <sheetName val="Conc"/>
      <sheetName val="final estimate"/>
      <sheetName val="INDEX"/>
      <sheetName val="AREAS"/>
      <sheetName val="Model"/>
      <sheetName val="CONSTRUCTION COMPONENT"/>
      <sheetName val="labour rates"/>
      <sheetName val="INPUT SHEET"/>
      <sheetName val="Extra Item"/>
      <sheetName val="RES-PLANNING"/>
      <sheetName val="Outgoing"/>
      <sheetName val="Incoming"/>
      <sheetName val="RA"/>
      <sheetName val="BOQ "/>
      <sheetName val="Flooring"/>
      <sheetName val="ELEC_BOQ"/>
      <sheetName val="Sump_cal"/>
      <sheetName val="LIST OF MAKES"/>
      <sheetName val="BookingForm jcs"/>
      <sheetName val="XREF"/>
      <sheetName val="Fin Sum"/>
      <sheetName val="Ass4"/>
      <sheetName val="DCF"/>
      <sheetName val="Key Ass"/>
      <sheetName val="KALK"/>
      <sheetName val="Sheet14"/>
      <sheetName val="Sheet15"/>
      <sheetName val="hist&amp;proj"/>
      <sheetName val="Stub Col"/>
      <sheetName val="Sch"/>
      <sheetName val="co.tax"/>
      <sheetName val="Groups"/>
      <sheetName val="Bsheet"/>
      <sheetName val="Driveway Beams"/>
      <sheetName val="Meas.-Hotel Part"/>
      <sheetName val="20"/>
      <sheetName val="C"/>
      <sheetName val="30"/>
      <sheetName val="15"/>
      <sheetName val="UV"/>
      <sheetName val="NLD - Assum"/>
      <sheetName val="Capex-fixed"/>
      <sheetName val="Area Statement"/>
      <sheetName val="Risk Analysis"/>
      <sheetName val="Database"/>
      <sheetName val="SCHEDULE"/>
      <sheetName val="schedule nos"/>
      <sheetName val="Customize Your Invoice"/>
      <sheetName val="RCC Rates"/>
      <sheetName val="STEEL STRUCTURE"/>
      <sheetName val="Electrical"/>
      <sheetName val="sqn_ldr_3 Unit_2_"/>
      <sheetName val="X rate"/>
      <sheetName val="factors"/>
      <sheetName val="beam-reinft-IIInd floor"/>
      <sheetName val="main"/>
      <sheetName val="purpose&amp;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INDIGINEOUS ITEMS "/>
      <sheetName val="EST-CIVIL"/>
      <sheetName val="Outgoing"/>
      <sheetName val="Incoming"/>
      <sheetName val="RA"/>
      <sheetName val="Site Dev BOQ"/>
      <sheetName val="RA-markate"/>
      <sheetName val="HEAD"/>
      <sheetName val="GBW"/>
      <sheetName val="BOQ"/>
      <sheetName val="Booking Form"/>
      <sheetName val="Cal"/>
      <sheetName val="Data"/>
      <sheetName val="Voucher"/>
      <sheetName val="loadcal"/>
      <sheetName val="Material "/>
      <sheetName val="Intro"/>
      <sheetName val="Labour &amp; Plant"/>
      <sheetName val="Balustrade"/>
      <sheetName val="Detail"/>
      <sheetName val="CFForecast detail"/>
      <sheetName val="Basement Budget"/>
      <sheetName val="analysis"/>
      <sheetName val="fco"/>
      <sheetName val="Erection grider"/>
      <sheetName val="LOCAL RATES"/>
      <sheetName val="concrete"/>
      <sheetName val="Break up Sheet"/>
      <sheetName val="재1"/>
      <sheetName val="Report"/>
      <sheetName val="Design"/>
      <sheetName val="beam-reinft"/>
      <sheetName val="horizontal"/>
      <sheetName val="Staircase-All Floors"/>
      <sheetName val="IO LIST"/>
      <sheetName val="INPUT SHEET"/>
      <sheetName val="Extra Item"/>
      <sheetName val="RES-PLANNING"/>
      <sheetName val="Set"/>
      <sheetName val="Macro1"/>
      <sheetName val="MASTER_RATE ANALYSIS"/>
      <sheetName val="S &amp; A"/>
      <sheetName val="Sheet1"/>
      <sheetName val="Fin. Assumpt. - Sensitivities"/>
      <sheetName val="DSLP"/>
      <sheetName val="PHE"/>
      <sheetName val="FY00Budget info"/>
      <sheetName val="pivot"/>
      <sheetName val="월선수금"/>
      <sheetName val="GF Columns"/>
      <sheetName val="Sheet2"/>
      <sheetName val="Meas.-Hotel Part"/>
      <sheetName val="RCC,Ret. Wall"/>
      <sheetName val="meas-wp"/>
      <sheetName val="KALK"/>
      <sheetName val="RateAnalysis"/>
      <sheetName val="Project Budget Worksheet"/>
      <sheetName val="RCC Rates"/>
      <sheetName val="CONC. &amp; STEEL - PILES"/>
      <sheetName val="BookingForm jcs"/>
      <sheetName val="Abstract Sheet"/>
      <sheetName val="INDEX"/>
      <sheetName val="AREAS"/>
      <sheetName val="BLOCK-A (MEA.SHEET)"/>
      <sheetName val="PPA Summary"/>
      <sheetName val="sq ftg detail"/>
      <sheetName val="lookup"/>
      <sheetName val="Timesheet"/>
      <sheetName val="girder"/>
      <sheetName val="RA_markate"/>
      <sheetName val="INDIGINEOUS_ITEMS_"/>
      <sheetName val="Site_Dev_BOQ"/>
      <sheetName val="MASTER_RATE_ANALYSIS"/>
      <sheetName val="Booking_Form"/>
      <sheetName val="Material_"/>
      <sheetName val="Labour_&amp;_Plant"/>
      <sheetName val="CFForecast_detail"/>
      <sheetName val="Basement_Budget"/>
      <sheetName val="Erection_grider"/>
      <sheetName val="LOCAL_RATES"/>
      <sheetName val="Break_up_Sheet"/>
      <sheetName val="Staircase-All_Floors"/>
      <sheetName val="IO_LIST"/>
      <sheetName val="INPUT_SHEET"/>
      <sheetName val="Extra_Item"/>
      <sheetName val="Abstract_Sheet"/>
      <sheetName val="Site_Dev_BOQ1"/>
      <sheetName val="INDIGINEOUS_ITEMS_1"/>
      <sheetName val="MASTER_RATE_ANALYSIS1"/>
      <sheetName val="Booking_Form1"/>
      <sheetName val="Material_1"/>
      <sheetName val="Labour_&amp;_Plant1"/>
      <sheetName val="CFForecast_detail1"/>
      <sheetName val="Basement_Budget1"/>
      <sheetName val="Erection_grider1"/>
      <sheetName val="LOCAL_RATES1"/>
      <sheetName val="Break_up_Sheet1"/>
      <sheetName val="Staircase-All_Floors1"/>
      <sheetName val="IO_LIST1"/>
      <sheetName val="INPUT_SHEET1"/>
      <sheetName val="Extra_Item1"/>
      <sheetName val="Abstract_Sheet1"/>
      <sheetName val="Material List "/>
      <sheetName val="Base data Security Procedures"/>
      <sheetName val="3"/>
      <sheetName val="Rate Analysis"/>
      <sheetName val="PLANT"/>
      <sheetName val="INSTRUMENT"/>
      <sheetName val="SpecITEM"/>
      <sheetName val="LINE_Sc"/>
      <sheetName val="MOTOR"/>
      <sheetName val="電気設備表"/>
      <sheetName val="HPL"/>
      <sheetName val="Sch. Areas"/>
      <sheetName val="PRELIM5"/>
      <sheetName val="electr_ work CA "/>
      <sheetName val="M-Book_for_Conc"/>
      <sheetName val="M-Book_for_FW"/>
      <sheetName val="sheeet7"/>
      <sheetName val="1st -vpd"/>
      <sheetName val="Ass4"/>
      <sheetName val="DCF"/>
      <sheetName val="Key Ass"/>
      <sheetName val="MN T.B."/>
      <sheetName val="환율"/>
      <sheetName val="BHANDUP"/>
      <sheetName val="jobhist"/>
      <sheetName val="CABLERET"/>
      <sheetName val="A"/>
      <sheetName val="SILICATE"/>
      <sheetName val="factors"/>
      <sheetName val="Column all floor R1"/>
      <sheetName val="Ring Details"/>
      <sheetName val="BuildUp-IT"/>
      <sheetName val="Sensitivities-IT"/>
      <sheetName val="Column Detail"/>
      <sheetName val="PROG_DATA"/>
      <sheetName val="SOR"/>
      <sheetName val="Lead"/>
      <sheetName val="int. pla."/>
      <sheetName val="2gii"/>
      <sheetName val="PRECAST lightconc-II"/>
      <sheetName val="SPT vs PHI"/>
      <sheetName val="BLK2"/>
      <sheetName val="BLK3"/>
      <sheetName val="E &amp; R"/>
      <sheetName val="Labour Rate "/>
      <sheetName val="(M+L)"/>
      <sheetName val="radar"/>
      <sheetName val="UG"/>
      <sheetName val="CASHFLOWS"/>
      <sheetName val="2.0 Floor Area Summary"/>
      <sheetName val=" B1"/>
      <sheetName val="Msht 5F"/>
      <sheetName val="XREF"/>
      <sheetName val="Staff Acco."/>
      <sheetName val="SCHEDULE"/>
      <sheetName val="Code"/>
      <sheetName val="SUMMARY"/>
      <sheetName val="final abstract"/>
      <sheetName val="Booking_Form2"/>
      <sheetName val="Electrical"/>
      <sheetName val="Sheet14"/>
      <sheetName val="Sheet15"/>
      <sheetName val="Estimation"/>
      <sheetName val="GVL"/>
      <sheetName val="Cost summary"/>
      <sheetName val="Msht-Int-Msht-GF"/>
      <sheetName val="Überblick"/>
      <sheetName val="GN_ST_10"/>
      <sheetName val="Fee Rate Summary"/>
      <sheetName val="p&amp;m"/>
      <sheetName val="15"/>
      <sheetName val="#REF"/>
      <sheetName val="Specification"/>
      <sheetName val="Sheet3"/>
      <sheetName val="TBAL9697 -group wise  sdpl"/>
      <sheetName val="Mat &amp; Lab Rate"/>
      <sheetName val="Costs"/>
      <sheetName val="COMPLEXALL"/>
      <sheetName val="Customize Your Invoice"/>
      <sheetName val="sumary"/>
      <sheetName val="I-BEAM-BASE-SLAB(0-1)"/>
      <sheetName val="I-BEAM-(PLINTH)"/>
      <sheetName val="3BPA00132-5-3 W plan HVPNL"/>
      <sheetName val="FINOLEX"/>
      <sheetName val="CivilOld"/>
      <sheetName val="Fill this out first..."/>
      <sheetName val="Summ"/>
      <sheetName val="Model"/>
      <sheetName val="BTB"/>
      <sheetName val="cf"/>
      <sheetName val="orders"/>
      <sheetName val="Detailed Summary (4)"/>
      <sheetName val="cost Sft F Wing"/>
      <sheetName val="P&amp;L-BDMC"/>
      <sheetName val="Sheet4"/>
      <sheetName val="CrRajWMM"/>
      <sheetName val="PLINTH BEAM"/>
      <sheetName val="ord-lost_98&amp;99"/>
      <sheetName val="Builtup Area"/>
      <sheetName val="Input"/>
      <sheetName val="bs BP 04 SA"/>
      <sheetName val="CONNECT"/>
      <sheetName val="CASH-FLOW"/>
      <sheetName val="Col up to plinth (RL)"/>
    </sheetNames>
    <sheetDataSet>
      <sheetData sheetId="0" refreshError="1">
        <row r="2">
          <cell r="A2" t="str">
            <v>FormTitle</v>
          </cell>
          <cell r="B2" t="str">
            <v>Booking Form</v>
          </cell>
          <cell r="C2" t="str">
            <v>Registro de Proyecto</v>
          </cell>
          <cell r="D2" t="str">
            <v>Booking Form</v>
          </cell>
          <cell r="E2" t="str">
            <v>Booking Form</v>
          </cell>
          <cell r="F2" t="str">
            <v>Booking Form</v>
          </cell>
          <cell r="G2" t="str">
            <v>Booking Form</v>
          </cell>
          <cell r="H2" t="str">
            <v>Booking Form</v>
          </cell>
          <cell r="I2" t="str">
            <v>Booking Form</v>
          </cell>
          <cell r="J2" t="str">
            <v>Booking Form</v>
          </cell>
          <cell r="K2" t="str">
            <v>Booking Form</v>
          </cell>
        </row>
        <row r="3">
          <cell r="A3" t="str">
            <v>LoadData</v>
          </cell>
          <cell r="B3" t="str">
            <v>Load SMIS Data</v>
          </cell>
          <cell r="C3" t="str">
            <v>Cargar datos de SMIS</v>
          </cell>
          <cell r="D3" t="str">
            <v>Load SMIS Data</v>
          </cell>
          <cell r="E3" t="str">
            <v>Load SMIS Data</v>
          </cell>
          <cell r="F3" t="str">
            <v>Load SMIS Data</v>
          </cell>
          <cell r="G3" t="str">
            <v>Load SMIS Data</v>
          </cell>
          <cell r="H3" t="str">
            <v>Load SMIS Data</v>
          </cell>
          <cell r="I3" t="str">
            <v>Load SMIS Data</v>
          </cell>
          <cell r="J3" t="str">
            <v>Load SMIS Data</v>
          </cell>
          <cell r="K3" t="str">
            <v>Load SMIS Data</v>
          </cell>
        </row>
        <row r="5">
          <cell r="A5" t="str">
            <v>ProjInfo</v>
          </cell>
          <cell r="B5" t="str">
            <v>Project Information</v>
          </cell>
          <cell r="C5" t="str">
            <v>Información del Proyecto</v>
          </cell>
          <cell r="D5" t="str">
            <v>Project Information</v>
          </cell>
          <cell r="E5" t="str">
            <v>Project Information</v>
          </cell>
          <cell r="F5" t="str">
            <v>Project Information</v>
          </cell>
          <cell r="G5" t="str">
            <v>Project Information</v>
          </cell>
          <cell r="H5" t="str">
            <v>Project Information</v>
          </cell>
          <cell r="I5" t="str">
            <v>Project Information</v>
          </cell>
          <cell r="J5" t="str">
            <v>Project Information</v>
          </cell>
          <cell r="K5" t="str">
            <v>Project Information</v>
          </cell>
        </row>
        <row r="6">
          <cell r="A6" t="str">
            <v>ProjName</v>
          </cell>
          <cell r="B6" t="str">
            <v>Project Name</v>
          </cell>
          <cell r="C6" t="str">
            <v>Nombre del Proyecto</v>
          </cell>
          <cell r="D6" t="str">
            <v>Project Name</v>
          </cell>
          <cell r="E6" t="str">
            <v>Project Name</v>
          </cell>
          <cell r="F6" t="str">
            <v>Project Name</v>
          </cell>
          <cell r="G6" t="str">
            <v>Project Name</v>
          </cell>
          <cell r="H6" t="str">
            <v>Project Name</v>
          </cell>
          <cell r="I6" t="str">
            <v>Project Name</v>
          </cell>
          <cell r="J6" t="str">
            <v>Project Name</v>
          </cell>
          <cell r="K6" t="str">
            <v>Project Name</v>
          </cell>
        </row>
        <row r="7">
          <cell r="A7" t="str">
            <v>ProjNum</v>
          </cell>
          <cell r="B7" t="str">
            <v>Project Number</v>
          </cell>
          <cell r="C7" t="str">
            <v>Número del Proyecto</v>
          </cell>
          <cell r="D7" t="str">
            <v>Project Number</v>
          </cell>
          <cell r="E7" t="str">
            <v>Project Number</v>
          </cell>
          <cell r="F7" t="str">
            <v>Project Number</v>
          </cell>
          <cell r="G7" t="str">
            <v>Project Number</v>
          </cell>
          <cell r="H7" t="str">
            <v>Project Number</v>
          </cell>
          <cell r="I7" t="str">
            <v>Project Number</v>
          </cell>
          <cell r="J7" t="str">
            <v>Project Number</v>
          </cell>
          <cell r="K7" t="str">
            <v>Project Number</v>
          </cell>
        </row>
        <row r="8">
          <cell r="A8" t="str">
            <v>CONum</v>
          </cell>
          <cell r="B8" t="str">
            <v>Change Order Number</v>
          </cell>
          <cell r="C8" t="str">
            <v>Número de orden de cambio</v>
          </cell>
          <cell r="D8" t="str">
            <v>Extension</v>
          </cell>
          <cell r="E8" t="str">
            <v>Extension</v>
          </cell>
          <cell r="F8" t="str">
            <v>Extension</v>
          </cell>
          <cell r="G8" t="str">
            <v>Variation Order  Number</v>
          </cell>
          <cell r="H8" t="str">
            <v>Variation Order  Number</v>
          </cell>
          <cell r="I8" t="str">
            <v>Extension</v>
          </cell>
          <cell r="J8" t="str">
            <v>Variation Order  Number</v>
          </cell>
          <cell r="K8" t="str">
            <v>Variation Order Number</v>
          </cell>
        </row>
        <row r="9">
          <cell r="A9" t="str">
            <v>StartDate</v>
          </cell>
          <cell r="B9" t="str">
            <v>Start Date</v>
          </cell>
          <cell r="C9" t="str">
            <v>Fecha de Inicio</v>
          </cell>
          <cell r="D9" t="str">
            <v>Start Date</v>
          </cell>
          <cell r="E9" t="str">
            <v>Start Date</v>
          </cell>
          <cell r="F9" t="str">
            <v>Start Date</v>
          </cell>
          <cell r="G9" t="str">
            <v>Start Date</v>
          </cell>
          <cell r="H9" t="str">
            <v>Start Date</v>
          </cell>
          <cell r="I9" t="str">
            <v>Start Date</v>
          </cell>
          <cell r="J9" t="str">
            <v>Start Date</v>
          </cell>
          <cell r="K9" t="str">
            <v>Start Date</v>
          </cell>
        </row>
        <row r="10">
          <cell r="A10" t="str">
            <v>CompDate</v>
          </cell>
          <cell r="B10" t="str">
            <v>Complete Date</v>
          </cell>
          <cell r="C10" t="str">
            <v>Fecha de Término</v>
          </cell>
          <cell r="D10" t="str">
            <v>Complete Date</v>
          </cell>
          <cell r="E10" t="str">
            <v>Complete Date</v>
          </cell>
          <cell r="F10" t="str">
            <v>Complete Date</v>
          </cell>
          <cell r="G10" t="str">
            <v>Complete Date</v>
          </cell>
          <cell r="H10" t="str">
            <v>Complete Date</v>
          </cell>
          <cell r="I10" t="str">
            <v>Complete Date</v>
          </cell>
          <cell r="J10" t="str">
            <v>Complete Date</v>
          </cell>
          <cell r="K10" t="str">
            <v>Complete Date</v>
          </cell>
        </row>
        <row r="11">
          <cell r="A11" t="str">
            <v>BusType</v>
          </cell>
          <cell r="B11" t="str">
            <v>Business Type</v>
          </cell>
          <cell r="C11" t="str">
            <v>Tipo de Negocio</v>
          </cell>
          <cell r="D11" t="str">
            <v>Business Type</v>
          </cell>
          <cell r="E11" t="str">
            <v>Business Type</v>
          </cell>
          <cell r="F11" t="str">
            <v>Business Type</v>
          </cell>
          <cell r="G11" t="str">
            <v>Business Type</v>
          </cell>
          <cell r="H11" t="str">
            <v>Business Type</v>
          </cell>
          <cell r="I11" t="str">
            <v>Business Type</v>
          </cell>
          <cell r="J11" t="str">
            <v>Business Type</v>
          </cell>
          <cell r="K11" t="str">
            <v>Business Type</v>
          </cell>
        </row>
        <row r="12">
          <cell r="A12" t="str">
            <v>MarketType</v>
          </cell>
          <cell r="B12" t="str">
            <v>Market Type</v>
          </cell>
          <cell r="C12" t="str">
            <v>Tipo de Mercado</v>
          </cell>
          <cell r="D12" t="str">
            <v>Market Type</v>
          </cell>
          <cell r="E12" t="str">
            <v>Market Type</v>
          </cell>
          <cell r="F12" t="str">
            <v>Market Type</v>
          </cell>
          <cell r="G12" t="str">
            <v>Market Type</v>
          </cell>
          <cell r="H12" t="str">
            <v>Market Type</v>
          </cell>
          <cell r="I12" t="str">
            <v>Market Type</v>
          </cell>
          <cell r="J12" t="str">
            <v>Market Type</v>
          </cell>
          <cell r="K12" t="str">
            <v>Market Type</v>
          </cell>
        </row>
        <row r="13">
          <cell r="A13" t="str">
            <v>BidClass</v>
          </cell>
          <cell r="B13" t="str">
            <v>Bid Class</v>
          </cell>
          <cell r="C13" t="str">
            <v>Tipo de Oferta</v>
          </cell>
          <cell r="D13" t="str">
            <v>Bid Class</v>
          </cell>
          <cell r="E13" t="str">
            <v>Bid Class</v>
          </cell>
          <cell r="F13" t="str">
            <v>Bid Class</v>
          </cell>
          <cell r="G13" t="str">
            <v>Bid Class</v>
          </cell>
          <cell r="H13" t="str">
            <v>Bid Class</v>
          </cell>
          <cell r="I13" t="str">
            <v>Bid Class</v>
          </cell>
          <cell r="J13" t="str">
            <v>Bid Class</v>
          </cell>
          <cell r="K13" t="str">
            <v>Bid Class</v>
          </cell>
        </row>
        <row r="14">
          <cell r="A14" t="str">
            <v>SpecClass</v>
          </cell>
          <cell r="B14" t="str">
            <v>Specification Class</v>
          </cell>
          <cell r="C14" t="str">
            <v>Tipo de Especificación</v>
          </cell>
          <cell r="D14" t="str">
            <v>Specification Class</v>
          </cell>
          <cell r="E14" t="str">
            <v>Specification Class</v>
          </cell>
          <cell r="F14" t="str">
            <v>Specification Class</v>
          </cell>
          <cell r="G14" t="str">
            <v>Specification Class</v>
          </cell>
          <cell r="H14" t="str">
            <v>Specification Class</v>
          </cell>
          <cell r="I14" t="str">
            <v>Specification Class</v>
          </cell>
          <cell r="J14" t="str">
            <v>Specification Class</v>
          </cell>
          <cell r="K14" t="str">
            <v>Specification Class</v>
          </cell>
        </row>
        <row r="15">
          <cell r="A15" t="str">
            <v>CorpClient</v>
          </cell>
          <cell r="B15" t="str">
            <v>Corporate Client</v>
          </cell>
          <cell r="C15" t="str">
            <v>Cliente Corporativo</v>
          </cell>
          <cell r="D15" t="str">
            <v>Corporate Client</v>
          </cell>
          <cell r="E15" t="str">
            <v>Corporate Client</v>
          </cell>
          <cell r="F15" t="str">
            <v>Corporate Client</v>
          </cell>
          <cell r="G15" t="str">
            <v>Corporate Client</v>
          </cell>
          <cell r="H15" t="str">
            <v>Corporate Client</v>
          </cell>
          <cell r="I15" t="str">
            <v>Corporate Client</v>
          </cell>
          <cell r="J15" t="str">
            <v>Corporate Client</v>
          </cell>
          <cell r="K15" t="str">
            <v>Corporate Client</v>
          </cell>
        </row>
        <row r="16">
          <cell r="A16" t="str">
            <v>TierCode</v>
          </cell>
          <cell r="B16" t="str">
            <v>Tier Code</v>
          </cell>
          <cell r="C16" t="str">
            <v>Relacion con cliente final</v>
          </cell>
          <cell r="D16" t="str">
            <v>Contract Tier Code</v>
          </cell>
          <cell r="E16" t="str">
            <v>Contract Tier Code</v>
          </cell>
          <cell r="F16" t="str">
            <v>Contract Tier Code</v>
          </cell>
          <cell r="G16" t="str">
            <v>Contract Tier Code</v>
          </cell>
          <cell r="H16" t="str">
            <v>Contract Tier Code</v>
          </cell>
          <cell r="I16" t="str">
            <v>Contract Tier Code</v>
          </cell>
          <cell r="J16" t="str">
            <v>Contract Tier Code</v>
          </cell>
          <cell r="K16" t="str">
            <v>Contract Tier Code</v>
          </cell>
        </row>
        <row r="17">
          <cell r="A17" t="str">
            <v>SalesMgr</v>
          </cell>
          <cell r="B17" t="str">
            <v>Sales Manager</v>
          </cell>
          <cell r="C17" t="str">
            <v>Gerente de Ventas</v>
          </cell>
          <cell r="D17" t="str">
            <v>Sales Manager</v>
          </cell>
          <cell r="E17" t="str">
            <v>Sales Manager</v>
          </cell>
          <cell r="F17" t="str">
            <v>Sales Manager</v>
          </cell>
          <cell r="G17" t="str">
            <v>Sales Manager</v>
          </cell>
          <cell r="H17" t="str">
            <v>Sales Manager</v>
          </cell>
          <cell r="I17" t="str">
            <v>Sales Manager</v>
          </cell>
          <cell r="J17" t="str">
            <v>Sales Manager</v>
          </cell>
          <cell r="K17" t="str">
            <v>Sales Manager</v>
          </cell>
        </row>
        <row r="18">
          <cell r="A18" t="str">
            <v>SmallProj</v>
          </cell>
          <cell r="B18" t="str">
            <v>Small Project</v>
          </cell>
          <cell r="C18" t="str">
            <v>Proyecto Pequeño</v>
          </cell>
          <cell r="D18" t="str">
            <v>Small Project</v>
          </cell>
          <cell r="E18" t="str">
            <v>Small Project</v>
          </cell>
          <cell r="F18" t="str">
            <v>Small Project</v>
          </cell>
          <cell r="G18" t="str">
            <v>Small Project</v>
          </cell>
          <cell r="H18" t="str">
            <v>Small Project</v>
          </cell>
          <cell r="I18" t="str">
            <v>Small Project</v>
          </cell>
          <cell r="J18" t="str">
            <v>Small Project</v>
          </cell>
          <cell r="K18" t="str">
            <v>Small Project</v>
          </cell>
        </row>
        <row r="19">
          <cell r="A19" t="str">
            <v>OwnAcctNum</v>
          </cell>
          <cell r="B19" t="str">
            <v>Owner Account Number</v>
          </cell>
          <cell r="C19" t="str">
            <v>Número de Cuenta de Cliente Directo / Cte. Principal</v>
          </cell>
          <cell r="D19" t="str">
            <v>Owner Account # (if available)</v>
          </cell>
          <cell r="E19" t="str">
            <v>Owner Account # (if available)</v>
          </cell>
          <cell r="F19" t="str">
            <v>Owner Account # (if available)</v>
          </cell>
          <cell r="G19" t="str">
            <v>Owner Account # (not available)</v>
          </cell>
          <cell r="H19" t="str">
            <v>Owner Account # (not available)</v>
          </cell>
          <cell r="I19" t="str">
            <v>Owner Account # (if available)</v>
          </cell>
          <cell r="J19" t="str">
            <v>Owner Account # (not available)</v>
          </cell>
          <cell r="K19" t="str">
            <v>Owner Account # (if available)</v>
          </cell>
        </row>
        <row r="20">
          <cell r="A20" t="str">
            <v>ChangeDate</v>
          </cell>
          <cell r="B20" t="str">
            <v>Last Change Date</v>
          </cell>
          <cell r="C20" t="str">
            <v>Fecha de último cambio</v>
          </cell>
          <cell r="D20" t="str">
            <v>Last Change Date</v>
          </cell>
          <cell r="E20" t="str">
            <v>Last Change Date</v>
          </cell>
          <cell r="F20" t="str">
            <v>Last Change Date</v>
          </cell>
          <cell r="G20" t="str">
            <v>Last Change Date</v>
          </cell>
          <cell r="H20" t="str">
            <v>Last Change Date</v>
          </cell>
          <cell r="I20" t="str">
            <v>Last Change Date</v>
          </cell>
          <cell r="J20" t="str">
            <v>Last Change Date</v>
          </cell>
          <cell r="K20" t="str">
            <v>Last Change Date</v>
          </cell>
        </row>
        <row r="21">
          <cell r="A21" t="str">
            <v>ChangeBy</v>
          </cell>
          <cell r="B21" t="str">
            <v>Last Change By</v>
          </cell>
          <cell r="C21" t="str">
            <v>Último cambio hecho por</v>
          </cell>
          <cell r="D21" t="str">
            <v>Last Change By</v>
          </cell>
          <cell r="E21" t="str">
            <v>Last Change By</v>
          </cell>
          <cell r="F21" t="str">
            <v>Last Change By</v>
          </cell>
          <cell r="G21" t="str">
            <v>Last Change By</v>
          </cell>
          <cell r="H21" t="str">
            <v>Last Change By</v>
          </cell>
          <cell r="I21" t="str">
            <v>Last Change By</v>
          </cell>
          <cell r="J21" t="str">
            <v>Last Change By</v>
          </cell>
          <cell r="K21" t="str">
            <v>Last Change By</v>
          </cell>
        </row>
        <row r="22">
          <cell r="A22" t="str">
            <v>ContAmt</v>
          </cell>
          <cell r="B22" t="str">
            <v>Contract Amount - USD, USD</v>
          </cell>
          <cell r="C22" t="str">
            <v>Monto del Contrato - USD, Pesos</v>
          </cell>
          <cell r="D22" t="str">
            <v>Contract Amount - HK$, USD</v>
          </cell>
          <cell r="E22" t="str">
            <v>Contract Amount - RM$, USD</v>
          </cell>
          <cell r="F22" t="str">
            <v>Contract Amount - SGD, USD</v>
          </cell>
          <cell r="G22" t="str">
            <v>Contract Amount - Rps, USD</v>
          </cell>
          <cell r="H22" t="str">
            <v>Contract Amount - SGD$, USD</v>
          </cell>
          <cell r="I22" t="str">
            <v>Contract Amount - THB$, USD</v>
          </cell>
          <cell r="J22" t="str">
            <v>Contract Amount - AUD, USD</v>
          </cell>
          <cell r="K22" t="str">
            <v>Contract Amount - local currency, USD</v>
          </cell>
        </row>
        <row r="23">
          <cell r="A23" t="str">
            <v>EstCost</v>
          </cell>
          <cell r="B23" t="str">
            <v>Estimated Cost - USD, USD</v>
          </cell>
          <cell r="C23" t="str">
            <v>Costo Estimado - USD, Pesos</v>
          </cell>
          <cell r="D23" t="str">
            <v>Estimated Cost - HK$, USD</v>
          </cell>
          <cell r="E23" t="str">
            <v>Estimated Cost - RM$, USD</v>
          </cell>
          <cell r="F23" t="str">
            <v>Estimated Cost - SGD, USD</v>
          </cell>
          <cell r="G23" t="str">
            <v>Estimated Cost - Rps, USD</v>
          </cell>
          <cell r="H23" t="str">
            <v>Estimated Cost - SGD$, USD</v>
          </cell>
          <cell r="I23" t="str">
            <v>Estimated Cost - THB$, USD</v>
          </cell>
          <cell r="J23" t="str">
            <v>Estimated Cost - AUD, USD</v>
          </cell>
          <cell r="K23" t="str">
            <v>Estimated Cost - local currency, USD</v>
          </cell>
        </row>
        <row r="24">
          <cell r="A24" t="str">
            <v>GMAmount</v>
          </cell>
          <cell r="B24" t="str">
            <v>Gross Margin Amount - USD, USD</v>
          </cell>
          <cell r="C24" t="str">
            <v>Margen Bruto - USD, Pesos</v>
          </cell>
          <cell r="D24" t="str">
            <v>Gross Margin Amount - HK$, USD</v>
          </cell>
          <cell r="E24" t="str">
            <v>Gross Margin Amount - RM$, USD</v>
          </cell>
          <cell r="F24" t="str">
            <v>Gross Margin Amount - SGD, USD</v>
          </cell>
          <cell r="G24" t="str">
            <v>Gross Margin Amount - Rps, USD</v>
          </cell>
          <cell r="H24" t="str">
            <v>Gross Margin Amount - SGD$, USD</v>
          </cell>
          <cell r="I24" t="str">
            <v>Gross Margin Amount - THB$, USD</v>
          </cell>
          <cell r="J24" t="str">
            <v>Gross Margin Amount - AUD, USD</v>
          </cell>
          <cell r="K24" t="str">
            <v>Gross Margin Amount - local currency, USD</v>
          </cell>
        </row>
        <row r="25">
          <cell r="A25" t="str">
            <v>GMPercent</v>
          </cell>
          <cell r="B25" t="str">
            <v>Gross Margin Percent</v>
          </cell>
          <cell r="C25" t="str">
            <v>Porcentaje de Margen Bruto</v>
          </cell>
          <cell r="D25" t="str">
            <v>Gross Margin Percent</v>
          </cell>
          <cell r="E25" t="str">
            <v>Gross Margin Percent</v>
          </cell>
          <cell r="F25" t="str">
            <v>Gross Margin Percent</v>
          </cell>
          <cell r="G25" t="str">
            <v>Gross Margin Percent</v>
          </cell>
          <cell r="H25" t="str">
            <v>Gross Margin Percent</v>
          </cell>
          <cell r="I25" t="str">
            <v>Gross Margin Percent</v>
          </cell>
          <cell r="J25" t="str">
            <v>Gross Margin Percent</v>
          </cell>
          <cell r="K25" t="str">
            <v>Gross Margin Percent</v>
          </cell>
        </row>
        <row r="27">
          <cell r="A27" t="str">
            <v>ProjLocation</v>
          </cell>
          <cell r="B27" t="str">
            <v>Project Location</v>
          </cell>
          <cell r="C27" t="str">
            <v>Ubicación del Proyecto</v>
          </cell>
          <cell r="D27" t="str">
            <v>Project Location</v>
          </cell>
          <cell r="E27" t="str">
            <v>Project Location</v>
          </cell>
          <cell r="F27" t="str">
            <v>Project Location</v>
          </cell>
          <cell r="G27" t="str">
            <v>Project Location</v>
          </cell>
          <cell r="H27" t="str">
            <v>Project Location</v>
          </cell>
          <cell r="I27" t="str">
            <v>Project Location</v>
          </cell>
          <cell r="J27" t="str">
            <v>Project Location</v>
          </cell>
          <cell r="K27" t="str">
            <v>Project Location</v>
          </cell>
        </row>
        <row r="28">
          <cell r="A28" t="str">
            <v>ProjAddress1</v>
          </cell>
          <cell r="B28" t="str">
            <v>Address 1</v>
          </cell>
          <cell r="C28" t="str">
            <v>Dirección 1</v>
          </cell>
          <cell r="D28" t="str">
            <v>Address 1</v>
          </cell>
          <cell r="E28" t="str">
            <v>Address 1</v>
          </cell>
          <cell r="F28" t="str">
            <v>Address 1</v>
          </cell>
          <cell r="G28" t="str">
            <v>Address 1</v>
          </cell>
          <cell r="H28" t="str">
            <v>Address 1</v>
          </cell>
          <cell r="I28" t="str">
            <v>Address 1</v>
          </cell>
          <cell r="J28" t="str">
            <v>Address 1</v>
          </cell>
          <cell r="K28" t="str">
            <v>Address 1</v>
          </cell>
        </row>
        <row r="29">
          <cell r="A29" t="str">
            <v>ProjAddress2</v>
          </cell>
          <cell r="B29" t="str">
            <v>Address 2</v>
          </cell>
          <cell r="C29" t="str">
            <v>Dirección 2</v>
          </cell>
          <cell r="D29" t="str">
            <v>Address 2</v>
          </cell>
          <cell r="E29" t="str">
            <v>Address 2</v>
          </cell>
          <cell r="F29" t="str">
            <v>Address 2</v>
          </cell>
          <cell r="G29" t="str">
            <v>Address 2</v>
          </cell>
          <cell r="H29" t="str">
            <v>Address 2</v>
          </cell>
          <cell r="I29" t="str">
            <v>Address 2</v>
          </cell>
          <cell r="J29" t="str">
            <v>Address 2</v>
          </cell>
          <cell r="K29" t="str">
            <v>Address 2</v>
          </cell>
        </row>
        <row r="30">
          <cell r="A30" t="str">
            <v>ProjCity</v>
          </cell>
          <cell r="B30" t="str">
            <v>City</v>
          </cell>
          <cell r="C30" t="str">
            <v>Ciudad</v>
          </cell>
          <cell r="D30" t="str">
            <v>City</v>
          </cell>
          <cell r="E30" t="str">
            <v>City</v>
          </cell>
          <cell r="F30" t="str">
            <v>City</v>
          </cell>
          <cell r="G30" t="str">
            <v>City</v>
          </cell>
          <cell r="H30" t="str">
            <v>City</v>
          </cell>
          <cell r="I30" t="str">
            <v>City</v>
          </cell>
          <cell r="J30" t="str">
            <v>City</v>
          </cell>
          <cell r="K30" t="str">
            <v>City</v>
          </cell>
        </row>
        <row r="31">
          <cell r="A31" t="str">
            <v>ProjCounty</v>
          </cell>
          <cell r="B31" t="str">
            <v>County</v>
          </cell>
          <cell r="C31" t="str">
            <v>Delegacion o Municipio</v>
          </cell>
          <cell r="D31" t="str">
            <v>County (not applicable)</v>
          </cell>
          <cell r="E31" t="str">
            <v>County (not applicable)</v>
          </cell>
          <cell r="F31" t="str">
            <v>County (not applicable)</v>
          </cell>
          <cell r="G31" t="str">
            <v>County (not applicable)</v>
          </cell>
          <cell r="H31" t="str">
            <v>County (not applicable)</v>
          </cell>
          <cell r="I31" t="str">
            <v>County (not applicable)</v>
          </cell>
          <cell r="J31" t="str">
            <v>County (not applicable)</v>
          </cell>
          <cell r="K31" t="str">
            <v>County (if applicable)</v>
          </cell>
        </row>
        <row r="32">
          <cell r="A32" t="str">
            <v>ProjState</v>
          </cell>
          <cell r="B32" t="str">
            <v>State</v>
          </cell>
          <cell r="C32" t="str">
            <v>Estado</v>
          </cell>
          <cell r="D32" t="str">
            <v>State (N.A.)</v>
          </cell>
          <cell r="E32" t="str">
            <v>State (N.A.)</v>
          </cell>
          <cell r="F32" t="str">
            <v>State (N.A.)</v>
          </cell>
          <cell r="G32" t="str">
            <v>State (N.A.)</v>
          </cell>
          <cell r="H32" t="str">
            <v>State (N.A.)</v>
          </cell>
          <cell r="I32" t="str">
            <v>State (N.A.)</v>
          </cell>
          <cell r="J32" t="str">
            <v>State (N.A.)</v>
          </cell>
          <cell r="K32" t="str">
            <v>State (if applicable)</v>
          </cell>
        </row>
        <row r="33">
          <cell r="A33" t="str">
            <v>ProjPostal</v>
          </cell>
          <cell r="B33" t="str">
            <v>Zip Code</v>
          </cell>
          <cell r="C33" t="str">
            <v>Código Postal</v>
          </cell>
          <cell r="D33" t="str">
            <v>Postal Code</v>
          </cell>
          <cell r="E33" t="str">
            <v>Postal Code</v>
          </cell>
          <cell r="F33" t="str">
            <v>Postal Code</v>
          </cell>
          <cell r="G33" t="str">
            <v>Postal Code</v>
          </cell>
          <cell r="H33" t="str">
            <v>Postal Code</v>
          </cell>
          <cell r="I33" t="str">
            <v>Postal Code</v>
          </cell>
          <cell r="J33" t="str">
            <v>Postal Code</v>
          </cell>
          <cell r="K33" t="str">
            <v>Postal Code</v>
          </cell>
        </row>
        <row r="34">
          <cell r="A34" t="str">
            <v>ProjCountry</v>
          </cell>
          <cell r="B34" t="str">
            <v>Country</v>
          </cell>
          <cell r="C34" t="str">
            <v>País</v>
          </cell>
          <cell r="D34" t="str">
            <v>Country</v>
          </cell>
          <cell r="E34" t="str">
            <v>Country</v>
          </cell>
          <cell r="F34" t="str">
            <v>Country</v>
          </cell>
          <cell r="G34" t="str">
            <v>Country</v>
          </cell>
          <cell r="H34" t="str">
            <v>Country</v>
          </cell>
          <cell r="I34" t="str">
            <v>Country</v>
          </cell>
          <cell r="J34" t="str">
            <v>Country</v>
          </cell>
          <cell r="K34" t="str">
            <v>Country</v>
          </cell>
        </row>
        <row r="36">
          <cell r="A36" t="str">
            <v>Salespersons</v>
          </cell>
          <cell r="B36" t="str">
            <v>Salespersons</v>
          </cell>
          <cell r="C36" t="str">
            <v>Vendedores</v>
          </cell>
          <cell r="D36" t="str">
            <v>Salespersons</v>
          </cell>
          <cell r="E36" t="str">
            <v>Salespersons</v>
          </cell>
          <cell r="F36" t="str">
            <v>Salespersons</v>
          </cell>
          <cell r="G36" t="str">
            <v>Salespersons</v>
          </cell>
          <cell r="H36" t="str">
            <v>Salespersons</v>
          </cell>
          <cell r="I36" t="str">
            <v>Salespersons</v>
          </cell>
          <cell r="J36" t="str">
            <v>Salespersons</v>
          </cell>
          <cell r="K36" t="str">
            <v>Salespersons</v>
          </cell>
        </row>
        <row r="37">
          <cell r="A37" t="str">
            <v>SP1Name</v>
          </cell>
          <cell r="B37" t="str">
            <v>Lead Name</v>
          </cell>
          <cell r="C37" t="str">
            <v>Nombre de Líder de Cta. O Proyecto</v>
          </cell>
          <cell r="D37" t="str">
            <v>Lead Name</v>
          </cell>
          <cell r="E37" t="str">
            <v>Lead Name</v>
          </cell>
          <cell r="F37" t="str">
            <v>Lead Name</v>
          </cell>
          <cell r="G37" t="str">
            <v>Lead Name</v>
          </cell>
          <cell r="H37" t="str">
            <v>Lead Name</v>
          </cell>
          <cell r="I37" t="str">
            <v>Lead Name</v>
          </cell>
          <cell r="J37" t="str">
            <v>Lead Name</v>
          </cell>
          <cell r="K37" t="str">
            <v>Lead Name</v>
          </cell>
        </row>
        <row r="38">
          <cell r="A38" t="str">
            <v>SP1Number</v>
          </cell>
          <cell r="B38" t="str">
            <v>Number</v>
          </cell>
          <cell r="C38" t="str">
            <v>Número</v>
          </cell>
          <cell r="D38" t="str">
            <v>Number</v>
          </cell>
          <cell r="E38" t="str">
            <v>Number</v>
          </cell>
          <cell r="F38" t="str">
            <v>Number</v>
          </cell>
          <cell r="G38" t="str">
            <v>Number</v>
          </cell>
          <cell r="H38" t="str">
            <v>Number</v>
          </cell>
          <cell r="I38" t="str">
            <v>Number</v>
          </cell>
          <cell r="J38" t="str">
            <v>Number</v>
          </cell>
          <cell r="K38" t="str">
            <v>Number</v>
          </cell>
        </row>
        <row r="39">
          <cell r="A39" t="str">
            <v>SP1Branch</v>
          </cell>
          <cell r="B39" t="str">
            <v>Branch</v>
          </cell>
          <cell r="C39" t="str">
            <v>Sucursal</v>
          </cell>
          <cell r="D39" t="str">
            <v>Branch</v>
          </cell>
          <cell r="E39" t="str">
            <v>Branch</v>
          </cell>
          <cell r="F39" t="str">
            <v>Branch</v>
          </cell>
          <cell r="G39" t="str">
            <v>Branch</v>
          </cell>
          <cell r="H39" t="str">
            <v>Branch</v>
          </cell>
          <cell r="I39" t="str">
            <v>Branch</v>
          </cell>
          <cell r="J39" t="str">
            <v>Branch</v>
          </cell>
          <cell r="K39" t="str">
            <v>Branch</v>
          </cell>
        </row>
        <row r="40">
          <cell r="A40" t="str">
            <v>SP1Credit</v>
          </cell>
          <cell r="B40" t="str">
            <v>Credit Percent</v>
          </cell>
          <cell r="C40" t="str">
            <v>Porcentaje de Crédito</v>
          </cell>
          <cell r="D40" t="str">
            <v>Credit Percent</v>
          </cell>
          <cell r="E40" t="str">
            <v>Credit Percent</v>
          </cell>
          <cell r="F40" t="str">
            <v>Credit Percent</v>
          </cell>
          <cell r="G40" t="str">
            <v>Credit Percent</v>
          </cell>
          <cell r="H40" t="str">
            <v>Credit Percent</v>
          </cell>
          <cell r="I40" t="str">
            <v>Credit Percent</v>
          </cell>
          <cell r="J40" t="str">
            <v>Credit Percent</v>
          </cell>
          <cell r="K40" t="str">
            <v>Credit Percent</v>
          </cell>
        </row>
        <row r="41">
          <cell r="A41" t="str">
            <v>SP2Name</v>
          </cell>
          <cell r="B41" t="str">
            <v>Name</v>
          </cell>
          <cell r="C41" t="str">
            <v>Nombre</v>
          </cell>
          <cell r="D41" t="str">
            <v>Name</v>
          </cell>
          <cell r="E41" t="str">
            <v>Name</v>
          </cell>
          <cell r="F41" t="str">
            <v>Name</v>
          </cell>
          <cell r="G41" t="str">
            <v>Name</v>
          </cell>
          <cell r="H41" t="str">
            <v>Name</v>
          </cell>
          <cell r="I41" t="str">
            <v>Name</v>
          </cell>
          <cell r="J41" t="str">
            <v>Name</v>
          </cell>
          <cell r="K41" t="str">
            <v>Name</v>
          </cell>
        </row>
        <row r="42">
          <cell r="A42" t="str">
            <v>SP2Number</v>
          </cell>
          <cell r="B42" t="str">
            <v>Number</v>
          </cell>
          <cell r="C42" t="str">
            <v>Número</v>
          </cell>
          <cell r="D42" t="str">
            <v>Number</v>
          </cell>
          <cell r="E42" t="str">
            <v>Number</v>
          </cell>
          <cell r="F42" t="str">
            <v>Number</v>
          </cell>
          <cell r="G42" t="str">
            <v>Number</v>
          </cell>
          <cell r="H42" t="str">
            <v>Number</v>
          </cell>
          <cell r="I42" t="str">
            <v>Number</v>
          </cell>
          <cell r="J42" t="str">
            <v>Number</v>
          </cell>
          <cell r="K42" t="str">
            <v>Number</v>
          </cell>
        </row>
        <row r="43">
          <cell r="A43" t="str">
            <v>SP2Branch</v>
          </cell>
          <cell r="B43" t="str">
            <v>Branch</v>
          </cell>
          <cell r="C43" t="str">
            <v>Sucursal</v>
          </cell>
          <cell r="D43" t="str">
            <v>Branch</v>
          </cell>
          <cell r="E43" t="str">
            <v>Branch</v>
          </cell>
          <cell r="F43" t="str">
            <v>Branch</v>
          </cell>
          <cell r="G43" t="str">
            <v>Branch</v>
          </cell>
          <cell r="H43" t="str">
            <v>Branch</v>
          </cell>
          <cell r="I43" t="str">
            <v>Branch</v>
          </cell>
          <cell r="J43" t="str">
            <v>Branch</v>
          </cell>
          <cell r="K43" t="str">
            <v>Branch</v>
          </cell>
        </row>
        <row r="44">
          <cell r="A44" t="str">
            <v>SP2Credit</v>
          </cell>
          <cell r="B44" t="str">
            <v>Credit Percent</v>
          </cell>
          <cell r="C44" t="str">
            <v>Porcentaje de Crédito</v>
          </cell>
          <cell r="D44" t="str">
            <v>Credit Percent</v>
          </cell>
          <cell r="E44" t="str">
            <v>Credit Percent</v>
          </cell>
          <cell r="F44" t="str">
            <v>Credit Percent</v>
          </cell>
          <cell r="G44" t="str">
            <v>Credit Percent</v>
          </cell>
          <cell r="H44" t="str">
            <v>Credit Percent</v>
          </cell>
          <cell r="I44" t="str">
            <v>Credit Percent</v>
          </cell>
          <cell r="J44" t="str">
            <v>Credit Percent</v>
          </cell>
          <cell r="K44" t="str">
            <v>Credit Percent</v>
          </cell>
        </row>
        <row r="45">
          <cell r="A45" t="str">
            <v>SP3Name</v>
          </cell>
          <cell r="B45" t="str">
            <v>Name</v>
          </cell>
          <cell r="C45" t="str">
            <v>Nombre</v>
          </cell>
          <cell r="D45" t="str">
            <v>Name</v>
          </cell>
          <cell r="E45" t="str">
            <v>Name</v>
          </cell>
          <cell r="F45" t="str">
            <v>Name</v>
          </cell>
          <cell r="G45" t="str">
            <v>Name</v>
          </cell>
          <cell r="H45" t="str">
            <v>Name</v>
          </cell>
          <cell r="I45" t="str">
            <v>Name</v>
          </cell>
          <cell r="J45" t="str">
            <v>Name</v>
          </cell>
          <cell r="K45" t="str">
            <v>Name</v>
          </cell>
        </row>
        <row r="46">
          <cell r="A46" t="str">
            <v>SP3Number</v>
          </cell>
          <cell r="B46" t="str">
            <v>Number</v>
          </cell>
          <cell r="C46" t="str">
            <v>Número</v>
          </cell>
          <cell r="D46" t="str">
            <v>Number</v>
          </cell>
          <cell r="E46" t="str">
            <v>Number</v>
          </cell>
          <cell r="F46" t="str">
            <v>Number</v>
          </cell>
          <cell r="G46" t="str">
            <v>Number</v>
          </cell>
          <cell r="H46" t="str">
            <v>Number</v>
          </cell>
          <cell r="I46" t="str">
            <v>Number</v>
          </cell>
          <cell r="J46" t="str">
            <v>Number</v>
          </cell>
          <cell r="K46" t="str">
            <v>Number</v>
          </cell>
        </row>
        <row r="47">
          <cell r="A47" t="str">
            <v>SP3Branch</v>
          </cell>
          <cell r="B47" t="str">
            <v>Branch</v>
          </cell>
          <cell r="C47" t="str">
            <v>Sucursal</v>
          </cell>
          <cell r="D47" t="str">
            <v>Branch</v>
          </cell>
          <cell r="E47" t="str">
            <v>Branch</v>
          </cell>
          <cell r="F47" t="str">
            <v>Branch</v>
          </cell>
          <cell r="G47" t="str">
            <v>Branch</v>
          </cell>
          <cell r="H47" t="str">
            <v>Branch</v>
          </cell>
          <cell r="I47" t="str">
            <v>Branch</v>
          </cell>
          <cell r="J47" t="str">
            <v>Branch</v>
          </cell>
          <cell r="K47" t="str">
            <v>Branch</v>
          </cell>
        </row>
        <row r="48">
          <cell r="A48" t="str">
            <v>SP3Credit</v>
          </cell>
          <cell r="B48" t="str">
            <v>Credit Percent</v>
          </cell>
          <cell r="C48" t="str">
            <v>Porcentaje de Crédito</v>
          </cell>
          <cell r="D48" t="str">
            <v>Credit Percent</v>
          </cell>
          <cell r="E48" t="str">
            <v>Credit Percent</v>
          </cell>
          <cell r="F48" t="str">
            <v>Credit Percent</v>
          </cell>
          <cell r="G48" t="str">
            <v>Credit Percent</v>
          </cell>
          <cell r="H48" t="str">
            <v>Credit Percent</v>
          </cell>
          <cell r="I48" t="str">
            <v>Credit Percent</v>
          </cell>
          <cell r="J48" t="str">
            <v>Credit Percent</v>
          </cell>
          <cell r="K48" t="str">
            <v>Credit Percent</v>
          </cell>
        </row>
        <row r="49">
          <cell r="A49" t="str">
            <v>SP4Name</v>
          </cell>
          <cell r="B49" t="str">
            <v>Name</v>
          </cell>
          <cell r="C49" t="str">
            <v>Nombre</v>
          </cell>
          <cell r="D49" t="str">
            <v>Name</v>
          </cell>
          <cell r="E49" t="str">
            <v>Name</v>
          </cell>
          <cell r="F49" t="str">
            <v>Name</v>
          </cell>
          <cell r="G49" t="str">
            <v>Name</v>
          </cell>
          <cell r="H49" t="str">
            <v>Name</v>
          </cell>
          <cell r="I49" t="str">
            <v>Name</v>
          </cell>
          <cell r="J49" t="str">
            <v>Name</v>
          </cell>
          <cell r="K49" t="str">
            <v>Name</v>
          </cell>
        </row>
        <row r="50">
          <cell r="A50" t="str">
            <v>SP4Number</v>
          </cell>
          <cell r="B50" t="str">
            <v>Number</v>
          </cell>
          <cell r="C50" t="str">
            <v>Número</v>
          </cell>
          <cell r="D50" t="str">
            <v>Number</v>
          </cell>
          <cell r="E50" t="str">
            <v>Number</v>
          </cell>
          <cell r="F50" t="str">
            <v>Number</v>
          </cell>
          <cell r="G50" t="str">
            <v>Number</v>
          </cell>
          <cell r="H50" t="str">
            <v>Number</v>
          </cell>
          <cell r="I50" t="str">
            <v>Number</v>
          </cell>
          <cell r="J50" t="str">
            <v>Number</v>
          </cell>
          <cell r="K50" t="str">
            <v>Number</v>
          </cell>
        </row>
        <row r="51">
          <cell r="A51" t="str">
            <v>SP4Branch</v>
          </cell>
          <cell r="B51" t="str">
            <v>Branch</v>
          </cell>
          <cell r="C51" t="str">
            <v>Sucursal</v>
          </cell>
          <cell r="D51" t="str">
            <v>Branch</v>
          </cell>
          <cell r="E51" t="str">
            <v>Branch</v>
          </cell>
          <cell r="F51" t="str">
            <v>Branch</v>
          </cell>
          <cell r="G51" t="str">
            <v>Branch</v>
          </cell>
          <cell r="H51" t="str">
            <v>Branch</v>
          </cell>
          <cell r="I51" t="str">
            <v>Branch</v>
          </cell>
          <cell r="J51" t="str">
            <v>Branch</v>
          </cell>
          <cell r="K51" t="str">
            <v>Branch</v>
          </cell>
        </row>
        <row r="52">
          <cell r="A52" t="str">
            <v>SP4Credit</v>
          </cell>
          <cell r="B52" t="str">
            <v>Credit Percent</v>
          </cell>
          <cell r="C52" t="str">
            <v>Porcentaje de Crédito</v>
          </cell>
          <cell r="D52" t="str">
            <v>Credit Percent</v>
          </cell>
          <cell r="E52" t="str">
            <v>Credit Percent</v>
          </cell>
          <cell r="F52" t="str">
            <v>Credit Percent</v>
          </cell>
          <cell r="G52" t="str">
            <v>Credit Percent</v>
          </cell>
          <cell r="H52" t="str">
            <v>Credit Percent</v>
          </cell>
          <cell r="I52" t="str">
            <v>Credit Percent</v>
          </cell>
          <cell r="J52" t="str">
            <v>Credit Percent</v>
          </cell>
          <cell r="K52" t="str">
            <v>Credit Percent</v>
          </cell>
        </row>
        <row r="53">
          <cell r="A53" t="str">
            <v>SP5Name</v>
          </cell>
          <cell r="B53" t="str">
            <v>Name</v>
          </cell>
          <cell r="C53" t="str">
            <v>Nombre</v>
          </cell>
          <cell r="D53" t="str">
            <v>Name</v>
          </cell>
          <cell r="E53" t="str">
            <v>Name</v>
          </cell>
          <cell r="F53" t="str">
            <v>Name</v>
          </cell>
          <cell r="G53" t="str">
            <v>Name</v>
          </cell>
          <cell r="H53" t="str">
            <v>Name</v>
          </cell>
          <cell r="I53" t="str">
            <v>Name</v>
          </cell>
          <cell r="J53" t="str">
            <v>Name</v>
          </cell>
          <cell r="K53" t="str">
            <v>Name</v>
          </cell>
        </row>
        <row r="54">
          <cell r="A54" t="str">
            <v>SP5Number</v>
          </cell>
          <cell r="B54" t="str">
            <v>Number</v>
          </cell>
          <cell r="C54" t="str">
            <v>Número</v>
          </cell>
          <cell r="D54" t="str">
            <v>Number</v>
          </cell>
          <cell r="E54" t="str">
            <v>Number</v>
          </cell>
          <cell r="F54" t="str">
            <v>Number</v>
          </cell>
          <cell r="G54" t="str">
            <v>Number</v>
          </cell>
          <cell r="H54" t="str">
            <v>Number</v>
          </cell>
          <cell r="I54" t="str">
            <v>Number</v>
          </cell>
          <cell r="J54" t="str">
            <v>Number</v>
          </cell>
          <cell r="K54" t="str">
            <v>Number</v>
          </cell>
        </row>
        <row r="55">
          <cell r="A55" t="str">
            <v>SP5Branch</v>
          </cell>
          <cell r="B55" t="str">
            <v>Branch</v>
          </cell>
          <cell r="C55" t="str">
            <v>Sucursal</v>
          </cell>
          <cell r="D55" t="str">
            <v>Branch</v>
          </cell>
          <cell r="E55" t="str">
            <v>Branch</v>
          </cell>
          <cell r="F55" t="str">
            <v>Branch</v>
          </cell>
          <cell r="G55" t="str">
            <v>Branch</v>
          </cell>
          <cell r="H55" t="str">
            <v>Branch</v>
          </cell>
          <cell r="I55" t="str">
            <v>Branch</v>
          </cell>
          <cell r="J55" t="str">
            <v>Branch</v>
          </cell>
          <cell r="K55" t="str">
            <v>Branch</v>
          </cell>
        </row>
        <row r="56">
          <cell r="A56" t="str">
            <v>SP5Credit</v>
          </cell>
          <cell r="B56" t="str">
            <v>Credit Percent</v>
          </cell>
          <cell r="C56" t="str">
            <v>Porcentaje de Crédito</v>
          </cell>
          <cell r="D56" t="str">
            <v>Credit Percent</v>
          </cell>
          <cell r="E56" t="str">
            <v>Credit Percent</v>
          </cell>
          <cell r="F56" t="str">
            <v>Credit Percent</v>
          </cell>
          <cell r="G56" t="str">
            <v>Credit Percent</v>
          </cell>
          <cell r="H56" t="str">
            <v>Credit Percent</v>
          </cell>
          <cell r="I56" t="str">
            <v>Credit Percent</v>
          </cell>
          <cell r="J56" t="str">
            <v>Credit Percent</v>
          </cell>
          <cell r="K56" t="str">
            <v>Credit Percent</v>
          </cell>
        </row>
        <row r="58">
          <cell r="A58" t="str">
            <v>ContWith</v>
          </cell>
          <cell r="B58" t="str">
            <v>Our Contract Is With</v>
          </cell>
          <cell r="C58" t="str">
            <v>Nuestro contrato es con:</v>
          </cell>
          <cell r="D58" t="str">
            <v>Our Contract Is With</v>
          </cell>
          <cell r="E58" t="str">
            <v>Our Contract Is With</v>
          </cell>
          <cell r="F58" t="str">
            <v>Our Contract Is With</v>
          </cell>
          <cell r="G58" t="str">
            <v>Our Contract Is With</v>
          </cell>
          <cell r="H58" t="str">
            <v>Our Contract Is With</v>
          </cell>
          <cell r="I58" t="str">
            <v>Our Contract Is With</v>
          </cell>
          <cell r="J58" t="str">
            <v>Our Contract Is With</v>
          </cell>
          <cell r="K58" t="str">
            <v>Our Contract Is With</v>
          </cell>
        </row>
        <row r="59">
          <cell r="A59" t="str">
            <v>ContWithName</v>
          </cell>
          <cell r="B59" t="str">
            <v>Name</v>
          </cell>
          <cell r="C59" t="str">
            <v>Nombre</v>
          </cell>
          <cell r="D59" t="str">
            <v>Name</v>
          </cell>
          <cell r="E59" t="str">
            <v>Name</v>
          </cell>
          <cell r="F59" t="str">
            <v>Name</v>
          </cell>
          <cell r="G59" t="str">
            <v>Name</v>
          </cell>
          <cell r="H59" t="str">
            <v>Name</v>
          </cell>
          <cell r="I59" t="str">
            <v>Name</v>
          </cell>
          <cell r="J59" t="str">
            <v>Name</v>
          </cell>
          <cell r="K59" t="str">
            <v>Name</v>
          </cell>
        </row>
        <row r="60">
          <cell r="A60" t="str">
            <v>ContWithAcct</v>
          </cell>
          <cell r="B60" t="str">
            <v>Account Number</v>
          </cell>
          <cell r="C60" t="str">
            <v>Número de Cuenta</v>
          </cell>
          <cell r="D60" t="str">
            <v>Account Number (if available)</v>
          </cell>
          <cell r="E60" t="str">
            <v>Account Number (if available)</v>
          </cell>
          <cell r="F60" t="str">
            <v>Account Number (if available)</v>
          </cell>
          <cell r="G60" t="str">
            <v>Account Number (not available)</v>
          </cell>
          <cell r="H60" t="str">
            <v>Account Number (not available)</v>
          </cell>
          <cell r="I60" t="str">
            <v>Account Number (if available)</v>
          </cell>
          <cell r="J60" t="str">
            <v>Account Number (not available)</v>
          </cell>
          <cell r="K60" t="str">
            <v>Account Number (if available)</v>
          </cell>
        </row>
        <row r="61">
          <cell r="A61" t="str">
            <v>FiscalIDNum</v>
          </cell>
          <cell r="B61" t="str">
            <v>Fiscal ID Number</v>
          </cell>
          <cell r="C61" t="str">
            <v>RFC</v>
          </cell>
          <cell r="D61" t="str">
            <v>Fiscal ID Number (if available)</v>
          </cell>
          <cell r="E61" t="str">
            <v>Fiscal ID Number (if available)</v>
          </cell>
          <cell r="F61" t="str">
            <v>Fiscal ID Number (if available)</v>
          </cell>
          <cell r="G61" t="str">
            <v>Fiscal ID Number (not available)</v>
          </cell>
          <cell r="H61" t="str">
            <v>Fiscal ID Number (not available)</v>
          </cell>
          <cell r="I61" t="str">
            <v>Fiscal ID Number (if available)</v>
          </cell>
          <cell r="J61" t="str">
            <v>Fiscal ID Number (not available)</v>
          </cell>
          <cell r="K61" t="str">
            <v>Fiscal ID Number (if available)</v>
          </cell>
        </row>
        <row r="62">
          <cell r="A62" t="str">
            <v>ContWithPrio</v>
          </cell>
          <cell r="B62" t="str">
            <v>Priority</v>
          </cell>
          <cell r="C62" t="str">
            <v>Prioridad</v>
          </cell>
          <cell r="D62" t="str">
            <v>Priority</v>
          </cell>
          <cell r="E62" t="str">
            <v>Priority</v>
          </cell>
          <cell r="F62" t="str">
            <v>Priority</v>
          </cell>
          <cell r="G62" t="str">
            <v>Priority</v>
          </cell>
          <cell r="H62" t="str">
            <v>Priority</v>
          </cell>
          <cell r="I62" t="str">
            <v>Priority</v>
          </cell>
          <cell r="J62" t="str">
            <v>Priority</v>
          </cell>
          <cell r="K62" t="str">
            <v>Priority</v>
          </cell>
        </row>
        <row r="64">
          <cell r="A64" t="str">
            <v>EngFirm</v>
          </cell>
          <cell r="B64" t="str">
            <v>Engineering Firm</v>
          </cell>
          <cell r="C64" t="str">
            <v>Despacho de Ingeniería/Arquitectura</v>
          </cell>
          <cell r="D64" t="str">
            <v>Consulting Firm</v>
          </cell>
          <cell r="E64" t="str">
            <v>Consulting Firm</v>
          </cell>
          <cell r="F64" t="str">
            <v>Consulting Firm</v>
          </cell>
          <cell r="G64" t="str">
            <v>Consulting Firm</v>
          </cell>
          <cell r="H64" t="str">
            <v>Consulting Firm</v>
          </cell>
          <cell r="I64" t="str">
            <v>Consulting Firm</v>
          </cell>
          <cell r="J64" t="str">
            <v>Consulting Firm</v>
          </cell>
          <cell r="K64" t="str">
            <v>Consulting Firm</v>
          </cell>
        </row>
        <row r="65">
          <cell r="A65" t="str">
            <v>EngName</v>
          </cell>
          <cell r="B65" t="str">
            <v>Name</v>
          </cell>
          <cell r="C65" t="str">
            <v>Nombre</v>
          </cell>
          <cell r="D65" t="str">
            <v>Name</v>
          </cell>
          <cell r="E65" t="str">
            <v>Name</v>
          </cell>
          <cell r="F65" t="str">
            <v>Name</v>
          </cell>
          <cell r="G65" t="str">
            <v>Name</v>
          </cell>
          <cell r="H65" t="str">
            <v>Name</v>
          </cell>
          <cell r="I65" t="str">
            <v>Name</v>
          </cell>
          <cell r="J65" t="str">
            <v>Name</v>
          </cell>
          <cell r="K65" t="str">
            <v>Name</v>
          </cell>
        </row>
        <row r="66">
          <cell r="A66" t="str">
            <v>EngAddress</v>
          </cell>
          <cell r="B66" t="str">
            <v>Address</v>
          </cell>
          <cell r="C66" t="str">
            <v>Dirección</v>
          </cell>
          <cell r="D66" t="str">
            <v>Address</v>
          </cell>
          <cell r="E66" t="str">
            <v>Address</v>
          </cell>
          <cell r="F66" t="str">
            <v>Address</v>
          </cell>
          <cell r="G66" t="str">
            <v>Address</v>
          </cell>
          <cell r="H66" t="str">
            <v>Address</v>
          </cell>
          <cell r="I66" t="str">
            <v>Address</v>
          </cell>
          <cell r="J66" t="str">
            <v>Address</v>
          </cell>
          <cell r="K66" t="str">
            <v>Address</v>
          </cell>
        </row>
        <row r="67">
          <cell r="A67" t="str">
            <v>EngCity</v>
          </cell>
          <cell r="B67" t="str">
            <v>City</v>
          </cell>
          <cell r="C67" t="str">
            <v>Ciudad</v>
          </cell>
          <cell r="D67" t="str">
            <v>City</v>
          </cell>
          <cell r="E67" t="str">
            <v>City</v>
          </cell>
          <cell r="F67" t="str">
            <v>City</v>
          </cell>
          <cell r="G67" t="str">
            <v>City</v>
          </cell>
          <cell r="H67" t="str">
            <v>City</v>
          </cell>
          <cell r="I67" t="str">
            <v>City</v>
          </cell>
          <cell r="J67" t="str">
            <v>City</v>
          </cell>
          <cell r="K67" t="str">
            <v>City</v>
          </cell>
        </row>
        <row r="68">
          <cell r="A68" t="str">
            <v>EngState</v>
          </cell>
          <cell r="B68" t="str">
            <v>State</v>
          </cell>
          <cell r="C68" t="str">
            <v>Estado</v>
          </cell>
          <cell r="D68" t="str">
            <v>State (N.A.)</v>
          </cell>
          <cell r="E68" t="str">
            <v>State (N.A.)</v>
          </cell>
          <cell r="F68" t="str">
            <v>State (N.A.)</v>
          </cell>
          <cell r="G68" t="str">
            <v>State (N.A.)</v>
          </cell>
          <cell r="H68" t="str">
            <v>State (N.A.)</v>
          </cell>
          <cell r="I68" t="str">
            <v>State (N.A.)</v>
          </cell>
          <cell r="J68" t="str">
            <v>State (N.A.)</v>
          </cell>
          <cell r="K68" t="str">
            <v>State (if applicable)</v>
          </cell>
        </row>
        <row r="69">
          <cell r="A69" t="str">
            <v>EngPostal</v>
          </cell>
          <cell r="B69" t="str">
            <v>Zip Code</v>
          </cell>
          <cell r="C69" t="str">
            <v>Código Postal</v>
          </cell>
          <cell r="D69" t="str">
            <v>Postal Code</v>
          </cell>
          <cell r="E69" t="str">
            <v>Postal Code</v>
          </cell>
          <cell r="F69" t="str">
            <v>Postal Code</v>
          </cell>
          <cell r="G69" t="str">
            <v>Postal Code</v>
          </cell>
          <cell r="H69" t="str">
            <v>Postal Code</v>
          </cell>
          <cell r="I69" t="str">
            <v>Postal Code</v>
          </cell>
          <cell r="J69" t="str">
            <v>Postal Code</v>
          </cell>
          <cell r="K69" t="str">
            <v>Postal Code</v>
          </cell>
        </row>
        <row r="70">
          <cell r="A70" t="str">
            <v>EngPrio</v>
          </cell>
          <cell r="B70" t="str">
            <v>Priority</v>
          </cell>
          <cell r="C70" t="str">
            <v>Prioridad</v>
          </cell>
          <cell r="D70" t="str">
            <v>Priority</v>
          </cell>
          <cell r="E70" t="str">
            <v>Priority</v>
          </cell>
          <cell r="F70" t="str">
            <v>Priority</v>
          </cell>
          <cell r="G70" t="str">
            <v>Priority</v>
          </cell>
          <cell r="H70" t="str">
            <v>Priority</v>
          </cell>
          <cell r="I70" t="str">
            <v>Priority</v>
          </cell>
          <cell r="J70" t="str">
            <v>Priority</v>
          </cell>
          <cell r="K70" t="str">
            <v>Priority</v>
          </cell>
        </row>
        <row r="72">
          <cell r="A72" t="str">
            <v>PrimeCont</v>
          </cell>
          <cell r="B72" t="str">
            <v>Prime Contractor</v>
          </cell>
          <cell r="C72" t="str">
            <v>Contratista Principal</v>
          </cell>
          <cell r="D72" t="str">
            <v>Main Contractor</v>
          </cell>
          <cell r="E72" t="str">
            <v>Main Contractor</v>
          </cell>
          <cell r="F72" t="str">
            <v>Main Contractor</v>
          </cell>
          <cell r="G72" t="str">
            <v>General Contractor</v>
          </cell>
          <cell r="H72" t="str">
            <v>General Contractor</v>
          </cell>
          <cell r="I72" t="str">
            <v>Main Contractor</v>
          </cell>
          <cell r="J72" t="str">
            <v>General Contractor</v>
          </cell>
          <cell r="K72" t="str">
            <v>Main Contractor</v>
          </cell>
        </row>
        <row r="73">
          <cell r="A73" t="str">
            <v>PrimeName</v>
          </cell>
          <cell r="B73" t="str">
            <v>Name</v>
          </cell>
          <cell r="C73" t="str">
            <v>Nombre</v>
          </cell>
          <cell r="D73" t="str">
            <v>Name</v>
          </cell>
          <cell r="E73" t="str">
            <v>Name</v>
          </cell>
          <cell r="F73" t="str">
            <v>Name</v>
          </cell>
          <cell r="G73" t="str">
            <v>Name</v>
          </cell>
          <cell r="H73" t="str">
            <v>Name</v>
          </cell>
          <cell r="I73" t="str">
            <v>Name</v>
          </cell>
          <cell r="J73" t="str">
            <v>Name</v>
          </cell>
          <cell r="K73" t="str">
            <v>Name</v>
          </cell>
        </row>
        <row r="74">
          <cell r="A74" t="str">
            <v>PrimeAddress</v>
          </cell>
          <cell r="B74" t="str">
            <v>Address</v>
          </cell>
          <cell r="C74" t="str">
            <v xml:space="preserve">Dirección </v>
          </cell>
          <cell r="D74" t="str">
            <v>Address</v>
          </cell>
          <cell r="E74" t="str">
            <v>Address</v>
          </cell>
          <cell r="F74" t="str">
            <v>Address</v>
          </cell>
          <cell r="G74" t="str">
            <v>Address</v>
          </cell>
          <cell r="H74" t="str">
            <v>Address</v>
          </cell>
          <cell r="I74" t="str">
            <v>Address</v>
          </cell>
          <cell r="J74" t="str">
            <v>Address</v>
          </cell>
          <cell r="K74" t="str">
            <v>Address</v>
          </cell>
        </row>
        <row r="75">
          <cell r="A75" t="str">
            <v>PrimeCity</v>
          </cell>
          <cell r="B75" t="str">
            <v>City</v>
          </cell>
          <cell r="C75" t="str">
            <v>Ciudad</v>
          </cell>
          <cell r="D75" t="str">
            <v>City</v>
          </cell>
          <cell r="E75" t="str">
            <v>City</v>
          </cell>
          <cell r="F75" t="str">
            <v>City</v>
          </cell>
          <cell r="G75" t="str">
            <v>City</v>
          </cell>
          <cell r="H75" t="str">
            <v>City</v>
          </cell>
          <cell r="I75" t="str">
            <v>City</v>
          </cell>
          <cell r="J75" t="str">
            <v>City</v>
          </cell>
          <cell r="K75" t="str">
            <v>City</v>
          </cell>
        </row>
        <row r="76">
          <cell r="A76" t="str">
            <v>PrimeState</v>
          </cell>
          <cell r="B76" t="str">
            <v>State</v>
          </cell>
          <cell r="C76" t="str">
            <v>Estado</v>
          </cell>
          <cell r="D76" t="str">
            <v>State (N.A.)</v>
          </cell>
          <cell r="E76" t="str">
            <v>State (N.A.)</v>
          </cell>
          <cell r="F76" t="str">
            <v>State (N.A.)</v>
          </cell>
          <cell r="G76" t="str">
            <v>State (N.A.)</v>
          </cell>
          <cell r="H76" t="str">
            <v>State (N.A.)</v>
          </cell>
          <cell r="I76" t="str">
            <v>State (N.A.)</v>
          </cell>
          <cell r="J76" t="str">
            <v>State (N.A.)</v>
          </cell>
          <cell r="K76" t="str">
            <v>State (if applicable)</v>
          </cell>
        </row>
        <row r="77">
          <cell r="A77" t="str">
            <v>PrimePostal</v>
          </cell>
          <cell r="B77" t="str">
            <v>Zip Code</v>
          </cell>
          <cell r="C77" t="str">
            <v>Código Postal</v>
          </cell>
          <cell r="D77" t="str">
            <v>Postal Code</v>
          </cell>
          <cell r="E77" t="str">
            <v>Postal Code</v>
          </cell>
          <cell r="F77" t="str">
            <v>Postal Code</v>
          </cell>
          <cell r="G77" t="str">
            <v>Postal Code</v>
          </cell>
          <cell r="H77" t="str">
            <v>Postal Code</v>
          </cell>
          <cell r="I77" t="str">
            <v>Postal Code</v>
          </cell>
          <cell r="J77" t="str">
            <v>Postal Code</v>
          </cell>
          <cell r="K77" t="str">
            <v>Postal Code</v>
          </cell>
        </row>
        <row r="78">
          <cell r="A78" t="str">
            <v>PrimePrio</v>
          </cell>
          <cell r="B78" t="str">
            <v>Priority</v>
          </cell>
          <cell r="C78" t="str">
            <v>Prioridad</v>
          </cell>
          <cell r="D78" t="str">
            <v>Priority</v>
          </cell>
          <cell r="E78" t="str">
            <v>Priority</v>
          </cell>
          <cell r="F78" t="str">
            <v>Priority</v>
          </cell>
          <cell r="G78" t="str">
            <v>Priority</v>
          </cell>
          <cell r="H78" t="str">
            <v>Priority</v>
          </cell>
          <cell r="I78" t="str">
            <v>Priority</v>
          </cell>
          <cell r="J78" t="str">
            <v>Priority</v>
          </cell>
          <cell r="K78" t="str">
            <v>Priority</v>
          </cell>
        </row>
        <row r="80">
          <cell r="A80" t="str">
            <v>ProdInfo</v>
          </cell>
          <cell r="B80" t="str">
            <v>Product Information</v>
          </cell>
          <cell r="C80" t="str">
            <v>Información del Producto</v>
          </cell>
          <cell r="D80" t="str">
            <v>Product Information</v>
          </cell>
          <cell r="E80" t="str">
            <v>Product Information</v>
          </cell>
          <cell r="F80" t="str">
            <v>Product Information</v>
          </cell>
          <cell r="G80" t="str">
            <v>Product Information</v>
          </cell>
          <cell r="H80" t="str">
            <v>Product Information</v>
          </cell>
          <cell r="I80" t="str">
            <v>Product Information</v>
          </cell>
          <cell r="J80" t="str">
            <v>Product Information</v>
          </cell>
          <cell r="K80" t="str">
            <v>Product Information</v>
          </cell>
        </row>
        <row r="81">
          <cell r="A81" t="str">
            <v>ProdCode1</v>
          </cell>
          <cell r="B81" t="str">
            <v>Product Code 1</v>
          </cell>
          <cell r="C81" t="str">
            <v>Código del Producto 1</v>
          </cell>
          <cell r="D81" t="str">
            <v>Product Code 1</v>
          </cell>
          <cell r="E81" t="str">
            <v>Product Code 1</v>
          </cell>
          <cell r="F81" t="str">
            <v>Product Code 1</v>
          </cell>
          <cell r="G81" t="str">
            <v>Product Code 1</v>
          </cell>
          <cell r="H81" t="str">
            <v>Product Code 1</v>
          </cell>
          <cell r="I81" t="str">
            <v>Product Code 1</v>
          </cell>
          <cell r="J81" t="str">
            <v>Product Code 1</v>
          </cell>
          <cell r="K81" t="str">
            <v>Product Code 1</v>
          </cell>
        </row>
        <row r="82">
          <cell r="A82" t="str">
            <v>ProdPct1</v>
          </cell>
          <cell r="B82" t="str">
            <v>Product Percent 1</v>
          </cell>
          <cell r="C82" t="str">
            <v>Porcentaje del Producto 1</v>
          </cell>
          <cell r="D82" t="str">
            <v>Product Percent 1</v>
          </cell>
          <cell r="E82" t="str">
            <v>Product Percent 1</v>
          </cell>
          <cell r="F82" t="str">
            <v>Product Percent 1</v>
          </cell>
          <cell r="G82" t="str">
            <v>Product Percent 1</v>
          </cell>
          <cell r="H82" t="str">
            <v>Product Percent 1</v>
          </cell>
          <cell r="I82" t="str">
            <v>Product Percent 1</v>
          </cell>
          <cell r="J82" t="str">
            <v>Product Percent 1</v>
          </cell>
          <cell r="K82" t="str">
            <v>Product Percent 1</v>
          </cell>
        </row>
        <row r="83">
          <cell r="A83" t="str">
            <v>SrvcCode1</v>
          </cell>
          <cell r="B83" t="str">
            <v>Service Code 1</v>
          </cell>
          <cell r="C83" t="str">
            <v>Código del Servicio 1</v>
          </cell>
          <cell r="D83" t="str">
            <v>Service Code 1</v>
          </cell>
          <cell r="E83" t="str">
            <v>Service Code 1</v>
          </cell>
          <cell r="F83" t="str">
            <v>Service Code 1</v>
          </cell>
          <cell r="G83" t="str">
            <v>Service Code 1</v>
          </cell>
          <cell r="H83" t="str">
            <v>Service Code 1</v>
          </cell>
          <cell r="I83" t="str">
            <v>Service Code 1</v>
          </cell>
          <cell r="J83" t="str">
            <v>Service Code 1</v>
          </cell>
          <cell r="K83" t="str">
            <v>Service Code 1</v>
          </cell>
        </row>
        <row r="84">
          <cell r="A84" t="str">
            <v>ProdCode2</v>
          </cell>
          <cell r="B84" t="str">
            <v>Product Code 2</v>
          </cell>
          <cell r="C84" t="str">
            <v>Código del Producto 2</v>
          </cell>
          <cell r="D84" t="str">
            <v>Product Code 2</v>
          </cell>
          <cell r="E84" t="str">
            <v>Product Code 2</v>
          </cell>
          <cell r="F84" t="str">
            <v>Product Code 2</v>
          </cell>
          <cell r="G84" t="str">
            <v>Product Code 2</v>
          </cell>
          <cell r="H84" t="str">
            <v>Product Code 2</v>
          </cell>
          <cell r="I84" t="str">
            <v>Product Code 2</v>
          </cell>
          <cell r="J84" t="str">
            <v>Product Code 2</v>
          </cell>
          <cell r="K84" t="str">
            <v>Product Code 2</v>
          </cell>
        </row>
        <row r="85">
          <cell r="A85" t="str">
            <v>ProdPct2</v>
          </cell>
          <cell r="B85" t="str">
            <v>Product Percent 2</v>
          </cell>
          <cell r="C85" t="str">
            <v>Porcentaje del Producto 2</v>
          </cell>
          <cell r="D85" t="str">
            <v>Product Percent 2</v>
          </cell>
          <cell r="E85" t="str">
            <v>Product Percent 2</v>
          </cell>
          <cell r="F85" t="str">
            <v>Product Percent 2</v>
          </cell>
          <cell r="G85" t="str">
            <v>Product Percent 2</v>
          </cell>
          <cell r="H85" t="str">
            <v>Product Percent 2</v>
          </cell>
          <cell r="I85" t="str">
            <v>Product Percent 2</v>
          </cell>
          <cell r="J85" t="str">
            <v>Product Percent 2</v>
          </cell>
          <cell r="K85" t="str">
            <v>Product Percent 2</v>
          </cell>
        </row>
        <row r="86">
          <cell r="A86" t="str">
            <v>SrvcCode2</v>
          </cell>
          <cell r="B86" t="str">
            <v>Service Code 2</v>
          </cell>
          <cell r="C86" t="str">
            <v>Código del Servicio 2</v>
          </cell>
          <cell r="D86" t="str">
            <v>Service Code 2</v>
          </cell>
          <cell r="E86" t="str">
            <v>Service Code 2</v>
          </cell>
          <cell r="F86" t="str">
            <v>Service Code 2</v>
          </cell>
          <cell r="G86" t="str">
            <v>Service Code 2</v>
          </cell>
          <cell r="H86" t="str">
            <v>Service Code 2</v>
          </cell>
          <cell r="I86" t="str">
            <v>Service Code 2</v>
          </cell>
          <cell r="J86" t="str">
            <v>Service Code 2</v>
          </cell>
          <cell r="K86" t="str">
            <v>Service Code 2</v>
          </cell>
        </row>
        <row r="87">
          <cell r="A87" t="str">
            <v>ProdCode3</v>
          </cell>
          <cell r="B87" t="str">
            <v>Product Code 3</v>
          </cell>
          <cell r="C87" t="str">
            <v>Código del Producto 3</v>
          </cell>
          <cell r="D87" t="str">
            <v>Product Code 3</v>
          </cell>
          <cell r="E87" t="str">
            <v>Product Code 3</v>
          </cell>
          <cell r="F87" t="str">
            <v>Product Code 3</v>
          </cell>
          <cell r="G87" t="str">
            <v>Product Code 3</v>
          </cell>
          <cell r="H87" t="str">
            <v>Product Code 3</v>
          </cell>
          <cell r="I87" t="str">
            <v>Product Code 3</v>
          </cell>
          <cell r="J87" t="str">
            <v>Product Code 3</v>
          </cell>
          <cell r="K87" t="str">
            <v>Product Code 3</v>
          </cell>
        </row>
        <row r="88">
          <cell r="A88" t="str">
            <v>ProdPct3</v>
          </cell>
          <cell r="B88" t="str">
            <v>Product Percent 3</v>
          </cell>
          <cell r="C88" t="str">
            <v>Porcentaje del Producto 3</v>
          </cell>
          <cell r="D88" t="str">
            <v>Product Percent 3</v>
          </cell>
          <cell r="E88" t="str">
            <v>Product Percent 3</v>
          </cell>
          <cell r="F88" t="str">
            <v>Product Percent 3</v>
          </cell>
          <cell r="G88" t="str">
            <v>Product Percent 3</v>
          </cell>
          <cell r="H88" t="str">
            <v>Product Percent 3</v>
          </cell>
          <cell r="I88" t="str">
            <v>Product Percent 3</v>
          </cell>
          <cell r="J88" t="str">
            <v>Product Percent 3</v>
          </cell>
          <cell r="K88" t="str">
            <v>Product Percent 3</v>
          </cell>
        </row>
        <row r="89">
          <cell r="A89" t="str">
            <v>SrvcCode3</v>
          </cell>
          <cell r="B89" t="str">
            <v>Service Code 3</v>
          </cell>
          <cell r="C89" t="str">
            <v>Código del Servicio 3</v>
          </cell>
          <cell r="D89" t="str">
            <v>Service Code 3</v>
          </cell>
          <cell r="E89" t="str">
            <v>Service Code 3</v>
          </cell>
          <cell r="F89" t="str">
            <v>Service Code 3</v>
          </cell>
          <cell r="G89" t="str">
            <v>Service Code 3</v>
          </cell>
          <cell r="H89" t="str">
            <v>Service Code 3</v>
          </cell>
          <cell r="I89" t="str">
            <v>Service Code 3</v>
          </cell>
          <cell r="J89" t="str">
            <v>Service Code 3</v>
          </cell>
          <cell r="K89" t="str">
            <v>Service Code 3</v>
          </cell>
        </row>
        <row r="90">
          <cell r="A90" t="str">
            <v>ProdCode4</v>
          </cell>
          <cell r="B90" t="str">
            <v>Product Code 4</v>
          </cell>
          <cell r="C90" t="str">
            <v>Código del Producto 4</v>
          </cell>
          <cell r="D90" t="str">
            <v>Product Code 4</v>
          </cell>
          <cell r="E90" t="str">
            <v>Product Code 4</v>
          </cell>
          <cell r="F90" t="str">
            <v>Product Code 4</v>
          </cell>
          <cell r="G90" t="str">
            <v>Product Code 4</v>
          </cell>
          <cell r="H90" t="str">
            <v>Product Code 4</v>
          </cell>
          <cell r="I90" t="str">
            <v>Product Code 4</v>
          </cell>
          <cell r="J90" t="str">
            <v>Product Code 4</v>
          </cell>
          <cell r="K90" t="str">
            <v>Product Code 4</v>
          </cell>
        </row>
        <row r="91">
          <cell r="A91" t="str">
            <v>ProdPct4</v>
          </cell>
          <cell r="B91" t="str">
            <v>Product Percent 4</v>
          </cell>
          <cell r="C91" t="str">
            <v>Porcentaje del Producto 4</v>
          </cell>
          <cell r="D91" t="str">
            <v>Product Percent 4</v>
          </cell>
          <cell r="E91" t="str">
            <v>Product Percent 4</v>
          </cell>
          <cell r="F91" t="str">
            <v>Product Percent 4</v>
          </cell>
          <cell r="G91" t="str">
            <v>Product Percent 4</v>
          </cell>
          <cell r="H91" t="str">
            <v>Product Percent 4</v>
          </cell>
          <cell r="I91" t="str">
            <v>Product Percent 4</v>
          </cell>
          <cell r="J91" t="str">
            <v>Product Percent 4</v>
          </cell>
          <cell r="K91" t="str">
            <v>Product Percent 4</v>
          </cell>
        </row>
        <row r="92">
          <cell r="A92" t="str">
            <v>SrvcCode4</v>
          </cell>
          <cell r="B92" t="str">
            <v>Service Code 4</v>
          </cell>
          <cell r="C92" t="str">
            <v>Código del Servicio 4</v>
          </cell>
          <cell r="D92" t="str">
            <v>Service Code 4</v>
          </cell>
          <cell r="E92" t="str">
            <v>Service Code 4</v>
          </cell>
          <cell r="F92" t="str">
            <v>Service Code 4</v>
          </cell>
          <cell r="G92" t="str">
            <v>Service Code 4</v>
          </cell>
          <cell r="H92" t="str">
            <v>Service Code 4</v>
          </cell>
          <cell r="I92" t="str">
            <v>Service Code 4</v>
          </cell>
          <cell r="J92" t="str">
            <v>Service Code 4</v>
          </cell>
          <cell r="K92" t="str">
            <v>Service Code 4</v>
          </cell>
        </row>
        <row r="93">
          <cell r="A93" t="str">
            <v>ProdCode5</v>
          </cell>
          <cell r="B93" t="str">
            <v>Product Code 5</v>
          </cell>
          <cell r="C93" t="str">
            <v>Código del Producto 5</v>
          </cell>
          <cell r="D93" t="str">
            <v>Product Code 5</v>
          </cell>
          <cell r="E93" t="str">
            <v>Product Code 5</v>
          </cell>
          <cell r="F93" t="str">
            <v>Product Code 5</v>
          </cell>
          <cell r="G93" t="str">
            <v>Product Code 5</v>
          </cell>
          <cell r="H93" t="str">
            <v>Product Code 5</v>
          </cell>
          <cell r="I93" t="str">
            <v>Product Code 5</v>
          </cell>
          <cell r="J93" t="str">
            <v>Product Code 5</v>
          </cell>
          <cell r="K93" t="str">
            <v>Product Code 5</v>
          </cell>
        </row>
        <row r="94">
          <cell r="A94" t="str">
            <v>ProdPct5</v>
          </cell>
          <cell r="B94" t="str">
            <v>Product Percent 5</v>
          </cell>
          <cell r="C94" t="str">
            <v>Porcentaje del Producto 5</v>
          </cell>
          <cell r="D94" t="str">
            <v>Product Percent 5</v>
          </cell>
          <cell r="E94" t="str">
            <v>Product Percent 5</v>
          </cell>
          <cell r="F94" t="str">
            <v>Product Percent 5</v>
          </cell>
          <cell r="G94" t="str">
            <v>Product Percent 5</v>
          </cell>
          <cell r="H94" t="str">
            <v>Product Percent 5</v>
          </cell>
          <cell r="I94" t="str">
            <v>Product Percent 5</v>
          </cell>
          <cell r="J94" t="str">
            <v>Product Percent 5</v>
          </cell>
          <cell r="K94" t="str">
            <v>Product Percent 5</v>
          </cell>
        </row>
        <row r="95">
          <cell r="A95" t="str">
            <v>SrvcCode5</v>
          </cell>
          <cell r="B95" t="str">
            <v>Service Code 5</v>
          </cell>
          <cell r="C95" t="str">
            <v>Código del Servicio 5</v>
          </cell>
          <cell r="D95" t="str">
            <v>Service Code 5</v>
          </cell>
          <cell r="E95" t="str">
            <v>Service Code 5</v>
          </cell>
          <cell r="F95" t="str">
            <v>Service Code 5</v>
          </cell>
          <cell r="G95" t="str">
            <v>Service Code 5</v>
          </cell>
          <cell r="H95" t="str">
            <v>Service Code 5</v>
          </cell>
          <cell r="I95" t="str">
            <v>Service Code 5</v>
          </cell>
          <cell r="J95" t="str">
            <v>Service Code 5</v>
          </cell>
          <cell r="K95" t="str">
            <v>Service Code 5</v>
          </cell>
        </row>
        <row r="97">
          <cell r="A97" t="str">
            <v>AcctInfo</v>
          </cell>
          <cell r="B97" t="str">
            <v>Account Information</v>
          </cell>
          <cell r="C97" t="str">
            <v>Información de la Cuenta</v>
          </cell>
          <cell r="D97" t="str">
            <v>Account Information</v>
          </cell>
          <cell r="E97" t="str">
            <v>Account Information</v>
          </cell>
          <cell r="F97" t="str">
            <v>Account Information</v>
          </cell>
          <cell r="G97" t="str">
            <v>Account Information</v>
          </cell>
          <cell r="H97" t="str">
            <v>Account Information</v>
          </cell>
          <cell r="I97" t="str">
            <v>Account Information</v>
          </cell>
          <cell r="J97" t="str">
            <v>Account Information</v>
          </cell>
          <cell r="K97" t="str">
            <v>Account Information</v>
          </cell>
        </row>
        <row r="98">
          <cell r="A98" t="str">
            <v>AcctName</v>
          </cell>
          <cell r="B98" t="str">
            <v>Account Name</v>
          </cell>
          <cell r="C98" t="str">
            <v>Nombre de la Cuenta</v>
          </cell>
          <cell r="D98" t="str">
            <v>Account Name</v>
          </cell>
          <cell r="E98" t="str">
            <v>Account Name</v>
          </cell>
          <cell r="F98" t="str">
            <v>Account Name</v>
          </cell>
          <cell r="G98" t="str">
            <v>Account Name</v>
          </cell>
          <cell r="H98" t="str">
            <v>Account Name</v>
          </cell>
          <cell r="I98" t="str">
            <v>Account Name</v>
          </cell>
          <cell r="J98" t="str">
            <v>Account Name</v>
          </cell>
          <cell r="K98" t="str">
            <v>Account Name</v>
          </cell>
        </row>
        <row r="99">
          <cell r="A99" t="str">
            <v>SiteType</v>
          </cell>
          <cell r="B99" t="str">
            <v>Site Type</v>
          </cell>
          <cell r="C99" t="str">
            <v>Tipo de Obra / Site</v>
          </cell>
          <cell r="D99" t="str">
            <v>Site Type</v>
          </cell>
          <cell r="E99" t="str">
            <v>Site Type</v>
          </cell>
          <cell r="F99" t="str">
            <v>Site Type</v>
          </cell>
          <cell r="G99" t="str">
            <v>Site Type</v>
          </cell>
          <cell r="H99" t="str">
            <v>Site Type</v>
          </cell>
          <cell r="I99" t="str">
            <v>Site Type</v>
          </cell>
          <cell r="J99" t="str">
            <v>Site Type</v>
          </cell>
          <cell r="K99" t="str">
            <v>Site Type</v>
          </cell>
        </row>
        <row r="100">
          <cell r="A100" t="str">
            <v>SiteID</v>
          </cell>
          <cell r="B100" t="str">
            <v>Site ID</v>
          </cell>
          <cell r="C100" t="str">
            <v>ID / Clave de Obra / Site</v>
          </cell>
          <cell r="D100" t="str">
            <v>Site ID</v>
          </cell>
          <cell r="E100" t="str">
            <v>Site ID</v>
          </cell>
          <cell r="F100" t="str">
            <v>Site ID</v>
          </cell>
          <cell r="G100" t="str">
            <v>Site ID</v>
          </cell>
          <cell r="H100" t="str">
            <v>Site ID</v>
          </cell>
          <cell r="I100" t="str">
            <v>Site ID</v>
          </cell>
          <cell r="J100" t="str">
            <v>Site ID</v>
          </cell>
          <cell r="K100" t="str">
            <v>Site ID</v>
          </cell>
        </row>
        <row r="101">
          <cell r="A101" t="str">
            <v>AcctPrio</v>
          </cell>
          <cell r="B101" t="str">
            <v>Priority</v>
          </cell>
          <cell r="C101" t="str">
            <v>Prioridad</v>
          </cell>
          <cell r="D101" t="str">
            <v>Priority</v>
          </cell>
          <cell r="E101" t="str">
            <v>Priority</v>
          </cell>
          <cell r="F101" t="str">
            <v>Priority</v>
          </cell>
          <cell r="G101" t="str">
            <v>Priority</v>
          </cell>
          <cell r="H101" t="str">
            <v>Priority</v>
          </cell>
          <cell r="I101" t="str">
            <v>Priority</v>
          </cell>
          <cell r="J101" t="str">
            <v>Priority</v>
          </cell>
          <cell r="K101" t="str">
            <v>Priority</v>
          </cell>
        </row>
        <row r="103">
          <cell r="A103" t="str">
            <v>Comments</v>
          </cell>
          <cell r="B103" t="str">
            <v>Comments</v>
          </cell>
          <cell r="C103" t="str">
            <v>Condiciones de Pago / Comentarios</v>
          </cell>
          <cell r="D103" t="str">
            <v>Billing, Shipping, Contact Information / Other Comments</v>
          </cell>
          <cell r="E103" t="str">
            <v>Billing, Shipping, Contact Information / Other Comments</v>
          </cell>
          <cell r="F103" t="str">
            <v>Billing, Shipping, Contact Information / Other Comments</v>
          </cell>
          <cell r="G103" t="str">
            <v>Billing, Shipping, Contact Information / Other Comments</v>
          </cell>
          <cell r="H103" t="str">
            <v>Billing, Shipping, Contact Information / Other Comments</v>
          </cell>
          <cell r="I103" t="str">
            <v>Billing, Shipping, Contact Information / Other Comments</v>
          </cell>
          <cell r="J103" t="str">
            <v>Billing, Shipping, Contact Information / Other Comments</v>
          </cell>
          <cell r="K103" t="str">
            <v>Billing, Shipping, Contact Information / Other Comments</v>
          </cell>
        </row>
        <row r="105">
          <cell r="A105" t="str">
            <v>Approvals</v>
          </cell>
          <cell r="B105" t="str">
            <v>Approvals</v>
          </cell>
          <cell r="C105" t="str">
            <v>Aprobado por</v>
          </cell>
          <cell r="D105" t="str">
            <v>Approvals</v>
          </cell>
          <cell r="E105" t="str">
            <v>Approvals</v>
          </cell>
          <cell r="F105" t="str">
            <v>Approvals</v>
          </cell>
          <cell r="G105" t="str">
            <v>Approvals</v>
          </cell>
          <cell r="H105" t="str">
            <v>Approvals</v>
          </cell>
          <cell r="I105" t="str">
            <v>Approvals</v>
          </cell>
          <cell r="J105" t="str">
            <v>Approvals</v>
          </cell>
          <cell r="K105" t="str">
            <v>Approvals</v>
          </cell>
        </row>
        <row r="106">
          <cell r="A106" t="str">
            <v>AccountExec</v>
          </cell>
          <cell r="B106" t="str">
            <v>Account Executive (Initials / Name)</v>
          </cell>
          <cell r="C106" t="str">
            <v>Ejecutivo de Cuenta (Iniciales / Nombre)</v>
          </cell>
          <cell r="D106" t="str">
            <v>Salesperson (Initials / Name)</v>
          </cell>
          <cell r="E106" t="str">
            <v>Salesperson (Initials / Name)</v>
          </cell>
          <cell r="F106" t="str">
            <v>Salesperson (Initials / Name)</v>
          </cell>
          <cell r="G106" t="str">
            <v>Salesperson (Initials / Name)</v>
          </cell>
          <cell r="H106" t="str">
            <v>Salesperson (Initials / Name)</v>
          </cell>
          <cell r="I106" t="str">
            <v>Salesperson (Initials / Name)</v>
          </cell>
          <cell r="J106" t="str">
            <v>Salesperson (Initials / Name)</v>
          </cell>
          <cell r="K106" t="str">
            <v>Salesperson (Initials / Name)</v>
          </cell>
        </row>
        <row r="107">
          <cell r="A107" t="str">
            <v>ProjectMgr</v>
          </cell>
          <cell r="B107" t="str">
            <v>Project Manager (Initials / Name)</v>
          </cell>
          <cell r="C107" t="str">
            <v>Gerente de Proyecto (Iniciales / Nombre)</v>
          </cell>
          <cell r="D107" t="str">
            <v>Project Manager (Initials / Name)</v>
          </cell>
          <cell r="E107" t="str">
            <v>Project Manager (Initials / Name)</v>
          </cell>
          <cell r="F107" t="str">
            <v>Project Manager (Initials / Name)</v>
          </cell>
          <cell r="G107" t="str">
            <v>Project Manager (Initials / Name)</v>
          </cell>
          <cell r="H107" t="str">
            <v>Project Manager (Initials / Name)</v>
          </cell>
          <cell r="I107" t="str">
            <v>Project Manager (Initials / Name)</v>
          </cell>
          <cell r="J107" t="str">
            <v>Project Manager (Initials / Name)</v>
          </cell>
          <cell r="K107" t="str">
            <v>Project Manager (Initials / Name)</v>
          </cell>
        </row>
        <row r="108">
          <cell r="A108" t="str">
            <v>ASMApproval</v>
          </cell>
          <cell r="B108" t="str">
            <v>ASM</v>
          </cell>
          <cell r="C108" t="str">
            <v>ASM</v>
          </cell>
          <cell r="D108" t="str">
            <v>Sales Manager</v>
          </cell>
          <cell r="E108" t="str">
            <v>Sales Manager</v>
          </cell>
          <cell r="F108" t="str">
            <v>Sales Manager</v>
          </cell>
          <cell r="G108" t="str">
            <v>Sales Manager</v>
          </cell>
          <cell r="H108" t="str">
            <v>Sales Manager</v>
          </cell>
          <cell r="I108" t="str">
            <v>Sales Manager</v>
          </cell>
          <cell r="J108" t="str">
            <v>Sales Manager</v>
          </cell>
          <cell r="K108" t="str">
            <v>Sales Manager</v>
          </cell>
        </row>
        <row r="109">
          <cell r="A109" t="str">
            <v>AIMApproval</v>
          </cell>
          <cell r="B109" t="str">
            <v>AIM</v>
          </cell>
          <cell r="C109" t="str">
            <v>AIM</v>
          </cell>
          <cell r="D109" t="str">
            <v>Installation / Service Manager</v>
          </cell>
          <cell r="E109" t="str">
            <v>Installation / Service Manager</v>
          </cell>
          <cell r="F109" t="str">
            <v>Installation / Service Manager</v>
          </cell>
          <cell r="G109" t="str">
            <v>Installation / Service Manager</v>
          </cell>
          <cell r="H109" t="str">
            <v>Installation / Service Manager</v>
          </cell>
          <cell r="I109" t="str">
            <v>Installation / Service Manager</v>
          </cell>
          <cell r="J109" t="str">
            <v>Installation / Service Manager</v>
          </cell>
          <cell r="K109" t="str">
            <v>Installation Manager</v>
          </cell>
        </row>
        <row r="110">
          <cell r="A110" t="str">
            <v>AGMApproval</v>
          </cell>
          <cell r="B110" t="str">
            <v>AGM</v>
          </cell>
          <cell r="C110" t="str">
            <v>AGM</v>
          </cell>
          <cell r="D110" t="str">
            <v>General Manager / Fin. Controller</v>
          </cell>
          <cell r="E110" t="str">
            <v>General Manager / Fin. Controller</v>
          </cell>
          <cell r="F110" t="str">
            <v>General Manager / Fin. Controller</v>
          </cell>
          <cell r="G110" t="str">
            <v>General Manager / Fin. Controller</v>
          </cell>
          <cell r="H110" t="str">
            <v>General Manager / Fin. Controller</v>
          </cell>
          <cell r="I110" t="str">
            <v>General Manager / Fin. Controller</v>
          </cell>
          <cell r="J110" t="str">
            <v>General Manager / Fin. Controller</v>
          </cell>
          <cell r="K110" t="str">
            <v>General Manager</v>
          </cell>
        </row>
        <row r="112">
          <cell r="A112" t="str">
            <v>MultiYrPSA</v>
          </cell>
          <cell r="B112" t="str">
            <v>Multi Year PSA</v>
          </cell>
          <cell r="C112" t="str">
            <v>Año Multiple PSA</v>
          </cell>
          <cell r="D112" t="str">
            <v>Multi Year PSA</v>
          </cell>
          <cell r="E112" t="str">
            <v>Multi Year PSA</v>
          </cell>
          <cell r="F112" t="str">
            <v>Multi Year PSA</v>
          </cell>
          <cell r="G112" t="str">
            <v>Multi Year PSA</v>
          </cell>
          <cell r="H112" t="str">
            <v>Multi Year PSA</v>
          </cell>
          <cell r="I112" t="str">
            <v>Multi Year PSA</v>
          </cell>
          <cell r="J112" t="str">
            <v>Multi Year PSA</v>
          </cell>
          <cell r="K112" t="str">
            <v>Multi Year PSA</v>
          </cell>
        </row>
        <row r="113">
          <cell r="A113" t="str">
            <v>TotalSecured</v>
          </cell>
          <cell r="B113" t="str">
            <v>Total Amount Secured</v>
          </cell>
          <cell r="C113" t="str">
            <v>Cantidad Total Asegurada</v>
          </cell>
          <cell r="D113" t="str">
            <v>Total Amount Secured</v>
          </cell>
          <cell r="E113" t="str">
            <v>Total Amount Secured</v>
          </cell>
          <cell r="F113" t="str">
            <v>Total Amount Secured</v>
          </cell>
          <cell r="G113" t="str">
            <v>Total Amount Secured</v>
          </cell>
          <cell r="H113" t="str">
            <v>Total Amount Secured</v>
          </cell>
          <cell r="I113" t="str">
            <v>Total Amount Secured</v>
          </cell>
          <cell r="J113" t="str">
            <v>Total Amount Secured</v>
          </cell>
          <cell r="K113" t="str">
            <v>Total Amount Secured</v>
          </cell>
        </row>
        <row r="114">
          <cell r="A114" t="str">
            <v>TotalGrossMargin</v>
          </cell>
          <cell r="B114" t="str">
            <v>Total Gross Margin</v>
          </cell>
          <cell r="C114" t="str">
            <v>Margen Total Bruto</v>
          </cell>
          <cell r="D114" t="str">
            <v>Total Gross Margin</v>
          </cell>
          <cell r="E114" t="str">
            <v>Total Gross Margin</v>
          </cell>
          <cell r="F114" t="str">
            <v>Total Gross Margin</v>
          </cell>
          <cell r="G114" t="str">
            <v>Total Gross Margin</v>
          </cell>
          <cell r="H114" t="str">
            <v>Total Gross Margin</v>
          </cell>
          <cell r="I114" t="str">
            <v>Total Gross Margin</v>
          </cell>
          <cell r="J114" t="str">
            <v>Total Gross Margin</v>
          </cell>
          <cell r="K114" t="str">
            <v>Total Gross Margin</v>
          </cell>
        </row>
        <row r="115">
          <cell r="A115" t="str">
            <v>Duration</v>
          </cell>
          <cell r="B115" t="str">
            <v>Duration</v>
          </cell>
          <cell r="C115" t="str">
            <v>Duración</v>
          </cell>
          <cell r="D115" t="str">
            <v>Duration</v>
          </cell>
          <cell r="E115" t="str">
            <v>Duration</v>
          </cell>
          <cell r="F115" t="str">
            <v>Duration</v>
          </cell>
          <cell r="G115" t="str">
            <v>Duration</v>
          </cell>
          <cell r="H115" t="str">
            <v>Duration</v>
          </cell>
          <cell r="I115" t="str">
            <v>Duration</v>
          </cell>
          <cell r="J115" t="str">
            <v>Duration</v>
          </cell>
          <cell r="K115" t="str">
            <v>Duration</v>
          </cell>
        </row>
        <row r="117">
          <cell r="A117" t="str">
            <v>Misc</v>
          </cell>
          <cell r="B117" t="str">
            <v>Miscellaneous</v>
          </cell>
          <cell r="C117" t="str">
            <v>Misceláneo</v>
          </cell>
          <cell r="D117" t="str">
            <v>Miscellaneous</v>
          </cell>
          <cell r="E117" t="str">
            <v>Miscellaneous</v>
          </cell>
          <cell r="F117" t="str">
            <v>Miscellaneous</v>
          </cell>
          <cell r="G117" t="str">
            <v>Miscellaneous</v>
          </cell>
          <cell r="H117" t="str">
            <v>Miscellaneous</v>
          </cell>
          <cell r="I117" t="str">
            <v>Miscellaneous</v>
          </cell>
          <cell r="J117" t="str">
            <v>Miscellaneous</v>
          </cell>
          <cell r="K117" t="str">
            <v>Miscellaneous</v>
          </cell>
        </row>
        <row r="118">
          <cell r="A118" t="str">
            <v>BillingFreq</v>
          </cell>
          <cell r="B118" t="str">
            <v>PSA Billing Frequency</v>
          </cell>
          <cell r="C118" t="str">
            <v>PSA Frecuencia de Facturacion</v>
          </cell>
          <cell r="D118" t="str">
            <v>PSA Billing Frequency</v>
          </cell>
          <cell r="E118" t="str">
            <v>PSA Billing Frequency</v>
          </cell>
          <cell r="F118" t="str">
            <v>PSA Billing Frequency</v>
          </cell>
          <cell r="G118" t="str">
            <v>PSA Billing Frequency</v>
          </cell>
          <cell r="H118" t="str">
            <v>PSA Billing Frequency</v>
          </cell>
          <cell r="I118" t="str">
            <v>PSA Billing Frequency</v>
          </cell>
          <cell r="J118" t="str">
            <v>PSA Billing Frequency</v>
          </cell>
          <cell r="K118" t="str">
            <v>PSA Billing Frequency</v>
          </cell>
        </row>
        <row r="119">
          <cell r="A119" t="str">
            <v>BillingTiming</v>
          </cell>
          <cell r="B119" t="str">
            <v>PSA Billing Timing</v>
          </cell>
          <cell r="C119" t="str">
            <v>PSA Momento de Facturacion</v>
          </cell>
          <cell r="D119" t="str">
            <v>PSA Billing Timing</v>
          </cell>
          <cell r="E119" t="str">
            <v>PSA Billing Timing</v>
          </cell>
          <cell r="F119" t="str">
            <v>PSA Billing Timing</v>
          </cell>
          <cell r="G119" t="str">
            <v>PSA Billing Timing</v>
          </cell>
          <cell r="H119" t="str">
            <v>PSA Billing Timing</v>
          </cell>
          <cell r="I119" t="str">
            <v>PSA Billing Timing</v>
          </cell>
          <cell r="J119" t="str">
            <v>PSA Billing Timing</v>
          </cell>
          <cell r="K119" t="str">
            <v>PSA Billing Timing</v>
          </cell>
        </row>
        <row r="120">
          <cell r="A120" t="str">
            <v>PSABillingMethod</v>
          </cell>
          <cell r="B120" t="str">
            <v>PSA Billing Method</v>
          </cell>
          <cell r="C120" t="str">
            <v>PSA Metodo de Facturacion</v>
          </cell>
          <cell r="D120" t="str">
            <v>PSA Billing Method</v>
          </cell>
          <cell r="E120" t="str">
            <v>PSA Billing Method</v>
          </cell>
          <cell r="F120" t="str">
            <v>PSA Billing Method</v>
          </cell>
          <cell r="G120" t="str">
            <v>PSA Billing Method</v>
          </cell>
          <cell r="H120" t="str">
            <v>PSA Billing Method</v>
          </cell>
          <cell r="I120" t="str">
            <v>PSA Billing Method</v>
          </cell>
          <cell r="J120" t="str">
            <v>PSA Billing Method</v>
          </cell>
          <cell r="K120" t="str">
            <v>PSA Billing Method</v>
          </cell>
        </row>
        <row r="121">
          <cell r="A121" t="str">
            <v>InstBillingMethod</v>
          </cell>
          <cell r="B121" t="str">
            <v>Installation Billing Method</v>
          </cell>
          <cell r="C121" t="str">
            <v>Metodo de Fact. de Instalacion</v>
          </cell>
          <cell r="D121" t="str">
            <v>Installation Billing Method</v>
          </cell>
          <cell r="E121" t="str">
            <v>Installation Billing Method</v>
          </cell>
          <cell r="F121" t="str">
            <v>Installation Billing Method</v>
          </cell>
          <cell r="G121" t="str">
            <v>Installation Billing Method</v>
          </cell>
          <cell r="H121" t="str">
            <v>Installation Billing Method</v>
          </cell>
          <cell r="I121" t="str">
            <v>Installation Billing Method</v>
          </cell>
          <cell r="J121" t="str">
            <v>Installation Billing Method</v>
          </cell>
          <cell r="K121" t="str">
            <v>Installation Billing Method</v>
          </cell>
        </row>
        <row r="122">
          <cell r="A122" t="str">
            <v>PreBidApproval</v>
          </cell>
          <cell r="B122" t="str">
            <v>Pre-Bid Approval</v>
          </cell>
          <cell r="C122" t="str">
            <v>Pre-Oferta Aprovada</v>
          </cell>
          <cell r="D122" t="str">
            <v>Pre-Bid Approval</v>
          </cell>
          <cell r="E122" t="str">
            <v>Pre-Bid Approval</v>
          </cell>
          <cell r="F122" t="str">
            <v>Pre-Bid Approval</v>
          </cell>
          <cell r="G122" t="str">
            <v>Pre-Bid Approval</v>
          </cell>
          <cell r="H122" t="str">
            <v>Pre-Bid Approval</v>
          </cell>
          <cell r="I122" t="str">
            <v>Pre-Bid Approval</v>
          </cell>
          <cell r="J122" t="str">
            <v>Pre-Bid Approval</v>
          </cell>
          <cell r="K122" t="str">
            <v>Pre-Bid Approval</v>
          </cell>
        </row>
        <row r="123">
          <cell r="A123" t="str">
            <v>CurrencyRate</v>
          </cell>
          <cell r="B123" t="str">
            <v>Exchange Rate (not applicable, use 1.0)</v>
          </cell>
          <cell r="C123" t="str">
            <v>Tipo de cambio - pesos por USD</v>
          </cell>
          <cell r="D123" t="str">
            <v>Exchange Rate - USD per HK$</v>
          </cell>
          <cell r="E123" t="str">
            <v>Exchange Rate - USD per RM$</v>
          </cell>
          <cell r="F123" t="str">
            <v>Exchange Rate - USD per SGD</v>
          </cell>
          <cell r="G123" t="str">
            <v>Exchange Rate - USD per Rp</v>
          </cell>
          <cell r="H123" t="str">
            <v>Exchange Rate - USD per SGD$</v>
          </cell>
          <cell r="I123" t="str">
            <v>Exchange Rate - USD per THB$</v>
          </cell>
          <cell r="J123" t="str">
            <v>Exchange Rate - USD per AUD</v>
          </cell>
          <cell r="K123" t="str">
            <v>Exchange Rate - USD per local currency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eas"/>
      <sheetName val="Overall Summary"/>
      <sheetName val="Basement Summary"/>
      <sheetName val="Basement Budget"/>
      <sheetName val="Podium Summary"/>
      <sheetName val="Podium Budgets"/>
      <sheetName val="Guestroom Summary"/>
      <sheetName val="Guestroom Budget"/>
      <sheetName val="Sitework Summary"/>
      <sheetName val="Sitework Budget"/>
      <sheetName val="GM &amp; TA"/>
      <sheetName val="beam-reinft"/>
      <sheetName val="Data"/>
      <sheetName val="Lead"/>
      <sheetName val="LIST OF MAKES"/>
      <sheetName val="Indices"/>
      <sheetName val="Break up Sheet"/>
      <sheetName val="Micro"/>
      <sheetName val="Macro"/>
      <sheetName val="Scaff-Rose"/>
      <sheetName val="Rate analysis"/>
      <sheetName val="TBAL9697 -group wise  sdpl"/>
      <sheetName val="Headings"/>
      <sheetName val="INPUT SHEET"/>
      <sheetName val="RES-PLANNING"/>
      <sheetName val="PCS"/>
      <sheetName val="Estimate"/>
      <sheetName val="HPL"/>
      <sheetName val="Cost summary"/>
      <sheetName val="Master Sheet"/>
      <sheetName val="Fill this out first..."/>
      <sheetName val="dBase"/>
      <sheetName val="预算"/>
      <sheetName val="PANEL ANNEXURE"/>
      <sheetName val="Material "/>
      <sheetName val="Labour &amp; Plant"/>
      <sheetName val="Voucher"/>
      <sheetName val="Balustrade"/>
      <sheetName val="Site Dev BOQ"/>
      <sheetName val="Sheet2"/>
      <sheetName val="Timesheet"/>
      <sheetName val="E150-4"/>
      <sheetName val="PRECAST lightconc-II"/>
      <sheetName val="Sheet4"/>
      <sheetName val="CFForecast detail"/>
      <sheetName val="Design"/>
      <sheetName val="3. Elemental Summary"/>
      <sheetName val="9. Package split - Cost "/>
      <sheetName val="12a. CFTable"/>
      <sheetName val="Legend"/>
      <sheetName val="10. &amp; 11. Rate Code &amp; BQ"/>
      <sheetName val="Input"/>
      <sheetName val="Break_Up"/>
      <sheetName val="RESULT"/>
      <sheetName val="dlvoid"/>
      <sheetName val="GBW"/>
      <sheetName val="Testing"/>
      <sheetName val="월선수금"/>
      <sheetName val="I-CO"/>
      <sheetName val="Fin"/>
      <sheetName val="Area"/>
      <sheetName val="Intro"/>
      <sheetName val="Masters"/>
      <sheetName val="FACTOR"/>
      <sheetName val="Sheet1"/>
      <sheetName val="final estimate"/>
      <sheetName val="Codes"/>
      <sheetName val="Macro1"/>
      <sheetName val="96수출"/>
      <sheetName val="X rate"/>
      <sheetName val="Template-Design Devt Estimate"/>
      <sheetName val="PUMP"/>
      <sheetName val="horizontal"/>
      <sheetName val="RMZ Summary"/>
      <sheetName val="Staff Acco."/>
      <sheetName val="Fin. Assumpt. - Sensitivities"/>
      <sheetName val="Misc.Liq"/>
      <sheetName val="Results"/>
      <sheetName val="Invoice"/>
      <sheetName val="Working"/>
      <sheetName val="Conc"/>
      <sheetName val="S 2"/>
      <sheetName val="BOQ"/>
      <sheetName val="GF Columns"/>
      <sheetName val="IO LIST"/>
      <sheetName val="KALK"/>
      <sheetName val="Summary year Plan"/>
      <sheetName val="VALIDATIONS"/>
      <sheetName val="Costing"/>
      <sheetName val="Background"/>
      <sheetName val="Overall_Summary"/>
      <sheetName val="Basement_Summary"/>
      <sheetName val="Basement_Budget"/>
      <sheetName val="Podium_Summary"/>
      <sheetName val="Podium_Budgets"/>
      <sheetName val="Guestroom_Summary"/>
      <sheetName val="Guestroom_Budget"/>
      <sheetName val="Sitework_Summary"/>
      <sheetName val="Sitework_Budget"/>
      <sheetName val="TBAL9697_-group_wise__sdpl"/>
      <sheetName val="Cost_summary"/>
      <sheetName val="GM_&amp;_TA"/>
      <sheetName val="PANEL_ANNEXURE"/>
      <sheetName val="Break_up_Sheet"/>
      <sheetName val="Rate_analysis"/>
      <sheetName val="INPUT_SHEET"/>
      <sheetName val="LIST_OF_MAKES"/>
      <sheetName val="Material_"/>
      <sheetName val="Labour_&amp;_Plant"/>
      <sheetName val="Master_Sheet"/>
      <sheetName val="Site_Dev_BOQ"/>
      <sheetName val="Substation"/>
      <sheetName val="ABB"/>
      <sheetName val="Base data Security Procedures"/>
      <sheetName val="Project Budget Worksheet"/>
      <sheetName val="loadcal"/>
      <sheetName val="Basic Rates"/>
      <sheetName val="P&amp;L"/>
      <sheetName val="Phase 1"/>
      <sheetName val="Phase 2"/>
      <sheetName val="Pay_Sep06"/>
      <sheetName val="Pay Rec"/>
      <sheetName val="Assumptions"/>
      <sheetName val="External"/>
      <sheetName val="SUPPLY -Sanitary Fixtures"/>
      <sheetName val="ITEMS FOR CIVIL TENDER"/>
      <sheetName val="Sheet3"/>
      <sheetName val="analysis"/>
      <sheetName val="Global Assm."/>
      <sheetName val="PointNo.5"/>
      <sheetName val="Summary"/>
      <sheetName val="ESTIMATE for approval"/>
      <sheetName val="Reference Information"/>
      <sheetName val="Employee List"/>
      <sheetName val="Sales Office"/>
      <sheetName val="07016, Master List-Major Minor"/>
      <sheetName val="HEAD"/>
      <sheetName val="Other Inc"/>
      <sheetName val="F&amp;B"/>
      <sheetName val="Admin"/>
      <sheetName val="Room Rev"/>
      <sheetName val="SMS Format"/>
      <sheetName val="MASTER_RATE ANALYSIS"/>
      <sheetName val="HVAC1"/>
      <sheetName val="SECURITY 1"/>
      <sheetName val="Factors"/>
      <sheetName val="#REF"/>
      <sheetName val="Maint"/>
      <sheetName val="Kitchen"/>
      <sheetName val="Housek"/>
      <sheetName val="NPV"/>
      <sheetName val="Construction"/>
      <sheetName val="GreenSheet"/>
      <sheetName val="Build-up"/>
      <sheetName val="introduction"/>
      <sheetName val=" B3"/>
      <sheetName val=" B1"/>
      <sheetName val="Extra Item"/>
      <sheetName val="Database"/>
      <sheetName val="SCHEDULE"/>
      <sheetName val="schedule nos"/>
      <sheetName val="sept-plan"/>
      <sheetName val="Civil Boq"/>
      <sheetName val="INDIGINEOUS ITEMS "/>
      <sheetName val="os liabilities analysis"/>
      <sheetName val="Intaccrual"/>
      <sheetName val="SBU"/>
      <sheetName val="tdint"/>
      <sheetName val="AutoOpen Stub Data"/>
      <sheetName val="Guidelines"/>
      <sheetName val="Traffic"/>
      <sheetName val="Area St"/>
      <sheetName val="Sump_cal"/>
      <sheetName val="LOM_MOD"/>
      <sheetName val="Variables"/>
      <sheetName val="3cd Annexure"/>
      <sheetName val="Estimation"/>
      <sheetName val="FORM7"/>
      <sheetName val="collections plan 0401"/>
      <sheetName val="협조전"/>
      <sheetName val="Sheet14"/>
      <sheetName val="Sheet15"/>
      <sheetName val="Assumption Inputs"/>
      <sheetName val="Msht-Int-Msht-GF"/>
      <sheetName val="DB_REL_SIDC_UP"/>
      <sheetName val="Wordsdata"/>
      <sheetName val="item"/>
      <sheetName val="Masonry"/>
      <sheetName val="adp-budget"/>
      <sheetName val="Constants"/>
      <sheetName val="sqn_ldr_3 Unit_2_"/>
      <sheetName val="Cal"/>
      <sheetName val="labour coeff"/>
      <sheetName val="Fill_this_out_first___"/>
      <sheetName val="Meas.-Hotel Part"/>
      <sheetName val="Risk &amp; Opportunities"/>
      <sheetName val="PROG_DATA"/>
      <sheetName val="type ahead combo"/>
      <sheetName val="labour rates"/>
      <sheetName val="Msht 5F"/>
      <sheetName val="Detail"/>
      <sheetName val="ISO RECON"/>
      <sheetName val="Back filling"/>
      <sheetName val="NT items summary"/>
      <sheetName val="Vehicles"/>
      <sheetName val="Cont"/>
      <sheetName val="COST"/>
      <sheetName val="Master"/>
      <sheetName val="PA- Consutant "/>
      <sheetName val="RCC,Ret. Wall"/>
      <sheetName val="DATA BOQ"/>
      <sheetName val="p&amp;m"/>
      <sheetName val="Overall_Summary1"/>
      <sheetName val="Basement_Summary1"/>
      <sheetName val="Basement_Budget1"/>
      <sheetName val="Podium_Summary1"/>
      <sheetName val="Podium_Budgets1"/>
      <sheetName val="Guestroom_Summary1"/>
      <sheetName val="Guestroom_Budget1"/>
      <sheetName val="Sitework_Summary1"/>
      <sheetName val="Sitework_Budget1"/>
      <sheetName val="GM_&amp;_TA1"/>
      <sheetName val="Break_up_Sheet1"/>
      <sheetName val="Rate_analysis1"/>
      <sheetName val="LIST_OF_MAKES1"/>
      <sheetName val="Cost_summary1"/>
      <sheetName val="Master_Sheet1"/>
      <sheetName val="TBAL9697_-group_wise__sdpl1"/>
      <sheetName val="INPUT_SHEET1"/>
      <sheetName val="PANEL_ANNEXURE1"/>
      <sheetName val="Site_Dev_BOQ1"/>
      <sheetName val="Staff_Acco_"/>
      <sheetName val="Template-Design_Devt_Estimate"/>
      <sheetName val="Material_1"/>
      <sheetName val="Labour_&amp;_Plant1"/>
      <sheetName val="final_estimate"/>
      <sheetName val="CFForecast_detail"/>
      <sheetName val="3__Elemental_Summary"/>
      <sheetName val="9__Package_split_-_Cost_"/>
      <sheetName val="12a__CFTable"/>
      <sheetName val="10__&amp;_11__Rate_Code_&amp;_BQ"/>
      <sheetName val="PRECAST_lightconc-II"/>
      <sheetName val="Fin__Assumpt__-_Sensitivities"/>
      <sheetName val="SUPPLY_-Sanitary_Fixtures"/>
      <sheetName val="ITEMS_FOR_CIVIL_TENDER"/>
      <sheetName val="Global_Assm_"/>
      <sheetName val="X_rate"/>
      <sheetName val="PointNo_5"/>
      <sheetName val="Misc_Liq"/>
      <sheetName val="RMZ_Summary"/>
      <sheetName val="Project_Budget_Worksheet"/>
      <sheetName val="Base_data_Security_Procedures"/>
      <sheetName val="GF_Columns"/>
      <sheetName val="IO_LIST"/>
      <sheetName val="AutoOpen_Stub_Data"/>
      <sheetName val="Phase_1"/>
      <sheetName val="Phase_2"/>
      <sheetName val="Pay_Rec"/>
      <sheetName val="Other_Inc"/>
      <sheetName val="Room_Rev"/>
      <sheetName val="SMS_Format"/>
      <sheetName val="S_2"/>
      <sheetName val="ESTIMATE_for_approval"/>
      <sheetName val="Summary_year_Plan"/>
      <sheetName val="07016,_Master_List-Major_Minor"/>
      <sheetName val="Basic_Rates"/>
      <sheetName val="MASTER_RATE_ANALYSIS"/>
      <sheetName val="INDIGINEOUS_ITEMS_"/>
      <sheetName val="Extra_Item"/>
      <sheetName val="schedule_nos"/>
      <sheetName val="_B3"/>
      <sheetName val="_B1"/>
      <sheetName val="collections_plan_0401"/>
      <sheetName val="SECURITY_1"/>
      <sheetName val="Reference_Information"/>
      <sheetName val="Employee_List"/>
      <sheetName val="Sales_Office"/>
      <sheetName val="3cd_Annexure"/>
      <sheetName val="Assumption_Inputs"/>
      <sheetName val="Civil_Boq"/>
      <sheetName val="Risk_&amp;_Opportunities"/>
      <sheetName val="type_ahead_combo"/>
      <sheetName val="os_liabilities_analysis"/>
      <sheetName val="Area_St"/>
      <sheetName val="Msht_5F"/>
      <sheetName val="sqn_ldr_3_Unit_2_"/>
      <sheetName val="labour_coeff"/>
      <sheetName val="Overall_Summary2"/>
      <sheetName val="Basement_Summary2"/>
      <sheetName val="Basement_Budget2"/>
      <sheetName val="Podium_Summary2"/>
      <sheetName val="Podium_Budgets2"/>
      <sheetName val="Guestroom_Summary2"/>
      <sheetName val="Guestroom_Budget2"/>
      <sheetName val="Sitework_Summary2"/>
      <sheetName val="Sitework_Budget2"/>
      <sheetName val="GM_&amp;_TA2"/>
      <sheetName val="TBAL9697_-group_wise__sdpl2"/>
      <sheetName val="PANEL_ANNEXURE2"/>
      <sheetName val="Cost_summary2"/>
      <sheetName val="Break_up_Sheet2"/>
      <sheetName val="Rate_analysis2"/>
      <sheetName val="INPUT_SHEET2"/>
      <sheetName val="LIST_OF_MAKES2"/>
      <sheetName val="Material_2"/>
      <sheetName val="Labour_&amp;_Plant2"/>
      <sheetName val="Master_Sheet2"/>
      <sheetName val="Site_Dev_BOQ2"/>
      <sheetName val="Overall_Summary3"/>
      <sheetName val="Basement_Summary3"/>
      <sheetName val="Basement_Budget3"/>
      <sheetName val="Podium_Summary3"/>
      <sheetName val="Podium_Budgets3"/>
      <sheetName val="Guestroom_Summary3"/>
      <sheetName val="Guestroom_Budget3"/>
      <sheetName val="Sitework_Summary3"/>
      <sheetName val="Sitework_Budget3"/>
      <sheetName val="GM_&amp;_TA3"/>
      <sheetName val="TBAL9697_-group_wise__sdpl3"/>
      <sheetName val="X_rate1"/>
      <sheetName val="Cost_summary3"/>
      <sheetName val="PANEL_ANNEXURE3"/>
      <sheetName val="LIST_OF_MAKES3"/>
      <sheetName val="Break_up_Sheet3"/>
      <sheetName val="Rate_analysis3"/>
      <sheetName val="INPUT_SHEET3"/>
      <sheetName val="Master_Sheet3"/>
      <sheetName val="Material_3"/>
      <sheetName val="Labour_&amp;_Plant3"/>
      <sheetName val="Site_Dev_BOQ3"/>
      <sheetName val="CFForecast_detail1"/>
      <sheetName val="3__Elemental_Summary1"/>
      <sheetName val="9__Package_split_-_Cost_1"/>
      <sheetName val="12a__CFTable1"/>
      <sheetName val="10__&amp;_11__Rate_Code_&amp;_BQ1"/>
      <sheetName val="PRECAST_lightconc-II1"/>
      <sheetName val="Fill_this_out_first___1"/>
      <sheetName val="final_estimate1"/>
      <sheetName val="Base_data_Security_Procedures1"/>
      <sheetName val="Fin__Assumpt__-_Sensitivities1"/>
      <sheetName val="Template-Design_Devt_Estimate1"/>
      <sheetName val="Staff_Acco_1"/>
      <sheetName val="Project_Budget_Worksheet1"/>
      <sheetName val="RMZ_Summary1"/>
      <sheetName val="SUPPLY_-Sanitary_Fixtures1"/>
      <sheetName val="ITEMS_FOR_CIVIL_TENDER1"/>
      <sheetName val="Global_Assm_1"/>
      <sheetName val="PointNo_51"/>
      <sheetName val="ESTIMATE_for_approval1"/>
      <sheetName val="Misc_Liq1"/>
      <sheetName val="GF_Columns1"/>
      <sheetName val="IO_LIST1"/>
      <sheetName val="Phase_11"/>
      <sheetName val="Phase_21"/>
      <sheetName val="Pay_Rec1"/>
      <sheetName val="S_21"/>
      <sheetName val="07016,_Master_List-Major_Minor1"/>
      <sheetName val="Other_Inc1"/>
      <sheetName val="Room_Rev1"/>
      <sheetName val="SMS_Format1"/>
      <sheetName val="Basic_Rates1"/>
      <sheetName val="Summary_year_Plan1"/>
      <sheetName val="MASTER_RATE_ANALYSIS1"/>
      <sheetName val="AutoOpen_Stub_Data1"/>
      <sheetName val="INDIGINEOUS_ITEMS_1"/>
      <sheetName val="Extra_Item1"/>
      <sheetName val="schedule_nos1"/>
      <sheetName val="_B31"/>
      <sheetName val="_B11"/>
      <sheetName val="collections_plan_04011"/>
      <sheetName val="SECURITY_11"/>
      <sheetName val="Reference_Information1"/>
      <sheetName val="Employee_List1"/>
      <sheetName val="Sales_Office1"/>
      <sheetName val="3cd_Annexure1"/>
      <sheetName val="Risk_&amp;_Opportunities1"/>
      <sheetName val="Civil_Boq1"/>
      <sheetName val="type_ahead_combo1"/>
      <sheetName val="Assumption_Inputs1"/>
      <sheetName val="os_liabilities_analysis1"/>
      <sheetName val="Area_St1"/>
      <sheetName val="sqn_ldr_3_Unit_2_1"/>
      <sheetName val="labour_coeff1"/>
      <sheetName val="Msht_5F1"/>
      <sheetName val="FTE Totals_Plan"/>
      <sheetName val="LOCAL RATES"/>
      <sheetName val="Order Info"/>
      <sheetName val="VCH-SLC"/>
      <sheetName val="Supplier"/>
      <sheetName val="電気設備表"/>
      <sheetName val="Assmpns"/>
      <sheetName val="Erection grider"/>
      <sheetName val="doq"/>
      <sheetName val="keyword"/>
      <sheetName val="PEDESB"/>
      <sheetName val="HOLIDAY LIST"/>
      <sheetName val="DASH BOARD"/>
      <sheetName val="Status Control Sheet"/>
      <sheetName val="BoQ-1"/>
      <sheetName val="BoQ-2"/>
      <sheetName val="INDEX"/>
      <sheetName val="재1"/>
      <sheetName val="Hardware"/>
      <sheetName val="Dimensions"/>
      <sheetName val="crews"/>
      <sheetName val="zone-8"/>
      <sheetName val="MHNO_LEV"/>
      <sheetName val="RA-markate"/>
      <sheetName val="Register"/>
      <sheetName val="FORM-16"/>
      <sheetName val="maing1"/>
      <sheetName val="Position Class"/>
      <sheetName val="Timeoffice"/>
      <sheetName val="BASIS -DEC 08"/>
      <sheetName val="Block A - BOQ"/>
      <sheetName val="Cover"/>
      <sheetName val="F1a-Pile"/>
      <sheetName val="Approved MTD Proj #'s"/>
      <sheetName val="Material"/>
      <sheetName val="BBS"/>
      <sheetName val="#REF!"/>
      <sheetName val="appendix A"/>
      <sheetName val="Modular"/>
      <sheetName val="PPA Summary"/>
      <sheetName val="Report"/>
      <sheetName val="LOCAL_RATES"/>
      <sheetName val="PA-_Consutant_"/>
      <sheetName val="ISO_RECON"/>
      <sheetName val="Back_filling"/>
      <sheetName val="NT_items_summary"/>
      <sheetName val="Meas_-Hotel_Part"/>
      <sheetName val="labour_rates"/>
      <sheetName val="RCC,Ret__Wall"/>
      <sheetName val="Erection_grider"/>
      <sheetName val="FTE_Totals_Plan"/>
      <sheetName val="DATA_BOQ"/>
      <sheetName val="Order_Info"/>
      <sheetName val="Other_Input"/>
      <sheetName val="Building 1"/>
      <sheetName val="M"/>
      <sheetName val="N"/>
      <sheetName val="Fill_this_out_first___2"/>
      <sheetName val="LOCAL_RATES1"/>
      <sheetName val="PA-_Consutant_1"/>
      <sheetName val="ISO_RECON1"/>
      <sheetName val="Back_filling1"/>
      <sheetName val="NT_items_summary1"/>
      <sheetName val="Meas_-Hotel_Part1"/>
      <sheetName val="labour_rates1"/>
      <sheetName val="RCC,Ret__Wall1"/>
      <sheetName val="Erection_grider1"/>
      <sheetName val="FTE_Totals_Plan1"/>
      <sheetName val="DATA_BOQ1"/>
      <sheetName val="Order_Info1"/>
      <sheetName val="CFForecast_detail2"/>
      <sheetName val="3__Elemental_Summary2"/>
      <sheetName val="9__Package_split_-_Cost_2"/>
      <sheetName val="12a__CFTable2"/>
      <sheetName val="10__&amp;_11__Rate_Code_&amp;_BQ2"/>
      <sheetName val="PRECAST_lightconc-II2"/>
      <sheetName val="Fill_this_out_first___3"/>
      <sheetName val="X_rate2"/>
      <sheetName val="final_estimate2"/>
      <sheetName val="Base_data_Security_Procedures2"/>
      <sheetName val="Fin__Assumpt__-_Sensitivities2"/>
      <sheetName val="Template-Design_Devt_Estimate2"/>
      <sheetName val="Staff_Acco_2"/>
      <sheetName val="Project_Budget_Worksheet2"/>
      <sheetName val="RMZ_Summary2"/>
      <sheetName val="Misc_Liq2"/>
      <sheetName val="SUPPLY_-Sanitary_Fixtures2"/>
      <sheetName val="ITEMS_FOR_CIVIL_TENDER2"/>
      <sheetName val="Global_Assm_2"/>
      <sheetName val="PointNo_52"/>
      <sheetName val="ESTIMATE_for_approval2"/>
      <sheetName val="Phase_12"/>
      <sheetName val="Phase_22"/>
      <sheetName val="Pay_Rec2"/>
      <sheetName val="S_22"/>
      <sheetName val="07016,_Master_List-Major_Minor2"/>
      <sheetName val="Other_Inc2"/>
      <sheetName val="Room_Rev2"/>
      <sheetName val="SMS_Format2"/>
      <sheetName val="MASTER_RATE_ANALYSIS2"/>
      <sheetName val="GF_Columns2"/>
      <sheetName val="IO_LIST2"/>
      <sheetName val="Basic_Rates2"/>
      <sheetName val="Summary_year_Plan2"/>
      <sheetName val="INDIGINEOUS_ITEMS_2"/>
      <sheetName val="Extra_Item2"/>
      <sheetName val="schedule_nos2"/>
      <sheetName val="_B32"/>
      <sheetName val="_B12"/>
      <sheetName val="AutoOpen_Stub_Data2"/>
      <sheetName val="os_liabilities_analysis2"/>
      <sheetName val="3cd_Annexure2"/>
      <sheetName val="Civil_Boq2"/>
      <sheetName val="Assumption_Inputs2"/>
      <sheetName val="labour_coeff2"/>
      <sheetName val="sqn_ldr_3_Unit_2_2"/>
      <sheetName val="Reference_Information2"/>
      <sheetName val="Employee_List2"/>
      <sheetName val="Sales_Office2"/>
      <sheetName val="SECURITY_12"/>
      <sheetName val="Area_St2"/>
      <sheetName val="collections_plan_04012"/>
      <sheetName val="LOCAL_RATES2"/>
      <sheetName val="Msht_5F2"/>
      <sheetName val="Risk_&amp;_Opportunities2"/>
      <sheetName val="PA-_Consutant_2"/>
      <sheetName val="ISO_RECON2"/>
      <sheetName val="Back_filling2"/>
      <sheetName val="NT_items_summary2"/>
      <sheetName val="Meas_-Hotel_Part2"/>
      <sheetName val="type_ahead_combo2"/>
      <sheetName val="labour_rates2"/>
      <sheetName val="RCC,Ret__Wall2"/>
      <sheetName val="Erection_grider2"/>
      <sheetName val="FTE_Totals_Plan2"/>
      <sheetName val="electr_ work CA "/>
      <sheetName val="L.Chg"/>
      <sheetName val="DATA_BOQ2"/>
      <sheetName val="Order_Info2"/>
      <sheetName val="Overall_Summary4"/>
      <sheetName val="Ext Works"/>
      <sheetName val="Budgetary office area"/>
      <sheetName val="Driveway Beams"/>
      <sheetName val="Mat_Cost"/>
      <sheetName val="d-safe DELUXE"/>
      <sheetName val="Diawise steel abstract"/>
      <sheetName val="RA"/>
      <sheetName val="Controls"/>
      <sheetName val="CCB"/>
      <sheetName val="Basement_Summary4"/>
      <sheetName val="Reference Values"/>
      <sheetName val="LANGUAGE"/>
      <sheetName val="Hot"/>
      <sheetName val="65 FINANCE"/>
      <sheetName val="Basement_Budget4"/>
      <sheetName val="Podium_Summary4"/>
      <sheetName val="Podium_Budgets4"/>
      <sheetName val="Guestroom_Summary4"/>
      <sheetName val="Guestroom_Budget4"/>
      <sheetName val="Sitework_Summary4"/>
      <sheetName val="Sitework_Budget4"/>
      <sheetName val="Master_Sheet4"/>
      <sheetName val="GM_&amp;_TA4"/>
      <sheetName val="Cost_summary4"/>
      <sheetName val="TBAL9697_-group_wise__sdpl4"/>
      <sheetName val="Material_4"/>
      <sheetName val="Labour_&amp;_Plant4"/>
      <sheetName val="LIST_OF_MAKES4"/>
      <sheetName val="INPUT_SHEET4"/>
      <sheetName val="Site_Dev_BOQ4"/>
      <sheetName val="CFForecast_detail3"/>
      <sheetName val="3__Elemental_Summary3"/>
      <sheetName val="9__Package_split_-_Cost_3"/>
      <sheetName val="12a__CFTable3"/>
      <sheetName val="10__&amp;_11__Rate_Code_&amp;_BQ3"/>
      <sheetName val="Break_up_Sheet4"/>
      <sheetName val="PRECAST_lightconc-II3"/>
      <sheetName val="PANEL_ANNEXURE4"/>
      <sheetName val="Rate_analysis4"/>
      <sheetName val="Fill_this_out_first___4"/>
      <sheetName val="X_rate3"/>
      <sheetName val="final_estimate3"/>
      <sheetName val="Base_data_Security_Procedures3"/>
      <sheetName val="Fin__Assumpt__-_Sensitivities3"/>
      <sheetName val="Template-Design_Devt_Estimate3"/>
      <sheetName val="Staff_Acco_3"/>
      <sheetName val="Project_Budget_Worksheet3"/>
      <sheetName val="RMZ_Summary3"/>
      <sheetName val="Misc_Liq3"/>
      <sheetName val="SUPPLY_-Sanitary_Fixtures3"/>
      <sheetName val="ITEMS_FOR_CIVIL_TENDER3"/>
      <sheetName val="Global_Assm_3"/>
      <sheetName val="PointNo_53"/>
      <sheetName val="ESTIMATE_for_approval3"/>
      <sheetName val="Phase_13"/>
      <sheetName val="Phase_23"/>
      <sheetName val="Pay_Rec3"/>
      <sheetName val="S_23"/>
      <sheetName val="07016,_Master_List-Major_Minor3"/>
      <sheetName val="Other_Inc3"/>
      <sheetName val="Room_Rev3"/>
      <sheetName val="SMS_Format3"/>
      <sheetName val="MASTER_RATE_ANALYSIS3"/>
      <sheetName val="GF_Columns3"/>
      <sheetName val="IO_LIST3"/>
      <sheetName val="Basic_Rates3"/>
      <sheetName val="Summary_year_Plan3"/>
      <sheetName val="INDIGINEOUS_ITEMS_3"/>
      <sheetName val="Extra_Item3"/>
      <sheetName val="schedule_nos3"/>
      <sheetName val="_B33"/>
      <sheetName val="_B13"/>
      <sheetName val="AutoOpen_Stub_Data3"/>
      <sheetName val="os_liabilities_analysis3"/>
      <sheetName val="3cd_Annexure3"/>
      <sheetName val="Civil_Boq3"/>
      <sheetName val="Assumption_Inputs3"/>
      <sheetName val="labour_coeff3"/>
      <sheetName val="sqn_ldr_3_Unit_2_3"/>
      <sheetName val="Reference_Information3"/>
      <sheetName val="Employee_List3"/>
      <sheetName val="Sales_Office3"/>
      <sheetName val="SECURITY_13"/>
      <sheetName val="Area_St3"/>
      <sheetName val="collections_plan_04013"/>
      <sheetName val="LOCAL_RATES3"/>
      <sheetName val="Msht_5F3"/>
      <sheetName val="Risk_&amp;_Opportunities3"/>
      <sheetName val="PA-_Consutant_3"/>
      <sheetName val="ISO_RECON3"/>
      <sheetName val="Back_filling3"/>
      <sheetName val="NT_items_summary3"/>
      <sheetName val="Meas_-Hotel_Part3"/>
      <sheetName val="type_ahead_combo3"/>
      <sheetName val="labour_rates3"/>
      <sheetName val="RCC,Ret__Wall3"/>
      <sheetName val="Erection_grider3"/>
      <sheetName val="FTE_Totals_Plan3"/>
      <sheetName val="DATA_BOQ3"/>
      <sheetName val="Order_Info3"/>
      <sheetName val="beam-reinft-IIInd floor"/>
      <sheetName val="Material Current"/>
      <sheetName val="OpRes"/>
      <sheetName val="WING - A RAFT (23-08-09)"/>
      <sheetName val="cashflow"/>
      <sheetName val="Config"/>
      <sheetName val="Break Dw"/>
      <sheetName val="Lowside"/>
      <sheetName val="대비내역"/>
      <sheetName val="BLOCK-E"/>
      <sheetName val="Sqn_Abs"/>
      <sheetName val="Pacakges split"/>
      <sheetName val="Overall_Summary5"/>
      <sheetName val="Basement_Summary5"/>
      <sheetName val="Basement_Budget5"/>
      <sheetName val="Podium_Summary5"/>
      <sheetName val="Podium_Budgets5"/>
      <sheetName val="Guestroom_Summary5"/>
      <sheetName val="Guestroom_Budget5"/>
      <sheetName val="Sitework_Summary5"/>
      <sheetName val="Sitework_Budget5"/>
      <sheetName val="Master_Sheet5"/>
      <sheetName val="GM_&amp;_TA5"/>
      <sheetName val="Cost_summary5"/>
      <sheetName val="TBAL9697_-group_wise__sdpl5"/>
      <sheetName val="Material_5"/>
      <sheetName val="Labour_&amp;_Plant5"/>
      <sheetName val="LIST_OF_MAKES5"/>
      <sheetName val="INPUT_SHEET5"/>
      <sheetName val="Site_Dev_BOQ5"/>
      <sheetName val="CFForecast_detail4"/>
      <sheetName val="3__Elemental_Summary4"/>
      <sheetName val="9__Package_split_-_Cost_4"/>
      <sheetName val="12a__CFTable4"/>
      <sheetName val="10__&amp;_11__Rate_Code_&amp;_BQ4"/>
      <sheetName val="Break_up_Sheet5"/>
      <sheetName val="PRECAST_lightconc-II4"/>
      <sheetName val="PANEL_ANNEXURE5"/>
      <sheetName val="Rate_analysis5"/>
      <sheetName val="Fill_this_out_first___5"/>
      <sheetName val="X_rate4"/>
      <sheetName val="final_estimate4"/>
      <sheetName val="Base_data_Security_Procedures4"/>
      <sheetName val="Fin__Assumpt__-_Sensitivities4"/>
      <sheetName val="Template-Design_Devt_Estimate4"/>
      <sheetName val="Staff_Acco_4"/>
      <sheetName val="Project_Budget_Worksheet4"/>
      <sheetName val="RMZ_Summary4"/>
      <sheetName val="Misc_Liq4"/>
      <sheetName val="SUPPLY_-Sanitary_Fixtures4"/>
      <sheetName val="ITEMS_FOR_CIVIL_TENDER4"/>
      <sheetName val="Global_Assm_4"/>
      <sheetName val="PointNo_54"/>
      <sheetName val="ESTIMATE_for_approval4"/>
      <sheetName val="Phase_14"/>
      <sheetName val="Phase_24"/>
      <sheetName val="Pay_Rec4"/>
      <sheetName val="S_24"/>
      <sheetName val="07016,_Master_List-Major_Minor4"/>
      <sheetName val="Other_Inc4"/>
      <sheetName val="Room_Rev4"/>
      <sheetName val="SMS_Format4"/>
      <sheetName val="MASTER_RATE_ANALYSIS4"/>
      <sheetName val="GF_Columns4"/>
      <sheetName val="IO_LIST4"/>
      <sheetName val="Basic_Rates4"/>
      <sheetName val="Summary_year_Plan4"/>
      <sheetName val="INDIGINEOUS_ITEMS_4"/>
      <sheetName val="Extra_Item4"/>
      <sheetName val="schedule_nos4"/>
      <sheetName val="_B34"/>
      <sheetName val="_B14"/>
      <sheetName val="AutoOpen_Stub_Data4"/>
      <sheetName val="os_liabilities_analysis4"/>
      <sheetName val="3cd_Annexure4"/>
      <sheetName val="Civil_Boq4"/>
      <sheetName val="Assumption_Inputs4"/>
      <sheetName val="labour_coeff4"/>
      <sheetName val="sqn_ldr_3_Unit_2_4"/>
      <sheetName val="Reference_Information4"/>
      <sheetName val="Employee_List4"/>
      <sheetName val="Sales_Office4"/>
      <sheetName val="SECURITY_14"/>
      <sheetName val="Area_St4"/>
      <sheetName val="collections_plan_04014"/>
      <sheetName val="LOCAL_RATES4"/>
      <sheetName val="Msht_5F4"/>
      <sheetName val="Risk_&amp;_Opportunities4"/>
      <sheetName val="PA-_Consutant_4"/>
      <sheetName val="ISO_RECON4"/>
      <sheetName val="Back_filling4"/>
      <sheetName val="NT_items_summary4"/>
      <sheetName val="Meas_-Hotel_Part4"/>
      <sheetName val="type_ahead_combo4"/>
      <sheetName val="labour_rates4"/>
      <sheetName val="RCC,Ret__Wall4"/>
      <sheetName val="Erection_grider4"/>
      <sheetName val="FTE_Totals_Plan4"/>
      <sheetName val="DATA_BOQ4"/>
      <sheetName val="Order_Info4"/>
      <sheetName val="BASIS_-DEC_08"/>
      <sheetName val="Block_A_-_BOQ"/>
      <sheetName val="Approved_MTD_Proj_#'s"/>
      <sheetName val="Status_Control_Sheet"/>
      <sheetName val="HOLIDAY_LIST"/>
      <sheetName val="DASH_BOARD"/>
      <sheetName val="Overall_Summary6"/>
      <sheetName val="Basement_Summary6"/>
      <sheetName val="Basement_Budget6"/>
      <sheetName val="Podium_Summary6"/>
      <sheetName val="Podium_Budgets6"/>
      <sheetName val="Guestroom_Summary6"/>
      <sheetName val="Guestroom_Budget6"/>
      <sheetName val="Sitework_Summary6"/>
      <sheetName val="Sitework_Budget6"/>
      <sheetName val="Master_Sheet6"/>
      <sheetName val="GM_&amp;_TA6"/>
      <sheetName val="Cost_summary6"/>
      <sheetName val="TBAL9697_-group_wise__sdpl6"/>
      <sheetName val="Material_6"/>
      <sheetName val="Labour_&amp;_Plant6"/>
      <sheetName val="LIST_OF_MAKES6"/>
      <sheetName val="INPUT_SHEET6"/>
      <sheetName val="Site_Dev_BOQ6"/>
      <sheetName val="CFForecast_detail5"/>
      <sheetName val="3__Elemental_Summary5"/>
      <sheetName val="9__Package_split_-_Cost_5"/>
      <sheetName val="12a__CFTable5"/>
      <sheetName val="10__&amp;_11__Rate_Code_&amp;_BQ5"/>
      <sheetName val="Break_up_Sheet6"/>
      <sheetName val="PRECAST_lightconc-II5"/>
      <sheetName val="PANEL_ANNEXURE6"/>
      <sheetName val="Rate_analysis6"/>
      <sheetName val="Fill_this_out_first___6"/>
      <sheetName val="X_rate5"/>
      <sheetName val="final_estimate5"/>
      <sheetName val="Base_data_Security_Procedures5"/>
      <sheetName val="Fin__Assumpt__-_Sensitivities5"/>
      <sheetName val="Template-Design_Devt_Estimate5"/>
      <sheetName val="Staff_Acco_5"/>
      <sheetName val="Project_Budget_Worksheet5"/>
      <sheetName val="RMZ_Summary5"/>
      <sheetName val="Misc_Liq5"/>
      <sheetName val="SUPPLY_-Sanitary_Fixtures5"/>
      <sheetName val="ITEMS_FOR_CIVIL_TENDER5"/>
      <sheetName val="Global_Assm_5"/>
      <sheetName val="PointNo_55"/>
      <sheetName val="ESTIMATE_for_approval5"/>
      <sheetName val="Phase_15"/>
      <sheetName val="Phase_25"/>
      <sheetName val="Pay_Rec5"/>
      <sheetName val="S_25"/>
      <sheetName val="07016,_Master_List-Major_Minor5"/>
      <sheetName val="Other_Inc5"/>
      <sheetName val="Room_Rev5"/>
      <sheetName val="SMS_Format5"/>
      <sheetName val="MASTER_RATE_ANALYSIS5"/>
      <sheetName val="GF_Columns5"/>
      <sheetName val="IO_LIST5"/>
      <sheetName val="Basic_Rates5"/>
      <sheetName val="Summary_year_Plan5"/>
      <sheetName val="INDIGINEOUS_ITEMS_5"/>
      <sheetName val="Extra_Item5"/>
      <sheetName val="schedule_nos5"/>
      <sheetName val="_B35"/>
      <sheetName val="_B15"/>
      <sheetName val="AutoOpen_Stub_Data5"/>
      <sheetName val="os_liabilities_analysis5"/>
      <sheetName val="3cd_Annexure5"/>
      <sheetName val="Civil_Boq5"/>
      <sheetName val="Assumption_Inputs5"/>
      <sheetName val="labour_coeff5"/>
      <sheetName val="sqn_ldr_3_Unit_2_5"/>
      <sheetName val="Reference_Information5"/>
      <sheetName val="Employee_List5"/>
      <sheetName val="Sales_Office5"/>
      <sheetName val="SECURITY_15"/>
      <sheetName val="Area_St5"/>
      <sheetName val="collections_plan_04015"/>
      <sheetName val="LOCAL_RATES5"/>
      <sheetName val="Msht_5F5"/>
      <sheetName val="Risk_&amp;_Opportunities5"/>
      <sheetName val="PA-_Consutant_5"/>
      <sheetName val="ISO_RECON5"/>
      <sheetName val="Back_filling5"/>
      <sheetName val="NT_items_summary5"/>
      <sheetName val="Meas_-Hotel_Part5"/>
      <sheetName val="type_ahead_combo5"/>
      <sheetName val="labour_rates5"/>
      <sheetName val="RCC,Ret__Wall5"/>
      <sheetName val="Erection_grider5"/>
      <sheetName val="FTE_Totals_Plan5"/>
      <sheetName val="DATA_BOQ5"/>
      <sheetName val="Order_Info5"/>
      <sheetName val="BASIS_-DEC_081"/>
      <sheetName val="Block_A_-_BOQ1"/>
      <sheetName val="Approved_MTD_Proj_#'s1"/>
      <sheetName val="Status_Control_Sheet1"/>
      <sheetName val="HOLIDAY_LIST1"/>
      <sheetName val="DASH_BOARD1"/>
      <sheetName val="Overall_Summary7"/>
      <sheetName val="Basement_Summary7"/>
      <sheetName val="Basement_Budget7"/>
      <sheetName val="Podium_Summary7"/>
      <sheetName val="Podium_Budgets7"/>
      <sheetName val="Guestroom_Summary7"/>
      <sheetName val="Guestroom_Budget7"/>
      <sheetName val="Sitework_Summary7"/>
      <sheetName val="Sitework_Budget7"/>
      <sheetName val="Master_Sheet7"/>
      <sheetName val="GM_&amp;_TA7"/>
      <sheetName val="Cost_summary7"/>
      <sheetName val="TBAL9697_-group_wise__sdpl7"/>
      <sheetName val="Material_7"/>
      <sheetName val="Labour_&amp;_Plant7"/>
      <sheetName val="LIST_OF_MAKES7"/>
      <sheetName val="INPUT_SHEET7"/>
      <sheetName val="Site_Dev_BOQ7"/>
      <sheetName val="CFForecast_detail6"/>
      <sheetName val="3__Elemental_Summary6"/>
      <sheetName val="9__Package_split_-_Cost_6"/>
      <sheetName val="12a__CFTable6"/>
      <sheetName val="10__&amp;_11__Rate_Code_&amp;_BQ6"/>
      <sheetName val="Break_up_Sheet7"/>
      <sheetName val="PRECAST_lightconc-II6"/>
      <sheetName val="PANEL_ANNEXURE7"/>
      <sheetName val="Rate_analysis7"/>
      <sheetName val="Fill_this_out_first___7"/>
      <sheetName val="X_rate6"/>
      <sheetName val="final_estimate6"/>
      <sheetName val="Base_data_Security_Procedures6"/>
      <sheetName val="Fin__Assumpt__-_Sensitivities6"/>
      <sheetName val="Template-Design_Devt_Estimate6"/>
      <sheetName val="Staff_Acco_6"/>
      <sheetName val="Project_Budget_Worksheet6"/>
      <sheetName val="RMZ_Summary6"/>
      <sheetName val="Misc_Liq6"/>
      <sheetName val="SUPPLY_-Sanitary_Fixtures6"/>
      <sheetName val="ITEMS_FOR_CIVIL_TENDER6"/>
      <sheetName val="Global_Assm_6"/>
      <sheetName val="PointNo_56"/>
      <sheetName val="ESTIMATE_for_approval6"/>
      <sheetName val="Phase_16"/>
      <sheetName val="Phase_26"/>
      <sheetName val="Pay_Rec6"/>
      <sheetName val="S_26"/>
      <sheetName val="07016,_Master_List-Major_Minor6"/>
      <sheetName val="Other_Inc6"/>
      <sheetName val="Room_Rev6"/>
      <sheetName val="SMS_Format6"/>
      <sheetName val="MASTER_RATE_ANALYSIS6"/>
      <sheetName val="GF_Columns6"/>
      <sheetName val="IO_LIST6"/>
      <sheetName val="Basic_Rates6"/>
      <sheetName val="Summary_year_Plan6"/>
      <sheetName val="INDIGINEOUS_ITEMS_6"/>
      <sheetName val="Extra_Item6"/>
      <sheetName val="schedule_nos6"/>
      <sheetName val="_B36"/>
      <sheetName val="_B16"/>
      <sheetName val="AutoOpen_Stub_Data6"/>
      <sheetName val="os_liabilities_analysis6"/>
      <sheetName val="3cd_Annexure6"/>
      <sheetName val="Civil_Boq6"/>
      <sheetName val="Assumption_Inputs6"/>
      <sheetName val="labour_coeff6"/>
      <sheetName val="sqn_ldr_3_Unit_2_6"/>
      <sheetName val="Reference_Information6"/>
      <sheetName val="Employee_List6"/>
      <sheetName val="Sales_Office6"/>
      <sheetName val="SECURITY_16"/>
      <sheetName val="Area_St6"/>
      <sheetName val="collections_plan_04016"/>
      <sheetName val="LOCAL_RATES6"/>
      <sheetName val="Msht_5F6"/>
      <sheetName val="Risk_&amp;_Opportunities6"/>
      <sheetName val="PA-_Consutant_6"/>
      <sheetName val="ISO_RECON6"/>
      <sheetName val="Back_filling6"/>
      <sheetName val="NT_items_summary6"/>
      <sheetName val="Meas_-Hotel_Part6"/>
      <sheetName val="type_ahead_combo6"/>
      <sheetName val="labour_rates6"/>
      <sheetName val="RCC,Ret__Wall6"/>
      <sheetName val="Erection_grider6"/>
      <sheetName val="FTE_Totals_Plan6"/>
      <sheetName val="DATA_BOQ6"/>
      <sheetName val="Order_Info6"/>
      <sheetName val="BASIS_-DEC_082"/>
      <sheetName val="Block_A_-_BOQ2"/>
      <sheetName val="Approved_MTD_Proj_#'s2"/>
      <sheetName val="Status_Control_Sheet2"/>
      <sheetName val="HOLIDAY_LIST2"/>
      <sheetName val="DASH_BOARD2"/>
      <sheetName val="Quotation"/>
      <sheetName val="BLKs_C"/>
      <sheetName val="Detail In Door Stad"/>
      <sheetName val="SITE OVERHEADS"/>
      <sheetName val="환율"/>
      <sheetName val="storm water1"/>
      <sheetName val="MB.Prod"/>
      <sheetName val="DSLP"/>
      <sheetName val="except wiring"/>
      <sheetName val="A"/>
      <sheetName val="sheeet7"/>
      <sheetName val="System"/>
      <sheetName val="General input"/>
      <sheetName val="Break_Up (bc)"/>
      <sheetName val="Break_Up (bc1)"/>
      <sheetName val="Break_Up (bc2)"/>
      <sheetName val="Status"/>
      <sheetName val="Senorita Project information"/>
      <sheetName val="grid"/>
      <sheetName val="Data base"/>
      <sheetName val="sheet6"/>
      <sheetName val="WORK TABLE"/>
      <sheetName val="F4.13"/>
      <sheetName val="sq ftg detail"/>
      <sheetName val="lookup"/>
      <sheetName val="Field Values"/>
      <sheetName val="D1_CO"/>
      <sheetName val="Basic Resources"/>
      <sheetName val="office"/>
      <sheetName val="Lab"/>
      <sheetName val="Material&amp;equipment"/>
      <sheetName val=""/>
      <sheetName val="LT internal works"/>
      <sheetName val="RCC Rates"/>
      <sheetName val="meas-wp"/>
      <sheetName val="JACKWELL"/>
      <sheetName val="CABLERET"/>
      <sheetName val="APPENDIX 4.1a"/>
      <sheetName val="concrete"/>
      <sheetName val="Step 7"/>
      <sheetName val="electr__work_CA_"/>
      <sheetName val="입찰내역 발주처 양식"/>
      <sheetName val="A.CIVIL AND INTERIOR WORKS"/>
      <sheetName val="CIF COST ITEM"/>
      <sheetName val="4.총괄(통합)"/>
      <sheetName val="Comparative at bid opening"/>
      <sheetName val="G.1-AV SYSTEM"/>
      <sheetName val="사진"/>
      <sheetName val="Formula"/>
      <sheetName val="Boiler&amp;TG"/>
      <sheetName val="Overall_Summary8"/>
      <sheetName val="Basement_Summary8"/>
      <sheetName val="Basement_Budget8"/>
      <sheetName val="Podium_Summary8"/>
      <sheetName val="Podium_Budgets8"/>
      <sheetName val="Guestroom_Summary8"/>
      <sheetName val="Guestroom_Budget8"/>
      <sheetName val="Sitework_Summary8"/>
      <sheetName val="Sitework_Budget8"/>
      <sheetName val="GM_&amp;_TA8"/>
      <sheetName val="TBAL9697_-group_wise__sdpl8"/>
      <sheetName val="Overall_Summary9"/>
      <sheetName val="Basement_Summary9"/>
      <sheetName val="Basement_Budget9"/>
      <sheetName val="Podium_Summary9"/>
      <sheetName val="Podium_Budgets9"/>
      <sheetName val="Guestroom_Summary9"/>
      <sheetName val="Guestroom_Budget9"/>
      <sheetName val="Sitework_Summary9"/>
      <sheetName val="Sitework_Budget9"/>
      <sheetName val="GM_&amp;_TA9"/>
      <sheetName val="TBAL9697_-group_wise__sdpl9"/>
      <sheetName val="Break_up_Sheet8"/>
      <sheetName val="LIST_OF_MAKES8"/>
      <sheetName val="INPUT_SHEET8"/>
      <sheetName val="Overall_Summary10"/>
      <sheetName val="Basement_Summary10"/>
      <sheetName val="Basement_Budget10"/>
      <sheetName val="Podium_Summary10"/>
      <sheetName val="Podium_Budgets10"/>
      <sheetName val="Guestroom_Summary10"/>
      <sheetName val="Guestroom_Budget10"/>
      <sheetName val="Sitework_Summary10"/>
      <sheetName val="Sitework_Budget10"/>
      <sheetName val="GM_&amp;_TA10"/>
      <sheetName val="TBAL9697_-group_wise__sdpl10"/>
      <sheetName val="Break_up_Sheet9"/>
      <sheetName val="LIST_OF_MAKES9"/>
      <sheetName val="INPUT_SHEET9"/>
      <sheetName val="Overall_Summary11"/>
      <sheetName val="Basement_Summary11"/>
      <sheetName val="Basement_Budget11"/>
      <sheetName val="Podium_Summary11"/>
      <sheetName val="Podium_Budgets11"/>
      <sheetName val="Guestroom_Summary11"/>
      <sheetName val="Guestroom_Budget11"/>
      <sheetName val="Sitework_Summary11"/>
      <sheetName val="Sitework_Budget11"/>
      <sheetName val="GM_&amp;_TA11"/>
      <sheetName val="TBAL9697_-group_wise__sdpl11"/>
      <sheetName val="Break_up_Sheet10"/>
      <sheetName val="LIST_OF_MAKES10"/>
      <sheetName val="INPUT_SHEET10"/>
      <sheetName val="Overall_Summary15"/>
      <sheetName val="Basement_Summary15"/>
      <sheetName val="Basement_Budget15"/>
      <sheetName val="Podium_Summary15"/>
      <sheetName val="Podium_Budgets15"/>
      <sheetName val="Guestroom_Summary15"/>
      <sheetName val="Guestroom_Budget15"/>
      <sheetName val="Sitework_Summary15"/>
      <sheetName val="Sitework_Budget15"/>
      <sheetName val="GM_&amp;_TA15"/>
      <sheetName val="TBAL9697_-group_wise__sdpl15"/>
      <sheetName val="Break_up_Sheet14"/>
      <sheetName val="LIST_OF_MAKES14"/>
      <sheetName val="INPUT_SHEET14"/>
      <sheetName val="Overall_Summary12"/>
      <sheetName val="Basement_Summary12"/>
      <sheetName val="Basement_Budget12"/>
      <sheetName val="Podium_Summary12"/>
      <sheetName val="Podium_Budgets12"/>
      <sheetName val="Guestroom_Summary12"/>
      <sheetName val="Guestroom_Budget12"/>
      <sheetName val="Sitework_Summary12"/>
      <sheetName val="Sitework_Budget12"/>
      <sheetName val="GM_&amp;_TA12"/>
      <sheetName val="TBAL9697_-group_wise__sdpl12"/>
      <sheetName val="Break_up_Sheet11"/>
      <sheetName val="LIST_OF_MAKES11"/>
      <sheetName val="INPUT_SHEET11"/>
      <sheetName val="Overall_Summary13"/>
      <sheetName val="Basement_Summary13"/>
      <sheetName val="Basement_Budget13"/>
      <sheetName val="Podium_Summary13"/>
      <sheetName val="Podium_Budgets13"/>
      <sheetName val="Guestroom_Summary13"/>
      <sheetName val="Guestroom_Budget13"/>
      <sheetName val="Sitework_Summary13"/>
      <sheetName val="Sitework_Budget13"/>
      <sheetName val="GM_&amp;_TA13"/>
      <sheetName val="TBAL9697_-group_wise__sdpl13"/>
      <sheetName val="Break_up_Sheet12"/>
      <sheetName val="LIST_OF_MAKES12"/>
      <sheetName val="INPUT_SHEET12"/>
      <sheetName val="Overall_Summary14"/>
      <sheetName val="Basement_Summary14"/>
      <sheetName val="Basement_Budget14"/>
      <sheetName val="Podium_Summary14"/>
      <sheetName val="Podium_Budgets14"/>
      <sheetName val="Guestroom_Summary14"/>
      <sheetName val="Guestroom_Budget14"/>
      <sheetName val="Sitework_Summary14"/>
      <sheetName val="Sitework_Budget14"/>
      <sheetName val="GM_&amp;_TA14"/>
      <sheetName val="TBAL9697_-group_wise__sdpl14"/>
      <sheetName val="Break_up_Sheet13"/>
      <sheetName val="LIST_OF_MAKES13"/>
      <sheetName val="INPUT_SHEET13"/>
      <sheetName val="Overall_Summary16"/>
      <sheetName val="Basement_Summary16"/>
      <sheetName val="Basement_Budget16"/>
      <sheetName val="Podium_Summary16"/>
      <sheetName val="Podium_Budgets16"/>
      <sheetName val="Guestroom_Summary16"/>
      <sheetName val="Guestroom_Budget16"/>
      <sheetName val="Sitework_Summary16"/>
      <sheetName val="Sitework_Budget16"/>
      <sheetName val="GM_&amp;_TA16"/>
      <sheetName val="TBAL9697_-group_wise__sdpl16"/>
      <sheetName val="Break_up_Sheet15"/>
      <sheetName val="LIST_OF_MAKES15"/>
      <sheetName val="INPUT_SHEET15"/>
      <sheetName val="Overall_Summary17"/>
      <sheetName val="Basement_Summary17"/>
      <sheetName val="Basement_Budget17"/>
      <sheetName val="Podium_Summary17"/>
      <sheetName val="Podium_Budgets17"/>
      <sheetName val="Guestroom_Summary17"/>
      <sheetName val="Guestroom_Budget17"/>
      <sheetName val="Sitework_Summary17"/>
      <sheetName val="Sitework_Budget17"/>
      <sheetName val="GM_&amp;_TA17"/>
      <sheetName val="TBAL9697_-group_wise__sdpl17"/>
      <sheetName val="Break_up_Sheet16"/>
      <sheetName val="LIST_OF_MAKES16"/>
      <sheetName val="INPUT_SHEET16"/>
      <sheetName val="Overall_Summary18"/>
      <sheetName val="Basement_Summary18"/>
      <sheetName val="Basement_Budget18"/>
      <sheetName val="Podium_Summary18"/>
      <sheetName val="Podium_Budgets18"/>
      <sheetName val="Guestroom_Summary18"/>
      <sheetName val="Guestroom_Budget18"/>
      <sheetName val="Sitework_Summary18"/>
      <sheetName val="Sitework_Budget18"/>
      <sheetName val="GM_&amp;_TA18"/>
      <sheetName val="TBAL9697_-group_wise__sdpl18"/>
      <sheetName val="Break_up_Sheet17"/>
      <sheetName val="LIST_OF_MAKES17"/>
      <sheetName val="INPUT_SHEET17"/>
      <sheetName val="Overall_Summary20"/>
      <sheetName val="Basement_Summary20"/>
      <sheetName val="Basement_Budget20"/>
      <sheetName val="Podium_Summary20"/>
      <sheetName val="Podium_Budgets20"/>
      <sheetName val="Guestroom_Summary20"/>
      <sheetName val="Guestroom_Budget20"/>
      <sheetName val="Sitework_Summary20"/>
      <sheetName val="Sitework_Budget20"/>
      <sheetName val="GM_&amp;_TA20"/>
      <sheetName val="TBAL9697_-group_wise__sdpl20"/>
      <sheetName val="Break_up_Sheet19"/>
      <sheetName val="LIST_OF_MAKES19"/>
      <sheetName val="INPUT_SHEET19"/>
      <sheetName val="Overall_Summary19"/>
      <sheetName val="Basement_Summary19"/>
      <sheetName val="Basement_Budget19"/>
      <sheetName val="Podium_Summary19"/>
      <sheetName val="Podium_Budgets19"/>
      <sheetName val="Guestroom_Summary19"/>
      <sheetName val="Guestroom_Budget19"/>
      <sheetName val="Sitework_Summary19"/>
      <sheetName val="Sitework_Budget19"/>
      <sheetName val="GM_&amp;_TA19"/>
      <sheetName val="TBAL9697_-group_wise__sdpl19"/>
      <sheetName val="Break_up_Sheet18"/>
      <sheetName val="LIST_OF_MAKES18"/>
      <sheetName val="INPUT_SHEET18"/>
      <sheetName val="Overall_Summary21"/>
      <sheetName val="Basement_Summary21"/>
      <sheetName val="Basement_Budget21"/>
      <sheetName val="Podium_Summary21"/>
      <sheetName val="Podium_Budgets21"/>
      <sheetName val="Guestroom_Summary21"/>
      <sheetName val="Guestroom_Budget21"/>
      <sheetName val="Sitework_Summary21"/>
      <sheetName val="Sitework_Budget21"/>
      <sheetName val="GM_&amp;_TA21"/>
      <sheetName val="TBAL9697_-group_wise__sdpl21"/>
      <sheetName val="Break_up_Sheet20"/>
      <sheetName val="LIST_OF_MAKES20"/>
      <sheetName val="INPUT_SHEET20"/>
      <sheetName val="Overall_Summary22"/>
      <sheetName val="Basement_Summary22"/>
      <sheetName val="Basement_Budget22"/>
      <sheetName val="Podium_Summary22"/>
      <sheetName val="Podium_Budgets22"/>
      <sheetName val="Guestroom_Summary22"/>
      <sheetName val="Guestroom_Budget22"/>
      <sheetName val="Sitework_Summary22"/>
      <sheetName val="Sitework_Budget22"/>
      <sheetName val="GM_&amp;_TA22"/>
      <sheetName val="TBAL9697_-group_wise__sdpl22"/>
      <sheetName val="Break_up_Sheet21"/>
      <sheetName val="LIST_OF_MAKES21"/>
      <sheetName val="INPUT_SHEET21"/>
      <sheetName val="Overall_Summary23"/>
      <sheetName val="Basement_Summary23"/>
      <sheetName val="Basement_Budget23"/>
      <sheetName val="Podium_Summary23"/>
      <sheetName val="Podium_Budgets23"/>
      <sheetName val="Guestroom_Summary23"/>
      <sheetName val="Guestroom_Budget23"/>
      <sheetName val="Sitework_Summary23"/>
      <sheetName val="Sitework_Budget23"/>
      <sheetName val="GM_&amp;_TA23"/>
      <sheetName val="TBAL9697_-group_wise__sdpl23"/>
      <sheetName val="Break_up_Sheet22"/>
      <sheetName val="LIST_OF_MAKES22"/>
      <sheetName val="INPUT_SHEET22"/>
      <sheetName val="一発シート"/>
      <sheetName val="India F&amp;S Template"/>
      <sheetName val="-"/>
      <sheetName val="PANEL_ANNEXURE8"/>
      <sheetName val="Cost_summary8"/>
      <sheetName val="Master_Sheet8"/>
      <sheetName val="Rate_analysis8"/>
      <sheetName val="Material_8"/>
      <sheetName val="Labour_&amp;_Plant8"/>
      <sheetName val="Site_Dev_BOQ8"/>
      <sheetName val="Fill_this_out_first___8"/>
      <sheetName val="X_rate7"/>
      <sheetName val="CFForecast_detail7"/>
      <sheetName val="3__Elemental_Summary7"/>
      <sheetName val="9__Package_split_-_Cost_7"/>
      <sheetName val="12a__CFTable7"/>
      <sheetName val="10__&amp;_11__Rate_Code_&amp;_BQ7"/>
      <sheetName val="PRECAST_lightconc-II7"/>
      <sheetName val="final_estimate7"/>
      <sheetName val="Template-Design_Devt_Estimate7"/>
      <sheetName val="RMZ_Summary7"/>
      <sheetName val="Staff_Acco_7"/>
      <sheetName val="Fin__Assumpt__-_Sensitivities7"/>
      <sheetName val="Misc_Liq7"/>
      <sheetName val="S_27"/>
      <sheetName val="Base_data_Security_Procedures7"/>
      <sheetName val="Project_Budget_Worksheet7"/>
      <sheetName val="GF_Columns7"/>
      <sheetName val="IO_LIST7"/>
      <sheetName val="SUPPLY_-Sanitary_Fixtures7"/>
      <sheetName val="ITEMS_FOR_CIVIL_TENDER7"/>
      <sheetName val="Other_Inc7"/>
      <sheetName val="Room_Rev7"/>
      <sheetName val="SMS_Format7"/>
      <sheetName val="Global_Assm_7"/>
      <sheetName val="PointNo_57"/>
      <sheetName val="Summary_year_Plan7"/>
      <sheetName val="ESTIMATE_for_approval7"/>
      <sheetName val="Phase_17"/>
      <sheetName val="Phase_27"/>
      <sheetName val="Pay_Rec7"/>
      <sheetName val="07016,_Master_List-Major_Minor7"/>
      <sheetName val="MASTER_RATE_ANALYSIS7"/>
      <sheetName val="Basic_Rates7"/>
      <sheetName val="INDIGINEOUS_ITEMS_7"/>
      <sheetName val="_B37"/>
      <sheetName val="_B17"/>
      <sheetName val="Extra_Item7"/>
      <sheetName val="schedule_nos7"/>
      <sheetName val="os_liabilities_analysis7"/>
      <sheetName val="AutoOpen_Stub_Data7"/>
      <sheetName val="3cd_Annexure7"/>
      <sheetName val="Reference_Information7"/>
      <sheetName val="Employee_List7"/>
      <sheetName val="Sales_Office7"/>
      <sheetName val="SECURITY_17"/>
      <sheetName val="labour_coeff7"/>
      <sheetName val="Civil_Boq7"/>
      <sheetName val="Assumption_Inputs7"/>
      <sheetName val="sqn_ldr_3_Unit_2_7"/>
      <sheetName val="Area_St7"/>
      <sheetName val="collections_plan_04017"/>
      <sheetName val="Risk_&amp;_Opportunities7"/>
      <sheetName val="type_ahead_combo7"/>
      <sheetName val="LOCAL_RATES7"/>
      <sheetName val="Msht_5F7"/>
      <sheetName val="ISO_RECON7"/>
      <sheetName val="Back_filling7"/>
      <sheetName val="NT_items_summary7"/>
      <sheetName val="DATA_BOQ7"/>
      <sheetName val="Meas_-Hotel_Part7"/>
      <sheetName val="labour_rates7"/>
      <sheetName val="RCC,Ret__Wall7"/>
      <sheetName val="FTE_Totals_Plan7"/>
      <sheetName val="Erection_grider7"/>
      <sheetName val="PA-_Consutant_7"/>
      <sheetName val="Order_Info7"/>
      <sheetName val="Status_Control_Sheet3"/>
      <sheetName val="HOLIDAY_LIST3"/>
      <sheetName val="DASH_BOARD3"/>
      <sheetName val="Approved_MTD_Proj_#'s3"/>
      <sheetName val="BASIS_-DEC_083"/>
      <sheetName val="Block_A_-_BOQ3"/>
      <sheetName val="electr__work_CA_1"/>
      <sheetName val="beam-reinft-IIInd_floor"/>
      <sheetName val="L_Chg"/>
      <sheetName val="Building_1"/>
      <sheetName val="PPA_Summary"/>
      <sheetName val="INTERIORS"/>
      <sheetName val="Electrical-Line Items"/>
      <sheetName val="CABLE DATA"/>
      <sheetName val="Fire Pumps"/>
      <sheetName val="B - E"/>
      <sheetName val="Civil Works"/>
      <sheetName val="IBD"/>
      <sheetName val="prsch"/>
      <sheetName val="Parameter"/>
      <sheetName val="OS"/>
      <sheetName val="reference"/>
      <sheetName val="PLANNING"/>
      <sheetName val="35892-1254"/>
      <sheetName val="Weightage-Sub Sht"/>
      <sheetName val="Sch-3"/>
      <sheetName val="Tables"/>
      <sheetName val="Labour"/>
      <sheetName val="info"/>
      <sheetName val="S &amp; A"/>
      <sheetName val="Main"/>
      <sheetName val="11400&amp;11405"/>
      <sheetName val="XREF"/>
      <sheetName val="Footing"/>
      <sheetName val="Execution Plan"/>
      <sheetName val="assumption"/>
      <sheetName val="Measurements"/>
      <sheetName val="Flooring"/>
      <sheetName val="Ceilings"/>
      <sheetName val="ACAD_Finishes"/>
      <sheetName val="Site_Details"/>
      <sheetName val="Chair"/>
      <sheetName val="Site_Area_Statement"/>
      <sheetName val="Doors"/>
      <sheetName val="Rising Main"/>
      <sheetName val="water prop."/>
      <sheetName val="Vind-BtB"/>
      <sheetName val="Set"/>
      <sheetName val="S1BOQ"/>
      <sheetName val="EST-CIVIL"/>
      <sheetName val="BM"/>
      <sheetName val="MLCP Connection Details"/>
      <sheetName val="measersheet"/>
      <sheetName val="PhaDoMong"/>
      <sheetName val="col-reinft1"/>
      <sheetName val="Beam at Ground flr lvl(Steel)"/>
      <sheetName val="sumary"/>
      <sheetName val="InterCoBala"/>
      <sheetName val="Phasewise Dev Summary"/>
      <sheetName val="1"/>
      <sheetName val="Publicbuilding"/>
      <sheetName val="CONNECT"/>
      <sheetName val="A.O.R."/>
      <sheetName val="PLAN_FEB97"/>
      <sheetName val="int. pla."/>
      <sheetName val="Control"/>
      <sheetName val="Architect"/>
      <sheetName val="Work"/>
      <sheetName val="Mechanical"/>
      <sheetName val="Structural"/>
      <sheetName val="PAYWORK"/>
      <sheetName val="FA BOQ"/>
      <sheetName val="FX"/>
      <sheetName val="CCTV(old)"/>
      <sheetName val="Risk Assessment"/>
      <sheetName val="Sheet1 (2)"/>
      <sheetName val="Sheet5"/>
      <sheetName val="Position_Class"/>
      <sheetName val="Ext_Works"/>
      <sheetName val="Budgetary_office_area"/>
      <sheetName val="WORK_TABLE"/>
      <sheetName val="Electrical"/>
      <sheetName val="d-safe specs"/>
      <sheetName val="INTERIOR"/>
      <sheetName val="Global factors"/>
      <sheetName val="Detail Top Sheet"/>
      <sheetName val="List"/>
      <sheetName val="ACS(1)"/>
      <sheetName val="FAS-C(4)"/>
      <sheetName val="Sheet 1"/>
      <sheetName val="SP Break Up"/>
      <sheetName val="calcul"/>
      <sheetName val="Sheet3 (2)"/>
      <sheetName val="SEW4"/>
      <sheetName val="Reference_Values"/>
      <sheetName val="Break_Dw"/>
      <sheetName val="d-safe_DELUXE"/>
      <sheetName val="Diawise_steel_abstract"/>
      <sheetName val="WING_-_A_RAFT_(23-08-09)"/>
      <sheetName val="65_FINANCE"/>
      <sheetName val="Material_Current"/>
      <sheetName val="Driveway_Beams"/>
      <sheetName val="Detail_In_Door_Stad"/>
      <sheetName val="SITE_OVERHEADS"/>
      <sheetName val="storm_water1"/>
      <sheetName val="MB_Prod"/>
      <sheetName val="appendix_A"/>
      <sheetName val="Pacakges_split"/>
      <sheetName val="except_wiring"/>
      <sheetName val="Field_Values"/>
      <sheetName val="General_input"/>
      <sheetName val="Break_Up_(bc)"/>
      <sheetName val="Break_Up_(bc1)"/>
      <sheetName val="Break_Up_(bc2)"/>
      <sheetName val="Step_7"/>
      <sheetName val="Senorita_Project_information"/>
      <sheetName val="Data_base"/>
      <sheetName val="G_1-AV_SYSTEM"/>
      <sheetName val="CIF_COST_ITEM"/>
      <sheetName val="Master_Sheet9"/>
      <sheetName val="Cost_summary9"/>
      <sheetName val="Material_9"/>
      <sheetName val="Labour_&amp;_Plant9"/>
      <sheetName val="Site_Dev_BOQ9"/>
      <sheetName val="CFForecast_detail8"/>
      <sheetName val="PANEL_ANNEXURE9"/>
      <sheetName val="Rate_analysis9"/>
      <sheetName val="X_rate8"/>
      <sheetName val="3__Elemental_Summary8"/>
      <sheetName val="9__Package_split_-_Cost_8"/>
      <sheetName val="12a__CFTable8"/>
      <sheetName val="10__&amp;_11__Rate_Code_&amp;_BQ8"/>
      <sheetName val="PRECAST_lightconc-II8"/>
      <sheetName val="Fill_this_out_first___9"/>
      <sheetName val="final_estimate8"/>
      <sheetName val="Base_data_Security_Procedures8"/>
      <sheetName val="Fin__Assumpt__-_Sensitivities8"/>
      <sheetName val="Template-Design_Devt_Estimate8"/>
      <sheetName val="Staff_Acco_8"/>
      <sheetName val="Project_Budget_Worksheet8"/>
      <sheetName val="RMZ_Summary8"/>
      <sheetName val="Misc_Liq8"/>
      <sheetName val="Phase_18"/>
      <sheetName val="Phase_28"/>
      <sheetName val="Pay_Rec8"/>
      <sheetName val="Other_Inc8"/>
      <sheetName val="Room_Rev8"/>
      <sheetName val="SMS_Format8"/>
      <sheetName val="S_28"/>
      <sheetName val="Summary_year_Plan8"/>
      <sheetName val="SECURITY_18"/>
      <sheetName val="GF_Columns8"/>
      <sheetName val="IO_LIST8"/>
      <sheetName val="Reference_Information8"/>
      <sheetName val="Employee_List8"/>
      <sheetName val="Sales_Office8"/>
      <sheetName val="SUPPLY_-Sanitary_Fixtures8"/>
      <sheetName val="ITEMS_FOR_CIVIL_TENDER8"/>
      <sheetName val="Global_Assm_8"/>
      <sheetName val="PointNo_58"/>
      <sheetName val="ESTIMATE_for_approval8"/>
      <sheetName val="07016,_Master_List-Major_Minor8"/>
      <sheetName val="MASTER_RATE_ANALYSIS8"/>
      <sheetName val="Basic_Rates8"/>
      <sheetName val="_B38"/>
      <sheetName val="_B18"/>
      <sheetName val="Extra_Item8"/>
      <sheetName val="schedule_nos8"/>
      <sheetName val="AutoOpen_Stub_Data8"/>
      <sheetName val="INDIGINEOUS_ITEMS_8"/>
      <sheetName val="os_liabilities_analysis8"/>
      <sheetName val="3cd_Annexure8"/>
      <sheetName val="collections_plan_04018"/>
      <sheetName val="Civil_Boq8"/>
      <sheetName val="Area_St8"/>
      <sheetName val="Assumption_Inputs8"/>
      <sheetName val="Meas_-Hotel_Part8"/>
      <sheetName val="Risk_&amp;_Opportunities8"/>
      <sheetName val="type_ahead_combo8"/>
      <sheetName val="labour_rates8"/>
      <sheetName val="Msht_5F8"/>
      <sheetName val="sqn_ldr_3_Unit_2_8"/>
      <sheetName val="labour_coeff8"/>
      <sheetName val="ISO_RECON8"/>
      <sheetName val="Back_filling8"/>
      <sheetName val="NT_items_summary8"/>
      <sheetName val="LOCAL_RATES8"/>
      <sheetName val="RCC,Ret__Wall8"/>
      <sheetName val="Erection_grider8"/>
      <sheetName val="PA-_Consutant_8"/>
      <sheetName val="FTE_Totals_Plan8"/>
      <sheetName val="Order_Info8"/>
      <sheetName val="DATA_BOQ8"/>
      <sheetName val="HOLIDAY_LIST4"/>
      <sheetName val="DASH_BOARD4"/>
      <sheetName val="Status_Control_Sheet4"/>
      <sheetName val="Approved_MTD_Proj_#'s4"/>
      <sheetName val="Position_Class1"/>
      <sheetName val="Reference_Values1"/>
      <sheetName val="BASIS_-DEC_084"/>
      <sheetName val="Block_A_-_BOQ4"/>
      <sheetName val="Ext_Works1"/>
      <sheetName val="L_Chg1"/>
      <sheetName val="Budgetary_office_area1"/>
      <sheetName val="Break_Dw1"/>
      <sheetName val="Building_11"/>
      <sheetName val="PPA_Summary1"/>
      <sheetName val="d-safe_DELUXE1"/>
      <sheetName val="Diawise_steel_abstract1"/>
      <sheetName val="WING_-_A_RAFT_(23-08-09)1"/>
      <sheetName val="65_FINANCE1"/>
      <sheetName val="beam-reinft-IIInd_floor1"/>
      <sheetName val="Material_Current1"/>
      <sheetName val="Driveway_Beams1"/>
      <sheetName val="Detail_In_Door_Stad1"/>
      <sheetName val="SITE_OVERHEADS1"/>
      <sheetName val="storm_water11"/>
      <sheetName val="MB_Prod1"/>
      <sheetName val="appendix_A1"/>
      <sheetName val="Pacakges_split1"/>
      <sheetName val="except_wiring1"/>
      <sheetName val="Field_Values1"/>
      <sheetName val="General_input1"/>
      <sheetName val="Break_Up_(bc)1"/>
      <sheetName val="Break_Up_(bc1)1"/>
      <sheetName val="Break_Up_(bc2)1"/>
      <sheetName val="Step_71"/>
      <sheetName val="WORK_TABLE1"/>
      <sheetName val="Senorita_Project_information1"/>
      <sheetName val="Data_base1"/>
      <sheetName val="G_1-AV_SYSTEM1"/>
      <sheetName val="CIF_COST_ITEM1"/>
      <sheetName val="Cost_summary10"/>
      <sheetName val="PANEL_ANNEXURE10"/>
      <sheetName val="Rate_analysis10"/>
      <sheetName val="Material_10"/>
      <sheetName val="Labour_&amp;_Plant10"/>
      <sheetName val="Master_Sheet10"/>
      <sheetName val="Site_Dev_BOQ10"/>
      <sheetName val="CFForecast_detail9"/>
      <sheetName val="3__Elemental_Summary9"/>
      <sheetName val="9__Package_split_-_Cost_9"/>
      <sheetName val="12a__CFTable9"/>
      <sheetName val="10__&amp;_11__Rate_Code_&amp;_BQ9"/>
      <sheetName val="PRECAST_lightconc-II9"/>
      <sheetName val="Misc_Liq9"/>
      <sheetName val="Fill_this_out_first___10"/>
      <sheetName val="Staff_Acco_9"/>
      <sheetName val="X_rate9"/>
      <sheetName val="final_estimate9"/>
      <sheetName val="Template-Design_Devt_Estimate9"/>
      <sheetName val="Fin__Assumpt__-_Sensitivities9"/>
      <sheetName val="SUPPLY_-Sanitary_Fixtures9"/>
      <sheetName val="ITEMS_FOR_CIVIL_TENDER9"/>
      <sheetName val="Global_Assm_9"/>
      <sheetName val="PointNo_59"/>
      <sheetName val="Base_data_Security_Procedures9"/>
      <sheetName val="Project_Budget_Worksheet9"/>
      <sheetName val="RMZ_Summary9"/>
      <sheetName val="Phase_19"/>
      <sheetName val="Phase_29"/>
      <sheetName val="Pay_Rec9"/>
      <sheetName val="Other_Inc9"/>
      <sheetName val="Room_Rev9"/>
      <sheetName val="SMS_Format9"/>
      <sheetName val="S_29"/>
      <sheetName val="ESTIMATE_for_approval9"/>
      <sheetName val="Summary_year_Plan9"/>
      <sheetName val="Basic_Rates9"/>
      <sheetName val="07016,_Master_List-Major_Minor9"/>
      <sheetName val="GF_Columns9"/>
      <sheetName val="IO_LIST9"/>
      <sheetName val="3cd_Annexure9"/>
      <sheetName val="os_liabilities_analysis9"/>
      <sheetName val="MASTER_RATE_ANALYSIS9"/>
      <sheetName val="INDIGINEOUS_ITEMS_9"/>
      <sheetName val="Extra_Item9"/>
      <sheetName val="schedule_nos9"/>
      <sheetName val="_B39"/>
      <sheetName val="_B19"/>
      <sheetName val="AutoOpen_Stub_Data9"/>
      <sheetName val="Assumption_Inputs9"/>
      <sheetName val="Civil_Boq9"/>
      <sheetName val="Area_St9"/>
      <sheetName val="Reference_Information9"/>
      <sheetName val="Employee_List9"/>
      <sheetName val="Sales_Office9"/>
      <sheetName val="labour_coeff9"/>
      <sheetName val="SECURITY_19"/>
      <sheetName val="sqn_ldr_3_Unit_2_9"/>
      <sheetName val="collections_plan_04019"/>
      <sheetName val="Risk_&amp;_Opportunities9"/>
      <sheetName val="type_ahead_combo9"/>
      <sheetName val="LOCAL_RATES9"/>
      <sheetName val="ISO_RECON9"/>
      <sheetName val="Back_filling9"/>
      <sheetName val="NT_items_summary9"/>
      <sheetName val="PA-_Consutant_9"/>
      <sheetName val="Msht_5F9"/>
      <sheetName val="RCC,Ret__Wall9"/>
      <sheetName val="Meas_-Hotel_Part9"/>
      <sheetName val="labour_rates9"/>
      <sheetName val="FTE_Totals_Plan9"/>
      <sheetName val="Erection_grider9"/>
      <sheetName val="Order_Info9"/>
      <sheetName val="DATA_BOQ9"/>
      <sheetName val="Position_Class2"/>
      <sheetName val="BASIS_-DEC_085"/>
      <sheetName val="Block_A_-_BOQ5"/>
      <sheetName val="Approved_MTD_Proj_#'s5"/>
      <sheetName val="Status_Control_Sheet5"/>
      <sheetName val="HOLIDAY_LIST5"/>
      <sheetName val="DASH_BOARD5"/>
      <sheetName val="beam-reinft-IIInd_floor2"/>
      <sheetName val="electr__work_CA_2"/>
      <sheetName val="L_Chg2"/>
      <sheetName val="Building_12"/>
      <sheetName val="PPA_Summary2"/>
      <sheetName val="Ext_Works2"/>
      <sheetName val="Budgetary_office_area2"/>
      <sheetName val="appendix_A2"/>
      <sheetName val="except_wiring2"/>
      <sheetName val="d-safe_DELUXE2"/>
      <sheetName val="Diawise_steel_abstract2"/>
      <sheetName val="WING_-_A_RAFT_(23-08-09)2"/>
      <sheetName val="Reference_Values2"/>
      <sheetName val="Driveway_Beams2"/>
      <sheetName val="65_FINANCE2"/>
      <sheetName val="Break_Dw2"/>
      <sheetName val="Material_Current2"/>
      <sheetName val="Detail_In_Door_Stad2"/>
      <sheetName val="SITE_OVERHEADS2"/>
      <sheetName val="storm_water12"/>
      <sheetName val="MB_Prod2"/>
      <sheetName val="Pacakges_split2"/>
      <sheetName val="Field_Values2"/>
      <sheetName val="General_input2"/>
      <sheetName val="Break_Up_(bc)2"/>
      <sheetName val="Break_Up_(bc1)2"/>
      <sheetName val="Break_Up_(bc2)2"/>
      <sheetName val="Step_72"/>
      <sheetName val="WORK_TABLE2"/>
      <sheetName val="Senorita_Project_information2"/>
      <sheetName val="Data_base2"/>
      <sheetName val="G_1-AV_SYSTEM2"/>
      <sheetName val="CIF_COST_ITEM2"/>
      <sheetName val="Overall_Summary_x0003_"/>
      <sheetName val="Overall_Summary°"/>
      <sheetName val="Basement Budget:Podium Summary"/>
      <sheetName val="C23"/>
      <sheetName val="31st_Oct"/>
      <sheetName val="01st_Nov"/>
      <sheetName val="Outgoing"/>
      <sheetName val="Incoming"/>
      <sheetName val="Financing"/>
      <sheetName val="BOQ DG BQ PP"/>
      <sheetName val="L.L Rates"/>
      <sheetName val="NEW Main"/>
      <sheetName val="DOOR-WIN SCH"/>
      <sheetName val="Groupings-final"/>
      <sheetName val="Sched"/>
      <sheetName val="Trial"/>
      <sheetName val="FA_Final"/>
      <sheetName val="Start"/>
      <sheetName val="Trial Bal"/>
      <sheetName val="Desc "/>
      <sheetName val="20_002"/>
      <sheetName val="SWL SUMMARY"/>
      <sheetName val="Cat A Change Control"/>
      <sheetName val="TT35"/>
      <sheetName val="fcstdwld"/>
      <sheetName val="Plandwld"/>
      <sheetName val="Overall_Summary24"/>
      <sheetName val="Basement_Summary24"/>
      <sheetName val="Basement_Budget24"/>
      <sheetName val="Podium_Summary24"/>
      <sheetName val="Podium_Budgets24"/>
      <sheetName val="Guestroom_Summary24"/>
      <sheetName val="Guestroom_Budget24"/>
      <sheetName val="Sitework_Summary24"/>
      <sheetName val="Sitework_Budget24"/>
      <sheetName val="GM_&amp;_TA24"/>
      <sheetName val="Break_up_Sheet23"/>
      <sheetName val="LIST_OF_MAKES23"/>
      <sheetName val="TBAL9697_-group_wise__sdpl24"/>
      <sheetName val="INPUT_SHEET23"/>
      <sheetName val="LT_internal_works"/>
      <sheetName val="A_CIVIL_AND_INTERIOR_WORKS"/>
      <sheetName val="sq_ftg_detail"/>
      <sheetName val="입찰내역_발주처_양식"/>
      <sheetName val="Comparative_at_bid_opening"/>
      <sheetName val="India_F&amp;S_Template"/>
      <sheetName val="F4_13"/>
      <sheetName val="4_총괄(통합)"/>
      <sheetName val="Basic_Resources"/>
      <sheetName val="margin"/>
      <sheetName val="jobhist"/>
      <sheetName val="Project Profile"/>
      <sheetName val="Overall_Summaryð"/>
      <sheetName val="Walmart Budgetary Costing"/>
      <sheetName val="細目"/>
      <sheetName val="Basement Budget_Podium Summary"/>
      <sheetName val="Staff Acco_"/>
      <sheetName val="Non-Factory"/>
      <sheetName val="SPT vs PHI"/>
      <sheetName val="Factors, Disc, Acces, Labour"/>
      <sheetName val="Jan resp"/>
      <sheetName val="nglrpt042964858"/>
      <sheetName val="2.DATA"/>
      <sheetName val="(7) RFI (Slab)"/>
      <sheetName val="beam-reinft-machine rm"/>
      <sheetName val="FURNITURE"/>
      <sheetName val="Mini"/>
      <sheetName val="Costing Sheet"/>
      <sheetName val="BOQ (2)"/>
      <sheetName val="Liability bill wise"/>
      <sheetName val="lc 11"/>
      <sheetName val="lc 21"/>
      <sheetName val="int-Dia-hdpe"/>
      <sheetName val="habs-list"/>
      <sheetName val="int-Dia-pvc"/>
      <sheetName val="segments-details"/>
      <sheetName val="Door &amp; Window"/>
      <sheetName val="Data sheet"/>
      <sheetName val="Cash Flow Working"/>
      <sheetName val="Debit_Transit"/>
      <sheetName val="T08-2102"/>
      <sheetName val="Electrical-Line_Items"/>
      <sheetName val="starter"/>
      <sheetName val="Name Manager"/>
      <sheetName val="p1-costg"/>
      <sheetName val="PLGroupings"/>
      <sheetName val="NN"/>
      <sheetName val="SILICATE"/>
      <sheetName val="ESC 10%"/>
      <sheetName val="ESC 12%"/>
      <sheetName val="Measurement Sheet"/>
      <sheetName val="co_5"/>
      <sheetName val="SAW"/>
      <sheetName val="WPR-IV"/>
      <sheetName val="11-hsd"/>
      <sheetName val="13-septic"/>
      <sheetName val="7-ug"/>
      <sheetName val="2-utility"/>
      <sheetName val="18-misc"/>
      <sheetName val="5-pipe"/>
      <sheetName val="1st -vpd"/>
      <sheetName val="Deno"/>
      <sheetName val="3BPA00132-5-3 W plan HVPNL"/>
      <sheetName val="ecc_res"/>
      <sheetName val="Co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 refreshError="1"/>
      <sheetData sheetId="1491" refreshError="1"/>
      <sheetData sheetId="1492" refreshError="1"/>
      <sheetData sheetId="1493" refreshError="1"/>
      <sheetData sheetId="1494" refreshError="1"/>
      <sheetData sheetId="1495" refreshError="1"/>
      <sheetData sheetId="1496" refreshError="1"/>
      <sheetData sheetId="1497" refreshError="1"/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 refreshError="1"/>
      <sheetData sheetId="1509" refreshError="1"/>
      <sheetData sheetId="1510" refreshError="1"/>
      <sheetData sheetId="1511" refreshError="1"/>
      <sheetData sheetId="1512" refreshError="1"/>
      <sheetData sheetId="1513" refreshError="1"/>
      <sheetData sheetId="1514" refreshError="1"/>
      <sheetData sheetId="1515" refreshError="1"/>
      <sheetData sheetId="1516" refreshError="1"/>
      <sheetData sheetId="1517" refreshError="1"/>
      <sheetData sheetId="1518" refreshError="1"/>
      <sheetData sheetId="1519" refreshError="1"/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 refreshError="1"/>
      <sheetData sheetId="1556" refreshError="1"/>
      <sheetData sheetId="1557" refreshError="1"/>
      <sheetData sheetId="1558" refreshError="1"/>
      <sheetData sheetId="1559" refreshError="1"/>
      <sheetData sheetId="1560" refreshError="1"/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 refreshError="1"/>
      <sheetData sheetId="1568" refreshError="1"/>
      <sheetData sheetId="1569" refreshError="1"/>
      <sheetData sheetId="1570" refreshError="1"/>
      <sheetData sheetId="1571" refreshError="1"/>
      <sheetData sheetId="1572" refreshError="1"/>
      <sheetData sheetId="1573" refreshError="1"/>
      <sheetData sheetId="1574" refreshError="1"/>
      <sheetData sheetId="1575" refreshError="1"/>
      <sheetData sheetId="1576" refreshError="1"/>
      <sheetData sheetId="1577" refreshError="1"/>
      <sheetData sheetId="1578" refreshError="1"/>
      <sheetData sheetId="1579" refreshError="1"/>
      <sheetData sheetId="1580" refreshError="1"/>
      <sheetData sheetId="1581" refreshError="1"/>
      <sheetData sheetId="1582" refreshError="1"/>
      <sheetData sheetId="1583" refreshError="1"/>
      <sheetData sheetId="1584" refreshError="1"/>
      <sheetData sheetId="1585" refreshError="1"/>
      <sheetData sheetId="1586" refreshError="1"/>
      <sheetData sheetId="1587" refreshError="1"/>
      <sheetData sheetId="1588" refreshError="1"/>
      <sheetData sheetId="1589" refreshError="1"/>
      <sheetData sheetId="1590" refreshError="1"/>
      <sheetData sheetId="1591" refreshError="1"/>
      <sheetData sheetId="1592" refreshError="1"/>
      <sheetData sheetId="1593" refreshError="1"/>
      <sheetData sheetId="1594" refreshError="1"/>
      <sheetData sheetId="1595" refreshError="1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 refreshError="1"/>
      <sheetData sheetId="1603" refreshError="1"/>
      <sheetData sheetId="1604" refreshError="1"/>
      <sheetData sheetId="1605" refreshError="1"/>
      <sheetData sheetId="1606" refreshError="1"/>
      <sheetData sheetId="1607" refreshError="1"/>
      <sheetData sheetId="1608" refreshError="1"/>
      <sheetData sheetId="1609" refreshError="1"/>
      <sheetData sheetId="1610" refreshError="1"/>
      <sheetData sheetId="1611" refreshError="1"/>
      <sheetData sheetId="1612" refreshError="1"/>
      <sheetData sheetId="1613" refreshError="1"/>
      <sheetData sheetId="1614" refreshError="1"/>
      <sheetData sheetId="1615" refreshError="1"/>
      <sheetData sheetId="1616" refreshError="1"/>
      <sheetData sheetId="1617" refreshError="1"/>
      <sheetData sheetId="1618" refreshError="1"/>
      <sheetData sheetId="1619" refreshError="1"/>
      <sheetData sheetId="1620" refreshError="1"/>
      <sheetData sheetId="1621" refreshError="1"/>
      <sheetData sheetId="1622" refreshError="1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 refreshError="1"/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 refreshError="1"/>
      <sheetData sheetId="1653" refreshError="1"/>
      <sheetData sheetId="1654" refreshError="1"/>
      <sheetData sheetId="1655" refreshError="1"/>
      <sheetData sheetId="1656" refreshError="1"/>
      <sheetData sheetId="1657" refreshError="1"/>
      <sheetData sheetId="1658" refreshError="1"/>
      <sheetData sheetId="1659" refreshError="1"/>
      <sheetData sheetId="1660" refreshError="1"/>
      <sheetData sheetId="1661" refreshError="1"/>
      <sheetData sheetId="1662" refreshError="1"/>
      <sheetData sheetId="1663" refreshError="1"/>
      <sheetData sheetId="1664" refreshError="1"/>
      <sheetData sheetId="1665" refreshError="1"/>
      <sheetData sheetId="1666" refreshError="1"/>
      <sheetData sheetId="1667" refreshError="1"/>
      <sheetData sheetId="1668" refreshError="1"/>
      <sheetData sheetId="1669" refreshError="1"/>
      <sheetData sheetId="1670" refreshError="1"/>
      <sheetData sheetId="1671" refreshError="1"/>
      <sheetData sheetId="1672" refreshError="1"/>
      <sheetData sheetId="1673" refreshError="1"/>
      <sheetData sheetId="1674" refreshError="1"/>
      <sheetData sheetId="1675" refreshError="1"/>
      <sheetData sheetId="1676" refreshError="1"/>
      <sheetData sheetId="1677" refreshError="1"/>
      <sheetData sheetId="1678" refreshError="1"/>
      <sheetData sheetId="1679" refreshError="1"/>
      <sheetData sheetId="1680" refreshError="1"/>
      <sheetData sheetId="1681" refreshError="1"/>
      <sheetData sheetId="1682" refreshError="1"/>
      <sheetData sheetId="1683" refreshError="1"/>
      <sheetData sheetId="1684" refreshError="1"/>
      <sheetData sheetId="1685" refreshError="1"/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 refreshError="1"/>
      <sheetData sheetId="1694" refreshError="1"/>
      <sheetData sheetId="1695" refreshError="1"/>
      <sheetData sheetId="1696" refreshError="1"/>
      <sheetData sheetId="1697" refreshError="1"/>
      <sheetData sheetId="1698" refreshError="1"/>
      <sheetData sheetId="1699" refreshError="1"/>
      <sheetData sheetId="1700" refreshError="1"/>
      <sheetData sheetId="1701" refreshError="1"/>
      <sheetData sheetId="1702" refreshError="1"/>
      <sheetData sheetId="1703" refreshError="1"/>
      <sheetData sheetId="1704" refreshError="1"/>
      <sheetData sheetId="1705" refreshError="1"/>
      <sheetData sheetId="1706" refreshError="1"/>
      <sheetData sheetId="1707" refreshError="1"/>
      <sheetData sheetId="1708" refreshError="1"/>
      <sheetData sheetId="1709" refreshError="1"/>
      <sheetData sheetId="1710" refreshError="1"/>
      <sheetData sheetId="1711" refreshError="1"/>
      <sheetData sheetId="1712" refreshError="1"/>
      <sheetData sheetId="1713" refreshError="1"/>
      <sheetData sheetId="1714" refreshError="1"/>
      <sheetData sheetId="1715" refreshError="1"/>
      <sheetData sheetId="1716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Q"/>
      <sheetName val="IO LIST"/>
      <sheetName val="DDCest-basis"/>
      <sheetName val="KALK"/>
      <sheetName val="Shop-mas"/>
      <sheetName val="sumary"/>
      <sheetName val="Basement Budget"/>
      <sheetName val="Headings"/>
      <sheetName val="EST-CIVIL"/>
      <sheetName val="meas-wp"/>
      <sheetName val="sheeet7"/>
      <sheetName val="Tender Summary"/>
      <sheetName val="Staff Forecast spre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FP003E"/>
      <sheetName val="TOTAL"/>
      <sheetName val="Pivot(Silicate)"/>
      <sheetName val="Pivot(RockWool)"/>
      <sheetName val="Pivot(Form Glass)"/>
      <sheetName val="Pivot(Urethan)"/>
      <sheetName val="Pivot(Glass Wool)"/>
      <sheetName val="ROCK WOOL"/>
      <sheetName val="SILICATE"/>
      <sheetName val="Instr'n"/>
      <sheetName val="RFP002"/>
      <sheetName val="RFP003F"/>
      <sheetName val="RFP004"/>
      <sheetName val="RFP005"/>
      <sheetName val="RFP006"/>
      <sheetName val="RFP007"/>
      <sheetName val="RFP008"/>
      <sheetName val="RFP009"/>
      <sheetName val="RFP010"/>
      <sheetName val="RFP011"/>
      <sheetName val="RFP11(1)"/>
      <sheetName val="RFP11(2)"/>
      <sheetName val="RFP11(3)"/>
      <sheetName val="RFP012"/>
      <sheetName val="RFP013"/>
      <sheetName val="RFP014"/>
      <sheetName val="RFP015"/>
      <sheetName val="factors"/>
      <sheetName val="IO LIST"/>
      <sheetName val="meas-wp"/>
      <sheetName val="Headings"/>
      <sheetName val="EST-CIVIL"/>
      <sheetName val="sheeet7"/>
      <sheetName val="PRECAST lightconc-II"/>
      <sheetName val="3BPA00132-5-3 W plan HVPNL"/>
      <sheetName val="AOR"/>
      <sheetName val="KALK"/>
      <sheetName val="RCC Rates"/>
      <sheetName val="Basement Budget"/>
      <sheetName val="LIST OF MAKES"/>
      <sheetName val="20"/>
      <sheetName val="C"/>
      <sheetName val="30"/>
      <sheetName val="15"/>
      <sheetName val="UV"/>
      <sheetName val="BOQ"/>
      <sheetName val="TBAL9697 -group wise  sdpl"/>
      <sheetName val="concrete"/>
      <sheetName val="macros"/>
      <sheetName val="Lead"/>
      <sheetName val="Sheet1"/>
      <sheetName val="gri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-BOQ"/>
      <sheetName val="BOQ_CHK_DA"/>
      <sheetName val="REV-EST"/>
      <sheetName val="EST-SER"/>
      <sheetName val="RA-MKT"/>
      <sheetName val="RA-MKT-REV"/>
      <sheetName val="RA-CPWD"/>
      <sheetName val="RA-CPWD-REV"/>
      <sheetName val="BOQ"/>
      <sheetName val="Meas.-FIN"/>
      <sheetName val="Meas.-STRUCT"/>
      <sheetName val="PILING-11.12.07"/>
      <sheetName val="SUB-STRUCT-11.12.07"/>
      <sheetName val="SUPER-STRUCT-11.12.07"/>
      <sheetName val="ESTIMATE"/>
      <sheetName val="Builtup Area"/>
      <sheetName val="Assumptions"/>
      <sheetName val="PLAN_FEB97"/>
      <sheetName val="Headings"/>
      <sheetName val="Estimates"/>
      <sheetName val="oresreqsum"/>
      <sheetName val="Sheet1"/>
      <sheetName val="EST-CIVIL"/>
      <sheetName val="BOQ HT"/>
      <sheetName val="MASTER_RATE ANALYSIS"/>
      <sheetName val="Meas.-Hotel Part"/>
      <sheetName val="Meas__Hotel Part"/>
      <sheetName val="analysis"/>
      <sheetName val="NRL-BOQ- ESTIMATE-17.01"/>
      <sheetName val="SILICATE"/>
      <sheetName val="Basement Budget"/>
      <sheetName val="sheeet7"/>
      <sheetName val="Design"/>
      <sheetName val="Deviation"/>
      <sheetName val="CABLERET"/>
      <sheetName val="Labour Rate List"/>
      <sheetName val="IO LIST"/>
      <sheetName val="Maint Def Rev 03-04"/>
      <sheetName val="New-Growth Def Rev 03-04"/>
      <sheetName val="Perpetual Def Rev 03-04"/>
      <sheetName val="Renewal Def Rev 03-04"/>
      <sheetName val="int. pla."/>
      <sheetName val="meas-wp"/>
      <sheetName val="Control"/>
      <sheetName val="TBAL9697 -group wise  sdpl"/>
      <sheetName val="concrete"/>
      <sheetName val="JACKWELL"/>
      <sheetName val="10"/>
      <sheetName val="11A"/>
      <sheetName val="11B "/>
      <sheetName val="12A"/>
      <sheetName val="12B"/>
      <sheetName val="2A"/>
      <sheetName val="2B"/>
      <sheetName val="2C"/>
      <sheetName val="2D"/>
      <sheetName val="2E"/>
      <sheetName val="2F"/>
      <sheetName val="2G"/>
      <sheetName val="2H"/>
      <sheetName val="3A"/>
      <sheetName val="3B"/>
      <sheetName val="4"/>
      <sheetName val="6A"/>
      <sheetName val="6B"/>
      <sheetName val="7A"/>
      <sheetName val="7B"/>
      <sheetName val="8A"/>
      <sheetName val="8B"/>
      <sheetName val="9A"/>
      <sheetName val="9B"/>
      <sheetName val="9C"/>
      <sheetName val="9D"/>
      <sheetName val="9E"/>
      <sheetName val="9F"/>
      <sheetName val="9G"/>
      <sheetName val="9H"/>
      <sheetName val="9I"/>
      <sheetName val="9J"/>
      <sheetName val="9K"/>
      <sheetName val="5"/>
      <sheetName val="13"/>
      <sheetName val="1"/>
      <sheetName val="14"/>
      <sheetName val="INPUT SHEET"/>
      <sheetName val="Construction"/>
      <sheetName val="FORM7"/>
      <sheetName val="fco"/>
      <sheetName val="Deprec."/>
      <sheetName val="Chennai"/>
      <sheetName val="RING DETAILS"/>
      <sheetName val="cost Sft L+M"/>
      <sheetName val="INDIGINEOUS ITEMS "/>
      <sheetName val="Mat &amp; Lab Rate"/>
      <sheetName val="Macro1"/>
      <sheetName val="Rollup"/>
      <sheetName val="Lead"/>
      <sheetName val="EAW Final Accounts - 99"/>
      <sheetName val="March Analysts"/>
      <sheetName val="Cost_any"/>
      <sheetName val="WIng F(Typical)"/>
      <sheetName val="Publicbuilding"/>
      <sheetName val="A"/>
      <sheetName val="Basic Rates - Lab"/>
      <sheetName val="Basic Rates - Mat"/>
      <sheetName val="Mix Design"/>
      <sheetName val="Basic Rates - Assump"/>
      <sheetName val="RA-markate"/>
      <sheetName val="Database"/>
      <sheetName val="SCHEDULE"/>
      <sheetName val="schedule nos"/>
      <sheetName val="Cash Flow Working"/>
      <sheetName val="RES-PLANNING"/>
      <sheetName val="lookup"/>
      <sheetName val="activit-graph  "/>
      <sheetName val="11-hsd"/>
      <sheetName val="13-septic"/>
      <sheetName val="7-ug"/>
      <sheetName val="2-utility"/>
      <sheetName val="Frist Floor"/>
      <sheetName val="Input"/>
      <sheetName val="WPR-IV"/>
      <sheetName val="SAW"/>
      <sheetName val="factors"/>
      <sheetName val="ord-lost_98&amp;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witch"/>
      <sheetName val="CABLERET"/>
      <sheetName val="MASTER PLAN"/>
      <sheetName val="SWITCH BOARD DISTRIBUTION"/>
      <sheetName val="RACEWAY"/>
      <sheetName val="BOQ PANEL"/>
      <sheetName val="IO LIST"/>
      <sheetName val="St.co.91.5lvl"/>
      <sheetName val="JACKWELL"/>
      <sheetName val="PLAN_FEB97"/>
      <sheetName val="Basement Budget"/>
      <sheetName val="Headings"/>
      <sheetName val="KALK"/>
      <sheetName val="SILICATE"/>
      <sheetName val="Analysis"/>
      <sheetName val="RCC,Ret. Wall"/>
      <sheetName val="EST-CIVIL"/>
      <sheetName val="sheeet7"/>
      <sheetName val="meas-wp"/>
      <sheetName val="RCC Rates"/>
      <sheetName val="LOAD BBM  ACCOOUSTIC OFFICE1"/>
      <sheetName val="Material Rate List"/>
      <sheetName val="Construction"/>
      <sheetName val="Input"/>
      <sheetName val="Mat &amp; Lab Rate"/>
      <sheetName val="Timesheet"/>
      <sheetName val="Database"/>
      <sheetName val="SCHEDULE"/>
      <sheetName val="schedule nos"/>
      <sheetName val="Sch-3"/>
      <sheetName val="LIST OF MAKES"/>
      <sheetName val="AOR"/>
      <sheetName val="sept-plan"/>
      <sheetName val="shuttering"/>
      <sheetName val="concrete"/>
      <sheetName val="RA-markate"/>
      <sheetName val="A.O.R."/>
      <sheetName val="Builtup Area"/>
      <sheetName val="Design"/>
      <sheetName val="INDIGINEOUS ITEMS "/>
      <sheetName val="BOQ"/>
      <sheetName val="factors"/>
      <sheetName val="Sales"/>
      <sheetName val="BTB"/>
      <sheetName val="Staff Acco."/>
      <sheetName val="cf"/>
      <sheetName val="orders"/>
      <sheetName val="Codes"/>
      <sheetName val="sumary"/>
      <sheetName val="M- Rate"/>
      <sheetName val="BOQ HT"/>
      <sheetName val="NPV"/>
      <sheetName val="beam-reinft"/>
      <sheetName val="UGT,STP-Bottom slab"/>
      <sheetName val="FINOLEX"/>
      <sheetName val="AEACFX"/>
      <sheetName val="Cover sheet"/>
      <sheetName val="11-hsd"/>
      <sheetName val="13-septic"/>
      <sheetName val="7-ug"/>
      <sheetName val="2-utility"/>
      <sheetName val="Wag&amp;Sal"/>
      <sheetName val="LTG-STG"/>
      <sheetName val="3. Elemental Summary"/>
      <sheetName val="Depreciation"/>
      <sheetName val="Labour Rate List"/>
      <sheetName val="1st -vpd"/>
      <sheetName val="Equipment"/>
      <sheetName val="WPR-IV"/>
      <sheetName val="fco"/>
      <sheetName val="Frist Floor"/>
      <sheetName val="bs BP 04 SA"/>
      <sheetName val="SMP (L) "/>
      <sheetName val="TBAL9697 -group wise  sdpl"/>
      <sheetName val="banilad"/>
      <sheetName val="Mactan"/>
      <sheetName val="Mandaue"/>
      <sheetName val="Macro1"/>
      <sheetName val="GUT"/>
      <sheetName val="Data"/>
      <sheetName val="Costing"/>
    </sheetNames>
    <sheetDataSet>
      <sheetData sheetId="0" refreshError="1"/>
      <sheetData sheetId="1" refreshError="1">
        <row r="15">
          <cell r="D15">
            <v>0</v>
          </cell>
        </row>
        <row r="16">
          <cell r="D16">
            <v>18</v>
          </cell>
        </row>
        <row r="17">
          <cell r="D17">
            <v>18</v>
          </cell>
        </row>
        <row r="18">
          <cell r="D18">
            <v>18</v>
          </cell>
        </row>
        <row r="19">
          <cell r="D19">
            <v>27</v>
          </cell>
        </row>
        <row r="20">
          <cell r="D20">
            <v>27</v>
          </cell>
        </row>
        <row r="21">
          <cell r="D21">
            <v>27</v>
          </cell>
        </row>
        <row r="22">
          <cell r="D22">
            <v>35</v>
          </cell>
        </row>
        <row r="23">
          <cell r="D23">
            <v>35</v>
          </cell>
        </row>
        <row r="24">
          <cell r="D24">
            <v>35</v>
          </cell>
        </row>
        <row r="25">
          <cell r="D25">
            <v>45</v>
          </cell>
        </row>
        <row r="26">
          <cell r="D26">
            <v>45</v>
          </cell>
        </row>
        <row r="27">
          <cell r="D27">
            <v>45</v>
          </cell>
        </row>
        <row r="28">
          <cell r="D28">
            <v>60</v>
          </cell>
        </row>
        <row r="29">
          <cell r="D29">
            <v>60</v>
          </cell>
        </row>
        <row r="30">
          <cell r="D30">
            <v>60</v>
          </cell>
        </row>
        <row r="31">
          <cell r="D31">
            <v>60</v>
          </cell>
        </row>
        <row r="32">
          <cell r="D32">
            <v>60</v>
          </cell>
        </row>
        <row r="33">
          <cell r="D33">
            <v>60</v>
          </cell>
        </row>
        <row r="34">
          <cell r="D34">
            <v>76</v>
          </cell>
        </row>
        <row r="35">
          <cell r="D35">
            <v>76</v>
          </cell>
        </row>
        <row r="36">
          <cell r="D36">
            <v>76</v>
          </cell>
        </row>
        <row r="37">
          <cell r="D37">
            <v>76</v>
          </cell>
        </row>
        <row r="38">
          <cell r="D38">
            <v>92</v>
          </cell>
        </row>
        <row r="39">
          <cell r="D39">
            <v>92</v>
          </cell>
        </row>
        <row r="40">
          <cell r="D40">
            <v>92</v>
          </cell>
        </row>
        <row r="41">
          <cell r="D41">
            <v>110</v>
          </cell>
        </row>
        <row r="42">
          <cell r="D42">
            <v>110</v>
          </cell>
        </row>
        <row r="43">
          <cell r="D43">
            <v>110</v>
          </cell>
        </row>
        <row r="44">
          <cell r="D44">
            <v>135</v>
          </cell>
        </row>
        <row r="45">
          <cell r="D45">
            <v>135</v>
          </cell>
        </row>
        <row r="46">
          <cell r="D46">
            <v>165</v>
          </cell>
        </row>
        <row r="47">
          <cell r="D47">
            <v>165</v>
          </cell>
        </row>
        <row r="48">
          <cell r="D48">
            <v>185</v>
          </cell>
        </row>
        <row r="49">
          <cell r="D49">
            <v>185</v>
          </cell>
        </row>
        <row r="50">
          <cell r="D50">
            <v>210</v>
          </cell>
        </row>
        <row r="51">
          <cell r="D51">
            <v>210</v>
          </cell>
        </row>
        <row r="52">
          <cell r="D52">
            <v>235</v>
          </cell>
        </row>
        <row r="53">
          <cell r="D53">
            <v>235</v>
          </cell>
        </row>
        <row r="54">
          <cell r="D54">
            <v>275</v>
          </cell>
        </row>
        <row r="55">
          <cell r="D55">
            <v>275</v>
          </cell>
        </row>
        <row r="56">
          <cell r="D56">
            <v>305</v>
          </cell>
        </row>
        <row r="57">
          <cell r="D57">
            <v>305</v>
          </cell>
        </row>
        <row r="58">
          <cell r="D58">
            <v>335</v>
          </cell>
        </row>
        <row r="59">
          <cell r="D59">
            <v>335</v>
          </cell>
        </row>
        <row r="60">
          <cell r="D60">
            <v>400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"/>
      <sheetName val="Steel measure"/>
      <sheetName val="Sheet1"/>
      <sheetName val="Sheet2"/>
      <sheetName val="Author"/>
      <sheetName val="Data"/>
      <sheetName val="CABLERET"/>
      <sheetName val="Headings"/>
      <sheetName val="PLAN_FEB97"/>
      <sheetName val="SILIC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Data"/>
      <sheetName val="Basement Budget"/>
      <sheetName val="IO LIST"/>
      <sheetName val="Design"/>
      <sheetName val="#REF"/>
      <sheetName val="Intro"/>
      <sheetName val="Fill this out first..."/>
      <sheetName val="Extra Item"/>
      <sheetName val="Database"/>
      <sheetName val="SCHEDULE"/>
      <sheetName val="schedule nos"/>
      <sheetName val="Pay_Sep06"/>
      <sheetName val="INPUT SHEET"/>
      <sheetName val="RES-PLANNING"/>
      <sheetName val="Site Dev BOQ"/>
      <sheetName val="Voucher"/>
      <sheetName val="horizontal"/>
      <sheetName val="Financials"/>
      <sheetName val="Cash Flow Working"/>
      <sheetName val="loadcal"/>
      <sheetName val="Headings"/>
      <sheetName val="Break up Sheet"/>
      <sheetName val="CFForecast detail"/>
      <sheetName val="Publicbuilding"/>
      <sheetName val="Costing"/>
      <sheetName val="BASIS -DEC 08"/>
      <sheetName val="Data sheet"/>
      <sheetName val="analysis"/>
      <sheetName val="PROG_DATA"/>
      <sheetName val="labour coeff"/>
      <sheetName val="Sheet2"/>
      <sheetName val="Timesheet"/>
      <sheetName val="FORM7"/>
      <sheetName val="Assumptions"/>
      <sheetName val="leads"/>
      <sheetName val="Labour"/>
      <sheetName val="Material"/>
      <sheetName val="Plant &amp;  Machinery"/>
      <sheetName val="CABLERET"/>
      <sheetName val="Main-Material"/>
      <sheetName val="Material "/>
      <sheetName val="Labour &amp; Plant"/>
      <sheetName val="Detail"/>
      <sheetName val="Non-Factory"/>
      <sheetName val="Project Budget Worksheet"/>
      <sheetName val="ABP inputs"/>
      <sheetName val="Synergy Sales Budget"/>
      <sheetName val="SALIENT"/>
      <sheetName val="Cost summary"/>
      <sheetName val="Estimate"/>
      <sheetName val="NZB Datas"/>
      <sheetName val="Cover sheet"/>
      <sheetName val="LIST OF MAKES"/>
      <sheetName val="NT LBH"/>
      <sheetName val="EMC"/>
      <sheetName val="PCS DATA"/>
      <sheetName val="Parameters"/>
      <sheetName val="Name List"/>
      <sheetName val="Column steel"/>
      <sheetName val="Dimensions"/>
      <sheetName val="RCC,Ret. Wall"/>
      <sheetName val="lookup"/>
      <sheetName val="L.L Rates"/>
      <sheetName val="電気設備表"/>
      <sheetName val="Sheet5"/>
      <sheetName val="Lowside"/>
      <sheetName val="PLAN_FEB97"/>
      <sheetName val="grid"/>
      <sheetName val="NSR_E"/>
      <sheetName val="TOT_COST"/>
      <sheetName val="C &amp; G RHS"/>
      <sheetName val="TARGET"/>
      <sheetName val="BASELINE"/>
      <sheetName val="Indices"/>
      <sheetName val="Loads"/>
      <sheetName val="lmp &amp; salse"/>
      <sheetName val="월선수금"/>
      <sheetName val="loaddata"/>
      <sheetName val="PCS"/>
      <sheetName val="Cal"/>
      <sheetName val="Labour List"/>
      <sheetName val="Material List"/>
      <sheetName val="Rollup"/>
      <sheetName val="labour rates"/>
      <sheetName val="Pile cap"/>
      <sheetName val="BOQ"/>
      <sheetName val="GBW"/>
      <sheetName val="Boq- Zero"/>
      <sheetName val="IO_LIST"/>
      <sheetName val="Basement_Budget"/>
      <sheetName val="Fill_this_out_first___"/>
      <sheetName val="labour_coeff"/>
      <sheetName val="Extra_Item"/>
      <sheetName val="schedule_nos"/>
      <sheetName val="INPUT_SHEET"/>
      <sheetName val="Site_Dev_BOQ"/>
      <sheetName val="Cash_Flow_Working"/>
      <sheetName val="Break_up_Sheet"/>
      <sheetName val="BASIS_-DEC_08"/>
      <sheetName val="Plant_&amp;__Machinery"/>
      <sheetName val="CFForecast_detail"/>
      <sheetName val="Data_sheet"/>
      <sheetName val="Material_"/>
      <sheetName val="Labour_&amp;_Plant"/>
      <sheetName val="Project_Budget_Worksheet"/>
      <sheetName val="NZB_Datas"/>
      <sheetName val="Cost_summary"/>
      <sheetName val="LIST_OF_MAKES"/>
      <sheetName val="ABP_inputs"/>
      <sheetName val="Synergy_Sales_Budget"/>
      <sheetName val="Cover_sheet"/>
      <sheetName val="PCS_DATA"/>
      <sheetName val="NT_LBH"/>
      <sheetName val="Name_List"/>
      <sheetName val="RCC,Ret__Wall"/>
      <sheetName val="Column_steel"/>
      <sheetName val="Labour_List"/>
      <sheetName val="Material_List"/>
      <sheetName val="labour_rates"/>
      <sheetName val="L_L_Rates"/>
      <sheetName val="Pile_cap"/>
      <sheetName val="lmp_&amp;_salse"/>
      <sheetName val="Boq-_Zero"/>
      <sheetName val="old boq"/>
      <sheetName val="New May"/>
      <sheetName val="p&amp;m"/>
      <sheetName val="D-F"/>
      <sheetName val="doc-specific"/>
      <sheetName val="HPL"/>
      <sheetName val="Analy"/>
      <sheetName val="Wastage"/>
      <sheetName val="Bin"/>
      <sheetName val="3QLRP ( R2 MOR)"/>
      <sheetName val="FACTOR"/>
      <sheetName val="Annexure-III"/>
      <sheetName val="Calculations"/>
      <sheetName val="d-safe specs"/>
      <sheetName val="Staff Acco."/>
      <sheetName val="kC"/>
      <sheetName val="RA"/>
      <sheetName val="INDEX"/>
      <sheetName val="AREAS"/>
      <sheetName val="Current Bill MB ref"/>
      <sheetName val="预算"/>
      <sheetName val="d-safe DELUXE"/>
      <sheetName val="NZB%20Datas.xls"/>
      <sheetName val="Wordsdata"/>
      <sheetName val="item"/>
      <sheetName val="Block A - BOQ"/>
      <sheetName val="water prop."/>
      <sheetName val="Other notes"/>
      <sheetName val="COLUMN"/>
      <sheetName val="List"/>
      <sheetName val="dBase"/>
      <sheetName val="Rate Analysis"/>
      <sheetName val="Lead (Final)"/>
      <sheetName val="Benutzungshinweise"/>
      <sheetName val="Master Data Sheet"/>
      <sheetName val="maing1"/>
      <sheetName val="look-dept"/>
      <sheetName val="PRECAST lightconc-II"/>
      <sheetName val="SILICATE"/>
      <sheetName val="APPENDIX 4.1a"/>
      <sheetName val="Codes"/>
      <sheetName val=" Tie Beam"/>
      <sheetName val="EST-CIVIL"/>
      <sheetName val="sheeet7"/>
      <sheetName val="JACKWELL"/>
      <sheetName val="meas-wp"/>
      <sheetName val="C_&amp;_G_RHS"/>
      <sheetName val="NZB%20Datas_xls"/>
      <sheetName val="Block_A_-_BOQ"/>
      <sheetName val="Lead_(Final)"/>
      <sheetName val="Fill_this_out_first___2"/>
      <sheetName val="Basement_Budget2"/>
      <sheetName val="Extra_Item2"/>
      <sheetName val="schedule_nos2"/>
      <sheetName val="IO_LIST2"/>
      <sheetName val="INPUT_SHEET2"/>
      <sheetName val="Site_Dev_BOQ2"/>
      <sheetName val="Cash_Flow_Working2"/>
      <sheetName val="Break_up_Sheet2"/>
      <sheetName val="BASIS_-DEC_082"/>
      <sheetName val="CFForecast_detail2"/>
      <sheetName val="Data_sheet2"/>
      <sheetName val="Material_2"/>
      <sheetName val="Labour_&amp;_Plant2"/>
      <sheetName val="ABP_inputs2"/>
      <sheetName val="Synergy_Sales_Budget2"/>
      <sheetName val="Project_Budget_Worksheet2"/>
      <sheetName val="labour_coeff2"/>
      <sheetName val="Cost_summary2"/>
      <sheetName val="NZB_Datas2"/>
      <sheetName val="Plant_&amp;__Machinery2"/>
      <sheetName val="Cover_sheet2"/>
      <sheetName val="LIST_OF_MAKES2"/>
      <sheetName val="NT_LBH2"/>
      <sheetName val="PCS_DATA2"/>
      <sheetName val="Name_List2"/>
      <sheetName val="Column_steel2"/>
      <sheetName val="RCC,Ret__Wall2"/>
      <sheetName val="C_&amp;_G_RHS2"/>
      <sheetName val="L_L_Rates2"/>
      <sheetName val="NZB%20Datas_xls2"/>
      <sheetName val="Boq-_Zero2"/>
      <sheetName val="Block_A_-_BOQ2"/>
      <sheetName val="lmp_&amp;_salse2"/>
      <sheetName val="Pile_cap2"/>
      <sheetName val="Lead_(Final)2"/>
      <sheetName val="Fill_this_out_first___1"/>
      <sheetName val="Basement_Budget1"/>
      <sheetName val="Extra_Item1"/>
      <sheetName val="schedule_nos1"/>
      <sheetName val="IO_LIST1"/>
      <sheetName val="INPUT_SHEET1"/>
      <sheetName val="Site_Dev_BOQ1"/>
      <sheetName val="Cash_Flow_Working1"/>
      <sheetName val="Break_up_Sheet1"/>
      <sheetName val="BASIS_-DEC_081"/>
      <sheetName val="CFForecast_detail1"/>
      <sheetName val="Data_sheet1"/>
      <sheetName val="Material_1"/>
      <sheetName val="Labour_&amp;_Plant1"/>
      <sheetName val="ABP_inputs1"/>
      <sheetName val="Synergy_Sales_Budget1"/>
      <sheetName val="Project_Budget_Worksheet1"/>
      <sheetName val="labour_coeff1"/>
      <sheetName val="Cost_summary1"/>
      <sheetName val="NZB_Datas1"/>
      <sheetName val="Plant_&amp;__Machinery1"/>
      <sheetName val="Cover_sheet1"/>
      <sheetName val="LIST_OF_MAKES1"/>
      <sheetName val="NT_LBH1"/>
      <sheetName val="PCS_DATA1"/>
      <sheetName val="Name_List1"/>
      <sheetName val="Column_steel1"/>
      <sheetName val="RCC,Ret__Wall1"/>
      <sheetName val="C_&amp;_G_RHS1"/>
      <sheetName val="L_L_Rates1"/>
      <sheetName val="NZB%20Datas_xls1"/>
      <sheetName val="Boq-_Zero1"/>
      <sheetName val="Block_A_-_BOQ1"/>
      <sheetName val="lmp_&amp;_salse1"/>
      <sheetName val="Pile_cap1"/>
      <sheetName val="Lead_(Final)1"/>
      <sheetName val="Fill_this_out_first___3"/>
      <sheetName val="Basement_Budget3"/>
      <sheetName val="Extra_Item3"/>
      <sheetName val="schedule_nos3"/>
      <sheetName val="IO_LIST3"/>
      <sheetName val="INPUT_SHEET3"/>
      <sheetName val="Site_Dev_BOQ3"/>
      <sheetName val="Cash_Flow_Working3"/>
      <sheetName val="Break_up_Sheet3"/>
      <sheetName val="BASIS_-DEC_083"/>
      <sheetName val="CFForecast_detail3"/>
      <sheetName val="Data_sheet3"/>
      <sheetName val="Material_3"/>
      <sheetName val="Labour_&amp;_Plant3"/>
      <sheetName val="ABP_inputs3"/>
      <sheetName val="Synergy_Sales_Budget3"/>
      <sheetName val="Project_Budget_Worksheet3"/>
      <sheetName val="labour_coeff3"/>
      <sheetName val="Cost_summary3"/>
      <sheetName val="NZB_Datas3"/>
      <sheetName val="Plant_&amp;__Machinery3"/>
      <sheetName val="Cover_sheet3"/>
      <sheetName val="LIST_OF_MAKES3"/>
      <sheetName val="NT_LBH3"/>
      <sheetName val="PCS_DATA3"/>
      <sheetName val="Name_List3"/>
      <sheetName val="Column_steel3"/>
      <sheetName val="RCC,Ret__Wall3"/>
      <sheetName val="C_&amp;_G_RHS3"/>
      <sheetName val="L_L_Rates3"/>
      <sheetName val="NZB%20Datas_xls3"/>
      <sheetName val="Boq-_Zero3"/>
      <sheetName val="Block_A_-_BOQ3"/>
      <sheetName val="lmp_&amp;_salse3"/>
      <sheetName val="Pile_cap3"/>
      <sheetName val="Lead_(Final)3"/>
      <sheetName val="Fill_this_out_first___4"/>
      <sheetName val="Basement_Budget4"/>
      <sheetName val="Extra_Item4"/>
      <sheetName val="schedule_nos4"/>
      <sheetName val="IO_LIST4"/>
      <sheetName val="INPUT_SHEET4"/>
      <sheetName val="Site_Dev_BOQ4"/>
      <sheetName val="Cash_Flow_Working4"/>
      <sheetName val="Break_up_Sheet4"/>
      <sheetName val="BASIS_-DEC_084"/>
      <sheetName val="CFForecast_detail4"/>
      <sheetName val="Data_sheet4"/>
      <sheetName val="Material_4"/>
      <sheetName val="Labour_&amp;_Plant4"/>
      <sheetName val="ABP_inputs4"/>
      <sheetName val="Synergy_Sales_Budget4"/>
      <sheetName val="Project_Budget_Worksheet4"/>
      <sheetName val="labour_coeff4"/>
      <sheetName val="Cost_summary4"/>
      <sheetName val="NZB_Datas4"/>
      <sheetName val="Plant_&amp;__Machinery4"/>
      <sheetName val="Cover_sheet4"/>
      <sheetName val="LIST_OF_MAKES4"/>
      <sheetName val="NT_LBH4"/>
      <sheetName val="PCS_DATA4"/>
      <sheetName val="Name_List4"/>
      <sheetName val="Column_steel4"/>
      <sheetName val="RCC,Ret__Wall4"/>
      <sheetName val="C_&amp;_G_RHS4"/>
      <sheetName val="L_L_Rates4"/>
      <sheetName val="NZB%20Datas_xls4"/>
      <sheetName val="Boq-_Zero4"/>
      <sheetName val="Block_A_-_BOQ4"/>
      <sheetName val="lmp_&amp;_salse4"/>
      <sheetName val="Pile_cap4"/>
      <sheetName val="Lead_(Final)4"/>
      <sheetName val="Fill_this_out_first___5"/>
      <sheetName val="Basement_Budget5"/>
      <sheetName val="Extra_Item5"/>
      <sheetName val="schedule_nos5"/>
      <sheetName val="IO_LIST5"/>
      <sheetName val="INPUT_SHEET5"/>
      <sheetName val="Site_Dev_BOQ5"/>
      <sheetName val="Cash_Flow_Working5"/>
      <sheetName val="Break_up_Sheet5"/>
      <sheetName val="BASIS_-DEC_085"/>
      <sheetName val="CFForecast_detail5"/>
      <sheetName val="Data_sheet5"/>
      <sheetName val="Material_5"/>
      <sheetName val="Labour_&amp;_Plant5"/>
      <sheetName val="ABP_inputs5"/>
      <sheetName val="Synergy_Sales_Budget5"/>
      <sheetName val="Project_Budget_Worksheet5"/>
      <sheetName val="labour_coeff5"/>
      <sheetName val="Cost_summary5"/>
      <sheetName val="NZB_Datas5"/>
      <sheetName val="Plant_&amp;__Machinery5"/>
      <sheetName val="Cover_sheet5"/>
      <sheetName val="LIST_OF_MAKES5"/>
      <sheetName val="NT_LBH5"/>
      <sheetName val="PCS_DATA5"/>
      <sheetName val="Name_List5"/>
      <sheetName val="Column_steel5"/>
      <sheetName val="RCC,Ret__Wall5"/>
      <sheetName val="C_&amp;_G_RHS5"/>
      <sheetName val="L_L_Rates5"/>
      <sheetName val="NZB%20Datas_xls5"/>
      <sheetName val="Boq-_Zero5"/>
      <sheetName val="Block_A_-_BOQ5"/>
      <sheetName val="lmp_&amp;_salse5"/>
      <sheetName val="Pile_cap5"/>
      <sheetName val="Lead_(Final)5"/>
      <sheetName val="Fill_this_out_first___6"/>
      <sheetName val="Basement_Budget6"/>
      <sheetName val="Extra_Item6"/>
      <sheetName val="schedule_nos6"/>
      <sheetName val="IO_LIST6"/>
      <sheetName val="INPUT_SHEET6"/>
      <sheetName val="Site_Dev_BOQ6"/>
      <sheetName val="Cash_Flow_Working6"/>
      <sheetName val="Break_up_Sheet6"/>
      <sheetName val="BASIS_-DEC_086"/>
      <sheetName val="CFForecast_detail6"/>
      <sheetName val="Data_sheet6"/>
      <sheetName val="Material_6"/>
      <sheetName val="Labour_&amp;_Plant6"/>
      <sheetName val="ABP_inputs6"/>
      <sheetName val="Synergy_Sales_Budget6"/>
      <sheetName val="Project_Budget_Worksheet6"/>
      <sheetName val="labour_coeff6"/>
      <sheetName val="Cost_summary6"/>
      <sheetName val="NZB_Datas6"/>
      <sheetName val="Plant_&amp;__Machinery6"/>
      <sheetName val="Cover_sheet6"/>
      <sheetName val="LIST_OF_MAKES6"/>
      <sheetName val="NT_LBH6"/>
      <sheetName val="PCS_DATA6"/>
      <sheetName val="Name_List6"/>
      <sheetName val="Column_steel6"/>
      <sheetName val="RCC,Ret__Wall6"/>
      <sheetName val="C_&amp;_G_RHS6"/>
      <sheetName val="L_L_Rates6"/>
      <sheetName val="NZB%20Datas_xls6"/>
      <sheetName val="Boq-_Zero6"/>
      <sheetName val="Block_A_-_BOQ6"/>
      <sheetName val="lmp_&amp;_salse6"/>
      <sheetName val="Pile_cap6"/>
      <sheetName val="Lead_(Final)6"/>
      <sheetName val="Fill_this_out_first___7"/>
      <sheetName val="Basement_Budget7"/>
      <sheetName val="Extra_Item7"/>
      <sheetName val="schedule_nos7"/>
      <sheetName val="IO_LIST7"/>
      <sheetName val="INPUT_SHEET7"/>
      <sheetName val="Site_Dev_BOQ7"/>
      <sheetName val="Cash_Flow_Working7"/>
      <sheetName val="Break_up_Sheet7"/>
      <sheetName val="BASIS_-DEC_087"/>
      <sheetName val="CFForecast_detail7"/>
      <sheetName val="Data_sheet7"/>
      <sheetName val="Material_7"/>
      <sheetName val="Labour_&amp;_Plant7"/>
      <sheetName val="ABP_inputs7"/>
      <sheetName val="Synergy_Sales_Budget7"/>
      <sheetName val="Project_Budget_Worksheet7"/>
      <sheetName val="labour_coeff7"/>
      <sheetName val="Cost_summary7"/>
      <sheetName val="NZB_Datas7"/>
      <sheetName val="Plant_&amp;__Machinery7"/>
      <sheetName val="Cover_sheet7"/>
      <sheetName val="LIST_OF_MAKES7"/>
      <sheetName val="NT_LBH7"/>
      <sheetName val="PCS_DATA7"/>
      <sheetName val="Name_List7"/>
      <sheetName val="Column_steel7"/>
      <sheetName val="RCC,Ret__Wall7"/>
      <sheetName val="C_&amp;_G_RHS7"/>
      <sheetName val="L_L_Rates7"/>
      <sheetName val="NZB%20Datas_xls7"/>
      <sheetName val="Boq-_Zero7"/>
      <sheetName val="Block_A_-_BOQ7"/>
      <sheetName val="lmp_&amp;_salse7"/>
      <sheetName val="Pile_cap7"/>
      <sheetName val="Lead_(Final)7"/>
      <sheetName val="Fill_this_out_first___8"/>
      <sheetName val="Basement_Budget8"/>
      <sheetName val="Extra_Item8"/>
      <sheetName val="schedule_nos8"/>
      <sheetName val="IO_LIST8"/>
      <sheetName val="INPUT_SHEET8"/>
      <sheetName val="Site_Dev_BOQ8"/>
      <sheetName val="Cash_Flow_Working8"/>
      <sheetName val="Break_up_Sheet8"/>
      <sheetName val="BASIS_-DEC_088"/>
      <sheetName val="CFForecast_detail8"/>
      <sheetName val="Data_sheet8"/>
      <sheetName val="Material_8"/>
      <sheetName val="Labour_&amp;_Plant8"/>
      <sheetName val="ABP_inputs8"/>
      <sheetName val="Synergy_Sales_Budget8"/>
      <sheetName val="Project_Budget_Worksheet8"/>
      <sheetName val="labour_coeff8"/>
      <sheetName val="Cost_summary8"/>
      <sheetName val="NZB_Datas8"/>
      <sheetName val="Plant_&amp;__Machinery8"/>
      <sheetName val="Cover_sheet8"/>
      <sheetName val="LIST_OF_MAKES8"/>
      <sheetName val="NT_LBH8"/>
      <sheetName val="PCS_DATA8"/>
      <sheetName val="Name_List8"/>
      <sheetName val="Column_steel8"/>
      <sheetName val="RCC,Ret__Wall8"/>
      <sheetName val="C_&amp;_G_RHS8"/>
      <sheetName val="L_L_Rates8"/>
      <sheetName val="NZB%20Datas_xls8"/>
      <sheetName val="Boq-_Zero8"/>
      <sheetName val="Block_A_-_BOQ8"/>
      <sheetName val="lmp_&amp;_salse8"/>
      <sheetName val="Pile_cap8"/>
      <sheetName val="Lead_(Final)8"/>
      <sheetName val="Sheet1"/>
      <sheetName val="Fill_this_out_first___14"/>
      <sheetName val="Basement_Budget14"/>
      <sheetName val="Extra_Item14"/>
      <sheetName val="schedule_nos14"/>
      <sheetName val="IO_LIST14"/>
      <sheetName val="INPUT_SHEET14"/>
      <sheetName val="Site_Dev_BOQ14"/>
      <sheetName val="Cash_Flow_Working14"/>
      <sheetName val="Break_up_Sheet14"/>
      <sheetName val="BASIS_-DEC_0814"/>
      <sheetName val="CFForecast_detail14"/>
      <sheetName val="Data_sheet14"/>
      <sheetName val="Material_14"/>
      <sheetName val="Labour_&amp;_Plant14"/>
      <sheetName val="ABP_inputs14"/>
      <sheetName val="Synergy_Sales_Budget14"/>
      <sheetName val="Project_Budget_Worksheet14"/>
      <sheetName val="labour_coeff14"/>
      <sheetName val="Cost_summary14"/>
      <sheetName val="NZB_Datas14"/>
      <sheetName val="Plant_&amp;__Machinery14"/>
      <sheetName val="Cover_sheet14"/>
      <sheetName val="LIST_OF_MAKES14"/>
      <sheetName val="NT_LBH14"/>
      <sheetName val="PCS_DATA14"/>
      <sheetName val="Name_List14"/>
      <sheetName val="Column_steel14"/>
      <sheetName val="RCC,Ret__Wall14"/>
      <sheetName val="C_&amp;_G_RHS14"/>
      <sheetName val="L_L_Rates14"/>
      <sheetName val="NZB%20Datas_xls14"/>
      <sheetName val="Boq-_Zero14"/>
      <sheetName val="Block_A_-_BOQ14"/>
      <sheetName val="lmp_&amp;_salse14"/>
      <sheetName val="Pile_cap14"/>
      <sheetName val="Lead_(Final)14"/>
      <sheetName val="Fill_this_out_first___10"/>
      <sheetName val="Basement_Budget10"/>
      <sheetName val="Extra_Item10"/>
      <sheetName val="schedule_nos10"/>
      <sheetName val="IO_LIST10"/>
      <sheetName val="INPUT_SHEET10"/>
      <sheetName val="Site_Dev_BOQ10"/>
      <sheetName val="Cash_Flow_Working10"/>
      <sheetName val="Break_up_Sheet10"/>
      <sheetName val="BASIS_-DEC_0810"/>
      <sheetName val="CFForecast_detail10"/>
      <sheetName val="Data_sheet10"/>
      <sheetName val="Material_10"/>
      <sheetName val="Labour_&amp;_Plant10"/>
      <sheetName val="ABP_inputs10"/>
      <sheetName val="Synergy_Sales_Budget10"/>
      <sheetName val="Project_Budget_Worksheet10"/>
      <sheetName val="labour_coeff10"/>
      <sheetName val="Cost_summary10"/>
      <sheetName val="NZB_Datas10"/>
      <sheetName val="Plant_&amp;__Machinery10"/>
      <sheetName val="Cover_sheet10"/>
      <sheetName val="LIST_OF_MAKES10"/>
      <sheetName val="NT_LBH10"/>
      <sheetName val="PCS_DATA10"/>
      <sheetName val="Name_List10"/>
      <sheetName val="Column_steel10"/>
      <sheetName val="RCC,Ret__Wall10"/>
      <sheetName val="C_&amp;_G_RHS10"/>
      <sheetName val="L_L_Rates10"/>
      <sheetName val="NZB%20Datas_xls10"/>
      <sheetName val="Boq-_Zero10"/>
      <sheetName val="Block_A_-_BOQ10"/>
      <sheetName val="lmp_&amp;_salse10"/>
      <sheetName val="Pile_cap10"/>
      <sheetName val="Lead_(Final)10"/>
      <sheetName val="Fill_this_out_first___9"/>
      <sheetName val="Basement_Budget9"/>
      <sheetName val="Extra_Item9"/>
      <sheetName val="schedule_nos9"/>
      <sheetName val="IO_LIST9"/>
      <sheetName val="INPUT_SHEET9"/>
      <sheetName val="Site_Dev_BOQ9"/>
      <sheetName val="Cash_Flow_Working9"/>
      <sheetName val="Break_up_Sheet9"/>
      <sheetName val="BASIS_-DEC_089"/>
      <sheetName val="CFForecast_detail9"/>
      <sheetName val="Data_sheet9"/>
      <sheetName val="Material_9"/>
      <sheetName val="Labour_&amp;_Plant9"/>
      <sheetName val="ABP_inputs9"/>
      <sheetName val="Synergy_Sales_Budget9"/>
      <sheetName val="Project_Budget_Worksheet9"/>
      <sheetName val="labour_coeff9"/>
      <sheetName val="Cost_summary9"/>
      <sheetName val="NZB_Datas9"/>
      <sheetName val="Plant_&amp;__Machinery9"/>
      <sheetName val="Cover_sheet9"/>
      <sheetName val="LIST_OF_MAKES9"/>
      <sheetName val="NT_LBH9"/>
      <sheetName val="PCS_DATA9"/>
      <sheetName val="Name_List9"/>
      <sheetName val="Column_steel9"/>
      <sheetName val="RCC,Ret__Wall9"/>
      <sheetName val="C_&amp;_G_RHS9"/>
      <sheetName val="L_L_Rates9"/>
      <sheetName val="NZB%20Datas_xls9"/>
      <sheetName val="Boq-_Zero9"/>
      <sheetName val="Block_A_-_BOQ9"/>
      <sheetName val="lmp_&amp;_salse9"/>
      <sheetName val="Pile_cap9"/>
      <sheetName val="Lead_(Final)9"/>
      <sheetName val="Fill_this_out_first___11"/>
      <sheetName val="Basement_Budget11"/>
      <sheetName val="Extra_Item11"/>
      <sheetName val="schedule_nos11"/>
      <sheetName val="IO_LIST11"/>
      <sheetName val="INPUT_SHEET11"/>
      <sheetName val="Site_Dev_BOQ11"/>
      <sheetName val="Cash_Flow_Working11"/>
      <sheetName val="Break_up_Sheet11"/>
      <sheetName val="BASIS_-DEC_0811"/>
      <sheetName val="CFForecast_detail11"/>
      <sheetName val="Data_sheet11"/>
      <sheetName val="Material_11"/>
      <sheetName val="Labour_&amp;_Plant11"/>
      <sheetName val="ABP_inputs11"/>
      <sheetName val="Synergy_Sales_Budget11"/>
      <sheetName val="Project_Budget_Worksheet11"/>
      <sheetName val="labour_coeff11"/>
      <sheetName val="Cost_summary11"/>
      <sheetName val="NZB_Datas11"/>
      <sheetName val="Plant_&amp;__Machinery11"/>
      <sheetName val="Cover_sheet11"/>
      <sheetName val="LIST_OF_MAKES11"/>
      <sheetName val="NT_LBH11"/>
      <sheetName val="PCS_DATA11"/>
      <sheetName val="Name_List11"/>
      <sheetName val="Column_steel11"/>
      <sheetName val="RCC,Ret__Wall11"/>
      <sheetName val="C_&amp;_G_RHS11"/>
      <sheetName val="L_L_Rates11"/>
      <sheetName val="NZB%20Datas_xls11"/>
      <sheetName val="Boq-_Zero11"/>
      <sheetName val="Block_A_-_BOQ11"/>
      <sheetName val="lmp_&amp;_salse11"/>
      <sheetName val="Pile_cap11"/>
      <sheetName val="Lead_(Final)11"/>
      <sheetName val="Fill_this_out_first___12"/>
      <sheetName val="Basement_Budget12"/>
      <sheetName val="Extra_Item12"/>
      <sheetName val="schedule_nos12"/>
      <sheetName val="IO_LIST12"/>
      <sheetName val="INPUT_SHEET12"/>
      <sheetName val="Site_Dev_BOQ12"/>
      <sheetName val="Cash_Flow_Working12"/>
      <sheetName val="Break_up_Sheet12"/>
      <sheetName val="BASIS_-DEC_0812"/>
      <sheetName val="CFForecast_detail12"/>
      <sheetName val="Data_sheet12"/>
      <sheetName val="Material_12"/>
      <sheetName val="Labour_&amp;_Plant12"/>
      <sheetName val="ABP_inputs12"/>
      <sheetName val="Synergy_Sales_Budget12"/>
      <sheetName val="Project_Budget_Worksheet12"/>
      <sheetName val="labour_coeff12"/>
      <sheetName val="Cost_summary12"/>
      <sheetName val="NZB_Datas12"/>
      <sheetName val="Plant_&amp;__Machinery12"/>
      <sheetName val="Cover_sheet12"/>
      <sheetName val="LIST_OF_MAKES12"/>
      <sheetName val="NT_LBH12"/>
      <sheetName val="PCS_DATA12"/>
      <sheetName val="Name_List12"/>
      <sheetName val="Column_steel12"/>
      <sheetName val="RCC,Ret__Wall12"/>
      <sheetName val="C_&amp;_G_RHS12"/>
      <sheetName val="L_L_Rates12"/>
      <sheetName val="NZB%20Datas_xls12"/>
      <sheetName val="Boq-_Zero12"/>
      <sheetName val="Block_A_-_BOQ12"/>
      <sheetName val="lmp_&amp;_salse12"/>
      <sheetName val="Pile_cap12"/>
      <sheetName val="Lead_(Final)12"/>
      <sheetName val="Fill_this_out_first___13"/>
      <sheetName val="Basement_Budget13"/>
      <sheetName val="Extra_Item13"/>
      <sheetName val="schedule_nos13"/>
      <sheetName val="IO_LIST13"/>
      <sheetName val="INPUT_SHEET13"/>
      <sheetName val="Site_Dev_BOQ13"/>
      <sheetName val="Cash_Flow_Working13"/>
      <sheetName val="Break_up_Sheet13"/>
      <sheetName val="BASIS_-DEC_0813"/>
      <sheetName val="CFForecast_detail13"/>
      <sheetName val="Data_sheet13"/>
      <sheetName val="Material_13"/>
      <sheetName val="Labour_&amp;_Plant13"/>
      <sheetName val="ABP_inputs13"/>
      <sheetName val="Synergy_Sales_Budget13"/>
      <sheetName val="Project_Budget_Worksheet13"/>
      <sheetName val="labour_coeff13"/>
      <sheetName val="Cost_summary13"/>
      <sheetName val="NZB_Datas13"/>
      <sheetName val="Plant_&amp;__Machinery13"/>
      <sheetName val="Cover_sheet13"/>
      <sheetName val="LIST_OF_MAKES13"/>
      <sheetName val="NT_LBH13"/>
      <sheetName val="PCS_DATA13"/>
      <sheetName val="Name_List13"/>
      <sheetName val="Column_steel13"/>
      <sheetName val="RCC,Ret__Wall13"/>
      <sheetName val="C_&amp;_G_RHS13"/>
      <sheetName val="L_L_Rates13"/>
      <sheetName val="NZB%20Datas_xls13"/>
      <sheetName val="Boq-_Zero13"/>
      <sheetName val="Block_A_-_BOQ13"/>
      <sheetName val="lmp_&amp;_salse13"/>
      <sheetName val="Pile_cap13"/>
      <sheetName val="Lead_(Final)13"/>
      <sheetName val="Fill_this_out_first___20"/>
      <sheetName val="Basement_Budget20"/>
      <sheetName val="Extra_Item20"/>
      <sheetName val="schedule_nos20"/>
      <sheetName val="IO_LIST20"/>
      <sheetName val="INPUT_SHEET20"/>
      <sheetName val="Site_Dev_BOQ20"/>
      <sheetName val="Cash_Flow_Working20"/>
      <sheetName val="Break_up_Sheet20"/>
      <sheetName val="BASIS_-DEC_0820"/>
      <sheetName val="CFForecast_detail20"/>
      <sheetName val="Data_sheet20"/>
      <sheetName val="Material_20"/>
      <sheetName val="Labour_&amp;_Plant20"/>
      <sheetName val="ABP_inputs20"/>
      <sheetName val="Synergy_Sales_Budget20"/>
      <sheetName val="Project_Budget_Worksheet20"/>
      <sheetName val="labour_coeff20"/>
      <sheetName val="Cost_summary20"/>
      <sheetName val="NZB_Datas20"/>
      <sheetName val="Plant_&amp;__Machinery20"/>
      <sheetName val="Cover_sheet20"/>
      <sheetName val="LIST_OF_MAKES20"/>
      <sheetName val="NT_LBH20"/>
      <sheetName val="PCS_DATA20"/>
      <sheetName val="Name_List20"/>
      <sheetName val="Column_steel20"/>
      <sheetName val="RCC,Ret__Wall20"/>
      <sheetName val="C_&amp;_G_RHS20"/>
      <sheetName val="L_L_Rates20"/>
      <sheetName val="NZB%20Datas_xls20"/>
      <sheetName val="Boq-_Zero20"/>
      <sheetName val="Block_A_-_BOQ20"/>
      <sheetName val="lmp_&amp;_salse20"/>
      <sheetName val="Pile_cap20"/>
      <sheetName val="Lead_(Final)20"/>
      <sheetName val="Fill_this_out_first___15"/>
      <sheetName val="Basement_Budget15"/>
      <sheetName val="Extra_Item15"/>
      <sheetName val="schedule_nos15"/>
      <sheetName val="IO_LIST15"/>
      <sheetName val="INPUT_SHEET15"/>
      <sheetName val="Site_Dev_BOQ15"/>
      <sheetName val="Cash_Flow_Working15"/>
      <sheetName val="Break_up_Sheet15"/>
      <sheetName val="BASIS_-DEC_0815"/>
      <sheetName val="CFForecast_detail15"/>
      <sheetName val="Data_sheet15"/>
      <sheetName val="Material_15"/>
      <sheetName val="Labour_&amp;_Plant15"/>
      <sheetName val="ABP_inputs15"/>
      <sheetName val="Synergy_Sales_Budget15"/>
      <sheetName val="Project_Budget_Worksheet15"/>
      <sheetName val="labour_coeff15"/>
      <sheetName val="Cost_summary15"/>
      <sheetName val="NZB_Datas15"/>
      <sheetName val="Plant_&amp;__Machinery15"/>
      <sheetName val="Cover_sheet15"/>
      <sheetName val="LIST_OF_MAKES15"/>
      <sheetName val="NT_LBH15"/>
      <sheetName val="PCS_DATA15"/>
      <sheetName val="Name_List15"/>
      <sheetName val="Column_steel15"/>
      <sheetName val="RCC,Ret__Wall15"/>
      <sheetName val="C_&amp;_G_RHS15"/>
      <sheetName val="L_L_Rates15"/>
      <sheetName val="NZB%20Datas_xls15"/>
      <sheetName val="Boq-_Zero15"/>
      <sheetName val="Block_A_-_BOQ15"/>
      <sheetName val="lmp_&amp;_salse15"/>
      <sheetName val="Pile_cap15"/>
      <sheetName val="Lead_(Final)15"/>
      <sheetName val="Fill_this_out_first___16"/>
      <sheetName val="Basement_Budget16"/>
      <sheetName val="Extra_Item16"/>
      <sheetName val="schedule_nos16"/>
      <sheetName val="IO_LIST16"/>
      <sheetName val="INPUT_SHEET16"/>
      <sheetName val="Site_Dev_BOQ16"/>
      <sheetName val="Cash_Flow_Working16"/>
      <sheetName val="Break_up_Sheet16"/>
      <sheetName val="BASIS_-DEC_0816"/>
      <sheetName val="CFForecast_detail16"/>
      <sheetName val="Data_sheet16"/>
      <sheetName val="Material_16"/>
      <sheetName val="Labour_&amp;_Plant16"/>
      <sheetName val="ABP_inputs16"/>
      <sheetName val="Synergy_Sales_Budget16"/>
      <sheetName val="Project_Budget_Worksheet16"/>
      <sheetName val="labour_coeff16"/>
      <sheetName val="Cost_summary16"/>
      <sheetName val="NZB_Datas16"/>
      <sheetName val="Plant_&amp;__Machinery16"/>
      <sheetName val="Cover_sheet16"/>
      <sheetName val="LIST_OF_MAKES16"/>
      <sheetName val="NT_LBH16"/>
      <sheetName val="PCS_DATA16"/>
      <sheetName val="Name_List16"/>
      <sheetName val="Column_steel16"/>
      <sheetName val="RCC,Ret__Wall16"/>
      <sheetName val="C_&amp;_G_RHS16"/>
      <sheetName val="L_L_Rates16"/>
      <sheetName val="NZB%20Datas_xls16"/>
      <sheetName val="Boq-_Zero16"/>
      <sheetName val="Block_A_-_BOQ16"/>
      <sheetName val="lmp_&amp;_salse16"/>
      <sheetName val="Pile_cap16"/>
      <sheetName val="Lead_(Final)16"/>
      <sheetName val="Fill_this_out_first___17"/>
      <sheetName val="Basement_Budget17"/>
      <sheetName val="Extra_Item17"/>
      <sheetName val="schedule_nos17"/>
      <sheetName val="IO_LIST17"/>
      <sheetName val="INPUT_SHEET17"/>
      <sheetName val="Site_Dev_BOQ17"/>
      <sheetName val="Cash_Flow_Working17"/>
      <sheetName val="Break_up_Sheet17"/>
      <sheetName val="BASIS_-DEC_0817"/>
      <sheetName val="CFForecast_detail17"/>
      <sheetName val="Data_sheet17"/>
      <sheetName val="Material_17"/>
      <sheetName val="Labour_&amp;_Plant17"/>
      <sheetName val="ABP_inputs17"/>
      <sheetName val="Synergy_Sales_Budget17"/>
      <sheetName val="Project_Budget_Worksheet17"/>
      <sheetName val="labour_coeff17"/>
      <sheetName val="Cost_summary17"/>
      <sheetName val="NZB_Datas17"/>
      <sheetName val="Plant_&amp;__Machinery17"/>
      <sheetName val="Cover_sheet17"/>
      <sheetName val="LIST_OF_MAKES17"/>
      <sheetName val="NT_LBH17"/>
      <sheetName val="PCS_DATA17"/>
      <sheetName val="Name_List17"/>
      <sheetName val="Column_steel17"/>
      <sheetName val="RCC,Ret__Wall17"/>
      <sheetName val="C_&amp;_G_RHS17"/>
      <sheetName val="L_L_Rates17"/>
      <sheetName val="NZB%20Datas_xls17"/>
      <sheetName val="Boq-_Zero17"/>
      <sheetName val="Block_A_-_BOQ17"/>
      <sheetName val="lmp_&amp;_salse17"/>
      <sheetName val="Pile_cap17"/>
      <sheetName val="Lead_(Final)17"/>
      <sheetName val="Fill_this_out_first___18"/>
      <sheetName val="Basement_Budget18"/>
      <sheetName val="Extra_Item18"/>
      <sheetName val="schedule_nos18"/>
      <sheetName val="IO_LIST18"/>
      <sheetName val="INPUT_SHEET18"/>
      <sheetName val="Site_Dev_BOQ18"/>
      <sheetName val="Cash_Flow_Working18"/>
      <sheetName val="Break_up_Sheet18"/>
      <sheetName val="BASIS_-DEC_0818"/>
      <sheetName val="CFForecast_detail18"/>
      <sheetName val="Data_sheet18"/>
      <sheetName val="Material_18"/>
      <sheetName val="Labour_&amp;_Plant18"/>
      <sheetName val="ABP_inputs18"/>
      <sheetName val="Synergy_Sales_Budget18"/>
      <sheetName val="Project_Budget_Worksheet18"/>
      <sheetName val="labour_coeff18"/>
      <sheetName val="Cost_summary18"/>
      <sheetName val="NZB_Datas18"/>
      <sheetName val="Plant_&amp;__Machinery18"/>
      <sheetName val="Cover_sheet18"/>
      <sheetName val="LIST_OF_MAKES18"/>
      <sheetName val="NT_LBH18"/>
      <sheetName val="PCS_DATA18"/>
      <sheetName val="Name_List18"/>
      <sheetName val="Column_steel18"/>
      <sheetName val="RCC,Ret__Wall18"/>
      <sheetName val="C_&amp;_G_RHS18"/>
      <sheetName val="L_L_Rates18"/>
      <sheetName val="NZB%20Datas_xls18"/>
      <sheetName val="Boq-_Zero18"/>
      <sheetName val="Block_A_-_BOQ18"/>
      <sheetName val="lmp_&amp;_salse18"/>
      <sheetName val="Pile_cap18"/>
      <sheetName val="Lead_(Final)18"/>
      <sheetName val="Fill_this_out_first___19"/>
      <sheetName val="Basement_Budget19"/>
      <sheetName val="Extra_Item19"/>
      <sheetName val="schedule_nos19"/>
      <sheetName val="IO_LIST19"/>
      <sheetName val="INPUT_SHEET19"/>
      <sheetName val="Site_Dev_BOQ19"/>
      <sheetName val="Cash_Flow_Working19"/>
      <sheetName val="Break_up_Sheet19"/>
      <sheetName val="BASIS_-DEC_0819"/>
      <sheetName val="CFForecast_detail19"/>
      <sheetName val="Data_sheet19"/>
      <sheetName val="Material_19"/>
      <sheetName val="Labour_&amp;_Plant19"/>
      <sheetName val="ABP_inputs19"/>
      <sheetName val="Synergy_Sales_Budget19"/>
      <sheetName val="Project_Budget_Worksheet19"/>
      <sheetName val="labour_coeff19"/>
      <sheetName val="Cost_summary19"/>
      <sheetName val="NZB_Datas19"/>
      <sheetName val="Plant_&amp;__Machinery19"/>
      <sheetName val="Cover_sheet19"/>
      <sheetName val="LIST_OF_MAKES19"/>
      <sheetName val="NT_LBH19"/>
      <sheetName val="PCS_DATA19"/>
      <sheetName val="Name_List19"/>
      <sheetName val="Column_steel19"/>
      <sheetName val="RCC,Ret__Wall19"/>
      <sheetName val="C_&amp;_G_RHS19"/>
      <sheetName val="L_L_Rates19"/>
      <sheetName val="NZB%20Datas_xls19"/>
      <sheetName val="Boq-_Zero19"/>
      <sheetName val="Block_A_-_BOQ19"/>
      <sheetName val="lmp_&amp;_salse19"/>
      <sheetName val="Pile_cap19"/>
      <sheetName val="Lead_(Final)19"/>
      <sheetName val="Fill_this_out_first___21"/>
      <sheetName val="Basement_Budget21"/>
      <sheetName val="Extra_Item21"/>
      <sheetName val="schedule_nos21"/>
      <sheetName val="IO_LIST21"/>
      <sheetName val="INPUT_SHEET21"/>
      <sheetName val="Site_Dev_BOQ21"/>
      <sheetName val="Cash_Flow_Working21"/>
      <sheetName val="Break_up_Sheet21"/>
      <sheetName val="BASIS_-DEC_0821"/>
      <sheetName val="CFForecast_detail21"/>
      <sheetName val="Data_sheet21"/>
      <sheetName val="Material_21"/>
      <sheetName val="Labour_&amp;_Plant21"/>
      <sheetName val="ABP_inputs21"/>
      <sheetName val="Synergy_Sales_Budget21"/>
      <sheetName val="Project_Budget_Worksheet21"/>
      <sheetName val="labour_coeff21"/>
      <sheetName val="Cost_summary21"/>
      <sheetName val="NZB_Datas21"/>
      <sheetName val="Plant_&amp;__Machinery21"/>
      <sheetName val="Cover_sheet21"/>
      <sheetName val="LIST_OF_MAKES21"/>
      <sheetName val="NT_LBH21"/>
      <sheetName val="PCS_DATA21"/>
      <sheetName val="Name_List21"/>
      <sheetName val="Column_steel21"/>
      <sheetName val="RCC,Ret__Wall21"/>
      <sheetName val="C_&amp;_G_RHS21"/>
      <sheetName val="L_L_Rates21"/>
      <sheetName val="NZB%20Datas_xls21"/>
      <sheetName val="Boq-_Zero21"/>
      <sheetName val="Block_A_-_BOQ21"/>
      <sheetName val="lmp_&amp;_salse21"/>
      <sheetName val="Pile_cap21"/>
      <sheetName val="Lead_(Final)21"/>
      <sheetName val="Fill_this_out_first___22"/>
      <sheetName val="Basement_Budget22"/>
      <sheetName val="Extra_Item22"/>
      <sheetName val="schedule_nos22"/>
      <sheetName val="IO_LIST22"/>
      <sheetName val="INPUT_SHEET22"/>
      <sheetName val="Site_Dev_BOQ22"/>
      <sheetName val="Cash_Flow_Working22"/>
      <sheetName val="Break_up_Sheet22"/>
      <sheetName val="BASIS_-DEC_0822"/>
      <sheetName val="CFForecast_detail22"/>
      <sheetName val="Data_sheet22"/>
      <sheetName val="Material_22"/>
      <sheetName val="Labour_&amp;_Plant22"/>
      <sheetName val="ABP_inputs22"/>
      <sheetName val="Synergy_Sales_Budget22"/>
      <sheetName val="Project_Budget_Worksheet22"/>
      <sheetName val="labour_coeff22"/>
      <sheetName val="Cost_summary22"/>
      <sheetName val="NZB_Datas22"/>
      <sheetName val="Plant_&amp;__Machinery22"/>
      <sheetName val="Cover_sheet22"/>
      <sheetName val="LIST_OF_MAKES22"/>
      <sheetName val="NT_LBH22"/>
      <sheetName val="PCS_DATA22"/>
      <sheetName val="Name_List22"/>
      <sheetName val="Column_steel22"/>
      <sheetName val="RCC,Ret__Wall22"/>
      <sheetName val="C_&amp;_G_RHS22"/>
      <sheetName val="L_L_Rates22"/>
      <sheetName val="NZB%20Datas_xls22"/>
      <sheetName val="Boq-_Zero22"/>
      <sheetName val="Block_A_-_BOQ22"/>
      <sheetName val="lmp_&amp;_salse22"/>
      <sheetName val="Pile_cap22"/>
      <sheetName val="Lead_(Final)22"/>
      <sheetName val="Fill_this_out_first___23"/>
      <sheetName val="Basement_Budget23"/>
      <sheetName val="Extra_Item23"/>
      <sheetName val="schedule_nos23"/>
      <sheetName val="IO_LIST23"/>
      <sheetName val="INPUT_SHEET23"/>
      <sheetName val="Site_Dev_BOQ23"/>
      <sheetName val="Cash_Flow_Working23"/>
      <sheetName val="Break_up_Sheet23"/>
      <sheetName val="BASIS_-DEC_0823"/>
      <sheetName val="CFForecast_detail23"/>
      <sheetName val="Data_sheet23"/>
      <sheetName val="Material_23"/>
      <sheetName val="Labour_&amp;_Plant23"/>
      <sheetName val="ABP_inputs23"/>
      <sheetName val="Synergy_Sales_Budget23"/>
      <sheetName val="Project_Budget_Worksheet23"/>
      <sheetName val="labour_coeff23"/>
      <sheetName val="Cost_summary23"/>
      <sheetName val="NZB_Datas23"/>
      <sheetName val="Plant_&amp;__Machinery23"/>
      <sheetName val="Cover_sheet23"/>
      <sheetName val="LIST_OF_MAKES23"/>
      <sheetName val="NT_LBH23"/>
      <sheetName val="PCS_DATA23"/>
      <sheetName val="Name_List23"/>
      <sheetName val="Column_steel23"/>
      <sheetName val="RCC,Ret__Wall23"/>
      <sheetName val="C_&amp;_G_RHS23"/>
      <sheetName val="L_L_Rates23"/>
      <sheetName val="NZB%20Datas_xls23"/>
      <sheetName val="Boq-_Zero23"/>
      <sheetName val="Block_A_-_BOQ23"/>
      <sheetName val="lmp_&amp;_salse23"/>
      <sheetName val="Pile_cap23"/>
      <sheetName val="Lead_(Final)23"/>
      <sheetName val="Fill_this_out_first___24"/>
      <sheetName val="Basement_Budget24"/>
      <sheetName val="Extra_Item24"/>
      <sheetName val="schedule_nos24"/>
      <sheetName val="IO_LIST24"/>
      <sheetName val="INPUT_SHEET24"/>
      <sheetName val="Site_Dev_BOQ24"/>
      <sheetName val="Cash_Flow_Working24"/>
      <sheetName val="Break_up_Sheet24"/>
      <sheetName val="BASIS_-DEC_0824"/>
      <sheetName val="CFForecast_detail24"/>
      <sheetName val="Data_sheet24"/>
      <sheetName val="Material_24"/>
      <sheetName val="Labour_&amp;_Plant24"/>
      <sheetName val="ABP_inputs24"/>
      <sheetName val="Synergy_Sales_Budget24"/>
      <sheetName val="Project_Budget_Worksheet24"/>
      <sheetName val="labour_coeff24"/>
      <sheetName val="Cost_summary24"/>
      <sheetName val="NZB_Datas24"/>
      <sheetName val="Plant_&amp;__Machinery24"/>
      <sheetName val="Cover_sheet24"/>
      <sheetName val="LIST_OF_MAKES24"/>
      <sheetName val="NT_LBH24"/>
      <sheetName val="PCS_DATA24"/>
      <sheetName val="Name_List24"/>
      <sheetName val="Column_steel24"/>
      <sheetName val="RCC,Ret__Wall24"/>
      <sheetName val="C_&amp;_G_RHS24"/>
      <sheetName val="L_L_Rates24"/>
      <sheetName val="NZB%20Datas_xls24"/>
      <sheetName val="Boq-_Zero24"/>
      <sheetName val="Block_A_-_BOQ24"/>
      <sheetName val="lmp_&amp;_salse24"/>
      <sheetName val="Pile_cap24"/>
      <sheetName val="Lead_(Final)24"/>
      <sheetName val="Summary"/>
      <sheetName val="Load Details-220kV"/>
      <sheetName val="Tender Summary"/>
      <sheetName val="oresreqsum"/>
      <sheetName val="Meas.-Hotel Part"/>
      <sheetName val="Builtup Area"/>
      <sheetName val="LOCAL RATES"/>
      <sheetName val="beam-reinft"/>
      <sheetName val="RCC RA72(BGL)"/>
      <sheetName val="steam table"/>
      <sheetName val="A.O.R."/>
      <sheetName val="Controls"/>
      <sheetName val="Break_Up"/>
      <sheetName val="BOQ Distribution"/>
      <sheetName val="Supplier"/>
      <sheetName val="SBI(Siliguri)"/>
      <sheetName val="Cable-data"/>
      <sheetName val="concrete"/>
      <sheetName val="co_5"/>
      <sheetName val="INDIGINEOUS ITEMS "/>
      <sheetName val="Footings"/>
      <sheetName val="crews"/>
      <sheetName val="num-word"/>
      <sheetName val="TBAL9697 -group wise  sdpl"/>
      <sheetName val="verrous"/>
      <sheetName val="Comparative"/>
      <sheetName val="beam-reinft-IIInd floor"/>
      <sheetName val="Basic Rates"/>
      <sheetName val="MG"/>
      <sheetName val="NPV"/>
      <sheetName val="Estimation"/>
      <sheetName val="SUMMARY-client"/>
      <sheetName val="CCTV_EST1"/>
      <sheetName val="RRR-Density"/>
      <sheetName val="S1BOQ"/>
      <sheetName val="foundation"/>
      <sheetName val="ACS(1)"/>
      <sheetName val="FAS-C(4)"/>
      <sheetName val="CCTV(old)"/>
      <sheetName val="DLC lookups"/>
      <sheetName val="Construction"/>
      <sheetName val="Material &amp; Labour Rates"/>
      <sheetName val="SMP (L) "/>
      <sheetName val="Sheet3 (2)"/>
      <sheetName val="Construction Revision NB"/>
      <sheetName val="Section Catalogue"/>
      <sheetName val="BOQ HT"/>
      <sheetName val="RA-markate"/>
      <sheetName val="Sch-3"/>
      <sheetName val="cost Sft L+M"/>
      <sheetName val="cost Sft F Wing"/>
      <sheetName val="St.co.91.5lvl"/>
      <sheetName val="Labour Rate List"/>
      <sheetName val="SAW"/>
      <sheetName val="Internal Plaster-FTP-Block D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_RATE ANALYSIS"/>
      <sheetName val="Meas.-Hotel Part"/>
      <sheetName val="BLOCK-A (MEA.SHEET)"/>
      <sheetName val="MASTER_RATE_ANALYSIS"/>
      <sheetName val="BLOCK-A_(MEA_SHEET)"/>
      <sheetName val="TBAL9697_-group_wise__sdpl"/>
      <sheetName val="RA-markate"/>
      <sheetName val="Meas_-Hotel_Part"/>
      <sheetName val="PRECAST_lightconc-II"/>
      <sheetName val="Headings"/>
      <sheetName val="INDIGINEOUS ITEMS "/>
      <sheetName val="Ins &amp; Bonds"/>
      <sheetName val="Site facilities"/>
      <sheetName val="Clients Requirements"/>
      <sheetName val="경비공통"/>
      <sheetName val="Detalied Summary "/>
      <sheetName val="STD"/>
      <sheetName val="合成単価作成表-BLDG"/>
      <sheetName val="SPT vs PHI"/>
      <sheetName val="beam-reinft-machine rm"/>
      <sheetName val="Material List "/>
      <sheetName val="MASS"/>
      <sheetName val="CASHFLOWS"/>
      <sheetName val="SUMMARY"/>
      <sheetName val="02"/>
      <sheetName val="03"/>
      <sheetName val="04"/>
      <sheetName val="01"/>
      <sheetName val="sheet6"/>
      <sheetName val="Rate analysis"/>
      <sheetName val="RA_EIL"/>
      <sheetName val="RA_MKT_QUOTE"/>
      <sheetName val="NPV"/>
      <sheetName val="CONC. &amp; STEEL - PILES"/>
      <sheetName val="p&amp;m"/>
      <sheetName val="Names&amp;Cases"/>
      <sheetName val="BLK2"/>
      <sheetName val="BLK3"/>
      <sheetName val="E &amp; R"/>
      <sheetName val="radar"/>
      <sheetName val="UG"/>
      <sheetName val="CASH-FLOW"/>
      <sheetName val="Design"/>
      <sheetName val="concrete"/>
      <sheetName val="RA_mark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Q LT (2)"/>
      <sheetName val="QUANTITY SHEET"/>
      <sheetName val="BOQ HT (2)"/>
      <sheetName val="BOQPANELS (2)"/>
      <sheetName val="BOQ LT"/>
      <sheetName val="DB"/>
      <sheetName val="BOQ HT"/>
      <sheetName val="BOQPANELS"/>
      <sheetName val="ACADEMICtenderltwork"/>
      <sheetName val="LOADSHEET"/>
      <sheetName val="boqtenderhtwork"/>
      <sheetName val="boqtenderltwork"/>
      <sheetName val="boqoriginal"/>
      <sheetName val="ELEDESIGN"/>
      <sheetName val="Lead"/>
      <sheetName val="BOQ_LT_(2)"/>
      <sheetName val="QUANTITY_SHEET"/>
      <sheetName val="BOQ_HT_(2)"/>
      <sheetName val="BOQPANELS_(2)"/>
      <sheetName val="BOQ_LT"/>
      <sheetName val="BOQ_HT"/>
      <sheetName val="CABLERET"/>
      <sheetName val="Index"/>
      <sheetName val="AREAS"/>
      <sheetName val="Rate Analysis"/>
      <sheetName val="Masonry "/>
      <sheetName val="oresreqsum"/>
      <sheetName val="SILICATE"/>
      <sheetName val="EST-CIVIL"/>
      <sheetName val="Headings"/>
      <sheetName val="TENDERBOQ"/>
      <sheetName val="INPUT SHEET"/>
      <sheetName val="PLAN_FEB97"/>
      <sheetName val="IO LIST"/>
      <sheetName val="RMC &amp; cement qty"/>
      <sheetName val="Data"/>
      <sheetName val="Tables"/>
      <sheetName val="Volume &amp; Assumptions"/>
      <sheetName val="Basement Budget"/>
      <sheetName val="Non-Factory"/>
      <sheetName val="Basic Rates - Assump"/>
      <sheetName val="Basic Rates - Lab"/>
      <sheetName val="Mix Design"/>
      <sheetName val="Macro1"/>
      <sheetName val="Maint Def Rev 03-04"/>
      <sheetName val="New-Growth Def Rev 03-04"/>
      <sheetName val="Perpetual Def Rev 03-04"/>
      <sheetName val="Renewal Def Rev 03-04"/>
      <sheetName val="AEACFX"/>
      <sheetName val="JACKWELL"/>
      <sheetName val="LTG-STG"/>
      <sheetName val="11-hsd"/>
      <sheetName val="13-septic"/>
      <sheetName val="7-ug"/>
      <sheetName val="2-utility"/>
      <sheetName val="18-misc"/>
      <sheetName val="5-pipe"/>
      <sheetName val="Meas.-Hotel Part"/>
      <sheetName val="Calculations"/>
      <sheetName val="CFForecast detail"/>
      <sheetName val="Construction Revision NB"/>
      <sheetName val="Machinery"/>
      <sheetName val="Material"/>
      <sheetName val="Supply_RMC"/>
      <sheetName val="Debit_RMC"/>
      <sheetName val="St.co.91.5lvl"/>
      <sheetName val="Labour Rate List"/>
      <sheetName val="Macro"/>
      <sheetName val="Deprec."/>
      <sheetName val="FORM7"/>
      <sheetName val="Wag&amp;Sal"/>
      <sheetName val="shuttering"/>
      <sheetName val="M- Rate"/>
      <sheetName val="NPV"/>
      <sheetName val="int. pla."/>
      <sheetName val="concrete"/>
      <sheetName val="item"/>
      <sheetName val="Wordsdata"/>
      <sheetName val="factors"/>
      <sheetName val="APPENDIX 4.1a"/>
      <sheetName val="TBAL9697 -group wise  sdpl"/>
      <sheetName val="AOR"/>
      <sheetName val="AoR Finishing"/>
      <sheetName val="CONNECT"/>
      <sheetName val="Input"/>
      <sheetName val="Estimates"/>
      <sheetName val="Database"/>
      <sheetName val="SCHEDULE"/>
      <sheetName val="schedule nos"/>
      <sheetName val="hist&amp;proj"/>
      <sheetName val="Register"/>
      <sheetName val="Model"/>
      <sheetName val="CONSTRUCTION COMPONENT"/>
      <sheetName val="RCC Ra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ative statement"/>
      <sheetName val="RA-markate"/>
      <sheetName val="RA_markate"/>
      <sheetName val="MASTER_RATE ANALYSIS"/>
      <sheetName val="MM"/>
      <sheetName val="Headings"/>
      <sheetName val="Sheet3 (2)"/>
      <sheetName val="Inc.St.-Link"/>
      <sheetName val="Portfolio Summary"/>
      <sheetName val="Builtup Area"/>
      <sheetName val="BLOCK-A (MEA.SHEET)"/>
      <sheetName val="oresreqsum"/>
      <sheetName val="TBAL9697 -group wise  sdpl"/>
      <sheetName val="Names&amp;Cases"/>
      <sheetName val="COST"/>
      <sheetName val="Meas.-Hotel Part"/>
      <sheetName val="Results"/>
      <sheetName val="PLGroupings"/>
      <sheetName val="VAL"/>
      <sheetName val="TBAL9697 _group wise  sdpl"/>
      <sheetName val="Staff Acco."/>
      <sheetName val="BOQ"/>
      <sheetName val="SCHEDULE"/>
      <sheetName val="Labour productivity"/>
      <sheetName val="Fill this out first..."/>
      <sheetName val="nVision"/>
      <sheetName val="purpose&amp;input"/>
      <sheetName val="A-General"/>
      <sheetName val="10. &amp; 11. Rate Code &amp; BQ"/>
      <sheetName val="9. Package split - Cost "/>
      <sheetName val="Break up Sheet"/>
      <sheetName val="Field Values"/>
      <sheetName val="horizontal"/>
      <sheetName val="Main-Material"/>
      <sheetName val="Footings"/>
      <sheetName val="sept-plan"/>
      <sheetName val="Estimates"/>
      <sheetName val="PLAN_FEB97"/>
      <sheetName val="BOQ T4B"/>
      <sheetName val="BOQ HT"/>
      <sheetName val="switch"/>
      <sheetName val="Comparative-3-05-04"/>
      <sheetName val="Cashflow"/>
      <sheetName val="Basement Budget"/>
      <sheetName val="EST-CIVIL"/>
      <sheetName val="RCC,Ret. Wall"/>
      <sheetName val="LAB"/>
      <sheetName val="dBase"/>
      <sheetName val="Project Budget Worksheet"/>
      <sheetName val="Rising Main"/>
      <sheetName val="Linked Lead"/>
      <sheetName val="BOQ_Direct_selling cost"/>
      <sheetName val="Desgn(zone I)"/>
      <sheetName val="Formulas"/>
      <sheetName val="costing"/>
      <sheetName val="Approved MTD Proj #'s"/>
      <sheetName val="strand"/>
      <sheetName val="Load Details-220kV"/>
      <sheetName val="Pay_Sep06"/>
      <sheetName val="BASIS -DEC 08"/>
      <sheetName val="RECAPITULATION"/>
      <sheetName val="COLUMN"/>
      <sheetName val="SUMMARY"/>
      <sheetName val="1st flr"/>
      <sheetName val="pick lists"/>
      <sheetName val="Fin Sum"/>
      <sheetName val="std.wt."/>
      <sheetName val="Labor abs-NMR"/>
      <sheetName val="7 Other Costs"/>
      <sheetName val="conc-foot-gradeslab"/>
      <sheetName val="(Basement to 2nd)-BUA"/>
      <sheetName val="Depreciation"/>
      <sheetName val="NPV"/>
      <sheetName val="Loads"/>
      <sheetName val="Block A - BOQ"/>
      <sheetName val="Lead"/>
      <sheetName val="BLOCK_A _MEA_SHEET_"/>
      <sheetName val="RA_EIL"/>
      <sheetName val="RA_MKT_QUOTE"/>
      <sheetName val="SILICATE"/>
      <sheetName val="PRECAST lightconc-II"/>
      <sheetName val="factors"/>
      <sheetName val="Contract Night Staff"/>
      <sheetName val="Contract Day Staff"/>
      <sheetName val="Day Shift"/>
      <sheetName val="Night Shift"/>
      <sheetName val="Cat A Change Control"/>
      <sheetName val="2nd "/>
      <sheetName val="Build-up"/>
      <sheetName val="Hot"/>
      <sheetName val="目录"/>
      <sheetName val="sheet6"/>
      <sheetName val="Assumptions"/>
      <sheetName val="GUT"/>
      <sheetName val="총괄표 (2)"/>
      <sheetName val="Sheet1"/>
      <sheetName val="Boq (Main Building)"/>
      <sheetName val="Vind - BtB"/>
      <sheetName val="Labour &amp; Plant"/>
      <sheetName val="Comparative_statement"/>
      <sheetName val="List"/>
      <sheetName val="Sheet2"/>
      <sheetName val="Main Sheet"/>
      <sheetName val="Data"/>
      <sheetName val="concrete"/>
      <sheetName val="P&amp;L-BDMC"/>
      <sheetName val="WWR"/>
      <sheetName val="MA"/>
      <sheetName val="영업소실적"/>
      <sheetName val="ACE-OUT"/>
      <sheetName val="BS-Cem"/>
      <sheetName val="RawMatCost"/>
      <sheetName val="Input"/>
      <sheetName val="EXT Blockwork"/>
      <sheetName val="#REF"/>
      <sheetName val="Legend"/>
      <sheetName val="GF Columns"/>
      <sheetName val="Contract BOQ"/>
      <sheetName val="CFForecast detail"/>
      <sheetName val="Occ, Other Rev, Exp, Dispo"/>
      <sheetName val="final abstract"/>
      <sheetName val="AK-Offertstammblatt"/>
      <sheetName val="Supplier"/>
      <sheetName val="COA-IPCL"/>
      <sheetName val="Customers"/>
      <sheetName val="Material "/>
      <sheetName val="lookup"/>
      <sheetName val="girder"/>
      <sheetName val="Rate analysis"/>
      <sheetName val="cubes_M20"/>
      <sheetName val="irccoeff"/>
      <sheetName val="Package split - Cost"/>
      <sheetName val="RO"/>
      <sheetName val="Quote Sereno"/>
      <sheetName val="Cash Flow"/>
      <sheetName val="Old"/>
      <sheetName val="estimate"/>
      <sheetName val="key dates"/>
      <sheetName val="Actuals"/>
      <sheetName val="ridgewood"/>
      <sheetName val="Detail 1A"/>
      <sheetName val="MainSheet"/>
      <sheetName val="Cost_Ph5Master"/>
      <sheetName val="Area Statement"/>
      <sheetName val="Quotation"/>
      <sheetName val="Rate_Analysis"/>
      <sheetName val="analysis"/>
      <sheetName val="PCC"/>
      <sheetName val="TimeSheet"/>
      <sheetName val="Abstract Sheet"/>
      <sheetName val="Pile cap"/>
      <sheetName val="INPUT SHEET"/>
      <sheetName val="MATERIALS_masterlist"/>
      <sheetName val="Bin"/>
      <sheetName val="Adimi bldg"/>
      <sheetName val="Pump House"/>
      <sheetName val="Fuel Regu Station"/>
      <sheetName val="3cd Annexure"/>
      <sheetName val="Material"/>
      <sheetName val="Definitions"/>
      <sheetName val="Detail"/>
      <sheetName val="RMC &amp; cement q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NING"/>
      <sheetName val="ACHIEVED"/>
      <sheetName val="plan-achieved"/>
      <sheetName val="Sheet1"/>
      <sheetName val="INPUT SHEET"/>
      <sheetName val="RES-PLANNING"/>
      <sheetName val="SUMMARY"/>
      <sheetName val="Module1"/>
      <sheetName val="Macro1"/>
      <sheetName val="B4"/>
      <sheetName val="B5"/>
      <sheetName val="RD&amp;CC"/>
      <sheetName val="FC &amp; UG"/>
      <sheetName val="radar"/>
      <sheetName val="Lead"/>
      <sheetName val="BOQ HT"/>
      <sheetName val="GBW"/>
      <sheetName val="Site Dev BOQ"/>
      <sheetName val="Material "/>
      <sheetName val="Labour &amp; Plant"/>
      <sheetName val="LIST OF MAKES"/>
      <sheetName val="CFForecast detail"/>
      <sheetName val="Sheet4"/>
      <sheetName val="07016, Master List-Major Minor"/>
      <sheetName val="WORK TABLE"/>
      <sheetName val="Headings"/>
      <sheetName val="Design"/>
      <sheetName val="Voucher"/>
      <sheetName val="3. Elemental Summary"/>
      <sheetName val="9. Package split - Cost "/>
      <sheetName val="10. &amp; 11. Rate Code &amp; BQ"/>
      <sheetName val=" B1"/>
      <sheetName val="PCS DATA"/>
      <sheetName val="Detail"/>
      <sheetName val="Basement Budget"/>
      <sheetName val="Pay_Sep06"/>
      <sheetName val="Balustrade"/>
      <sheetName val="SITE OVERHEADS"/>
      <sheetName val="RES_PLANNING"/>
      <sheetName val="sept-plan"/>
      <sheetName val="Footings"/>
      <sheetName val="BOQ_Direct_selling cost"/>
      <sheetName val="Civil Boq"/>
      <sheetName val="RMZ Summary"/>
      <sheetName val="Ass"/>
      <sheetName val="Codes"/>
      <sheetName val="Basic Rates"/>
      <sheetName val="Break_Up"/>
      <sheetName val="RESULT"/>
      <sheetName val="final abstract"/>
      <sheetName val="Builtup Area"/>
      <sheetName val="BASIS -DEC 08"/>
      <sheetName val="Project Budget Worksheet"/>
      <sheetName val="RCC,Ret. Wall"/>
      <sheetName val="Main-Material"/>
      <sheetName val="factors"/>
      <sheetName val="dlvoid"/>
      <sheetName val="Base data Security Procedures"/>
      <sheetName val="12a. CFTable"/>
      <sheetName val="Introduction"/>
      <sheetName val="horizontal"/>
      <sheetName val="Break up Sheet"/>
      <sheetName val="Fin Sum"/>
      <sheetName val="switch"/>
      <sheetName val="Sheet3 (2)"/>
      <sheetName val="Indices"/>
      <sheetName val="BBS"/>
      <sheetName val="loadcal"/>
      <sheetName val="Fill this out first..."/>
      <sheetName val="Legend"/>
      <sheetName val="X rate"/>
      <sheetName val="NLD - Assum"/>
      <sheetName val="Data sheet"/>
      <sheetName val="TBAL9697 -group wise  sdpl"/>
      <sheetName val="Boq"/>
      <sheetName val="Fin. Assumpt. - Sensitivities"/>
      <sheetName val="INDIGINEOUS ITEMS "/>
      <sheetName val="analysis"/>
      <sheetName val="Cost summary"/>
      <sheetName val="Boiler&amp;TG"/>
      <sheetName val="Publicbuilding"/>
      <sheetName val="DSLP"/>
      <sheetName val="FORM7"/>
      <sheetName val="PHE"/>
      <sheetName val="F1a-Pile"/>
      <sheetName val="March Analysts"/>
      <sheetName val="LOCAL RATES"/>
      <sheetName val="매크로"/>
      <sheetName val="Sweeper Machine"/>
      <sheetName val="Input"/>
      <sheetName val="Msht 5F"/>
      <sheetName val="segment_topsheet"/>
      <sheetName val="Data base"/>
      <sheetName val="Assumptions"/>
      <sheetName val="Detail In Door Stad"/>
      <sheetName val="Block A - BOQ"/>
      <sheetName val="Sqn_Abs"/>
      <sheetName val="Bal Sheet"/>
      <sheetName val="defaults"/>
      <sheetName val="header"/>
      <sheetName val="IO LIST"/>
      <sheetName val="월선수금"/>
      <sheetName val="ABB"/>
      <sheetName val="labour coeff"/>
      <sheetName val="Mantri A"/>
      <sheetName val="Sheet3"/>
      <sheetName val="Linked Lead"/>
      <sheetName val="sq ftg detail"/>
      <sheetName val="lookup"/>
      <sheetName val="Data"/>
      <sheetName val="CABLERET"/>
      <sheetName val="concrete"/>
      <sheetName val="shuttering"/>
      <sheetName val="JACKWELL"/>
      <sheetName val="sheeet7"/>
      <sheetName val="SILICATE"/>
      <sheetName val="11-hsd"/>
      <sheetName val="13-septic"/>
      <sheetName val="7-ug"/>
      <sheetName val="2-utility"/>
      <sheetName val="18-misc"/>
      <sheetName val="5-pipe"/>
      <sheetName val="BLK2"/>
      <sheetName val="BLK3"/>
      <sheetName val="Ring Details"/>
      <sheetName val="RA-markate"/>
      <sheetName val="Section Catalogue"/>
      <sheetName val="Material Rate List"/>
      <sheetName val="PLAN_FEB97"/>
      <sheetName val="Pay_Sep"/>
      <sheetName val="Sump_cal"/>
      <sheetName val="girder"/>
      <sheetName val="NPV"/>
      <sheetName val="Abstract Sheet"/>
      <sheetName val="HPL"/>
      <sheetName val="B1"/>
      <sheetName val="Vehicles"/>
      <sheetName val="Cover sheet"/>
      <sheetName val="Cal"/>
      <sheetName val="Wordsdata"/>
      <sheetName val="item"/>
      <sheetName val="Hotel Info Input"/>
      <sheetName val="Rate Analysis"/>
      <sheetName val="Labour Rate List"/>
      <sheetName val="Machinery"/>
      <sheetName val="Material"/>
      <sheetName val="Supply_RMC"/>
      <sheetName val="Debit_RMC"/>
      <sheetName val="Database"/>
      <sheetName val="SCHEDULE"/>
      <sheetName val="schedule nos"/>
      <sheetName val="KALK"/>
      <sheetName val="Assmpns"/>
      <sheetName val="fco"/>
      <sheetName val="INDEX"/>
      <sheetName val="BHANDUP"/>
      <sheetName val="EARTHING SYSTEM"/>
      <sheetName val="Sheet 1"/>
      <sheetName val="CCTV_EST1"/>
      <sheetName val="HOLIDAYS"/>
      <sheetName val="NT LBH"/>
      <sheetName val="estimate"/>
      <sheetName val="INPUT_SHEET"/>
      <sheetName val="FC_&amp;_UG"/>
      <sheetName val="Site_Dev_BOQ"/>
      <sheetName val="07016,_Master_List-Major_Minor"/>
      <sheetName val="Material_"/>
      <sheetName val="Labour_&amp;_Plant"/>
      <sheetName val="WORK_TABLE"/>
      <sheetName val="LIST_OF_MAKES"/>
      <sheetName val="CFForecast_detail"/>
      <sheetName val="3__Elemental_Summary"/>
      <sheetName val="9__Package_split_-_Cost_"/>
      <sheetName val="10__&amp;_11__Rate_Code_&amp;_BQ"/>
      <sheetName val="Msht_5F"/>
      <sheetName val="_B1"/>
      <sheetName val="PCS_DATA"/>
      <sheetName val="Basement_Budget"/>
      <sheetName val="SITE_OVERHEADS"/>
      <sheetName val="BOQ_Direct_selling_cost"/>
      <sheetName val="Civil_Boq"/>
      <sheetName val="RMZ_Summary"/>
      <sheetName val="Basic_Rates"/>
      <sheetName val="final_abstract"/>
      <sheetName val="Base_data_Security_Procedures"/>
      <sheetName val="12a__CFTable"/>
      <sheetName val="Builtup_Area"/>
      <sheetName val="BASIS_-DEC_08"/>
      <sheetName val="Project_Budget_Worksheet"/>
      <sheetName val="RCC,Ret__Wall"/>
      <sheetName val="Break_up_Sheet"/>
      <sheetName val="Fin_Sum"/>
      <sheetName val="Sheet3_(2)"/>
      <sheetName val="Fill_this_out_first___"/>
      <sheetName val="Bal_Sheet"/>
      <sheetName val="X_rate"/>
      <sheetName val="TBAL9697_-group_wise__sdpl"/>
      <sheetName val="Data_sheet"/>
      <sheetName val="INDIGINEOUS_ITEMS_"/>
      <sheetName val="NLD_-_Assum"/>
      <sheetName val="Cost_summary"/>
      <sheetName val="March_Analysts"/>
      <sheetName val="LOCAL_RATES"/>
      <sheetName val="Data_base"/>
      <sheetName val="Block_A_-_BOQ"/>
      <sheetName val="Sweeper_Machine"/>
      <sheetName val="Detail_In_Door_Stad"/>
      <sheetName val="Fin__Assumpt__-_Sensitivities"/>
      <sheetName val="IO_LIST"/>
      <sheetName val="재1"/>
      <sheetName val=" B3"/>
      <sheetName val="Parameter"/>
      <sheetName val="Reference Information"/>
      <sheetName val="INFMAY"/>
      <sheetName val="Employee List"/>
      <sheetName val="Sales Office"/>
      <sheetName val="except wiring"/>
      <sheetName val="BOQ T4B"/>
      <sheetName val="Construction"/>
      <sheetName val="Cover"/>
      <sheetName val="DETAILED  BOQ"/>
      <sheetName val="FINOLEX"/>
      <sheetName val="FITZ MORT 94"/>
      <sheetName val="keyword"/>
      <sheetName val="M.S."/>
      <sheetName val="M_S_"/>
      <sheetName val="NetBQ"/>
      <sheetName val="Cem_Recon"/>
      <sheetName val="jobhist"/>
      <sheetName val="Code"/>
      <sheetName val="Load Details(B2)"/>
      <sheetName val="INPUT_SHEET1"/>
      <sheetName val="FC_&amp;_UG1"/>
      <sheetName val="labour_coeff"/>
      <sheetName val="Mantri_A"/>
      <sheetName val="Hotel_Info_Input"/>
      <sheetName val="Cover_sheet"/>
      <sheetName val="Abstract_Sheet"/>
      <sheetName val="Rate_Analysis"/>
      <sheetName val="FITZ_MORT_94"/>
      <sheetName val="M_S_1"/>
      <sheetName val="INPUT_SHEET3"/>
      <sheetName val="FC_&amp;_UG3"/>
      <sheetName val="Site_Dev_BOQ2"/>
      <sheetName val="07016,_Master_List-Major_Minor2"/>
      <sheetName val="Material_2"/>
      <sheetName val="Labour_&amp;_Plant2"/>
      <sheetName val="WORK_TABLE2"/>
      <sheetName val="LIST_OF_MAKES2"/>
      <sheetName val="CFForecast_detail2"/>
      <sheetName val="3__Elemental_Summary2"/>
      <sheetName val="9__Package_split_-_Cost_2"/>
      <sheetName val="10__&amp;_11__Rate_Code_&amp;_BQ2"/>
      <sheetName val="PCS_DATA2"/>
      <sheetName val="_B12"/>
      <sheetName val="Basement_Budget2"/>
      <sheetName val="BOQ_Direct_selling_cost2"/>
      <sheetName val="Civil_Boq2"/>
      <sheetName val="RMZ_Summary2"/>
      <sheetName val="SITE_OVERHEADS2"/>
      <sheetName val="Basic_Rates2"/>
      <sheetName val="final_abstract2"/>
      <sheetName val="Builtup_Area2"/>
      <sheetName val="BASIS_-DEC_082"/>
      <sheetName val="Project_Budget_Worksheet2"/>
      <sheetName val="RCC,Ret__Wall2"/>
      <sheetName val="Base_data_Security_Procedures2"/>
      <sheetName val="12a__CFTable2"/>
      <sheetName val="Break_up_Sheet2"/>
      <sheetName val="Fin_Sum2"/>
      <sheetName val="Sheet3_(2)2"/>
      <sheetName val="X_rate2"/>
      <sheetName val="Fill_this_out_first___2"/>
      <sheetName val="TBAL9697_-group_wise__sdpl2"/>
      <sheetName val="Data_sheet2"/>
      <sheetName val="INDIGINEOUS_ITEMS_2"/>
      <sheetName val="NLD_-_Assum2"/>
      <sheetName val="Cost_summary2"/>
      <sheetName val="March_Analysts2"/>
      <sheetName val="Msht_5F2"/>
      <sheetName val="LOCAL_RATES2"/>
      <sheetName val="Data_base2"/>
      <sheetName val="Block_A_-_BOQ2"/>
      <sheetName val="Detail_In_Door_Stad2"/>
      <sheetName val="Sweeper_Machine2"/>
      <sheetName val="Bal_Sheet2"/>
      <sheetName val="IO_LIST2"/>
      <sheetName val="Fin__Assumpt__-_Sensitivities2"/>
      <sheetName val="labour_coeff2"/>
      <sheetName val="Mantri_A2"/>
      <sheetName val="Hotel_Info_Input2"/>
      <sheetName val="Cover_sheet2"/>
      <sheetName val="Abstract_Sheet2"/>
      <sheetName val="Rate_Analysis2"/>
      <sheetName val="FITZ_MORT_942"/>
      <sheetName val="M_S_3"/>
      <sheetName val="INPUT_SHEET2"/>
      <sheetName val="FC_&amp;_UG2"/>
      <sheetName val="Site_Dev_BOQ1"/>
      <sheetName val="07016,_Master_List-Major_Minor1"/>
      <sheetName val="Material_1"/>
      <sheetName val="Labour_&amp;_Plant1"/>
      <sheetName val="WORK_TABLE1"/>
      <sheetName val="LIST_OF_MAKES1"/>
      <sheetName val="CFForecast_detail1"/>
      <sheetName val="3__Elemental_Summary1"/>
      <sheetName val="9__Package_split_-_Cost_1"/>
      <sheetName val="10__&amp;_11__Rate_Code_&amp;_BQ1"/>
      <sheetName val="PCS_DATA1"/>
      <sheetName val="_B11"/>
      <sheetName val="Basement_Budget1"/>
      <sheetName val="BOQ_Direct_selling_cost1"/>
      <sheetName val="Civil_Boq1"/>
      <sheetName val="RMZ_Summary1"/>
      <sheetName val="SITE_OVERHEADS1"/>
      <sheetName val="Basic_Rates1"/>
      <sheetName val="final_abstract1"/>
      <sheetName val="Builtup_Area1"/>
      <sheetName val="BASIS_-DEC_081"/>
      <sheetName val="Project_Budget_Worksheet1"/>
      <sheetName val="RCC,Ret__Wall1"/>
      <sheetName val="Base_data_Security_Procedures1"/>
      <sheetName val="12a__CFTable1"/>
      <sheetName val="Break_up_Sheet1"/>
      <sheetName val="Fin_Sum1"/>
      <sheetName val="Sheet3_(2)1"/>
      <sheetName val="X_rate1"/>
      <sheetName val="Fill_this_out_first___1"/>
      <sheetName val="TBAL9697_-group_wise__sdpl1"/>
      <sheetName val="Data_sheet1"/>
      <sheetName val="INDIGINEOUS_ITEMS_1"/>
      <sheetName val="NLD_-_Assum1"/>
      <sheetName val="Cost_summary1"/>
      <sheetName val="March_Analysts1"/>
      <sheetName val="Msht_5F1"/>
      <sheetName val="LOCAL_RATES1"/>
      <sheetName val="Data_base1"/>
      <sheetName val="Block_A_-_BOQ1"/>
      <sheetName val="Detail_In_Door_Stad1"/>
      <sheetName val="Sweeper_Machine1"/>
      <sheetName val="Bal_Sheet1"/>
      <sheetName val="IO_LIST1"/>
      <sheetName val="Fin__Assumpt__-_Sensitivities1"/>
      <sheetName val="labour_coeff1"/>
      <sheetName val="Mantri_A1"/>
      <sheetName val="Hotel_Info_Input1"/>
      <sheetName val="Cover_sheet1"/>
      <sheetName val="Abstract_Sheet1"/>
      <sheetName val="Rate_Analysis1"/>
      <sheetName val="FITZ_MORT_941"/>
      <sheetName val="M_S_2"/>
      <sheetName val="INPUT_SHEET4"/>
      <sheetName val="FC_&amp;_UG4"/>
      <sheetName val="Site_Dev_BOQ3"/>
      <sheetName val="07016,_Master_List-Major_Minor3"/>
      <sheetName val="Material_3"/>
      <sheetName val="Labour_&amp;_Plant3"/>
      <sheetName val="WORK_TABLE3"/>
      <sheetName val="LIST_OF_MAKES3"/>
      <sheetName val="CFForecast_detail3"/>
      <sheetName val="3__Elemental_Summary3"/>
      <sheetName val="9__Package_split_-_Cost_3"/>
      <sheetName val="10__&amp;_11__Rate_Code_&amp;_BQ3"/>
      <sheetName val="PCS_DATA3"/>
      <sheetName val="_B13"/>
      <sheetName val="Basement_Budget3"/>
      <sheetName val="BOQ_Direct_selling_cost3"/>
      <sheetName val="Civil_Boq3"/>
      <sheetName val="RMZ_Summary3"/>
      <sheetName val="SITE_OVERHEADS3"/>
      <sheetName val="Basic_Rates3"/>
      <sheetName val="final_abstract3"/>
      <sheetName val="Builtup_Area3"/>
      <sheetName val="BASIS_-DEC_083"/>
      <sheetName val="Project_Budget_Worksheet3"/>
      <sheetName val="RCC,Ret__Wall3"/>
      <sheetName val="Base_data_Security_Procedures3"/>
      <sheetName val="12a__CFTable3"/>
      <sheetName val="Break_up_Sheet3"/>
      <sheetName val="Fin_Sum3"/>
      <sheetName val="Sheet3_(2)3"/>
      <sheetName val="X_rate3"/>
      <sheetName val="Fill_this_out_first___3"/>
      <sheetName val="TBAL9697_-group_wise__sdpl3"/>
      <sheetName val="Data_sheet3"/>
      <sheetName val="INDIGINEOUS_ITEMS_3"/>
      <sheetName val="NLD_-_Assum3"/>
      <sheetName val="Cost_summary3"/>
      <sheetName val="March_Analysts3"/>
      <sheetName val="Msht_5F3"/>
      <sheetName val="LOCAL_RATES3"/>
      <sheetName val="Data_base3"/>
      <sheetName val="Block_A_-_BOQ3"/>
      <sheetName val="Detail_In_Door_Stad3"/>
      <sheetName val="Sweeper_Machine3"/>
      <sheetName val="Bal_Sheet3"/>
      <sheetName val="IO_LIST3"/>
      <sheetName val="Fin__Assumpt__-_Sensitivities3"/>
      <sheetName val="labour_coeff3"/>
      <sheetName val="Mantri_A3"/>
      <sheetName val="Hotel_Info_Input3"/>
      <sheetName val="Cover_sheet3"/>
      <sheetName val="Abstract_Sheet3"/>
      <sheetName val="Rate_Analysis3"/>
      <sheetName val="FITZ_MORT_943"/>
      <sheetName val="M_S_4"/>
      <sheetName val="INPUT_SHEET5"/>
      <sheetName val="FC_&amp;_UG5"/>
      <sheetName val="Site_Dev_BOQ4"/>
      <sheetName val="07016,_Master_List-Major_Minor4"/>
      <sheetName val="Material_4"/>
      <sheetName val="Labour_&amp;_Plant4"/>
      <sheetName val="WORK_TABLE4"/>
      <sheetName val="LIST_OF_MAKES4"/>
      <sheetName val="CFForecast_detail4"/>
      <sheetName val="3__Elemental_Summary4"/>
      <sheetName val="9__Package_split_-_Cost_4"/>
      <sheetName val="10__&amp;_11__Rate_Code_&amp;_BQ4"/>
      <sheetName val="PCS_DATA4"/>
      <sheetName val="_B14"/>
      <sheetName val="Basement_Budget4"/>
      <sheetName val="BOQ_Direct_selling_cost4"/>
      <sheetName val="Civil_Boq4"/>
      <sheetName val="RMZ_Summary4"/>
      <sheetName val="SITE_OVERHEADS4"/>
      <sheetName val="Basic_Rates4"/>
      <sheetName val="final_abstract4"/>
      <sheetName val="Builtup_Area4"/>
      <sheetName val="BASIS_-DEC_084"/>
      <sheetName val="Project_Budget_Worksheet4"/>
      <sheetName val="RCC,Ret__Wall4"/>
      <sheetName val="Base_data_Security_Procedures4"/>
      <sheetName val="12a__CFTable4"/>
      <sheetName val="Break_up_Sheet4"/>
      <sheetName val="Fin_Sum4"/>
      <sheetName val="Sheet3_(2)4"/>
      <sheetName val="X_rate4"/>
      <sheetName val="Fill_this_out_first___4"/>
      <sheetName val="TBAL9697_-group_wise__sdpl4"/>
      <sheetName val="Data_sheet4"/>
      <sheetName val="INDIGINEOUS_ITEMS_4"/>
      <sheetName val="NLD_-_Assum4"/>
      <sheetName val="Cost_summary4"/>
      <sheetName val="March_Analysts4"/>
      <sheetName val="Msht_5F4"/>
      <sheetName val="LOCAL_RATES4"/>
      <sheetName val="Data_base4"/>
      <sheetName val="Block_A_-_BOQ4"/>
      <sheetName val="Detail_In_Door_Stad4"/>
      <sheetName val="Sweeper_Machine4"/>
      <sheetName val="Bal_Sheet4"/>
      <sheetName val="IO_LIST4"/>
      <sheetName val="Fin__Assumpt__-_Sensitivities4"/>
      <sheetName val="labour_coeff4"/>
      <sheetName val="Mantri_A4"/>
      <sheetName val="Hotel_Info_Input4"/>
      <sheetName val="Cover_sheet4"/>
      <sheetName val="Abstract_Sheet4"/>
      <sheetName val="Rate_Analysis4"/>
      <sheetName val="FITZ_MORT_944"/>
      <sheetName val="M_S_5"/>
      <sheetName val="INPUT_SHEET6"/>
      <sheetName val="FC_&amp;_UG6"/>
      <sheetName val="Site_Dev_BOQ5"/>
      <sheetName val="07016,_Master_List-Major_Minor5"/>
      <sheetName val="Material_5"/>
      <sheetName val="Labour_&amp;_Plant5"/>
      <sheetName val="WORK_TABLE5"/>
      <sheetName val="LIST_OF_MAKES5"/>
      <sheetName val="CFForecast_detail5"/>
      <sheetName val="3__Elemental_Summary5"/>
      <sheetName val="9__Package_split_-_Cost_5"/>
      <sheetName val="10__&amp;_11__Rate_Code_&amp;_BQ5"/>
      <sheetName val="PCS_DATA5"/>
      <sheetName val="_B15"/>
      <sheetName val="Basement_Budget5"/>
      <sheetName val="BOQ_Direct_selling_cost5"/>
      <sheetName val="Civil_Boq5"/>
      <sheetName val="RMZ_Summary5"/>
      <sheetName val="SITE_OVERHEADS5"/>
      <sheetName val="Basic_Rates5"/>
      <sheetName val="final_abstract5"/>
      <sheetName val="Builtup_Area5"/>
      <sheetName val="BASIS_-DEC_085"/>
      <sheetName val="Project_Budget_Worksheet5"/>
      <sheetName val="RCC,Ret__Wall5"/>
      <sheetName val="Base_data_Security_Procedures5"/>
      <sheetName val="12a__CFTable5"/>
      <sheetName val="Break_up_Sheet5"/>
      <sheetName val="Fin_Sum5"/>
      <sheetName val="Sheet3_(2)5"/>
      <sheetName val="X_rate5"/>
      <sheetName val="Fill_this_out_first___5"/>
      <sheetName val="TBAL9697_-group_wise__sdpl5"/>
      <sheetName val="Data_sheet5"/>
      <sheetName val="INDIGINEOUS_ITEMS_5"/>
      <sheetName val="NLD_-_Assum5"/>
      <sheetName val="Cost_summary5"/>
      <sheetName val="March_Analysts5"/>
      <sheetName val="Msht_5F5"/>
      <sheetName val="LOCAL_RATES5"/>
      <sheetName val="Data_base5"/>
      <sheetName val="Block_A_-_BOQ5"/>
      <sheetName val="Detail_In_Door_Stad5"/>
      <sheetName val="Sweeper_Machine5"/>
      <sheetName val="Bal_Sheet5"/>
      <sheetName val="IO_LIST5"/>
      <sheetName val="Fin__Assumpt__-_Sensitivities5"/>
      <sheetName val="labour_coeff5"/>
      <sheetName val="Mantri_A5"/>
      <sheetName val="Hotel_Info_Input5"/>
      <sheetName val="Cover_sheet5"/>
      <sheetName val="Abstract_Sheet5"/>
      <sheetName val="Rate_Analysis5"/>
      <sheetName val="FITZ_MORT_945"/>
      <sheetName val="M_S_6"/>
      <sheetName val="INPUT_SHEET7"/>
      <sheetName val="FC_&amp;_UG7"/>
      <sheetName val="Site_Dev_BOQ6"/>
      <sheetName val="07016,_Master_List-Major_Minor6"/>
      <sheetName val="Material_6"/>
      <sheetName val="Labour_&amp;_Plant6"/>
      <sheetName val="WORK_TABLE6"/>
      <sheetName val="LIST_OF_MAKES6"/>
      <sheetName val="CFForecast_detail6"/>
      <sheetName val="3__Elemental_Summary6"/>
      <sheetName val="9__Package_split_-_Cost_6"/>
      <sheetName val="10__&amp;_11__Rate_Code_&amp;_BQ6"/>
      <sheetName val="PCS_DATA6"/>
      <sheetName val="_B16"/>
      <sheetName val="Basement_Budget6"/>
      <sheetName val="BOQ_Direct_selling_cost6"/>
      <sheetName val="Civil_Boq6"/>
      <sheetName val="RMZ_Summary6"/>
      <sheetName val="SITE_OVERHEADS6"/>
      <sheetName val="Basic_Rates6"/>
      <sheetName val="Set"/>
      <sheetName val="final_abstract6"/>
      <sheetName val="Builtup_Area6"/>
      <sheetName val="BASIS_-DEC_086"/>
      <sheetName val="Project_Budget_Worksheet6"/>
      <sheetName val="RCC,Ret__Wall6"/>
      <sheetName val="Base_data_Security_Procedures6"/>
      <sheetName val="12a__CFTable6"/>
      <sheetName val="Break_up_Sheet6"/>
      <sheetName val="Fin_Sum6"/>
      <sheetName val="Sheet3_(2)6"/>
      <sheetName val="X_rate6"/>
      <sheetName val="Fill_this_out_first___6"/>
      <sheetName val="TBAL9697_-group_wise__sdpl6"/>
      <sheetName val="Data_sheet6"/>
      <sheetName val="INDIGINEOUS_ITEMS_6"/>
      <sheetName val="NLD_-_Assum6"/>
      <sheetName val="Cost_summary6"/>
      <sheetName val="March_Analysts6"/>
      <sheetName val="Msht_5F6"/>
      <sheetName val="LOCAL_RATES6"/>
      <sheetName val="Data_base6"/>
      <sheetName val="Block_A_-_BOQ6"/>
      <sheetName val="Detail_In_Door_Stad6"/>
      <sheetName val="Sweeper_Machine6"/>
      <sheetName val="Bal_Sheet6"/>
      <sheetName val="IO_LIST6"/>
      <sheetName val="Fin__Assumpt__-_Sensitivities6"/>
      <sheetName val="labour_coeff6"/>
      <sheetName val="Mantri_A6"/>
      <sheetName val="Hotel_Info_Input6"/>
      <sheetName val="Cover_sheet6"/>
      <sheetName val="Abstract_Sheet6"/>
      <sheetName val="Rate_Analysis6"/>
      <sheetName val="FITZ_MORT_946"/>
      <sheetName val="M_S_7"/>
      <sheetName val="INPUT_SHEET8"/>
      <sheetName val="FC_&amp;_UG8"/>
      <sheetName val="Site_Dev_BOQ7"/>
      <sheetName val="07016,_Master_List-Major_Minor7"/>
      <sheetName val="Material_7"/>
      <sheetName val="Labour_&amp;_Plant7"/>
      <sheetName val="WORK_TABLE7"/>
      <sheetName val="LIST_OF_MAKES7"/>
      <sheetName val="CFForecast_detail7"/>
      <sheetName val="3__Elemental_Summary7"/>
      <sheetName val="9__Package_split_-_Cost_7"/>
      <sheetName val="10__&amp;_11__Rate_Code_&amp;_BQ7"/>
      <sheetName val="PCS_DATA7"/>
      <sheetName val="_B17"/>
      <sheetName val="Basement_Budget7"/>
      <sheetName val="BOQ_Direct_selling_cost7"/>
      <sheetName val="Civil_Boq7"/>
      <sheetName val="RMZ_Summary7"/>
      <sheetName val="SITE_OVERHEADS7"/>
      <sheetName val="Basic_Rates7"/>
      <sheetName val="final_abstract7"/>
      <sheetName val="Builtup_Area7"/>
      <sheetName val="BASIS_-DEC_087"/>
      <sheetName val="Project_Budget_Worksheet7"/>
      <sheetName val="RCC,Ret__Wall7"/>
      <sheetName val="Base_data_Security_Procedures7"/>
      <sheetName val="12a__CFTable7"/>
      <sheetName val="Break_up_Sheet7"/>
      <sheetName val="Fin_Sum7"/>
      <sheetName val="Sheet3_(2)7"/>
      <sheetName val="X_rate7"/>
      <sheetName val="Fill_this_out_first___7"/>
      <sheetName val="TBAL9697_-group_wise__sdpl7"/>
      <sheetName val="Data_sheet7"/>
      <sheetName val="INDIGINEOUS_ITEMS_7"/>
      <sheetName val="NLD_-_Assum7"/>
      <sheetName val="Cost_summary7"/>
      <sheetName val="March_Analysts7"/>
      <sheetName val="Msht_5F7"/>
      <sheetName val="LOCAL_RATES7"/>
      <sheetName val="Data_base7"/>
      <sheetName val="Block_A_-_BOQ7"/>
      <sheetName val="Detail_In_Door_Stad7"/>
      <sheetName val="Sweeper_Machine7"/>
      <sheetName val="Bal_Sheet7"/>
      <sheetName val="IO_LIST7"/>
      <sheetName val="Fin__Assumpt__-_Sensitivities7"/>
      <sheetName val="labour_coeff7"/>
      <sheetName val="Mantri_A7"/>
      <sheetName val="Hotel_Info_Input7"/>
      <sheetName val="Cover_sheet7"/>
      <sheetName val="Abstract_Sheet7"/>
      <sheetName val="Rate_Analysis7"/>
      <sheetName val="FITZ_MORT_947"/>
      <sheetName val="M_S_8"/>
      <sheetName val="INPUT_SHEET9"/>
      <sheetName val="FC_&amp;_UG9"/>
      <sheetName val="Site_Dev_BOQ8"/>
      <sheetName val="07016,_Master_List-Major_Minor8"/>
      <sheetName val="Material_8"/>
      <sheetName val="Labour_&amp;_Plant8"/>
      <sheetName val="WORK_TABLE8"/>
      <sheetName val="LIST_OF_MAKES8"/>
      <sheetName val="CFForecast_detail8"/>
      <sheetName val="3__Elemental_Summary8"/>
      <sheetName val="9__Package_split_-_Cost_8"/>
      <sheetName val="10__&amp;_11__Rate_Code_&amp;_BQ8"/>
      <sheetName val="PCS_DATA8"/>
      <sheetName val="_B18"/>
      <sheetName val="Basement_Budget8"/>
      <sheetName val="BOQ_Direct_selling_cost8"/>
      <sheetName val="Civil_Boq8"/>
      <sheetName val="RMZ_Summary8"/>
      <sheetName val="SITE_OVERHEADS8"/>
      <sheetName val="Basic_Rates8"/>
      <sheetName val="final_abstract8"/>
      <sheetName val="Builtup_Area8"/>
      <sheetName val="BASIS_-DEC_088"/>
      <sheetName val="Project_Budget_Worksheet8"/>
      <sheetName val="RCC,Ret__Wall8"/>
      <sheetName val="Base_data_Security_Procedures8"/>
      <sheetName val="12a__CFTable8"/>
      <sheetName val="Break_up_Sheet8"/>
      <sheetName val="Fin_Sum8"/>
      <sheetName val="Sheet3_(2)8"/>
      <sheetName val="X_rate8"/>
      <sheetName val="Fill_this_out_first___8"/>
      <sheetName val="TBAL9697_-group_wise__sdpl8"/>
      <sheetName val="Data_sheet8"/>
      <sheetName val="INDIGINEOUS_ITEMS_8"/>
      <sheetName val="NLD_-_Assum8"/>
      <sheetName val="Cost_summary8"/>
      <sheetName val="March_Analysts8"/>
      <sheetName val="Msht_5F8"/>
      <sheetName val="LOCAL_RATES8"/>
      <sheetName val="Data_base8"/>
      <sheetName val="Block_A_-_BOQ8"/>
      <sheetName val="Detail_In_Door_Stad8"/>
      <sheetName val="Sweeper_Machine8"/>
      <sheetName val="Bal_Sheet8"/>
      <sheetName val="IO_LIST8"/>
      <sheetName val="Fin__Assumpt__-_Sensitivities8"/>
      <sheetName val="labour_coeff8"/>
      <sheetName val="Mantri_A8"/>
      <sheetName val="Hotel_Info_Input8"/>
      <sheetName val="Cover_sheet8"/>
      <sheetName val="Abstract_Sheet8"/>
      <sheetName val="Rate_Analysis8"/>
      <sheetName val="FITZ_MORT_948"/>
      <sheetName val="M_S_9"/>
      <sheetName val="TBEAM"/>
      <sheetName val="Mactan"/>
      <sheetName val="Mandaue"/>
      <sheetName val="INPUT_SHEET15"/>
      <sheetName val="FC_&amp;_UG15"/>
      <sheetName val="Site_Dev_BOQ14"/>
      <sheetName val="07016,_Master_List-Major_Mino14"/>
      <sheetName val="Material_14"/>
      <sheetName val="Labour_&amp;_Plant14"/>
      <sheetName val="WORK_TABLE14"/>
      <sheetName val="LIST_OF_MAKES14"/>
      <sheetName val="CFForecast_detail14"/>
      <sheetName val="3__Elemental_Summary14"/>
      <sheetName val="9__Package_split_-_Cost_14"/>
      <sheetName val="10__&amp;_11__Rate_Code_&amp;_BQ14"/>
      <sheetName val="PCS_DATA14"/>
      <sheetName val="_B114"/>
      <sheetName val="Basement_Budget14"/>
      <sheetName val="BOQ_Direct_selling_cost14"/>
      <sheetName val="Civil_Boq14"/>
      <sheetName val="RMZ_Summary14"/>
      <sheetName val="SITE_OVERHEADS14"/>
      <sheetName val="Basic_Rates14"/>
      <sheetName val="final_abstract14"/>
      <sheetName val="Builtup_Area14"/>
      <sheetName val="BASIS_-DEC_0814"/>
      <sheetName val="Project_Budget_Worksheet14"/>
      <sheetName val="RCC,Ret__Wall14"/>
      <sheetName val="Base_data_Security_Procedures14"/>
      <sheetName val="12a__CFTable14"/>
      <sheetName val="Break_up_Sheet14"/>
      <sheetName val="Fin_Sum14"/>
      <sheetName val="Sheet3_(2)14"/>
      <sheetName val="X_rate14"/>
      <sheetName val="Fill_this_out_first___14"/>
      <sheetName val="TBAL9697_-group_wise__sdpl14"/>
      <sheetName val="Data_sheet14"/>
      <sheetName val="INDIGINEOUS_ITEMS_14"/>
      <sheetName val="NLD_-_Assum14"/>
      <sheetName val="Cost_summary14"/>
      <sheetName val="March_Analysts14"/>
      <sheetName val="Msht_5F14"/>
      <sheetName val="LOCAL_RATES14"/>
      <sheetName val="Data_base14"/>
      <sheetName val="Block_A_-_BOQ14"/>
      <sheetName val="Detail_In_Door_Stad14"/>
      <sheetName val="Sweeper_Machine14"/>
      <sheetName val="Bal_Sheet14"/>
      <sheetName val="IO_LIST14"/>
      <sheetName val="Fin__Assumpt__-_Sensitivities14"/>
      <sheetName val="labour_coeff14"/>
      <sheetName val="Mantri_A14"/>
      <sheetName val="Hotel_Info_Input14"/>
      <sheetName val="Cover_sheet14"/>
      <sheetName val="Abstract_Sheet14"/>
      <sheetName val="Rate_Analysis14"/>
      <sheetName val="FITZ_MORT_9414"/>
      <sheetName val="M_S_15"/>
      <sheetName val="INPUT_SHEET11"/>
      <sheetName val="FC_&amp;_UG11"/>
      <sheetName val="Site_Dev_BOQ10"/>
      <sheetName val="07016,_Master_List-Major_Mino10"/>
      <sheetName val="Material_10"/>
      <sheetName val="Labour_&amp;_Plant10"/>
      <sheetName val="WORK_TABLE10"/>
      <sheetName val="LIST_OF_MAKES10"/>
      <sheetName val="CFForecast_detail10"/>
      <sheetName val="3__Elemental_Summary10"/>
      <sheetName val="9__Package_split_-_Cost_10"/>
      <sheetName val="10__&amp;_11__Rate_Code_&amp;_BQ10"/>
      <sheetName val="PCS_DATA10"/>
      <sheetName val="_B110"/>
      <sheetName val="Basement_Budget10"/>
      <sheetName val="BOQ_Direct_selling_cost10"/>
      <sheetName val="Civil_Boq10"/>
      <sheetName val="RMZ_Summary10"/>
      <sheetName val="SITE_OVERHEADS10"/>
      <sheetName val="Basic_Rates10"/>
      <sheetName val="final_abstract10"/>
      <sheetName val="Builtup_Area10"/>
      <sheetName val="BASIS_-DEC_0810"/>
      <sheetName val="Project_Budget_Worksheet10"/>
      <sheetName val="RCC,Ret__Wall10"/>
      <sheetName val="Base_data_Security_Procedures10"/>
      <sheetName val="12a__CFTable10"/>
      <sheetName val="Break_up_Sheet10"/>
      <sheetName val="Fin_Sum10"/>
      <sheetName val="Sheet3_(2)10"/>
      <sheetName val="X_rate10"/>
      <sheetName val="Fill_this_out_first___10"/>
      <sheetName val="TBAL9697_-group_wise__sdpl10"/>
      <sheetName val="Data_sheet10"/>
      <sheetName val="INDIGINEOUS_ITEMS_10"/>
      <sheetName val="NLD_-_Assum10"/>
      <sheetName val="Cost_summary10"/>
      <sheetName val="March_Analysts10"/>
      <sheetName val="Msht_5F10"/>
      <sheetName val="LOCAL_RATES10"/>
      <sheetName val="Data_base10"/>
      <sheetName val="Block_A_-_BOQ10"/>
      <sheetName val="Detail_In_Door_Stad10"/>
      <sheetName val="Sweeper_Machine10"/>
      <sheetName val="Bal_Sheet10"/>
      <sheetName val="IO_LIST10"/>
      <sheetName val="Fin__Assumpt__-_Sensitivities10"/>
      <sheetName val="labour_coeff10"/>
      <sheetName val="Mantri_A10"/>
      <sheetName val="Hotel_Info_Input10"/>
      <sheetName val="Cover_sheet10"/>
      <sheetName val="Abstract_Sheet10"/>
      <sheetName val="Rate_Analysis10"/>
      <sheetName val="FITZ_MORT_9410"/>
      <sheetName val="M_S_11"/>
      <sheetName val="INPUT_SHEET10"/>
      <sheetName val="FC_&amp;_UG10"/>
      <sheetName val="Site_Dev_BOQ9"/>
      <sheetName val="07016,_Master_List-Major_Minor9"/>
      <sheetName val="Material_9"/>
      <sheetName val="Labour_&amp;_Plant9"/>
      <sheetName val="WORK_TABLE9"/>
      <sheetName val="LIST_OF_MAKES9"/>
      <sheetName val="CFForecast_detail9"/>
      <sheetName val="3__Elemental_Summary9"/>
      <sheetName val="9__Package_split_-_Cost_9"/>
      <sheetName val="10__&amp;_11__Rate_Code_&amp;_BQ9"/>
      <sheetName val="PCS_DATA9"/>
      <sheetName val="_B19"/>
      <sheetName val="Basement_Budget9"/>
      <sheetName val="BOQ_Direct_selling_cost9"/>
      <sheetName val="Civil_Boq9"/>
      <sheetName val="RMZ_Summary9"/>
      <sheetName val="SITE_OVERHEADS9"/>
      <sheetName val="Basic_Rates9"/>
      <sheetName val="final_abstract9"/>
      <sheetName val="Builtup_Area9"/>
      <sheetName val="BASIS_-DEC_089"/>
      <sheetName val="Project_Budget_Worksheet9"/>
      <sheetName val="RCC,Ret__Wall9"/>
      <sheetName val="Base_data_Security_Procedures9"/>
      <sheetName val="12a__CFTable9"/>
      <sheetName val="Break_up_Sheet9"/>
      <sheetName val="Fin_Sum9"/>
      <sheetName val="Sheet3_(2)9"/>
      <sheetName val="X_rate9"/>
      <sheetName val="Fill_this_out_first___9"/>
      <sheetName val="TBAL9697_-group_wise__sdpl9"/>
      <sheetName val="Data_sheet9"/>
      <sheetName val="INDIGINEOUS_ITEMS_9"/>
      <sheetName val="NLD_-_Assum9"/>
      <sheetName val="Cost_summary9"/>
      <sheetName val="March_Analysts9"/>
      <sheetName val="Msht_5F9"/>
      <sheetName val="LOCAL_RATES9"/>
      <sheetName val="Data_base9"/>
      <sheetName val="Block_A_-_BOQ9"/>
      <sheetName val="Detail_In_Door_Stad9"/>
      <sheetName val="Sweeper_Machine9"/>
      <sheetName val="Bal_Sheet9"/>
      <sheetName val="IO_LIST9"/>
      <sheetName val="Fin__Assumpt__-_Sensitivities9"/>
      <sheetName val="labour_coeff9"/>
      <sheetName val="Mantri_A9"/>
      <sheetName val="Hotel_Info_Input9"/>
      <sheetName val="Cover_sheet9"/>
      <sheetName val="Abstract_Sheet9"/>
      <sheetName val="Rate_Analysis9"/>
      <sheetName val="FITZ_MORT_949"/>
      <sheetName val="M_S_10"/>
      <sheetName val="INPUT_SHEET12"/>
      <sheetName val="FC_&amp;_UG12"/>
      <sheetName val="Site_Dev_BOQ11"/>
      <sheetName val="07016,_Master_List-Major_Mino11"/>
      <sheetName val="Material_11"/>
      <sheetName val="Labour_&amp;_Plant11"/>
      <sheetName val="WORK_TABLE11"/>
      <sheetName val="LIST_OF_MAKES11"/>
      <sheetName val="CFForecast_detail11"/>
      <sheetName val="3__Elemental_Summary11"/>
      <sheetName val="9__Package_split_-_Cost_11"/>
      <sheetName val="10__&amp;_11__Rate_Code_&amp;_BQ11"/>
      <sheetName val="PCS_DATA11"/>
      <sheetName val="_B111"/>
      <sheetName val="Basement_Budget11"/>
      <sheetName val="BOQ_Direct_selling_cost11"/>
      <sheetName val="Civil_Boq11"/>
      <sheetName val="RMZ_Summary11"/>
      <sheetName val="SITE_OVERHEADS11"/>
      <sheetName val="Basic_Rates11"/>
      <sheetName val="final_abstract11"/>
      <sheetName val="Builtup_Area11"/>
      <sheetName val="BASIS_-DEC_0811"/>
      <sheetName val="Project_Budget_Worksheet11"/>
      <sheetName val="RCC,Ret__Wall11"/>
      <sheetName val="Base_data_Security_Procedures11"/>
      <sheetName val="12a__CFTable11"/>
      <sheetName val="Break_up_Sheet11"/>
      <sheetName val="Fin_Sum11"/>
      <sheetName val="Sheet3_(2)11"/>
      <sheetName val="X_rate11"/>
      <sheetName val="Fill_this_out_first___11"/>
      <sheetName val="TBAL9697_-group_wise__sdpl11"/>
      <sheetName val="Data_sheet11"/>
      <sheetName val="INDIGINEOUS_ITEMS_11"/>
      <sheetName val="NLD_-_Assum11"/>
      <sheetName val="Cost_summary11"/>
      <sheetName val="March_Analysts11"/>
      <sheetName val="Msht_5F11"/>
      <sheetName val="LOCAL_RATES11"/>
      <sheetName val="Data_base11"/>
      <sheetName val="Block_A_-_BOQ11"/>
      <sheetName val="Detail_In_Door_Stad11"/>
      <sheetName val="Sweeper_Machine11"/>
      <sheetName val="Bal_Sheet11"/>
      <sheetName val="IO_LIST11"/>
      <sheetName val="Fin__Assumpt__-_Sensitivities11"/>
      <sheetName val="labour_coeff11"/>
      <sheetName val="Mantri_A11"/>
      <sheetName val="Hotel_Info_Input11"/>
      <sheetName val="Cover_sheet11"/>
      <sheetName val="Abstract_Sheet11"/>
      <sheetName val="Rate_Analysis11"/>
      <sheetName val="FITZ_MORT_9411"/>
      <sheetName val="M_S_12"/>
      <sheetName val="INPUT_SHEET13"/>
      <sheetName val="FC_&amp;_UG13"/>
      <sheetName val="Site_Dev_BOQ12"/>
      <sheetName val="07016,_Master_List-Major_Mino12"/>
      <sheetName val="Material_12"/>
      <sheetName val="Labour_&amp;_Plant12"/>
      <sheetName val="WORK_TABLE12"/>
      <sheetName val="LIST_OF_MAKES12"/>
      <sheetName val="CFForecast_detail12"/>
      <sheetName val="3__Elemental_Summary12"/>
      <sheetName val="9__Package_split_-_Cost_12"/>
      <sheetName val="10__&amp;_11__Rate_Code_&amp;_BQ12"/>
      <sheetName val="PCS_DATA12"/>
      <sheetName val="_B112"/>
      <sheetName val="Basement_Budget12"/>
      <sheetName val="BOQ_Direct_selling_cost12"/>
      <sheetName val="Civil_Boq12"/>
      <sheetName val="RMZ_Summary12"/>
      <sheetName val="SITE_OVERHEADS12"/>
      <sheetName val="Basic_Rates12"/>
      <sheetName val="final_abstract12"/>
      <sheetName val="Builtup_Area12"/>
      <sheetName val="BASIS_-DEC_0812"/>
      <sheetName val="Project_Budget_Worksheet12"/>
      <sheetName val="RCC,Ret__Wall12"/>
      <sheetName val="Base_data_Security_Procedures12"/>
      <sheetName val="12a__CFTable12"/>
      <sheetName val="Break_up_Sheet12"/>
      <sheetName val="Fin_Sum12"/>
      <sheetName val="Sheet3_(2)12"/>
      <sheetName val="X_rate12"/>
      <sheetName val="Fill_this_out_first___12"/>
      <sheetName val="TBAL9697_-group_wise__sdpl12"/>
      <sheetName val="Data_sheet12"/>
      <sheetName val="INDIGINEOUS_ITEMS_12"/>
      <sheetName val="NLD_-_Assum12"/>
      <sheetName val="Cost_summary12"/>
      <sheetName val="March_Analysts12"/>
      <sheetName val="Msht_5F12"/>
      <sheetName val="LOCAL_RATES12"/>
      <sheetName val="Data_base12"/>
      <sheetName val="Block_A_-_BOQ12"/>
      <sheetName val="Detail_In_Door_Stad12"/>
      <sheetName val="Sweeper_Machine12"/>
      <sheetName val="Bal_Sheet12"/>
      <sheetName val="IO_LIST12"/>
      <sheetName val="Fin__Assumpt__-_Sensitivities12"/>
      <sheetName val="labour_coeff12"/>
      <sheetName val="Mantri_A12"/>
      <sheetName val="Hotel_Info_Input12"/>
      <sheetName val="Cover_sheet12"/>
      <sheetName val="Abstract_Sheet12"/>
      <sheetName val="Rate_Analysis12"/>
      <sheetName val="FITZ_MORT_9412"/>
      <sheetName val="M_S_13"/>
      <sheetName val="INPUT_SHEET14"/>
      <sheetName val="FC_&amp;_UG14"/>
      <sheetName val="Site_Dev_BOQ13"/>
      <sheetName val="07016,_Master_List-Major_Mino13"/>
      <sheetName val="Material_13"/>
      <sheetName val="Labour_&amp;_Plant13"/>
      <sheetName val="WORK_TABLE13"/>
      <sheetName val="LIST_OF_MAKES13"/>
      <sheetName val="CFForecast_detail13"/>
      <sheetName val="3__Elemental_Summary13"/>
      <sheetName val="9__Package_split_-_Cost_13"/>
      <sheetName val="10__&amp;_11__Rate_Code_&amp;_BQ13"/>
      <sheetName val="PCS_DATA13"/>
      <sheetName val="_B113"/>
      <sheetName val="Basement_Budget13"/>
      <sheetName val="BOQ_Direct_selling_cost13"/>
      <sheetName val="Civil_Boq13"/>
      <sheetName val="RMZ_Summary13"/>
      <sheetName val="SITE_OVERHEADS13"/>
      <sheetName val="Basic_Rates13"/>
      <sheetName val="final_abstract13"/>
      <sheetName val="Builtup_Area13"/>
      <sheetName val="BASIS_-DEC_0813"/>
      <sheetName val="Project_Budget_Worksheet13"/>
      <sheetName val="RCC,Ret__Wall13"/>
      <sheetName val="Base_data_Security_Procedures13"/>
      <sheetName val="12a__CFTable13"/>
      <sheetName val="Break_up_Sheet13"/>
      <sheetName val="Fin_Sum13"/>
      <sheetName val="Sheet3_(2)13"/>
      <sheetName val="X_rate13"/>
      <sheetName val="Fill_this_out_first___13"/>
      <sheetName val="TBAL9697_-group_wise__sdpl13"/>
      <sheetName val="Data_sheet13"/>
      <sheetName val="INDIGINEOUS_ITEMS_13"/>
      <sheetName val="NLD_-_Assum13"/>
      <sheetName val="Cost_summary13"/>
      <sheetName val="March_Analysts13"/>
      <sheetName val="Msht_5F13"/>
      <sheetName val="LOCAL_RATES13"/>
      <sheetName val="Data_base13"/>
      <sheetName val="Block_A_-_BOQ13"/>
      <sheetName val="Detail_In_Door_Stad13"/>
      <sheetName val="Sweeper_Machine13"/>
      <sheetName val="Bal_Sheet13"/>
      <sheetName val="IO_LIST13"/>
      <sheetName val="Fin__Assumpt__-_Sensitivities13"/>
      <sheetName val="labour_coeff13"/>
      <sheetName val="Mantri_A13"/>
      <sheetName val="Hotel_Info_Input13"/>
      <sheetName val="Cover_sheet13"/>
      <sheetName val="Abstract_Sheet13"/>
      <sheetName val="Rate_Analysis13"/>
      <sheetName val="FITZ_MORT_9413"/>
      <sheetName val="M_S_14"/>
      <sheetName val="INPUT_SHEET21"/>
      <sheetName val="FC_&amp;_UG21"/>
      <sheetName val="Site_Dev_BOQ20"/>
      <sheetName val="07016,_Master_List-Major_Mino20"/>
      <sheetName val="Material_20"/>
      <sheetName val="Labour_&amp;_Plant20"/>
      <sheetName val="WORK_TABLE20"/>
      <sheetName val="LIST_OF_MAKES20"/>
      <sheetName val="CFForecast_detail20"/>
      <sheetName val="3__Elemental_Summary20"/>
      <sheetName val="9__Package_split_-_Cost_20"/>
      <sheetName val="10__&amp;_11__Rate_Code_&amp;_BQ20"/>
      <sheetName val="PCS_DATA20"/>
      <sheetName val="_B120"/>
      <sheetName val="Basement_Budget20"/>
      <sheetName val="BOQ_Direct_selling_cost20"/>
      <sheetName val="Civil_Boq20"/>
      <sheetName val="RMZ_Summary20"/>
      <sheetName val="SITE_OVERHEADS20"/>
      <sheetName val="Basic_Rates20"/>
      <sheetName val="final_abstract20"/>
      <sheetName val="Builtup_Area20"/>
      <sheetName val="BASIS_-DEC_0820"/>
      <sheetName val="Project_Budget_Worksheet20"/>
      <sheetName val="RCC,Ret__Wall20"/>
      <sheetName val="Base_data_Security_Procedures20"/>
      <sheetName val="12a__CFTable20"/>
      <sheetName val="Break_up_Sheet20"/>
      <sheetName val="Fin_Sum20"/>
      <sheetName val="Sheet3_(2)20"/>
      <sheetName val="X_rate20"/>
      <sheetName val="Fill_this_out_first___20"/>
      <sheetName val="TBAL9697_-group_wise__sdpl20"/>
      <sheetName val="Data_sheet20"/>
      <sheetName val="INDIGINEOUS_ITEMS_20"/>
      <sheetName val="NLD_-_Assum20"/>
      <sheetName val="Cost_summary20"/>
      <sheetName val="March_Analysts20"/>
      <sheetName val="Msht_5F20"/>
      <sheetName val="LOCAL_RATES20"/>
      <sheetName val="Data_base20"/>
      <sheetName val="Block_A_-_BOQ20"/>
      <sheetName val="Detail_In_Door_Stad20"/>
      <sheetName val="Sweeper_Machine20"/>
      <sheetName val="Bal_Sheet20"/>
      <sheetName val="IO_LIST20"/>
      <sheetName val="Fin__Assumpt__-_Sensitivities20"/>
      <sheetName val="labour_coeff20"/>
      <sheetName val="Mantri_A20"/>
      <sheetName val="Hotel_Info_Input20"/>
      <sheetName val="Cover_sheet20"/>
      <sheetName val="Abstract_Sheet20"/>
      <sheetName val="Rate_Analysis20"/>
      <sheetName val="FITZ_MORT_9420"/>
      <sheetName val="M_S_21"/>
      <sheetName val="INPUT_SHEET16"/>
      <sheetName val="FC_&amp;_UG16"/>
      <sheetName val="Site_Dev_BOQ15"/>
      <sheetName val="07016,_Master_List-Major_Mino15"/>
      <sheetName val="Material_15"/>
      <sheetName val="Labour_&amp;_Plant15"/>
      <sheetName val="WORK_TABLE15"/>
      <sheetName val="LIST_OF_MAKES15"/>
      <sheetName val="CFForecast_detail15"/>
      <sheetName val="3__Elemental_Summary15"/>
      <sheetName val="9__Package_split_-_Cost_15"/>
      <sheetName val="10__&amp;_11__Rate_Code_&amp;_BQ15"/>
      <sheetName val="PCS_DATA15"/>
      <sheetName val="_B115"/>
      <sheetName val="Basement_Budget15"/>
      <sheetName val="BOQ_Direct_selling_cost15"/>
      <sheetName val="Civil_Boq15"/>
      <sheetName val="RMZ_Summary15"/>
      <sheetName val="SITE_OVERHEADS15"/>
      <sheetName val="Basic_Rates15"/>
      <sheetName val="final_abstract15"/>
      <sheetName val="Builtup_Area15"/>
      <sheetName val="BASIS_-DEC_0815"/>
      <sheetName val="Project_Budget_Worksheet15"/>
      <sheetName val="RCC,Ret__Wall15"/>
      <sheetName val="Base_data_Security_Procedures15"/>
      <sheetName val="12a__CFTable15"/>
      <sheetName val="Break_up_Sheet15"/>
      <sheetName val="Fin_Sum15"/>
      <sheetName val="Sheet3_(2)15"/>
      <sheetName val="X_rate15"/>
      <sheetName val="Fill_this_out_first___15"/>
      <sheetName val="TBAL9697_-group_wise__sdpl15"/>
      <sheetName val="Data_sheet15"/>
      <sheetName val="INDIGINEOUS_ITEMS_15"/>
      <sheetName val="NLD_-_Assum15"/>
      <sheetName val="Cost_summary15"/>
      <sheetName val="March_Analysts15"/>
      <sheetName val="Msht_5F15"/>
      <sheetName val="LOCAL_RATES15"/>
      <sheetName val="Data_base15"/>
      <sheetName val="Block_A_-_BOQ15"/>
      <sheetName val="Detail_In_Door_Stad15"/>
      <sheetName val="Sweeper_Machine15"/>
      <sheetName val="Bal_Sheet15"/>
      <sheetName val="IO_LIST15"/>
      <sheetName val="Fin__Assumpt__-_Sensitivities15"/>
      <sheetName val="labour_coeff15"/>
      <sheetName val="Mantri_A15"/>
      <sheetName val="Hotel_Info_Input15"/>
      <sheetName val="Cover_sheet15"/>
      <sheetName val="Abstract_Sheet15"/>
      <sheetName val="Rate_Analysis15"/>
      <sheetName val="FITZ_MORT_9415"/>
      <sheetName val="M_S_16"/>
      <sheetName val="INPUT_SHEET17"/>
      <sheetName val="FC_&amp;_UG17"/>
      <sheetName val="Site_Dev_BOQ16"/>
      <sheetName val="07016,_Master_List-Major_Mino16"/>
      <sheetName val="Material_16"/>
      <sheetName val="Labour_&amp;_Plant16"/>
      <sheetName val="WORK_TABLE16"/>
      <sheetName val="LIST_OF_MAKES16"/>
      <sheetName val="CFForecast_detail16"/>
      <sheetName val="3__Elemental_Summary16"/>
      <sheetName val="9__Package_split_-_Cost_16"/>
      <sheetName val="10__&amp;_11__Rate_Code_&amp;_BQ16"/>
      <sheetName val="PCS_DATA16"/>
      <sheetName val="_B116"/>
      <sheetName val="Basement_Budget16"/>
      <sheetName val="BOQ_Direct_selling_cost16"/>
      <sheetName val="Civil_Boq16"/>
      <sheetName val="RMZ_Summary16"/>
      <sheetName val="SITE_OVERHEADS16"/>
      <sheetName val="Basic_Rates16"/>
      <sheetName val="final_abstract16"/>
      <sheetName val="Builtup_Area16"/>
      <sheetName val="BASIS_-DEC_0816"/>
      <sheetName val="Project_Budget_Worksheet16"/>
      <sheetName val="RCC,Ret__Wall16"/>
      <sheetName val="Base_data_Security_Procedures16"/>
      <sheetName val="12a__CFTable16"/>
      <sheetName val="Break_up_Sheet16"/>
      <sheetName val="Fin_Sum16"/>
      <sheetName val="Sheet3_(2)16"/>
      <sheetName val="X_rate16"/>
      <sheetName val="Fill_this_out_first___16"/>
      <sheetName val="TBAL9697_-group_wise__sdpl16"/>
      <sheetName val="Data_sheet16"/>
      <sheetName val="INDIGINEOUS_ITEMS_16"/>
      <sheetName val="NLD_-_Assum16"/>
      <sheetName val="Cost_summary16"/>
      <sheetName val="March_Analysts16"/>
      <sheetName val="Msht_5F16"/>
      <sheetName val="LOCAL_RATES16"/>
      <sheetName val="Data_base16"/>
      <sheetName val="Block_A_-_BOQ16"/>
      <sheetName val="Detail_In_Door_Stad16"/>
      <sheetName val="Sweeper_Machine16"/>
      <sheetName val="Bal_Sheet16"/>
      <sheetName val="IO_LIST16"/>
      <sheetName val="Fin__Assumpt__-_Sensitivities16"/>
      <sheetName val="labour_coeff16"/>
      <sheetName val="Mantri_A16"/>
      <sheetName val="Hotel_Info_Input16"/>
      <sheetName val="Cover_sheet16"/>
      <sheetName val="Abstract_Sheet16"/>
      <sheetName val="Rate_Analysis16"/>
      <sheetName val="FITZ_MORT_9416"/>
      <sheetName val="M_S_17"/>
      <sheetName val="NT_LBH3"/>
      <sheetName val="EARTHING_SYSTEM3"/>
      <sheetName val="INPUT_SHEET18"/>
      <sheetName val="FC_&amp;_UG18"/>
      <sheetName val="Site_Dev_BOQ17"/>
      <sheetName val="07016,_Master_List-Major_Mino17"/>
      <sheetName val="Material_17"/>
      <sheetName val="Labour_&amp;_Plant17"/>
      <sheetName val="WORK_TABLE17"/>
      <sheetName val="LIST_OF_MAKES17"/>
      <sheetName val="CFForecast_detail17"/>
      <sheetName val="3__Elemental_Summary17"/>
      <sheetName val="9__Package_split_-_Cost_17"/>
      <sheetName val="10__&amp;_11__Rate_Code_&amp;_BQ17"/>
      <sheetName val="PCS_DATA17"/>
      <sheetName val="_B117"/>
      <sheetName val="Basement_Budget17"/>
      <sheetName val="BOQ_Direct_selling_cost17"/>
      <sheetName val="Civil_Boq17"/>
      <sheetName val="RMZ_Summary17"/>
      <sheetName val="SITE_OVERHEADS17"/>
      <sheetName val="Basic_Rates17"/>
      <sheetName val="final_abstract17"/>
      <sheetName val="Builtup_Area17"/>
      <sheetName val="BASIS_-DEC_0817"/>
      <sheetName val="Project_Budget_Worksheet17"/>
      <sheetName val="RCC,Ret__Wall17"/>
      <sheetName val="Base_data_Security_Procedures17"/>
      <sheetName val="12a__CFTable17"/>
      <sheetName val="Break_up_Sheet17"/>
      <sheetName val="Fin_Sum17"/>
      <sheetName val="Sheet3_(2)17"/>
      <sheetName val="X_rate17"/>
      <sheetName val="Fill_this_out_first___17"/>
      <sheetName val="TBAL9697_-group_wise__sdpl17"/>
      <sheetName val="Data_sheet17"/>
      <sheetName val="INDIGINEOUS_ITEMS_17"/>
      <sheetName val="NLD_-_Assum17"/>
      <sheetName val="Cost_summary17"/>
      <sheetName val="March_Analysts17"/>
      <sheetName val="Msht_5F17"/>
      <sheetName val="LOCAL_RATES17"/>
      <sheetName val="Data_base17"/>
      <sheetName val="Block_A_-_BOQ17"/>
      <sheetName val="Detail_In_Door_Stad17"/>
      <sheetName val="Sweeper_Machine17"/>
      <sheetName val="Bal_Sheet17"/>
      <sheetName val="IO_LIST17"/>
      <sheetName val="Fin__Assumpt__-_Sensitivities17"/>
      <sheetName val="labour_coeff17"/>
      <sheetName val="Mantri_A17"/>
      <sheetName val="Hotel_Info_Input17"/>
      <sheetName val="Cover_sheet17"/>
      <sheetName val="Abstract_Sheet17"/>
      <sheetName val="Rate_Analysis17"/>
      <sheetName val="FITZ_MORT_9417"/>
      <sheetName val="M_S_18"/>
      <sheetName val="NT_LBH"/>
      <sheetName val="EARTHING_SYSTEM"/>
      <sheetName val="INPUT_SHEET19"/>
      <sheetName val="FC_&amp;_UG19"/>
      <sheetName val="Site_Dev_BOQ18"/>
      <sheetName val="07016,_Master_List-Major_Mino18"/>
      <sheetName val="Material_18"/>
      <sheetName val="Labour_&amp;_Plant18"/>
      <sheetName val="WORK_TABLE18"/>
      <sheetName val="LIST_OF_MAKES18"/>
      <sheetName val="CFForecast_detail18"/>
      <sheetName val="3__Elemental_Summary18"/>
      <sheetName val="9__Package_split_-_Cost_18"/>
      <sheetName val="10__&amp;_11__Rate_Code_&amp;_BQ18"/>
      <sheetName val="PCS_DATA18"/>
      <sheetName val="_B118"/>
      <sheetName val="Basement_Budget18"/>
      <sheetName val="BOQ_Direct_selling_cost18"/>
      <sheetName val="Civil_Boq18"/>
      <sheetName val="RMZ_Summary18"/>
      <sheetName val="SITE_OVERHEADS18"/>
      <sheetName val="Basic_Rates18"/>
      <sheetName val="final_abstract18"/>
      <sheetName val="Builtup_Area18"/>
      <sheetName val="BASIS_-DEC_0818"/>
      <sheetName val="Project_Budget_Worksheet18"/>
      <sheetName val="RCC,Ret__Wall18"/>
      <sheetName val="Base_data_Security_Procedures18"/>
      <sheetName val="12a__CFTable18"/>
      <sheetName val="Break_up_Sheet18"/>
      <sheetName val="Fin_Sum18"/>
      <sheetName val="Sheet3_(2)18"/>
      <sheetName val="X_rate18"/>
      <sheetName val="Fill_this_out_first___18"/>
      <sheetName val="TBAL9697_-group_wise__sdpl18"/>
      <sheetName val="Data_sheet18"/>
      <sheetName val="INDIGINEOUS_ITEMS_18"/>
      <sheetName val="NLD_-_Assum18"/>
      <sheetName val="Cost_summary18"/>
      <sheetName val="March_Analysts18"/>
      <sheetName val="Msht_5F18"/>
      <sheetName val="LOCAL_RATES18"/>
      <sheetName val="Data_base18"/>
      <sheetName val="Block_A_-_BOQ18"/>
      <sheetName val="Detail_In_Door_Stad18"/>
      <sheetName val="Sweeper_Machine18"/>
      <sheetName val="Bal_Sheet18"/>
      <sheetName val="IO_LIST18"/>
      <sheetName val="Fin__Assumpt__-_Sensitivities18"/>
      <sheetName val="labour_coeff18"/>
      <sheetName val="Mantri_A18"/>
      <sheetName val="Hotel_Info_Input18"/>
      <sheetName val="Cover_sheet18"/>
      <sheetName val="Abstract_Sheet18"/>
      <sheetName val="Rate_Analysis18"/>
      <sheetName val="FITZ_MORT_9418"/>
      <sheetName val="M_S_19"/>
      <sheetName val="NT_LBH1"/>
      <sheetName val="EARTHING_SYSTEM1"/>
      <sheetName val="INPUT_SHEET20"/>
      <sheetName val="FC_&amp;_UG20"/>
      <sheetName val="Site_Dev_BOQ19"/>
      <sheetName val="07016,_Master_List-Major_Mino19"/>
      <sheetName val="Material_19"/>
      <sheetName val="Labour_&amp;_Plant19"/>
      <sheetName val="WORK_TABLE19"/>
      <sheetName val="LIST_OF_MAKES19"/>
      <sheetName val="CFForecast_detail19"/>
      <sheetName val="3__Elemental_Summary19"/>
      <sheetName val="9__Package_split_-_Cost_19"/>
      <sheetName val="10__&amp;_11__Rate_Code_&amp;_BQ19"/>
      <sheetName val="PCS_DATA19"/>
      <sheetName val="_B119"/>
      <sheetName val="Basement_Budget19"/>
      <sheetName val="BOQ_Direct_selling_cost19"/>
      <sheetName val="Civil_Boq19"/>
      <sheetName val="RMZ_Summary19"/>
      <sheetName val="SITE_OVERHEADS19"/>
      <sheetName val="Basic_Rates19"/>
      <sheetName val="final_abstract19"/>
      <sheetName val="Builtup_Area19"/>
      <sheetName val="BASIS_-DEC_0819"/>
      <sheetName val="Project_Budget_Worksheet19"/>
      <sheetName val="RCC,Ret__Wall19"/>
      <sheetName val="Base_data_Security_Procedures19"/>
      <sheetName val="12a__CFTable19"/>
      <sheetName val="Break_up_Sheet19"/>
      <sheetName val="Fin_Sum19"/>
      <sheetName val="Sheet3_(2)19"/>
      <sheetName val="X_rate19"/>
      <sheetName val="Fill_this_out_first___19"/>
      <sheetName val="TBAL9697_-group_wise__sdpl19"/>
      <sheetName val="Data_sheet19"/>
      <sheetName val="INDIGINEOUS_ITEMS_19"/>
      <sheetName val="NLD_-_Assum19"/>
      <sheetName val="Cost_summary19"/>
      <sheetName val="March_Analysts19"/>
      <sheetName val="Msht_5F19"/>
      <sheetName val="LOCAL_RATES19"/>
      <sheetName val="Data_base19"/>
      <sheetName val="Block_A_-_BOQ19"/>
      <sheetName val="Detail_In_Door_Stad19"/>
      <sheetName val="Sweeper_Machine19"/>
      <sheetName val="Bal_Sheet19"/>
      <sheetName val="IO_LIST19"/>
      <sheetName val="Fin__Assumpt__-_Sensitivities19"/>
      <sheetName val="labour_coeff19"/>
      <sheetName val="Mantri_A19"/>
      <sheetName val="Hotel_Info_Input19"/>
      <sheetName val="Cover_sheet19"/>
      <sheetName val="Abstract_Sheet19"/>
      <sheetName val="Rate_Analysis19"/>
      <sheetName val="FITZ_MORT_9419"/>
      <sheetName val="M_S_20"/>
      <sheetName val="NT_LBH2"/>
      <sheetName val="EARTHING_SYSTEM2"/>
      <sheetName val="INPUT_SHEET22"/>
      <sheetName val="FC_&amp;_UG22"/>
      <sheetName val="Site_Dev_BOQ21"/>
      <sheetName val="07016,_Master_List-Major_Mino21"/>
      <sheetName val="Material_21"/>
      <sheetName val="Labour_&amp;_Plant21"/>
      <sheetName val="WORK_TABLE21"/>
      <sheetName val="LIST_OF_MAKES21"/>
      <sheetName val="CFForecast_detail21"/>
      <sheetName val="3__Elemental_Summary21"/>
      <sheetName val="9__Package_split_-_Cost_21"/>
      <sheetName val="10__&amp;_11__Rate_Code_&amp;_BQ21"/>
      <sheetName val="PCS_DATA21"/>
      <sheetName val="_B121"/>
      <sheetName val="Basement_Budget21"/>
      <sheetName val="BOQ_Direct_selling_cost21"/>
      <sheetName val="Civil_Boq21"/>
      <sheetName val="RMZ_Summary21"/>
      <sheetName val="SITE_OVERHEADS21"/>
      <sheetName val="Basic_Rates21"/>
      <sheetName val="final_abstract21"/>
      <sheetName val="Builtup_Area21"/>
      <sheetName val="BASIS_-DEC_0821"/>
      <sheetName val="Project_Budget_Worksheet21"/>
      <sheetName val="RCC,Ret__Wall21"/>
      <sheetName val="Base_data_Security_Procedures21"/>
      <sheetName val="12a__CFTable21"/>
      <sheetName val="Break_up_Sheet21"/>
      <sheetName val="Fin_Sum21"/>
      <sheetName val="Sheet3_(2)21"/>
      <sheetName val="X_rate21"/>
      <sheetName val="Fill_this_out_first___21"/>
      <sheetName val="TBAL9697_-group_wise__sdpl21"/>
      <sheetName val="Data_sheet21"/>
      <sheetName val="INDIGINEOUS_ITEMS_21"/>
      <sheetName val="NLD_-_Assum21"/>
      <sheetName val="Cost_summary21"/>
      <sheetName val="March_Analysts21"/>
      <sheetName val="Msht_5F21"/>
      <sheetName val="LOCAL_RATES21"/>
      <sheetName val="Data_base21"/>
      <sheetName val="Block_A_-_BOQ21"/>
      <sheetName val="Detail_In_Door_Stad21"/>
      <sheetName val="Sweeper_Machine21"/>
      <sheetName val="Bal_Sheet21"/>
      <sheetName val="IO_LIST21"/>
      <sheetName val="Fin__Assumpt__-_Sensitivities21"/>
      <sheetName val="labour_coeff21"/>
      <sheetName val="Mantri_A21"/>
      <sheetName val="Hotel_Info_Input21"/>
      <sheetName val="Cover_sheet21"/>
      <sheetName val="Abstract_Sheet21"/>
      <sheetName val="Rate_Analysis21"/>
      <sheetName val="FITZ_MORT_9421"/>
      <sheetName val="M_S_22"/>
      <sheetName val="NT_LBH4"/>
      <sheetName val="EARTHING_SYSTEM4"/>
      <sheetName val="INPUT_SHEET23"/>
      <sheetName val="FC_&amp;_UG23"/>
      <sheetName val="Site_Dev_BOQ22"/>
      <sheetName val="07016,_Master_List-Major_Mino22"/>
      <sheetName val="Material_22"/>
      <sheetName val="Labour_&amp;_Plant22"/>
      <sheetName val="WORK_TABLE22"/>
      <sheetName val="LIST_OF_MAKES22"/>
      <sheetName val="CFForecast_detail22"/>
      <sheetName val="3__Elemental_Summary22"/>
      <sheetName val="9__Package_split_-_Cost_22"/>
      <sheetName val="10__&amp;_11__Rate_Code_&amp;_BQ22"/>
      <sheetName val="PCS_DATA22"/>
      <sheetName val="_B122"/>
      <sheetName val="Basement_Budget22"/>
      <sheetName val="BOQ_Direct_selling_cost22"/>
      <sheetName val="Civil_Boq22"/>
      <sheetName val="RMZ_Summary22"/>
      <sheetName val="SITE_OVERHEADS22"/>
      <sheetName val="Basic_Rates22"/>
      <sheetName val="final_abstract22"/>
      <sheetName val="Builtup_Area22"/>
      <sheetName val="BASIS_-DEC_0822"/>
      <sheetName val="Project_Budget_Worksheet22"/>
      <sheetName val="RCC,Ret__Wall22"/>
      <sheetName val="Base_data_Security_Procedures22"/>
      <sheetName val="12a__CFTable22"/>
      <sheetName val="Break_up_Sheet22"/>
      <sheetName val="Fin_Sum22"/>
      <sheetName val="Sheet3_(2)22"/>
      <sheetName val="X_rate22"/>
      <sheetName val="Fill_this_out_first___22"/>
      <sheetName val="TBAL9697_-group_wise__sdpl22"/>
      <sheetName val="Data_sheet22"/>
      <sheetName val="INDIGINEOUS_ITEMS_22"/>
      <sheetName val="NLD_-_Assum22"/>
      <sheetName val="Cost_summary22"/>
      <sheetName val="March_Analysts22"/>
      <sheetName val="Msht_5F22"/>
      <sheetName val="LOCAL_RATES22"/>
      <sheetName val="Data_base22"/>
      <sheetName val="Block_A_-_BOQ22"/>
      <sheetName val="Detail_In_Door_Stad22"/>
      <sheetName val="Sweeper_Machine22"/>
      <sheetName val="Bal_Sheet22"/>
      <sheetName val="IO_LIST22"/>
      <sheetName val="Fin__Assumpt__-_Sensitivities22"/>
      <sheetName val="labour_coeff22"/>
      <sheetName val="Mantri_A22"/>
      <sheetName val="Hotel_Info_Input22"/>
      <sheetName val="Cover_sheet22"/>
      <sheetName val="Abstract_Sheet22"/>
      <sheetName val="Rate_Analysis22"/>
      <sheetName val="FITZ_MORT_9422"/>
      <sheetName val="M_S_23"/>
      <sheetName val="NT_LBH5"/>
      <sheetName val="EARTHING_SYSTEM5"/>
      <sheetName val="Intro"/>
      <sheetName val="list"/>
      <sheetName val="p&amp;m"/>
      <sheetName val="INPUT_SHEET24"/>
      <sheetName val="FC_&amp;_UG24"/>
      <sheetName val="Site_Dev_BOQ23"/>
      <sheetName val="07016,_Master_List-Major_Mino23"/>
      <sheetName val="Material_23"/>
      <sheetName val="Labour_&amp;_Plant23"/>
      <sheetName val="WORK_TABLE23"/>
      <sheetName val="LIST_OF_MAKES23"/>
      <sheetName val="CFForecast_detail23"/>
      <sheetName val="3__Elemental_Summary23"/>
      <sheetName val="9__Package_split_-_Cost_23"/>
      <sheetName val="10__&amp;_11__Rate_Code_&amp;_BQ23"/>
      <sheetName val="PCS_DATA23"/>
      <sheetName val="_B123"/>
      <sheetName val="Basement_Budget23"/>
      <sheetName val="BOQ_Direct_selling_cost23"/>
      <sheetName val="Civil_Boq23"/>
      <sheetName val="RMZ_Summary23"/>
      <sheetName val="SITE_OVERHEADS23"/>
      <sheetName val="Basic_Rates23"/>
      <sheetName val="final_abstract23"/>
      <sheetName val="Builtup_Area23"/>
      <sheetName val="BASIS_-DEC_0823"/>
      <sheetName val="Project_Budget_Worksheet23"/>
      <sheetName val="RCC,Ret__Wall23"/>
      <sheetName val="Base_data_Security_Procedures23"/>
      <sheetName val="12a__CFTable23"/>
      <sheetName val="Break_up_Sheet23"/>
      <sheetName val="Fin_Sum23"/>
      <sheetName val="Sheet3_(2)23"/>
      <sheetName val="X_rate23"/>
      <sheetName val="Fill_this_out_first___23"/>
      <sheetName val="TBAL9697_-group_wise__sdpl23"/>
      <sheetName val="Data_sheet23"/>
      <sheetName val="INDIGINEOUS_ITEMS_23"/>
      <sheetName val="NLD_-_Assum23"/>
      <sheetName val="Cost_summary23"/>
      <sheetName val="March_Analysts23"/>
      <sheetName val="Msht_5F23"/>
      <sheetName val="LOCAL_RATES23"/>
      <sheetName val="Data_base23"/>
      <sheetName val="Block_A_-_BOQ23"/>
      <sheetName val="Detail_In_Door_Stad23"/>
      <sheetName val="Sweeper_Machine23"/>
      <sheetName val="Bal_Sheet23"/>
      <sheetName val="IO_LIST23"/>
      <sheetName val="Fin__Assumpt__-_Sensitivities23"/>
      <sheetName val="labour_coeff23"/>
      <sheetName val="Mantri_A23"/>
      <sheetName val="Hotel_Info_Input23"/>
      <sheetName val="Cover_sheet23"/>
      <sheetName val="Abstract_Sheet23"/>
      <sheetName val="Rate_Analysis23"/>
      <sheetName val="FITZ_MORT_9423"/>
      <sheetName val="M_S_24"/>
      <sheetName val="NT_LBH6"/>
      <sheetName val="EARTHING_SYSTEM6"/>
      <sheetName val="INPUT_SHEET25"/>
      <sheetName val="FC_&amp;_UG25"/>
      <sheetName val="Site_Dev_BOQ24"/>
      <sheetName val="07016,_Master_List-Major_Mino24"/>
      <sheetName val="Material_24"/>
      <sheetName val="Labour_&amp;_Plant24"/>
      <sheetName val="WORK_TABLE24"/>
      <sheetName val="LIST_OF_MAKES24"/>
      <sheetName val="CFForecast_detail24"/>
      <sheetName val="3__Elemental_Summary24"/>
      <sheetName val="9__Package_split_-_Cost_24"/>
      <sheetName val="10__&amp;_11__Rate_Code_&amp;_BQ24"/>
      <sheetName val="PCS_DATA24"/>
      <sheetName val="_B124"/>
      <sheetName val="Basement_Budget24"/>
      <sheetName val="BOQ_Direct_selling_cost24"/>
      <sheetName val="Civil_Boq24"/>
      <sheetName val="RMZ_Summary24"/>
      <sheetName val="SITE_OVERHEADS24"/>
      <sheetName val="Basic_Rates24"/>
      <sheetName val="final_abstract24"/>
      <sheetName val="Builtup_Area24"/>
      <sheetName val="BASIS_-DEC_0824"/>
      <sheetName val="Project_Budget_Worksheet24"/>
      <sheetName val="RCC,Ret__Wall24"/>
      <sheetName val="Base_data_Security_Procedures24"/>
      <sheetName val="12a__CFTable24"/>
      <sheetName val="Break_up_Sheet24"/>
      <sheetName val="Fin_Sum24"/>
      <sheetName val="Sheet3_(2)24"/>
      <sheetName val="X_rate24"/>
      <sheetName val="Fill_this_out_first___24"/>
      <sheetName val="TBAL9697_-group_wise__sdpl24"/>
      <sheetName val="Data_sheet24"/>
      <sheetName val="INDIGINEOUS_ITEMS_24"/>
      <sheetName val="NLD_-_Assum24"/>
      <sheetName val="Cost_summary24"/>
      <sheetName val="March_Analysts24"/>
      <sheetName val="Msht_5F24"/>
      <sheetName val="LOCAL_RATES24"/>
      <sheetName val="Data_base24"/>
      <sheetName val="Block_A_-_BOQ24"/>
      <sheetName val="Detail_In_Door_Stad24"/>
      <sheetName val="Sweeper_Machine24"/>
      <sheetName val="Bal_Sheet24"/>
      <sheetName val="IO_LIST24"/>
      <sheetName val="Fin__Assumpt__-_Sensitivities24"/>
      <sheetName val="labour_coeff24"/>
      <sheetName val="Mantri_A24"/>
      <sheetName val="Hotel_Info_Input24"/>
      <sheetName val="Cover_sheet24"/>
      <sheetName val="Abstract_Sheet24"/>
      <sheetName val="Rate_Analysis24"/>
      <sheetName val="FITZ_MORT_9424"/>
      <sheetName val="M_S_25"/>
      <sheetName val="NT_LBH7"/>
      <sheetName val="EARTHING_SYSTEM7"/>
      <sheetName val="DETAILED__BOQ"/>
      <sheetName val="PARASITIC"/>
      <sheetName val="Name List"/>
      <sheetName val="Old"/>
      <sheetName val="I-CO"/>
      <sheetName val="basdat"/>
      <sheetName val="Vind-BtB"/>
      <sheetName val="CASHFLOWS"/>
      <sheetName val="Evaluate"/>
      <sheetName val="Substation"/>
      <sheetName val="電気設備表"/>
      <sheetName val="FitOutConfCentre"/>
      <sheetName val="공사비 내역 (가)"/>
      <sheetName val="Demand"/>
      <sheetName val="Occ"/>
      <sheetName val="Internal"/>
      <sheetName val="PRECAST lightconc-II"/>
      <sheetName val="Back filling"/>
      <sheetName val="NT items summary"/>
      <sheetName val="Masonry"/>
      <sheetName val="Sheet5"/>
      <sheetName val="Measurements"/>
      <sheetName val="Tables"/>
      <sheetName val="Flooring"/>
      <sheetName val="Ceilings"/>
      <sheetName val="ACAD Finishes"/>
      <sheetName val="Site Details"/>
      <sheetName val="Chair"/>
      <sheetName val="Site Area Statement"/>
      <sheetName val="Doors"/>
      <sheetName val="Driveway Beams"/>
      <sheetName val="GN-ST-10"/>
      <sheetName val="DEPTH CHART (ORR) L.S."/>
      <sheetName val="oresreqsum"/>
      <sheetName val="ANNX - I ( a )"/>
      <sheetName val="dBase"/>
      <sheetName val="Meas.-Hotel Part"/>
      <sheetName val="Cash Flows &amp; IR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 refreshError="1"/>
      <sheetData sheetId="1491" refreshError="1"/>
      <sheetData sheetId="1492" refreshError="1"/>
      <sheetData sheetId="1493" refreshError="1"/>
      <sheetData sheetId="1494" refreshError="1"/>
      <sheetData sheetId="1495" refreshError="1"/>
      <sheetData sheetId="1496" refreshError="1"/>
      <sheetData sheetId="1497" refreshError="1"/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 refreshError="1"/>
      <sheetData sheetId="1509" refreshError="1"/>
      <sheetData sheetId="1510" refreshError="1"/>
      <sheetData sheetId="1511" refreshError="1"/>
      <sheetData sheetId="1512" refreshError="1"/>
      <sheetData sheetId="1513" refreshError="1"/>
      <sheetData sheetId="1514" refreshError="1"/>
      <sheetData sheetId="1515" refreshError="1"/>
      <sheetData sheetId="1516" refreshError="1"/>
      <sheetData sheetId="1517" refreshError="1"/>
      <sheetData sheetId="1518" refreshError="1"/>
      <sheetData sheetId="1519" refreshError="1"/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 refreshError="1"/>
      <sheetData sheetId="1556" refreshError="1"/>
      <sheetData sheetId="1557" refreshError="1"/>
      <sheetData sheetId="1558" refreshError="1"/>
      <sheetData sheetId="1559" refreshError="1"/>
      <sheetData sheetId="1560" refreshError="1"/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 refreshError="1"/>
      <sheetData sheetId="1568" refreshError="1"/>
      <sheetData sheetId="1569" refreshError="1"/>
      <sheetData sheetId="1570" refreshError="1"/>
      <sheetData sheetId="1571" refreshError="1"/>
      <sheetData sheetId="1572" refreshError="1"/>
      <sheetData sheetId="1573" refreshError="1"/>
      <sheetData sheetId="1574" refreshError="1"/>
      <sheetData sheetId="1575" refreshError="1"/>
      <sheetData sheetId="1576" refreshError="1"/>
      <sheetData sheetId="1577" refreshError="1"/>
      <sheetData sheetId="1578" refreshError="1"/>
      <sheetData sheetId="1579" refreshError="1"/>
      <sheetData sheetId="1580" refreshError="1"/>
      <sheetData sheetId="1581" refreshError="1"/>
      <sheetData sheetId="1582" refreshError="1"/>
      <sheetData sheetId="1583" refreshError="1"/>
      <sheetData sheetId="1584" refreshError="1"/>
      <sheetData sheetId="1585" refreshError="1"/>
      <sheetData sheetId="1586" refreshError="1"/>
      <sheetData sheetId="1587" refreshError="1"/>
      <sheetData sheetId="1588" refreshError="1"/>
      <sheetData sheetId="1589" refreshError="1"/>
      <sheetData sheetId="1590" refreshError="1"/>
      <sheetData sheetId="1591" refreshError="1"/>
      <sheetData sheetId="1592" refreshError="1"/>
      <sheetData sheetId="1593" refreshError="1"/>
      <sheetData sheetId="1594" refreshError="1"/>
      <sheetData sheetId="1595" refreshError="1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 refreshError="1"/>
      <sheetData sheetId="1603" refreshError="1"/>
      <sheetData sheetId="1604" refreshError="1"/>
      <sheetData sheetId="1605" refreshError="1"/>
      <sheetData sheetId="1606" refreshError="1"/>
      <sheetData sheetId="1607" refreshError="1"/>
      <sheetData sheetId="1608" refreshError="1"/>
      <sheetData sheetId="1609" refreshError="1"/>
      <sheetData sheetId="1610" refreshError="1"/>
      <sheetData sheetId="1611" refreshError="1"/>
      <sheetData sheetId="1612" refreshError="1"/>
      <sheetData sheetId="1613" refreshError="1"/>
      <sheetData sheetId="1614" refreshError="1"/>
      <sheetData sheetId="1615" refreshError="1"/>
      <sheetData sheetId="1616" refreshError="1"/>
      <sheetData sheetId="1617" refreshError="1"/>
      <sheetData sheetId="1618" refreshError="1"/>
      <sheetData sheetId="1619" refreshError="1"/>
      <sheetData sheetId="1620" refreshError="1"/>
      <sheetData sheetId="1621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ENDIX 4.1a"/>
      <sheetName val="APPENDIX 4.1b"/>
      <sheetName val="Secteur units split"/>
      <sheetName val="Secteur"/>
      <sheetName val="APPENDIX 4.2a"/>
      <sheetName val="Annex. 1-1 (Direct Labour)"/>
      <sheetName val="Annex. 2-1 (Expenses)"/>
      <sheetName val="Annex. 4 (Material)"/>
      <sheetName val="APPENDIX 4.2b"/>
      <sheetName val="DFL"/>
      <sheetName val="Price Breakup"/>
      <sheetName val="Price Breakup (2)"/>
      <sheetName val="GI"/>
      <sheetName val="Appendix5a units split"/>
      <sheetName val="Appendix5a"/>
      <sheetName val="Appendix5b"/>
      <sheetName val="Cash Data"/>
      <sheetName val="Sheet1"/>
      <sheetName val="Cash Flow Curve"/>
      <sheetName val="Follow up sheet"/>
      <sheetName val="INPUT SHEET"/>
      <sheetName val="BOQ HT"/>
      <sheetName val="Masonry "/>
      <sheetName val="CABLERET"/>
      <sheetName val="Lead"/>
      <sheetName val="Data"/>
      <sheetName val="IO LIST"/>
      <sheetName val="JACKWELL"/>
      <sheetName val="RCC Rates"/>
      <sheetName val="RA-markate"/>
      <sheetName val="M- Rate"/>
      <sheetName val="SILICATE"/>
      <sheetName val="Basement Budget"/>
      <sheetName val="EST-CIVIL"/>
      <sheetName val="PLAN_FEB97"/>
      <sheetName val="Builtup Area"/>
      <sheetName val="Calculations"/>
      <sheetName val="gr.slab-reinft"/>
      <sheetName val="MPR_PA_1"/>
      <sheetName val="Staff Acco."/>
      <sheetName val="TBAL9697 -group wise  sdpl"/>
      <sheetName val="bs BP 04 SA"/>
      <sheetName val="dBase"/>
      <sheetName val="AOR"/>
      <sheetName val="Labour"/>
      <sheetName val="CONNECT"/>
      <sheetName val="Design"/>
      <sheetName val="Design_ Consi."/>
      <sheetName val="Lead (Final)"/>
      <sheetName val="Material Rate List"/>
      <sheetName val="Mat &amp; Lab Rate"/>
      <sheetName val="int. pla."/>
      <sheetName val="purpose&amp;input"/>
      <sheetName val="para"/>
    </sheetNames>
    <sheetDataSet>
      <sheetData sheetId="0" refreshError="1">
        <row r="22">
          <cell r="I22">
            <v>0</v>
          </cell>
        </row>
        <row r="29">
          <cell r="I29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toOpen Stub Data"/>
      <sheetName val="Design"/>
      <sheetName val="Guidelines"/>
      <sheetName val="IO List"/>
      <sheetName val="Assumptions"/>
      <sheetName val="Detail"/>
      <sheetName val="FitOutConfCentre"/>
      <sheetName val="Stress Calculation"/>
      <sheetName val="Fill this out first..."/>
      <sheetName val="Voucher"/>
      <sheetName val="Data"/>
      <sheetName val="gen"/>
      <sheetName val="ABP inputs"/>
      <sheetName val="Synergy Sales Budget"/>
      <sheetName val="factors"/>
      <sheetName val="WORK TABLE"/>
      <sheetName val="SCurv (3)"/>
      <sheetName val="TBAL9697 -group wise  sdpl"/>
      <sheetName val="Detail In Door Stad"/>
      <sheetName val="Intro"/>
      <sheetName val="GN-ST-06(2)(Design Sheet-Ruled)"/>
      <sheetName val="SC-E-02-03"/>
      <sheetName val="TB-JUNE-2003-18.7.03"/>
      <sheetName val="Cashflow projection"/>
      <sheetName val="Deprec."/>
      <sheetName val="Extra Item"/>
      <sheetName val="BLK2"/>
      <sheetName val="BLK3"/>
      <sheetName val="E &amp; R"/>
      <sheetName val="radar"/>
      <sheetName val="UG"/>
      <sheetName val="2gii"/>
      <sheetName val="INPUT SHEET"/>
      <sheetName val="Lead"/>
      <sheetName val="Inc.St.-Link"/>
      <sheetName val="para"/>
      <sheetName val="kppl pl"/>
      <sheetName val="PRECAST lightconc-II"/>
      <sheetName val="labour coeff"/>
      <sheetName val="BLOCK-A (MEA.SHEET)"/>
      <sheetName val="oresreqsum"/>
      <sheetName val="SPT vs PHI"/>
      <sheetName val="Sheet3"/>
      <sheetName val="Sheet1"/>
      <sheetName val="#REF"/>
      <sheetName val="Basic"/>
      <sheetName val="final abstract"/>
      <sheetName val="girder"/>
      <sheetName val="d-safe DELUXE"/>
      <sheetName val="switch"/>
      <sheetName val="basic-data"/>
      <sheetName val="Break up Sheet"/>
      <sheetName val="Supplier"/>
      <sheetName val="CABLERET"/>
      <sheetName val="Sch-3"/>
      <sheetName val="10"/>
      <sheetName val="11A"/>
      <sheetName val="11B "/>
      <sheetName val="12A"/>
      <sheetName val="12B"/>
      <sheetName val="2A"/>
      <sheetName val="2B"/>
      <sheetName val="2C"/>
      <sheetName val="2D"/>
      <sheetName val="2E"/>
      <sheetName val="2F"/>
      <sheetName val="2G"/>
      <sheetName val="2H"/>
      <sheetName val="3A"/>
      <sheetName val="3B"/>
      <sheetName val="4"/>
      <sheetName val="6A"/>
      <sheetName val="6B"/>
      <sheetName val="7A"/>
      <sheetName val="7B"/>
      <sheetName val="8A"/>
      <sheetName val="8B"/>
      <sheetName val="9A"/>
      <sheetName val="9B"/>
      <sheetName val="9C"/>
      <sheetName val="9D"/>
      <sheetName val="9E"/>
      <sheetName val="9F"/>
      <sheetName val="9G"/>
      <sheetName val="9H"/>
      <sheetName val="9I"/>
      <sheetName val="9J"/>
      <sheetName val="9K"/>
      <sheetName val="5"/>
      <sheetName val="13"/>
      <sheetName val="1"/>
      <sheetName val="14"/>
      <sheetName val="PCC"/>
      <sheetName val="grid"/>
      <sheetName val="15"/>
      <sheetName val="APPENDIX 4.1a"/>
      <sheetName val="InputPO_Del"/>
      <sheetName val="B1"/>
      <sheetName val="Boq"/>
      <sheetName val="Project Details.."/>
      <sheetName val="Rocker"/>
      <sheetName val="PA- Consutant "/>
      <sheetName val="p&amp;m"/>
      <sheetName val="ORDER BOOKING"/>
      <sheetName val="Analysis"/>
      <sheetName val="Costing"/>
      <sheetName val="Main-Material"/>
      <sheetName val="RES-PLANNING"/>
      <sheetName val="3. Elemental Summary"/>
      <sheetName val="introduction"/>
      <sheetName val="Rate analysis"/>
      <sheetName val="basdat"/>
      <sheetName val="Sheet2"/>
      <sheetName val="Pay_Sep06"/>
      <sheetName val="Desgn(zone I)"/>
      <sheetName val="P4-B"/>
      <sheetName val="TASKRSRC (2)"/>
      <sheetName val="TARGET"/>
      <sheetName val="BASELINE"/>
      <sheetName val="Fee Rate Summary"/>
      <sheetName val="CASHFLOWS"/>
      <sheetName val="Summary"/>
      <sheetName val="horizontal"/>
      <sheetName val="pol-60"/>
      <sheetName val="concrete"/>
      <sheetName val="beam-reinft-IIInd floor"/>
      <sheetName val="Door"/>
      <sheetName val="FORM7"/>
      <sheetName val="월선수금"/>
      <sheetName val="Material"/>
      <sheetName val="RECAPITULATION"/>
      <sheetName val="COLUMN"/>
      <sheetName val="RA-markate"/>
      <sheetName val="dummy"/>
      <sheetName val="BOQ_Direct_selling cost"/>
      <sheetName val="FT-05-02IsoBOM"/>
      <sheetName val="Basement Budget"/>
      <sheetName val="key dates"/>
      <sheetName val="Actuals"/>
      <sheetName val="Materials Cost(PCC)"/>
      <sheetName val="list"/>
      <sheetName val="DSLP"/>
      <sheetName val="M.S."/>
      <sheetName val="Vcap1500"/>
      <sheetName val="dlvoid"/>
      <sheetName val="Material "/>
      <sheetName val="Codes"/>
      <sheetName val="Labour &amp; Plant"/>
      <sheetName val="GBW"/>
      <sheetName val="Site Dev BOQ"/>
      <sheetName val="Assumption Inputs"/>
      <sheetName val="Option 159"/>
      <sheetName val="Pur"/>
      <sheetName val="Civil Boq"/>
      <sheetName val="Builtup Area"/>
      <sheetName val="March Analysts"/>
      <sheetName val="STAFFSCHED "/>
      <sheetName val="JCR Oct 06 TOP SHEET"/>
      <sheetName val="JCR Oct 06 CIVIL"/>
      <sheetName val="JCR Oct 06 MECH"/>
      <sheetName val="Oct 06 DESI &amp;SP.CONT"/>
      <sheetName val="JCR Oct 06 IDC"/>
      <sheetName val="Cum Measure"/>
      <sheetName val="PS Rate Working"/>
      <sheetName val="CIVIL Str vise"/>
      <sheetName val="JCR sEP 06 IDC WORKINGS"/>
      <sheetName val="Administrative Prices"/>
      <sheetName val="Debits as on 12.04.08"/>
      <sheetName val="Block A - BOQ"/>
      <sheetName val="Progress"/>
      <sheetName val="3cd Annexure"/>
      <sheetName val="loadcal"/>
      <sheetName val="PCS DATA"/>
      <sheetName val="Cashflow"/>
      <sheetName val="Notes"/>
      <sheetName val="Linked Lead"/>
      <sheetName val="hyperstatic-3"/>
      <sheetName val="Process"/>
      <sheetName val="upa"/>
      <sheetName val="RCC,Ret. Wall"/>
      <sheetName val="Cost summary"/>
      <sheetName val="Pacakges split"/>
      <sheetName val="Fin Sum"/>
      <sheetName val="AutoOpen_Stub_Data"/>
      <sheetName val="IO_List"/>
      <sheetName val="Stress_Calculation"/>
      <sheetName val="Fill_this_out_first___"/>
      <sheetName val="WORK_TABLE"/>
      <sheetName val="SCurv_(3)"/>
      <sheetName val="TBAL9697_-group_wise__sdpl"/>
      <sheetName val="ABP_inputs"/>
      <sheetName val="Synergy_Sales_Budget"/>
      <sheetName val="GN-ST-06(2)(Design_Sheet-Ruled)"/>
      <sheetName val="TB-JUNE-2003-18_7_03"/>
      <sheetName val="Detail_In_Door_Stad"/>
      <sheetName val="Cashflow_projection"/>
      <sheetName val="Deprec_"/>
      <sheetName val="Extra_Item"/>
      <sheetName val="E_&amp;_R"/>
      <sheetName val="INPUT_SHEET"/>
      <sheetName val="Inc_St_-Link"/>
      <sheetName val="PRECAST_lightconc-II"/>
      <sheetName val="BLOCK-A_(MEA_SHEET)"/>
      <sheetName val="kppl_pl"/>
      <sheetName val="labour_coeff"/>
      <sheetName val="SPT_vs_PHI"/>
      <sheetName val="final_abstract"/>
      <sheetName val="d-safe_DELUXE"/>
      <sheetName val="Break_up_Sheet"/>
      <sheetName val="Project_Details__"/>
      <sheetName val="PA-_Consutant_"/>
      <sheetName val="ORDER_BOOKING"/>
      <sheetName val="3__Elemental_Summary"/>
      <sheetName val="Rate_analysis"/>
      <sheetName val="Desgn(zone_I)"/>
      <sheetName val="TASKRSRC_(2)"/>
      <sheetName val="Fee_Rate_Summary"/>
      <sheetName val="beam-reinft-IIInd_floor"/>
      <sheetName val="ANNX - I ( a )"/>
      <sheetName val="BOQ-Part1"/>
      <sheetName val="Project Budget Worksheet"/>
      <sheetName val="LABOUR"/>
      <sheetName val="Sheet7"/>
      <sheetName val="Assmpns"/>
      <sheetName val="Interpretations (incl piling)"/>
      <sheetName val="Dem"/>
      <sheetName val="Materials_Cost(PCC)"/>
      <sheetName val="BOQ_Direct_selling_cost"/>
      <sheetName val="key_dates"/>
      <sheetName val="M_S_"/>
      <sheetName val="Material_"/>
      <sheetName val="Labour_&amp;_Plant"/>
      <sheetName val="Assumption_Inputs"/>
      <sheetName val="STAFFSCHED_"/>
      <sheetName val="Administrative_Prices"/>
      <sheetName val="Debits_as_on_12_04_08"/>
      <sheetName val="Block_A_-_BOQ"/>
      <sheetName val="Site_Dev_BOQ"/>
      <sheetName val="JCR_Oct_06_TOP_SHEET"/>
      <sheetName val="JCR_Oct_06_CIVIL"/>
      <sheetName val="JCR_Oct_06_MECH"/>
      <sheetName val="Oct_06_DESI_&amp;SP_CONT"/>
      <sheetName val="JCR_Oct_06_IDC"/>
      <sheetName val="Cum_Measure"/>
      <sheetName val="PS_Rate_Working"/>
      <sheetName val="CIVIL_Str_vise"/>
      <sheetName val="JCR_sEP_06_IDC_WORKINGS"/>
      <sheetName val="Civil_Boq"/>
      <sheetName val="3cd_Annexure"/>
      <sheetName val="Linked_Lead"/>
      <sheetName val="AutoOpen_Stub_Data1"/>
      <sheetName val="IO_List1"/>
      <sheetName val="Stress_Calculation1"/>
      <sheetName val="Fill_this_out_first___1"/>
      <sheetName val="ABP_inputs1"/>
      <sheetName val="Synergy_Sales_Budget1"/>
      <sheetName val="WORK_TABLE1"/>
      <sheetName val="SCurv_(3)1"/>
      <sheetName val="TBAL9697_-group_wise__sdpl1"/>
      <sheetName val="GN-ST-06(2)(Design_Sheet-Ruled1"/>
      <sheetName val="Cashflow_projection1"/>
      <sheetName val="Deprec_1"/>
      <sheetName val="TB-JUNE-2003-18_7_031"/>
      <sheetName val="Extra_Item1"/>
      <sheetName val="E_&amp;_R1"/>
      <sheetName val="Detail_In_Door_Stad1"/>
      <sheetName val="INPUT_SHEET1"/>
      <sheetName val="Inc_St_-Link1"/>
      <sheetName val="kppl_pl1"/>
      <sheetName val="PRECAST_lightconc-II1"/>
      <sheetName val="labour_coeff1"/>
      <sheetName val="BLOCK-A_(MEA_SHEET)1"/>
      <sheetName val="final_abstract1"/>
      <sheetName val="SPT_vs_PHI1"/>
      <sheetName val="d-safe_DELUXE1"/>
      <sheetName val="Break_up_Sheet1"/>
      <sheetName val="Project_Details__1"/>
      <sheetName val="ORDER_BOOKING1"/>
      <sheetName val="3__Elemental_Summary1"/>
      <sheetName val="TASKRSRC_(2)1"/>
      <sheetName val="PA-_Consutant_1"/>
      <sheetName val="Desgn(zone_I)1"/>
      <sheetName val="Rate_analysis1"/>
      <sheetName val="beam-reinft-IIInd_floor1"/>
      <sheetName val="Fee_Rate_Summary1"/>
      <sheetName val="Materials_Cost(PCC)1"/>
      <sheetName val="BOQ_Direct_selling_cost1"/>
      <sheetName val="key_dates1"/>
      <sheetName val="M_S_1"/>
      <sheetName val="Material_1"/>
      <sheetName val="Labour_&amp;_Plant1"/>
      <sheetName val="Assumption_Inputs1"/>
      <sheetName val="STAFFSCHED_1"/>
      <sheetName val="Administrative_Prices1"/>
      <sheetName val="Debits_as_on_12_04_081"/>
      <sheetName val="Block_A_-_BOQ1"/>
      <sheetName val="Site_Dev_BOQ1"/>
      <sheetName val="JCR_Oct_06_TOP_SHEET1"/>
      <sheetName val="JCR_Oct_06_CIVIL1"/>
      <sheetName val="JCR_Oct_06_MECH1"/>
      <sheetName val="Oct_06_DESI_&amp;SP_CONT1"/>
      <sheetName val="JCR_Oct_06_IDC1"/>
      <sheetName val="Cum_Measure1"/>
      <sheetName val="PS_Rate_Working1"/>
      <sheetName val="CIVIL_Str_vise1"/>
      <sheetName val="JCR_sEP_06_IDC_WORKINGS1"/>
      <sheetName val="Civil_Boq1"/>
      <sheetName val="3cd_Annexure1"/>
      <sheetName val="Linked_Lead1"/>
      <sheetName val="AutoOpen_Stub_Data2"/>
      <sheetName val="IO_List2"/>
      <sheetName val="Stress_Calculation2"/>
      <sheetName val="Fill_this_out_first___2"/>
      <sheetName val="ABP_inputs2"/>
      <sheetName val="Synergy_Sales_Budget2"/>
      <sheetName val="WORK_TABLE2"/>
      <sheetName val="SCurv_(3)2"/>
      <sheetName val="TBAL9697_-group_wise__sdpl2"/>
      <sheetName val="GN-ST-06(2)(Design_Sheet-Ruled2"/>
      <sheetName val="Cashflow_projection2"/>
      <sheetName val="Deprec_2"/>
      <sheetName val="TB-JUNE-2003-18_7_032"/>
      <sheetName val="Extra_Item2"/>
      <sheetName val="E_&amp;_R2"/>
      <sheetName val="Detail_In_Door_Stad2"/>
      <sheetName val="INPUT_SHEET2"/>
      <sheetName val="Inc_St_-Link2"/>
      <sheetName val="kppl_pl2"/>
      <sheetName val="PRECAST_lightconc-II2"/>
      <sheetName val="labour_coeff2"/>
      <sheetName val="BLOCK-A_(MEA_SHEET)2"/>
      <sheetName val="final_abstract2"/>
      <sheetName val="SPT_vs_PHI2"/>
      <sheetName val="d-safe_DELUXE2"/>
      <sheetName val="Break_up_Sheet2"/>
      <sheetName val="Project_Details__2"/>
      <sheetName val="ORDER_BOOKING2"/>
      <sheetName val="3__Elemental_Summary2"/>
      <sheetName val="TASKRSRC_(2)2"/>
      <sheetName val="PA-_Consutant_2"/>
      <sheetName val="Desgn(zone_I)2"/>
      <sheetName val="Rate_analysis2"/>
      <sheetName val="beam-reinft-IIInd_floor2"/>
      <sheetName val="Fee_Rate_Summary2"/>
      <sheetName val="Materials_Cost(PCC)2"/>
      <sheetName val="BOQ_Direct_selling_cost2"/>
      <sheetName val="key_dates2"/>
      <sheetName val="M_S_2"/>
      <sheetName val="Material_2"/>
      <sheetName val="Labour_&amp;_Plant2"/>
      <sheetName val="Assumption_Inputs2"/>
      <sheetName val="STAFFSCHED_2"/>
      <sheetName val="Administrative_Prices2"/>
      <sheetName val="Debits_as_on_12_04_082"/>
      <sheetName val="Block_A_-_BOQ2"/>
      <sheetName val="Site_Dev_BOQ2"/>
      <sheetName val="JCR_Oct_06_TOP_SHEET2"/>
      <sheetName val="JCR_Oct_06_CIVIL2"/>
      <sheetName val="JCR_Oct_06_MECH2"/>
      <sheetName val="Oct_06_DESI_&amp;SP_CONT2"/>
      <sheetName val="JCR_Oct_06_IDC2"/>
      <sheetName val="Cum_Measure2"/>
      <sheetName val="PS_Rate_Working2"/>
      <sheetName val="CIVIL_Str_vise2"/>
      <sheetName val="JCR_sEP_06_IDC_WORKINGS2"/>
      <sheetName val="Civil_Boq2"/>
      <sheetName val="3cd_Annexure2"/>
      <sheetName val="Linked_Lead2"/>
      <sheetName val="AutoOpen_Stub_Data3"/>
      <sheetName val="IO_List3"/>
      <sheetName val="Stress_Calculation3"/>
      <sheetName val="Fill_this_out_first___3"/>
      <sheetName val="ABP_inputs3"/>
      <sheetName val="Synergy_Sales_Budget3"/>
      <sheetName val="WORK_TABLE3"/>
      <sheetName val="SCurv_(3)3"/>
      <sheetName val="TBAL9697_-group_wise__sdpl3"/>
      <sheetName val="GN-ST-06(2)(Design_Sheet-Ruled3"/>
      <sheetName val="Cashflow_projection3"/>
      <sheetName val="Deprec_3"/>
      <sheetName val="TB-JUNE-2003-18_7_033"/>
      <sheetName val="Extra_Item3"/>
      <sheetName val="E_&amp;_R3"/>
      <sheetName val="Detail_In_Door_Stad3"/>
      <sheetName val="INPUT_SHEET3"/>
      <sheetName val="Inc_St_-Link3"/>
      <sheetName val="kppl_pl3"/>
      <sheetName val="PRECAST_lightconc-II3"/>
      <sheetName val="labour_coeff3"/>
      <sheetName val="BLOCK-A_(MEA_SHEET)3"/>
      <sheetName val="final_abstract3"/>
      <sheetName val="SPT_vs_PHI3"/>
      <sheetName val="d-safe_DELUXE3"/>
      <sheetName val="Break_up_Sheet3"/>
      <sheetName val="Project_Details__3"/>
      <sheetName val="ORDER_BOOKING3"/>
      <sheetName val="3__Elemental_Summary3"/>
      <sheetName val="TASKRSRC_(2)3"/>
      <sheetName val="PA-_Consutant_3"/>
      <sheetName val="Desgn(zone_I)3"/>
      <sheetName val="Rate_analysis3"/>
      <sheetName val="beam-reinft-IIInd_floor3"/>
      <sheetName val="Fee_Rate_Summary3"/>
      <sheetName val="Materials_Cost(PCC)3"/>
      <sheetName val="BOQ_Direct_selling_cost3"/>
      <sheetName val="key_dates3"/>
      <sheetName val="M_S_3"/>
      <sheetName val="Material_3"/>
      <sheetName val="Labour_&amp;_Plant3"/>
      <sheetName val="Assumption_Inputs3"/>
      <sheetName val="STAFFSCHED_3"/>
      <sheetName val="Administrative_Prices3"/>
      <sheetName val="Debits_as_on_12_04_083"/>
      <sheetName val="Block_A_-_BOQ3"/>
      <sheetName val="Site_Dev_BOQ3"/>
      <sheetName val="JCR_Oct_06_TOP_SHEET3"/>
      <sheetName val="JCR_Oct_06_CIVIL3"/>
      <sheetName val="JCR_Oct_06_MECH3"/>
      <sheetName val="Oct_06_DESI_&amp;SP_CONT3"/>
      <sheetName val="JCR_Oct_06_IDC3"/>
      <sheetName val="Cum_Measure3"/>
      <sheetName val="PS_Rate_Working3"/>
      <sheetName val="CIVIL_Str_vise3"/>
      <sheetName val="JCR_sEP_06_IDC_WORKINGS3"/>
      <sheetName val="Civil_Boq3"/>
      <sheetName val="3cd_Annexure3"/>
      <sheetName val="Linked_Lead3"/>
      <sheetName val="AutoOpen_Stub_Data4"/>
      <sheetName val="IO_List4"/>
      <sheetName val="Stress_Calculation4"/>
      <sheetName val="Fill_this_out_first___4"/>
      <sheetName val="ABP_inputs4"/>
      <sheetName val="Synergy_Sales_Budget4"/>
      <sheetName val="WORK_TABLE4"/>
      <sheetName val="SCurv_(3)4"/>
      <sheetName val="TBAL9697_-group_wise__sdpl4"/>
      <sheetName val="GN-ST-06(2)(Design_Sheet-Ruled4"/>
      <sheetName val="Cashflow_projection4"/>
      <sheetName val="Deprec_4"/>
      <sheetName val="TB-JUNE-2003-18_7_034"/>
      <sheetName val="Extra_Item4"/>
      <sheetName val="E_&amp;_R4"/>
      <sheetName val="Detail_In_Door_Stad4"/>
      <sheetName val="INPUT_SHEET4"/>
      <sheetName val="Inc_St_-Link4"/>
      <sheetName val="kppl_pl4"/>
      <sheetName val="PRECAST_lightconc-II4"/>
      <sheetName val="labour_coeff4"/>
      <sheetName val="BLOCK-A_(MEA_SHEET)4"/>
      <sheetName val="final_abstract4"/>
      <sheetName val="SPT_vs_PHI4"/>
      <sheetName val="d-safe_DELUXE4"/>
      <sheetName val="Break_up_Sheet4"/>
      <sheetName val="Project_Details__4"/>
      <sheetName val="ORDER_BOOKING4"/>
      <sheetName val="3__Elemental_Summary4"/>
      <sheetName val="TASKRSRC_(2)4"/>
      <sheetName val="PA-_Consutant_4"/>
      <sheetName val="Desgn(zone_I)4"/>
      <sheetName val="Rate_analysis4"/>
      <sheetName val="beam-reinft-IIInd_floor4"/>
      <sheetName val="Fee_Rate_Summary4"/>
      <sheetName val="Materials_Cost(PCC)4"/>
      <sheetName val="BOQ_Direct_selling_cost4"/>
      <sheetName val="key_dates4"/>
      <sheetName val="M_S_4"/>
      <sheetName val="Material_4"/>
      <sheetName val="Labour_&amp;_Plant4"/>
      <sheetName val="Assumption_Inputs4"/>
      <sheetName val="STAFFSCHED_4"/>
      <sheetName val="Administrative_Prices4"/>
      <sheetName val="Debits_as_on_12_04_084"/>
      <sheetName val="Block_A_-_BOQ4"/>
      <sheetName val="Site_Dev_BOQ4"/>
      <sheetName val="JCR_Oct_06_TOP_SHEET4"/>
      <sheetName val="JCR_Oct_06_CIVIL4"/>
      <sheetName val="JCR_Oct_06_MECH4"/>
      <sheetName val="Oct_06_DESI_&amp;SP_CONT4"/>
      <sheetName val="JCR_Oct_06_IDC4"/>
      <sheetName val="Cum_Measure4"/>
      <sheetName val="PS_Rate_Working4"/>
      <sheetName val="CIVIL_Str_vise4"/>
      <sheetName val="JCR_sEP_06_IDC_WORKINGS4"/>
      <sheetName val="Civil_Boq4"/>
      <sheetName val="3cd_Annexure4"/>
      <sheetName val="Linked_Lead4"/>
      <sheetName val="AutoOpen_Stub_Data5"/>
      <sheetName val="IO_List5"/>
      <sheetName val="Stress_Calculation5"/>
      <sheetName val="Fill_this_out_first___5"/>
      <sheetName val="ABP_inputs5"/>
      <sheetName val="Synergy_Sales_Budget5"/>
      <sheetName val="WORK_TABLE5"/>
      <sheetName val="SCurv_(3)5"/>
      <sheetName val="TBAL9697_-group_wise__sdpl5"/>
      <sheetName val="GN-ST-06(2)(Design_Sheet-Ruled5"/>
      <sheetName val="Cashflow_projection5"/>
      <sheetName val="Deprec_5"/>
      <sheetName val="TB-JUNE-2003-18_7_035"/>
      <sheetName val="Extra_Item5"/>
      <sheetName val="E_&amp;_R5"/>
      <sheetName val="Detail_In_Door_Stad5"/>
      <sheetName val="INPUT_SHEET5"/>
      <sheetName val="Inc_St_-Link5"/>
      <sheetName val="kppl_pl5"/>
      <sheetName val="PRECAST_lightconc-II5"/>
      <sheetName val="labour_coeff5"/>
      <sheetName val="BLOCK-A_(MEA_SHEET)5"/>
      <sheetName val="final_abstract5"/>
      <sheetName val="SPT_vs_PHI5"/>
      <sheetName val="d-safe_DELUXE5"/>
      <sheetName val="Break_up_Sheet5"/>
      <sheetName val="Project_Details__5"/>
      <sheetName val="ORDER_BOOKING5"/>
      <sheetName val="3__Elemental_Summary5"/>
      <sheetName val="TASKRSRC_(2)5"/>
      <sheetName val="PA-_Consutant_5"/>
      <sheetName val="Desgn(zone_I)5"/>
      <sheetName val="Rate_analysis5"/>
      <sheetName val="beam-reinft-IIInd_floor5"/>
      <sheetName val="Fee_Rate_Summary5"/>
      <sheetName val="Materials_Cost(PCC)5"/>
      <sheetName val="BOQ_Direct_selling_cost5"/>
      <sheetName val="key_dates5"/>
      <sheetName val="M_S_5"/>
      <sheetName val="Material_5"/>
      <sheetName val="Labour_&amp;_Plant5"/>
      <sheetName val="Assumption_Inputs5"/>
      <sheetName val="STAFFSCHED_5"/>
      <sheetName val="Administrative_Prices5"/>
      <sheetName val="India F&amp;S Template"/>
      <sheetName val="jobhist"/>
      <sheetName val="Debits_as_on_12_04_085"/>
      <sheetName val="Block_A_-_BOQ5"/>
      <sheetName val="Site_Dev_BOQ5"/>
      <sheetName val="JCR_Oct_06_TOP_SHEET5"/>
      <sheetName val="JCR_Oct_06_CIVIL5"/>
      <sheetName val="JCR_Oct_06_MECH5"/>
      <sheetName val="Oct_06_DESI_&amp;SP_CONT5"/>
      <sheetName val="JCR_Oct_06_IDC5"/>
      <sheetName val="Cum_Measure5"/>
      <sheetName val="PS_Rate_Working5"/>
      <sheetName val="CIVIL_Str_vise5"/>
      <sheetName val="JCR_sEP_06_IDC_WORKINGS5"/>
      <sheetName val="Civil_Boq5"/>
      <sheetName val="3cd_Annexure5"/>
      <sheetName val="Linked_Lead5"/>
      <sheetName val="AutoOpen_Stub_Data6"/>
      <sheetName val="IO_List6"/>
      <sheetName val="Stress_Calculation6"/>
      <sheetName val="Fill_this_out_first___6"/>
      <sheetName val="ABP_inputs6"/>
      <sheetName val="Synergy_Sales_Budget6"/>
      <sheetName val="WORK_TABLE6"/>
      <sheetName val="SCurv_(3)6"/>
      <sheetName val="TBAL9697_-group_wise__sdpl6"/>
      <sheetName val="GN-ST-06(2)(Design_Sheet-Ruled6"/>
      <sheetName val="Cashflow_projection6"/>
      <sheetName val="Deprec_6"/>
      <sheetName val="TB-JUNE-2003-18_7_036"/>
      <sheetName val="Extra_Item6"/>
      <sheetName val="E_&amp;_R6"/>
      <sheetName val="Detail_In_Door_Stad6"/>
      <sheetName val="INPUT_SHEET6"/>
      <sheetName val="Inc_St_-Link6"/>
      <sheetName val="kppl_pl6"/>
      <sheetName val="PRECAST_lightconc-II6"/>
      <sheetName val="labour_coeff6"/>
      <sheetName val="BLOCK-A_(MEA_SHEET)6"/>
      <sheetName val="final_abstract6"/>
      <sheetName val="SPT_vs_PHI6"/>
      <sheetName val="d-safe_DELUXE6"/>
      <sheetName val="Break_up_Sheet6"/>
      <sheetName val="Project_Details__6"/>
      <sheetName val="ORDER_BOOKING6"/>
      <sheetName val="3__Elemental_Summary6"/>
      <sheetName val="TASKRSRC_(2)6"/>
      <sheetName val="PA-_Consutant_6"/>
      <sheetName val="Desgn(zone_I)6"/>
      <sheetName val="Rate_analysis6"/>
      <sheetName val="beam-reinft-IIInd_floor6"/>
      <sheetName val="Fee_Rate_Summary6"/>
      <sheetName val="Materials_Cost(PCC)6"/>
      <sheetName val="BOQ_Direct_selling_cost6"/>
      <sheetName val="key_dates6"/>
      <sheetName val="M_S_6"/>
      <sheetName val="Material_6"/>
      <sheetName val="Labour_&amp;_Plant6"/>
      <sheetName val="Assumption_Inputs6"/>
      <sheetName val="STAFFSCHED_6"/>
      <sheetName val="Administrative_Prices6"/>
      <sheetName val="Debits_as_on_12_04_086"/>
      <sheetName val="Block_A_-_BOQ6"/>
      <sheetName val="Site_Dev_BOQ6"/>
      <sheetName val="JCR_Oct_06_TOP_SHEET6"/>
      <sheetName val="JCR_Oct_06_CIVIL6"/>
      <sheetName val="JCR_Oct_06_MECH6"/>
      <sheetName val="Oct_06_DESI_&amp;SP_CONT6"/>
      <sheetName val="JCR_Oct_06_IDC6"/>
      <sheetName val="Cum_Measure6"/>
      <sheetName val="PS_Rate_Working6"/>
      <sheetName val="CIVIL_Str_vise6"/>
      <sheetName val="JCR_sEP_06_IDC_WORKINGS6"/>
      <sheetName val="Civil_Boq6"/>
      <sheetName val="3cd_Annexure6"/>
      <sheetName val="Linked_Lead6"/>
      <sheetName val="MORGACTS"/>
      <sheetName val="Basis"/>
      <sheetName val="Input"/>
      <sheetName val="A-General"/>
      <sheetName val="VCH-SLC"/>
      <sheetName val="07016, Master List-Major Minor"/>
      <sheetName val="VIWSCo1"/>
      <sheetName val="Staff Acco."/>
      <sheetName val="BOQ (2)"/>
      <sheetName val="factor"/>
      <sheetName val="currency (2)"/>
      <sheetName val="Headings"/>
      <sheetName val="Macro1"/>
      <sheetName val="Control"/>
      <sheetName val="Ratio"/>
      <sheetName val="S &amp; A"/>
      <sheetName val="calcul"/>
      <sheetName val="405"/>
      <sheetName val="427"/>
      <sheetName val="403"/>
      <sheetName val="WACC Calculation"/>
      <sheetName val="Makro1"/>
      <sheetName val="MSU"/>
      <sheetName val="MASTER_RATE ANALYSIS"/>
      <sheetName val="WBS01"/>
      <sheetName val="WBS10"/>
      <sheetName val="WBS11"/>
      <sheetName val="WBS12"/>
      <sheetName val="WBS13"/>
      <sheetName val="WBS14"/>
      <sheetName val="WBS15"/>
      <sheetName val="WBS16"/>
      <sheetName val="WBS17"/>
      <sheetName val="WBS18"/>
      <sheetName val="WBS19"/>
      <sheetName val="WBS02"/>
      <sheetName val="WBS20"/>
      <sheetName val="WBS03"/>
      <sheetName val="WBS04"/>
      <sheetName val="WBS05"/>
      <sheetName val="WBS06"/>
      <sheetName val="WBS07"/>
      <sheetName val="WBS08"/>
      <sheetName val="WBS09"/>
      <sheetName val="WBS"/>
      <sheetName val="Actuals_by_Job"/>
      <sheetName val="Heads_Equiv_QI"/>
      <sheetName val="PT_Heads_SD"/>
      <sheetName val="Month"/>
      <sheetName val="Outlook"/>
      <sheetName val="currency_(2)"/>
      <sheetName val="Staff_Acco_"/>
      <sheetName val="BOQ_(2)"/>
      <sheetName val="07016,_Master_List-Major_Minor"/>
      <sheetName val="WACC_Calculation"/>
      <sheetName val="Citrix"/>
      <sheetName val="공장별판관비배부"/>
      <sheetName val="98Price"/>
      <sheetName val="Detail 1A"/>
      <sheetName val="Rate"/>
      <sheetName val="1.00"/>
      <sheetName val="budget"/>
      <sheetName val="Abstract"/>
      <sheetName val="DetEst"/>
      <sheetName val="RA_markate"/>
      <sheetName val="MG"/>
      <sheetName val="P&amp;L-BDMC"/>
      <sheetName val="Occ, Other Rev, Exp, Dispo"/>
      <sheetName val="Pay_Sep"/>
      <sheetName val="Materials Cost"/>
      <sheetName val="Legend"/>
      <sheetName val="S1BOQ"/>
      <sheetName val="Sheet18"/>
      <sheetName val="col-reinft1"/>
      <sheetName val="office"/>
      <sheetName val="Lab"/>
      <sheetName val="Basic Rates"/>
      <sheetName val="9. Package split - Cost "/>
      <sheetName val="CABLE DATA"/>
      <sheetName val="Cable-data"/>
      <sheetName val="Ave.wtd.rates"/>
      <sheetName val="Flooring"/>
      <sheetName val="Ceilings"/>
      <sheetName val="ACAD Finishes"/>
      <sheetName val="Measurements"/>
      <sheetName val="Chair"/>
      <sheetName val="Doors"/>
      <sheetName val="Estimate"/>
      <sheetName val="Tables"/>
      <sheetName val="Site Details"/>
      <sheetName val="FITZ MORT 94"/>
      <sheetName val="water prop."/>
      <sheetName val="Parameter"/>
      <sheetName val="Elect."/>
      <sheetName val="Boq - Flats"/>
      <sheetName val="Report"/>
      <sheetName val="cubes_M20"/>
      <sheetName val="한계원가"/>
      <sheetName val="LIST OF MAKES"/>
      <sheetName val="Legal Risk Analysis"/>
      <sheetName val="sept-plan"/>
      <sheetName val="Summary 0506"/>
      <sheetName val="Summary 0607- 31.MAR"/>
      <sheetName val="149"/>
      <sheetName val="Summary_0506"/>
      <sheetName val="Summary_0607-_31_MAR"/>
      <sheetName val="Indices"/>
      <sheetName val="Estimation"/>
      <sheetName val="Form 6"/>
      <sheetName val="3MLKQ"/>
      <sheetName val="Bill 3 - Site Works"/>
      <sheetName val="CPA_EQP"/>
      <sheetName val="Base"/>
      <sheetName val="EAW Final Accounts - 99"/>
      <sheetName val="Meas.-Hotel Part"/>
      <sheetName val="New May"/>
      <sheetName val="Construction"/>
      <sheetName val="A"/>
      <sheetName val="TBEAM"/>
      <sheetName val="JAPANESE ACCM"/>
      <sheetName val="INDIAN GUEST HOUSE"/>
      <sheetName val="ANPARA-SITE "/>
      <sheetName val="Prodn Report"/>
      <sheetName val="PACK (B)"/>
      <sheetName val="num-word"/>
      <sheetName val="Tender Summary"/>
      <sheetName val="Conc-BP"/>
      <sheetName val="Variables"/>
      <sheetName val="PLAN_FEB97"/>
      <sheetName val="Model"/>
      <sheetName val="CONSTRUCTION COMPONENT"/>
      <sheetName val="Chennai"/>
      <sheetName val="EXT Blockwork"/>
      <sheetName val="IO Count Diag"/>
      <sheetName val="NPV"/>
      <sheetName val="PSSS Demo"/>
      <sheetName val="Material_equipment"/>
      <sheetName val="Cover"/>
      <sheetName val="10. &amp; 11. Rate Code &amp; BQ"/>
      <sheetName val="Approved MTD Proj #'s"/>
      <sheetName val="ACCOUNT SUMMARY"/>
      <sheetName val="SB_SCH_A3"/>
      <sheetName val="SB SCH_A7"/>
      <sheetName val="A.O.R."/>
      <sheetName val="CONC. &amp; STEEL - PI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/>
      <sheetData sheetId="71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uttering"/>
      <sheetName val="Rcc"/>
      <sheetName val="Door &amp; kitchota Analysis "/>
      <sheetName val="Brick work&amp; pop "/>
      <sheetName val="concrete"/>
      <sheetName val="railing "/>
      <sheetName val="excavtion "/>
      <sheetName val="Reception &amp; Tank "/>
      <sheetName val="Coverpage"/>
      <sheetName val="Labour cont"/>
      <sheetName val="quicksum"/>
      <sheetName val="sumary"/>
      <sheetName val="Abstract "/>
      <sheetName val="TOilet "/>
      <sheetName val="Stair case "/>
      <sheetName val="1st"/>
      <sheetName val="2nd "/>
      <sheetName val="4th&amp;5th"/>
      <sheetName val="6th &amp; 7th "/>
      <sheetName val="8th"/>
      <sheetName val="9th &amp; 10th"/>
      <sheetName val="Sheet3"/>
      <sheetName val="Sheet4"/>
      <sheetName val="Sheet2"/>
      <sheetName val="Terrace-Parking "/>
      <sheetName val="Sheet1"/>
      <sheetName val="APPENDIX 4.1a"/>
      <sheetName val="Shop-mas"/>
      <sheetName val="int. plaster - total"/>
      <sheetName val="BOQ HT"/>
      <sheetName val="Lead"/>
      <sheetName val="INPUT SHEET"/>
      <sheetName val="CABLERET"/>
      <sheetName val="RCC Rates"/>
      <sheetName val="Detailed Summary (5)"/>
      <sheetName val="switch"/>
      <sheetName val="PLAN_FEB97"/>
      <sheetName val="IO LIST"/>
      <sheetName val="Basement Budget"/>
      <sheetName val="Builtup Area"/>
      <sheetName val="Headings"/>
      <sheetName val="Project Budget Worksheet"/>
      <sheetName val="RA"/>
      <sheetName val="REVENUES &amp; BS"/>
      <sheetName val="11-hsd"/>
      <sheetName val="BOQ"/>
      <sheetName val="BOQ - Plaster"/>
      <sheetName val="BOQ - Gypsum"/>
      <sheetName val="Design"/>
      <sheetName val="cost Sft Labour"/>
      <sheetName val="3. Elemental Summary"/>
      <sheetName val="Data"/>
      <sheetName val="St.co.91.5lvl"/>
      <sheetName val="Name List"/>
      <sheetName val="SILICATE"/>
      <sheetName val="CONNECT"/>
      <sheetName val="1st -vpd"/>
      <sheetName val="Inputs"/>
      <sheetName val="Golden Nest Qty-Estimate REV 0"/>
      <sheetName val="Masonry"/>
      <sheetName val="LOCAL RATES"/>
      <sheetName val="Tie Beam Steel-R0-1"/>
      <sheetName val="Fill this out first..."/>
      <sheetName val="FORM7"/>
      <sheetName val="Linked Lead"/>
      <sheetName val="Calculations"/>
      <sheetName val="Lead (Final)"/>
      <sheetName val="p&amp;m"/>
      <sheetName val="RateAnalysis"/>
      <sheetName val="Calc1"/>
      <sheetName val="Basics"/>
      <sheetName val="Design_ Consi."/>
      <sheetName val="Material Rate List"/>
      <sheetName val="Mat &amp; Lab Rate"/>
      <sheetName val="NPV"/>
      <sheetName val="GBW"/>
      <sheetName val="Ass4"/>
      <sheetName val="DCF"/>
      <sheetName val="Key A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4">
          <cell r="B4">
            <v>66723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OSING-SITE (2)"/>
      <sheetName val="Extra item"/>
      <sheetName val="Sheet1"/>
      <sheetName val="flash"/>
      <sheetName val="Status-Extra"/>
      <sheetName val="Rev_Receivables"/>
      <sheetName val="flash-obelisk"/>
      <sheetName val="S-Curve"/>
      <sheetName val="Data"/>
      <sheetName val="Mobilisation"/>
      <sheetName val="flash-obelisk (2)"/>
      <sheetName val="Summary"/>
      <sheetName val="Civil"/>
      <sheetName val="Kitchen"/>
      <sheetName val="Superstructure"/>
      <sheetName val="AOR"/>
      <sheetName val="BOQ HT"/>
      <sheetName val="sumary"/>
      <sheetName val="CABLERET"/>
      <sheetName val="APPENDIX 4.1a"/>
      <sheetName val="INPUT SHEET"/>
      <sheetName val="Builtup Area"/>
      <sheetName val="Lead"/>
      <sheetName val="BOQ"/>
      <sheetName val="Civil Works"/>
      <sheetName val="VCH-SLC"/>
      <sheetName val="Supplier"/>
      <sheetName val="Basement Budget"/>
      <sheetName val="Lintel Beam 104.70 (GF) 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STRACT (Final)"/>
      <sheetName val="ABSTRACT (A to F)"/>
      <sheetName val="ABSTRACT (C)"/>
      <sheetName val="ABSTRACT (F ) (2)"/>
      <sheetName val="MB (F) "/>
      <sheetName val="ABSTRACT (D)"/>
      <sheetName val="ABSTRACT (E)"/>
      <sheetName val="ABSTRACT (F)"/>
      <sheetName val="Deviation"/>
      <sheetName val="AOR"/>
      <sheetName val="sumary"/>
      <sheetName val="APPENDIX 4.1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d-recd_98&amp;99 "/>
      <sheetName val="ord-lost_98&amp;99"/>
      <sheetName val="ENQU_NOT_PART"/>
      <sheetName val="MKT_SHARE"/>
      <sheetName val="MKT_SEGMENT"/>
      <sheetName val="Competitors"/>
      <sheetName val="ord-lost_98&amp;99 (2)"/>
      <sheetName val="sumary"/>
      <sheetName val="ord_recd_lost_98'99"/>
      <sheetName val="2nd "/>
      <sheetName val="BLOCK ESTIMATE "/>
      <sheetName val="Deviation"/>
      <sheetName val="Excavation-B Bldg."/>
      <sheetName val="INPUT SHEET"/>
      <sheetName val="conc-foot-gradeslab"/>
      <sheetName val="Name List"/>
      <sheetName val="APPENDIX 4.1a"/>
      <sheetName val="ord_lost_98_99"/>
      <sheetName val="Load Details-220kV"/>
      <sheetName val="Design"/>
      <sheetName val="Variables_x"/>
      <sheetName val="Enquire"/>
      <sheetName val="Variables"/>
      <sheetName val="RA-markate"/>
      <sheetName val="bs BP 04 SA"/>
      <sheetName val="AOR"/>
      <sheetName val="meas-wp"/>
      <sheetName val="3.M&amp;Llist"/>
      <sheetName val="REVENUES &amp; BS"/>
      <sheetName val="Project Budget Worksheet"/>
      <sheetName val="Sheet3 (2)"/>
      <sheetName val="11-hsd"/>
      <sheetName val="13-septic"/>
      <sheetName val="7-ug"/>
      <sheetName val="2-utility"/>
      <sheetName val="18-misc"/>
      <sheetName val="5-pipe"/>
      <sheetName val="JACKWELL"/>
      <sheetName val="Assumptions"/>
      <sheetName val="sq ftg detail"/>
      <sheetName val="lookup"/>
      <sheetName val="Sheet4"/>
      <sheetName val="CrRajWMM"/>
      <sheetName val="Design_ Consi."/>
      <sheetName val="QFC"/>
      <sheetName val="SCH-3"/>
      <sheetName val="Estimate"/>
      <sheetName val="Schedule-1"/>
      <sheetName val="Q"/>
      <sheetName val="Sum"/>
      <sheetName val="NJP"/>
      <sheetName val="Sheet1"/>
      <sheetName val="IPMEQPT"/>
      <sheetName val="KALK"/>
      <sheetName val="INDEX"/>
      <sheetName val="IPSPRS"/>
      <sheetName val="IPTTC"/>
      <sheetName val="Vorkalkulation"/>
      <sheetName val="SCHEDULE-3B"/>
      <sheetName val="Lead"/>
      <sheetName val="CABLERET"/>
      <sheetName val="BOQ HT"/>
      <sheetName val="cost Sft"/>
      <sheetName val="Assmpns"/>
      <sheetName val="Footing"/>
      <sheetName val="BOQ BBM"/>
      <sheetName val="Builtup Area"/>
      <sheetName val="Calculations"/>
      <sheetName val="Chennai"/>
      <sheetName val="Main-Material"/>
      <sheetName val="Basic"/>
      <sheetName val="TBAL9697 -group wise  sdpl"/>
      <sheetName val="RCC,Ret. Wall"/>
      <sheetName val="SILICATE"/>
      <sheetName val="inWords"/>
      <sheetName val="Data"/>
      <sheetName val="facto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 1"/>
      <sheetName val="FORM 2"/>
      <sheetName val="FORM 3"/>
      <sheetName val="FORM 4"/>
      <sheetName val="FORM 5"/>
      <sheetName val="FORM 5A"/>
      <sheetName val="FORM 6"/>
      <sheetName val="FORM 6A"/>
      <sheetName val="FORM 6B"/>
      <sheetName val="FORM 8"/>
      <sheetName val="f.01"/>
      <sheetName val="REV-GM"/>
      <sheetName val="ord blog SA"/>
      <sheetName val="PROJ.LIST"/>
      <sheetName val="direct_enq"/>
      <sheetName val="epc_enq"/>
      <sheetName val="enq.bank"/>
      <sheetName val="Sheet1"/>
      <sheetName val="bs BP 04 SA"/>
      <sheetName val="dsoinv"/>
      <sheetName val="FORM NO.BP 09"/>
      <sheetName val="FORM NO.BP 10"/>
      <sheetName val="FORM NO.BP 11"/>
      <sheetName val="FORM NO.BP12"/>
      <sheetName val="FORM NO.BP13"/>
      <sheetName val="FORM NO.BP14"/>
      <sheetName val="FORM NO.BP15"/>
      <sheetName val="GP-allocation"/>
      <sheetName val="Sales-own"/>
      <sheetName val="REV_GM"/>
      <sheetName val="ORD.BLOG"/>
      <sheetName val="ord-lost_98&amp;99"/>
      <sheetName val="RA-markate"/>
      <sheetName val="APPENDIX 4.1a"/>
      <sheetName val="PLAN_FEB97"/>
      <sheetName val="CABLERET"/>
      <sheetName val="SILICATE"/>
      <sheetName val="Builtup Area"/>
      <sheetName val="REVENUES &amp; BS"/>
      <sheetName val="INPUT SHEET"/>
      <sheetName val="AOR"/>
      <sheetName val="Deviation"/>
      <sheetName val="sumary"/>
      <sheetName val="Lead"/>
      <sheetName val="Data"/>
      <sheetName val="BA format SA"/>
      <sheetName val="gen"/>
      <sheetName val="main"/>
      <sheetName val="VCH-SLC"/>
      <sheetName val="Supplier"/>
      <sheetName val="Col up to plinth"/>
      <sheetName val="Footing"/>
      <sheetName val=" "/>
      <sheetName val="macros"/>
      <sheetName val="Sheet4"/>
      <sheetName val="CrRajWMM"/>
      <sheetName val="BOQ HT"/>
      <sheetName val="Sheet3 (2)"/>
      <sheetName val="INPUTS"/>
      <sheetName val="BOQ"/>
      <sheetName val="Portfolio Summary"/>
      <sheetName val="Rollup"/>
      <sheetName val="Ward areas"/>
      <sheetName val="Beam at Ground flr lvl(Steel)"/>
      <sheetName val="estim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-PO _ Global Template (2)"/>
      <sheetName val="BLOCK-A (MEA.SHEET)"/>
      <sheetName val="INDIGINEOUS ITEMS "/>
      <sheetName val="RA-markate"/>
      <sheetName val="RA_markate"/>
      <sheetName val="MASTER_RATE ANALYSIS"/>
      <sheetName val="Builtup Area"/>
      <sheetName val="PRECAST lightconc-II"/>
      <sheetName val="CONC. &amp; STEEL - PI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"/>
      <sheetName val="200308 det"/>
      <sheetName val="REVENUES &amp; BS"/>
      <sheetName val="NOWC"/>
      <sheetName val="dsoinv"/>
      <sheetName val="CoE"/>
      <sheetName val="WORKING CAPITAL"/>
      <sheetName val="SG&amp;A"/>
      <sheetName val="bs BP 04 SA"/>
      <sheetName val="sumary"/>
      <sheetName val="CABLERET"/>
      <sheetName val="Data"/>
      <sheetName val="PLAN_FEB97"/>
      <sheetName val="INPUT SHEET"/>
      <sheetName val="RA-markate"/>
      <sheetName val="ord-lost_98&amp;99"/>
      <sheetName val="APPENDIX 4.1a"/>
      <sheetName val="Deviation"/>
      <sheetName val="BOQ HT"/>
      <sheetName val="AOR"/>
      <sheetName val="BOQ Distribution"/>
      <sheetName val="RFP002"/>
      <sheetName val="Headings"/>
      <sheetName val="PPA Summary"/>
      <sheetName val="Sheet3 (2)"/>
      <sheetName val="11-hsd"/>
      <sheetName val="13-septic"/>
      <sheetName val="7-ug"/>
      <sheetName val="2-utility"/>
      <sheetName val="Lead"/>
      <sheetName val="Rate Analysis"/>
      <sheetName val="cost Sft L+M"/>
      <sheetName val="fco"/>
      <sheetName val="TBAL9697 -group wise  sdpl"/>
      <sheetName val="BOQ"/>
      <sheetName val="Name List"/>
      <sheetName val="Project Budget Worksheet"/>
      <sheetName val="factors"/>
      <sheetName val="PRECAST lightconc-II"/>
      <sheetName val="SILICATE"/>
      <sheetName val="main"/>
      <sheetName val="int. pla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nite"/>
      <sheetName val="Sheet5"/>
      <sheetName val="Sheet1"/>
      <sheetName val="A Bldg granite"/>
    </sheetNames>
    <definedNames>
      <definedName name="Loan_Start" refersTo="#REF!"/>
    </defined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top 2B cer "/>
      <sheetName val="CIVIL abs II B CER  "/>
      <sheetName val="landscaping"/>
      <sheetName val="CUSTOMER WORKS "/>
      <sheetName val="Sales rate sheet"/>
      <sheetName val="2B specialised  "/>
      <sheetName val="2b BACKFILLING"/>
      <sheetName val="ANTI TERMITE sol"/>
      <sheetName val="PCC"/>
      <sheetName val="RCC,FDN"/>
      <sheetName val="RCC,COL"/>
      <sheetName val="RCC SEPTIC TANK"/>
      <sheetName val="RCC SLAB"/>
      <sheetName val="F.ESCAPE ST.RCC"/>
      <sheetName val="RCC,Ret. Wall"/>
      <sheetName val="RCC,WALL"/>
      <sheetName val="CABL TRE,RCC"/>
      <sheetName val="rcc lintels"/>
      <sheetName val="TUNNEL,RCC"/>
      <sheetName val="SWD  RCC"/>
      <sheetName val="RCC PLINTH BEAM "/>
      <sheetName val="sump,RCC"/>
      <sheetName val="SHU,FDN"/>
      <sheetName val="SHU,COL"/>
      <sheetName val="SHU,WALL"/>
      <sheetName val="SWD shu"/>
      <sheetName val="SHU PLINTH BEAMS "/>
      <sheetName val="ShUTTER LINTEL"/>
      <sheetName val="SHU,SLAB  "/>
      <sheetName val="shu.re.wall"/>
      <sheetName val="shu,stair"/>
      <sheetName val="s.tank sh"/>
      <sheetName val="TUNNEL,SHU"/>
      <sheetName val="cabl tren,shu"/>
      <sheetName val="SUMP,SHUT"/>
      <sheetName val="prestressing"/>
      <sheetName val="precast"/>
      <sheetName val="BLOCKWORK"/>
      <sheetName val="Plastering"/>
      <sheetName val="Brickbat jelly"/>
      <sheetName val="IPS"/>
      <sheetName val="Screed"/>
      <sheetName val="POP"/>
      <sheetName val="WATERP."/>
      <sheetName val="MIsc_POLYETH. SHEET"/>
      <sheetName val="structural"/>
      <sheetName val="TEMP."/>
      <sheetName val="Drawings "/>
      <sheetName val="rework claim status "/>
      <sheetName val="project data sheet"/>
      <sheetName val="figures"/>
      <sheetName val="2B landscaping meas sheet"/>
      <sheetName val="hanging restaurant area modi"/>
      <sheetName val=" ROAD &amp; WALL _2B"/>
      <sheetName val="RCC_Ret_ Wall"/>
      <sheetName val="INPUT SHEET"/>
      <sheetName val="RA-markate"/>
      <sheetName val="LABOUR"/>
      <sheetName val="Labour productivity"/>
      <sheetName val="Stress Calculation"/>
      <sheetName val="Formwork - Planned"/>
      <sheetName val="Concrete - planned"/>
      <sheetName val="Fill this out first..."/>
      <sheetName val="May"/>
      <sheetName val="Lead"/>
      <sheetName val="Financials"/>
      <sheetName val="2B_August 2K2"/>
      <sheetName val="TBAL9697 -group wise  sdpl"/>
      <sheetName val="PRECAST lightconc-II"/>
      <sheetName val="Project Budget Worksheet"/>
      <sheetName val="Boq"/>
      <sheetName val="Formulas"/>
      <sheetName val="VCH-SLC"/>
      <sheetName val="Supplier"/>
      <sheetName val="Basement Budget"/>
      <sheetName val="13. Steel - Ratio"/>
      <sheetName val="Sheet2"/>
      <sheetName val="strand"/>
      <sheetName val="Pay_Sep06"/>
      <sheetName val="9. Package split - Cost "/>
      <sheetName val="Footings"/>
      <sheetName val="Main-Material"/>
      <sheetName val="Extra Item"/>
      <sheetName val="Database"/>
      <sheetName val="SCHEDULE"/>
      <sheetName val="schedule nos"/>
      <sheetName val="IO LIST"/>
      <sheetName val="Linked Lead"/>
      <sheetName val="Currency Sheet"/>
      <sheetName val="Bill 3 - Site Works"/>
      <sheetName val="Current Bill MB ref"/>
      <sheetName val="10. &amp; 11. Rate Code &amp; BQ"/>
      <sheetName val="FORM7"/>
      <sheetName val="BASIS -DEC 08"/>
      <sheetName val="Builtup Area"/>
      <sheetName val="Package split - Cost"/>
      <sheetName val="Estimation"/>
      <sheetName val="Cost summary"/>
      <sheetName val="電気設備表"/>
      <sheetName val="Sheet3"/>
      <sheetName val="Material"/>
      <sheetName val="Master Data Sheet"/>
      <sheetName val="Costing"/>
      <sheetName val="Estimate"/>
      <sheetName val="RES-PLANNING"/>
      <sheetName val="labour coeff"/>
      <sheetName val="Staff Acco."/>
      <sheetName val="p&amp;m"/>
      <sheetName val="INDEX"/>
      <sheetName val="AREAS"/>
      <sheetName val="2gii"/>
      <sheetName val="Civil Boq"/>
      <sheetName val="crews"/>
      <sheetName val="8200AOC"/>
      <sheetName val="Approved MTD Proj #'s"/>
      <sheetName val="RA_markate"/>
      <sheetName val="conc-foot-gradeslab"/>
      <sheetName val="Data"/>
      <sheetName val="Improvements"/>
      <sheetName val="Inc.St.-Link"/>
      <sheetName val="PLAN_FEB97"/>
      <sheetName val="Input"/>
      <sheetName val="3cd Annexure"/>
      <sheetName val="Sheet1"/>
      <sheetName val="Manpower"/>
      <sheetName val="Quotation"/>
      <sheetName val="Assmpns"/>
      <sheetName val="NetBQ"/>
      <sheetName val="XChange Rate"/>
      <sheetName val="Sheet3 (2)"/>
      <sheetName val="Results"/>
      <sheetName val="PLGroupings"/>
      <sheetName val="nVision"/>
      <sheetName val="Component Pricing, Costs"/>
      <sheetName val="REVENUES &amp; BS"/>
      <sheetName val="Cost_any"/>
      <sheetName val="BOQ -Block A"/>
      <sheetName val="월선수금"/>
      <sheetName val="Cleaning &amp; Grubbing"/>
      <sheetName val="Det_Des"/>
      <sheetName val="Rate Analysis"/>
      <sheetName val="BM"/>
      <sheetName val="HEAD"/>
      <sheetName val="analysis"/>
      <sheetName val="Intro"/>
      <sheetName val="ABB"/>
      <sheetName val="计算表"/>
      <sheetName val="单位"/>
      <sheetName val="Consolidated"/>
      <sheetName val="소상 &quot;1&quot;"/>
      <sheetName val="Msht 5F"/>
      <sheetName val="Assumption"/>
      <sheetName val="Driveway Beams"/>
      <sheetName val="Break up Sheet"/>
      <sheetName val="Design"/>
      <sheetName val="SALIENT"/>
      <sheetName val="Pay_Rec"/>
      <sheetName val="Headings"/>
      <sheetName val="Site Dev BOQ"/>
      <sheetName val="segment_topsheet"/>
      <sheetName val="LEVEL SHEET"/>
      <sheetName val="LIST OF MAKES"/>
      <sheetName val="AOR"/>
      <sheetName val="Macro1"/>
      <sheetName val="Labor abs-NMR"/>
      <sheetName val="E1"/>
      <sheetName val="INTERIOR"/>
      <sheetName val="Boq - Flats"/>
      <sheetName val="Variables_x"/>
      <sheetName val="RA"/>
      <sheetName val="site fab&amp;ernstr"/>
      <sheetName val="calcul"/>
      <sheetName val="Cashflow projection"/>
      <sheetName val="TASKRSRC (2)"/>
      <sheetName val="TARGET"/>
      <sheetName val="BASELINE"/>
      <sheetName val="sumary"/>
      <sheetName val="Factors"/>
      <sheetName val="Variables"/>
      <sheetName val="LISTS"/>
      <sheetName val="Sheet5"/>
      <sheetName val="Labour &amp; Plant"/>
      <sheetName val="투입인력"/>
      <sheetName val="MATERIALS_masterlist"/>
      <sheetName val="beam-reinft"/>
      <sheetName val="Non-Factory"/>
      <sheetName val="재1"/>
      <sheetName val="3. Elemental Summary"/>
      <sheetName val="Perf Distribution"/>
      <sheetName val="Assumptions"/>
      <sheetName val="Area Statement 151111"/>
      <sheetName val="INDIGINEOUS ITEMS "/>
      <sheetName val="ord-lost_98&amp;99"/>
      <sheetName val="STG"/>
      <sheetName val="Column L1 to L2"/>
      <sheetName val="Column L2 to L3"/>
      <sheetName val="BEAM"/>
      <sheetName val="RAMP 3"/>
      <sheetName val="RAMP 1"/>
      <sheetName val="staircase"/>
      <sheetName val="R_Wall"/>
      <sheetName val="Column B1 to L1"/>
      <sheetName val="Slab L1"/>
      <sheetName val="Slab L2"/>
      <sheetName val="Basic Rates"/>
      <sheetName val="ABP inputs"/>
      <sheetName val="Synergy Sales Budget"/>
      <sheetName val="cul-invSUBMITTED"/>
      <sheetName val="PUMP"/>
      <sheetName val="SP Break Up"/>
      <sheetName val="DetEst"/>
      <sheetName val="Joinery"/>
      <sheetName val="Column steel"/>
      <sheetName val="fa"/>
      <sheetName val="FSM"/>
      <sheetName val="TRVL"/>
      <sheetName val="UK"/>
      <sheetName val="IGAAP"/>
      <sheetName val="ctrl"/>
      <sheetName val="key dates"/>
      <sheetName val="Actuals"/>
      <sheetName val="S &amp; A"/>
      <sheetName val="PC"/>
      <sheetName val="Working"/>
      <sheetName val="_top_2B_cer_"/>
      <sheetName val="CIVIL_abs_II_B_CER__"/>
      <sheetName val="CUSTOMER_WORKS_"/>
      <sheetName val="Sales_rate_sheet"/>
      <sheetName val="2B_specialised__"/>
      <sheetName val="2b_BACKFILLING"/>
      <sheetName val="ANTI_TERMITE_sol"/>
      <sheetName val="RCC_SEPTIC_TANK"/>
      <sheetName val="RCC_SLAB"/>
      <sheetName val="F_ESCAPE_ST_RCC"/>
      <sheetName val="RCC,Ret__Wall"/>
      <sheetName val="CABL_TRE,RCC"/>
      <sheetName val="rcc_lintels"/>
      <sheetName val="SWD__RCC"/>
      <sheetName val="RCC_PLINTH_BEAM_"/>
      <sheetName val="SWD_shu"/>
      <sheetName val="SHU_PLINTH_BEAMS_"/>
      <sheetName val="ShUTTER_LINTEL"/>
      <sheetName val="SHU,SLAB__"/>
      <sheetName val="shu_re_wall"/>
      <sheetName val="s_tank_sh"/>
      <sheetName val="cabl_tren,shu"/>
      <sheetName val="Brickbat_jelly"/>
      <sheetName val="WATERP_"/>
      <sheetName val="MIsc_POLYETH__SHEET"/>
      <sheetName val="TEMP_"/>
      <sheetName val="Drawings_"/>
      <sheetName val="rework_claim_status_"/>
      <sheetName val="project_data_sheet"/>
      <sheetName val="2B_landscaping_meas_sheet"/>
      <sheetName val="hanging_restaurant_area_modi"/>
      <sheetName val="_ROAD_&amp;_WALL__2B"/>
      <sheetName val="RCC_Ret__Wall"/>
      <sheetName val="13__Steel_-_Ratio"/>
      <sheetName val="Labour_productivity"/>
      <sheetName val="Project_Budget_Worksheet"/>
      <sheetName val="Stress_Calculation"/>
      <sheetName val="9__Package_split_-_Cost_"/>
      <sheetName val="2B_August_2K2"/>
      <sheetName val="Extra_Item"/>
      <sheetName val="Fill_this_out_first___"/>
      <sheetName val="schedule_nos"/>
      <sheetName val="IO_LIST"/>
      <sheetName val="Linked_Lead"/>
      <sheetName val="Currency_Sheet"/>
      <sheetName val="Bill_3_-_Site_Works"/>
      <sheetName val="Current_Bill_MB_ref"/>
      <sheetName val="10__&amp;_11__Rate_Code_&amp;_BQ"/>
      <sheetName val="BASIS_-DEC_08"/>
      <sheetName val="Builtup_Area"/>
      <sheetName val="Formwork_-_Planned"/>
      <sheetName val="Concrete_-_planned"/>
      <sheetName val="TBAL9697_-group_wise__sdpl"/>
      <sheetName val="Package_split_-_Cost"/>
      <sheetName val="PRECAST_lightconc-II"/>
      <sheetName val="Basement_Budget"/>
      <sheetName val="Approved_MTD_Proj_#'s"/>
      <sheetName val="Civil_Boq"/>
      <sheetName val="labour_coeff"/>
      <sheetName val="Staff_Acco_"/>
      <sheetName val="Cost_summary"/>
      <sheetName val="Master_Data_Sheet"/>
      <sheetName val="INPUT_SHEET"/>
      <sheetName val="Inc_St_-Link"/>
      <sheetName val="XChange_Rate"/>
      <sheetName val="Break_up_Sheet"/>
      <sheetName val="BOQ_-Block_A"/>
      <sheetName val="Cleaning_&amp;_Grubbing"/>
      <sheetName val="Rate_Analysis"/>
      <sheetName val="3cd_Annexure"/>
      <sheetName val="Component_Pricing,_Costs"/>
      <sheetName val="Sheet3_(2)"/>
      <sheetName val="Msht_5F"/>
      <sheetName val="Labor_abs-NMR"/>
      <sheetName val="소상_&quot;1&quot;"/>
      <sheetName val="Site_Dev_BOQ"/>
      <sheetName val="LEVEL_SHEET"/>
      <sheetName val="Driveway_Beams"/>
      <sheetName val="LIST_OF_MAKES"/>
      <sheetName val="site_fab&amp;ernstr"/>
      <sheetName val="TASKRSRC_(2)"/>
      <sheetName val="Cashflow_projection"/>
      <sheetName val="Boq_-_Flats"/>
      <sheetName val="Agency BS"/>
      <sheetName val="3MLKQ"/>
      <sheetName val="COLUMN"/>
      <sheetName val="Reference Information"/>
      <sheetName val="Employee List"/>
      <sheetName val="Sales Office"/>
      <sheetName val="Pay Rec"/>
      <sheetName val="Plant &amp;  Machinery"/>
      <sheetName val="Levels"/>
      <sheetName val="RECAPITULATION"/>
      <sheetName val="BOQ_Direct_selling cost"/>
      <sheetName val="MAT cost"/>
      <sheetName val="Adimi bldg"/>
      <sheetName val="Pump House"/>
      <sheetName val="Fuel Regu Station"/>
      <sheetName val="GBW"/>
      <sheetName val="inWords"/>
      <sheetName val="Block A - BOQ"/>
      <sheetName val="NEW Main"/>
      <sheetName val="Cover"/>
      <sheetName val="INPUTS"/>
      <sheetName val="CABLE DATA"/>
      <sheetName val="Links"/>
      <sheetName val="BANK TRANSFER"/>
      <sheetName val="nanjprofit"/>
      <sheetName val="Sump_cal"/>
      <sheetName val="water prop."/>
      <sheetName val="ACS(1)"/>
      <sheetName val="FAS-C(4)"/>
      <sheetName val="CCTV(old)"/>
      <sheetName val="Cover sheet"/>
      <sheetName val="MH(on site)"/>
      <sheetName val="Baricading"/>
      <sheetName val="S2groupcode"/>
      <sheetName val="Project_ID"/>
      <sheetName val="환율"/>
      <sheetName val="Data sheet"/>
      <sheetName val="CASHFLOWS"/>
      <sheetName val="SUMMARY"/>
      <sheetName val="item"/>
      <sheetName val="Wordsdata"/>
      <sheetName val="Definitions"/>
      <sheetName val="UOM"/>
      <sheetName val="WORK TABLE"/>
      <sheetName val="Parameter"/>
      <sheetName val="BOQ (2)"/>
      <sheetName val="Load Details-220kV"/>
      <sheetName val="Pile cap"/>
      <sheetName val="PS1"/>
      <sheetName val="Labour_&amp;_Plant"/>
      <sheetName val="3__Elemental_Summary"/>
      <sheetName val="Perf_Distribution"/>
      <sheetName val="REVENUES_&amp;_BS"/>
      <sheetName val="Area_Statement_151111"/>
      <sheetName val="INDIGINEOUS_ITEMS_"/>
      <sheetName val="SP_Break_Up"/>
      <sheetName val="Column_L1_to_L2"/>
      <sheetName val="Column_L2_to_L3"/>
      <sheetName val="RAMP_3"/>
      <sheetName val="RAMP_1"/>
      <sheetName val="Column_B1_to_L1"/>
      <sheetName val="Slab_L1"/>
      <sheetName val="Slab_L2"/>
      <sheetName val="Basic_Rates"/>
      <sheetName val="ABP_inputs"/>
      <sheetName val="Synergy_Sales_Budget"/>
      <sheetName val="Column_steel"/>
      <sheetName val="key_dates"/>
      <sheetName val="Discount &amp; Margin"/>
      <sheetName val="External Development"/>
      <sheetName val="당초"/>
      <sheetName val="A"/>
      <sheetName val="BOQ T4B"/>
      <sheetName val="BS SCH 5 _ 9"/>
      <sheetName val="Voucher"/>
      <sheetName val="B1"/>
      <sheetName val="MPR_PA_1"/>
      <sheetName val="Ave.wtd.rates"/>
      <sheetName val="Material "/>
      <sheetName val="concrete"/>
      <sheetName val="Debits as on 12.04.08"/>
      <sheetName val="Meas.-Hotel Part"/>
      <sheetName val="DSLP"/>
      <sheetName val="_top_2B_cer_1"/>
      <sheetName val="CIVIL_abs_II_B_CER__1"/>
      <sheetName val="CUSTOMER_WORKS_1"/>
      <sheetName val="Sales_rate_sheet1"/>
      <sheetName val="2B_specialised__1"/>
      <sheetName val="2b_BACKFILLING1"/>
      <sheetName val="ANTI_TERMITE_sol1"/>
      <sheetName val="RCC_SEPTIC_TANK1"/>
      <sheetName val="RCC_SLAB1"/>
      <sheetName val="F_ESCAPE_ST_RCC1"/>
      <sheetName val="RCC,Ret__Wall1"/>
      <sheetName val="CABL_TRE,RCC1"/>
      <sheetName val="rcc_lintels1"/>
      <sheetName val="SWD__RCC1"/>
      <sheetName val="RCC_PLINTH_BEAM_1"/>
      <sheetName val="SWD_shu1"/>
      <sheetName val="SHU_PLINTH_BEAMS_1"/>
      <sheetName val="ShUTTER_LINTEL1"/>
      <sheetName val="SHU,SLAB__1"/>
      <sheetName val="shu_re_wall1"/>
      <sheetName val="s_tank_sh1"/>
      <sheetName val="cabl_tren,shu1"/>
      <sheetName val="Brickbat_jelly1"/>
      <sheetName val="WATERP_1"/>
      <sheetName val="MIsc_POLYETH__SHEET1"/>
      <sheetName val="TEMP_1"/>
      <sheetName val="Drawings_1"/>
      <sheetName val="rework_claim_status_1"/>
      <sheetName val="project_data_sheet1"/>
      <sheetName val="2B_landscaping_meas_sheet1"/>
      <sheetName val="hanging_restaurant_area_modi1"/>
      <sheetName val="_ROAD_&amp;_WALL__2B1"/>
      <sheetName val="RCC_Ret__Wall1"/>
      <sheetName val="Labour_productivity1"/>
      <sheetName val="Stress_Calculation1"/>
      <sheetName val="Formwork_-_Planned1"/>
      <sheetName val="Concrete_-_planned1"/>
      <sheetName val="2B_August_2K21"/>
      <sheetName val="Fill_this_out_first___1"/>
      <sheetName val="Project_Budget_Worksheet1"/>
      <sheetName val="13__Steel_-_Ratio1"/>
      <sheetName val="Basement_Budget1"/>
      <sheetName val="TBAL9697_-group_wise__sdpl1"/>
      <sheetName val="PRECAST_lightconc-II1"/>
      <sheetName val="INPUT_SHEET1"/>
      <sheetName val="IO_LIST1"/>
      <sheetName val="9__Package_split_-_Cost_1"/>
      <sheetName val="Extra_Item1"/>
      <sheetName val="schedule_nos1"/>
      <sheetName val="Package_split_-_Cost1"/>
      <sheetName val="10__&amp;_11__Rate_Code_&amp;_BQ1"/>
      <sheetName val="Inc_St_-Link1"/>
      <sheetName val="Bill_3_-_Site_Works1"/>
      <sheetName val="Linked_Lead1"/>
      <sheetName val="Currency_Sheet1"/>
      <sheetName val="BASIS_-DEC_081"/>
      <sheetName val="Builtup_Area1"/>
      <sheetName val="Current_Bill_MB_ref1"/>
      <sheetName val="labour_coeff1"/>
      <sheetName val="Staff_Acco_1"/>
      <sheetName val="Cost_summary1"/>
      <sheetName val="Master_Data_Sheet1"/>
      <sheetName val="XChange_Rate1"/>
      <sheetName val="Civil_Boq1"/>
      <sheetName val="Approved_MTD_Proj_#'s1"/>
      <sheetName val="BOQ_-Block_A1"/>
      <sheetName val="Cleaning_&amp;_Grubbing1"/>
      <sheetName val="Rate_Analysis1"/>
      <sheetName val="Driveway_Beams1"/>
      <sheetName val="3cd_Annexure1"/>
      <sheetName val="Sheet3_(2)1"/>
      <sheetName val="Labor_abs-NMR1"/>
      <sheetName val="소상_&quot;1&quot;1"/>
      <sheetName val="Msht_5F1"/>
      <sheetName val="Break_up_Sheet1"/>
      <sheetName val="LIST_OF_MAKES1"/>
      <sheetName val="Component_Pricing,_Costs1"/>
      <sheetName val="Site_Dev_BOQ1"/>
      <sheetName val="LEVEL_SHEET1"/>
      <sheetName val="Cashflow_projection1"/>
      <sheetName val="TASKRSRC_(2)1"/>
      <sheetName val="Basic_Rates1"/>
      <sheetName val="Boq_-_Flats1"/>
      <sheetName val="site_fab&amp;ernstr1"/>
      <sheetName val="SP_Break_Up1"/>
      <sheetName val="3__Elemental_Summary1"/>
      <sheetName val="Perf_Distribution1"/>
      <sheetName val="Labour_&amp;_Plant1"/>
      <sheetName val="REVENUES_&amp;_BS1"/>
      <sheetName val="Area_Statement_1511111"/>
      <sheetName val="INDIGINEOUS_ITEMS_1"/>
      <sheetName val="Enquire"/>
      <sheetName val="BOQ Abstract"/>
      <sheetName val="Field Values"/>
      <sheetName val="Tof"/>
      <sheetName val="预算"/>
      <sheetName val="Config"/>
      <sheetName val="Break Dw"/>
      <sheetName val="Hardware"/>
      <sheetName val="d-safe specs"/>
      <sheetName val="p1-costg"/>
      <sheetName val="Publicbuilding"/>
      <sheetName val="loadcal"/>
      <sheetName val="Abt Foundation "/>
      <sheetName val="pier Foundation"/>
      <sheetName val="Bu_Lookup"/>
      <sheetName val="GL_Lookup"/>
      <sheetName val="Civil Works"/>
      <sheetName val="#REF"/>
      <sheetName val="Legal Risk Analysis"/>
      <sheetName val="workscope변경"/>
      <sheetName val="d-safe DELUXE"/>
      <sheetName val="CCTV_EST1"/>
      <sheetName val="BLKs_C"/>
      <sheetName val="CABLERET"/>
      <sheetName val="APPENDIX 4.1a"/>
      <sheetName val="Fin Sum"/>
      <sheetName val="SITE OVERHEADS"/>
      <sheetName val="1. Merchandising Plan"/>
      <sheetName val="Calendar"/>
      <sheetName val="Gym AV"/>
      <sheetName val="Fill this out first___"/>
      <sheetName val="_top_2B_cer_8"/>
      <sheetName val="CIVIL_abs_II_B_CER__8"/>
      <sheetName val="CUSTOMER_WORKS_8"/>
      <sheetName val="Sales_rate_sheet8"/>
      <sheetName val="2B_specialised__8"/>
      <sheetName val="2b_BACKFILLING8"/>
      <sheetName val="ANTI_TERMITE_sol8"/>
      <sheetName val="RCC_SEPTIC_TANK8"/>
      <sheetName val="RCC_SLAB8"/>
      <sheetName val="F_ESCAPE_ST_RCC8"/>
      <sheetName val="RCC,Ret__Wall8"/>
      <sheetName val="CABL_TRE,RCC8"/>
      <sheetName val="rcc_lintels8"/>
      <sheetName val="SWD__RCC8"/>
      <sheetName val="RCC_PLINTH_BEAM_8"/>
      <sheetName val="SWD_shu8"/>
      <sheetName val="SHU_PLINTH_BEAMS_8"/>
      <sheetName val="ShUTTER_LINTEL8"/>
      <sheetName val="SHU,SLAB__8"/>
      <sheetName val="shu_re_wall8"/>
      <sheetName val="s_tank_sh8"/>
      <sheetName val="cabl_tren,shu8"/>
      <sheetName val="Brickbat_jelly8"/>
      <sheetName val="WATERP_8"/>
      <sheetName val="MIsc_POLYETH__SHEET8"/>
      <sheetName val="TEMP_8"/>
      <sheetName val="Drawings_8"/>
      <sheetName val="Back filling"/>
      <sheetName val="NT items summary"/>
      <sheetName val="rework_claim_status_8"/>
      <sheetName val="project_data_sheet8"/>
      <sheetName val="2B_landscaping_meas_sheet8"/>
      <sheetName val="hanging_restaurant_area_modi8"/>
      <sheetName val="_ROAD_&amp;_WALL__2B8"/>
      <sheetName val="RCC_Ret__Wall8"/>
      <sheetName val="Labour_productivity8"/>
      <sheetName val="Formwork_-_Planned8"/>
      <sheetName val="Concrete_-_planned8"/>
      <sheetName val="Stress_Calculation8"/>
      <sheetName val="Fill_this_out_first___8"/>
      <sheetName val="13__Steel_-_Ratio7"/>
      <sheetName val="Project_Budget_Worksheet7"/>
      <sheetName val="TBAL9697_-group_wise__sdpl7"/>
      <sheetName val="2B_August_2K27"/>
      <sheetName val="PRECAST_lightconc-II7"/>
      <sheetName val="9__Package_split_-_Cost_7"/>
      <sheetName val="Extra_Item7"/>
      <sheetName val="schedule_nos7"/>
      <sheetName val="IO_LIST7"/>
      <sheetName val="Linked_Lead7"/>
      <sheetName val="Currency_Sheet7"/>
      <sheetName val="Bill_3_-_Site_Works7"/>
      <sheetName val="Current_Bill_MB_ref7"/>
      <sheetName val="10__&amp;_11__Rate_Code_&amp;_BQ7"/>
      <sheetName val="Approved_MTD_Proj_#'s7"/>
      <sheetName val="Basement_Budget7"/>
      <sheetName val="BASIS_-DEC_087"/>
      <sheetName val="Builtup_Area7"/>
      <sheetName val="Package_split_-_Cost7"/>
      <sheetName val="Inc_St_-Link7"/>
      <sheetName val="INPUT_SHEET7"/>
      <sheetName val="_top_2B_cer_2"/>
      <sheetName val="CIVIL_abs_II_B_CER__2"/>
      <sheetName val="CUSTOMER_WORKS_2"/>
      <sheetName val="Sales_rate_sheet2"/>
      <sheetName val="2B_specialised__2"/>
      <sheetName val="2b_BACKFILLING2"/>
      <sheetName val="ANTI_TERMITE_sol2"/>
      <sheetName val="RCC_SEPTIC_TANK2"/>
      <sheetName val="RCC_SLAB2"/>
      <sheetName val="F_ESCAPE_ST_RCC2"/>
      <sheetName val="RCC,Ret__Wall2"/>
      <sheetName val="CABL_TRE,RCC2"/>
      <sheetName val="rcc_lintels2"/>
      <sheetName val="SWD__RCC2"/>
      <sheetName val="RCC_PLINTH_BEAM_2"/>
      <sheetName val="SWD_shu2"/>
      <sheetName val="SHU_PLINTH_BEAMS_2"/>
      <sheetName val="ShUTTER_LINTEL2"/>
      <sheetName val="SHU,SLAB__2"/>
      <sheetName val="shu_re_wall2"/>
      <sheetName val="s_tank_sh2"/>
      <sheetName val="cabl_tren,shu2"/>
      <sheetName val="Brickbat_jelly2"/>
      <sheetName val="WATERP_2"/>
      <sheetName val="MIsc_POLYETH__SHEET2"/>
      <sheetName val="TEMP_2"/>
      <sheetName val="Drawings_2"/>
      <sheetName val="rework_claim_status_2"/>
      <sheetName val="project_data_sheet2"/>
      <sheetName val="2B_landscaping_meas_sheet2"/>
      <sheetName val="hanging_restaurant_area_modi2"/>
      <sheetName val="_ROAD_&amp;_WALL__2B2"/>
      <sheetName val="RCC_Ret__Wall2"/>
      <sheetName val="Labour_productivity2"/>
      <sheetName val="Formwork_-_Planned2"/>
      <sheetName val="Concrete_-_planned2"/>
      <sheetName val="Stress_Calculation2"/>
      <sheetName val="Fill_this_out_first___2"/>
      <sheetName val="_top_2B_cer_3"/>
      <sheetName val="CIVIL_abs_II_B_CER__3"/>
      <sheetName val="CUSTOMER_WORKS_3"/>
      <sheetName val="Sales_rate_sheet3"/>
      <sheetName val="2B_specialised__3"/>
      <sheetName val="2b_BACKFILLING3"/>
      <sheetName val="ANTI_TERMITE_sol3"/>
      <sheetName val="RCC_SEPTIC_TANK3"/>
      <sheetName val="RCC_SLAB3"/>
      <sheetName val="F_ESCAPE_ST_RCC3"/>
      <sheetName val="RCC,Ret__Wall3"/>
      <sheetName val="CABL_TRE,RCC3"/>
      <sheetName val="rcc_lintels3"/>
      <sheetName val="SWD__RCC3"/>
      <sheetName val="RCC_PLINTH_BEAM_3"/>
      <sheetName val="SWD_shu3"/>
      <sheetName val="SHU_PLINTH_BEAMS_3"/>
      <sheetName val="ShUTTER_LINTEL3"/>
      <sheetName val="SHU,SLAB__3"/>
      <sheetName val="shu_re_wall3"/>
      <sheetName val="s_tank_sh3"/>
      <sheetName val="cabl_tren,shu3"/>
      <sheetName val="Brickbat_jelly3"/>
      <sheetName val="WATERP_3"/>
      <sheetName val="MIsc_POLYETH__SHEET3"/>
      <sheetName val="TEMP_3"/>
      <sheetName val="Drawings_3"/>
      <sheetName val="rework_claim_status_3"/>
      <sheetName val="project_data_sheet3"/>
      <sheetName val="2B_landscaping_meas_sheet3"/>
      <sheetName val="hanging_restaurant_area_modi3"/>
      <sheetName val="_ROAD_&amp;_WALL__2B3"/>
      <sheetName val="RCC_Ret__Wall3"/>
      <sheetName val="Labour_productivity3"/>
      <sheetName val="Formwork_-_Planned3"/>
      <sheetName val="Concrete_-_planned3"/>
      <sheetName val="Stress_Calculation3"/>
      <sheetName val="Fill_this_out_first___3"/>
      <sheetName val="13__Steel_-_Ratio2"/>
      <sheetName val="Project_Budget_Worksheet2"/>
      <sheetName val="TBAL9697_-group_wise__sdpl2"/>
      <sheetName val="2B_August_2K22"/>
      <sheetName val="PRECAST_lightconc-II2"/>
      <sheetName val="9__Package_split_-_Cost_2"/>
      <sheetName val="Extra_Item2"/>
      <sheetName val="schedule_nos2"/>
      <sheetName val="IO_LIST2"/>
      <sheetName val="Linked_Lead2"/>
      <sheetName val="Currency_Sheet2"/>
      <sheetName val="Bill_3_-_Site_Works2"/>
      <sheetName val="Current_Bill_MB_ref2"/>
      <sheetName val="10__&amp;_11__Rate_Code_&amp;_BQ2"/>
      <sheetName val="Approved_MTD_Proj_#'s2"/>
      <sheetName val="Basement_Budget2"/>
      <sheetName val="BASIS_-DEC_082"/>
      <sheetName val="Builtup_Area2"/>
      <sheetName val="Package_split_-_Cost2"/>
      <sheetName val="Inc_St_-Link2"/>
      <sheetName val="INPUT_SHEET2"/>
      <sheetName val="_top_2B_cer_4"/>
      <sheetName val="CIVIL_abs_II_B_CER__4"/>
      <sheetName val="CUSTOMER_WORKS_4"/>
      <sheetName val="Sales_rate_sheet4"/>
      <sheetName val="2B_specialised__4"/>
      <sheetName val="2b_BACKFILLING4"/>
      <sheetName val="ANTI_TERMITE_sol4"/>
      <sheetName val="RCC_SEPTIC_TANK4"/>
      <sheetName val="RCC_SLAB4"/>
      <sheetName val="F_ESCAPE_ST_RCC4"/>
      <sheetName val="RCC,Ret__Wall4"/>
      <sheetName val="CABL_TRE,RCC4"/>
      <sheetName val="rcc_lintels4"/>
      <sheetName val="SWD__RCC4"/>
      <sheetName val="RCC_PLINTH_BEAM_4"/>
      <sheetName val="SWD_shu4"/>
      <sheetName val="SHU_PLINTH_BEAMS_4"/>
      <sheetName val="ShUTTER_LINTEL4"/>
      <sheetName val="SHU,SLAB__4"/>
      <sheetName val="shu_re_wall4"/>
      <sheetName val="s_tank_sh4"/>
      <sheetName val="cabl_tren,shu4"/>
      <sheetName val="Brickbat_jelly4"/>
      <sheetName val="WATERP_4"/>
      <sheetName val="MIsc_POLYETH__SHEET4"/>
      <sheetName val="TEMP_4"/>
      <sheetName val="Drawings_4"/>
      <sheetName val="rework_claim_status_4"/>
      <sheetName val="project_data_sheet4"/>
      <sheetName val="2B_landscaping_meas_sheet4"/>
      <sheetName val="hanging_restaurant_area_modi4"/>
      <sheetName val="_ROAD_&amp;_WALL__2B4"/>
      <sheetName val="RCC_Ret__Wall4"/>
      <sheetName val="Labour_productivity4"/>
      <sheetName val="Formwork_-_Planned4"/>
      <sheetName val="Concrete_-_planned4"/>
      <sheetName val="Stress_Calculation4"/>
      <sheetName val="Fill_this_out_first___4"/>
      <sheetName val="13__Steel_-_Ratio3"/>
      <sheetName val="Project_Budget_Worksheet3"/>
      <sheetName val="TBAL9697_-group_wise__sdpl3"/>
      <sheetName val="2B_August_2K23"/>
      <sheetName val="PRECAST_lightconc-II3"/>
      <sheetName val="9__Package_split_-_Cost_3"/>
      <sheetName val="Extra_Item3"/>
      <sheetName val="schedule_nos3"/>
      <sheetName val="IO_LIST3"/>
      <sheetName val="Linked_Lead3"/>
      <sheetName val="Currency_Sheet3"/>
      <sheetName val="Bill_3_-_Site_Works3"/>
      <sheetName val="Current_Bill_MB_ref3"/>
      <sheetName val="10__&amp;_11__Rate_Code_&amp;_BQ3"/>
      <sheetName val="Approved_MTD_Proj_#'s3"/>
      <sheetName val="Basement_Budget3"/>
      <sheetName val="BASIS_-DEC_083"/>
      <sheetName val="Builtup_Area3"/>
      <sheetName val="Package_split_-_Cost3"/>
      <sheetName val="Inc_St_-Link3"/>
      <sheetName val="INPUT_SHEET3"/>
      <sheetName val="_top_2B_cer_5"/>
      <sheetName val="CIVIL_abs_II_B_CER__5"/>
      <sheetName val="CUSTOMER_WORKS_5"/>
      <sheetName val="Sales_rate_sheet5"/>
      <sheetName val="2B_specialised__5"/>
      <sheetName val="2b_BACKFILLING5"/>
      <sheetName val="ANTI_TERMITE_sol5"/>
      <sheetName val="RCC_SEPTIC_TANK5"/>
      <sheetName val="RCC_SLAB5"/>
      <sheetName val="F_ESCAPE_ST_RCC5"/>
      <sheetName val="RCC,Ret__Wall5"/>
      <sheetName val="CABL_TRE,RCC5"/>
      <sheetName val="rcc_lintels5"/>
      <sheetName val="SWD__RCC5"/>
      <sheetName val="RCC_PLINTH_BEAM_5"/>
      <sheetName val="SWD_shu5"/>
      <sheetName val="SHU_PLINTH_BEAMS_5"/>
      <sheetName val="ShUTTER_LINTEL5"/>
      <sheetName val="SHU,SLAB__5"/>
      <sheetName val="shu_re_wall5"/>
      <sheetName val="s_tank_sh5"/>
      <sheetName val="cabl_tren,shu5"/>
      <sheetName val="Brickbat_jelly5"/>
      <sheetName val="WATERP_5"/>
      <sheetName val="MIsc_POLYETH__SHEET5"/>
      <sheetName val="TEMP_5"/>
      <sheetName val="Drawings_5"/>
      <sheetName val="rework_claim_status_5"/>
      <sheetName val="project_data_sheet5"/>
      <sheetName val="2B_landscaping_meas_sheet5"/>
      <sheetName val="hanging_restaurant_area_modi5"/>
      <sheetName val="_ROAD_&amp;_WALL__2B5"/>
      <sheetName val="RCC_Ret__Wall5"/>
      <sheetName val="Labour_productivity5"/>
      <sheetName val="Formwork_-_Planned5"/>
      <sheetName val="Concrete_-_planned5"/>
      <sheetName val="Stress_Calculation5"/>
      <sheetName val="Fill_this_out_first___5"/>
      <sheetName val="13__Steel_-_Ratio4"/>
      <sheetName val="Project_Budget_Worksheet4"/>
      <sheetName val="TBAL9697_-group_wise__sdpl4"/>
      <sheetName val="2B_August_2K24"/>
      <sheetName val="PRECAST_lightconc-II4"/>
      <sheetName val="9__Package_split_-_Cost_4"/>
      <sheetName val="Extra_Item4"/>
      <sheetName val="schedule_nos4"/>
      <sheetName val="IO_LIST4"/>
      <sheetName val="Linked_Lead4"/>
      <sheetName val="Currency_Sheet4"/>
      <sheetName val="Bill_3_-_Site_Works4"/>
      <sheetName val="Current_Bill_MB_ref4"/>
      <sheetName val="10__&amp;_11__Rate_Code_&amp;_BQ4"/>
      <sheetName val="Approved_MTD_Proj_#'s4"/>
      <sheetName val="Basement_Budget4"/>
      <sheetName val="BASIS_-DEC_084"/>
      <sheetName val="Builtup_Area4"/>
      <sheetName val="Package_split_-_Cost4"/>
      <sheetName val="Inc_St_-Link4"/>
      <sheetName val="INPUT_SHEET4"/>
      <sheetName val="_top_2B_cer_6"/>
      <sheetName val="CIVIL_abs_II_B_CER__6"/>
      <sheetName val="CUSTOMER_WORKS_6"/>
      <sheetName val="Sales_rate_sheet6"/>
      <sheetName val="2B_specialised__6"/>
      <sheetName val="2b_BACKFILLING6"/>
      <sheetName val="ANTI_TERMITE_sol6"/>
      <sheetName val="RCC_SEPTIC_TANK6"/>
      <sheetName val="RCC_SLAB6"/>
      <sheetName val="F_ESCAPE_ST_RCC6"/>
      <sheetName val="RCC,Ret__Wall6"/>
      <sheetName val="CABL_TRE,RCC6"/>
      <sheetName val="rcc_lintels6"/>
      <sheetName val="SWD__RCC6"/>
      <sheetName val="RCC_PLINTH_BEAM_6"/>
      <sheetName val="SWD_shu6"/>
      <sheetName val="SHU_PLINTH_BEAMS_6"/>
      <sheetName val="ShUTTER_LINTEL6"/>
      <sheetName val="SHU,SLAB__6"/>
      <sheetName val="shu_re_wall6"/>
      <sheetName val="s_tank_sh6"/>
      <sheetName val="cabl_tren,shu6"/>
      <sheetName val="Brickbat_jelly6"/>
      <sheetName val="WATERP_6"/>
      <sheetName val="MIsc_POLYETH__SHEET6"/>
      <sheetName val="TEMP_6"/>
      <sheetName val="Drawings_6"/>
      <sheetName val="rework_claim_status_6"/>
      <sheetName val="project_data_sheet6"/>
      <sheetName val="2B_landscaping_meas_sheet6"/>
      <sheetName val="hanging_restaurant_area_modi6"/>
      <sheetName val="_ROAD_&amp;_WALL__2B6"/>
      <sheetName val="RCC_Ret__Wall6"/>
      <sheetName val="Labour_productivity6"/>
      <sheetName val="Formwork_-_Planned6"/>
      <sheetName val="Concrete_-_planned6"/>
      <sheetName val="Stress_Calculation6"/>
      <sheetName val="Fill_this_out_first___6"/>
      <sheetName val="13__Steel_-_Ratio5"/>
      <sheetName val="Project_Budget_Worksheet5"/>
      <sheetName val="TBAL9697_-group_wise__sdpl5"/>
      <sheetName val="2B_August_2K25"/>
      <sheetName val="PRECAST_lightconc-II5"/>
      <sheetName val="9__Package_split_-_Cost_5"/>
      <sheetName val="Extra_Item5"/>
      <sheetName val="schedule_nos5"/>
      <sheetName val="IO_LIST5"/>
      <sheetName val="Linked_Lead5"/>
      <sheetName val="Currency_Sheet5"/>
      <sheetName val="Bill_3_-_Site_Works5"/>
      <sheetName val="Current_Bill_MB_ref5"/>
      <sheetName val="10__&amp;_11__Rate_Code_&amp;_BQ5"/>
      <sheetName val="Approved_MTD_Proj_#'s5"/>
      <sheetName val="Basement_Budget5"/>
      <sheetName val="BASIS_-DEC_085"/>
      <sheetName val="Builtup_Area5"/>
      <sheetName val="Package_split_-_Cost5"/>
      <sheetName val="Inc_St_-Link5"/>
      <sheetName val="INPUT_SHEET5"/>
      <sheetName val="_top_2B_cer_7"/>
      <sheetName val="CIVIL_abs_II_B_CER__7"/>
      <sheetName val="CUSTOMER_WORKS_7"/>
      <sheetName val="Sales_rate_sheet7"/>
      <sheetName val="2B_specialised__7"/>
      <sheetName val="2b_BACKFILLING7"/>
      <sheetName val="ANTI_TERMITE_sol7"/>
      <sheetName val="RCC_SEPTIC_TANK7"/>
      <sheetName val="RCC_SLAB7"/>
      <sheetName val="F_ESCAPE_ST_RCC7"/>
      <sheetName val="RCC,Ret__Wall7"/>
      <sheetName val="CABL_TRE,RCC7"/>
      <sheetName val="rcc_lintels7"/>
      <sheetName val="SWD__RCC7"/>
      <sheetName val="RCC_PLINTH_BEAM_7"/>
      <sheetName val="SWD_shu7"/>
      <sheetName val="SHU_PLINTH_BEAMS_7"/>
      <sheetName val="ShUTTER_LINTEL7"/>
      <sheetName val="SHU,SLAB__7"/>
      <sheetName val="shu_re_wall7"/>
      <sheetName val="s_tank_sh7"/>
      <sheetName val="cabl_tren,shu7"/>
      <sheetName val="Brickbat_jelly7"/>
      <sheetName val="WATERP_7"/>
      <sheetName val="MIsc_POLYETH__SHEET7"/>
      <sheetName val="TEMP_7"/>
      <sheetName val="Drawings_7"/>
      <sheetName val="rework_claim_status_7"/>
      <sheetName val="project_data_sheet7"/>
      <sheetName val="2B_landscaping_meas_sheet7"/>
      <sheetName val="hanging_restaurant_area_modi7"/>
      <sheetName val="_ROAD_&amp;_WALL__2B7"/>
      <sheetName val="RCC_Ret__Wall7"/>
      <sheetName val="Labour_productivity7"/>
      <sheetName val="Formwork_-_Planned7"/>
      <sheetName val="Concrete_-_planned7"/>
      <sheetName val="Stress_Calculation7"/>
      <sheetName val="Fill_this_out_first___7"/>
      <sheetName val="13__Steel_-_Ratio6"/>
      <sheetName val="Project_Budget_Worksheet6"/>
      <sheetName val="TBAL9697_-group_wise__sdpl6"/>
      <sheetName val="2B_August_2K26"/>
      <sheetName val="PRECAST_lightconc-II6"/>
      <sheetName val="9__Package_split_-_Cost_6"/>
      <sheetName val="Extra_Item6"/>
      <sheetName val="schedule_nos6"/>
      <sheetName val="IO_LIST6"/>
      <sheetName val="Linked_Lead6"/>
      <sheetName val="Currency_Sheet6"/>
      <sheetName val="Bill_3_-_Site_Works6"/>
      <sheetName val="Current_Bill_MB_ref6"/>
      <sheetName val="10__&amp;_11__Rate_Code_&amp;_BQ6"/>
      <sheetName val="Approved_MTD_Proj_#'s6"/>
      <sheetName val="Basement_Budget6"/>
      <sheetName val="BASIS_-DEC_086"/>
      <sheetName val="Builtup_Area6"/>
      <sheetName val="Package_split_-_Cost6"/>
      <sheetName val="Inc_St_-Link6"/>
      <sheetName val="INPUT_SHEET6"/>
      <sheetName val="_top_2B_cer_9"/>
      <sheetName val="CIVIL_abs_II_B_CER__9"/>
      <sheetName val="CUSTOMER_WORKS_9"/>
      <sheetName val="Sales_rate_sheet9"/>
      <sheetName val="2B_specialised__9"/>
      <sheetName val="2b_BACKFILLING9"/>
      <sheetName val="ANTI_TERMITE_sol9"/>
      <sheetName val="RCC_SEPTIC_TANK9"/>
      <sheetName val="RCC_SLAB9"/>
      <sheetName val="F_ESCAPE_ST_RCC9"/>
      <sheetName val="RCC,Ret__Wall9"/>
      <sheetName val="CABL_TRE,RCC9"/>
      <sheetName val="rcc_lintels9"/>
      <sheetName val="SWD__RCC9"/>
      <sheetName val="RCC_PLINTH_BEAM_9"/>
      <sheetName val="SWD_shu9"/>
      <sheetName val="SHU_PLINTH_BEAMS_9"/>
      <sheetName val="ShUTTER_LINTEL9"/>
      <sheetName val="SHU,SLAB__9"/>
      <sheetName val="shu_re_wall9"/>
      <sheetName val="s_tank_sh9"/>
      <sheetName val="cabl_tren,shu9"/>
      <sheetName val="Brickbat_jelly9"/>
      <sheetName val="WATERP_9"/>
      <sheetName val="MIsc_POLYETH__SHEET9"/>
      <sheetName val="TEMP_9"/>
      <sheetName val="Drawings_9"/>
      <sheetName val="rework_claim_status_9"/>
      <sheetName val="project_data_sheet9"/>
      <sheetName val="2B_landscaping_meas_sheet9"/>
      <sheetName val="hanging_restaurant_area_modi9"/>
      <sheetName val="_ROAD_&amp;_WALL__2B9"/>
      <sheetName val="RCC_Ret__Wall9"/>
      <sheetName val="Labour_productivity9"/>
      <sheetName val="Formwork_-_Planned9"/>
      <sheetName val="Concrete_-_planned9"/>
      <sheetName val="Stress_Calculation9"/>
      <sheetName val="Fill_this_out_first___9"/>
      <sheetName val="13__Steel_-_Ratio8"/>
      <sheetName val="Project_Budget_Worksheet8"/>
      <sheetName val="TBAL9697_-group_wise__sdpl8"/>
      <sheetName val="2B_August_2K28"/>
      <sheetName val="PRECAST_lightconc-II8"/>
      <sheetName val="9__Package_split_-_Cost_8"/>
      <sheetName val="Extra_Item8"/>
      <sheetName val="schedule_nos8"/>
      <sheetName val="IO_LIST8"/>
      <sheetName val="Linked_Lead8"/>
      <sheetName val="Currency_Sheet8"/>
      <sheetName val="Bill_3_-_Site_Works8"/>
      <sheetName val="Current_Bill_MB_ref8"/>
      <sheetName val="10__&amp;_11__Rate_Code_&amp;_BQ8"/>
      <sheetName val="Approved_MTD_Proj_#'s8"/>
      <sheetName val="Basement_Budget8"/>
      <sheetName val="BASIS_-DEC_088"/>
      <sheetName val="Builtup_Area8"/>
      <sheetName val="Package_split_-_Cost8"/>
      <sheetName val="Inc_St_-Link8"/>
      <sheetName val="INPUT_SHEET8"/>
      <sheetName val="_top_2B_cer_10"/>
      <sheetName val="CIVIL_abs_II_B_CER__10"/>
      <sheetName val="CUSTOMER_WORKS_10"/>
      <sheetName val="Sales_rate_sheet10"/>
      <sheetName val="2B_specialised__10"/>
      <sheetName val="2b_BACKFILLING10"/>
      <sheetName val="ANTI_TERMITE_sol10"/>
      <sheetName val="RCC_SEPTIC_TANK10"/>
      <sheetName val="RCC_SLAB10"/>
      <sheetName val="F_ESCAPE_ST_RCC10"/>
      <sheetName val="RCC,Ret__Wall10"/>
      <sheetName val="CABL_TRE,RCC10"/>
      <sheetName val="rcc_lintels10"/>
      <sheetName val="SWD__RCC10"/>
      <sheetName val="RCC_PLINTH_BEAM_10"/>
      <sheetName val="SWD_shu10"/>
      <sheetName val="SHU_PLINTH_BEAMS_10"/>
      <sheetName val="ShUTTER_LINTEL10"/>
      <sheetName val="SHU,SLAB__10"/>
      <sheetName val="shu_re_wall10"/>
      <sheetName val="s_tank_sh10"/>
      <sheetName val="cabl_tren,shu10"/>
      <sheetName val="Brickbat_jelly10"/>
      <sheetName val="WATERP_10"/>
      <sheetName val="MIsc_POLYETH__SHEET10"/>
      <sheetName val="TEMP_10"/>
      <sheetName val="Drawings_10"/>
      <sheetName val="rework_claim_status_10"/>
      <sheetName val="project_data_sheet10"/>
      <sheetName val="2B_landscaping_meas_sheet10"/>
      <sheetName val="hanging_restaurant_area_modi10"/>
      <sheetName val="_ROAD_&amp;_WALL__2B10"/>
      <sheetName val="RCC_Ret__Wall10"/>
      <sheetName val="Labour_productivity10"/>
      <sheetName val="Formwork_-_Planned10"/>
      <sheetName val="Concrete_-_planned10"/>
      <sheetName val="Stress_Calculation10"/>
      <sheetName val="Fill_this_out_first___10"/>
      <sheetName val="13__Steel_-_Ratio9"/>
      <sheetName val="Project_Budget_Worksheet9"/>
      <sheetName val="TBAL9697_-group_wise__sdpl9"/>
      <sheetName val="2B_August_2K29"/>
      <sheetName val="PRECAST_lightconc-II9"/>
      <sheetName val="9__Package_split_-_Cost_9"/>
      <sheetName val="Extra_Item9"/>
      <sheetName val="schedule_nos9"/>
      <sheetName val="IO_LIST9"/>
      <sheetName val="Linked_Lead9"/>
      <sheetName val="Currency_Sheet9"/>
      <sheetName val="Bill_3_-_Site_Works9"/>
      <sheetName val="Current_Bill_MB_ref9"/>
      <sheetName val="10__&amp;_11__Rate_Code_&amp;_BQ9"/>
      <sheetName val="Approved_MTD_Proj_#'s9"/>
      <sheetName val="Basement_Budget9"/>
      <sheetName val="BASIS_-DEC_089"/>
      <sheetName val="Builtup_Area9"/>
      <sheetName val="Package_split_-_Cost9"/>
      <sheetName val="Inc_St_-Link9"/>
      <sheetName val="INPUT_SHEET9"/>
      <sheetName val="_top_2B_cer_11"/>
      <sheetName val="CIVIL_abs_II_B_CER__11"/>
      <sheetName val="CUSTOMER_WORKS_11"/>
      <sheetName val="Sales_rate_sheet11"/>
      <sheetName val="2B_specialised__11"/>
      <sheetName val="2b_BACKFILLING11"/>
      <sheetName val="ANTI_TERMITE_sol11"/>
      <sheetName val="RCC_SEPTIC_TANK11"/>
      <sheetName val="RCC_SLAB11"/>
      <sheetName val="F_ESCAPE_ST_RCC11"/>
      <sheetName val="RCC,Ret__Wall11"/>
      <sheetName val="CABL_TRE,RCC11"/>
      <sheetName val="rcc_lintels11"/>
      <sheetName val="SWD__RCC11"/>
      <sheetName val="RCC_PLINTH_BEAM_11"/>
      <sheetName val="SWD_shu11"/>
      <sheetName val="SHU_PLINTH_BEAMS_11"/>
      <sheetName val="ShUTTER_LINTEL11"/>
      <sheetName val="SHU,SLAB__11"/>
      <sheetName val="shu_re_wall11"/>
      <sheetName val="s_tank_sh11"/>
      <sheetName val="cabl_tren,shu11"/>
      <sheetName val="Brickbat_jelly11"/>
      <sheetName val="WATERP_11"/>
      <sheetName val="MIsc_POLYETH__SHEET11"/>
      <sheetName val="TEMP_11"/>
      <sheetName val="Drawings_11"/>
      <sheetName val="rework_claim_status_11"/>
      <sheetName val="project_data_sheet11"/>
      <sheetName val="2B_landscaping_meas_sheet11"/>
      <sheetName val="hanging_restaurant_area_modi11"/>
      <sheetName val="_ROAD_&amp;_WALL__2B11"/>
      <sheetName val="RCC_Ret__Wall11"/>
      <sheetName val="Labour_productivity11"/>
      <sheetName val="Formwork_-_Planned11"/>
      <sheetName val="Concrete_-_planned11"/>
      <sheetName val="Stress_Calculation11"/>
      <sheetName val="Fill_this_out_first___11"/>
      <sheetName val="13__Steel_-_Ratio10"/>
      <sheetName val="Project_Budget_Worksheet10"/>
      <sheetName val="TBAL9697_-group_wise__sdpl10"/>
      <sheetName val="2B_August_2K210"/>
      <sheetName val="PRECAST_lightconc-II10"/>
      <sheetName val="9__Package_split_-_Cost_10"/>
      <sheetName val="Extra_Item10"/>
      <sheetName val="schedule_nos10"/>
      <sheetName val="IO_LIST10"/>
      <sheetName val="Linked_Lead10"/>
      <sheetName val="Currency_Sheet10"/>
      <sheetName val="Bill_3_-_Site_Works10"/>
      <sheetName val="Current_Bill_MB_ref10"/>
      <sheetName val="10__&amp;_11__Rate_Code_&amp;_BQ10"/>
      <sheetName val="Approved_MTD_Proj_#'s10"/>
      <sheetName val="Basement_Budget10"/>
      <sheetName val="BASIS_-DEC_0810"/>
      <sheetName val="Builtup_Area10"/>
      <sheetName val="Package_split_-_Cost10"/>
      <sheetName val="Inc_St_-Link10"/>
      <sheetName val="INPUT_SHEET10"/>
      <sheetName val="_top_2B_cer_15"/>
      <sheetName val="CIVIL_abs_II_B_CER__15"/>
      <sheetName val="CUSTOMER_WORKS_15"/>
      <sheetName val="Sales_rate_sheet15"/>
      <sheetName val="2B_specialised__15"/>
      <sheetName val="2b_BACKFILLING15"/>
      <sheetName val="ANTI_TERMITE_sol15"/>
      <sheetName val="RCC_SEPTIC_TANK15"/>
      <sheetName val="RCC_SLAB15"/>
      <sheetName val="F_ESCAPE_ST_RCC15"/>
      <sheetName val="RCC,Ret__Wall15"/>
      <sheetName val="CABL_TRE,RCC15"/>
      <sheetName val="rcc_lintels15"/>
      <sheetName val="SWD__RCC15"/>
      <sheetName val="RCC_PLINTH_BEAM_15"/>
      <sheetName val="SWD_shu15"/>
      <sheetName val="SHU_PLINTH_BEAMS_15"/>
      <sheetName val="ShUTTER_LINTEL15"/>
      <sheetName val="SHU,SLAB__15"/>
      <sheetName val="shu_re_wall15"/>
      <sheetName val="s_tank_sh15"/>
      <sheetName val="cabl_tren,shu15"/>
      <sheetName val="Brickbat_jelly15"/>
      <sheetName val="WATERP_15"/>
      <sheetName val="MIsc_POLYETH__SHEET15"/>
      <sheetName val="TEMP_15"/>
      <sheetName val="Drawings_15"/>
      <sheetName val="rework_claim_status_15"/>
      <sheetName val="project_data_sheet15"/>
      <sheetName val="2B_landscaping_meas_sheet15"/>
      <sheetName val="hanging_restaurant_area_modi15"/>
      <sheetName val="_ROAD_&amp;_WALL__2B15"/>
      <sheetName val="RCC_Ret__Wall15"/>
      <sheetName val="Labour_productivity15"/>
      <sheetName val="Formwork_-_Planned15"/>
      <sheetName val="Concrete_-_planned15"/>
      <sheetName val="Stress_Calculation15"/>
      <sheetName val="Fill_this_out_first___15"/>
      <sheetName val="13__Steel_-_Ratio14"/>
      <sheetName val="Project_Budget_Worksheet14"/>
      <sheetName val="TBAL9697_-group_wise__sdpl14"/>
      <sheetName val="2B_August_2K214"/>
      <sheetName val="PRECAST_lightconc-II14"/>
      <sheetName val="9__Package_split_-_Cost_14"/>
      <sheetName val="Extra_Item14"/>
      <sheetName val="schedule_nos14"/>
      <sheetName val="IO_LIST14"/>
      <sheetName val="Linked_Lead14"/>
      <sheetName val="Currency_Sheet14"/>
      <sheetName val="Bill_3_-_Site_Works14"/>
      <sheetName val="Current_Bill_MB_ref14"/>
      <sheetName val="10__&amp;_11__Rate_Code_&amp;_BQ14"/>
      <sheetName val="Approved_MTD_Proj_#'s14"/>
      <sheetName val="Basement_Budget14"/>
      <sheetName val="BASIS_-DEC_0814"/>
      <sheetName val="Builtup_Area14"/>
      <sheetName val="Package_split_-_Cost14"/>
      <sheetName val="Inc_St_-Link14"/>
      <sheetName val="INPUT_SHEET14"/>
      <sheetName val="_top_2B_cer_12"/>
      <sheetName val="CIVIL_abs_II_B_CER__12"/>
      <sheetName val="CUSTOMER_WORKS_12"/>
      <sheetName val="Sales_rate_sheet12"/>
      <sheetName val="2B_specialised__12"/>
      <sheetName val="2b_BACKFILLING12"/>
      <sheetName val="ANTI_TERMITE_sol12"/>
      <sheetName val="RCC_SEPTIC_TANK12"/>
      <sheetName val="RCC_SLAB12"/>
      <sheetName val="F_ESCAPE_ST_RCC12"/>
      <sheetName val="RCC,Ret__Wall12"/>
      <sheetName val="CABL_TRE,RCC12"/>
      <sheetName val="rcc_lintels12"/>
      <sheetName val="SWD__RCC12"/>
      <sheetName val="RCC_PLINTH_BEAM_12"/>
      <sheetName val="SWD_shu12"/>
      <sheetName val="SHU_PLINTH_BEAMS_12"/>
      <sheetName val="ShUTTER_LINTEL12"/>
      <sheetName val="SHU,SLAB__12"/>
      <sheetName val="shu_re_wall12"/>
      <sheetName val="s_tank_sh12"/>
      <sheetName val="cabl_tren,shu12"/>
      <sheetName val="Brickbat_jelly12"/>
      <sheetName val="WATERP_12"/>
      <sheetName val="MIsc_POLYETH__SHEET12"/>
      <sheetName val="TEMP_12"/>
      <sheetName val="Drawings_12"/>
      <sheetName val="rework_claim_status_12"/>
      <sheetName val="project_data_sheet12"/>
      <sheetName val="2B_landscaping_meas_sheet12"/>
      <sheetName val="hanging_restaurant_area_modi12"/>
      <sheetName val="_ROAD_&amp;_WALL__2B12"/>
      <sheetName val="RCC_Ret__Wall12"/>
      <sheetName val="Labour_productivity12"/>
      <sheetName val="Formwork_-_Planned12"/>
      <sheetName val="Concrete_-_planned12"/>
      <sheetName val="Stress_Calculation12"/>
      <sheetName val="Fill_this_out_first___12"/>
      <sheetName val="13__Steel_-_Ratio11"/>
      <sheetName val="Project_Budget_Worksheet11"/>
      <sheetName val="TBAL9697_-group_wise__sdpl11"/>
      <sheetName val="2B_August_2K211"/>
      <sheetName val="PRECAST_lightconc-II11"/>
      <sheetName val="9__Package_split_-_Cost_11"/>
      <sheetName val="Extra_Item11"/>
      <sheetName val="schedule_nos11"/>
      <sheetName val="IO_LIST11"/>
      <sheetName val="Linked_Lead11"/>
      <sheetName val="Currency_Sheet11"/>
      <sheetName val="Bill_3_-_Site_Works11"/>
      <sheetName val="Current_Bill_MB_ref11"/>
      <sheetName val="10__&amp;_11__Rate_Code_&amp;_BQ11"/>
      <sheetName val="Approved_MTD_Proj_#'s11"/>
      <sheetName val="Basement_Budget11"/>
      <sheetName val="BASIS_-DEC_0811"/>
      <sheetName val="Builtup_Area11"/>
      <sheetName val="Package_split_-_Cost11"/>
      <sheetName val="Inc_St_-Link11"/>
      <sheetName val="INPUT_SHEET11"/>
      <sheetName val="_top_2B_cer_13"/>
      <sheetName val="CIVIL_abs_II_B_CER__13"/>
      <sheetName val="CUSTOMER_WORKS_13"/>
      <sheetName val="Sales_rate_sheet13"/>
      <sheetName val="2B_specialised__13"/>
      <sheetName val="2b_BACKFILLING13"/>
      <sheetName val="ANTI_TERMITE_sol13"/>
      <sheetName val="RCC_SEPTIC_TANK13"/>
      <sheetName val="RCC_SLAB13"/>
      <sheetName val="F_ESCAPE_ST_RCC13"/>
      <sheetName val="RCC,Ret__Wall13"/>
      <sheetName val="CABL_TRE,RCC13"/>
      <sheetName val="rcc_lintels13"/>
      <sheetName val="SWD__RCC13"/>
      <sheetName val="RCC_PLINTH_BEAM_13"/>
      <sheetName val="SWD_shu13"/>
      <sheetName val="SHU_PLINTH_BEAMS_13"/>
      <sheetName val="ShUTTER_LINTEL13"/>
      <sheetName val="SHU,SLAB__13"/>
      <sheetName val="shu_re_wall13"/>
      <sheetName val="s_tank_sh13"/>
      <sheetName val="cabl_tren,shu13"/>
      <sheetName val="Brickbat_jelly13"/>
      <sheetName val="WATERP_13"/>
      <sheetName val="MIsc_POLYETH__SHEET13"/>
      <sheetName val="TEMP_13"/>
      <sheetName val="Drawings_13"/>
      <sheetName val="rework_claim_status_13"/>
      <sheetName val="project_data_sheet13"/>
      <sheetName val="2B_landscaping_meas_sheet13"/>
      <sheetName val="hanging_restaurant_area_modi13"/>
      <sheetName val="_ROAD_&amp;_WALL__2B13"/>
      <sheetName val="RCC_Ret__Wall13"/>
      <sheetName val="Labour_productivity13"/>
      <sheetName val="Formwork_-_Planned13"/>
      <sheetName val="Concrete_-_planned13"/>
      <sheetName val="Stress_Calculation13"/>
      <sheetName val="Fill_this_out_first___13"/>
      <sheetName val="13__Steel_-_Ratio12"/>
      <sheetName val="Project_Budget_Worksheet12"/>
      <sheetName val="TBAL9697_-group_wise__sdpl12"/>
      <sheetName val="2B_August_2K212"/>
      <sheetName val="PRECAST_lightconc-II12"/>
      <sheetName val="9__Package_split_-_Cost_12"/>
      <sheetName val="Extra_Item12"/>
      <sheetName val="schedule_nos12"/>
      <sheetName val="IO_LIST12"/>
      <sheetName val="Linked_Lead12"/>
      <sheetName val="Currency_Sheet12"/>
      <sheetName val="Bill_3_-_Site_Works12"/>
      <sheetName val="Current_Bill_MB_ref12"/>
      <sheetName val="10__&amp;_11__Rate_Code_&amp;_BQ12"/>
      <sheetName val="Approved_MTD_Proj_#'s12"/>
      <sheetName val="Basement_Budget12"/>
      <sheetName val="BASIS_-DEC_0812"/>
      <sheetName val="Builtup_Area12"/>
      <sheetName val="Package_split_-_Cost12"/>
      <sheetName val="Inc_St_-Link12"/>
      <sheetName val="INPUT_SHEET12"/>
      <sheetName val="_top_2B_cer_14"/>
      <sheetName val="CIVIL_abs_II_B_CER__14"/>
      <sheetName val="CUSTOMER_WORKS_14"/>
      <sheetName val="Sales_rate_sheet14"/>
      <sheetName val="2B_specialised__14"/>
      <sheetName val="2b_BACKFILLING14"/>
      <sheetName val="ANTI_TERMITE_sol14"/>
      <sheetName val="RCC_SEPTIC_TANK14"/>
      <sheetName val="RCC_SLAB14"/>
      <sheetName val="F_ESCAPE_ST_RCC14"/>
      <sheetName val="RCC,Ret__Wall14"/>
      <sheetName val="CABL_TRE,RCC14"/>
      <sheetName val="rcc_lintels14"/>
      <sheetName val="SWD__RCC14"/>
      <sheetName val="RCC_PLINTH_BEAM_14"/>
      <sheetName val="SWD_shu14"/>
      <sheetName val="SHU_PLINTH_BEAMS_14"/>
      <sheetName val="ShUTTER_LINTEL14"/>
      <sheetName val="SHU,SLAB__14"/>
      <sheetName val="shu_re_wall14"/>
      <sheetName val="s_tank_sh14"/>
      <sheetName val="cabl_tren,shu14"/>
      <sheetName val="Brickbat_jelly14"/>
      <sheetName val="WATERP_14"/>
      <sheetName val="MIsc_POLYETH__SHEET14"/>
      <sheetName val="TEMP_14"/>
      <sheetName val="Drawings_14"/>
      <sheetName val="rework_claim_status_14"/>
      <sheetName val="project_data_sheet14"/>
      <sheetName val="2B_landscaping_meas_sheet14"/>
      <sheetName val="hanging_restaurant_area_modi14"/>
      <sheetName val="_ROAD_&amp;_WALL__2B14"/>
      <sheetName val="RCC_Ret__Wall14"/>
      <sheetName val="Labour_productivity14"/>
      <sheetName val="Formwork_-_Planned14"/>
      <sheetName val="Concrete_-_planned14"/>
      <sheetName val="Stress_Calculation14"/>
      <sheetName val="Fill_this_out_first___14"/>
      <sheetName val="13__Steel_-_Ratio13"/>
      <sheetName val="Project_Budget_Worksheet13"/>
      <sheetName val="TBAL9697_-group_wise__sdpl13"/>
      <sheetName val="2B_August_2K213"/>
      <sheetName val="PRECAST_lightconc-II13"/>
      <sheetName val="9__Package_split_-_Cost_13"/>
      <sheetName val="Extra_Item13"/>
      <sheetName val="schedule_nos13"/>
      <sheetName val="IO_LIST13"/>
      <sheetName val="Linked_Lead13"/>
      <sheetName val="Currency_Sheet13"/>
      <sheetName val="Bill_3_-_Site_Works13"/>
      <sheetName val="Current_Bill_MB_ref13"/>
      <sheetName val="10__&amp;_11__Rate_Code_&amp;_BQ13"/>
      <sheetName val="Approved_MTD_Proj_#'s13"/>
      <sheetName val="Basement_Budget13"/>
      <sheetName val="BASIS_-DEC_0813"/>
      <sheetName val="Builtup_Area13"/>
      <sheetName val="Package_split_-_Cost13"/>
      <sheetName val="Inc_St_-Link13"/>
      <sheetName val="INPUT_SHEET13"/>
      <sheetName val="_top_2B_cer_16"/>
      <sheetName val="CIVIL_abs_II_B_CER__16"/>
      <sheetName val="CUSTOMER_WORKS_16"/>
      <sheetName val="Sales_rate_sheet16"/>
      <sheetName val="2B_specialised__16"/>
      <sheetName val="2b_BACKFILLING16"/>
      <sheetName val="ANTI_TERMITE_sol16"/>
      <sheetName val="RCC_SEPTIC_TANK16"/>
      <sheetName val="RCC_SLAB16"/>
      <sheetName val="F_ESCAPE_ST_RCC16"/>
      <sheetName val="RCC,Ret__Wall16"/>
      <sheetName val="CABL_TRE,RCC16"/>
      <sheetName val="rcc_lintels16"/>
      <sheetName val="SWD__RCC16"/>
      <sheetName val="RCC_PLINTH_BEAM_16"/>
      <sheetName val="SWD_shu16"/>
      <sheetName val="SHU_PLINTH_BEAMS_16"/>
      <sheetName val="ShUTTER_LINTEL16"/>
      <sheetName val="SHU,SLAB__16"/>
      <sheetName val="shu_re_wall16"/>
      <sheetName val="s_tank_sh16"/>
      <sheetName val="cabl_tren,shu16"/>
      <sheetName val="Brickbat_jelly16"/>
      <sheetName val="WATERP_16"/>
      <sheetName val="MIsc_POLYETH__SHEET16"/>
      <sheetName val="TEMP_16"/>
      <sheetName val="Drawings_16"/>
      <sheetName val="rework_claim_status_16"/>
      <sheetName val="project_data_sheet16"/>
      <sheetName val="2B_landscaping_meas_sheet16"/>
      <sheetName val="hanging_restaurant_area_modi16"/>
      <sheetName val="_ROAD_&amp;_WALL__2B16"/>
      <sheetName val="RCC_Ret__Wall16"/>
      <sheetName val="Labour_productivity16"/>
      <sheetName val="Formwork_-_Planned16"/>
      <sheetName val="Concrete_-_planned16"/>
      <sheetName val="Stress_Calculation16"/>
      <sheetName val="Fill_this_out_first___16"/>
      <sheetName val="13__Steel_-_Ratio15"/>
      <sheetName val="Project_Budget_Worksheet15"/>
      <sheetName val="TBAL9697_-group_wise__sdpl15"/>
      <sheetName val="2B_August_2K215"/>
      <sheetName val="PRECAST_lightconc-II15"/>
      <sheetName val="9__Package_split_-_Cost_15"/>
      <sheetName val="Extra_Item15"/>
      <sheetName val="schedule_nos15"/>
      <sheetName val="IO_LIST15"/>
      <sheetName val="Linked_Lead15"/>
      <sheetName val="Currency_Sheet15"/>
      <sheetName val="Bill_3_-_Site_Works15"/>
      <sheetName val="Current_Bill_MB_ref15"/>
      <sheetName val="10__&amp;_11__Rate_Code_&amp;_BQ15"/>
      <sheetName val="Approved_MTD_Proj_#'s15"/>
      <sheetName val="Basement_Budget15"/>
      <sheetName val="BASIS_-DEC_0815"/>
      <sheetName val="Builtup_Area15"/>
      <sheetName val="Package_split_-_Cost15"/>
      <sheetName val="Inc_St_-Link15"/>
      <sheetName val="INPUT_SHEET15"/>
      <sheetName val="_top_2B_cer_17"/>
      <sheetName val="CIVIL_abs_II_B_CER__17"/>
      <sheetName val="CUSTOMER_WORKS_17"/>
      <sheetName val="Sales_rate_sheet17"/>
      <sheetName val="2B_specialised__17"/>
      <sheetName val="2b_BACKFILLING17"/>
      <sheetName val="ANTI_TERMITE_sol17"/>
      <sheetName val="RCC_SEPTIC_TANK17"/>
      <sheetName val="RCC_SLAB17"/>
      <sheetName val="F_ESCAPE_ST_RCC17"/>
      <sheetName val="RCC,Ret__Wall17"/>
      <sheetName val="CABL_TRE,RCC17"/>
      <sheetName val="rcc_lintels17"/>
      <sheetName val="SWD__RCC17"/>
      <sheetName val="RCC_PLINTH_BEAM_17"/>
      <sheetName val="SWD_shu17"/>
      <sheetName val="SHU_PLINTH_BEAMS_17"/>
      <sheetName val="ShUTTER_LINTEL17"/>
      <sheetName val="SHU,SLAB__17"/>
      <sheetName val="shu_re_wall17"/>
      <sheetName val="s_tank_sh17"/>
      <sheetName val="cabl_tren,shu17"/>
      <sheetName val="Brickbat_jelly17"/>
      <sheetName val="WATERP_17"/>
      <sheetName val="MIsc_POLYETH__SHEET17"/>
      <sheetName val="TEMP_17"/>
      <sheetName val="Drawings_17"/>
      <sheetName val="rework_claim_status_17"/>
      <sheetName val="project_data_sheet17"/>
      <sheetName val="2B_landscaping_meas_sheet17"/>
      <sheetName val="hanging_restaurant_area_modi17"/>
      <sheetName val="_ROAD_&amp;_WALL__2B17"/>
      <sheetName val="RCC_Ret__Wall17"/>
      <sheetName val="Labour_productivity17"/>
      <sheetName val="Formwork_-_Planned17"/>
      <sheetName val="Concrete_-_planned17"/>
      <sheetName val="Stress_Calculation17"/>
      <sheetName val="Fill_this_out_first___17"/>
      <sheetName val="13__Steel_-_Ratio16"/>
      <sheetName val="Project_Budget_Worksheet16"/>
      <sheetName val="TBAL9697_-group_wise__sdpl16"/>
      <sheetName val="2B_August_2K216"/>
      <sheetName val="PRECAST_lightconc-II16"/>
      <sheetName val="9__Package_split_-_Cost_16"/>
      <sheetName val="Extra_Item16"/>
      <sheetName val="schedule_nos16"/>
      <sheetName val="IO_LIST16"/>
      <sheetName val="Linked_Lead16"/>
      <sheetName val="Currency_Sheet16"/>
      <sheetName val="Bill_3_-_Site_Works16"/>
      <sheetName val="Current_Bill_MB_ref16"/>
      <sheetName val="10__&amp;_11__Rate_Code_&amp;_BQ16"/>
      <sheetName val="Approved_MTD_Proj_#'s16"/>
      <sheetName val="Basement_Budget16"/>
      <sheetName val="BASIS_-DEC_0816"/>
      <sheetName val="Builtup_Area16"/>
      <sheetName val="Package_split_-_Cost16"/>
      <sheetName val="Inc_St_-Link16"/>
      <sheetName val="INPUT_SHEET16"/>
      <sheetName val="_top_2B_cer_18"/>
      <sheetName val="CIVIL_abs_II_B_CER__18"/>
      <sheetName val="CUSTOMER_WORKS_18"/>
      <sheetName val="Sales_rate_sheet18"/>
      <sheetName val="2B_specialised__18"/>
      <sheetName val="2b_BACKFILLING18"/>
      <sheetName val="ANTI_TERMITE_sol18"/>
      <sheetName val="RCC_SEPTIC_TANK18"/>
      <sheetName val="RCC_SLAB18"/>
      <sheetName val="F_ESCAPE_ST_RCC18"/>
      <sheetName val="RCC,Ret__Wall18"/>
      <sheetName val="CABL_TRE,RCC18"/>
      <sheetName val="rcc_lintels18"/>
      <sheetName val="SWD__RCC18"/>
      <sheetName val="RCC_PLINTH_BEAM_18"/>
      <sheetName val="SWD_shu18"/>
      <sheetName val="SHU_PLINTH_BEAMS_18"/>
      <sheetName val="ShUTTER_LINTEL18"/>
      <sheetName val="SHU,SLAB__18"/>
      <sheetName val="shu_re_wall18"/>
      <sheetName val="s_tank_sh18"/>
      <sheetName val="cabl_tren,shu18"/>
      <sheetName val="Brickbat_jelly18"/>
      <sheetName val="WATERP_18"/>
      <sheetName val="MIsc_POLYETH__SHEET18"/>
      <sheetName val="TEMP_18"/>
      <sheetName val="Drawings_18"/>
      <sheetName val="rework_claim_status_18"/>
      <sheetName val="project_data_sheet18"/>
      <sheetName val="2B_landscaping_meas_sheet18"/>
      <sheetName val="hanging_restaurant_area_modi18"/>
      <sheetName val="_ROAD_&amp;_WALL__2B18"/>
      <sheetName val="RCC_Ret__Wall18"/>
      <sheetName val="Labour_productivity18"/>
      <sheetName val="Formwork_-_Planned18"/>
      <sheetName val="Concrete_-_planned18"/>
      <sheetName val="Stress_Calculation18"/>
      <sheetName val="Fill_this_out_first___18"/>
      <sheetName val="13__Steel_-_Ratio17"/>
      <sheetName val="Project_Budget_Worksheet17"/>
      <sheetName val="TBAL9697_-group_wise__sdpl17"/>
      <sheetName val="2B_August_2K217"/>
      <sheetName val="PRECAST_lightconc-II17"/>
      <sheetName val="9__Package_split_-_Cost_17"/>
      <sheetName val="Extra_Item17"/>
      <sheetName val="schedule_nos17"/>
      <sheetName val="IO_LIST17"/>
      <sheetName val="Linked_Lead17"/>
      <sheetName val="Currency_Sheet17"/>
      <sheetName val="Bill_3_-_Site_Works17"/>
      <sheetName val="Current_Bill_MB_ref17"/>
      <sheetName val="10__&amp;_11__Rate_Code_&amp;_BQ17"/>
      <sheetName val="Approved_MTD_Proj_#'s17"/>
      <sheetName val="Basement_Budget17"/>
      <sheetName val="BASIS_-DEC_0817"/>
      <sheetName val="Builtup_Area17"/>
      <sheetName val="Package_split_-_Cost17"/>
      <sheetName val="Inc_St_-Link17"/>
      <sheetName val="INPUT_SHEET17"/>
      <sheetName val="_top_2B_cer_20"/>
      <sheetName val="CIVIL_abs_II_B_CER__20"/>
      <sheetName val="CUSTOMER_WORKS_20"/>
      <sheetName val="Sales_rate_sheet20"/>
      <sheetName val="2B_specialised__20"/>
      <sheetName val="2b_BACKFILLING20"/>
      <sheetName val="ANTI_TERMITE_sol20"/>
      <sheetName val="RCC_SEPTIC_TANK20"/>
      <sheetName val="RCC_SLAB20"/>
      <sheetName val="F_ESCAPE_ST_RCC20"/>
      <sheetName val="RCC,Ret__Wall20"/>
      <sheetName val="CABL_TRE,RCC20"/>
      <sheetName val="rcc_lintels20"/>
      <sheetName val="SWD__RCC20"/>
      <sheetName val="RCC_PLINTH_BEAM_20"/>
      <sheetName val="SWD_shu20"/>
      <sheetName val="SHU_PLINTH_BEAMS_20"/>
      <sheetName val="ShUTTER_LINTEL20"/>
      <sheetName val="SHU,SLAB__20"/>
      <sheetName val="shu_re_wall20"/>
      <sheetName val="s_tank_sh20"/>
      <sheetName val="cabl_tren,shu20"/>
      <sheetName val="Brickbat_jelly20"/>
      <sheetName val="WATERP_20"/>
      <sheetName val="MIsc_POLYETH__SHEET20"/>
      <sheetName val="TEMP_20"/>
      <sheetName val="Drawings_20"/>
      <sheetName val="rework_claim_status_20"/>
      <sheetName val="project_data_sheet20"/>
      <sheetName val="2B_landscaping_meas_sheet20"/>
      <sheetName val="hanging_restaurant_area_modi20"/>
      <sheetName val="_ROAD_&amp;_WALL__2B20"/>
      <sheetName val="RCC_Ret__Wall20"/>
      <sheetName val="Labour_productivity20"/>
      <sheetName val="Formwork_-_Planned20"/>
      <sheetName val="Concrete_-_planned20"/>
      <sheetName val="Stress_Calculation20"/>
      <sheetName val="Fill_this_out_first___20"/>
      <sheetName val="13__Steel_-_Ratio19"/>
      <sheetName val="Project_Budget_Worksheet19"/>
      <sheetName val="TBAL9697_-group_wise__sdpl19"/>
      <sheetName val="2B_August_2K219"/>
      <sheetName val="PRECAST_lightconc-II19"/>
      <sheetName val="9__Package_split_-_Cost_19"/>
      <sheetName val="Extra_Item19"/>
      <sheetName val="schedule_nos19"/>
      <sheetName val="IO_LIST19"/>
      <sheetName val="Linked_Lead19"/>
      <sheetName val="Currency_Sheet19"/>
      <sheetName val="Bill_3_-_Site_Works19"/>
      <sheetName val="Current_Bill_MB_ref19"/>
      <sheetName val="10__&amp;_11__Rate_Code_&amp;_BQ19"/>
      <sheetName val="Approved_MTD_Proj_#'s19"/>
      <sheetName val="Basement_Budget19"/>
      <sheetName val="BASIS_-DEC_0819"/>
      <sheetName val="Builtup_Area19"/>
      <sheetName val="Package_split_-_Cost19"/>
      <sheetName val="Inc_St_-Link19"/>
      <sheetName val="INPUT_SHEET19"/>
      <sheetName val="_top_2B_cer_19"/>
      <sheetName val="CIVIL_abs_II_B_CER__19"/>
      <sheetName val="CUSTOMER_WORKS_19"/>
      <sheetName val="Sales_rate_sheet19"/>
      <sheetName val="2B_specialised__19"/>
      <sheetName val="2b_BACKFILLING19"/>
      <sheetName val="ANTI_TERMITE_sol19"/>
      <sheetName val="RCC_SEPTIC_TANK19"/>
      <sheetName val="RCC_SLAB19"/>
      <sheetName val="F_ESCAPE_ST_RCC19"/>
      <sheetName val="RCC,Ret__Wall19"/>
      <sheetName val="CABL_TRE,RCC19"/>
      <sheetName val="rcc_lintels19"/>
      <sheetName val="SWD__RCC19"/>
      <sheetName val="RCC_PLINTH_BEAM_19"/>
      <sheetName val="SWD_shu19"/>
      <sheetName val="SHU_PLINTH_BEAMS_19"/>
      <sheetName val="ShUTTER_LINTEL19"/>
      <sheetName val="SHU,SLAB__19"/>
      <sheetName val="shu_re_wall19"/>
      <sheetName val="s_tank_sh19"/>
      <sheetName val="cabl_tren,shu19"/>
      <sheetName val="Brickbat_jelly19"/>
      <sheetName val="WATERP_19"/>
      <sheetName val="MIsc_POLYETH__SHEET19"/>
      <sheetName val="TEMP_19"/>
      <sheetName val="Drawings_19"/>
      <sheetName val="rework_claim_status_19"/>
      <sheetName val="project_data_sheet19"/>
      <sheetName val="2B_landscaping_meas_sheet19"/>
      <sheetName val="hanging_restaurant_area_modi19"/>
      <sheetName val="_ROAD_&amp;_WALL__2B19"/>
      <sheetName val="RCC_Ret__Wall19"/>
      <sheetName val="Labour_productivity19"/>
      <sheetName val="Formwork_-_Planned19"/>
      <sheetName val="Concrete_-_planned19"/>
      <sheetName val="Stress_Calculation19"/>
      <sheetName val="Fill_this_out_first___19"/>
      <sheetName val="13__Steel_-_Ratio18"/>
      <sheetName val="Project_Budget_Worksheet18"/>
      <sheetName val="TBAL9697_-group_wise__sdpl18"/>
      <sheetName val="2B_August_2K218"/>
      <sheetName val="PRECAST_lightconc-II18"/>
      <sheetName val="9__Package_split_-_Cost_18"/>
      <sheetName val="Extra_Item18"/>
      <sheetName val="schedule_nos18"/>
      <sheetName val="IO_LIST18"/>
      <sheetName val="Linked_Lead18"/>
      <sheetName val="Currency_Sheet18"/>
      <sheetName val="Bill_3_-_Site_Works18"/>
      <sheetName val="Current_Bill_MB_ref18"/>
      <sheetName val="10__&amp;_11__Rate_Code_&amp;_BQ18"/>
      <sheetName val="Approved_MTD_Proj_#'s18"/>
      <sheetName val="Basement_Budget18"/>
      <sheetName val="BASIS_-DEC_0818"/>
      <sheetName val="Builtup_Area18"/>
      <sheetName val="Package_split_-_Cost18"/>
      <sheetName val="Inc_St_-Link18"/>
      <sheetName val="INPUT_SHEET18"/>
      <sheetName val="_top_2B_cer_21"/>
      <sheetName val="CIVIL_abs_II_B_CER__21"/>
      <sheetName val="CUSTOMER_WORKS_21"/>
      <sheetName val="Sales_rate_sheet21"/>
      <sheetName val="2B_specialised__21"/>
      <sheetName val="2b_BACKFILLING21"/>
      <sheetName val="ANTI_TERMITE_sol21"/>
      <sheetName val="RCC_SEPTIC_TANK21"/>
      <sheetName val="RCC_SLAB21"/>
      <sheetName val="F_ESCAPE_ST_RCC21"/>
      <sheetName val="RCC,Ret__Wall21"/>
      <sheetName val="CABL_TRE,RCC21"/>
      <sheetName val="rcc_lintels21"/>
      <sheetName val="SWD__RCC21"/>
      <sheetName val="RCC_PLINTH_BEAM_21"/>
      <sheetName val="SWD_shu21"/>
      <sheetName val="SHU_PLINTH_BEAMS_21"/>
      <sheetName val="ShUTTER_LINTEL21"/>
      <sheetName val="SHU,SLAB__21"/>
      <sheetName val="shu_re_wall21"/>
      <sheetName val="s_tank_sh21"/>
      <sheetName val="cabl_tren,shu21"/>
      <sheetName val="Brickbat_jelly21"/>
      <sheetName val="WATERP_21"/>
      <sheetName val="MIsc_POLYETH__SHEET21"/>
      <sheetName val="TEMP_21"/>
      <sheetName val="Drawings_21"/>
      <sheetName val="rework_claim_status_21"/>
      <sheetName val="project_data_sheet21"/>
      <sheetName val="2B_landscaping_meas_sheet21"/>
      <sheetName val="hanging_restaurant_area_modi21"/>
      <sheetName val="_ROAD_&amp;_WALL__2B21"/>
      <sheetName val="RCC_Ret__Wall21"/>
      <sheetName val="Labour_productivity21"/>
      <sheetName val="Formwork_-_Planned21"/>
      <sheetName val="Concrete_-_planned21"/>
      <sheetName val="Stress_Calculation21"/>
      <sheetName val="Fill_this_out_first___21"/>
      <sheetName val="13__Steel_-_Ratio20"/>
      <sheetName val="Project_Budget_Worksheet20"/>
      <sheetName val="TBAL9697_-group_wise__sdpl20"/>
      <sheetName val="2B_August_2K220"/>
      <sheetName val="PRECAST_lightconc-II20"/>
      <sheetName val="9__Package_split_-_Cost_20"/>
      <sheetName val="Extra_Item20"/>
      <sheetName val="schedule_nos20"/>
      <sheetName val="IO_LIST20"/>
      <sheetName val="Linked_Lead20"/>
      <sheetName val="Currency_Sheet20"/>
      <sheetName val="Bill_3_-_Site_Works20"/>
      <sheetName val="Current_Bill_MB_ref20"/>
      <sheetName val="10__&amp;_11__Rate_Code_&amp;_BQ20"/>
      <sheetName val="Approved_MTD_Proj_#'s20"/>
      <sheetName val="Basement_Budget20"/>
      <sheetName val="BASIS_-DEC_0820"/>
      <sheetName val="Builtup_Area20"/>
      <sheetName val="Package_split_-_Cost20"/>
      <sheetName val="Inc_St_-Link20"/>
      <sheetName val="INPUT_SHEET20"/>
      <sheetName val="_top_2B_cer_22"/>
      <sheetName val="CIVIL_abs_II_B_CER__22"/>
      <sheetName val="CUSTOMER_WORKS_22"/>
      <sheetName val="Sales_rate_sheet22"/>
      <sheetName val="2B_specialised__22"/>
      <sheetName val="2b_BACKFILLING22"/>
      <sheetName val="ANTI_TERMITE_sol22"/>
      <sheetName val="RCC_SEPTIC_TANK22"/>
      <sheetName val="RCC_SLAB22"/>
      <sheetName val="F_ESCAPE_ST_RCC22"/>
      <sheetName val="RCC,Ret__Wall22"/>
      <sheetName val="CABL_TRE,RCC22"/>
      <sheetName val="rcc_lintels22"/>
      <sheetName val="SWD__RCC22"/>
      <sheetName val="RCC_PLINTH_BEAM_22"/>
      <sheetName val="SWD_shu22"/>
      <sheetName val="SHU_PLINTH_BEAMS_22"/>
      <sheetName val="ShUTTER_LINTEL22"/>
      <sheetName val="SHU,SLAB__22"/>
      <sheetName val="shu_re_wall22"/>
      <sheetName val="s_tank_sh22"/>
      <sheetName val="cabl_tren,shu22"/>
      <sheetName val="Brickbat_jelly22"/>
      <sheetName val="WATERP_22"/>
      <sheetName val="MIsc_POLYETH__SHEET22"/>
      <sheetName val="TEMP_22"/>
      <sheetName val="Drawings_22"/>
      <sheetName val="rework_claim_status_22"/>
      <sheetName val="project_data_sheet22"/>
      <sheetName val="2B_landscaping_meas_sheet22"/>
      <sheetName val="hanging_restaurant_area_modi22"/>
      <sheetName val="_ROAD_&amp;_WALL__2B22"/>
      <sheetName val="RCC_Ret__Wall22"/>
      <sheetName val="Labour_productivity22"/>
      <sheetName val="Formwork_-_Planned22"/>
      <sheetName val="Concrete_-_planned22"/>
      <sheetName val="Stress_Calculation22"/>
      <sheetName val="Fill_this_out_first___22"/>
      <sheetName val="13__Steel_-_Ratio21"/>
      <sheetName val="Project_Budget_Worksheet21"/>
      <sheetName val="TBAL9697_-group_wise__sdpl21"/>
      <sheetName val="2B_August_2K221"/>
      <sheetName val="PRECAST_lightconc-II21"/>
      <sheetName val="9__Package_split_-_Cost_21"/>
      <sheetName val="Extra_Item21"/>
      <sheetName val="schedule_nos21"/>
      <sheetName val="IO_LIST21"/>
      <sheetName val="Linked_Lead21"/>
      <sheetName val="Currency_Sheet21"/>
      <sheetName val="Bill_3_-_Site_Works21"/>
      <sheetName val="Current_Bill_MB_ref21"/>
      <sheetName val="10__&amp;_11__Rate_Code_&amp;_BQ21"/>
      <sheetName val="Approved_MTD_Proj_#'s21"/>
      <sheetName val="Basement_Budget21"/>
      <sheetName val="BASIS_-DEC_0821"/>
      <sheetName val="Builtup_Area21"/>
      <sheetName val="Package_split_-_Cost21"/>
      <sheetName val="Inc_St_-Link21"/>
      <sheetName val="INPUT_SHEET21"/>
      <sheetName val="_top_2B_cer_23"/>
      <sheetName val="CIVIL_abs_II_B_CER__23"/>
      <sheetName val="CUSTOMER_WORKS_23"/>
      <sheetName val="Sales_rate_sheet23"/>
      <sheetName val="2B_specialised__23"/>
      <sheetName val="2b_BACKFILLING23"/>
      <sheetName val="ANTI_TERMITE_sol23"/>
      <sheetName val="RCC_SEPTIC_TANK23"/>
      <sheetName val="RCC_SLAB23"/>
      <sheetName val="F_ESCAPE_ST_RCC23"/>
      <sheetName val="RCC,Ret__Wall23"/>
      <sheetName val="CABL_TRE,RCC23"/>
      <sheetName val="rcc_lintels23"/>
      <sheetName val="SWD__RCC23"/>
      <sheetName val="RCC_PLINTH_BEAM_23"/>
      <sheetName val="SWD_shu23"/>
      <sheetName val="SHU_PLINTH_BEAMS_23"/>
      <sheetName val="ShUTTER_LINTEL23"/>
      <sheetName val="SHU,SLAB__23"/>
      <sheetName val="shu_re_wall23"/>
      <sheetName val="s_tank_sh23"/>
      <sheetName val="cabl_tren,shu23"/>
      <sheetName val="Brickbat_jelly23"/>
      <sheetName val="WATERP_23"/>
      <sheetName val="MIsc_POLYETH__SHEET23"/>
      <sheetName val="TEMP_23"/>
      <sheetName val="Drawings_23"/>
      <sheetName val="rework_claim_status_23"/>
      <sheetName val="project_data_sheet23"/>
      <sheetName val="2B_landscaping_meas_sheet23"/>
      <sheetName val="hanging_restaurant_area_modi23"/>
      <sheetName val="_ROAD_&amp;_WALL__2B23"/>
      <sheetName val="RCC_Ret__Wall23"/>
      <sheetName val="Labour_productivity23"/>
      <sheetName val="Formwork_-_Planned23"/>
      <sheetName val="Concrete_-_planned23"/>
      <sheetName val="Stress_Calculation23"/>
      <sheetName val="Fill_this_out_first___23"/>
      <sheetName val="13__Steel_-_Ratio22"/>
      <sheetName val="Project_Budget_Worksheet22"/>
      <sheetName val="TBAL9697_-group_wise__sdpl22"/>
      <sheetName val="2B_August_2K222"/>
      <sheetName val="PRECAST_lightconc-II22"/>
      <sheetName val="9__Package_split_-_Cost_22"/>
      <sheetName val="Extra_Item22"/>
      <sheetName val="schedule_nos22"/>
      <sheetName val="IO_LIST22"/>
      <sheetName val="Linked_Lead22"/>
      <sheetName val="Currency_Sheet22"/>
      <sheetName val="Bill_3_-_Site_Works22"/>
      <sheetName val="Current_Bill_MB_ref22"/>
      <sheetName val="10__&amp;_11__Rate_Code_&amp;_BQ22"/>
      <sheetName val="Approved_MTD_Proj_#'s22"/>
      <sheetName val="Basement_Budget22"/>
      <sheetName val="BASIS_-DEC_0822"/>
      <sheetName val="Builtup_Area22"/>
      <sheetName val="Package_split_-_Cost22"/>
      <sheetName val="Inc_St_-Link22"/>
      <sheetName val="INPUT_SHEET22"/>
      <sheetName val="Input Rates"/>
      <sheetName val="list"/>
      <sheetName val="switch"/>
      <sheetName val="PackSize"/>
      <sheetName val="PackagingType"/>
      <sheetName val="ProductHierarchy"/>
      <sheetName val="PurchGroup"/>
      <sheetName val="Sub-brand"/>
      <sheetName val="Variant"/>
      <sheetName val="Non Frame Work"/>
      <sheetName val="Cost_summary2"/>
      <sheetName val="Master_Data_Sheet2"/>
      <sheetName val="labour_coeff2"/>
      <sheetName val="Staff_Acco_2"/>
      <sheetName val="XChange_Rate2"/>
      <sheetName val="Civil_Boq2"/>
      <sheetName val="3cd_Annexure2"/>
      <sheetName val="Sheet3_(2)2"/>
      <sheetName val="BOQ_-Block_A2"/>
      <sheetName val="Cleaning_&amp;_Grubbing2"/>
      <sheetName val="Rate_Analysis2"/>
      <sheetName val="Msht_5F2"/>
      <sheetName val="Labor_abs-NMR2"/>
      <sheetName val="소상_&quot;1&quot;2"/>
      <sheetName val="Break_up_Sheet2"/>
      <sheetName val="LIST_OF_MAKES2"/>
      <sheetName val="Site_Dev_BOQ2"/>
      <sheetName val="LEVEL_SHEET2"/>
      <sheetName val="Driveway_Beams2"/>
      <sheetName val="Boq_-_Flats2"/>
      <sheetName val="site_fab&amp;ernstr2"/>
      <sheetName val="Component_Pricing,_Costs2"/>
      <sheetName val="Cashflow_projection2"/>
      <sheetName val="TASKRSRC_(2)2"/>
      <sheetName val="SP_Break_Up2"/>
      <sheetName val="Column_L1_to_L21"/>
      <sheetName val="Column_L2_to_L31"/>
      <sheetName val="RAMP_31"/>
      <sheetName val="RAMP_11"/>
      <sheetName val="Column_B1_to_L11"/>
      <sheetName val="Slab_L11"/>
      <sheetName val="Slab_L21"/>
      <sheetName val="3__Elemental_Summary2"/>
      <sheetName val="Basic_Rates2"/>
      <sheetName val="ABP_inputs1"/>
      <sheetName val="Synergy_Sales_Budget1"/>
      <sheetName val="Perf_Distribution2"/>
      <sheetName val="Labour_&amp;_Plant2"/>
      <sheetName val="REVENUES_&amp;_BS2"/>
      <sheetName val="Area_Statement_1511112"/>
      <sheetName val="INDIGINEOUS_ITEMS_2"/>
      <sheetName val="Column_steel1"/>
      <sheetName val="key_dates1"/>
      <sheetName val="S_&amp;_A"/>
      <sheetName val="Pay_Rec1"/>
      <sheetName val="Reference_Information"/>
      <sheetName val="Employee_List"/>
      <sheetName val="Sales_Office"/>
      <sheetName val="CABLE_DATA"/>
      <sheetName val="Agency_BS"/>
      <sheetName val="Block_A_-_BOQ"/>
      <sheetName val="NEW_Main"/>
      <sheetName val="Plant_&amp;__Machinery"/>
      <sheetName val="Cover_sheet"/>
      <sheetName val="BANK_TRANSFER"/>
      <sheetName val="water_prop_"/>
      <sheetName val="Adimi_bldg"/>
      <sheetName val="Pump_House"/>
      <sheetName val="Fuel_Regu_Station"/>
      <sheetName val="Data_sheet"/>
      <sheetName val="BOQ_T4B"/>
      <sheetName val="MAT_cost"/>
      <sheetName val="Discount_&amp;_Margin"/>
      <sheetName val="BOQ_Direct_selling_cost"/>
      <sheetName val="MH(on_site)"/>
      <sheetName val="WORK_TABLE"/>
      <sheetName val="BS_SCH_5___9"/>
      <sheetName val="Ave_wtd_rates"/>
      <sheetName val="Material_"/>
      <sheetName val="Debits_as_on_12_04_08"/>
      <sheetName val="Meas_-Hotel_Part"/>
      <sheetName val="Load_Details-220kV"/>
      <sheetName val="Pile_cap"/>
      <sheetName val="External_Development"/>
      <sheetName val="BOQ_Abstract"/>
      <sheetName val="Field_Values"/>
      <sheetName val="d-safe_specs"/>
      <sheetName val="Fin_Sum"/>
      <sheetName val="Legal_Risk_Analysis"/>
      <sheetName val="Break_Dw"/>
      <sheetName val="Abt_Foundation_"/>
      <sheetName val="pier_Foundation"/>
      <sheetName val="Civil_Works"/>
      <sheetName val="BOQ_(2)"/>
      <sheetName val="grid"/>
      <sheetName val="Mactan"/>
      <sheetName val="Mandaue"/>
      <sheetName val="keyword"/>
      <sheetName val="Comparative"/>
      <sheetName val="bs BP 04 SA"/>
      <sheetName val="Deviation"/>
      <sheetName val="Risk &amp; Opportunities"/>
      <sheetName val="MN T.B."/>
      <sheetName val="Power req_High side"/>
      <sheetName val="Spend by Supplier"/>
      <sheetName val="SF"/>
      <sheetName val="REF"/>
      <sheetName val="M&amp;E plant costs"/>
      <sheetName val="Summary year Plan"/>
      <sheetName val="사진"/>
      <sheetName val="upa"/>
      <sheetName val="Wkgs"/>
      <sheetName val="14 _MLD.modi"/>
      <sheetName val="EDWise"/>
      <sheetName val="Customize Your Invoice"/>
      <sheetName val="KQ Cost Controlling"/>
      <sheetName val="KQ Appropriation"/>
      <sheetName val="Chiet tinh"/>
      <sheetName val="Performance Report"/>
      <sheetName val="PART B INTERIOR GF "/>
      <sheetName val="Micro"/>
      <sheetName val="GM &amp; TA"/>
      <sheetName val="Macro"/>
      <sheetName val="Scaff-Rose"/>
      <sheetName val="Details"/>
      <sheetName val="BJ"/>
      <sheetName val="C1"/>
      <sheetName val="Cable-data"/>
      <sheetName val="Basic"/>
      <sheetName val="VAL"/>
      <sheetName val="Other assumptions"/>
      <sheetName val="B1_Construction Details"/>
      <sheetName val="labour rates"/>
      <sheetName val="L&amp;D 2015-16"/>
      <sheetName val="Annexure"/>
      <sheetName val="verrous"/>
      <sheetName val="SBI(Siliguri)"/>
      <sheetName val="Weaving(Column)"/>
      <sheetName val="Cost_summary3"/>
      <sheetName val="Master_Data_Sheet3"/>
      <sheetName val="labour_coeff3"/>
      <sheetName val="Staff_Acco_3"/>
      <sheetName val="XChange_Rate3"/>
      <sheetName val="Civil_Boq3"/>
      <sheetName val="3cd_Annexure3"/>
      <sheetName val="Sheet3_(2)3"/>
      <sheetName val="BOQ_-Block_A3"/>
      <sheetName val="Cleaning_&amp;_Grubbing3"/>
      <sheetName val="Rate_Analysis3"/>
      <sheetName val="Msht_5F3"/>
      <sheetName val="Labor_abs-NMR3"/>
      <sheetName val="소상_&quot;1&quot;3"/>
      <sheetName val="Break_up_Sheet3"/>
      <sheetName val="LIST_OF_MAKES3"/>
      <sheetName val="Site_Dev_BOQ3"/>
      <sheetName val="LEVEL_SHEET3"/>
      <sheetName val="Driveway_Beams3"/>
      <sheetName val="Boq_-_Flats3"/>
      <sheetName val="site_fab&amp;ernstr3"/>
      <sheetName val="Component_Pricing,_Costs3"/>
      <sheetName val="Cashflow_projection3"/>
      <sheetName val="TASKRSRC_(2)3"/>
      <sheetName val="SP_Break_Up3"/>
      <sheetName val="Column_L1_to_L22"/>
      <sheetName val="Column_L2_to_L32"/>
      <sheetName val="RAMP_32"/>
      <sheetName val="RAMP_12"/>
      <sheetName val="Column_B1_to_L12"/>
      <sheetName val="Slab_L12"/>
      <sheetName val="Slab_L22"/>
      <sheetName val="3__Elemental_Summary3"/>
      <sheetName val="Basic_Rates3"/>
      <sheetName val="ABP_inputs2"/>
      <sheetName val="Synergy_Sales_Budget2"/>
      <sheetName val="Perf_Distribution3"/>
      <sheetName val="Labour_&amp;_Plant3"/>
      <sheetName val="REVENUES_&amp;_BS3"/>
      <sheetName val="Area_Statement_1511113"/>
      <sheetName val="INDIGINEOUS_ITEMS_3"/>
      <sheetName val="Column_steel2"/>
      <sheetName val="key_dates2"/>
      <sheetName val="S_&amp;_A1"/>
      <sheetName val="Pay_Rec2"/>
      <sheetName val="Reference_Information1"/>
      <sheetName val="Employee_List1"/>
      <sheetName val="Sales_Office1"/>
      <sheetName val="CABLE_DATA1"/>
      <sheetName val="Agency_BS1"/>
      <sheetName val="Block_A_-_BOQ1"/>
      <sheetName val="NEW_Main1"/>
      <sheetName val="Plant_&amp;__Machinery1"/>
      <sheetName val="Cover_sheet1"/>
      <sheetName val="BANK_TRANSFER1"/>
      <sheetName val="water_prop_1"/>
      <sheetName val="Adimi_bldg1"/>
      <sheetName val="Pump_House1"/>
      <sheetName val="Fuel_Regu_Station1"/>
      <sheetName val="Data_sheet1"/>
      <sheetName val="BOQ_T4B1"/>
      <sheetName val="MAT_cost1"/>
      <sheetName val="Discount_&amp;_Margin1"/>
      <sheetName val="BOQ_Direct_selling_cost1"/>
      <sheetName val="MH(on_site)1"/>
      <sheetName val="WORK_TABLE1"/>
      <sheetName val="BS_SCH_5___91"/>
      <sheetName val="Ave_wtd_rates1"/>
      <sheetName val="Material_1"/>
      <sheetName val="Debits_as_on_12_04_081"/>
      <sheetName val="Meas_-Hotel_Part1"/>
      <sheetName val="Load_Details-220kV1"/>
      <sheetName val="Pile_cap1"/>
      <sheetName val="External_Development1"/>
      <sheetName val="BOQ_Abstract1"/>
      <sheetName val="Field_Values1"/>
      <sheetName val="d-safe_specs1"/>
      <sheetName val="Fin_Sum1"/>
      <sheetName val="Legal_Risk_Analysis1"/>
      <sheetName val="Break_Dw1"/>
      <sheetName val="Abt_Foundation_1"/>
      <sheetName val="pier_Foundation1"/>
      <sheetName val="Civil_Works1"/>
      <sheetName val="BOQ_(2)1"/>
      <sheetName val="Cost_summary4"/>
      <sheetName val="Master_Data_Sheet4"/>
      <sheetName val="labour_coeff4"/>
      <sheetName val="Staff_Acco_4"/>
      <sheetName val="XChange_Rate4"/>
      <sheetName val="Civil_Boq4"/>
      <sheetName val="3cd_Annexure4"/>
      <sheetName val="Sheet3_(2)4"/>
      <sheetName val="BOQ_-Block_A4"/>
      <sheetName val="Cleaning_&amp;_Grubbing4"/>
      <sheetName val="Rate_Analysis4"/>
      <sheetName val="Msht_5F4"/>
      <sheetName val="Labor_abs-NMR4"/>
      <sheetName val="소상_&quot;1&quot;4"/>
      <sheetName val="Break_up_Sheet4"/>
      <sheetName val="LIST_OF_MAKES4"/>
      <sheetName val="Site_Dev_BOQ4"/>
      <sheetName val="LEVEL_SHEET4"/>
      <sheetName val="Driveway_Beams4"/>
      <sheetName val="Boq_-_Flats4"/>
      <sheetName val="site_fab&amp;ernstr4"/>
      <sheetName val="Component_Pricing,_Costs4"/>
      <sheetName val="Cashflow_projection4"/>
      <sheetName val="TASKRSRC_(2)4"/>
      <sheetName val="SP_Break_Up4"/>
      <sheetName val="Column_L1_to_L23"/>
      <sheetName val="Column_L2_to_L33"/>
      <sheetName val="RAMP_33"/>
      <sheetName val="RAMP_13"/>
      <sheetName val="Column_B1_to_L13"/>
      <sheetName val="Slab_L13"/>
      <sheetName val="Slab_L23"/>
      <sheetName val="3__Elemental_Summary4"/>
      <sheetName val="Basic_Rates4"/>
      <sheetName val="ABP_inputs3"/>
      <sheetName val="Synergy_Sales_Budget3"/>
      <sheetName val="Perf_Distribution4"/>
      <sheetName val="Labour_&amp;_Plant4"/>
      <sheetName val="REVENUES_&amp;_BS4"/>
      <sheetName val="Area_Statement_1511114"/>
      <sheetName val="INDIGINEOUS_ITEMS_4"/>
      <sheetName val="Column_steel3"/>
      <sheetName val="key_dates3"/>
      <sheetName val="S_&amp;_A2"/>
      <sheetName val="Pay_Rec3"/>
      <sheetName val="Reference_Information2"/>
      <sheetName val="Employee_List2"/>
      <sheetName val="Sales_Office2"/>
      <sheetName val="CABLE_DATA2"/>
      <sheetName val="Agency_BS2"/>
      <sheetName val="Block_A_-_BOQ2"/>
      <sheetName val="NEW_Main2"/>
      <sheetName val="Plant_&amp;__Machinery2"/>
      <sheetName val="Cover_sheet2"/>
      <sheetName val="BANK_TRANSFER2"/>
      <sheetName val="water_prop_2"/>
      <sheetName val="Adimi_bldg2"/>
      <sheetName val="Pump_House2"/>
      <sheetName val="Fuel_Regu_Station2"/>
      <sheetName val="Data_sheet2"/>
      <sheetName val="BOQ_T4B2"/>
      <sheetName val="MAT_cost2"/>
      <sheetName val="Discount_&amp;_Margin2"/>
      <sheetName val="BOQ_Direct_selling_cost2"/>
      <sheetName val="MH(on_site)2"/>
      <sheetName val="WORK_TABLE2"/>
      <sheetName val="BS_SCH_5___92"/>
      <sheetName val="Ave_wtd_rates2"/>
      <sheetName val="Material_2"/>
      <sheetName val="Debits_as_on_12_04_082"/>
      <sheetName val="Meas_-Hotel_Part2"/>
      <sheetName val="Load_Details-220kV2"/>
      <sheetName val="Pile_cap2"/>
      <sheetName val="External_Development2"/>
      <sheetName val="BOQ_Abstract2"/>
      <sheetName val="Field_Values2"/>
      <sheetName val="d-safe_specs2"/>
      <sheetName val="Fin_Sum2"/>
      <sheetName val="Legal_Risk_Analysis2"/>
      <sheetName val="Break_Dw2"/>
      <sheetName val="Abt_Foundation_2"/>
      <sheetName val="pier_Foundation2"/>
      <sheetName val="Civil_Works2"/>
      <sheetName val="BOQ_(2)2"/>
      <sheetName val="Cost_summary5"/>
      <sheetName val="Master_Data_Sheet5"/>
      <sheetName val="labour_coeff5"/>
      <sheetName val="Staff_Acco_5"/>
      <sheetName val="XChange_Rate5"/>
      <sheetName val="Civil_Boq5"/>
      <sheetName val="3cd_Annexure5"/>
      <sheetName val="Sheet3_(2)5"/>
      <sheetName val="BOQ_-Block_A5"/>
      <sheetName val="Cleaning_&amp;_Grubbing5"/>
      <sheetName val="Rate_Analysis5"/>
      <sheetName val="Msht_5F5"/>
      <sheetName val="Labor_abs-NMR5"/>
      <sheetName val="소상_&quot;1&quot;5"/>
      <sheetName val="Break_up_Sheet5"/>
      <sheetName val="LIST_OF_MAKES5"/>
      <sheetName val="Site_Dev_BOQ5"/>
      <sheetName val="LEVEL_SHEET5"/>
      <sheetName val="Driveway_Beams5"/>
      <sheetName val="Boq_-_Flats5"/>
      <sheetName val="site_fab&amp;ernstr5"/>
      <sheetName val="Component_Pricing,_Costs5"/>
      <sheetName val="Cashflow_projection5"/>
      <sheetName val="TASKRSRC_(2)5"/>
      <sheetName val="SP_Break_Up5"/>
      <sheetName val="Column_L1_to_L24"/>
      <sheetName val="Column_L2_to_L34"/>
      <sheetName val="RAMP_34"/>
      <sheetName val="RAMP_14"/>
      <sheetName val="Column_B1_to_L14"/>
      <sheetName val="Slab_L14"/>
      <sheetName val="Slab_L24"/>
      <sheetName val="3__Elemental_Summary5"/>
      <sheetName val="Basic_Rates5"/>
      <sheetName val="ABP_inputs4"/>
      <sheetName val="Synergy_Sales_Budget4"/>
      <sheetName val="Perf_Distribution5"/>
      <sheetName val="Labour_&amp;_Plant5"/>
      <sheetName val="REVENUES_&amp;_BS5"/>
      <sheetName val="Area_Statement_1511115"/>
      <sheetName val="INDIGINEOUS_ITEMS_5"/>
      <sheetName val="Column_steel4"/>
      <sheetName val="key_dates4"/>
      <sheetName val="S_&amp;_A3"/>
      <sheetName val="Pay_Rec4"/>
      <sheetName val="Reference_Information3"/>
      <sheetName val="Employee_List3"/>
      <sheetName val="Sales_Office3"/>
      <sheetName val="CABLE_DATA3"/>
      <sheetName val="Agency_BS3"/>
      <sheetName val="Block_A_-_BOQ3"/>
      <sheetName val="NEW_Main3"/>
      <sheetName val="Plant_&amp;__Machinery3"/>
      <sheetName val="Cover_sheet3"/>
      <sheetName val="BANK_TRANSFER3"/>
      <sheetName val="water_prop_3"/>
      <sheetName val="Adimi_bldg3"/>
      <sheetName val="Pump_House3"/>
      <sheetName val="Fuel_Regu_Station3"/>
      <sheetName val="Data_sheet3"/>
      <sheetName val="BOQ_T4B3"/>
      <sheetName val="MAT_cost3"/>
      <sheetName val="Discount_&amp;_Margin3"/>
      <sheetName val="BOQ_Direct_selling_cost3"/>
      <sheetName val="MH(on_site)3"/>
      <sheetName val="WORK_TABLE3"/>
      <sheetName val="BS_SCH_5___93"/>
      <sheetName val="Ave_wtd_rates3"/>
      <sheetName val="Material_3"/>
      <sheetName val="Debits_as_on_12_04_083"/>
      <sheetName val="Meas_-Hotel_Part3"/>
      <sheetName val="Load_Details-220kV3"/>
      <sheetName val="Pile_cap3"/>
      <sheetName val="External_Development3"/>
      <sheetName val="BOQ_Abstract3"/>
      <sheetName val="Field_Values3"/>
      <sheetName val="d-safe_specs3"/>
      <sheetName val="Fin_Sum3"/>
      <sheetName val="Legal_Risk_Analysis3"/>
      <sheetName val="Break_Dw3"/>
      <sheetName val="Abt_Foundation_3"/>
      <sheetName val="pier_Foundation3"/>
      <sheetName val="Civil_Works3"/>
      <sheetName val="BOQ_(2)3"/>
      <sheetName val="Cost_summary6"/>
      <sheetName val="Master_Data_Sheet6"/>
      <sheetName val="labour_coeff6"/>
      <sheetName val="Staff_Acco_6"/>
      <sheetName val="XChange_Rate6"/>
      <sheetName val="Civil_Boq6"/>
      <sheetName val="3cd_Annexure6"/>
      <sheetName val="Sheet3_(2)6"/>
      <sheetName val="BOQ_-Block_A6"/>
      <sheetName val="Cleaning_&amp;_Grubbing6"/>
      <sheetName val="Rate_Analysis6"/>
      <sheetName val="Msht_5F6"/>
      <sheetName val="Labor_abs-NMR6"/>
      <sheetName val="소상_&quot;1&quot;6"/>
      <sheetName val="Break_up_Sheet6"/>
      <sheetName val="LIST_OF_MAKES6"/>
      <sheetName val="Site_Dev_BOQ6"/>
      <sheetName val="LEVEL_SHEET6"/>
      <sheetName val="Driveway_Beams6"/>
      <sheetName val="Boq_-_Flats6"/>
      <sheetName val="site_fab&amp;ernstr6"/>
      <sheetName val="Component_Pricing,_Costs6"/>
      <sheetName val="Cashflow_projection6"/>
      <sheetName val="TASKRSRC_(2)6"/>
      <sheetName val="SP_Break_Up6"/>
      <sheetName val="Column_L1_to_L25"/>
      <sheetName val="Column_L2_to_L35"/>
      <sheetName val="RAMP_35"/>
      <sheetName val="RAMP_15"/>
      <sheetName val="Column_B1_to_L15"/>
      <sheetName val="Slab_L15"/>
      <sheetName val="Slab_L25"/>
      <sheetName val="3__Elemental_Summary6"/>
      <sheetName val="Basic_Rates6"/>
      <sheetName val="ABP_inputs5"/>
      <sheetName val="Synergy_Sales_Budget5"/>
      <sheetName val="Perf_Distribution6"/>
      <sheetName val="Labour_&amp;_Plant6"/>
      <sheetName val="REVENUES_&amp;_BS6"/>
      <sheetName val="Area_Statement_1511116"/>
      <sheetName val="INDIGINEOUS_ITEMS_6"/>
      <sheetName val="Column_steel5"/>
      <sheetName val="key_dates5"/>
      <sheetName val="S_&amp;_A4"/>
      <sheetName val="Pay_Rec5"/>
      <sheetName val="Reference_Information4"/>
      <sheetName val="Employee_List4"/>
      <sheetName val="Sales_Office4"/>
      <sheetName val="CABLE_DATA4"/>
      <sheetName val="Agency_BS4"/>
      <sheetName val="Block_A_-_BOQ4"/>
      <sheetName val="NEW_Main4"/>
      <sheetName val="Plant_&amp;__Machinery4"/>
      <sheetName val="Cover_sheet4"/>
      <sheetName val="BANK_TRANSFER4"/>
      <sheetName val="water_prop_4"/>
      <sheetName val="Adimi_bldg4"/>
      <sheetName val="Pump_House4"/>
      <sheetName val="Fuel_Regu_Station4"/>
      <sheetName val="Data_sheet4"/>
      <sheetName val="BOQ_T4B4"/>
      <sheetName val="MAT_cost4"/>
      <sheetName val="Discount_&amp;_Margin4"/>
      <sheetName val="BOQ_Direct_selling_cost4"/>
      <sheetName val="MH(on_site)4"/>
      <sheetName val="WORK_TABLE4"/>
      <sheetName val="BS_SCH_5___94"/>
      <sheetName val="Ave_wtd_rates4"/>
      <sheetName val="Material_4"/>
      <sheetName val="Debits_as_on_12_04_084"/>
      <sheetName val="Meas_-Hotel_Part4"/>
      <sheetName val="Load_Details-220kV4"/>
      <sheetName val="Pile_cap4"/>
      <sheetName val="External_Development4"/>
      <sheetName val="BOQ_Abstract4"/>
      <sheetName val="Field_Values4"/>
      <sheetName val="d-safe_specs4"/>
      <sheetName val="Fin_Sum4"/>
      <sheetName val="Legal_Risk_Analysis4"/>
      <sheetName val="Break_Dw4"/>
      <sheetName val="Abt_Foundation_4"/>
      <sheetName val="pier_Foundation4"/>
      <sheetName val="Civil_Works4"/>
      <sheetName val="BOQ_(2)4"/>
      <sheetName val="Cost_summary7"/>
      <sheetName val="Master_Data_Sheet7"/>
      <sheetName val="labour_coeff7"/>
      <sheetName val="Staff_Acco_7"/>
      <sheetName val="XChange_Rate7"/>
      <sheetName val="Civil_Boq7"/>
      <sheetName val="3cd_Annexure7"/>
      <sheetName val="Sheet3_(2)7"/>
      <sheetName val="BOQ_-Block_A7"/>
      <sheetName val="Cleaning_&amp;_Grubbing7"/>
      <sheetName val="Rate_Analysis7"/>
      <sheetName val="Msht_5F7"/>
      <sheetName val="Labor_abs-NMR7"/>
      <sheetName val="소상_&quot;1&quot;7"/>
      <sheetName val="Break_up_Sheet7"/>
      <sheetName val="LIST_OF_MAKES7"/>
      <sheetName val="Site_Dev_BOQ7"/>
      <sheetName val="LEVEL_SHEET7"/>
      <sheetName val="Driveway_Beams7"/>
      <sheetName val="Boq_-_Flats7"/>
      <sheetName val="site_fab&amp;ernstr7"/>
      <sheetName val="Component_Pricing,_Costs7"/>
      <sheetName val="Cashflow_projection7"/>
      <sheetName val="TASKRSRC_(2)7"/>
      <sheetName val="SP_Break_Up7"/>
      <sheetName val="Column_L1_to_L26"/>
      <sheetName val="Column_L2_to_L36"/>
      <sheetName val="RAMP_36"/>
      <sheetName val="RAMP_16"/>
      <sheetName val="Column_B1_to_L16"/>
      <sheetName val="Slab_L16"/>
      <sheetName val="Slab_L26"/>
      <sheetName val="3__Elemental_Summary7"/>
      <sheetName val="Basic_Rates7"/>
      <sheetName val="ABP_inputs6"/>
      <sheetName val="Synergy_Sales_Budget6"/>
      <sheetName val="Perf_Distribution7"/>
      <sheetName val="Labour_&amp;_Plant7"/>
      <sheetName val="REVENUES_&amp;_BS7"/>
      <sheetName val="Area_Statement_1511117"/>
      <sheetName val="INDIGINEOUS_ITEMS_7"/>
      <sheetName val="Column_steel6"/>
      <sheetName val="key_dates6"/>
      <sheetName val="S_&amp;_A5"/>
      <sheetName val="Pay_Rec6"/>
      <sheetName val="Reference_Information5"/>
      <sheetName val="Employee_List5"/>
      <sheetName val="Sales_Office5"/>
      <sheetName val="CABLE_DATA5"/>
      <sheetName val="Agency_BS5"/>
      <sheetName val="Block_A_-_BOQ5"/>
      <sheetName val="NEW_Main5"/>
      <sheetName val="Plant_&amp;__Machinery5"/>
      <sheetName val="Cover_sheet5"/>
      <sheetName val="BANK_TRANSFER5"/>
      <sheetName val="water_prop_5"/>
      <sheetName val="Adimi_bldg5"/>
      <sheetName val="Pump_House5"/>
      <sheetName val="Fuel_Regu_Station5"/>
      <sheetName val="Data_sheet5"/>
      <sheetName val="BOQ_T4B5"/>
      <sheetName val="MAT_cost5"/>
      <sheetName val="Discount_&amp;_Margin5"/>
      <sheetName val="BOQ_Direct_selling_cost5"/>
      <sheetName val="MH(on_site)5"/>
      <sheetName val="WORK_TABLE5"/>
      <sheetName val="BS_SCH_5___95"/>
      <sheetName val="Ave_wtd_rates5"/>
      <sheetName val="Material_5"/>
      <sheetName val="Debits_as_on_12_04_085"/>
      <sheetName val="Meas_-Hotel_Part5"/>
      <sheetName val="Load_Details-220kV5"/>
      <sheetName val="Pile_cap5"/>
      <sheetName val="External_Development5"/>
      <sheetName val="BOQ_Abstract5"/>
      <sheetName val="Field_Values5"/>
      <sheetName val="d-safe_specs5"/>
      <sheetName val="Fin_Sum5"/>
      <sheetName val="Legal_Risk_Analysis5"/>
      <sheetName val="Break_Dw5"/>
      <sheetName val="Abt_Foundation_5"/>
      <sheetName val="pier_Foundation5"/>
      <sheetName val="Civil_Works5"/>
      <sheetName val="BOQ_(2)5"/>
      <sheetName val="Back_filling"/>
      <sheetName val="NT_items_summary"/>
      <sheetName val="Mechanical"/>
      <sheetName val="Angebot18.7."/>
      <sheetName val="Substation"/>
      <sheetName val="KSt - Analysis "/>
      <sheetName val="Bsmt. Costing"/>
      <sheetName val="Set"/>
      <sheetName val="M.S."/>
      <sheetName val="Buying Schedule"/>
      <sheetName val="CRF Register"/>
      <sheetName val="India F&amp;S Template"/>
      <sheetName val="Variation Statement"/>
      <sheetName val="Validations"/>
      <sheetName val="ICO_budzet_97"/>
      <sheetName val="SUPPLY -Sanitary Fixtures"/>
      <sheetName val="External"/>
      <sheetName val="ITEMS FOR CIVIL TENDER"/>
      <sheetName val="PROFITABILITY ANALYSIS (MONTH)"/>
      <sheetName val="PROFITABILITY ANALYSIS (YTD)"/>
      <sheetName val="Loads"/>
      <sheetName val="Bill 4(I)"/>
      <sheetName val="Bill 9(I)"/>
      <sheetName val="Bill 2(I)"/>
      <sheetName val="Bill 3(I)"/>
      <sheetName val="Bill 5(I)"/>
      <sheetName val="Bill 7A(I)"/>
      <sheetName val="Bill 7B(I)"/>
      <sheetName val="APK NO.2(V1)"/>
      <sheetName val=""/>
      <sheetName val="Summary "/>
      <sheetName val="Checks"/>
      <sheetName val="extra work elec bill "/>
      <sheetName val="LCS SCHEDULE "/>
      <sheetName val="OLD IC"/>
      <sheetName val="BALAN1"/>
      <sheetName val="PRECAST lightconc_II"/>
      <sheetName val="Settings"/>
      <sheetName val="Codes"/>
      <sheetName val="PPA Summary"/>
      <sheetName val="11-hsd"/>
      <sheetName val="13-septic"/>
      <sheetName val="7-ug"/>
      <sheetName val="2-utility"/>
      <sheetName val="Assumptions-Input"/>
      <sheetName val="Fee Rate Summary"/>
      <sheetName val="cost Sft F Wing"/>
      <sheetName val="I-BEAM-(PLINTH)"/>
      <sheetName val="BOQ HT"/>
      <sheetName val="BLK3"/>
      <sheetName val="E &amp; R"/>
      <sheetName val="radar"/>
      <sheetName val="UG"/>
      <sheetName val="DOOR-WINDOW SCHEDULE"/>
      <sheetName val="PROG_DATA"/>
      <sheetName val="sheeet7"/>
      <sheetName val="RFP002"/>
      <sheetName val="A.O.R."/>
      <sheetName val="Pref-Fund IV"/>
      <sheetName val="gen"/>
      <sheetName val="d-safe_DELUXE"/>
      <sheetName val="1__Merchandising_Plan"/>
      <sheetName val="Gym_AV"/>
      <sheetName val="d-safe_DELUXE1"/>
      <sheetName val="Back_filling1"/>
      <sheetName val="NT_items_summary1"/>
      <sheetName val="1__Merchandising_Plan1"/>
      <sheetName val="Gym_AV1"/>
      <sheetName val="d-safe_DELUXE2"/>
      <sheetName val="Back_filling2"/>
      <sheetName val="NT_items_summary2"/>
      <sheetName val="1__Merchandising_Plan2"/>
      <sheetName val="Gym_AV2"/>
      <sheetName val="Kristal Court"/>
      <sheetName val="Depreciation"/>
      <sheetName val="(M+L)"/>
      <sheetName val="DETAILED  BOQ"/>
      <sheetName val="Ass"/>
      <sheetName val="Hot"/>
      <sheetName val="ANNUALAC"/>
      <sheetName val="SUMMARY-client"/>
      <sheetName val="girder"/>
      <sheetName val="Balustrade"/>
      <sheetName val="HVAC"/>
      <sheetName val="HVAC Approved Makes"/>
      <sheetName val="VRF ODU DE-RATION"/>
      <sheetName val="ELECTRICAL"/>
      <sheetName val="ELE Approved Makes"/>
      <sheetName val="BMS BOQ"/>
      <sheetName val="FPS"/>
      <sheetName val="FPS Approved Makes"/>
      <sheetName val="PHE"/>
      <sheetName val="PHE Approved Makes"/>
      <sheetName val="FAS"/>
      <sheetName val="PAS"/>
      <sheetName val="CCTV"/>
      <sheetName val="ACS"/>
      <sheetName val="ES"/>
      <sheetName val="ELV Approved Makes"/>
      <sheetName val="FE"/>
      <sheetName val="LIGHTING"/>
      <sheetName val="Next Weeks Plan"/>
      <sheetName val="F1a-Pile"/>
      <sheetName val="Break_Up (bc)"/>
      <sheetName val="Break_Up (bc1)"/>
      <sheetName val="Break_Up (bc2)"/>
      <sheetName val="PO Summary"/>
      <sheetName val="BOQ Summary"/>
      <sheetName val="Sec 1 Loose Furniture 18% GST"/>
      <sheetName val="Sec 1 Loose Furniture 12% GST"/>
      <sheetName val="Sec 1 Loose Furniture 5% GST"/>
      <sheetName val="Sec 2 Cafeteria Tables"/>
      <sheetName val="Sec 3 Cafeteria Chairs"/>
      <sheetName val="Sec 4 Work Floors - NT "/>
      <sheetName val="Sec 5 LGF Chairs-NT"/>
      <sheetName val="Sec 6 Additional 18% GST "/>
      <sheetName val="Sec 6 Additional 12% GST "/>
      <sheetName val="Sec 11-NT set 3"/>
      <sheetName val="DC Summary"/>
      <sheetName val="M Sheet"/>
      <sheetName val="RA4 Checklist"/>
      <sheetName val="JMC summary"/>
      <sheetName val="S-MMS without TFA"/>
      <sheetName val="NT LBH"/>
      <sheetName val="index sheet"/>
      <sheetName val="ABS-1"/>
      <sheetName val="SUMMARY-1"/>
      <sheetName val="ABS-Civil Works-1"/>
      <sheetName val="SHOP FLOOR - B2  2"/>
      <sheetName val="UTLITY EARTH WORK "/>
      <sheetName val="UTLITY RL"/>
      <sheetName val="R.STEEL ABSTRACT-01"/>
      <sheetName val="1st RA STEEL"/>
      <sheetName val="B2-Actul cut &amp; fill "/>
      <sheetName val="SHOP FLOOR-EARTH WORK  "/>
      <sheetName val="Portfolio Summary"/>
      <sheetName val="SALES"/>
      <sheetName val="Drivers"/>
      <sheetName val="Base data Security Procedures"/>
      <sheetName val="P &amp; L"/>
      <sheetName val="Library Procedures"/>
      <sheetName val="Cost Index"/>
      <sheetName val="BASIC PRICE"/>
      <sheetName val="BOQ - Civil"/>
      <sheetName val="Sheet4"/>
      <sheetName val="Sheet6"/>
      <sheetName val="Sheet7"/>
      <sheetName val="Sheet8"/>
      <sheetName val="Sheet9"/>
      <sheetName val="Sheet10"/>
      <sheetName val="LBD"/>
      <sheetName val="Catalyst Storage Extension"/>
      <sheetName val="ISO Cynate Storage"/>
      <sheetName val="NC Storage"/>
      <sheetName val="Fire water pump house"/>
      <sheetName val="Solvant Storage"/>
      <sheetName val="Charging Room"/>
      <sheetName val="Dyes metal &amp; Shoes finish"/>
      <sheetName val="UG TANKS"/>
      <sheetName val="Road"/>
      <sheetName val="Acrylic PU"/>
      <sheetName val="MCC"/>
      <sheetName val="Cooling tower basin"/>
      <sheetName val="Wash area collection pit"/>
      <sheetName val="Syntan Scrubber foundation"/>
      <sheetName val="Melt room"/>
      <sheetName val="Nitrogen Shed"/>
      <sheetName val="Lacquer"/>
      <sheetName val="Pigment Building"/>
      <sheetName val="Water plant"/>
      <sheetName val="BHANDUP"/>
      <sheetName val="07"/>
      <sheetName val="C-1"/>
      <sheetName val="C-10"/>
      <sheetName val="C-11"/>
      <sheetName val="C-12"/>
      <sheetName val="C-2"/>
      <sheetName val="C-3"/>
      <sheetName val="C-4"/>
      <sheetName val="C-5"/>
      <sheetName val="C-5A"/>
      <sheetName val="C-6"/>
      <sheetName val="C-6A"/>
      <sheetName val="C-7"/>
      <sheetName val="C-8"/>
      <sheetName val="C-9"/>
      <sheetName val="LT internal works"/>
      <sheetName val="OpTrack"/>
      <sheetName val="BS-203"/>
      <sheetName val="Masters"/>
      <sheetName val="DM plant feed pumps"/>
      <sheetName val="UR2-Calculation"/>
      <sheetName val="Totals"/>
      <sheetName val="RPP"/>
      <sheetName val="RPP_Opt"/>
      <sheetName val="Project"/>
      <sheetName val="Project_Options"/>
      <sheetName val="Project_add_struct"/>
      <sheetName val="alternat_structures"/>
      <sheetName val="BOQ_Outlying_Facilities"/>
      <sheetName val="calculation"/>
      <sheetName val="W723 FA-h"/>
      <sheetName val="Kostenverfolgung"/>
      <sheetName val="Deltabegründung"/>
      <sheetName val="Einzelblatt_1"/>
      <sheetName val="SPEL_6032"/>
      <sheetName val="SILICATE"/>
      <sheetName val="SEX"/>
      <sheetName val="No-5"/>
      <sheetName val="TimeSheet"/>
      <sheetName val="REVISED"/>
      <sheetName val="SPT vs PHI"/>
      <sheetName val="lookup"/>
      <sheetName val="allocation"/>
      <sheetName val="pol-60"/>
      <sheetName val="KLHT"/>
      <sheetName val="ALL"/>
      <sheetName val="확정실적"/>
      <sheetName val="A.O.R (2)"/>
      <sheetName val="procurement"/>
      <sheetName val="Pacakges split"/>
      <sheetName val="NPV"/>
      <sheetName val="OPENING"/>
      <sheetName val="_top_2B_cer_24"/>
      <sheetName val="CIVIL_abs_II_B_CER__24"/>
      <sheetName val="CUSTOMER_WORKS_24"/>
      <sheetName val="Sales_rate_sheet24"/>
      <sheetName val="2B_specialised__24"/>
      <sheetName val="2b_BACKFILLING24"/>
      <sheetName val="ANTI_TERMITE_sol24"/>
      <sheetName val="RCC_SEPTIC_TANK24"/>
      <sheetName val="RCC_SLAB24"/>
      <sheetName val="F_ESCAPE_ST_RCC24"/>
      <sheetName val="RCC,Ret__Wall24"/>
      <sheetName val="CABL_TRE,RCC24"/>
      <sheetName val="rcc_lintels24"/>
      <sheetName val="SWD__RCC24"/>
      <sheetName val="RCC_PLINTH_BEAM_24"/>
      <sheetName val="SWD_shu24"/>
      <sheetName val="SHU_PLINTH_BEAMS_24"/>
      <sheetName val="ShUTTER_LINTEL24"/>
      <sheetName val="SHU,SLAB__24"/>
      <sheetName val="shu_re_wall24"/>
      <sheetName val="s_tank_sh24"/>
      <sheetName val="cabl_tren,shu24"/>
      <sheetName val="Brickbat_jelly24"/>
      <sheetName val="WATERP_24"/>
      <sheetName val="MIsc_POLYETH__SHEET24"/>
      <sheetName val="TEMP_24"/>
      <sheetName val="Drawings_24"/>
      <sheetName val="rework_claim_status_24"/>
      <sheetName val="project_data_sheet24"/>
      <sheetName val="2B_landscaping_meas_sheet24"/>
      <sheetName val="hanging_restaurant_area_modi24"/>
      <sheetName val="_ROAD_&amp;_WALL__2B24"/>
      <sheetName val="RCC_Ret__Wall24"/>
      <sheetName val="Labour_productivity24"/>
      <sheetName val="Stress_Calculation24"/>
      <sheetName val="Formwork_-_Planned24"/>
      <sheetName val="Concrete_-_planned24"/>
      <sheetName val="2B_August_2K223"/>
      <sheetName val="Fill_this_out_first___24"/>
      <sheetName val="TBAL9697_-group_wise__sdpl23"/>
      <sheetName val="PRECAST_lightconc-II23"/>
      <sheetName val="Project_Budget_Worksheet23"/>
      <sheetName val="Basement_Budget23"/>
      <sheetName val="13__Steel_-_Ratio23"/>
      <sheetName val="9__Package_split_-_Cost_23"/>
      <sheetName val="Extra_Item23"/>
      <sheetName val="schedule_nos23"/>
      <sheetName val="IO_LIST23"/>
      <sheetName val="Bill_3_-_Site_Works23"/>
      <sheetName val="BASIS_-DEC_0823"/>
      <sheetName val="Builtup_Area23"/>
      <sheetName val="INPUT_SHEET23"/>
      <sheetName val="Linked_Lead23"/>
      <sheetName val="Currency_Sheet23"/>
      <sheetName val="Package_split_-_Cost23"/>
      <sheetName val="10__&amp;_11__Rate_Code_&amp;_BQ23"/>
      <sheetName val="Current_Bill_MB_ref23"/>
      <sheetName val="Approved_MTD_Proj_#'s23"/>
      <sheetName val="Inc_St_-Link23"/>
      <sheetName val="Fill_this_out_first___25"/>
      <sheetName val="SITE_OVERHEADS"/>
      <sheetName val="Input_Rates"/>
      <sheetName val="Non_Frame_Work"/>
      <sheetName val="bs_BP_04_SA"/>
      <sheetName val="Risk_&amp;_Opportunities"/>
      <sheetName val="Customize_Your_Invoice"/>
      <sheetName val="Controls"/>
      <sheetName val="Corrupt SSCI"/>
      <sheetName val="Monthly Ship+Prod"/>
      <sheetName val="Perform"/>
      <sheetName val="2.1 受電設備棟"/>
      <sheetName val="2.2 受・防火水槽"/>
      <sheetName val="2.3 排水処理設備棟"/>
      <sheetName val="2.4 倉庫棟"/>
      <sheetName val="2.5 守衛棟"/>
      <sheetName val="dBase"/>
      <sheetName val="Rollup"/>
      <sheetName val="Lead (Final)"/>
      <sheetName val="KALK"/>
      <sheetName val="Fin. Assumpt. - Sensitivit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 refreshError="1"/>
      <sheetData sheetId="1491" refreshError="1"/>
      <sheetData sheetId="1492" refreshError="1"/>
      <sheetData sheetId="1493" refreshError="1"/>
      <sheetData sheetId="1494" refreshError="1"/>
      <sheetData sheetId="1495" refreshError="1"/>
      <sheetData sheetId="1496" refreshError="1"/>
      <sheetData sheetId="1497" refreshError="1"/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 refreshError="1"/>
      <sheetData sheetId="1509" refreshError="1"/>
      <sheetData sheetId="1510" refreshError="1"/>
      <sheetData sheetId="1511" refreshError="1"/>
      <sheetData sheetId="1512" refreshError="1"/>
      <sheetData sheetId="1513" refreshError="1"/>
      <sheetData sheetId="1514" refreshError="1"/>
      <sheetData sheetId="1515" refreshError="1"/>
      <sheetData sheetId="1516" refreshError="1"/>
      <sheetData sheetId="1517" refreshError="1"/>
      <sheetData sheetId="1518" refreshError="1"/>
      <sheetData sheetId="1519" refreshError="1"/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 refreshError="1"/>
      <sheetData sheetId="1556" refreshError="1"/>
      <sheetData sheetId="1557" refreshError="1"/>
      <sheetData sheetId="1558" refreshError="1"/>
      <sheetData sheetId="1559" refreshError="1"/>
      <sheetData sheetId="1560" refreshError="1"/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 refreshError="1"/>
      <sheetData sheetId="1568" refreshError="1"/>
      <sheetData sheetId="1569" refreshError="1"/>
      <sheetData sheetId="1570" refreshError="1"/>
      <sheetData sheetId="1571" refreshError="1"/>
      <sheetData sheetId="1572" refreshError="1"/>
      <sheetData sheetId="1573" refreshError="1"/>
      <sheetData sheetId="1574" refreshError="1"/>
      <sheetData sheetId="1575" refreshError="1"/>
      <sheetData sheetId="1576" refreshError="1"/>
      <sheetData sheetId="1577" refreshError="1"/>
      <sheetData sheetId="1578" refreshError="1"/>
      <sheetData sheetId="1579" refreshError="1"/>
      <sheetData sheetId="1580" refreshError="1"/>
      <sheetData sheetId="1581" refreshError="1"/>
      <sheetData sheetId="1582" refreshError="1"/>
      <sheetData sheetId="1583" refreshError="1"/>
      <sheetData sheetId="1584" refreshError="1"/>
      <sheetData sheetId="1585" refreshError="1"/>
      <sheetData sheetId="1586" refreshError="1"/>
      <sheetData sheetId="1587" refreshError="1"/>
      <sheetData sheetId="1588" refreshError="1"/>
      <sheetData sheetId="1589" refreshError="1"/>
      <sheetData sheetId="1590" refreshError="1"/>
      <sheetData sheetId="1591" refreshError="1"/>
      <sheetData sheetId="1592" refreshError="1"/>
      <sheetData sheetId="1593" refreshError="1"/>
      <sheetData sheetId="1594" refreshError="1"/>
      <sheetData sheetId="1595" refreshError="1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 refreshError="1"/>
      <sheetData sheetId="1603" refreshError="1"/>
      <sheetData sheetId="1604" refreshError="1"/>
      <sheetData sheetId="1605" refreshError="1"/>
      <sheetData sheetId="1606" refreshError="1"/>
      <sheetData sheetId="1607" refreshError="1"/>
      <sheetData sheetId="1608" refreshError="1"/>
      <sheetData sheetId="1609" refreshError="1"/>
      <sheetData sheetId="1610" refreshError="1"/>
      <sheetData sheetId="1611" refreshError="1"/>
      <sheetData sheetId="1612" refreshError="1"/>
      <sheetData sheetId="1613" refreshError="1"/>
      <sheetData sheetId="1614" refreshError="1"/>
      <sheetData sheetId="1615" refreshError="1"/>
      <sheetData sheetId="1616" refreshError="1"/>
      <sheetData sheetId="1617" refreshError="1"/>
      <sheetData sheetId="1618" refreshError="1"/>
      <sheetData sheetId="1619" refreshError="1"/>
      <sheetData sheetId="1620" refreshError="1"/>
      <sheetData sheetId="1621" refreshError="1"/>
      <sheetData sheetId="1622" refreshError="1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 refreshError="1"/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 refreshError="1"/>
      <sheetData sheetId="1653" refreshError="1"/>
      <sheetData sheetId="1654" refreshError="1"/>
      <sheetData sheetId="1655" refreshError="1"/>
      <sheetData sheetId="1656" refreshError="1"/>
      <sheetData sheetId="1657" refreshError="1"/>
      <sheetData sheetId="1658" refreshError="1"/>
      <sheetData sheetId="1659" refreshError="1"/>
      <sheetData sheetId="1660" refreshError="1"/>
      <sheetData sheetId="1661" refreshError="1"/>
      <sheetData sheetId="1662" refreshError="1"/>
      <sheetData sheetId="1663" refreshError="1"/>
      <sheetData sheetId="1664" refreshError="1"/>
      <sheetData sheetId="1665" refreshError="1"/>
      <sheetData sheetId="1666" refreshError="1"/>
      <sheetData sheetId="1667" refreshError="1"/>
      <sheetData sheetId="1668" refreshError="1"/>
      <sheetData sheetId="1669" refreshError="1"/>
      <sheetData sheetId="1670" refreshError="1"/>
      <sheetData sheetId="1671" refreshError="1"/>
      <sheetData sheetId="1672" refreshError="1"/>
      <sheetData sheetId="1673" refreshError="1"/>
      <sheetData sheetId="1674" refreshError="1"/>
      <sheetData sheetId="1675" refreshError="1"/>
      <sheetData sheetId="1676" refreshError="1"/>
      <sheetData sheetId="1677" refreshError="1"/>
      <sheetData sheetId="1678" refreshError="1"/>
      <sheetData sheetId="1679" refreshError="1"/>
      <sheetData sheetId="1680" refreshError="1"/>
      <sheetData sheetId="1681" refreshError="1"/>
      <sheetData sheetId="1682" refreshError="1"/>
      <sheetData sheetId="1683" refreshError="1"/>
      <sheetData sheetId="1684" refreshError="1"/>
      <sheetData sheetId="1685" refreshError="1"/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 refreshError="1"/>
      <sheetData sheetId="1694" refreshError="1"/>
      <sheetData sheetId="1695" refreshError="1"/>
      <sheetData sheetId="1696" refreshError="1"/>
      <sheetData sheetId="1697" refreshError="1"/>
      <sheetData sheetId="1698" refreshError="1"/>
      <sheetData sheetId="1699" refreshError="1"/>
      <sheetData sheetId="1700" refreshError="1"/>
      <sheetData sheetId="1701" refreshError="1"/>
      <sheetData sheetId="1702" refreshError="1"/>
      <sheetData sheetId="1703" refreshError="1"/>
      <sheetData sheetId="1704" refreshError="1"/>
      <sheetData sheetId="1705" refreshError="1"/>
      <sheetData sheetId="1706" refreshError="1"/>
      <sheetData sheetId="1707" refreshError="1"/>
      <sheetData sheetId="1708" refreshError="1"/>
      <sheetData sheetId="1709" refreshError="1"/>
      <sheetData sheetId="1710" refreshError="1"/>
      <sheetData sheetId="1711" refreshError="1"/>
      <sheetData sheetId="1712" refreshError="1"/>
      <sheetData sheetId="1713" refreshError="1"/>
      <sheetData sheetId="1714" refreshError="1"/>
      <sheetData sheetId="1715" refreshError="1"/>
      <sheetData sheetId="1716" refreshError="1"/>
      <sheetData sheetId="1717" refreshError="1"/>
      <sheetData sheetId="1718" refreshError="1"/>
      <sheetData sheetId="1719" refreshError="1"/>
      <sheetData sheetId="1720" refreshError="1"/>
      <sheetData sheetId="1721" refreshError="1"/>
      <sheetData sheetId="1722" refreshError="1"/>
      <sheetData sheetId="1723" refreshError="1"/>
      <sheetData sheetId="1724" refreshError="1"/>
      <sheetData sheetId="1725" refreshError="1"/>
      <sheetData sheetId="1726" refreshError="1"/>
      <sheetData sheetId="1727" refreshError="1"/>
      <sheetData sheetId="1728" refreshError="1"/>
      <sheetData sheetId="1729" refreshError="1"/>
      <sheetData sheetId="1730" refreshError="1"/>
      <sheetData sheetId="1731" refreshError="1"/>
      <sheetData sheetId="1732" refreshError="1"/>
      <sheetData sheetId="1733" refreshError="1"/>
      <sheetData sheetId="1734" refreshError="1"/>
      <sheetData sheetId="1735" refreshError="1"/>
      <sheetData sheetId="1736" refreshError="1"/>
      <sheetData sheetId="1737" refreshError="1"/>
      <sheetData sheetId="1738" refreshError="1"/>
      <sheetData sheetId="1739" refreshError="1"/>
      <sheetData sheetId="1740" refreshError="1"/>
      <sheetData sheetId="1741" refreshError="1"/>
      <sheetData sheetId="1742" refreshError="1"/>
      <sheetData sheetId="1743" refreshError="1"/>
      <sheetData sheetId="1744" refreshError="1"/>
      <sheetData sheetId="1745" refreshError="1"/>
      <sheetData sheetId="1746" refreshError="1"/>
      <sheetData sheetId="1747" refreshError="1"/>
      <sheetData sheetId="1748" refreshError="1"/>
      <sheetData sheetId="1749" refreshError="1"/>
      <sheetData sheetId="1750" refreshError="1"/>
      <sheetData sheetId="1751" refreshError="1"/>
      <sheetData sheetId="1752" refreshError="1"/>
      <sheetData sheetId="1753" refreshError="1"/>
      <sheetData sheetId="1754" refreshError="1"/>
      <sheetData sheetId="1755" refreshError="1"/>
      <sheetData sheetId="1756" refreshError="1"/>
      <sheetData sheetId="1757" refreshError="1"/>
      <sheetData sheetId="1758" refreshError="1"/>
      <sheetData sheetId="1759" refreshError="1"/>
      <sheetData sheetId="1760" refreshError="1"/>
      <sheetData sheetId="1761" refreshError="1"/>
      <sheetData sheetId="1762" refreshError="1"/>
      <sheetData sheetId="1763" refreshError="1"/>
      <sheetData sheetId="1764" refreshError="1"/>
      <sheetData sheetId="1765" refreshError="1"/>
      <sheetData sheetId="1766" refreshError="1"/>
      <sheetData sheetId="1767" refreshError="1"/>
      <sheetData sheetId="1768" refreshError="1"/>
      <sheetData sheetId="1769" refreshError="1"/>
      <sheetData sheetId="1770" refreshError="1"/>
      <sheetData sheetId="1771" refreshError="1"/>
      <sheetData sheetId="1772" refreshError="1"/>
      <sheetData sheetId="1773" refreshError="1"/>
      <sheetData sheetId="1774" refreshError="1"/>
      <sheetData sheetId="1775" refreshError="1"/>
      <sheetData sheetId="1776" refreshError="1"/>
      <sheetData sheetId="1777" refreshError="1"/>
      <sheetData sheetId="1778" refreshError="1"/>
      <sheetData sheetId="1779" refreshError="1"/>
      <sheetData sheetId="1780" refreshError="1"/>
      <sheetData sheetId="1781" refreshError="1"/>
      <sheetData sheetId="1782" refreshError="1"/>
      <sheetData sheetId="1783" refreshError="1"/>
      <sheetData sheetId="1784" refreshError="1"/>
      <sheetData sheetId="1785" refreshError="1"/>
      <sheetData sheetId="1786" refreshError="1"/>
      <sheetData sheetId="1787" refreshError="1"/>
      <sheetData sheetId="1788" refreshError="1"/>
      <sheetData sheetId="1789" refreshError="1"/>
      <sheetData sheetId="1790" refreshError="1"/>
      <sheetData sheetId="1791" refreshError="1"/>
      <sheetData sheetId="1792" refreshError="1"/>
      <sheetData sheetId="1793" refreshError="1"/>
      <sheetData sheetId="1794" refreshError="1"/>
      <sheetData sheetId="1795" refreshError="1"/>
      <sheetData sheetId="1796" refreshError="1"/>
      <sheetData sheetId="1797" refreshError="1"/>
      <sheetData sheetId="1798" refreshError="1"/>
      <sheetData sheetId="1799" refreshError="1"/>
      <sheetData sheetId="1800" refreshError="1"/>
      <sheetData sheetId="1801" refreshError="1"/>
      <sheetData sheetId="1802" refreshError="1"/>
      <sheetData sheetId="1803" refreshError="1"/>
      <sheetData sheetId="1804" refreshError="1"/>
      <sheetData sheetId="1805" refreshError="1"/>
      <sheetData sheetId="1806" refreshError="1"/>
      <sheetData sheetId="1807" refreshError="1"/>
      <sheetData sheetId="1808" refreshError="1"/>
      <sheetData sheetId="1809" refreshError="1"/>
      <sheetData sheetId="1810" refreshError="1"/>
      <sheetData sheetId="1811" refreshError="1"/>
      <sheetData sheetId="1812" refreshError="1"/>
      <sheetData sheetId="1813" refreshError="1"/>
      <sheetData sheetId="1814" refreshError="1"/>
      <sheetData sheetId="1815" refreshError="1"/>
      <sheetData sheetId="1816" refreshError="1"/>
      <sheetData sheetId="1817" refreshError="1"/>
      <sheetData sheetId="1818" refreshError="1"/>
      <sheetData sheetId="1819" refreshError="1"/>
      <sheetData sheetId="1820" refreshError="1"/>
      <sheetData sheetId="1821" refreshError="1"/>
      <sheetData sheetId="1822" refreshError="1"/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 refreshError="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 refreshError="1"/>
      <sheetData sheetId="1842" refreshError="1"/>
      <sheetData sheetId="1843" refreshError="1"/>
      <sheetData sheetId="1844" refreshError="1"/>
      <sheetData sheetId="1845" refreshError="1"/>
      <sheetData sheetId="1846" refreshError="1"/>
      <sheetData sheetId="1847" refreshError="1"/>
      <sheetData sheetId="1848" refreshError="1"/>
      <sheetData sheetId="1849" refreshError="1"/>
      <sheetData sheetId="1850" refreshError="1"/>
      <sheetData sheetId="1851" refreshError="1"/>
      <sheetData sheetId="1852" refreshError="1"/>
      <sheetData sheetId="1853" refreshError="1"/>
      <sheetData sheetId="1854" refreshError="1"/>
      <sheetData sheetId="1855" refreshError="1"/>
      <sheetData sheetId="1856" refreshError="1"/>
      <sheetData sheetId="1857" refreshError="1"/>
      <sheetData sheetId="1858" refreshError="1"/>
      <sheetData sheetId="1859" refreshError="1"/>
      <sheetData sheetId="1860" refreshError="1"/>
      <sheetData sheetId="1861" refreshError="1"/>
      <sheetData sheetId="1862" refreshError="1"/>
      <sheetData sheetId="1863" refreshError="1"/>
      <sheetData sheetId="1864" refreshError="1"/>
      <sheetData sheetId="1865" refreshError="1"/>
      <sheetData sheetId="1866" refreshError="1"/>
      <sheetData sheetId="1867" refreshError="1"/>
      <sheetData sheetId="1868" refreshError="1"/>
      <sheetData sheetId="1869" refreshError="1"/>
      <sheetData sheetId="1870" refreshError="1"/>
      <sheetData sheetId="1871" refreshError="1"/>
      <sheetData sheetId="1872" refreshError="1"/>
      <sheetData sheetId="1873" refreshError="1"/>
      <sheetData sheetId="1874" refreshError="1"/>
      <sheetData sheetId="1875" refreshError="1"/>
      <sheetData sheetId="1876" refreshError="1"/>
      <sheetData sheetId="1877" refreshError="1"/>
      <sheetData sheetId="1878" refreshError="1"/>
      <sheetData sheetId="1879" refreshError="1"/>
      <sheetData sheetId="1880" refreshError="1"/>
      <sheetData sheetId="1881" refreshError="1"/>
      <sheetData sheetId="1882" refreshError="1"/>
      <sheetData sheetId="1883" refreshError="1"/>
      <sheetData sheetId="1884" refreshError="1"/>
      <sheetData sheetId="1885" refreshError="1"/>
      <sheetData sheetId="1886" refreshError="1"/>
      <sheetData sheetId="1887" refreshError="1"/>
      <sheetData sheetId="1888" refreshError="1"/>
      <sheetData sheetId="1889" refreshError="1"/>
      <sheetData sheetId="1890" refreshError="1"/>
      <sheetData sheetId="1891" refreshError="1"/>
      <sheetData sheetId="1892" refreshError="1"/>
      <sheetData sheetId="1893" refreshError="1"/>
      <sheetData sheetId="1894" refreshError="1"/>
      <sheetData sheetId="1895" refreshError="1"/>
      <sheetData sheetId="1896" refreshError="1"/>
      <sheetData sheetId="1897" refreshError="1"/>
      <sheetData sheetId="1898" refreshError="1"/>
      <sheetData sheetId="1899" refreshError="1"/>
      <sheetData sheetId="1900" refreshError="1"/>
      <sheetData sheetId="1901" refreshError="1"/>
      <sheetData sheetId="1902" refreshError="1"/>
      <sheetData sheetId="1903" refreshError="1"/>
      <sheetData sheetId="1904" refreshError="1"/>
      <sheetData sheetId="1905" refreshError="1"/>
      <sheetData sheetId="1906" refreshError="1"/>
      <sheetData sheetId="1907" refreshError="1"/>
      <sheetData sheetId="1908" refreshError="1"/>
      <sheetData sheetId="1909" refreshError="1"/>
      <sheetData sheetId="1910" refreshError="1"/>
      <sheetData sheetId="1911" refreshError="1"/>
      <sheetData sheetId="1912" refreshError="1"/>
      <sheetData sheetId="1913" refreshError="1"/>
      <sheetData sheetId="1914" refreshError="1"/>
      <sheetData sheetId="1915" refreshError="1"/>
      <sheetData sheetId="1916" refreshError="1"/>
      <sheetData sheetId="1917" refreshError="1"/>
      <sheetData sheetId="1918" refreshError="1"/>
      <sheetData sheetId="1919" refreshError="1"/>
      <sheetData sheetId="1920" refreshError="1"/>
      <sheetData sheetId="1921" refreshError="1"/>
      <sheetData sheetId="1922" refreshError="1"/>
      <sheetData sheetId="1923" refreshError="1"/>
      <sheetData sheetId="1924" refreshError="1"/>
      <sheetData sheetId="1925" refreshError="1"/>
      <sheetData sheetId="1926" refreshError="1"/>
      <sheetData sheetId="1927" refreshError="1"/>
      <sheetData sheetId="1928" refreshError="1"/>
      <sheetData sheetId="1929" refreshError="1"/>
      <sheetData sheetId="1930" refreshError="1"/>
      <sheetData sheetId="1931" refreshError="1"/>
      <sheetData sheetId="1932" refreshError="1"/>
      <sheetData sheetId="1933" refreshError="1"/>
      <sheetData sheetId="1934" refreshError="1"/>
      <sheetData sheetId="1935" refreshError="1"/>
      <sheetData sheetId="1936" refreshError="1"/>
      <sheetData sheetId="1937" refreshError="1"/>
      <sheetData sheetId="1938" refreshError="1"/>
      <sheetData sheetId="1939" refreshError="1"/>
      <sheetData sheetId="1940" refreshError="1"/>
      <sheetData sheetId="1941" refreshError="1"/>
      <sheetData sheetId="1942" refreshError="1"/>
      <sheetData sheetId="1943" refreshError="1"/>
      <sheetData sheetId="1944" refreshError="1"/>
      <sheetData sheetId="1945" refreshError="1"/>
      <sheetData sheetId="1946" refreshError="1"/>
      <sheetData sheetId="1947" refreshError="1"/>
      <sheetData sheetId="1948" refreshError="1"/>
      <sheetData sheetId="1949" refreshError="1"/>
      <sheetData sheetId="1950" refreshError="1"/>
      <sheetData sheetId="1951" refreshError="1"/>
      <sheetData sheetId="1952" refreshError="1"/>
      <sheetData sheetId="1953" refreshError="1"/>
      <sheetData sheetId="1954" refreshError="1"/>
      <sheetData sheetId="1955" refreshError="1"/>
      <sheetData sheetId="1956" refreshError="1"/>
      <sheetData sheetId="1957" refreshError="1"/>
      <sheetData sheetId="1958" refreshError="1"/>
      <sheetData sheetId="1959" refreshError="1"/>
      <sheetData sheetId="1960" refreshError="1"/>
      <sheetData sheetId="1961" refreshError="1"/>
      <sheetData sheetId="1962" refreshError="1"/>
      <sheetData sheetId="1963" refreshError="1"/>
      <sheetData sheetId="1964" refreshError="1"/>
      <sheetData sheetId="1965" refreshError="1"/>
      <sheetData sheetId="1966" refreshError="1"/>
      <sheetData sheetId="1967" refreshError="1"/>
      <sheetData sheetId="1968" refreshError="1"/>
      <sheetData sheetId="1969" refreshError="1"/>
      <sheetData sheetId="1970" refreshError="1"/>
      <sheetData sheetId="1971" refreshError="1"/>
      <sheetData sheetId="1972" refreshError="1"/>
      <sheetData sheetId="1973" refreshError="1"/>
      <sheetData sheetId="1974" refreshError="1"/>
      <sheetData sheetId="1975" refreshError="1"/>
      <sheetData sheetId="1976" refreshError="1"/>
      <sheetData sheetId="1977" refreshError="1"/>
      <sheetData sheetId="1978" refreshError="1"/>
      <sheetData sheetId="1979" refreshError="1"/>
      <sheetData sheetId="1980" refreshError="1"/>
      <sheetData sheetId="1981" refreshError="1"/>
      <sheetData sheetId="1982" refreshError="1"/>
      <sheetData sheetId="1983" refreshError="1"/>
      <sheetData sheetId="1984" refreshError="1"/>
      <sheetData sheetId="1985" refreshError="1"/>
      <sheetData sheetId="1986" refreshError="1"/>
      <sheetData sheetId="1987" refreshError="1"/>
      <sheetData sheetId="1988" refreshError="1"/>
      <sheetData sheetId="1989" refreshError="1"/>
      <sheetData sheetId="1990" refreshError="1"/>
      <sheetData sheetId="1991" refreshError="1"/>
      <sheetData sheetId="1992" refreshError="1"/>
      <sheetData sheetId="1993" refreshError="1"/>
      <sheetData sheetId="1994" refreshError="1"/>
      <sheetData sheetId="1995" refreshError="1"/>
      <sheetData sheetId="1996" refreshError="1"/>
      <sheetData sheetId="1997" refreshError="1"/>
      <sheetData sheetId="1998" refreshError="1"/>
      <sheetData sheetId="1999" refreshError="1"/>
      <sheetData sheetId="2000" refreshError="1"/>
      <sheetData sheetId="2001" refreshError="1"/>
      <sheetData sheetId="2002" refreshError="1"/>
      <sheetData sheetId="2003" refreshError="1"/>
      <sheetData sheetId="2004" refreshError="1"/>
      <sheetData sheetId="2005" refreshError="1"/>
      <sheetData sheetId="2006" refreshError="1"/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 refreshError="1"/>
      <sheetData sheetId="2039" refreshError="1"/>
      <sheetData sheetId="2040" refreshError="1"/>
      <sheetData sheetId="2041" refreshError="1"/>
      <sheetData sheetId="2042" refreshError="1"/>
      <sheetData sheetId="2043" refreshError="1"/>
      <sheetData sheetId="2044" refreshError="1"/>
      <sheetData sheetId="2045" refreshError="1"/>
      <sheetData sheetId="2046" refreshError="1"/>
      <sheetData sheetId="2047" refreshError="1"/>
      <sheetData sheetId="2048" refreshError="1"/>
      <sheetData sheetId="2049" refreshError="1"/>
      <sheetData sheetId="2050" refreshError="1"/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 refreshError="1"/>
      <sheetData sheetId="2057" refreshError="1"/>
      <sheetData sheetId="2058" refreshError="1"/>
      <sheetData sheetId="2059" refreshError="1"/>
      <sheetData sheetId="2060" refreshError="1"/>
      <sheetData sheetId="2061" refreshError="1"/>
      <sheetData sheetId="2062" refreshError="1"/>
      <sheetData sheetId="2063" refreshError="1"/>
      <sheetData sheetId="2064" refreshError="1"/>
      <sheetData sheetId="2065" refreshError="1"/>
      <sheetData sheetId="2066" refreshError="1"/>
      <sheetData sheetId="2067" refreshError="1"/>
      <sheetData sheetId="2068" refreshError="1"/>
      <sheetData sheetId="2069" refreshError="1"/>
      <sheetData sheetId="2070" refreshError="1"/>
      <sheetData sheetId="2071" refreshError="1"/>
      <sheetData sheetId="2072" refreshError="1"/>
      <sheetData sheetId="2073" refreshError="1"/>
      <sheetData sheetId="2074" refreshError="1"/>
      <sheetData sheetId="2075" refreshError="1"/>
      <sheetData sheetId="2076" refreshError="1"/>
      <sheetData sheetId="2077" refreshError="1"/>
      <sheetData sheetId="2078" refreshError="1"/>
      <sheetData sheetId="2079" refreshError="1"/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  <sheetData sheetId="2086" refreshError="1"/>
      <sheetData sheetId="2087" refreshError="1"/>
      <sheetData sheetId="2088" refreshError="1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 refreshError="1"/>
      <sheetData sheetId="2095" refreshError="1"/>
      <sheetData sheetId="2096" refreshError="1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 refreshError="1"/>
      <sheetData sheetId="2110" refreshError="1"/>
      <sheetData sheetId="2111" refreshError="1"/>
      <sheetData sheetId="2112" refreshError="1"/>
      <sheetData sheetId="2113" refreshError="1"/>
      <sheetData sheetId="2114" refreshError="1"/>
      <sheetData sheetId="2115" refreshError="1"/>
      <sheetData sheetId="2116" refreshError="1"/>
      <sheetData sheetId="2117" refreshError="1"/>
      <sheetData sheetId="2118" refreshError="1"/>
      <sheetData sheetId="2119" refreshError="1"/>
      <sheetData sheetId="2120" refreshError="1"/>
      <sheetData sheetId="2121" refreshError="1"/>
      <sheetData sheetId="2122" refreshError="1"/>
      <sheetData sheetId="2123" refreshError="1"/>
      <sheetData sheetId="2124" refreshError="1"/>
      <sheetData sheetId="2125" refreshError="1"/>
      <sheetData sheetId="2126" refreshError="1"/>
      <sheetData sheetId="2127" refreshError="1"/>
      <sheetData sheetId="2128" refreshError="1"/>
      <sheetData sheetId="2129" refreshError="1"/>
      <sheetData sheetId="2130" refreshError="1"/>
      <sheetData sheetId="2131" refreshError="1"/>
      <sheetData sheetId="2132" refreshError="1"/>
      <sheetData sheetId="2133" refreshError="1"/>
      <sheetData sheetId="2134" refreshError="1"/>
      <sheetData sheetId="2135" refreshError="1"/>
      <sheetData sheetId="2136" refreshError="1"/>
      <sheetData sheetId="2137" refreshError="1"/>
      <sheetData sheetId="2138" refreshError="1"/>
      <sheetData sheetId="2139" refreshError="1"/>
      <sheetData sheetId="2140" refreshError="1"/>
      <sheetData sheetId="2141" refreshError="1"/>
      <sheetData sheetId="2142" refreshError="1"/>
      <sheetData sheetId="2143" refreshError="1"/>
      <sheetData sheetId="2144" refreshError="1"/>
      <sheetData sheetId="2145" refreshError="1"/>
      <sheetData sheetId="2146" refreshError="1"/>
      <sheetData sheetId="2147" refreshError="1"/>
      <sheetData sheetId="2148" refreshError="1"/>
      <sheetData sheetId="2149" refreshError="1"/>
      <sheetData sheetId="2150" refreshError="1"/>
      <sheetData sheetId="2151" refreshError="1"/>
      <sheetData sheetId="2152" refreshError="1"/>
      <sheetData sheetId="2153" refreshError="1"/>
      <sheetData sheetId="2154" refreshError="1"/>
      <sheetData sheetId="2155" refreshError="1"/>
      <sheetData sheetId="2156" refreshError="1"/>
      <sheetData sheetId="2157" refreshError="1"/>
      <sheetData sheetId="2158" refreshError="1"/>
      <sheetData sheetId="2159" refreshError="1"/>
      <sheetData sheetId="2160" refreshError="1"/>
      <sheetData sheetId="2161" refreshError="1"/>
      <sheetData sheetId="2162" refreshError="1"/>
      <sheetData sheetId="2163" refreshError="1"/>
      <sheetData sheetId="2164" refreshError="1"/>
      <sheetData sheetId="2165" refreshError="1"/>
      <sheetData sheetId="2166" refreshError="1"/>
      <sheetData sheetId="2167" refreshError="1"/>
      <sheetData sheetId="2168" refreshError="1"/>
      <sheetData sheetId="2169" refreshError="1"/>
      <sheetData sheetId="2170" refreshError="1"/>
      <sheetData sheetId="2171" refreshError="1"/>
      <sheetData sheetId="2172" refreshError="1"/>
      <sheetData sheetId="2173" refreshError="1"/>
      <sheetData sheetId="2174" refreshError="1"/>
      <sheetData sheetId="2175" refreshError="1"/>
      <sheetData sheetId="2176" refreshError="1"/>
      <sheetData sheetId="2177" refreshError="1"/>
      <sheetData sheetId="2178" refreshError="1"/>
      <sheetData sheetId="2179" refreshError="1"/>
      <sheetData sheetId="2180" refreshError="1"/>
      <sheetData sheetId="2181" refreshError="1"/>
      <sheetData sheetId="2182" refreshError="1"/>
      <sheetData sheetId="2183" refreshError="1"/>
      <sheetData sheetId="2184" refreshError="1"/>
      <sheetData sheetId="2185" refreshError="1"/>
      <sheetData sheetId="2186" refreshError="1"/>
      <sheetData sheetId="2187" refreshError="1"/>
      <sheetData sheetId="2188" refreshError="1"/>
      <sheetData sheetId="2189" refreshError="1"/>
      <sheetData sheetId="2190" refreshError="1"/>
      <sheetData sheetId="2191" refreshError="1"/>
      <sheetData sheetId="2192" refreshError="1"/>
      <sheetData sheetId="2193" refreshError="1"/>
      <sheetData sheetId="2194" refreshError="1"/>
      <sheetData sheetId="2195" refreshError="1"/>
      <sheetData sheetId="2196" refreshError="1"/>
      <sheetData sheetId="2197" refreshError="1"/>
      <sheetData sheetId="2198" refreshError="1"/>
      <sheetData sheetId="2199" refreshError="1"/>
      <sheetData sheetId="2200" refreshError="1"/>
      <sheetData sheetId="2201" refreshError="1"/>
      <sheetData sheetId="2202" refreshError="1"/>
      <sheetData sheetId="2203" refreshError="1"/>
      <sheetData sheetId="2204" refreshError="1"/>
      <sheetData sheetId="2205" refreshError="1"/>
      <sheetData sheetId="2206" refreshError="1"/>
      <sheetData sheetId="2207" refreshError="1"/>
      <sheetData sheetId="2208" refreshError="1"/>
      <sheetData sheetId="2209" refreshError="1"/>
      <sheetData sheetId="2210" refreshError="1"/>
      <sheetData sheetId="2211" refreshError="1"/>
      <sheetData sheetId="2212" refreshError="1"/>
      <sheetData sheetId="2213" refreshError="1"/>
      <sheetData sheetId="2214" refreshError="1"/>
      <sheetData sheetId="2215" refreshError="1"/>
      <sheetData sheetId="2216" refreshError="1"/>
      <sheetData sheetId="2217" refreshError="1"/>
      <sheetData sheetId="2218" refreshError="1"/>
      <sheetData sheetId="2219" refreshError="1"/>
      <sheetData sheetId="2220" refreshError="1"/>
      <sheetData sheetId="2221" refreshError="1"/>
      <sheetData sheetId="2222" refreshError="1"/>
      <sheetData sheetId="2223" refreshError="1"/>
      <sheetData sheetId="2224" refreshError="1"/>
      <sheetData sheetId="2225" refreshError="1"/>
      <sheetData sheetId="2226" refreshError="1"/>
      <sheetData sheetId="2227" refreshError="1"/>
      <sheetData sheetId="2228" refreshError="1"/>
      <sheetData sheetId="2229" refreshError="1"/>
      <sheetData sheetId="2230" refreshError="1"/>
      <sheetData sheetId="2231" refreshError="1"/>
      <sheetData sheetId="2232" refreshError="1"/>
      <sheetData sheetId="2233" refreshError="1"/>
      <sheetData sheetId="2234" refreshError="1"/>
      <sheetData sheetId="2235" refreshError="1"/>
      <sheetData sheetId="2236" refreshError="1"/>
      <sheetData sheetId="2237" refreshError="1"/>
      <sheetData sheetId="2238" refreshError="1"/>
      <sheetData sheetId="2239" refreshError="1"/>
      <sheetData sheetId="2240" refreshError="1"/>
      <sheetData sheetId="2241" refreshError="1"/>
      <sheetData sheetId="2242" refreshError="1"/>
      <sheetData sheetId="2243" refreshError="1"/>
      <sheetData sheetId="2244" refreshError="1"/>
      <sheetData sheetId="2245" refreshError="1"/>
      <sheetData sheetId="2246" refreshError="1"/>
      <sheetData sheetId="2247" refreshError="1"/>
      <sheetData sheetId="2248" refreshError="1"/>
      <sheetData sheetId="2249" refreshError="1"/>
      <sheetData sheetId="2250" refreshError="1"/>
      <sheetData sheetId="2251" refreshError="1"/>
      <sheetData sheetId="2252" refreshError="1"/>
      <sheetData sheetId="2253" refreshError="1"/>
      <sheetData sheetId="2254" refreshError="1"/>
      <sheetData sheetId="2255" refreshError="1"/>
      <sheetData sheetId="2256" refreshError="1"/>
      <sheetData sheetId="2257" refreshError="1"/>
      <sheetData sheetId="2258" refreshError="1"/>
      <sheetData sheetId="2259" refreshError="1"/>
      <sheetData sheetId="2260" refreshError="1"/>
      <sheetData sheetId="2261" refreshError="1"/>
      <sheetData sheetId="2262" refreshError="1"/>
      <sheetData sheetId="2263" refreshError="1"/>
      <sheetData sheetId="2264" refreshError="1"/>
      <sheetData sheetId="2265" refreshError="1"/>
      <sheetData sheetId="2266" refreshError="1"/>
      <sheetData sheetId="2267" refreshError="1"/>
      <sheetData sheetId="2268" refreshError="1"/>
      <sheetData sheetId="2269" refreshError="1"/>
      <sheetData sheetId="2270" refreshError="1"/>
      <sheetData sheetId="2271" refreshError="1"/>
      <sheetData sheetId="2272" refreshError="1"/>
      <sheetData sheetId="2273" refreshError="1"/>
      <sheetData sheetId="2274" refreshError="1"/>
      <sheetData sheetId="2275" refreshError="1"/>
      <sheetData sheetId="2276" refreshError="1"/>
      <sheetData sheetId="2277" refreshError="1"/>
      <sheetData sheetId="2278" refreshError="1"/>
      <sheetData sheetId="2279" refreshError="1"/>
      <sheetData sheetId="2280" refreshError="1"/>
      <sheetData sheetId="2281" refreshError="1"/>
      <sheetData sheetId="2282" refreshError="1"/>
      <sheetData sheetId="2283" refreshError="1"/>
      <sheetData sheetId="2284" refreshError="1"/>
      <sheetData sheetId="2285" refreshError="1"/>
      <sheetData sheetId="2286" refreshError="1"/>
      <sheetData sheetId="2287" refreshError="1"/>
      <sheetData sheetId="2288" refreshError="1"/>
      <sheetData sheetId="2289" refreshError="1"/>
      <sheetData sheetId="2290" refreshError="1"/>
      <sheetData sheetId="2291" refreshError="1"/>
      <sheetData sheetId="2292" refreshError="1"/>
      <sheetData sheetId="2293" refreshError="1"/>
      <sheetData sheetId="2294" refreshError="1"/>
      <sheetData sheetId="2295" refreshError="1"/>
      <sheetData sheetId="2296" refreshError="1"/>
      <sheetData sheetId="2297" refreshError="1"/>
      <sheetData sheetId="2298" refreshError="1"/>
      <sheetData sheetId="2299" refreshError="1"/>
      <sheetData sheetId="2300" refreshError="1"/>
      <sheetData sheetId="2301" refreshError="1"/>
      <sheetData sheetId="2302" refreshError="1"/>
      <sheetData sheetId="2303" refreshError="1"/>
      <sheetData sheetId="2304" refreshError="1"/>
      <sheetData sheetId="2305" refreshError="1"/>
      <sheetData sheetId="2306" refreshError="1"/>
      <sheetData sheetId="2307" refreshError="1"/>
      <sheetData sheetId="2308" refreshError="1"/>
      <sheetData sheetId="2309" refreshError="1"/>
      <sheetData sheetId="2310" refreshError="1"/>
      <sheetData sheetId="2311" refreshError="1"/>
      <sheetData sheetId="2312" refreshError="1"/>
      <sheetData sheetId="2313" refreshError="1"/>
      <sheetData sheetId="2314" refreshError="1"/>
      <sheetData sheetId="2315" refreshError="1"/>
      <sheetData sheetId="2316" refreshError="1"/>
      <sheetData sheetId="2317" refreshError="1"/>
      <sheetData sheetId="2318" refreshError="1"/>
      <sheetData sheetId="2319" refreshError="1"/>
      <sheetData sheetId="2320" refreshError="1"/>
      <sheetData sheetId="2321" refreshError="1"/>
      <sheetData sheetId="2322" refreshError="1"/>
      <sheetData sheetId="2323" refreshError="1"/>
      <sheetData sheetId="2324" refreshError="1"/>
      <sheetData sheetId="2325" refreshError="1"/>
      <sheetData sheetId="2326" refreshError="1"/>
      <sheetData sheetId="2327" refreshError="1"/>
      <sheetData sheetId="2328" refreshError="1"/>
      <sheetData sheetId="2329" refreshError="1"/>
      <sheetData sheetId="2330" refreshError="1"/>
      <sheetData sheetId="2331" refreshError="1"/>
      <sheetData sheetId="2332" refreshError="1"/>
      <sheetData sheetId="2333" refreshError="1"/>
      <sheetData sheetId="2334" refreshError="1"/>
      <sheetData sheetId="2335" refreshError="1"/>
      <sheetData sheetId="2336" refreshError="1"/>
      <sheetData sheetId="2337" refreshError="1"/>
      <sheetData sheetId="2338" refreshError="1"/>
      <sheetData sheetId="2339" refreshError="1"/>
      <sheetData sheetId="2340" refreshError="1"/>
      <sheetData sheetId="2341" refreshError="1"/>
      <sheetData sheetId="2342" refreshError="1"/>
      <sheetData sheetId="2343" refreshError="1"/>
      <sheetData sheetId="2344" refreshError="1"/>
      <sheetData sheetId="2345" refreshError="1"/>
      <sheetData sheetId="2346" refreshError="1"/>
      <sheetData sheetId="2347" refreshError="1"/>
      <sheetData sheetId="2348" refreshError="1"/>
      <sheetData sheetId="2349" refreshError="1"/>
      <sheetData sheetId="2350" refreshError="1"/>
      <sheetData sheetId="2351" refreshError="1"/>
      <sheetData sheetId="2352" refreshError="1"/>
      <sheetData sheetId="2353" refreshError="1"/>
      <sheetData sheetId="2354" refreshError="1"/>
      <sheetData sheetId="2355" refreshError="1"/>
      <sheetData sheetId="2356" refreshError="1"/>
      <sheetData sheetId="2357" refreshError="1"/>
      <sheetData sheetId="2358" refreshError="1"/>
      <sheetData sheetId="2359" refreshError="1"/>
      <sheetData sheetId="2360" refreshError="1"/>
      <sheetData sheetId="2361" refreshError="1"/>
      <sheetData sheetId="2362" refreshError="1"/>
      <sheetData sheetId="2363" refreshError="1"/>
      <sheetData sheetId="2364" refreshError="1"/>
      <sheetData sheetId="2365" refreshError="1"/>
      <sheetData sheetId="2366" refreshError="1"/>
      <sheetData sheetId="2367" refreshError="1"/>
      <sheetData sheetId="2368" refreshError="1"/>
      <sheetData sheetId="2369" refreshError="1"/>
      <sheetData sheetId="2370" refreshError="1"/>
      <sheetData sheetId="2371" refreshError="1"/>
      <sheetData sheetId="2372" refreshError="1"/>
      <sheetData sheetId="2373" refreshError="1"/>
      <sheetData sheetId="2374" refreshError="1"/>
      <sheetData sheetId="2375" refreshError="1"/>
      <sheetData sheetId="2376" refreshError="1"/>
      <sheetData sheetId="2377" refreshError="1"/>
      <sheetData sheetId="2378" refreshError="1"/>
      <sheetData sheetId="2379" refreshError="1"/>
      <sheetData sheetId="2380" refreshError="1"/>
      <sheetData sheetId="2381" refreshError="1"/>
      <sheetData sheetId="2382" refreshError="1"/>
      <sheetData sheetId="2383" refreshError="1"/>
      <sheetData sheetId="2384" refreshError="1"/>
      <sheetData sheetId="2385" refreshError="1"/>
      <sheetData sheetId="2386" refreshError="1"/>
      <sheetData sheetId="2387" refreshError="1"/>
      <sheetData sheetId="2388" refreshError="1"/>
      <sheetData sheetId="2389" refreshError="1"/>
      <sheetData sheetId="2390" refreshError="1"/>
      <sheetData sheetId="2391" refreshError="1"/>
      <sheetData sheetId="2392" refreshError="1"/>
      <sheetData sheetId="2393" refreshError="1"/>
      <sheetData sheetId="2394" refreshError="1"/>
      <sheetData sheetId="2395" refreshError="1"/>
      <sheetData sheetId="2396" refreshError="1"/>
      <sheetData sheetId="2397" refreshError="1"/>
      <sheetData sheetId="2398" refreshError="1"/>
      <sheetData sheetId="2399" refreshError="1"/>
      <sheetData sheetId="2400" refreshError="1"/>
      <sheetData sheetId="2401" refreshError="1"/>
      <sheetData sheetId="2402" refreshError="1"/>
      <sheetData sheetId="2403" refreshError="1"/>
      <sheetData sheetId="2404" refreshError="1"/>
      <sheetData sheetId="2405" refreshError="1"/>
      <sheetData sheetId="2406" refreshError="1"/>
      <sheetData sheetId="2407" refreshError="1"/>
      <sheetData sheetId="2408" refreshError="1"/>
      <sheetData sheetId="2409" refreshError="1"/>
      <sheetData sheetId="2410" refreshError="1"/>
      <sheetData sheetId="2411" refreshError="1"/>
      <sheetData sheetId="2412" refreshError="1"/>
      <sheetData sheetId="2413" refreshError="1"/>
      <sheetData sheetId="2414" refreshError="1"/>
      <sheetData sheetId="2415" refreshError="1"/>
      <sheetData sheetId="2416" refreshError="1"/>
      <sheetData sheetId="2417" refreshError="1"/>
      <sheetData sheetId="2418" refreshError="1"/>
      <sheetData sheetId="2419" refreshError="1"/>
      <sheetData sheetId="2420" refreshError="1"/>
      <sheetData sheetId="2421" refreshError="1"/>
      <sheetData sheetId="2422" refreshError="1"/>
      <sheetData sheetId="2423" refreshError="1"/>
      <sheetData sheetId="2424" refreshError="1"/>
      <sheetData sheetId="2425" refreshError="1"/>
      <sheetData sheetId="2426" refreshError="1"/>
      <sheetData sheetId="2427" refreshError="1"/>
      <sheetData sheetId="2428" refreshError="1"/>
      <sheetData sheetId="2429" refreshError="1"/>
      <sheetData sheetId="2430" refreshError="1"/>
      <sheetData sheetId="2431" refreshError="1"/>
      <sheetData sheetId="2432" refreshError="1"/>
      <sheetData sheetId="2433" refreshError="1"/>
      <sheetData sheetId="2434" refreshError="1"/>
      <sheetData sheetId="2435" refreshError="1"/>
      <sheetData sheetId="2436" refreshError="1"/>
      <sheetData sheetId="2437" refreshError="1"/>
      <sheetData sheetId="2438" refreshError="1"/>
      <sheetData sheetId="2439" refreshError="1"/>
      <sheetData sheetId="2440" refreshError="1"/>
      <sheetData sheetId="2441" refreshError="1"/>
      <sheetData sheetId="2442" refreshError="1"/>
      <sheetData sheetId="2443" refreshError="1"/>
      <sheetData sheetId="2444" refreshError="1"/>
      <sheetData sheetId="2445" refreshError="1"/>
      <sheetData sheetId="2446" refreshError="1"/>
      <sheetData sheetId="2447" refreshError="1"/>
      <sheetData sheetId="2448" refreshError="1"/>
      <sheetData sheetId="2449" refreshError="1"/>
      <sheetData sheetId="2450" refreshError="1"/>
      <sheetData sheetId="2451" refreshError="1"/>
      <sheetData sheetId="2452" refreshError="1"/>
      <sheetData sheetId="2453" refreshError="1"/>
      <sheetData sheetId="2454" refreshError="1"/>
      <sheetData sheetId="2455" refreshError="1"/>
      <sheetData sheetId="2456" refreshError="1"/>
      <sheetData sheetId="2457" refreshError="1"/>
      <sheetData sheetId="2458" refreshError="1"/>
      <sheetData sheetId="2459" refreshError="1"/>
      <sheetData sheetId="2460" refreshError="1"/>
      <sheetData sheetId="2461" refreshError="1"/>
      <sheetData sheetId="2462" refreshError="1"/>
      <sheetData sheetId="2463" refreshError="1"/>
      <sheetData sheetId="2464" refreshError="1"/>
      <sheetData sheetId="2465" refreshError="1"/>
      <sheetData sheetId="2466" refreshError="1"/>
      <sheetData sheetId="2467" refreshError="1"/>
      <sheetData sheetId="2468" refreshError="1"/>
      <sheetData sheetId="2469" refreshError="1"/>
      <sheetData sheetId="2470" refreshError="1"/>
      <sheetData sheetId="2471" refreshError="1"/>
      <sheetData sheetId="2472" refreshError="1"/>
      <sheetData sheetId="2473" refreshError="1"/>
      <sheetData sheetId="2474" refreshError="1"/>
      <sheetData sheetId="2475" refreshError="1"/>
      <sheetData sheetId="2476" refreshError="1"/>
      <sheetData sheetId="2477" refreshError="1"/>
      <sheetData sheetId="2478" refreshError="1"/>
      <sheetData sheetId="2479" refreshError="1"/>
      <sheetData sheetId="2480" refreshError="1"/>
      <sheetData sheetId="2481" refreshError="1"/>
      <sheetData sheetId="2482" refreshError="1"/>
      <sheetData sheetId="2483" refreshError="1"/>
      <sheetData sheetId="2484" refreshError="1"/>
      <sheetData sheetId="2485" refreshError="1"/>
      <sheetData sheetId="2486" refreshError="1"/>
      <sheetData sheetId="2487" refreshError="1"/>
      <sheetData sheetId="2488" refreshError="1"/>
      <sheetData sheetId="2489" refreshError="1"/>
      <sheetData sheetId="2490" refreshError="1"/>
      <sheetData sheetId="2491" refreshError="1"/>
      <sheetData sheetId="2492" refreshError="1"/>
      <sheetData sheetId="2493" refreshError="1"/>
      <sheetData sheetId="2494" refreshError="1"/>
      <sheetData sheetId="2495" refreshError="1"/>
      <sheetData sheetId="2496" refreshError="1"/>
      <sheetData sheetId="2497" refreshError="1"/>
      <sheetData sheetId="2498" refreshError="1"/>
      <sheetData sheetId="2499" refreshError="1"/>
      <sheetData sheetId="2500" refreshError="1"/>
      <sheetData sheetId="2501" refreshError="1"/>
      <sheetData sheetId="2502" refreshError="1"/>
      <sheetData sheetId="2503" refreshError="1"/>
      <sheetData sheetId="2504" refreshError="1"/>
      <sheetData sheetId="2505" refreshError="1"/>
      <sheetData sheetId="2506" refreshError="1"/>
      <sheetData sheetId="2507" refreshError="1"/>
      <sheetData sheetId="2508" refreshError="1"/>
      <sheetData sheetId="2509" refreshError="1"/>
      <sheetData sheetId="2510" refreshError="1"/>
      <sheetData sheetId="2511" refreshError="1"/>
      <sheetData sheetId="2512" refreshError="1"/>
      <sheetData sheetId="2513" refreshError="1"/>
      <sheetData sheetId="2514" refreshError="1"/>
      <sheetData sheetId="2515" refreshError="1"/>
      <sheetData sheetId="2516" refreshError="1"/>
      <sheetData sheetId="2517" refreshError="1"/>
      <sheetData sheetId="2518" refreshError="1"/>
      <sheetData sheetId="2519" refreshError="1"/>
      <sheetData sheetId="2520" refreshError="1"/>
      <sheetData sheetId="2521" refreshError="1"/>
      <sheetData sheetId="2522" refreshError="1"/>
      <sheetData sheetId="2523" refreshError="1"/>
      <sheetData sheetId="2524" refreshError="1"/>
      <sheetData sheetId="2525" refreshError="1"/>
      <sheetData sheetId="2526" refreshError="1"/>
      <sheetData sheetId="2527" refreshError="1"/>
      <sheetData sheetId="2528" refreshError="1"/>
      <sheetData sheetId="2529" refreshError="1"/>
      <sheetData sheetId="2530" refreshError="1"/>
      <sheetData sheetId="2531" refreshError="1"/>
      <sheetData sheetId="2532" refreshError="1"/>
      <sheetData sheetId="2533" refreshError="1"/>
      <sheetData sheetId="2534" refreshError="1"/>
      <sheetData sheetId="2535" refreshError="1"/>
      <sheetData sheetId="2536" refreshError="1"/>
      <sheetData sheetId="2537" refreshError="1"/>
      <sheetData sheetId="2538" refreshError="1"/>
      <sheetData sheetId="2539" refreshError="1"/>
      <sheetData sheetId="2540" refreshError="1"/>
      <sheetData sheetId="2541" refreshError="1"/>
      <sheetData sheetId="2542" refreshError="1"/>
      <sheetData sheetId="2543" refreshError="1"/>
      <sheetData sheetId="2544" refreshError="1"/>
      <sheetData sheetId="2545" refreshError="1"/>
      <sheetData sheetId="2546" refreshError="1"/>
      <sheetData sheetId="2547" refreshError="1"/>
      <sheetData sheetId="2548" refreshError="1"/>
      <sheetData sheetId="2549" refreshError="1"/>
      <sheetData sheetId="2550" refreshError="1"/>
      <sheetData sheetId="2551" refreshError="1"/>
      <sheetData sheetId="2552" refreshError="1"/>
      <sheetData sheetId="2553" refreshError="1"/>
      <sheetData sheetId="2554" refreshError="1"/>
      <sheetData sheetId="2555" refreshError="1"/>
      <sheetData sheetId="2556" refreshError="1"/>
      <sheetData sheetId="2557" refreshError="1"/>
      <sheetData sheetId="2558" refreshError="1"/>
      <sheetData sheetId="2559" refreshError="1"/>
      <sheetData sheetId="2560" refreshError="1"/>
      <sheetData sheetId="2561" refreshError="1"/>
      <sheetData sheetId="2562" refreshError="1"/>
      <sheetData sheetId="2563" refreshError="1"/>
      <sheetData sheetId="2564" refreshError="1"/>
      <sheetData sheetId="2565" refreshError="1"/>
      <sheetData sheetId="2566" refreshError="1"/>
      <sheetData sheetId="2567" refreshError="1"/>
      <sheetData sheetId="2568" refreshError="1"/>
      <sheetData sheetId="2569" refreshError="1"/>
      <sheetData sheetId="2570" refreshError="1"/>
      <sheetData sheetId="2571" refreshError="1"/>
      <sheetData sheetId="2572" refreshError="1"/>
      <sheetData sheetId="2573" refreshError="1"/>
      <sheetData sheetId="2574" refreshError="1"/>
      <sheetData sheetId="2575" refreshError="1"/>
      <sheetData sheetId="2576" refreshError="1"/>
      <sheetData sheetId="2577" refreshError="1"/>
      <sheetData sheetId="2578" refreshError="1"/>
      <sheetData sheetId="2579" refreshError="1"/>
      <sheetData sheetId="2580" refreshError="1"/>
      <sheetData sheetId="2581" refreshError="1"/>
      <sheetData sheetId="2582" refreshError="1"/>
      <sheetData sheetId="2583" refreshError="1"/>
      <sheetData sheetId="2584" refreshError="1"/>
      <sheetData sheetId="2585" refreshError="1"/>
      <sheetData sheetId="2586" refreshError="1"/>
      <sheetData sheetId="2587" refreshError="1"/>
      <sheetData sheetId="2588" refreshError="1"/>
      <sheetData sheetId="2589" refreshError="1"/>
      <sheetData sheetId="2590" refreshError="1"/>
      <sheetData sheetId="2591" refreshError="1"/>
      <sheetData sheetId="2592" refreshError="1"/>
      <sheetData sheetId="2593" refreshError="1"/>
      <sheetData sheetId="2594" refreshError="1"/>
      <sheetData sheetId="2595" refreshError="1"/>
      <sheetData sheetId="2596" refreshError="1"/>
      <sheetData sheetId="2597" refreshError="1"/>
      <sheetData sheetId="2598" refreshError="1"/>
      <sheetData sheetId="2599" refreshError="1"/>
      <sheetData sheetId="2600" refreshError="1"/>
      <sheetData sheetId="2601" refreshError="1"/>
      <sheetData sheetId="2602" refreshError="1"/>
      <sheetData sheetId="2603" refreshError="1"/>
      <sheetData sheetId="2604" refreshError="1"/>
      <sheetData sheetId="2605" refreshError="1"/>
      <sheetData sheetId="2606" refreshError="1"/>
      <sheetData sheetId="2607" refreshError="1"/>
      <sheetData sheetId="2608" refreshError="1"/>
      <sheetData sheetId="2609" refreshError="1"/>
      <sheetData sheetId="2610" refreshError="1"/>
      <sheetData sheetId="2611" refreshError="1"/>
      <sheetData sheetId="2612" refreshError="1"/>
      <sheetData sheetId="2613" refreshError="1"/>
      <sheetData sheetId="2614" refreshError="1"/>
      <sheetData sheetId="2615" refreshError="1"/>
      <sheetData sheetId="2616" refreshError="1"/>
      <sheetData sheetId="2617" refreshError="1"/>
      <sheetData sheetId="2618" refreshError="1"/>
      <sheetData sheetId="2619" refreshError="1"/>
      <sheetData sheetId="2620" refreshError="1"/>
      <sheetData sheetId="2621" refreshError="1"/>
      <sheetData sheetId="2622" refreshError="1"/>
      <sheetData sheetId="2623" refreshError="1"/>
      <sheetData sheetId="2624" refreshError="1"/>
      <sheetData sheetId="2625" refreshError="1"/>
      <sheetData sheetId="2626" refreshError="1"/>
      <sheetData sheetId="2627" refreshError="1"/>
      <sheetData sheetId="2628" refreshError="1"/>
      <sheetData sheetId="2629" refreshError="1"/>
      <sheetData sheetId="2630" refreshError="1"/>
      <sheetData sheetId="2631" refreshError="1"/>
      <sheetData sheetId="2632" refreshError="1"/>
      <sheetData sheetId="2633" refreshError="1"/>
      <sheetData sheetId="2634" refreshError="1"/>
      <sheetData sheetId="2635" refreshError="1"/>
      <sheetData sheetId="2636" refreshError="1"/>
      <sheetData sheetId="2637" refreshError="1"/>
      <sheetData sheetId="2638" refreshError="1"/>
      <sheetData sheetId="2639" refreshError="1"/>
      <sheetData sheetId="2640" refreshError="1"/>
      <sheetData sheetId="2641" refreshError="1"/>
      <sheetData sheetId="2642" refreshError="1"/>
      <sheetData sheetId="2643" refreshError="1"/>
      <sheetData sheetId="2644" refreshError="1"/>
      <sheetData sheetId="2645" refreshError="1"/>
      <sheetData sheetId="2646" refreshError="1"/>
      <sheetData sheetId="2647" refreshError="1"/>
      <sheetData sheetId="2648" refreshError="1"/>
      <sheetData sheetId="2649" refreshError="1"/>
      <sheetData sheetId="2650" refreshError="1"/>
      <sheetData sheetId="2651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"/>
      <sheetName val="landed cost tower cranes"/>
      <sheetName val="Sheet2"/>
      <sheetName val="Sheet3"/>
      <sheetName val="sheeet7"/>
      <sheetName val="meas-wp"/>
      <sheetName val="RCC,Ret. Wall"/>
      <sheetName val="main"/>
      <sheetName val="AOR"/>
      <sheetName val="su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CSCH2"/>
      <sheetName val="Sheet1"/>
      <sheetName val="REG"/>
      <sheetName val="EMG"/>
      <sheetName val="EL"/>
      <sheetName val="EP"/>
      <sheetName val="RP"/>
      <sheetName val="ELSG"/>
      <sheetName val="EPSG"/>
      <sheetName val="RPSG"/>
      <sheetName val="ELNG"/>
      <sheetName val="EPNG"/>
      <sheetName val="RPNG"/>
      <sheetName val="ELS1"/>
      <sheetName val="EPS1"/>
      <sheetName val="RPS1"/>
      <sheetName val="ELN1"/>
      <sheetName val="EPN1"/>
      <sheetName val="RPN1"/>
      <sheetName val="ELS2"/>
      <sheetName val="ELN2"/>
      <sheetName val="EPS2"/>
      <sheetName val="EPN2"/>
      <sheetName val="RPS2"/>
      <sheetName val="RPN2"/>
      <sheetName val="ELS3"/>
      <sheetName val="LOAD TABLE"/>
      <sheetName val="EPS3"/>
      <sheetName val="RPS3"/>
      <sheetName val="CABLERET"/>
      <sheetName val="cable"/>
      <sheetName val="switch"/>
      <sheetName val="busbar"/>
      <sheetName val="DESIGN"/>
      <sheetName val="RCC,Ret. Wall"/>
      <sheetName val="LOAD_TABLE"/>
      <sheetName val="BOQ HT"/>
      <sheetName val="Project Budget Worksheet"/>
      <sheetName val="RA-markate"/>
      <sheetName val="MASONARY "/>
      <sheetName val="PPA Summary"/>
      <sheetName val="concrete"/>
      <sheetName val="sumary"/>
      <sheetName val="ord-lost_98&amp;99"/>
      <sheetName val="Deviation"/>
      <sheetName val="細目"/>
      <sheetName val=" "/>
      <sheetName val="Lead"/>
      <sheetName val="Data"/>
      <sheetName val="sheeet7"/>
      <sheetName val="APPENDIX 4.1a"/>
      <sheetName val="REVENUES &amp; BS"/>
      <sheetName val=" Tie Beam"/>
      <sheetName val="AOR"/>
      <sheetName val="INPUT SHEET"/>
      <sheetName val="bs BP 04 SA"/>
      <sheetName val="Legend"/>
      <sheetName val="目录"/>
      <sheetName val="Measurment"/>
    </sheetNames>
    <sheetDataSet>
      <sheetData sheetId="0" refreshError="1">
        <row r="11">
          <cell r="B11">
            <v>0</v>
          </cell>
          <cell r="C11">
            <v>3</v>
          </cell>
          <cell r="D11">
            <v>0</v>
          </cell>
          <cell r="E11">
            <v>3</v>
          </cell>
          <cell r="F11">
            <v>0</v>
          </cell>
          <cell r="G11">
            <v>3</v>
          </cell>
          <cell r="H11">
            <v>0</v>
          </cell>
          <cell r="I11">
            <v>3</v>
          </cell>
          <cell r="J11">
            <v>0</v>
          </cell>
          <cell r="K11">
            <v>3</v>
          </cell>
          <cell r="L11">
            <v>0</v>
          </cell>
          <cell r="M11">
            <v>3</v>
          </cell>
          <cell r="N11">
            <v>0</v>
          </cell>
          <cell r="O11">
            <v>3</v>
          </cell>
          <cell r="P11">
            <v>0</v>
          </cell>
          <cell r="Q11">
            <v>3</v>
          </cell>
          <cell r="R11">
            <v>0</v>
          </cell>
          <cell r="S11">
            <v>3</v>
          </cell>
          <cell r="T11">
            <v>0</v>
          </cell>
          <cell r="U11">
            <v>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FP002"/>
      <sheetName val="Sheet1"/>
      <sheetName val="003A"/>
      <sheetName val="main"/>
      <sheetName val="old boq"/>
      <sheetName val="switch"/>
      <sheetName val="analysis"/>
      <sheetName val="Basic Rates"/>
      <sheetName val="MASONARY "/>
      <sheetName val="Field Values"/>
      <sheetName val="RA-markate"/>
      <sheetName val="bs BP 04 SA"/>
      <sheetName val="ord-lost_98&amp;99"/>
      <sheetName val="RCC,Ret. Wall"/>
      <sheetName val="sumary"/>
      <sheetName val="Vehicles"/>
      <sheetName val="AOR"/>
      <sheetName val="BOQ HT"/>
      <sheetName val="Lead"/>
      <sheetName val="Break up Sheet"/>
      <sheetName val="LINKS"/>
      <sheetName val="APPENDIX 4.1a"/>
      <sheetName val="REVENUES &amp; BS"/>
      <sheetName val="Deviation"/>
      <sheetName val="Legend"/>
      <sheetName val="DATA"/>
      <sheetName val="CABLERET"/>
      <sheetName val="설비비4"/>
      <sheetName val="Cash Flows &amp; IRR"/>
      <sheetName val="Neg owner"/>
      <sheetName val="concrete"/>
      <sheetName val=" Tie Beam"/>
      <sheetName val="Culverts"/>
      <sheetName val="Superstruc"/>
      <sheetName val="SILICATE"/>
      <sheetName val="Schedule for doors n windows"/>
      <sheetName val="RA"/>
      <sheetName val="MM"/>
      <sheetName val="ABSTRACT D"/>
      <sheetName val="Mat.-Rates"/>
      <sheetName val="Sheet3 (2)"/>
      <sheetName val="2nd "/>
      <sheetName val="Labour"/>
      <sheetName val="sheeet7"/>
      <sheetName val="Meas.-Hotel Part"/>
      <sheetName val="PRECAST lightconc-II"/>
      <sheetName val="IO LIST"/>
      <sheetName val="Detailed Summary (5)"/>
      <sheetName val="factors"/>
      <sheetName val="BOQ"/>
      <sheetName val="1st -vpd"/>
      <sheetName val="KALK"/>
      <sheetName val="grid"/>
      <sheetName val="VCH-SLC"/>
      <sheetName val="COLUMN"/>
      <sheetName val="Fill this out first..."/>
      <sheetName val="Fee Rate Summary"/>
      <sheetName val="BuildUp"/>
      <sheetName val="Building A to K"/>
      <sheetName val="beam-reinft-IIInd floor"/>
      <sheetName val="Assumptions"/>
      <sheetName val="PPA Summary"/>
      <sheetName val="3. Elemental Summary"/>
      <sheetName val="SubAnlysis"/>
      <sheetName val="Set"/>
      <sheetName val="Qty-UG"/>
      <sheetName val="Footing"/>
      <sheetName val="Design"/>
      <sheetName val="conc-foot-gradeslab"/>
      <sheetName val="REFNCOMPARE"/>
      <sheetName val="DOOR-WINDOW SCHEDULE"/>
      <sheetName val="BLOCK WORK-GRD FLR"/>
      <sheetName val="BLK2"/>
      <sheetName val="BLK3"/>
      <sheetName val="E &amp; R"/>
      <sheetName val="radar"/>
      <sheetName val="UG"/>
      <sheetName val="Design_ Consi."/>
      <sheetName val=" "/>
      <sheetName val="Timesheet"/>
      <sheetName val="Linked Lead"/>
      <sheetName val="X rate"/>
      <sheetName val="water prop."/>
    </sheetNames>
    <sheetDataSet>
      <sheetData sheetId="0" refreshError="1">
        <row r="5">
          <cell r="E5" t="str">
            <v>DA0614</v>
          </cell>
        </row>
        <row r="6">
          <cell r="E6" t="str">
            <v>KIB</v>
          </cell>
        </row>
        <row r="8">
          <cell r="E8" t="str">
            <v>KUJANG IB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ative statement"/>
      <sheetName val="RA-markate"/>
      <sheetName val="RA_markate"/>
      <sheetName val="Occ, Other Rev, Exp, Dispo"/>
      <sheetName val="目录"/>
      <sheetName val="10. &amp; 11. Rate Code &amp; BQ"/>
      <sheetName val="Headings"/>
      <sheetName val="DESIGN"/>
      <sheetName val="Rate analysis"/>
      <sheetName val="final abstract"/>
      <sheetName val="SUMM"/>
      <sheetName val="NLD - Assum"/>
      <sheetName val="RFP002"/>
      <sheetName val="REVENUES &amp; BS"/>
      <sheetName val="bs BP 04 SA"/>
      <sheetName val="Codes"/>
      <sheetName val="Deviation"/>
      <sheetName val="Builtup Area"/>
      <sheetName val="INPUT SHEET"/>
      <sheetName val="BOQ HT"/>
      <sheetName val="COLUMN"/>
      <sheetName val="BOQ_Direct_selling cost"/>
      <sheetName val="Main-Material"/>
      <sheetName val="cubes_M20"/>
      <sheetName val="Sheet2"/>
      <sheetName val="RECAPITULATION"/>
      <sheetName val="Names&amp;Cases"/>
      <sheetName val="Assumptions"/>
      <sheetName val="AK-Offertstammblatt"/>
      <sheetName val="Aseet1998"/>
      <sheetName val="purpose&amp;input"/>
      <sheetName val="Register"/>
      <sheetName val="Inc.St.-Link"/>
      <sheetName val="Boq"/>
      <sheetName val="BOQ_SERENO"/>
      <sheetName val="9. Package split - Cost "/>
      <sheetName val="Pay_Sep06"/>
      <sheetName val="BASIS -DEC 08"/>
      <sheetName val="TBAL9697 -group wise  sdpl"/>
      <sheetName val="Contract BOQ"/>
      <sheetName val="Break up Sheet"/>
      <sheetName val="Field Values"/>
      <sheetName val="MASTER_RATE ANALYSIS"/>
      <sheetName val="MM"/>
      <sheetName val="BLOCK-A (MEA.SHEET)"/>
      <sheetName val="Desgn(zone I)"/>
      <sheetName val="CFForecast detail"/>
      <sheetName val="strand"/>
      <sheetName val="horizontal"/>
      <sheetName val="Footings"/>
      <sheetName val="sept-plan"/>
      <sheetName val="irccoeff"/>
      <sheetName val="Customers"/>
      <sheetName val="Package split - Cost"/>
      <sheetName val="COST"/>
      <sheetName val="oresreqsum"/>
      <sheetName val="COA-IPCL"/>
      <sheetName val="RO"/>
      <sheetName val="Quote Sereno"/>
      <sheetName val="Fin Sum"/>
      <sheetName val="Cash Flow"/>
      <sheetName val="Old"/>
      <sheetName val="Staff Acco."/>
      <sheetName val="estimate"/>
      <sheetName val="key dates"/>
      <sheetName val="Actuals"/>
      <sheetName val="costing"/>
      <sheetName val="Sheet3 (2)"/>
      <sheetName val="Portfolio Summary"/>
      <sheetName val="SCHEDULE"/>
      <sheetName val="VAL"/>
      <sheetName val="Project Budget Worksheet"/>
      <sheetName val="Supplier"/>
      <sheetName val="Sheet1"/>
      <sheetName val="ridgewood"/>
      <sheetName val="Detail 1A"/>
      <sheetName val="Labor abs-NMR"/>
      <sheetName val="Main Sheet"/>
      <sheetName val="RMZ Summary"/>
      <sheetName val="RCC,Ret. Wall"/>
      <sheetName val="girder"/>
      <sheetName val="Legend"/>
      <sheetName val="PRSH"/>
      <sheetName val="INPUT-DATA1"/>
      <sheetName val="A-General"/>
      <sheetName val="Meas.-Hotel Part"/>
      <sheetName val="TBAL9697 _group wise  sdpl"/>
      <sheetName val="Data"/>
      <sheetName val="3BHK"/>
      <sheetName val="Area"/>
      <sheetName val="Flat Matrix"/>
      <sheetName val="P&amp;L-BDMC"/>
      <sheetName val="Fill this out first..."/>
      <sheetName val="index"/>
      <sheetName val="DOOR-WINDOW SCHEDULE"/>
      <sheetName val="BLOCK WORK-GRD FLR"/>
      <sheetName val="Notes"/>
      <sheetName val="analysis"/>
      <sheetName val="SCH99"/>
      <sheetName val="ASSET_99 "/>
      <sheetName val="sheeet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-Labour"/>
      <sheetName val="Labour Recon."/>
      <sheetName val="Summary"/>
      <sheetName val="Main-Material"/>
      <sheetName val="Infra"/>
      <sheetName val="Infra - Recon"/>
      <sheetName val="RMC Receipt"/>
      <sheetName val="Cement Recipt"/>
      <sheetName val="Flooring item Receipt"/>
      <sheetName val="RCC,Ret. Wall"/>
      <sheetName val="Project Budget Worksheet"/>
      <sheetName val="FORM7"/>
      <sheetName val="CABLERET"/>
      <sheetName val="Legend"/>
      <sheetName val="10. &amp; 11. Rate Code &amp; BQ"/>
      <sheetName val="horizontal"/>
      <sheetName val="Rate analysis"/>
      <sheetName val="Footings"/>
      <sheetName val="Pay_Sep06"/>
      <sheetName val="WWR"/>
      <sheetName val="COLUMN"/>
      <sheetName val="RFP002"/>
      <sheetName val="RA-markate"/>
      <sheetName val="strand"/>
      <sheetName val="sept-plan"/>
      <sheetName val="12a. CFTable"/>
      <sheetName val="Field Values"/>
      <sheetName val="INPUT SHEET"/>
      <sheetName val="RES-PLANNING"/>
      <sheetName val="ABP inputs"/>
      <sheetName val="Synergy Sales Budget"/>
      <sheetName val="Material"/>
      <sheetName val="Wire"/>
      <sheetName val="Builtup Area"/>
      <sheetName val="PPA Summary"/>
      <sheetName val="Lead"/>
      <sheetName val="Sheet2"/>
      <sheetName val="CABLE DATA"/>
      <sheetName val="Approved MTD Proj #'s"/>
      <sheetName val="Cable-data"/>
      <sheetName val="Boq"/>
      <sheetName val="Publicbuilding"/>
      <sheetName val="Basement Budget"/>
      <sheetName val="LOCAL RATES"/>
      <sheetName val="Voucher"/>
      <sheetName val="Depreciation"/>
      <sheetName val="Formulas"/>
      <sheetName val="Design"/>
      <sheetName val="Conditions"/>
      <sheetName val="Break up Sheet"/>
      <sheetName val="P&amp;L-BDMC"/>
      <sheetName val="9. Package split - Cost "/>
      <sheetName val="Aseet1998"/>
      <sheetName val="PC Master List"/>
      <sheetName val="Tender Summary"/>
      <sheetName val="GBW"/>
      <sheetName val="FITZ MORT 94"/>
      <sheetName val="Material.xls"/>
      <sheetName val="labour coeff"/>
      <sheetName val="final abstract"/>
      <sheetName val="PRECAST lightconc-II"/>
      <sheetName val="COA-IPCL"/>
      <sheetName val="Fill this out first..."/>
      <sheetName val="factors"/>
      <sheetName val="Estimate"/>
      <sheetName val="Definitions"/>
      <sheetName val="RMZ Summary"/>
      <sheetName val="cubes_M20"/>
      <sheetName val="Discount &amp; Margin"/>
      <sheetName val="India F&amp;S Template"/>
      <sheetName val="F1a-Pile"/>
      <sheetName val="Materials Cost(PCC)"/>
      <sheetName val="lookup"/>
      <sheetName val="CFTable2"/>
      <sheetName val="REVENUES &amp; BS"/>
      <sheetName val="APPENDIX 4.1a"/>
      <sheetName val="sumary"/>
      <sheetName val="Deviation"/>
      <sheetName val="main"/>
      <sheetName val="AOR"/>
      <sheetName val="ord-lost_98&amp;99"/>
      <sheetName val="INPUT (BPL)"/>
      <sheetName val="Block A - BOQ"/>
      <sheetName val="IO LIST"/>
      <sheetName val="RECAPITULATION"/>
      <sheetName val="Boq - Flats"/>
      <sheetName val="BASIS -DEC 08"/>
      <sheetName val="Column L1 to L2"/>
      <sheetName val="Column L2 to L3"/>
      <sheetName val="BEAM"/>
      <sheetName val="RAMP 3"/>
      <sheetName val="RAMP 1"/>
      <sheetName val="staircase"/>
      <sheetName val="R_Wall"/>
      <sheetName val="Column B1 to L1"/>
      <sheetName val="Slab L1"/>
      <sheetName val="Slab L2"/>
      <sheetName val="Current Bill MB ref"/>
      <sheetName val="1-8"/>
      <sheetName val="10-8"/>
      <sheetName val="11-8"/>
      <sheetName val="12-8"/>
      <sheetName val="2-8"/>
      <sheetName val="3-8"/>
      <sheetName val="4-8"/>
      <sheetName val="5-8"/>
      <sheetName val="6-8"/>
      <sheetName val="7-8"/>
      <sheetName val="8-8"/>
      <sheetName val="9-8"/>
      <sheetName val="mem-property"/>
      <sheetName val="supply"/>
      <sheetName val="Loads"/>
      <sheetName val="Exp"/>
      <sheetName val="Basic Rates"/>
      <sheetName val="CASHFLOW-SCURVE"/>
      <sheetName val="Staff Acco."/>
      <sheetName val="Main_Material"/>
      <sheetName val="Intro"/>
      <sheetName val="Lead (Final)"/>
      <sheetName val="41_9_36_3"/>
      <sheetName val="Budget"/>
      <sheetName val="Construction"/>
      <sheetName val="D-F"/>
      <sheetName val="doc-specific"/>
      <sheetName val="Linked Lead"/>
      <sheetName val="grid"/>
      <sheetName val="LIST OF MAKES"/>
      <sheetName val="Final(1)summary"/>
      <sheetName val="SUmmary-RMZ"/>
      <sheetName val="Labour_Recon_"/>
      <sheetName val="Infra_-_Recon"/>
      <sheetName val="RMC_Receipt"/>
      <sheetName val="Cement_Recipt"/>
      <sheetName val="Flooring_item_Receipt"/>
      <sheetName val="Project_Budget_Worksheet"/>
      <sheetName val="RCC,Ret__Wall"/>
      <sheetName val="10__&amp;_11__Rate_Code_&amp;_BQ"/>
      <sheetName val="Rate_analysis"/>
      <sheetName val="12a__CFTable"/>
      <sheetName val="Materials_Cost(PCC)"/>
      <sheetName val="Field_Values"/>
      <sheetName val="INPUT_SHEET"/>
      <sheetName val="ABP_inputs"/>
      <sheetName val="Synergy_Sales_Budget"/>
      <sheetName val="Builtup_Area"/>
      <sheetName val="PPA_Summary"/>
      <sheetName val="CABLE_DATA"/>
      <sheetName val="Approved_MTD_Proj_#'s"/>
      <sheetName val="LOCAL_RATES"/>
      <sheetName val="Basement_Budget"/>
      <sheetName val="Material_xls"/>
      <sheetName val="FITZ_MORT_94"/>
      <sheetName val="PC_Master_List"/>
      <sheetName val="Tender_Summary"/>
      <sheetName val="Column_L1_to_L2"/>
      <sheetName val="Column_L2_to_L3"/>
      <sheetName val="RAMP_3"/>
      <sheetName val="RAMP_1"/>
      <sheetName val="Column_B1_to_L1"/>
      <sheetName val="Slab_L1"/>
      <sheetName val="Slab_L2"/>
      <sheetName val="Break_up_Sheet"/>
      <sheetName val="final_abstract"/>
      <sheetName val="PRECAST_lightconc-II"/>
      <sheetName val="Fill_this_out_first___"/>
      <sheetName val="labour_coeff"/>
      <sheetName val="RMZ_Summary"/>
      <sheetName val="Block_A_-_BOQ"/>
      <sheetName val="IO_LIST"/>
      <sheetName val="Discount_&amp;_Margin"/>
      <sheetName val="Boq_-_Flats"/>
      <sheetName val="BASIS_-DEC_08"/>
      <sheetName val="India_F&amp;S_Template"/>
      <sheetName val="RA_markate"/>
      <sheetName val="1st flr"/>
      <sheetName val="MA"/>
      <sheetName val="concrete"/>
      <sheetName val="9__Package_split_-_Cost_"/>
      <sheetName val="Current_Bill_MB_ref"/>
      <sheetName val="Basic_Rates"/>
      <sheetName val="Staff_Acco_"/>
      <sheetName val="Lead_(Final)"/>
      <sheetName val="Labour_Recon_1"/>
      <sheetName val="Infra_-_Recon1"/>
      <sheetName val="RMC_Receipt1"/>
      <sheetName val="Cement_Recipt1"/>
      <sheetName val="Flooring_item_Receipt1"/>
      <sheetName val="Project_Budget_Worksheet1"/>
      <sheetName val="RCC,Ret__Wall1"/>
      <sheetName val="10__&amp;_11__Rate_Code_&amp;_BQ1"/>
      <sheetName val="Rate_analysis1"/>
      <sheetName val="12a__CFTable1"/>
      <sheetName val="Field_Values1"/>
      <sheetName val="INPUT_SHEET1"/>
      <sheetName val="ABP_inputs1"/>
      <sheetName val="Synergy_Sales_Budget1"/>
      <sheetName val="PPA_Summary1"/>
      <sheetName val="Builtup_Area1"/>
      <sheetName val="CABLE_DATA1"/>
      <sheetName val="Approved_MTD_Proj_#'s1"/>
      <sheetName val="LOCAL_RATES1"/>
      <sheetName val="Basement_Budget1"/>
      <sheetName val="PC_Master_List1"/>
      <sheetName val="Tender_Summary1"/>
      <sheetName val="Material_xls1"/>
      <sheetName val="Break_up_Sheet1"/>
      <sheetName val="final_abstract1"/>
      <sheetName val="PRECAST_lightconc-II1"/>
      <sheetName val="FITZ_MORT_941"/>
      <sheetName val="Fill_this_out_first___1"/>
      <sheetName val="labour_coeff1"/>
      <sheetName val="RMZ_Summary1"/>
      <sheetName val="Materials_Cost(PCC)1"/>
      <sheetName val="Block_A_-_BOQ1"/>
      <sheetName val="IO_LIST1"/>
      <sheetName val="Discount_&amp;_Margin1"/>
      <sheetName val="Boq_-_Flats1"/>
      <sheetName val="BASIS_-DEC_081"/>
      <sheetName val="India_F&amp;S_Template1"/>
      <sheetName val="Column_L1_to_L21"/>
      <sheetName val="Column_L2_to_L31"/>
      <sheetName val="RAMP_31"/>
      <sheetName val="RAMP_11"/>
      <sheetName val="Column_B1_to_L11"/>
      <sheetName val="Slab_L11"/>
      <sheetName val="Slab_L21"/>
      <sheetName val="9__Package_split_-_Cost_1"/>
      <sheetName val="Current_Bill_MB_ref1"/>
      <sheetName val="Basic_Rates1"/>
      <sheetName val="Staff_Acco_1"/>
      <sheetName val="Lead_(Final)1"/>
      <sheetName val="Labour_Recon_2"/>
      <sheetName val="Infra_-_Recon2"/>
      <sheetName val="RMC_Receipt2"/>
      <sheetName val="Cement_Recipt2"/>
      <sheetName val="Flooring_item_Receipt2"/>
      <sheetName val="Project_Budget_Worksheet2"/>
      <sheetName val="RCC,Ret__Wall2"/>
      <sheetName val="10__&amp;_11__Rate_Code_&amp;_BQ2"/>
      <sheetName val="Rate_analysis2"/>
      <sheetName val="12a__CFTable2"/>
      <sheetName val="Field_Values2"/>
      <sheetName val="INPUT_SHEET2"/>
      <sheetName val="ABP_inputs2"/>
      <sheetName val="Synergy_Sales_Budget2"/>
      <sheetName val="PPA_Summary2"/>
      <sheetName val="Builtup_Area2"/>
      <sheetName val="CABLE_DATA2"/>
      <sheetName val="Approved_MTD_Proj_#'s2"/>
      <sheetName val="LOCAL_RATES2"/>
      <sheetName val="Basement_Budget2"/>
      <sheetName val="PC_Master_List2"/>
      <sheetName val="Tender_Summary2"/>
      <sheetName val="Material_xls2"/>
      <sheetName val="Break_up_Sheet2"/>
      <sheetName val="final_abstract2"/>
      <sheetName val="PRECAST_lightconc-II2"/>
      <sheetName val="FITZ_MORT_942"/>
      <sheetName val="Fill_this_out_first___2"/>
      <sheetName val="labour_coeff2"/>
      <sheetName val="RMZ_Summary2"/>
      <sheetName val="Materials_Cost(PCC)2"/>
      <sheetName val="Block_A_-_BOQ2"/>
      <sheetName val="IO_LIST2"/>
      <sheetName val="Discount_&amp;_Margin2"/>
      <sheetName val="Boq_-_Flats2"/>
      <sheetName val="BASIS_-DEC_082"/>
      <sheetName val="India_F&amp;S_Template2"/>
      <sheetName val="Column_L1_to_L22"/>
      <sheetName val="Column_L2_to_L32"/>
      <sheetName val="RAMP_32"/>
      <sheetName val="RAMP_12"/>
      <sheetName val="Column_B1_to_L12"/>
      <sheetName val="Slab_L12"/>
      <sheetName val="Slab_L22"/>
      <sheetName val="9__Package_split_-_Cost_2"/>
      <sheetName val="Current_Bill_MB_ref2"/>
      <sheetName val="Basic_Rates2"/>
      <sheetName val="Staff_Acco_2"/>
      <sheetName val="Lead_(Final)2"/>
      <sheetName val="Labour_Recon_3"/>
      <sheetName val="Infra_-_Recon3"/>
      <sheetName val="RMC_Receipt3"/>
      <sheetName val="Cement_Recipt3"/>
      <sheetName val="Flooring_item_Receipt3"/>
      <sheetName val="Project_Budget_Worksheet3"/>
      <sheetName val="RCC,Ret__Wall3"/>
      <sheetName val="10__&amp;_11__Rate_Code_&amp;_BQ3"/>
      <sheetName val="Rate_analysis3"/>
      <sheetName val="12a__CFTable3"/>
      <sheetName val="Field_Values3"/>
      <sheetName val="INPUT_SHEET3"/>
      <sheetName val="ABP_inputs3"/>
      <sheetName val="Synergy_Sales_Budget3"/>
      <sheetName val="PPA_Summary3"/>
      <sheetName val="Builtup_Area3"/>
      <sheetName val="CABLE_DATA3"/>
      <sheetName val="Approved_MTD_Proj_#'s3"/>
      <sheetName val="LOCAL_RATES3"/>
      <sheetName val="Basement_Budget3"/>
      <sheetName val="PC_Master_List3"/>
      <sheetName val="Tender_Summary3"/>
      <sheetName val="Material_xls3"/>
      <sheetName val="Break_up_Sheet3"/>
      <sheetName val="final_abstract3"/>
      <sheetName val="PRECAST_lightconc-II3"/>
      <sheetName val="FITZ_MORT_943"/>
      <sheetName val="Fill_this_out_first___3"/>
      <sheetName val="labour_coeff3"/>
      <sheetName val="RMZ_Summary3"/>
      <sheetName val="Materials_Cost(PCC)3"/>
      <sheetName val="Block_A_-_BOQ3"/>
      <sheetName val="IO_LIST3"/>
      <sheetName val="Discount_&amp;_Margin3"/>
      <sheetName val="Boq_-_Flats3"/>
      <sheetName val="BASIS_-DEC_083"/>
      <sheetName val="India_F&amp;S_Template3"/>
      <sheetName val="Column_L1_to_L23"/>
      <sheetName val="Column_L2_to_L33"/>
      <sheetName val="RAMP_33"/>
      <sheetName val="RAMP_13"/>
      <sheetName val="Column_B1_to_L13"/>
      <sheetName val="Slab_L13"/>
      <sheetName val="Slab_L23"/>
      <sheetName val="9__Package_split_-_Cost_3"/>
      <sheetName val="Current_Bill_MB_ref3"/>
      <sheetName val="Basic_Rates3"/>
      <sheetName val="Staff_Acco_3"/>
      <sheetName val="Lead_(Final)3"/>
      <sheetName val="BOQ_Direct_selling cost"/>
      <sheetName val="Labour_Recon_4"/>
      <sheetName val="Infra_-_Recon4"/>
      <sheetName val="RMC_Receipt4"/>
      <sheetName val="Cement_Recipt4"/>
      <sheetName val="Flooring_item_Receipt4"/>
      <sheetName val="Project_Budget_Worksheet4"/>
      <sheetName val="RCC,Ret__Wall4"/>
      <sheetName val="10__&amp;_11__Rate_Code_&amp;_BQ4"/>
      <sheetName val="Rate_analysis4"/>
      <sheetName val="12a__CFTable4"/>
      <sheetName val="Field_Values4"/>
      <sheetName val="INPUT_SHEET4"/>
      <sheetName val="ABP_inputs4"/>
      <sheetName val="Synergy_Sales_Budget4"/>
      <sheetName val="PPA_Summary4"/>
      <sheetName val="Builtup_Area4"/>
      <sheetName val="CABLE_DATA4"/>
      <sheetName val="Approved_MTD_Proj_#'s4"/>
      <sheetName val="LOCAL_RATES4"/>
      <sheetName val="Basement_Budget4"/>
      <sheetName val="PC_Master_List4"/>
      <sheetName val="Tender_Summary4"/>
      <sheetName val="Material_xls4"/>
      <sheetName val="Break_up_Sheet4"/>
      <sheetName val="final_abstract4"/>
      <sheetName val="PRECAST_lightconc-II4"/>
      <sheetName val="FITZ_MORT_944"/>
      <sheetName val="Fill_this_out_first___4"/>
      <sheetName val="labour_coeff4"/>
      <sheetName val="RMZ_Summary4"/>
      <sheetName val="Materials_Cost(PCC)4"/>
      <sheetName val="Block_A_-_BOQ4"/>
      <sheetName val="IO_LIST4"/>
      <sheetName val="Discount_&amp;_Margin4"/>
      <sheetName val="Boq_-_Flats4"/>
      <sheetName val="BASIS_-DEC_084"/>
      <sheetName val="India_F&amp;S_Template4"/>
      <sheetName val="Column_L1_to_L24"/>
      <sheetName val="Column_L2_to_L34"/>
      <sheetName val="RAMP_34"/>
      <sheetName val="RAMP_14"/>
      <sheetName val="Column_B1_to_L14"/>
      <sheetName val="Slab_L14"/>
      <sheetName val="Slab_L24"/>
      <sheetName val="9__Package_split_-_Cost_4"/>
      <sheetName val="Current_Bill_MB_ref4"/>
      <sheetName val="Basic_Rates4"/>
      <sheetName val="Staff_Acco_4"/>
      <sheetName val="Lead_(Final)4"/>
      <sheetName val="LIST_OF_MAKES"/>
      <sheetName val="Linked_Lead"/>
      <sheetName val="Labour_Recon_5"/>
      <sheetName val="Infra_-_Recon5"/>
      <sheetName val="RMC_Receipt5"/>
      <sheetName val="Cement_Recipt5"/>
      <sheetName val="Flooring_item_Receipt5"/>
      <sheetName val="Project_Budget_Worksheet5"/>
      <sheetName val="RCC,Ret__Wall5"/>
      <sheetName val="10__&amp;_11__Rate_Code_&amp;_BQ5"/>
      <sheetName val="Rate_analysis5"/>
      <sheetName val="12a__CFTable5"/>
      <sheetName val="Field_Values5"/>
      <sheetName val="INPUT_SHEET5"/>
      <sheetName val="ABP_inputs5"/>
      <sheetName val="Synergy_Sales_Budget5"/>
      <sheetName val="PPA_Summary5"/>
      <sheetName val="Builtup_Area5"/>
      <sheetName val="CABLE_DATA5"/>
      <sheetName val="Approved_MTD_Proj_#'s5"/>
      <sheetName val="LOCAL_RATES5"/>
      <sheetName val="Basement_Budget5"/>
      <sheetName val="PC_Master_List5"/>
      <sheetName val="Tender_Summary5"/>
      <sheetName val="Material_xls5"/>
      <sheetName val="Break_up_Sheet5"/>
      <sheetName val="final_abstract5"/>
      <sheetName val="PRECAST_lightconc-II5"/>
      <sheetName val="FITZ_MORT_945"/>
      <sheetName val="Fill_this_out_first___5"/>
      <sheetName val="labour_coeff5"/>
      <sheetName val="RMZ_Summary5"/>
      <sheetName val="Materials_Cost(PCC)5"/>
      <sheetName val="Block_A_-_BOQ5"/>
      <sheetName val="IO_LIST5"/>
      <sheetName val="Discount_&amp;_Margin5"/>
      <sheetName val="Boq_-_Flats5"/>
      <sheetName val="BASIS_-DEC_085"/>
      <sheetName val="India_F&amp;S_Template5"/>
      <sheetName val="Column_L1_to_L25"/>
      <sheetName val="Column_L2_to_L35"/>
      <sheetName val="RAMP_35"/>
      <sheetName val="RAMP_15"/>
      <sheetName val="Column_B1_to_L15"/>
      <sheetName val="Slab_L15"/>
      <sheetName val="Slab_L25"/>
      <sheetName val="9__Package_split_-_Cost_5"/>
      <sheetName val="Current_Bill_MB_ref5"/>
      <sheetName val="Basic_Rates5"/>
      <sheetName val="Staff_Acco_5"/>
      <sheetName val="Lead_(Final)5"/>
      <sheetName val="LIST_OF_MAKES1"/>
      <sheetName val="Linked_Lead1"/>
      <sheetName val="Labour_Recon_6"/>
      <sheetName val="Infra_-_Recon6"/>
      <sheetName val="RMC_Receipt6"/>
      <sheetName val="Cement_Recipt6"/>
      <sheetName val="Flooring_item_Receipt6"/>
      <sheetName val="Project_Budget_Worksheet6"/>
      <sheetName val="RCC,Ret__Wall6"/>
      <sheetName val="10__&amp;_11__Rate_Code_&amp;_BQ6"/>
      <sheetName val="Rate_analysis6"/>
      <sheetName val="12a__CFTable6"/>
      <sheetName val="Field_Values6"/>
      <sheetName val="INPUT_SHEET6"/>
      <sheetName val="ABP_inputs6"/>
      <sheetName val="Synergy_Sales_Budget6"/>
      <sheetName val="PPA_Summary6"/>
      <sheetName val="Builtup_Area6"/>
      <sheetName val="CABLE_DATA6"/>
      <sheetName val="Approved_MTD_Proj_#'s6"/>
      <sheetName val="LOCAL_RATES6"/>
      <sheetName val="Basement_Budget6"/>
      <sheetName val="PC_Master_List6"/>
      <sheetName val="Tender_Summary6"/>
      <sheetName val="Material_xls6"/>
      <sheetName val="Break_up_Sheet6"/>
      <sheetName val="final_abstract6"/>
      <sheetName val="PRECAST_lightconc-II6"/>
      <sheetName val="FITZ_MORT_946"/>
      <sheetName val="Fill_this_out_first___6"/>
      <sheetName val="labour_coeff6"/>
      <sheetName val="RMZ_Summary6"/>
      <sheetName val="Materials_Cost(PCC)6"/>
      <sheetName val="Block_A_-_BOQ6"/>
      <sheetName val="IO_LIST6"/>
      <sheetName val="Discount_&amp;_Margin6"/>
      <sheetName val="Boq_-_Flats6"/>
      <sheetName val="BASIS_-DEC_086"/>
      <sheetName val="India_F&amp;S_Template6"/>
      <sheetName val="Column_L1_to_L26"/>
      <sheetName val="Column_L2_to_L36"/>
      <sheetName val="RAMP_36"/>
      <sheetName val="RAMP_16"/>
      <sheetName val="Column_B1_to_L16"/>
      <sheetName val="Slab_L16"/>
      <sheetName val="Slab_L26"/>
      <sheetName val="9__Package_split_-_Cost_6"/>
      <sheetName val="Current_Bill_MB_ref6"/>
      <sheetName val="Basic_Rates6"/>
      <sheetName val="Staff_Acco_6"/>
      <sheetName val="Lead_(Final)6"/>
      <sheetName val="LIST_OF_MAKES2"/>
      <sheetName val="Linked_Lead2"/>
      <sheetName val="More &amp; Less work record"/>
      <sheetName val="except wiring"/>
      <sheetName val="Cd"/>
      <sheetName val="Cs"/>
      <sheetName val="CPIPE"/>
      <sheetName val="THK"/>
      <sheetName val="CPIPE 1"/>
      <sheetName val="Mactan"/>
      <sheetName val="Project Details.."/>
      <sheetName val="Sheet3 (2)"/>
      <sheetName val="Debits as on 12.04.08"/>
      <sheetName val="Coalmine"/>
      <sheetName val="Rate"/>
      <sheetName val="R20_R30_work"/>
      <sheetName val="TBAL9697 -group wise  sdpl"/>
      <sheetName val="SILICATE"/>
      <sheetName val="Data"/>
      <sheetName val="sheeet7"/>
      <sheetName val="M- R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/>
      <sheetData sheetId="329"/>
      <sheetData sheetId="330" refreshError="1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/>
      <sheetData sheetId="430"/>
      <sheetData sheetId="431"/>
      <sheetData sheetId="432"/>
      <sheetData sheetId="433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all "/>
      <sheetName val="sg"/>
      <sheetName val="Overall  (2)"/>
      <sheetName val="Cd"/>
      <sheetName val="Cs"/>
      <sheetName val="CPIPE"/>
      <sheetName val="THK"/>
      <sheetName val="CPIPE 1"/>
      <sheetName val="RA-markate"/>
      <sheetName val="switch"/>
      <sheetName val="SUMM"/>
      <sheetName val="Rate An"/>
      <sheetName val="Main-Material"/>
      <sheetName val="main"/>
      <sheetName val="RCC,Ret. Wall"/>
      <sheetName val="Basement Budget"/>
      <sheetName val="IO LIST"/>
      <sheetName val="CABLERET"/>
      <sheetName val="INPUT SHEET"/>
      <sheetName val="APPENDIX 4.1a"/>
      <sheetName val="Builtup Area"/>
      <sheetName val="Deviation"/>
      <sheetName val="RFP002"/>
      <sheetName val="bs BP 04 SA"/>
      <sheetName val="shuttering"/>
      <sheetName val="NLD - Assum"/>
      <sheetName val="COLUMN"/>
      <sheetName val="Register"/>
      <sheetName val="Column Detail123"/>
      <sheetName val="Column Detail"/>
      <sheetName val="GBW"/>
      <sheetName val="Ring Details"/>
      <sheetName val="concrete"/>
      <sheetName val="Building A to K"/>
      <sheetName val="9. Package split - Cost "/>
      <sheetName val="RA"/>
      <sheetName val="PL-Area &amp; Perimeter"/>
      <sheetName val="Qty-UG"/>
      <sheetName val="P.Well( RCC)"/>
      <sheetName val="INPUT (BPL)"/>
      <sheetName val="Cash Flows &amp; IRR"/>
      <sheetName val="Assumptions"/>
      <sheetName val="Capex-fixed"/>
      <sheetName val="BOQ HT"/>
      <sheetName val="Project Budget Worksheet"/>
      <sheetName val="REVENUES &amp; BS"/>
      <sheetName val="Design"/>
      <sheetName val="JACKWELL"/>
      <sheetName val="Name List"/>
      <sheetName val="water prop."/>
      <sheetName val="Construc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l Summary (1)"/>
      <sheetName val="Super Summary (2) "/>
      <sheetName val="Quick Summary (3)"/>
      <sheetName val="3 Page Summary (4)"/>
      <sheetName val="Detailed Summary (5)"/>
      <sheetName val="Shutt-asset (6)"/>
      <sheetName val="Other assets (7)"/>
      <sheetName val="Rate Analysis (8)"/>
      <sheetName val="Constants (9)"/>
      <sheetName val="Basic Material Rates (10)"/>
      <sheetName val="Tiles Rate(13)"/>
      <sheetName val="Basic Labour Rate (11)"/>
      <sheetName val="Area(New)"/>
      <sheetName val="Area (12)"/>
      <sheetName val="Landscaping(14)"/>
      <sheetName val="Infrastructure(15)"/>
      <sheetName val="Consultancy(15)"/>
      <sheetName val="MISC 1(16)"/>
      <sheetName val="MISC 2(17)"/>
      <sheetName val="Main-Material"/>
      <sheetName val="RA-markate"/>
      <sheetName val="REVENUES &amp; BS"/>
      <sheetName val="Tie Beam-R1"/>
      <sheetName val="RFP002"/>
      <sheetName val="main"/>
      <sheetName val="FORM7"/>
      <sheetName val="ord-lost_98&amp;99"/>
      <sheetName val="sumary"/>
      <sheetName val="AOR"/>
      <sheetName val="APPENDIX 4.1a"/>
      <sheetName val="Deviation"/>
      <sheetName val="Estimate - Ivy Glen - Jan'06 (R"/>
      <sheetName val="Mat.-Rates"/>
      <sheetName val="purpose&amp;input"/>
      <sheetName val="Results"/>
      <sheetName val="dummy"/>
      <sheetName val="M.R.List (2)"/>
      <sheetName val="Sheet2"/>
      <sheetName val="FIX DATA"/>
      <sheetName val="Meas.-Hotel Part"/>
      <sheetName val="Definitions"/>
      <sheetName val="factors"/>
      <sheetName val="PRECAST lightconc-II"/>
      <sheetName val="M- Rate"/>
      <sheetName val=" Tie Beam"/>
      <sheetName val="Design sheet"/>
      <sheetName val="Sch-3"/>
      <sheetName val="CABLERET"/>
      <sheetName val="switch"/>
      <sheetName val="Staff Acco."/>
      <sheetName val="TBAL9697 -group wise  sdpl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5">
          <cell r="D5">
            <v>173351.44444444444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l"/>
      <sheetName val="Sheet2"/>
      <sheetName val="Estimates"/>
      <sheetName val="Estimates (2)"/>
      <sheetName val="S Curves"/>
      <sheetName val="S Curves (2)"/>
      <sheetName val="Billing Feedback"/>
      <sheetName val="RA Bill15"/>
      <sheetName val="Chart1"/>
      <sheetName val="BOQ"/>
      <sheetName val="Headings"/>
      <sheetName val="Database"/>
      <sheetName val="SCHEDULE"/>
      <sheetName val="schedule nos"/>
      <sheetName val="INPUT SHEET"/>
      <sheetName val="RES-PLANNING"/>
      <sheetName val="EST-CIVIL"/>
      <sheetName val="Qtywiseprogram1"/>
      <sheetName val="IO LIST"/>
      <sheetName val="Indices"/>
      <sheetName val="CABLE DATA"/>
      <sheetName val="Detail"/>
      <sheetName val="Design"/>
      <sheetName val="storm water1"/>
      <sheetName val="FORM7"/>
      <sheetName val="Timesheet"/>
      <sheetName val="MASTER_RATE ANALYSIS"/>
      <sheetName val="CONC. &amp; STEEL - PILES"/>
      <sheetName val="BLK2"/>
      <sheetName val="BLK3"/>
      <sheetName val="E &amp; R"/>
      <sheetName val="radar"/>
      <sheetName val="UG"/>
      <sheetName val="Detail In Door Stad"/>
      <sheetName val="concrete"/>
      <sheetName val="INDIGINEOUS ITEMS "/>
      <sheetName val="Cash Flow Working"/>
      <sheetName val="Rate Analysis"/>
      <sheetName val="Set"/>
      <sheetName val="analysis"/>
      <sheetName val="INPUT (BPL)"/>
      <sheetName val="beam-reinft"/>
      <sheetName val="Basic Rate"/>
      <sheetName val="MFG"/>
      <sheetName val="old boq"/>
      <sheetName val="(M+L)"/>
      <sheetName val="Material List "/>
      <sheetName val="PLAN_FEB97"/>
      <sheetName val="Basement Budget"/>
      <sheetName val="UK"/>
      <sheetName val="11-hsd"/>
      <sheetName val="13-septic"/>
      <sheetName val="7-ug"/>
      <sheetName val="2-utility"/>
      <sheetName val="TBAL9697 -group wise  sdpl"/>
      <sheetName val="final abstract"/>
      <sheetName val="#REF"/>
      <sheetName val="Sheet1"/>
      <sheetName val="p&amp;m"/>
      <sheetName val="ITC-All locations-IP format"/>
      <sheetName val="Abstract Sheet"/>
      <sheetName val="SPT vs PHI"/>
      <sheetName val="SILICATE"/>
      <sheetName val="BBS SW 1st to 2nd"/>
      <sheetName val="Col up to plinth"/>
      <sheetName val="Footing"/>
      <sheetName val="A"/>
      <sheetName val="CASH-FLOW"/>
      <sheetName val=" "/>
      <sheetName val="Civil Boq"/>
      <sheetName val="Fee Rate Summary"/>
      <sheetName val="02"/>
      <sheetName val="03"/>
      <sheetName val="04"/>
      <sheetName val="01"/>
      <sheetName val="factors"/>
      <sheetName val="sumary"/>
      <sheetName val="Ring Details"/>
      <sheetName val="STP"/>
      <sheetName val="S1BOQ"/>
      <sheetName val="BHANDUP"/>
      <sheetName val="RA-markate"/>
      <sheetName val="KAL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ht"/>
      <sheetName val="pon"/>
      <sheetName val="par"/>
      <sheetName val="uti"/>
      <sheetName val="et"/>
      <sheetName val="sem"/>
      <sheetName val="class"/>
      <sheetName val="fac"/>
      <sheetName val="lib"/>
      <sheetName val="admn"/>
      <sheetName val="comp"/>
      <sheetName val="mh"/>
      <sheetName val="C-WPR"/>
      <sheetName val="WPR"/>
      <sheetName val="A-WPR"/>
      <sheetName val="DIN-WPR"/>
      <sheetName val="DPR(1)"/>
      <sheetName val="DPR (4)"/>
      <sheetName val="DPR (3)"/>
      <sheetName val="sept-plan"/>
      <sheetName val="t.leader"/>
      <sheetName val="TEAM TARGET"/>
      <sheetName val="DET-TM (2)"/>
      <sheetName val="t.leader (2)"/>
      <sheetName val="DET-TM"/>
      <sheetName val="Labour"/>
      <sheetName val="Main-Material"/>
      <sheetName val="BOQ_Direct_selling cost"/>
      <sheetName val="Sheet4"/>
      <sheetName val="RCC,Ret. Wall"/>
      <sheetName val="RA-markate"/>
      <sheetName val="NLD - Assum"/>
      <sheetName val="Footings"/>
      <sheetName val="Balance Sheet"/>
      <sheetName val="factors"/>
      <sheetName val="RMZ Summary"/>
      <sheetName val="horizontal"/>
      <sheetName val="Detailed Summary (5)"/>
      <sheetName val="Fin Sum"/>
      <sheetName val="BS, PL, SCH 96"/>
      <sheetName val="Rate analysis"/>
      <sheetName val="Break up Sheet"/>
      <sheetName val="Field Values"/>
      <sheetName val="Legend"/>
      <sheetName val="Sheet2"/>
      <sheetName val="10. &amp; 11. Rate Code &amp; BQ"/>
      <sheetName val="girder"/>
      <sheetName val="p&amp;m"/>
      <sheetName val="Design"/>
      <sheetName val="RES-PLANNING"/>
      <sheetName val="Lead"/>
      <sheetName val="Project Budget Worksheet"/>
      <sheetName val="final abstract"/>
      <sheetName val="AK-Offertstammblatt"/>
      <sheetName val="Direct cost shed A-2 "/>
      <sheetName val="CFForecast detail"/>
      <sheetName val="WORK TABLE"/>
      <sheetName val="Desgn(zone I)"/>
      <sheetName val="strand"/>
      <sheetName val="RECAPITULATION"/>
      <sheetName val="ABP inputs"/>
      <sheetName val="Synergy Sales Budget"/>
      <sheetName val="ridgewood"/>
      <sheetName val="Sheet1"/>
      <sheetName val="CABLE DATA"/>
      <sheetName val="boq"/>
      <sheetName val="COLUMN"/>
      <sheetName val="Section"/>
      <sheetName val="RFP002"/>
      <sheetName val="ord-lost_98&amp;99"/>
      <sheetName val="AOR"/>
      <sheetName val="Deviation"/>
      <sheetName val="bs BP 04 SA"/>
      <sheetName val="sumary"/>
      <sheetName val="sheeet7"/>
      <sheetName val="shuttering"/>
      <sheetName val="main"/>
      <sheetName val="inWords"/>
      <sheetName val="switch"/>
      <sheetName val="Definitions"/>
      <sheetName val="calcul"/>
      <sheetName val="Civil Boq"/>
      <sheetName val="Aseet1998"/>
      <sheetName val="FITZ MORT 94"/>
      <sheetName val="Pile cap"/>
      <sheetName val="IO LIST"/>
      <sheetName val="21"/>
      <sheetName val="mem-property"/>
      <sheetName val="basic-data"/>
      <sheetName val="FORM7"/>
      <sheetName val="Cable-data"/>
      <sheetName val="ELECT"/>
      <sheetName val="9. Package split - Cost "/>
      <sheetName val="b.s.-p.l.-sch."/>
      <sheetName val="SUmmary-RMZ"/>
      <sheetName val="Voucher"/>
      <sheetName val="Costing"/>
      <sheetName val="TBAL9697 -group wise  sdpl"/>
      <sheetName val="SCH99"/>
      <sheetName val="ASSET_99 "/>
      <sheetName val="INPUT (BPL)"/>
      <sheetName val="Register"/>
      <sheetName val="cubes_M20"/>
      <sheetName val="purpose&amp;input"/>
      <sheetName val="Query Results ALL"/>
      <sheetName val="Data"/>
      <sheetName val="PLN-WPR"/>
      <sheetName val="PC Master List"/>
      <sheetName val="Pay_Sep06"/>
      <sheetName val="std.wt."/>
      <sheetName val="INPUT SHEET"/>
      <sheetName val="for challans"/>
      <sheetName val="INDORAMA Group June 02"/>
      <sheetName val="DPR_(4)"/>
      <sheetName val="DPR_(3)"/>
      <sheetName val="t_leader"/>
      <sheetName val="TEAM_TARGET"/>
      <sheetName val="DET-TM_(2)"/>
      <sheetName val="t_leader_(2)"/>
      <sheetName val="BOQ_Direct_selling_cost"/>
      <sheetName val="RCC,Ret__Wall"/>
      <sheetName val="NLD_-_Assum"/>
      <sheetName val="RMZ_Summary"/>
      <sheetName val="Fin_Sum"/>
      <sheetName val="Rate_analysis"/>
      <sheetName val="BS,_PL,_SCH_96"/>
      <sheetName val="Break_up_Sheet"/>
      <sheetName val="10__&amp;_11__Rate_Code_&amp;_BQ"/>
      <sheetName val="Field_Values"/>
      <sheetName val="Project_Budget_Worksheet"/>
      <sheetName val="final_abstract"/>
      <sheetName val="WWR"/>
      <sheetName val="Mar Roster"/>
      <sheetName val="Direct_cost_shed_A-2_"/>
      <sheetName val="CFForecast_detail"/>
      <sheetName val="WORK_TABLE"/>
      <sheetName val="Desgn(zone_I)"/>
      <sheetName val="ABP_inputs"/>
      <sheetName val="Synergy_Sales_Budget"/>
      <sheetName val="Balance_Sheet"/>
      <sheetName val="CABLE_DATA"/>
      <sheetName val="FITZ_MORT_94"/>
      <sheetName val="Pile_cap"/>
      <sheetName val="IO_LIST"/>
      <sheetName val="9__Package_split_-_Cost_"/>
      <sheetName val="b_s_-p_l_-sch_"/>
      <sheetName val="Civil_Boq"/>
      <sheetName val="PC_Master_List"/>
      <sheetName val="DPR_(4)1"/>
      <sheetName val="DPR_(3)1"/>
      <sheetName val="t_leader1"/>
      <sheetName val="TEAM_TARGET1"/>
      <sheetName val="DET-TM_(2)1"/>
      <sheetName val="t_leader_(2)1"/>
      <sheetName val="BOQ_Direct_selling_cost1"/>
      <sheetName val="RCC,Ret__Wall1"/>
      <sheetName val="NLD_-_Assum1"/>
      <sheetName val="RMZ_Summary1"/>
      <sheetName val="Fin_Sum1"/>
      <sheetName val="Rate_analysis1"/>
      <sheetName val="BS,_PL,_SCH_961"/>
      <sheetName val="Break_up_Sheet1"/>
      <sheetName val="10__&amp;_11__Rate_Code_&amp;_BQ1"/>
      <sheetName val="Field_Values1"/>
      <sheetName val="Project_Budget_Worksheet1"/>
      <sheetName val="Direct_cost_shed_A-2_1"/>
      <sheetName val="final_abstract1"/>
      <sheetName val="CFForecast_detail1"/>
      <sheetName val="WORK_TABLE1"/>
      <sheetName val="Desgn(zone_I)1"/>
      <sheetName val="ABP_inputs1"/>
      <sheetName val="Synergy_Sales_Budget1"/>
      <sheetName val="Balance_Sheet1"/>
      <sheetName val="CABLE_DATA1"/>
      <sheetName val="FITZ_MORT_941"/>
      <sheetName val="Pile_cap1"/>
      <sheetName val="IO_LIST1"/>
      <sheetName val="9__Package_split_-_Cost_1"/>
      <sheetName val="b_s_-p_l_-sch_1"/>
      <sheetName val="Civil_Boq1"/>
      <sheetName val="PC_Master_List1"/>
      <sheetName val="DPR_(4)2"/>
      <sheetName val="DPR_(3)2"/>
      <sheetName val="t_leader2"/>
      <sheetName val="TEAM_TARGET2"/>
      <sheetName val="DET-TM_(2)2"/>
      <sheetName val="t_leader_(2)2"/>
      <sheetName val="BOQ_Direct_selling_cost2"/>
      <sheetName val="RCC,Ret__Wall2"/>
      <sheetName val="NLD_-_Assum2"/>
      <sheetName val="RMZ_Summary2"/>
      <sheetName val="Fin_Sum2"/>
      <sheetName val="Rate_analysis2"/>
      <sheetName val="BS,_PL,_SCH_962"/>
      <sheetName val="Break_up_Sheet2"/>
      <sheetName val="10__&amp;_11__Rate_Code_&amp;_BQ2"/>
      <sheetName val="Field_Values2"/>
      <sheetName val="Project_Budget_Worksheet2"/>
      <sheetName val="Direct_cost_shed_A-2_2"/>
      <sheetName val="final_abstract2"/>
      <sheetName val="CFForecast_detail2"/>
      <sheetName val="WORK_TABLE2"/>
      <sheetName val="Desgn(zone_I)2"/>
      <sheetName val="ABP_inputs2"/>
      <sheetName val="Synergy_Sales_Budget2"/>
      <sheetName val="Balance_Sheet2"/>
      <sheetName val="CABLE_DATA2"/>
      <sheetName val="FITZ_MORT_942"/>
      <sheetName val="Pile_cap2"/>
      <sheetName val="IO_LIST2"/>
      <sheetName val="9__Package_split_-_Cost_2"/>
      <sheetName val="b_s_-p_l_-sch_2"/>
      <sheetName val="Civil_Boq2"/>
      <sheetName val="PC_Master_List2"/>
      <sheetName val="DPR_(4)3"/>
      <sheetName val="DPR_(3)3"/>
      <sheetName val="t_leader3"/>
      <sheetName val="TEAM_TARGET3"/>
      <sheetName val="DET-TM_(2)3"/>
      <sheetName val="t_leader_(2)3"/>
      <sheetName val="BOQ_Direct_selling_cost3"/>
      <sheetName val="RCC,Ret__Wall3"/>
      <sheetName val="NLD_-_Assum3"/>
      <sheetName val="RMZ_Summary3"/>
      <sheetName val="Fin_Sum3"/>
      <sheetName val="Rate_analysis3"/>
      <sheetName val="BS,_PL,_SCH_963"/>
      <sheetName val="Break_up_Sheet3"/>
      <sheetName val="10__&amp;_11__Rate_Code_&amp;_BQ3"/>
      <sheetName val="Field_Values3"/>
      <sheetName val="Project_Budget_Worksheet3"/>
      <sheetName val="Direct_cost_shed_A-2_3"/>
      <sheetName val="final_abstract3"/>
      <sheetName val="CFForecast_detail3"/>
      <sheetName val="WORK_TABLE3"/>
      <sheetName val="Desgn(zone_I)3"/>
      <sheetName val="ABP_inputs3"/>
      <sheetName val="Synergy_Sales_Budget3"/>
      <sheetName val="Balance_Sheet3"/>
      <sheetName val="CABLE_DATA3"/>
      <sheetName val="FITZ_MORT_943"/>
      <sheetName val="Pile_cap3"/>
      <sheetName val="IO_LIST3"/>
      <sheetName val="9__Package_split_-_Cost_3"/>
      <sheetName val="b_s_-p_l_-sch_3"/>
      <sheetName val="Civil_Boq3"/>
      <sheetName val="PC_Master_List3"/>
      <sheetName val="Tender Summary"/>
      <sheetName val="DPR_(4)4"/>
      <sheetName val="DPR_(3)4"/>
      <sheetName val="t_leader4"/>
      <sheetName val="TEAM_TARGET4"/>
      <sheetName val="DET-TM_(2)4"/>
      <sheetName val="t_leader_(2)4"/>
      <sheetName val="BOQ_Direct_selling_cost4"/>
      <sheetName val="RCC,Ret__Wall4"/>
      <sheetName val="NLD_-_Assum4"/>
      <sheetName val="RMZ_Summary4"/>
      <sheetName val="Fin_Sum4"/>
      <sheetName val="Rate_analysis4"/>
      <sheetName val="BS,_PL,_SCH_964"/>
      <sheetName val="Break_up_Sheet4"/>
      <sheetName val="10__&amp;_11__Rate_Code_&amp;_BQ4"/>
      <sheetName val="Field_Values4"/>
      <sheetName val="Project_Budget_Worksheet4"/>
      <sheetName val="Direct_cost_shed_A-2_4"/>
      <sheetName val="final_abstract4"/>
      <sheetName val="CFForecast_detail4"/>
      <sheetName val="WORK_TABLE4"/>
      <sheetName val="Desgn(zone_I)4"/>
      <sheetName val="ABP_inputs4"/>
      <sheetName val="Synergy_Sales_Budget4"/>
      <sheetName val="Balance_Sheet4"/>
      <sheetName val="CABLE_DATA4"/>
      <sheetName val="FITZ_MORT_944"/>
      <sheetName val="Pile_cap4"/>
      <sheetName val="IO_LIST4"/>
      <sheetName val="9__Package_split_-_Cost_4"/>
      <sheetName val="b_s_-p_l_-sch_4"/>
      <sheetName val="Civil_Boq4"/>
      <sheetName val="PC_Master_List4"/>
      <sheetName val="std_wt_"/>
      <sheetName val="Query_Results_ALL"/>
      <sheetName val="Mar_Roster"/>
      <sheetName val="DPR_(4)5"/>
      <sheetName val="DPR_(3)5"/>
      <sheetName val="t_leader5"/>
      <sheetName val="TEAM_TARGET5"/>
      <sheetName val="DET-TM_(2)5"/>
      <sheetName val="t_leader_(2)5"/>
      <sheetName val="BOQ_Direct_selling_cost5"/>
      <sheetName val="RCC,Ret__Wall5"/>
      <sheetName val="NLD_-_Assum5"/>
      <sheetName val="RMZ_Summary5"/>
      <sheetName val="Fin_Sum5"/>
      <sheetName val="Rate_analysis5"/>
      <sheetName val="BS,_PL,_SCH_965"/>
      <sheetName val="Break_up_Sheet5"/>
      <sheetName val="10__&amp;_11__Rate_Code_&amp;_BQ5"/>
      <sheetName val="Field_Values5"/>
      <sheetName val="Project_Budget_Worksheet5"/>
      <sheetName val="Direct_cost_shed_A-2_5"/>
      <sheetName val="final_abstract5"/>
      <sheetName val="CFForecast_detail5"/>
      <sheetName val="WORK_TABLE5"/>
      <sheetName val="Desgn(zone_I)5"/>
      <sheetName val="ABP_inputs5"/>
      <sheetName val="Synergy_Sales_Budget5"/>
      <sheetName val="Balance_Sheet5"/>
      <sheetName val="CABLE_DATA5"/>
      <sheetName val="FITZ_MORT_945"/>
      <sheetName val="Pile_cap5"/>
      <sheetName val="IO_LIST5"/>
      <sheetName val="9__Package_split_-_Cost_5"/>
      <sheetName val="b_s_-p_l_-sch_5"/>
      <sheetName val="Civil_Boq5"/>
      <sheetName val="PC_Master_List5"/>
      <sheetName val="std_wt_1"/>
      <sheetName val="Query_Results_ALL1"/>
      <sheetName val="Mar_Roster1"/>
      <sheetName val="DPR_(4)6"/>
      <sheetName val="DPR_(3)6"/>
      <sheetName val="t_leader6"/>
      <sheetName val="TEAM_TARGET6"/>
      <sheetName val="DET-TM_(2)6"/>
      <sheetName val="t_leader_(2)6"/>
      <sheetName val="BOQ_Direct_selling_cost6"/>
      <sheetName val="RCC,Ret__Wall6"/>
      <sheetName val="NLD_-_Assum6"/>
      <sheetName val="RMZ_Summary6"/>
      <sheetName val="Fin_Sum6"/>
      <sheetName val="Rate_analysis6"/>
      <sheetName val="BS,_PL,_SCH_966"/>
      <sheetName val="Break_up_Sheet6"/>
      <sheetName val="10__&amp;_11__Rate_Code_&amp;_BQ6"/>
      <sheetName val="Field_Values6"/>
      <sheetName val="Project_Budget_Worksheet6"/>
      <sheetName val="Direct_cost_shed_A-2_6"/>
      <sheetName val="final_abstract6"/>
      <sheetName val="CFForecast_detail6"/>
      <sheetName val="WORK_TABLE6"/>
      <sheetName val="Desgn(zone_I)6"/>
      <sheetName val="ABP_inputs6"/>
      <sheetName val="Synergy_Sales_Budget6"/>
      <sheetName val="Balance_Sheet6"/>
      <sheetName val="CABLE_DATA6"/>
      <sheetName val="FITZ_MORT_946"/>
      <sheetName val="Pile_cap6"/>
      <sheetName val="IO_LIST6"/>
      <sheetName val="9__Package_split_-_Cost_6"/>
      <sheetName val="b_s_-p_l_-sch_6"/>
      <sheetName val="Civil_Boq6"/>
      <sheetName val="PC_Master_List6"/>
      <sheetName val="std_wt_2"/>
      <sheetName val="Query_Results_ALL2"/>
      <sheetName val="Mar_Roster2"/>
      <sheetName val="keyword"/>
      <sheetName val="Dels"/>
      <sheetName val="Notes"/>
      <sheetName val="7 Other Costs"/>
      <sheetName val="Cd"/>
      <sheetName val="Cs"/>
      <sheetName val="CPIPE"/>
      <sheetName val="THK"/>
      <sheetName val="CPIPE 1"/>
      <sheetName val="Legal Risk Analysis"/>
      <sheetName val="96.12"/>
      <sheetName val="#REF"/>
      <sheetName val="ORDER BOOKING"/>
      <sheetName val="Labour productivity"/>
      <sheetName val="RA_EIL"/>
      <sheetName val="RA_MKT_QUOTE"/>
      <sheetName val="Schedules"/>
      <sheetName val="15"/>
      <sheetName val="SCH-A"/>
      <sheetName val="BASIS -DEC 08"/>
      <sheetName val="Loads"/>
      <sheetName val="Names&amp;Cases"/>
      <sheetName val="BOQ Distribution"/>
      <sheetName val="d-safe DELUXE"/>
      <sheetName val="Electrical"/>
      <sheetName val="Summary"/>
      <sheetName val="Basement Budget"/>
      <sheetName val="M.S."/>
      <sheetName val=" Tie Beam"/>
      <sheetName val="Footing"/>
      <sheetName val="cost Sft L+M"/>
      <sheetName val="BHANDUP"/>
      <sheetName val="activit-graph  "/>
      <sheetName val="BOQ HT"/>
      <sheetName val="Tilling cost - All Bld"/>
      <sheetName val="Headings"/>
      <sheetName val="ecc_res"/>
      <sheetName val="Input"/>
      <sheetName val="WPR-IV"/>
      <sheetName val="RA"/>
      <sheetName val="SubAnlysis"/>
      <sheetName val="PPA Summary"/>
      <sheetName val="APPENDIX 4.1a"/>
      <sheetName val="concrete"/>
      <sheetName val="RCC work"/>
      <sheetName val="beam-reinft-IIInd floor"/>
      <sheetName val="PLAN_FEB9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.C.C CHART (R0)"/>
      <sheetName val="Sum-purchase rates"/>
      <sheetName val="shuttering"/>
      <sheetName val="shuttering rates"/>
      <sheetName val="concrete"/>
      <sheetName val="Labour Rates"/>
      <sheetName val="reinf"/>
      <sheetName val="Asset&amp;Shuttering"/>
      <sheetName val="material rates"/>
      <sheetName val="Mix Design"/>
      <sheetName val="Detailed Summary (5)"/>
      <sheetName val="Conc&amp;steel-assets"/>
      <sheetName val="sept-plan"/>
      <sheetName val="Basic Material Rates(7)"/>
      <sheetName val="STP"/>
      <sheetName val="Main-Material"/>
      <sheetName val="RA-markate"/>
      <sheetName val="Publicbuilding"/>
      <sheetName val="REVENUES &amp; BS"/>
      <sheetName val="AOR"/>
      <sheetName val="Deviation"/>
      <sheetName val="sumary"/>
      <sheetName val="ord-lost_98&amp;99"/>
      <sheetName val="main"/>
      <sheetName val="DOOR-WINDOW SCHEDULE"/>
      <sheetName val="purpose&amp;input"/>
      <sheetName val="dummy"/>
      <sheetName val="Civil Boq"/>
      <sheetName val="Malaysia incl. RET"/>
      <sheetName val="#ref!"/>
      <sheetName val="合成単価作成表-BLDG"/>
      <sheetName val="switch"/>
      <sheetName val="cost Sft L+M"/>
      <sheetName val="Boq"/>
      <sheetName val="Equipment"/>
      <sheetName val="Ring Details"/>
      <sheetName val="INPUT SHEET"/>
      <sheetName val="Material &amp; Labour Rates"/>
      <sheetName val="NPV"/>
      <sheetName val="SubAnlysis"/>
      <sheetName val="TBAL9697 -group wise  sdpl"/>
      <sheetName val="Break up Sheet"/>
      <sheetName val="BOQ_Direct_selling cost"/>
      <sheetName val="Electrical"/>
      <sheetName val="INPUT (BPL)"/>
      <sheetName val="feasi"/>
      <sheetName val="10. &amp; 11. Rate Code &amp; BQ"/>
      <sheetName val="Assumptions"/>
      <sheetName val="Sheet1"/>
      <sheetName val="Sheet4"/>
      <sheetName val="CrRajWMM"/>
      <sheetName val="Hire Charges of Plants"/>
      <sheetName val="Set"/>
      <sheetName val="Database"/>
      <sheetName val="SCHEDULE"/>
      <sheetName val="schedule nos"/>
      <sheetName val="Calculations"/>
      <sheetName val="grid"/>
      <sheetName val="Col up to plinth"/>
      <sheetName val="Footing"/>
      <sheetName val="DetEst"/>
      <sheetName val="labour"/>
      <sheetName val="Analysis"/>
      <sheetName val="Data"/>
      <sheetName val="Register"/>
      <sheetName val="RCC,Ret. Wall"/>
      <sheetName val="Mat.-Rates"/>
      <sheetName val="Rate Analysis "/>
      <sheetName val="Calc1"/>
      <sheetName val="Masonry"/>
      <sheetName val="Design"/>
      <sheetName val="Occ, Other Rev, Exp, Dispo"/>
      <sheetName val="Construction"/>
      <sheetName val="Project Budget Worksheet"/>
      <sheetName val="Builtup Area"/>
    </sheetNames>
    <sheetDataSet>
      <sheetData sheetId="0" refreshError="1"/>
      <sheetData sheetId="1" refreshError="1"/>
      <sheetData sheetId="2" refreshError="1">
        <row r="3">
          <cell r="F3">
            <v>5</v>
          </cell>
        </row>
        <row r="118">
          <cell r="J118">
            <v>50.5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ea"/>
      <sheetName val="M- Rate"/>
      <sheetName val="L- Rate"/>
      <sheetName val="M+L Rate"/>
      <sheetName val="Final"/>
      <sheetName val="Qty"/>
      <sheetName val="Assumption"/>
      <sheetName val="Door "/>
      <sheetName val="Window"/>
      <sheetName val="RA-markate"/>
      <sheetName val="shuttering"/>
      <sheetName val="Suchen"/>
      <sheetName val="Boq"/>
      <sheetName val="switch"/>
      <sheetName val="I-BEAM-(PLINTH)"/>
      <sheetName val="ANALYSIS"/>
      <sheetName val="Detailed Summary (5)"/>
      <sheetName val="Final Bill of Material"/>
      <sheetName val="R.A"/>
      <sheetName val="2.1 受電設備棟"/>
      <sheetName val="2.2 受・防火水槽"/>
      <sheetName val="2.3 排水処理設備棟"/>
      <sheetName val="2.4 倉庫棟"/>
      <sheetName val="2.5 守衛棟"/>
      <sheetName val="Site"/>
      <sheetName val="DS"/>
      <sheetName val="Summ.Gr"/>
      <sheetName val="Sum Terrace"/>
      <sheetName val="OST_DATA"/>
      <sheetName val="BOQ (2)"/>
      <sheetName val="fill this out first..."/>
      <sheetName val="WPR-IV"/>
    </sheetNames>
    <sheetDataSet>
      <sheetData sheetId="0" refreshError="1"/>
      <sheetData sheetId="1" refreshError="1">
        <row r="12">
          <cell r="C12" t="str">
            <v>bag (15 kg)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witch"/>
      <sheetName val="MCCB"/>
      <sheetName val="FINOLEX"/>
      <sheetName val="RFP002"/>
      <sheetName val="sept-plan"/>
      <sheetName val="RES-PLANNING"/>
      <sheetName val="M- Rate"/>
      <sheetName val="RA-markate"/>
      <sheetName val="DOOR-WINDOW SCHEDULE"/>
      <sheetName val="BLOCK WORK-GRD FLR"/>
      <sheetName val="spool"/>
      <sheetName val="Pay_Sep06"/>
      <sheetName val="Equipment"/>
      <sheetName val="d-safe DELUXE"/>
      <sheetName val="ANALYSIS"/>
      <sheetName val="int. pla."/>
      <sheetName val="shuttering"/>
      <sheetName val="Boq"/>
      <sheetName val="girder"/>
      <sheetName val="RMZ Summary"/>
      <sheetName val="Material "/>
      <sheetName val="analysis-superstructure"/>
      <sheetName val="Civil Boq"/>
      <sheetName val="Supplier"/>
      <sheetName val="Design"/>
      <sheetName val="M-_Rate"/>
      <sheetName val="DOOR-WINDOW_SCHEDULE"/>
      <sheetName val="BLOCK_WORK-GRD_FLR"/>
      <sheetName val="d-safe_DELUXE"/>
      <sheetName val="M-_Rate1"/>
      <sheetName val="DOOR-WINDOW_SCHEDULE1"/>
      <sheetName val="BLOCK_WORK-GRD_FLR1"/>
      <sheetName val="d-safe_DELUXE1"/>
      <sheetName val="M-_Rate3"/>
      <sheetName val="DOOR-WINDOW_SCHEDULE3"/>
      <sheetName val="BLOCK_WORK-GRD_FLR3"/>
      <sheetName val="d-safe_DELUXE3"/>
      <sheetName val="int__pla_1"/>
      <sheetName val="M-_Rate2"/>
      <sheetName val="DOOR-WINDOW_SCHEDULE2"/>
      <sheetName val="BLOCK_WORK-GRD_FLR2"/>
      <sheetName val="d-safe_DELUXE2"/>
      <sheetName val="int__pla_"/>
      <sheetName val="M-_Rate4"/>
      <sheetName val="DOOR-WINDOW_SCHEDULE4"/>
      <sheetName val="BLOCK_WORK-GRD_FLR4"/>
      <sheetName val="d-safe_DELUXE4"/>
      <sheetName val="int__pla_2"/>
      <sheetName val="M-_Rate6"/>
      <sheetName val="DOOR-WINDOW_SCHEDULE6"/>
      <sheetName val="BLOCK_WORK-GRD_FLR6"/>
      <sheetName val="d-safe_DELUXE6"/>
      <sheetName val="int__pla_4"/>
      <sheetName val="M-_Rate5"/>
      <sheetName val="DOOR-WINDOW_SCHEDULE5"/>
      <sheetName val="BLOCK_WORK-GRD_FLR5"/>
      <sheetName val="d-safe_DELUXE5"/>
      <sheetName val="int__pla_3"/>
      <sheetName val="M-_Rate7"/>
      <sheetName val="DOOR-WINDOW_SCHEDULE7"/>
      <sheetName val="BLOCK_WORK-GRD_FLR7"/>
      <sheetName val="d-safe_DELUXE7"/>
      <sheetName val="M-_Rate8"/>
      <sheetName val="DOOR-WINDOW_SCHEDULE8"/>
      <sheetName val="BLOCK_WORK-GRD_FLR8"/>
      <sheetName val="d-safe_DELUXE8"/>
      <sheetName val="int__pla_5"/>
      <sheetName val="M-_Rate9"/>
      <sheetName val="DOOR-WINDOW_SCHEDULE9"/>
      <sheetName val="BLOCK_WORK-GRD_FLR9"/>
      <sheetName val="d-safe_DELUXE9"/>
      <sheetName val="int__pla_6"/>
      <sheetName val="M-_Rate10"/>
      <sheetName val="DOOR-WINDOW_SCHEDULE10"/>
      <sheetName val="BLOCK_WORK-GRD_FLR10"/>
      <sheetName val="d-safe_DELUXE10"/>
      <sheetName val="int__pla_7"/>
      <sheetName val="Detailed Summary (5)"/>
      <sheetName val="Final Bill of Material"/>
      <sheetName val="STD"/>
      <sheetName val="M-_Rate12"/>
      <sheetName val="DOOR-WINDOW_SCHEDULE12"/>
      <sheetName val="BLOCK_WORK-GRD_FLR12"/>
      <sheetName val="d-safe_DELUXE12"/>
      <sheetName val="M-_Rate11"/>
      <sheetName val="DOOR-WINDOW_SCHEDULE11"/>
      <sheetName val="BLOCK_WORK-GRD_FLR11"/>
      <sheetName val="d-safe_DELUXE11"/>
      <sheetName val="Rate An"/>
      <sheetName val="Brickwork"/>
      <sheetName val="Final_Bill_of_Material"/>
      <sheetName val="Final_Bill_of_Material1"/>
      <sheetName val="Final_Bill_of_Material3"/>
      <sheetName val="Final_Bill_of_Material2"/>
      <sheetName val="Final_Bill_of_Material4"/>
      <sheetName val="Final_Bill_of_Material6"/>
      <sheetName val="Final_Bill_of_Material5"/>
      <sheetName val="Final_Bill_of_Material7"/>
      <sheetName val="Final_Bill_of_Material8"/>
      <sheetName val="Final_Bill_of_Material9"/>
      <sheetName val="Final_Bill_of_Material10"/>
      <sheetName val="Final_Bill_of_Material12"/>
      <sheetName val="Final_Bill_of_Material11"/>
      <sheetName val="Earthwork Measurement"/>
      <sheetName val="LOCAL RATES"/>
      <sheetName val="Project Budget Worksheet"/>
      <sheetName val="Data"/>
      <sheetName val="INPUT SHEET"/>
      <sheetName val="APPENDIX 4.1a"/>
      <sheetName val="REVENUES &amp; BS"/>
      <sheetName val="bs BP 04 SA"/>
      <sheetName val="Suchen"/>
      <sheetName val="R.A"/>
      <sheetName val="1.01 (a)"/>
      <sheetName val="Assmpns"/>
      <sheetName val="PointNo.5"/>
      <sheetName val="std.wt."/>
      <sheetName val="FITZ MORT 94"/>
      <sheetName val="13. Steel - Ratio"/>
      <sheetName val="Detail"/>
      <sheetName val="foot"/>
      <sheetName val="Legend"/>
      <sheetName val="Main-Material"/>
      <sheetName val="Pile cap"/>
      <sheetName val="2.1 受電設備棟"/>
      <sheetName val="2.2 受・防火水槽"/>
      <sheetName val="2.3 排水処理設備棟"/>
      <sheetName val="2.4 倉庫棟"/>
      <sheetName val="2.5 守衛棟"/>
      <sheetName val="BOQ -II ph 2"/>
      <sheetName val="Superstruc"/>
      <sheetName val="Labor abs-NMR"/>
      <sheetName val="x-items"/>
      <sheetName val="Leg 1-1"/>
      <sheetName val="WPR-IV"/>
      <sheetName val="Material"/>
      <sheetName val="GBW"/>
      <sheetName val="SILICATE"/>
      <sheetName val="Lead"/>
      <sheetName val="JACKWELL"/>
      <sheetName val="Sch-3"/>
      <sheetName val="IO LIST"/>
      <sheetName val="Column Steel"/>
      <sheetName val="TBAL9697 -group wise  sdpl"/>
      <sheetName val="Basic Material Rates(7)"/>
      <sheetName val="RA BILL (47-)"/>
      <sheetName val="Sheet1"/>
      <sheetName val="purpose&amp;input"/>
      <sheetName val="BLOCK WORK B2"/>
      <sheetName val="calcul"/>
      <sheetName val="BOQ HT"/>
      <sheetName val="Basic Rates"/>
      <sheetName val="Basement Budget"/>
      <sheetName val="Headings"/>
      <sheetName val="PLAN_FEB97"/>
      <sheetName val="cost Sft"/>
      <sheetName val="Sheet2"/>
      <sheetName val="Hire Charges of Plants"/>
      <sheetName val="labour rates"/>
      <sheetName val="Assumptions"/>
      <sheetName val="Deprec."/>
      <sheetName val="meas-wp"/>
      <sheetName val="SubAnlysis"/>
      <sheetName val="ord-lost_98&amp;99"/>
      <sheetName val="Costs"/>
      <sheetName val="Builtup Area"/>
      <sheetName val="Generic Sum"/>
      <sheetName val="Break up Sheet"/>
      <sheetName val="except wiring"/>
      <sheetName val="M.S."/>
      <sheetName val="Field Values"/>
      <sheetName val="Costing"/>
      <sheetName val="Approved MTD Proj #'s"/>
      <sheetName val="Lead (Final)"/>
      <sheetName val="Billing Summary"/>
      <sheetName val="Bill Tracker"/>
      <sheetName val="Sheet5"/>
      <sheetName val="작성방법"/>
      <sheetName val="공사비내역서"/>
      <sheetName val="요율산출"/>
    </sheetNames>
    <sheetDataSet>
      <sheetData sheetId="0" refreshError="1">
        <row r="3">
          <cell r="A3">
            <v>0</v>
          </cell>
          <cell r="B3">
            <v>0</v>
          </cell>
        </row>
        <row r="4">
          <cell r="A4">
            <v>2</v>
          </cell>
          <cell r="B4">
            <v>1E-3</v>
          </cell>
        </row>
        <row r="5">
          <cell r="A5">
            <v>4</v>
          </cell>
          <cell r="B5">
            <v>2</v>
          </cell>
        </row>
        <row r="6">
          <cell r="A6">
            <v>6</v>
          </cell>
          <cell r="B6">
            <v>4</v>
          </cell>
        </row>
        <row r="7">
          <cell r="A7">
            <v>10</v>
          </cell>
          <cell r="B7">
            <v>6</v>
          </cell>
        </row>
        <row r="8">
          <cell r="A8">
            <v>16</v>
          </cell>
          <cell r="B8">
            <v>10</v>
          </cell>
        </row>
        <row r="9">
          <cell r="A9">
            <v>20</v>
          </cell>
          <cell r="B9">
            <v>16</v>
          </cell>
        </row>
        <row r="10">
          <cell r="A10">
            <v>32</v>
          </cell>
          <cell r="B10">
            <v>20</v>
          </cell>
        </row>
        <row r="11">
          <cell r="A11">
            <v>40</v>
          </cell>
          <cell r="B11">
            <v>32</v>
          </cell>
        </row>
        <row r="12">
          <cell r="A12">
            <v>50</v>
          </cell>
          <cell r="B12">
            <v>40</v>
          </cell>
        </row>
        <row r="13">
          <cell r="A13">
            <v>63</v>
          </cell>
          <cell r="B13">
            <v>50</v>
          </cell>
        </row>
        <row r="14">
          <cell r="A14">
            <v>100</v>
          </cell>
          <cell r="B14">
            <v>63</v>
          </cell>
        </row>
        <row r="15">
          <cell r="A15">
            <v>125</v>
          </cell>
          <cell r="B15">
            <v>100</v>
          </cell>
        </row>
        <row r="16">
          <cell r="A16">
            <v>160</v>
          </cell>
          <cell r="B16">
            <v>125</v>
          </cell>
        </row>
        <row r="17">
          <cell r="A17">
            <v>250</v>
          </cell>
          <cell r="B17">
            <v>160</v>
          </cell>
        </row>
        <row r="18">
          <cell r="A18">
            <v>400</v>
          </cell>
          <cell r="B18">
            <v>250</v>
          </cell>
        </row>
        <row r="19">
          <cell r="A19">
            <v>600</v>
          </cell>
          <cell r="B19">
            <v>400</v>
          </cell>
        </row>
        <row r="20">
          <cell r="A20">
            <v>800</v>
          </cell>
          <cell r="B20">
            <v>600</v>
          </cell>
        </row>
        <row r="21">
          <cell r="A21">
            <v>1000</v>
          </cell>
          <cell r="B21">
            <v>800</v>
          </cell>
        </row>
        <row r="22">
          <cell r="A22">
            <v>1250</v>
          </cell>
          <cell r="B22">
            <v>1000</v>
          </cell>
        </row>
        <row r="23">
          <cell r="A23">
            <v>1600</v>
          </cell>
          <cell r="B23">
            <v>1250</v>
          </cell>
        </row>
        <row r="24">
          <cell r="A24">
            <v>2000</v>
          </cell>
          <cell r="B24">
            <v>1600</v>
          </cell>
        </row>
        <row r="25">
          <cell r="B25">
            <v>2000</v>
          </cell>
        </row>
        <row r="26">
          <cell r="B26">
            <v>3200</v>
          </cell>
        </row>
        <row r="27">
          <cell r="B27">
            <v>4000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/>
      <sheetData sheetId="178" refreshError="1"/>
      <sheetData sheetId="179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witch"/>
      <sheetName val="MCCB"/>
      <sheetName val="Final Bill of Material"/>
      <sheetName val="RA-markate"/>
      <sheetName val="Boq"/>
      <sheetName val="SUMM"/>
      <sheetName val="FINOLEX"/>
      <sheetName val="RFP002"/>
      <sheetName val="sept-plan"/>
      <sheetName val="RES-PLANNING"/>
      <sheetName val="M- Rate"/>
      <sheetName val="Brickwork"/>
      <sheetName val="13. Steel - Ratio"/>
      <sheetName val="d-safe DELUXE"/>
      <sheetName val="foot"/>
      <sheetName val="Detail"/>
      <sheetName val="girder"/>
      <sheetName val="Supplier"/>
      <sheetName val="Pay_Sep06"/>
      <sheetName val="spool"/>
      <sheetName val="M-_Rate"/>
      <sheetName val="Final_Bill_of_Material"/>
      <sheetName val="M-_Rate1"/>
      <sheetName val="Final_Bill_of_Material1"/>
      <sheetName val="M-_Rate3"/>
      <sheetName val="Final_Bill_of_Material3"/>
      <sheetName val="M-_Rate2"/>
      <sheetName val="Final_Bill_of_Material2"/>
      <sheetName val="M-_Rate4"/>
      <sheetName val="Final_Bill_of_Material4"/>
      <sheetName val="M-_Rate6"/>
      <sheetName val="Final_Bill_of_Material6"/>
      <sheetName val="M-_Rate5"/>
      <sheetName val="Final_Bill_of_Material5"/>
      <sheetName val="M-_Rate7"/>
      <sheetName val="Final_Bill_of_Material7"/>
      <sheetName val="M-_Rate8"/>
      <sheetName val="Final_Bill_of_Material8"/>
      <sheetName val="M-_Rate9"/>
      <sheetName val="Final_Bill_of_Material9"/>
      <sheetName val="M-_Rate10"/>
      <sheetName val="Final_Bill_of_Material10"/>
      <sheetName val="M-_Rate12"/>
      <sheetName val="Final_Bill_of_Material12"/>
      <sheetName val="M-_Rate11"/>
      <sheetName val="Final_Bill_of_Material11"/>
      <sheetName val="Basic Rates"/>
      <sheetName val="Design"/>
      <sheetName val="Civil Boq"/>
      <sheetName val="Material "/>
      <sheetName val="ANALYSIS"/>
      <sheetName val="Rate analysis"/>
      <sheetName val="std.wt."/>
      <sheetName val="Legend"/>
      <sheetName val="Data"/>
      <sheetName val="int. pla."/>
      <sheetName val="DOOR-WINDOW SCHEDULE"/>
      <sheetName val="Cs"/>
      <sheetName val="CPIPE"/>
      <sheetName val="THK"/>
      <sheetName val="CPIPE 1"/>
      <sheetName val="Detailed Summary (5)"/>
      <sheetName val="Lead"/>
      <sheetName val="APPENDIX 4.1a"/>
      <sheetName val="sumary"/>
      <sheetName val=" "/>
      <sheetName val="RCC,Ret. Wall"/>
      <sheetName val="REVENUES &amp; BS"/>
      <sheetName val="shuttering"/>
      <sheetName val="Assumptions"/>
      <sheetName val="BWK - 1ST FLOOR"/>
      <sheetName val="2.1 受電設備棟"/>
      <sheetName val="2.2 受・防火水槽"/>
      <sheetName val="2.3 排水処理設備棟"/>
      <sheetName val="2.4 倉庫棟"/>
      <sheetName val="2.5 守衛棟"/>
      <sheetName val="Site"/>
      <sheetName val="BLOCK WORK B2"/>
      <sheetName val="Rate An"/>
      <sheetName val="St.co.91.5lvl"/>
      <sheetName val="Sheet1 (2)"/>
      <sheetName val="Pur"/>
      <sheetName val="Mat_Cost"/>
      <sheetName val="main"/>
      <sheetName val="ord-lost_98&amp;99"/>
      <sheetName val="Suchen"/>
      <sheetName val="JACKWELL"/>
      <sheetName val="Summary"/>
      <sheetName val="Meas.-Hotel Part"/>
      <sheetName val="PRECAST lightconc-II"/>
      <sheetName val="A.O.R."/>
      <sheetName val="Builtup Area"/>
      <sheetName val="gen"/>
      <sheetName val="Basement Budget"/>
      <sheetName val="IO LIST"/>
      <sheetName val="CABLERET"/>
      <sheetName val="Vehicles"/>
      <sheetName val="sch-3"/>
      <sheetName val="Assmpns"/>
      <sheetName val="Sellable"/>
      <sheetName val="Equipment"/>
      <sheetName val="Construction"/>
      <sheetName val="COLUMN"/>
      <sheetName val="water prop."/>
      <sheetName val="Retaining wall Steel "/>
      <sheetName val="3. Elemental Summary"/>
      <sheetName val="RA"/>
      <sheetName val="bs BP 04 SA"/>
      <sheetName val="Register"/>
      <sheetName val="KALK"/>
      <sheetName val="Project Budget Worksheet"/>
      <sheetName val="BLOCK WORK-GRD FLR"/>
      <sheetName val="Xenon(R2)"/>
      <sheetName val="MTTR-Headend"/>
      <sheetName val="PM_Action "/>
      <sheetName val="PE Status"/>
      <sheetName val="Inventory"/>
      <sheetName val="Major Events "/>
      <sheetName val="Crtitical Issues"/>
      <sheetName val="RIP"/>
      <sheetName val="Fault Statistics"/>
      <sheetName val="Ageing_Pending_ CLeared"/>
      <sheetName val="Fault Cleared After 24Hrs"/>
      <sheetName val="Sheet1"/>
      <sheetName val="M.S."/>
      <sheetName val="Break up Sheet"/>
      <sheetName val="Pile cap"/>
      <sheetName val="Lead (Final)"/>
      <sheetName val="적용기준"/>
      <sheetName val="요율산출"/>
      <sheetName val="BEND LOSS"/>
    </sheetNames>
    <sheetDataSet>
      <sheetData sheetId="0" refreshError="1">
        <row r="3">
          <cell r="A3">
            <v>0</v>
          </cell>
          <cell r="B3">
            <v>0</v>
          </cell>
        </row>
        <row r="4">
          <cell r="B4">
            <v>1E-3</v>
          </cell>
        </row>
        <row r="5">
          <cell r="B5">
            <v>2</v>
          </cell>
        </row>
        <row r="6">
          <cell r="B6">
            <v>4</v>
          </cell>
        </row>
        <row r="7">
          <cell r="B7">
            <v>6</v>
          </cell>
        </row>
        <row r="8">
          <cell r="B8">
            <v>10</v>
          </cell>
        </row>
        <row r="9">
          <cell r="B9">
            <v>16</v>
          </cell>
        </row>
        <row r="10">
          <cell r="B10">
            <v>20</v>
          </cell>
        </row>
        <row r="11">
          <cell r="B11">
            <v>32</v>
          </cell>
        </row>
        <row r="12">
          <cell r="B12">
            <v>40</v>
          </cell>
        </row>
        <row r="13">
          <cell r="B13">
            <v>50</v>
          </cell>
        </row>
        <row r="14">
          <cell r="B14">
            <v>63</v>
          </cell>
        </row>
        <row r="15">
          <cell r="B15">
            <v>100</v>
          </cell>
        </row>
        <row r="16">
          <cell r="B16">
            <v>125</v>
          </cell>
        </row>
        <row r="17">
          <cell r="B17">
            <v>160</v>
          </cell>
        </row>
        <row r="18">
          <cell r="B18">
            <v>250</v>
          </cell>
        </row>
        <row r="19">
          <cell r="B19">
            <v>315</v>
          </cell>
        </row>
        <row r="20">
          <cell r="B20">
            <v>400</v>
          </cell>
        </row>
        <row r="21">
          <cell r="B21">
            <v>630</v>
          </cell>
        </row>
        <row r="22">
          <cell r="B22">
            <v>800</v>
          </cell>
        </row>
        <row r="23">
          <cell r="B23">
            <v>1000</v>
          </cell>
        </row>
        <row r="24">
          <cell r="B24">
            <v>1250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vil Boq"/>
      <sheetName val="Calculations"/>
      <sheetName val="List"/>
      <sheetName val="Pre-cast"/>
      <sheetName val="SPT vs PHI"/>
      <sheetName val="ANALYSIS"/>
      <sheetName val="149"/>
      <sheetName val="Summary"/>
      <sheetName val="Chandrawal -1"/>
      <sheetName val="policies"/>
      <sheetName val="BOQ"/>
      <sheetName val="HDD"/>
      <sheetName val="Works"/>
      <sheetName val="FUSION"/>
      <sheetName val="OFC-Design"/>
      <sheetName val="PCS"/>
      <sheetName val="ETC"/>
      <sheetName val="Guide VAT_ED_Credit"/>
      <sheetName val="JTS"/>
      <sheetName val="AMC &amp; O&amp;M"/>
      <sheetName val="JTS Costing"/>
      <sheetName val="Instructions"/>
      <sheetName val="floor slab-RS2"/>
      <sheetName val="std.wt."/>
      <sheetName val="THK"/>
      <sheetName val="Design"/>
      <sheetName val="RA-markate"/>
      <sheetName val="Material "/>
      <sheetName val="Pur"/>
      <sheetName val="switch"/>
      <sheetName val="Pile cap"/>
      <sheetName val="BOQ_Direct_selling cost"/>
      <sheetName val="dummy"/>
      <sheetName val="Staff Forecast spread"/>
      <sheetName val="moments-table(tri)"/>
      <sheetName val="General Summary"/>
      <sheetName val="+X &amp; -X DIR PRE"/>
      <sheetName val="conc-foot-gradeslab"/>
      <sheetName val="E1"/>
      <sheetName val="Civil_Boq"/>
      <sheetName val="Civil_Boq1"/>
      <sheetName val="SPT_vs_PHI"/>
      <sheetName val="std_wt_"/>
      <sheetName val="Pile_cap"/>
      <sheetName val="Material_"/>
      <sheetName val="Chandrawal_-1"/>
      <sheetName val="Guide_VAT_ED_Credit"/>
      <sheetName val="AMC_&amp;_O&amp;M"/>
      <sheetName val="JTS_Costing"/>
      <sheetName val="PIpe Pushing"/>
      <sheetName val="Break up Sheet"/>
      <sheetName val="sept-plan"/>
      <sheetName val="d-safe specs"/>
      <sheetName val="Pay_Sep06"/>
      <sheetName val="RES-PLANNING"/>
      <sheetName val="Sheet4"/>
      <sheetName val="Main-Material"/>
      <sheetName val="Footings"/>
      <sheetName val="13. Steel - Ratio"/>
      <sheetName val="girder"/>
      <sheetName val="PRECAST lightconc-II"/>
      <sheetName val="WPR-IV"/>
      <sheetName val="Labour productivity"/>
      <sheetName val="DETAIL SHEET"/>
      <sheetName val="MainSheet"/>
      <sheetName val="spool"/>
      <sheetName val="Supplier"/>
      <sheetName val="CABLE DATA"/>
      <sheetName val="INPUT SHEET"/>
      <sheetName val="Extra Item"/>
      <sheetName val="Fill this out first..."/>
      <sheetName val="Lead"/>
      <sheetName val="Labour &amp; Plant"/>
      <sheetName val="Project Budget Worksheet"/>
      <sheetName val="TASKRSRC (2)"/>
      <sheetName val="TARGET"/>
      <sheetName val="BASELINE"/>
      <sheetName val="organi synthesis lab"/>
      <sheetName val="UNIT2"/>
      <sheetName val="Abstract Sheet"/>
      <sheetName val="Legal Risk Analysis"/>
      <sheetName val="COLUMN"/>
      <sheetName val="Notes"/>
      <sheetName val="V.O.4 - PCC Qty"/>
      <sheetName val="Field Values"/>
      <sheetName val="TBAL9697 -group wise  sdpl"/>
      <sheetName val="BOQ -II ph 2"/>
      <sheetName val="PointNo.5"/>
      <sheetName val="Balance sheet"/>
      <sheetName val="1.01 (a)"/>
      <sheetName val="GBW"/>
      <sheetName val="shuttering"/>
      <sheetName val="FORM7"/>
      <sheetName val="2.1 受電設備棟"/>
      <sheetName val="2.2 受・防火水槽"/>
      <sheetName val="2.3 排水処理設備棟"/>
      <sheetName val="2.4 倉庫棟"/>
      <sheetName val="2.5 守衛棟"/>
      <sheetName val="BOQ fire proofing"/>
      <sheetName val="RCC,Ret. Wall"/>
      <sheetName val="Sheet1"/>
      <sheetName val="P&amp;L-BDMC"/>
      <sheetName val="T1037 Entire School"/>
      <sheetName val="LABOUR"/>
      <sheetName val="Vehicles"/>
      <sheetName val="VCH-SLC"/>
      <sheetName val="except wiring"/>
      <sheetName val="3cd Annexure"/>
      <sheetName val="Detail"/>
      <sheetName val="Fin Sum"/>
      <sheetName val="RMZ Summary"/>
      <sheetName val="d-safe DELUXE"/>
      <sheetName val="Employee List"/>
      <sheetName val="Plant Cost"/>
      <sheetName val="Input"/>
      <sheetName val="p&amp;m"/>
      <sheetName val="STAFFSCHED "/>
      <sheetName val="dBase"/>
      <sheetName val="PRECAST lightconc_II"/>
      <sheetName val="Voucher"/>
      <sheetName val="Basement Budget"/>
      <sheetName val="IO LIST"/>
      <sheetName val="1st and 4th flight"/>
      <sheetName val="Costing"/>
      <sheetName val="RECAPITULATION"/>
      <sheetName val="cubes_M20"/>
      <sheetName val="Construction"/>
      <sheetName val=" "/>
      <sheetName val="Aseet1998"/>
      <sheetName val="PC Master List"/>
      <sheetName val="Storage"/>
      <sheetName val="foot"/>
      <sheetName val="3-3(750)"/>
      <sheetName val="WWR"/>
      <sheetName val="Calc1"/>
      <sheetName val="Equipment"/>
      <sheetName val="ORDER BOOKING"/>
      <sheetName val="AOR"/>
      <sheetName val="labour coeff"/>
      <sheetName val="Cal"/>
      <sheetName val="Data"/>
      <sheetName val="Boiler&amp;TG"/>
      <sheetName val="Macro1"/>
      <sheetName val="10. &amp; 11. Rate Code &amp; BQ"/>
      <sheetName val="Names&amp;Cases"/>
      <sheetName val="Cover sheet"/>
      <sheetName val="COST"/>
      <sheetName val="Site wise NADs"/>
      <sheetName val="Sheet3"/>
      <sheetName val="Sheet2"/>
      <sheetName val="LANGUAGE"/>
      <sheetName val="Scope Reconciliation"/>
      <sheetName val="tower"/>
      <sheetName val="x-items"/>
      <sheetName val="BOQ_Direct_selling_cost"/>
      <sheetName val="Staff_Forecast_spread"/>
      <sheetName val="floor_slab-RS2"/>
      <sheetName val="PRECAST_lightconc-II"/>
      <sheetName val="PIpe_Pushing"/>
      <sheetName val="d-safe_specs"/>
      <sheetName val="Labour_productivity"/>
      <sheetName val="BOQ (2)"/>
      <sheetName val="main"/>
      <sheetName val="Site Dev BOQ"/>
      <sheetName val="analysis-superstructure"/>
      <sheetName val="Current Bill MB ref"/>
      <sheetName val="Summary_Bank"/>
      <sheetName val="Non-Factory"/>
      <sheetName val="NT LBH"/>
      <sheetName val="loadcal"/>
      <sheetName val="Electrical"/>
      <sheetName val="Build-up"/>
      <sheetName val="Desgn(zone I)"/>
      <sheetName val="AK-Offertstammblatt"/>
      <sheetName val="Calc_ISC"/>
      <sheetName val="Wire"/>
      <sheetName val="Intro."/>
      <sheetName val="@Risk Inputs"/>
      <sheetName val="Depreciation Calc"/>
      <sheetName val="b.s.-p.l.-sch."/>
      <sheetName val="Factors"/>
      <sheetName val="purpose&amp;input"/>
      <sheetName val="Calc"/>
      <sheetName val="master"/>
      <sheetName val="Tender Summary"/>
      <sheetName val="BOQ_SERENO"/>
      <sheetName val="T&amp;M"/>
      <sheetName val="Rate analysis"/>
      <sheetName val="lookups"/>
      <sheetName val="Fee Rate Summary"/>
      <sheetName val="beam-reinft"/>
      <sheetName val="M.S."/>
      <sheetName val="INPUT_SHEET"/>
      <sheetName val="Staff Acco."/>
      <sheetName val="Invoice"/>
      <sheetName val="POI_MASTER_1"/>
      <sheetName val="Publicbuilding"/>
      <sheetName val="Project Details.."/>
      <sheetName val="Top Line - WWW"/>
      <sheetName val="Activity Costing Breakup"/>
      <sheetName val="Unit Rate(CIS)"/>
      <sheetName val="Conc Analysis"/>
      <sheetName val="Basic "/>
      <sheetName val="Back-UP IRA (CIS)"/>
      <sheetName val="Precast IRA"/>
      <sheetName val="Precast IRA Backup"/>
      <sheetName val="Precast RA"/>
      <sheetName val="Mat_Cost"/>
      <sheetName val="Block A - BOQ"/>
      <sheetName val="Chandrawal_-11"/>
      <sheetName val="Guide_VAT_ED_Credit1"/>
      <sheetName val="AMC_&amp;_O&amp;M1"/>
      <sheetName val="JTS_Costing1"/>
      <sheetName val="SPT_vs_PHI1"/>
      <sheetName val="std_wt_1"/>
      <sheetName val="Material_1"/>
      <sheetName val="Pile_cap1"/>
      <sheetName val="d-safe_specs1"/>
      <sheetName val="CABLE_DATA"/>
      <sheetName val="nglrpt042964858"/>
      <sheetName val="Trial Bal"/>
      <sheetName val="Summary year Plan"/>
      <sheetName val="SC revtrgt"/>
      <sheetName val="目录"/>
      <sheetName val="Detailed Summary (5)"/>
      <sheetName val="Final Summary"/>
      <sheetName val="BOQ Distribution"/>
      <sheetName val="BOQ "/>
      <sheetName val="Flooring"/>
      <sheetName val="ELEC_BOQ"/>
      <sheetName val="Cul_detail"/>
      <sheetName val="rev 01"/>
      <sheetName val="Table10"/>
      <sheetName val="Table11"/>
      <sheetName val="Table12"/>
      <sheetName val="Table9"/>
      <sheetName val="3"/>
      <sheetName val="HEAD"/>
      <sheetName val="Cashflow projection"/>
      <sheetName val="M.R.List (2)"/>
      <sheetName val="General_Summary"/>
      <sheetName val="BOQ_fire_proofing"/>
      <sheetName val="Civil_Boq2"/>
      <sheetName val="General_Summary1"/>
      <sheetName val="BOQ_fire_proofing1"/>
      <sheetName val="floor_slab-RS21"/>
      <sheetName val="BOQ_Direct_selling_cost1"/>
      <sheetName val="PRECAST_lightconc-II1"/>
      <sheetName val="+X_&amp;_-X_DIR_PRE"/>
      <sheetName val="Staff_Forecast_spread1"/>
      <sheetName val="PIpe_Pushing1"/>
      <sheetName val="Break_up_Sheet"/>
      <sheetName val="1_01_(a)"/>
      <sheetName val="13__Steel_-_Ratio"/>
      <sheetName val="Labour_productivity1"/>
      <sheetName val="2_1_受電設備棟"/>
      <sheetName val="2_2_受・防火水槽"/>
      <sheetName val="2_3_排水処理設備棟"/>
      <sheetName val="2_4_倉庫棟"/>
      <sheetName val="2_5_守衛棟"/>
      <sheetName val="Balance_sheet"/>
      <sheetName val="Legal_Risk_Analysis"/>
      <sheetName val="Abstract_Sheet"/>
      <sheetName val="DETAIL_SHEET"/>
      <sheetName val="TASKRSRC_(2)"/>
      <sheetName val="Extra_Item"/>
      <sheetName val="Fill_this_out_first___"/>
      <sheetName val="Labour_&amp;_Plant"/>
      <sheetName val="Project_Budget_Worksheet"/>
      <sheetName val="organi_synthesis_lab"/>
      <sheetName val="V_O_4_-_PCC_Qty"/>
      <sheetName val="Field_Values"/>
      <sheetName val="TBAL9697_-group_wise__sdpl"/>
      <sheetName val="BOQ_-II_ph_2"/>
      <sheetName val="Fin_Sum"/>
      <sheetName val="PointNo_5"/>
      <sheetName val="RCC,Ret__Wall"/>
      <sheetName val="T1037_Entire_School"/>
      <sheetName val="d-safe_DELUXE"/>
      <sheetName val="RMZ_Summary"/>
      <sheetName val="Employee_List"/>
      <sheetName val="1st_and_4th_flight"/>
      <sheetName val="Plant_Cost"/>
      <sheetName val="except_wiring"/>
      <sheetName val="3cd_Annexure"/>
      <sheetName val="Intro_"/>
      <sheetName val="ORDER_BOOKING"/>
      <sheetName val="STAFFSCHED_"/>
      <sheetName val="PRECAST_lightconc_II"/>
      <sheetName val="Basement_Budget"/>
      <sheetName val="IO_LIST"/>
      <sheetName val="Site_wise_NADs"/>
      <sheetName val="PC_Master_List"/>
      <sheetName val="10__&amp;_11__Rate_Code_&amp;_BQ"/>
      <sheetName val="labour_coeff"/>
      <sheetName val="Scope_Reconciliation"/>
      <sheetName val="_"/>
      <sheetName val="BOQ_(2)"/>
      <sheetName val="Site_Dev_BOQ"/>
      <sheetName val="Current_Bill_MB_ref"/>
      <sheetName val="NT_LBH"/>
      <sheetName val="Rate_analysis"/>
      <sheetName val="@Risk_Inputs"/>
      <sheetName val="Depreciation_Calc"/>
      <sheetName val="b_s_-p_l_-sch_"/>
      <sheetName val="final abstract"/>
      <sheetName val="Assumptions"/>
      <sheetName val="RA_EIL"/>
      <sheetName val="RA_MKT_QUOTE"/>
      <sheetName val="Mat &amp; Lab Rate"/>
      <sheetName val="1_Project_Profile"/>
      <sheetName val="Global factors"/>
      <sheetName val="Sheet 1"/>
      <sheetName val="CLform"/>
      <sheetName val="FORM-W3"/>
      <sheetName val="Wordsdata"/>
      <sheetName val="월선수금"/>
      <sheetName val="OHT_Abs"/>
      <sheetName val="CFForecast detail"/>
      <sheetName val="Assmpns"/>
      <sheetName val="Risk &amp; Opportunities"/>
      <sheetName val="radar"/>
      <sheetName val="E &amp; R"/>
      <sheetName val="BS Schdl- 1 &amp; 2"/>
      <sheetName val="MTTR-Headend"/>
      <sheetName val="PM_Action "/>
      <sheetName val="PE Status"/>
      <sheetName val="Inventory"/>
      <sheetName val="Major Events "/>
      <sheetName val="Crtitical Issues"/>
      <sheetName val="RIP"/>
      <sheetName val="Fault Statistics"/>
      <sheetName val="Ageing_Pending_ CLeared"/>
      <sheetName val="Fault Cleared After 24Hrs"/>
      <sheetName val="sq ftg detail"/>
      <sheetName val="lookup"/>
      <sheetName val="R.A"/>
      <sheetName val="Purlin(7m)"/>
      <sheetName val="IS3370"/>
      <sheetName val="IS456"/>
      <sheetName val="DG3285"/>
      <sheetName val="RANGE"/>
      <sheetName val="Indices"/>
      <sheetName val="GUT"/>
      <sheetName val="KH-Q1,Q2,01"/>
      <sheetName val="Abstract - Single Line"/>
      <sheetName val="L3"/>
      <sheetName val="st"/>
      <sheetName val="Section Catalogue"/>
      <sheetName val=" WORKING"/>
      <sheetName val="inWords"/>
      <sheetName val="RateAnalysis"/>
      <sheetName val="RFP002"/>
      <sheetName val="Material Rate"/>
      <sheetName val="Database"/>
      <sheetName val="Control"/>
      <sheetName val="Sub-str."/>
      <sheetName val="Approved MTD Proj #'s"/>
      <sheetName val="Variation Statement"/>
      <sheetName val="AR"/>
      <sheetName val="Rate An"/>
      <sheetName val="Cd"/>
      <sheetName val="Cs"/>
      <sheetName val="CPIPE"/>
      <sheetName val="CPIPE 1"/>
      <sheetName val="Analy_7-10"/>
      <sheetName val="mem-property"/>
      <sheetName val="Micro"/>
      <sheetName val="Macro"/>
      <sheetName val="Scaff-Rose"/>
      <sheetName val="Final Bill of Material"/>
      <sheetName val="Controls"/>
      <sheetName val="BOQ-Part1"/>
      <sheetName val="SPT_vs_PHI2"/>
      <sheetName val="std_wt_2"/>
      <sheetName val="Material_2"/>
      <sheetName val="Chandrawal_-12"/>
      <sheetName val="Guide_VAT_ED_Credit2"/>
      <sheetName val="AMC_&amp;_O&amp;M2"/>
      <sheetName val="JTS_Costing2"/>
      <sheetName val="Pile_cap2"/>
      <sheetName val="d-safe_specs2"/>
      <sheetName val="CABLE_DATA1"/>
      <sheetName val="INPUT_SHEET1"/>
      <sheetName val="Desgn(zone_I)"/>
      <sheetName val="Cover_sheet"/>
      <sheetName val="Tender_Summary"/>
      <sheetName val="Project_Details__"/>
      <sheetName val="Top_Line_-_WWW"/>
      <sheetName val="Activity_Costing_Breakup"/>
      <sheetName val="Unit_Rate(CIS)"/>
      <sheetName val="Conc_Analysis"/>
      <sheetName val="Basic_"/>
      <sheetName val="Back-UP_IRA_(CIS)"/>
      <sheetName val="Precast_IRA"/>
      <sheetName val="Precast_IRA_Backup"/>
      <sheetName val="Precast_RA"/>
      <sheetName val="Staff_Acco_"/>
      <sheetName val="Block_A_-_BOQ"/>
      <sheetName val="M_S_"/>
      <sheetName val="Fee_Rate_Summary"/>
      <sheetName val="final_abstract"/>
      <sheetName val="BS_Schdl-_1_&amp;_2"/>
      <sheetName val="Summary_year_Plan"/>
      <sheetName val="SC_revtrgt"/>
      <sheetName val="PM_Action_"/>
      <sheetName val="PE_Status"/>
      <sheetName val="Major_Events_"/>
      <sheetName val="Crtitical_Issues"/>
      <sheetName val="Fault_Statistics"/>
      <sheetName val="Ageing_Pending__CLeared"/>
      <sheetName val="Fault_Cleared_After_24Hrs"/>
      <sheetName val="BOQ_"/>
      <sheetName val="Risk_&amp;_Opportunities"/>
      <sheetName val="E_&amp;_R"/>
      <sheetName val="Mat_&amp;_Lab_Rate"/>
      <sheetName val="CFForecast_detail"/>
      <sheetName val="BOQ_Distribution"/>
      <sheetName val="Trial_Bal"/>
      <sheetName val="Detailed_Summary_(5)"/>
      <sheetName val="Final_Summary"/>
      <sheetName val="sq_ftg_detail"/>
      <sheetName val="Sheet_1"/>
      <sheetName val="9. Package split - Cost "/>
      <sheetName val="Civil_Boq3"/>
      <sheetName val="SPT_vs_PHI3"/>
      <sheetName val="std_wt_3"/>
      <sheetName val="Material_3"/>
      <sheetName val="Chandrawal_-13"/>
      <sheetName val="Guide_VAT_ED_Credit3"/>
      <sheetName val="AMC_&amp;_O&amp;M3"/>
      <sheetName val="JTS_Costing3"/>
      <sheetName val="Pile_cap3"/>
      <sheetName val="BOQ_Direct_selling_cost2"/>
      <sheetName val="Staff_Forecast_spread2"/>
      <sheetName val="floor_slab-RS22"/>
      <sheetName val="+X_&amp;_-X_DIR_PRE1"/>
      <sheetName val="PIpe_Pushing2"/>
      <sheetName val="d-safe_specs3"/>
      <sheetName val="Break_up_Sheet1"/>
      <sheetName val="13__Steel_-_Ratio1"/>
      <sheetName val="PRECAST_lightconc-II2"/>
      <sheetName val="Labour_productivity2"/>
      <sheetName val="TASKRSRC_(2)1"/>
      <sheetName val="CABLE_DATA2"/>
      <sheetName val="INPUT_SHEET2"/>
      <sheetName val="Extra_Item1"/>
      <sheetName val="Fill_this_out_first___1"/>
      <sheetName val="Labour_&amp;_Plant1"/>
      <sheetName val="Project_Budget_Worksheet1"/>
      <sheetName val="Abstract_Sheet1"/>
      <sheetName val="Legal_Risk_Analysis1"/>
      <sheetName val="V_O_4_-_PCC_Qty1"/>
      <sheetName val="Field_Values1"/>
      <sheetName val="TBAL9697_-group_wise__sdpl1"/>
      <sheetName val="BOQ_-II_ph_21"/>
      <sheetName val="DETAIL_SHEET1"/>
      <sheetName val="organi_synthesis_lab1"/>
      <sheetName val="Fin_Sum1"/>
      <sheetName val="2_1_受電設備棟1"/>
      <sheetName val="2_2_受・防火水槽1"/>
      <sheetName val="2_3_排水処理設備棟1"/>
      <sheetName val="2_4_倉庫棟1"/>
      <sheetName val="2_5_守衛棟1"/>
      <sheetName val="PointNo_51"/>
      <sheetName val="1_01_(a)1"/>
      <sheetName val="T1037_Entire_School1"/>
      <sheetName val="RMZ_Summary1"/>
      <sheetName val="d-safe_DELUXE1"/>
      <sheetName val="Employee_List1"/>
      <sheetName val="Balance_sheet1"/>
      <sheetName val="RCC,Ret__Wall1"/>
      <sheetName val="Plant_Cost1"/>
      <sheetName val="STAFFSCHED_1"/>
      <sheetName val="PRECAST_lightconc_II1"/>
      <sheetName val="Basement_Budget1"/>
      <sheetName val="IO_LIST1"/>
      <sheetName val="PC_Master_List1"/>
      <sheetName val="ORDER_BOOKING1"/>
      <sheetName val="except_wiring1"/>
      <sheetName val="3cd_Annexure1"/>
      <sheetName val="labour_coeff1"/>
      <sheetName val="10__&amp;_11__Rate_Code_&amp;_BQ1"/>
      <sheetName val="Scope_Reconciliation1"/>
      <sheetName val="_1"/>
      <sheetName val="BOQ_(2)1"/>
      <sheetName val="Site_Dev_BOQ1"/>
      <sheetName val="Current_Bill_MB_ref1"/>
      <sheetName val="NT_LBH1"/>
      <sheetName val="Desgn(zone_I)1"/>
      <sheetName val="1st_and_4th_flight1"/>
      <sheetName val="Cover_sheet1"/>
      <sheetName val="Site_wise_NADs1"/>
      <sheetName val="Tender_Summary1"/>
      <sheetName val="Depreciation_Calc1"/>
      <sheetName val="Project_Details__1"/>
      <sheetName val="Top_Line_-_WWW1"/>
      <sheetName val="Activity_Costing_Breakup1"/>
      <sheetName val="Unit_Rate(CIS)1"/>
      <sheetName val="Conc_Analysis1"/>
      <sheetName val="Basic_1"/>
      <sheetName val="Back-UP_IRA_(CIS)1"/>
      <sheetName val="Precast_IRA1"/>
      <sheetName val="Precast_IRA_Backup1"/>
      <sheetName val="Precast_RA1"/>
      <sheetName val="Staff_Acco_1"/>
      <sheetName val="Block_A_-_BOQ1"/>
      <sheetName val="b_s_-p_l_-sch_1"/>
      <sheetName val="M_S_1"/>
      <sheetName val="Rate_analysis1"/>
      <sheetName val="Fee_Rate_Summary1"/>
      <sheetName val="@Risk_Inputs1"/>
      <sheetName val="final_abstract1"/>
      <sheetName val="BS_Schdl-_1_&amp;_21"/>
      <sheetName val="Summary_year_Plan1"/>
      <sheetName val="SC_revtrgt1"/>
      <sheetName val="PM_Action_1"/>
      <sheetName val="PE_Status1"/>
      <sheetName val="Major_Events_1"/>
      <sheetName val="Crtitical_Issues1"/>
      <sheetName val="Fault_Statistics1"/>
      <sheetName val="Ageing_Pending__CLeared1"/>
      <sheetName val="Fault_Cleared_After_24Hrs1"/>
      <sheetName val="BOQ_1"/>
      <sheetName val="Risk_&amp;_Opportunities1"/>
      <sheetName val="E_&amp;_R1"/>
      <sheetName val="Mat_&amp;_Lab_Rate1"/>
      <sheetName val="CFForecast_detail1"/>
      <sheetName val="Intro_1"/>
      <sheetName val="BOQ_Distribution1"/>
      <sheetName val="Trial_Bal1"/>
      <sheetName val="Detailed_Summary_(5)1"/>
      <sheetName val="Final_Summary1"/>
      <sheetName val="sq_ftg_detail1"/>
      <sheetName val="Sheet_11"/>
      <sheetName val="Civil_Boq4"/>
      <sheetName val="SPT_vs_PHI4"/>
      <sheetName val="std_wt_4"/>
      <sheetName val="Material_4"/>
      <sheetName val="Chandrawal_-14"/>
      <sheetName val="Guide_VAT_ED_Credit4"/>
      <sheetName val="AMC_&amp;_O&amp;M4"/>
      <sheetName val="JTS_Costing4"/>
      <sheetName val="Pile_cap4"/>
      <sheetName val="schedule nos"/>
      <sheetName val="환율"/>
      <sheetName val="Register"/>
      <sheetName val="keyword"/>
      <sheetName val="Abstract"/>
      <sheetName val="Data-Month"/>
      <sheetName val="Column Bracket"/>
      <sheetName val="Sqn_Abs _G_1"/>
      <sheetName val="Inter unit set off"/>
      <sheetName val="Cor_01Br6_8"/>
      <sheetName val="Pay Rec"/>
      <sheetName val="Certificate"/>
      <sheetName val="Advice"/>
      <sheetName val="COMP WALL"/>
      <sheetName val="Basic Resources"/>
      <sheetName val="OVER HEADS"/>
      <sheetName val="UNIT WT LIST"/>
      <sheetName val="Sheet7"/>
      <sheetName val="Tie Beams "/>
      <sheetName val="India F&amp;S Template"/>
      <sheetName val="BOQ_Direct_selling_cost3"/>
      <sheetName val="Staff_Forecast_spread3"/>
      <sheetName val="floor_slab-RS23"/>
      <sheetName val="General_Summary2"/>
      <sheetName val="+X_&amp;_-X_DIR_PRE2"/>
      <sheetName val="PIpe_Pushing3"/>
      <sheetName val="d-safe_specs4"/>
      <sheetName val="Break_up_Sheet2"/>
      <sheetName val="13__Steel_-_Ratio2"/>
      <sheetName val="PRECAST_lightconc-II3"/>
      <sheetName val="Labour_productivity3"/>
      <sheetName val="TASKRSRC_(2)2"/>
      <sheetName val="CABLE_DATA3"/>
      <sheetName val="INPUT_SHEET3"/>
      <sheetName val="Extra_Item2"/>
      <sheetName val="Fill_this_out_first___2"/>
      <sheetName val="Labour_&amp;_Plant2"/>
      <sheetName val="Project_Budget_Worksheet2"/>
      <sheetName val="Abstract_Sheet2"/>
      <sheetName val="Legal_Risk_Analysis2"/>
      <sheetName val="V_O_4_-_PCC_Qty2"/>
      <sheetName val="Field_Values2"/>
      <sheetName val="TBAL9697_-group_wise__sdpl2"/>
      <sheetName val="BOQ_-II_ph_22"/>
      <sheetName val="DETAIL_SHEET2"/>
      <sheetName val="organi_synthesis_lab2"/>
      <sheetName val="Fin_Sum2"/>
      <sheetName val="2_1_受電設備棟2"/>
      <sheetName val="2_2_受・防火水槽2"/>
      <sheetName val="2_3_排水処理設備棟2"/>
      <sheetName val="2_4_倉庫棟2"/>
      <sheetName val="2_5_守衛棟2"/>
      <sheetName val="PointNo_52"/>
      <sheetName val="1_01_(a)2"/>
      <sheetName val="T1037_Entire_School2"/>
      <sheetName val="RMZ_Summary2"/>
      <sheetName val="d-safe_DELUXE2"/>
      <sheetName val="Employee_List2"/>
      <sheetName val="Balance_sheet2"/>
      <sheetName val="BOQ_fire_proofing2"/>
      <sheetName val="RCC,Ret__Wall2"/>
      <sheetName val="Plant_Cost2"/>
      <sheetName val="STAFFSCHED_2"/>
      <sheetName val="PRECAST_lightconc_II2"/>
      <sheetName val="Basement_Budget2"/>
      <sheetName val="IO_LIST2"/>
      <sheetName val="PC_Master_List2"/>
      <sheetName val="ORDER_BOOKING2"/>
      <sheetName val="except_wiring2"/>
      <sheetName val="3cd_Annexure2"/>
      <sheetName val="labour_coeff2"/>
      <sheetName val="10__&amp;_11__Rate_Code_&amp;_BQ2"/>
      <sheetName val="Scope_Reconciliation2"/>
      <sheetName val="_2"/>
      <sheetName val="BOQ_(2)2"/>
      <sheetName val="Site_Dev_BOQ2"/>
      <sheetName val="Current_Bill_MB_ref2"/>
      <sheetName val="NT_LBH2"/>
      <sheetName val="Desgn(zone_I)2"/>
      <sheetName val="1st_and_4th_flight2"/>
      <sheetName val="Cover_sheet2"/>
      <sheetName val="Site_wise_NADs2"/>
      <sheetName val="Tender_Summary2"/>
      <sheetName val="Depreciation_Calc2"/>
      <sheetName val="Project_Details__2"/>
      <sheetName val="Top_Line_-_WWW2"/>
      <sheetName val="Activity_Costing_Breakup2"/>
      <sheetName val="Unit_Rate(CIS)2"/>
      <sheetName val="Conc_Analysis2"/>
      <sheetName val="Basic_2"/>
      <sheetName val="Back-UP_IRA_(CIS)2"/>
      <sheetName val="Precast_IRA2"/>
      <sheetName val="Precast_IRA_Backup2"/>
      <sheetName val="Precast_RA2"/>
      <sheetName val="Staff_Acco_2"/>
      <sheetName val="Block_A_-_BOQ2"/>
      <sheetName val="b_s_-p_l_-sch_2"/>
      <sheetName val="M_S_2"/>
      <sheetName val="Rate_analysis2"/>
      <sheetName val="Fee_Rate_Summary2"/>
      <sheetName val="@Risk_Inputs2"/>
      <sheetName val="final_abstract2"/>
      <sheetName val="BS_Schdl-_1_&amp;_22"/>
      <sheetName val="Summary_year_Plan2"/>
      <sheetName val="SC_revtrgt2"/>
      <sheetName val="PM_Action_2"/>
      <sheetName val="PE_Status2"/>
      <sheetName val="Major_Events_2"/>
      <sheetName val="Crtitical_Issues2"/>
      <sheetName val="Fault_Statistics2"/>
      <sheetName val="Ageing_Pending__CLeared2"/>
      <sheetName val="Fault_Cleared_After_24Hrs2"/>
      <sheetName val="BOQ_2"/>
      <sheetName val="Risk_&amp;_Opportunities2"/>
      <sheetName val="E_&amp;_R2"/>
      <sheetName val="Mat_&amp;_Lab_Rate2"/>
      <sheetName val="CFForecast_detail2"/>
      <sheetName val="Intro_2"/>
      <sheetName val="BOQ_Distribution2"/>
      <sheetName val="Trial_Bal2"/>
      <sheetName val="Detailed_Summary_(5)2"/>
      <sheetName val="Final_Summary2"/>
      <sheetName val="sq_ftg_detail2"/>
      <sheetName val="Sheet_12"/>
      <sheetName val="Civil_Boq5"/>
      <sheetName val="SPT_vs_PHI5"/>
      <sheetName val="std_wt_5"/>
      <sheetName val="Material_5"/>
      <sheetName val="Chandrawal_-15"/>
      <sheetName val="Guide_VAT_ED_Credit5"/>
      <sheetName val="AMC_&amp;_O&amp;M5"/>
      <sheetName val="JTS_Costing5"/>
      <sheetName val="Pile_cap5"/>
      <sheetName val="BOQ_Direct_selling_cost4"/>
      <sheetName val="Staff_Forecast_spread4"/>
      <sheetName val="floor_slab-RS24"/>
      <sheetName val="General_Summary3"/>
      <sheetName val="+X_&amp;_-X_DIR_PRE3"/>
      <sheetName val="PIpe_Pushing4"/>
      <sheetName val="d-safe_specs5"/>
      <sheetName val="Break_up_Sheet3"/>
      <sheetName val="13__Steel_-_Ratio3"/>
      <sheetName val="PRECAST_lightconc-II4"/>
      <sheetName val="Labour_productivity4"/>
      <sheetName val="TASKRSRC_(2)3"/>
      <sheetName val="CABLE_DATA4"/>
      <sheetName val="INPUT_SHEET4"/>
      <sheetName val="Extra_Item3"/>
      <sheetName val="Fill_this_out_first___3"/>
      <sheetName val="Labour_&amp;_Plant3"/>
      <sheetName val="Project_Budget_Worksheet3"/>
      <sheetName val="Abstract_Sheet3"/>
      <sheetName val="Legal_Risk_Analysis3"/>
      <sheetName val="V_O_4_-_PCC_Qty3"/>
      <sheetName val="Field_Values3"/>
      <sheetName val="TBAL9697_-group_wise__sdpl3"/>
      <sheetName val="BOQ_-II_ph_23"/>
      <sheetName val="DETAIL_SHEET3"/>
      <sheetName val="organi_synthesis_lab3"/>
      <sheetName val="Fin_Sum3"/>
      <sheetName val="2_1_受電設備棟3"/>
      <sheetName val="2_2_受・防火水槽3"/>
      <sheetName val="2_3_排水処理設備棟3"/>
      <sheetName val="2_4_倉庫棟3"/>
      <sheetName val="2_5_守衛棟3"/>
      <sheetName val="PointNo_53"/>
      <sheetName val="1_01_(a)3"/>
      <sheetName val="T1037_Entire_School3"/>
      <sheetName val="RMZ_Summary3"/>
      <sheetName val="d-safe_DELUXE3"/>
      <sheetName val="Employee_List3"/>
      <sheetName val="Balance_sheet3"/>
      <sheetName val="BOQ_fire_proofing3"/>
      <sheetName val="RCC,Ret__Wall3"/>
      <sheetName val="Plant_Cost3"/>
      <sheetName val="STAFFSCHED_3"/>
      <sheetName val="PRECAST_lightconc_II3"/>
      <sheetName val="Basement_Budget3"/>
      <sheetName val="IO_LIST3"/>
      <sheetName val="PC_Master_List3"/>
      <sheetName val="ORDER_BOOKING3"/>
      <sheetName val="except_wiring3"/>
      <sheetName val="3cd_Annexure3"/>
      <sheetName val="labour_coeff3"/>
      <sheetName val="10__&amp;_11__Rate_Code_&amp;_BQ3"/>
      <sheetName val="Scope_Reconciliation3"/>
      <sheetName val="_3"/>
      <sheetName val="BOQ_(2)3"/>
      <sheetName val="Site_Dev_BOQ3"/>
      <sheetName val="Current_Bill_MB_ref3"/>
      <sheetName val="NT_LBH3"/>
      <sheetName val="Desgn(zone_I)3"/>
      <sheetName val="1st_and_4th_flight3"/>
      <sheetName val="Cover_sheet3"/>
      <sheetName val="Site_wise_NADs3"/>
      <sheetName val="Tender_Summary3"/>
      <sheetName val="Depreciation_Calc3"/>
      <sheetName val="Project_Details__3"/>
      <sheetName val="Top_Line_-_WWW3"/>
      <sheetName val="Activity_Costing_Breakup3"/>
      <sheetName val="Unit_Rate(CIS)3"/>
      <sheetName val="Conc_Analysis3"/>
      <sheetName val="Basic_3"/>
      <sheetName val="Back-UP_IRA_(CIS)3"/>
      <sheetName val="Precast_IRA3"/>
      <sheetName val="Precast_IRA_Backup3"/>
      <sheetName val="Precast_RA3"/>
      <sheetName val="Staff_Acco_3"/>
      <sheetName val="Block_A_-_BOQ3"/>
      <sheetName val="b_s_-p_l_-sch_3"/>
      <sheetName val="M_S_3"/>
      <sheetName val="Rate_analysis3"/>
      <sheetName val="Fee_Rate_Summary3"/>
      <sheetName val="@Risk_Inputs3"/>
      <sheetName val="final_abstract3"/>
      <sheetName val="BS_Schdl-_1_&amp;_23"/>
      <sheetName val="Summary_year_Plan3"/>
      <sheetName val="SC_revtrgt3"/>
      <sheetName val="PM_Action_3"/>
      <sheetName val="PE_Status3"/>
      <sheetName val="Major_Events_3"/>
      <sheetName val="Crtitical_Issues3"/>
      <sheetName val="Fault_Statistics3"/>
      <sheetName val="Ageing_Pending__CLeared3"/>
      <sheetName val="Fault_Cleared_After_24Hrs3"/>
      <sheetName val="BOQ_3"/>
      <sheetName val="Risk_&amp;_Opportunities3"/>
      <sheetName val="E_&amp;_R3"/>
      <sheetName val="Mat_&amp;_Lab_Rate3"/>
      <sheetName val="CFForecast_detail3"/>
      <sheetName val="Intro_3"/>
      <sheetName val="BOQ_Distribution3"/>
      <sheetName val="Trial_Bal3"/>
      <sheetName val="Detailed_Summary_(5)3"/>
      <sheetName val="Final_Summary3"/>
      <sheetName val="sq_ftg_detail3"/>
      <sheetName val="Sheet_13"/>
      <sheetName val="Civil_Boq6"/>
      <sheetName val="SPT_vs_PHI6"/>
      <sheetName val="std_wt_6"/>
      <sheetName val="Material_6"/>
      <sheetName val="Chandrawal_-16"/>
      <sheetName val="Guide_VAT_ED_Credit6"/>
      <sheetName val="AMC_&amp;_O&amp;M6"/>
      <sheetName val="JTS_Costing6"/>
      <sheetName val="Pile_cap6"/>
      <sheetName val="BOQ_Direct_selling_cost5"/>
      <sheetName val="Staff_Forecast_spread5"/>
      <sheetName val="floor_slab-RS25"/>
      <sheetName val="General_Summary4"/>
      <sheetName val="+X_&amp;_-X_DIR_PRE4"/>
      <sheetName val="PIpe_Pushing5"/>
      <sheetName val="d-safe_specs6"/>
      <sheetName val="Break_up_Sheet4"/>
      <sheetName val="13__Steel_-_Ratio4"/>
      <sheetName val="PRECAST_lightconc-II5"/>
      <sheetName val="Labour_productivity5"/>
      <sheetName val="TASKRSRC_(2)4"/>
      <sheetName val="CABLE_DATA5"/>
      <sheetName val="INPUT_SHEET5"/>
      <sheetName val="Extra_Item4"/>
      <sheetName val="Fill_this_out_first___4"/>
      <sheetName val="Labour_&amp;_Plant4"/>
      <sheetName val="Project_Budget_Worksheet4"/>
      <sheetName val="Abstract_Sheet4"/>
      <sheetName val="Legal_Risk_Analysis4"/>
      <sheetName val="V_O_4_-_PCC_Qty4"/>
      <sheetName val="Field_Values4"/>
      <sheetName val="TBAL9697_-group_wise__sdpl4"/>
      <sheetName val="BOQ_-II_ph_24"/>
      <sheetName val="DETAIL_SHEET4"/>
      <sheetName val="organi_synthesis_lab4"/>
      <sheetName val="Fin_Sum4"/>
      <sheetName val="2_1_受電設備棟4"/>
      <sheetName val="2_2_受・防火水槽4"/>
      <sheetName val="2_3_排水処理設備棟4"/>
      <sheetName val="2_4_倉庫棟4"/>
      <sheetName val="2_5_守衛棟4"/>
      <sheetName val="PointNo_54"/>
      <sheetName val="1_01_(a)4"/>
      <sheetName val="T1037_Entire_School4"/>
      <sheetName val="RMZ_Summary4"/>
      <sheetName val="d-safe_DELUXE4"/>
      <sheetName val="Employee_List4"/>
      <sheetName val="Balance_sheet4"/>
      <sheetName val="BOQ_fire_proofing4"/>
      <sheetName val="RCC,Ret__Wall4"/>
      <sheetName val="Plant_Cost4"/>
      <sheetName val="STAFFSCHED_4"/>
      <sheetName val="PRECAST_lightconc_II4"/>
      <sheetName val="Basement_Budget4"/>
      <sheetName val="IO_LIST4"/>
      <sheetName val="PC_Master_List4"/>
      <sheetName val="ORDER_BOOKING4"/>
      <sheetName val="except_wiring4"/>
      <sheetName val="3cd_Annexure4"/>
      <sheetName val="labour_coeff4"/>
      <sheetName val="10__&amp;_11__Rate_Code_&amp;_BQ4"/>
      <sheetName val="Scope_Reconciliation4"/>
      <sheetName val="_4"/>
      <sheetName val="BOQ_(2)4"/>
      <sheetName val="Site_Dev_BOQ4"/>
      <sheetName val="Current_Bill_MB_ref4"/>
      <sheetName val="NT_LBH4"/>
      <sheetName val="Desgn(zone_I)4"/>
      <sheetName val="1st_and_4th_flight4"/>
      <sheetName val="Cover_sheet4"/>
      <sheetName val="Site_wise_NADs4"/>
      <sheetName val="Tender_Summary4"/>
      <sheetName val="Depreciation_Calc4"/>
      <sheetName val="Project_Details__4"/>
      <sheetName val="Top_Line_-_WWW4"/>
      <sheetName val="Activity_Costing_Breakup4"/>
      <sheetName val="Unit_Rate(CIS)4"/>
      <sheetName val="Conc_Analysis4"/>
      <sheetName val="Basic_4"/>
      <sheetName val="Back-UP_IRA_(CIS)4"/>
      <sheetName val="Precast_IRA4"/>
      <sheetName val="Precast_IRA_Backup4"/>
      <sheetName val="Precast_RA4"/>
      <sheetName val="Staff_Acco_4"/>
      <sheetName val="Block_A_-_BOQ4"/>
      <sheetName val="b_s_-p_l_-sch_4"/>
      <sheetName val="M_S_4"/>
      <sheetName val="Rate_analysis4"/>
      <sheetName val="Fee_Rate_Summary4"/>
      <sheetName val="@Risk_Inputs4"/>
      <sheetName val="final_abstract4"/>
      <sheetName val="BS_Schdl-_1_&amp;_24"/>
      <sheetName val="Summary_year_Plan4"/>
      <sheetName val="SC_revtrgt4"/>
      <sheetName val="PM_Action_4"/>
      <sheetName val="PE_Status4"/>
      <sheetName val="Major_Events_4"/>
      <sheetName val="Crtitical_Issues4"/>
      <sheetName val="Fault_Statistics4"/>
      <sheetName val="Ageing_Pending__CLeared4"/>
      <sheetName val="Fault_Cleared_After_24Hrs4"/>
      <sheetName val="BOQ_4"/>
      <sheetName val="Risk_&amp;_Opportunities4"/>
      <sheetName val="E_&amp;_R4"/>
      <sheetName val="Mat_&amp;_Lab_Rate4"/>
      <sheetName val="CFForecast_detail4"/>
      <sheetName val="Intro_4"/>
      <sheetName val="BOQ_Distribution4"/>
      <sheetName val="Trial_Bal4"/>
      <sheetName val="Detailed_Summary_(5)4"/>
      <sheetName val="Final_Summary4"/>
      <sheetName val="sq_ftg_detail4"/>
      <sheetName val="Sheet_14"/>
      <sheetName val="Abstract_-_Single_Line"/>
      <sheetName val="Section_Catalogue"/>
      <sheetName val="M_R_List_(2)"/>
      <sheetName val="Final_Bill_of_Material"/>
      <sheetName val="Civil_Boq7"/>
      <sheetName val="SPT_vs_PHI7"/>
      <sheetName val="std_wt_7"/>
      <sheetName val="Material_7"/>
      <sheetName val="Chandrawal_-17"/>
      <sheetName val="Guide_VAT_ED_Credit7"/>
      <sheetName val="AMC_&amp;_O&amp;M7"/>
      <sheetName val="JTS_Costing7"/>
      <sheetName val="Pile_cap7"/>
      <sheetName val="BOQ_Direct_selling_cost6"/>
      <sheetName val="Staff_Forecast_spread6"/>
      <sheetName val="floor_slab-RS26"/>
      <sheetName val="General_Summary5"/>
      <sheetName val="+X_&amp;_-X_DIR_PRE5"/>
      <sheetName val="PIpe_Pushing6"/>
      <sheetName val="d-safe_specs7"/>
      <sheetName val="Break_up_Sheet5"/>
      <sheetName val="13__Steel_-_Ratio5"/>
      <sheetName val="PRECAST_lightconc-II6"/>
      <sheetName val="Labour_productivity6"/>
      <sheetName val="TASKRSRC_(2)5"/>
      <sheetName val="CABLE_DATA6"/>
      <sheetName val="INPUT_SHEET6"/>
      <sheetName val="Extra_Item5"/>
      <sheetName val="Fill_this_out_first___5"/>
      <sheetName val="Labour_&amp;_Plant5"/>
      <sheetName val="Project_Budget_Worksheet5"/>
      <sheetName val="Abstract_Sheet5"/>
      <sheetName val="Legal_Risk_Analysis5"/>
      <sheetName val="V_O_4_-_PCC_Qty5"/>
      <sheetName val="Field_Values5"/>
      <sheetName val="TBAL9697_-group_wise__sdpl5"/>
      <sheetName val="BOQ_-II_ph_25"/>
      <sheetName val="DETAIL_SHEET5"/>
      <sheetName val="organi_synthesis_lab5"/>
      <sheetName val="Fin_Sum5"/>
      <sheetName val="2_1_受電設備棟5"/>
      <sheetName val="2_2_受・防火水槽5"/>
      <sheetName val="2_3_排水処理設備棟5"/>
      <sheetName val="2_4_倉庫棟5"/>
      <sheetName val="2_5_守衛棟5"/>
      <sheetName val="PointNo_55"/>
      <sheetName val="1_01_(a)5"/>
      <sheetName val="T1037_Entire_School5"/>
      <sheetName val="RMZ_Summary5"/>
      <sheetName val="d-safe_DELUXE5"/>
      <sheetName val="Employee_List5"/>
      <sheetName val="Balance_sheet5"/>
      <sheetName val="BOQ_fire_proofing5"/>
      <sheetName val="RCC,Ret__Wall5"/>
      <sheetName val="Plant_Cost5"/>
      <sheetName val="STAFFSCHED_5"/>
      <sheetName val="PRECAST_lightconc_II5"/>
      <sheetName val="Basement_Budget5"/>
      <sheetName val="IO_LIST5"/>
      <sheetName val="PC_Master_List5"/>
      <sheetName val="ORDER_BOOKING5"/>
      <sheetName val="except_wiring5"/>
      <sheetName val="3cd_Annexure5"/>
      <sheetName val="labour_coeff5"/>
      <sheetName val="10__&amp;_11__Rate_Code_&amp;_BQ5"/>
      <sheetName val="Scope_Reconciliation5"/>
      <sheetName val="_5"/>
      <sheetName val="BOQ_(2)5"/>
      <sheetName val="Site_Dev_BOQ5"/>
      <sheetName val="Current_Bill_MB_ref5"/>
      <sheetName val="NT_LBH5"/>
      <sheetName val="Desgn(zone_I)5"/>
      <sheetName val="1st_and_4th_flight5"/>
      <sheetName val="Cover_sheet5"/>
      <sheetName val="Site_wise_NADs5"/>
      <sheetName val="Tender_Summary5"/>
      <sheetName val="Depreciation_Calc5"/>
      <sheetName val="Project_Details__5"/>
      <sheetName val="Top_Line_-_WWW5"/>
      <sheetName val="Activity_Costing_Breakup5"/>
      <sheetName val="Unit_Rate(CIS)5"/>
      <sheetName val="Conc_Analysis5"/>
      <sheetName val="Basic_5"/>
      <sheetName val="Back-UP_IRA_(CIS)5"/>
      <sheetName val="Precast_IRA5"/>
      <sheetName val="Precast_IRA_Backup5"/>
      <sheetName val="Precast_RA5"/>
      <sheetName val="Staff_Acco_5"/>
      <sheetName val="Block_A_-_BOQ5"/>
      <sheetName val="b_s_-p_l_-sch_5"/>
      <sheetName val="M_S_5"/>
      <sheetName val="Rate_analysis5"/>
      <sheetName val="Fee_Rate_Summary5"/>
      <sheetName val="@Risk_Inputs5"/>
      <sheetName val="final_abstract5"/>
      <sheetName val="BS_Schdl-_1_&amp;_25"/>
      <sheetName val="Summary_year_Plan5"/>
      <sheetName val="SC_revtrgt5"/>
      <sheetName val="PM_Action_5"/>
      <sheetName val="PE_Status5"/>
      <sheetName val="Major_Events_5"/>
      <sheetName val="Crtitical_Issues5"/>
      <sheetName val="Fault_Statistics5"/>
      <sheetName val="Ageing_Pending__CLeared5"/>
      <sheetName val="Fault_Cleared_After_24Hrs5"/>
      <sheetName val="BOQ_5"/>
      <sheetName val="Risk_&amp;_Opportunities5"/>
      <sheetName val="E_&amp;_R5"/>
      <sheetName val="Mat_&amp;_Lab_Rate5"/>
      <sheetName val="CFForecast_detail5"/>
      <sheetName val="Intro_5"/>
      <sheetName val="BOQ_Distribution5"/>
      <sheetName val="Trial_Bal5"/>
      <sheetName val="Detailed_Summary_(5)5"/>
      <sheetName val="Final_Summary5"/>
      <sheetName val="sq_ftg_detail5"/>
      <sheetName val="Sheet_15"/>
      <sheetName val="Abstract_-_Single_Line1"/>
      <sheetName val="Section_Catalogue1"/>
      <sheetName val="M_R_List_(2)1"/>
      <sheetName val="Final_Bill_of_Material1"/>
      <sheetName val="Civil_Boq8"/>
      <sheetName val="SPT_vs_PHI8"/>
      <sheetName val="std_wt_8"/>
      <sheetName val="Material_8"/>
      <sheetName val="Chandrawal_-18"/>
      <sheetName val="Guide_VAT_ED_Credit8"/>
      <sheetName val="AMC_&amp;_O&amp;M8"/>
      <sheetName val="JTS_Costing8"/>
      <sheetName val="Pile_cap8"/>
      <sheetName val="BOQ_Direct_selling_cost7"/>
      <sheetName val="Staff_Forecast_spread7"/>
      <sheetName val="floor_slab-RS27"/>
      <sheetName val="General_Summary6"/>
      <sheetName val="+X_&amp;_-X_DIR_PRE6"/>
      <sheetName val="PIpe_Pushing7"/>
      <sheetName val="d-safe_specs8"/>
      <sheetName val="Break_up_Sheet6"/>
      <sheetName val="13__Steel_-_Ratio6"/>
      <sheetName val="PRECAST_lightconc-II7"/>
      <sheetName val="Labour_productivity7"/>
      <sheetName val="TASKRSRC_(2)6"/>
      <sheetName val="CABLE_DATA7"/>
      <sheetName val="INPUT_SHEET7"/>
      <sheetName val="Extra_Item6"/>
      <sheetName val="Fill_this_out_first___6"/>
      <sheetName val="Labour_&amp;_Plant6"/>
      <sheetName val="Project_Budget_Worksheet6"/>
      <sheetName val="Abstract_Sheet6"/>
      <sheetName val="Legal_Risk_Analysis6"/>
      <sheetName val="V_O_4_-_PCC_Qty6"/>
      <sheetName val="Field_Values6"/>
      <sheetName val="TBAL9697_-group_wise__sdpl6"/>
      <sheetName val="BOQ_-II_ph_26"/>
      <sheetName val="DETAIL_SHEET6"/>
      <sheetName val="organi_synthesis_lab6"/>
      <sheetName val="Fin_Sum6"/>
      <sheetName val="2_1_受電設備棟6"/>
      <sheetName val="2_2_受・防火水槽6"/>
      <sheetName val="2_3_排水処理設備棟6"/>
      <sheetName val="2_4_倉庫棟6"/>
      <sheetName val="2_5_守衛棟6"/>
      <sheetName val="PointNo_56"/>
      <sheetName val="1_01_(a)6"/>
      <sheetName val="T1037_Entire_School6"/>
      <sheetName val="RMZ_Summary6"/>
      <sheetName val="d-safe_DELUXE6"/>
      <sheetName val="Employee_List6"/>
      <sheetName val="Balance_sheet6"/>
      <sheetName val="BOQ_fire_proofing6"/>
      <sheetName val="RCC,Ret__Wall6"/>
      <sheetName val="Plant_Cost6"/>
      <sheetName val="STAFFSCHED_6"/>
      <sheetName val="PRECAST_lightconc_II6"/>
      <sheetName val="Basement_Budget6"/>
      <sheetName val="IO_LIST6"/>
      <sheetName val="PC_Master_List6"/>
      <sheetName val="ORDER_BOOKING6"/>
      <sheetName val="except_wiring6"/>
      <sheetName val="3cd_Annexure6"/>
      <sheetName val="labour_coeff6"/>
      <sheetName val="10__&amp;_11__Rate_Code_&amp;_BQ6"/>
      <sheetName val="Scope_Reconciliation6"/>
      <sheetName val="_6"/>
      <sheetName val="BOQ_(2)6"/>
      <sheetName val="Site_Dev_BOQ6"/>
      <sheetName val="Current_Bill_MB_ref6"/>
      <sheetName val="NT_LBH6"/>
      <sheetName val="Desgn(zone_I)6"/>
      <sheetName val="1st_and_4th_flight6"/>
      <sheetName val="Cover_sheet6"/>
      <sheetName val="Site_wise_NADs6"/>
      <sheetName val="Tender_Summary6"/>
      <sheetName val="Depreciation_Calc6"/>
      <sheetName val="Project_Details__6"/>
      <sheetName val="Top_Line_-_WWW6"/>
      <sheetName val="Activity_Costing_Breakup6"/>
      <sheetName val="Unit_Rate(CIS)6"/>
      <sheetName val="Conc_Analysis6"/>
      <sheetName val="Basic_6"/>
      <sheetName val="Back-UP_IRA_(CIS)6"/>
      <sheetName val="Precast_IRA6"/>
      <sheetName val="Precast_IRA_Backup6"/>
      <sheetName val="Precast_RA6"/>
      <sheetName val="Staff_Acco_6"/>
      <sheetName val="Block_A_-_BOQ6"/>
      <sheetName val="b_s_-p_l_-sch_6"/>
      <sheetName val="M_S_6"/>
      <sheetName val="Rate_analysis6"/>
      <sheetName val="Fee_Rate_Summary6"/>
      <sheetName val="@Risk_Inputs6"/>
      <sheetName val="final_abstract6"/>
      <sheetName val="BS_Schdl-_1_&amp;_26"/>
      <sheetName val="Summary_year_Plan6"/>
      <sheetName val="SC_revtrgt6"/>
      <sheetName val="PM_Action_6"/>
      <sheetName val="PE_Status6"/>
      <sheetName val="Major_Events_6"/>
      <sheetName val="Crtitical_Issues6"/>
      <sheetName val="Fault_Statistics6"/>
      <sheetName val="Ageing_Pending__CLeared6"/>
      <sheetName val="Fault_Cleared_After_24Hrs6"/>
      <sheetName val="BOQ_6"/>
      <sheetName val="Risk_&amp;_Opportunities6"/>
      <sheetName val="E_&amp;_R6"/>
      <sheetName val="Mat_&amp;_Lab_Rate6"/>
      <sheetName val="CFForecast_detail6"/>
      <sheetName val="Intro_6"/>
      <sheetName val="BOQ_Distribution6"/>
      <sheetName val="Trial_Bal6"/>
      <sheetName val="Detailed_Summary_(5)6"/>
      <sheetName val="Final_Summary6"/>
      <sheetName val="sq_ftg_detail6"/>
      <sheetName val="Sheet_16"/>
      <sheetName val="Abstract_-_Single_Line2"/>
      <sheetName val="Section_Catalogue2"/>
      <sheetName val="M_R_List_(2)2"/>
      <sheetName val="Final_Bill_of_Material2"/>
      <sheetName val="Rob. elektr."/>
      <sheetName val="PurchGroup"/>
      <sheetName val="parametry"/>
      <sheetName val="Rising Main"/>
      <sheetName val="SILICATE"/>
      <sheetName val="horizontal"/>
      <sheetName val="civil"/>
      <sheetName val="Performance Report"/>
      <sheetName val="Generic Sum"/>
      <sheetName val="Headings"/>
      <sheetName val="CASH-FLOW"/>
      <sheetName val="SALIENT"/>
      <sheetName val="FITZ MORT 94"/>
      <sheetName val="Labor abs-NMR"/>
      <sheetName val="Approved_MTD_Proj_#'s"/>
      <sheetName val="_WORKING"/>
      <sheetName val="Cashflow_projection"/>
      <sheetName val="Sub-str_"/>
      <sheetName val="Variation_Statement"/>
      <sheetName val="SSR _ NSSR Market final"/>
      <sheetName val="syndicate codes"/>
      <sheetName val="Equpt"/>
      <sheetName val="Int(Ho con &amp; LH)"/>
      <sheetName val="A"/>
      <sheetName val="ABB"/>
      <sheetName val="std_wt__x0010_"/>
      <sheetName val="seT"/>
      <sheetName val="Form 6"/>
      <sheetName val="M- Rate"/>
      <sheetName val="APPENDIX 4.1a"/>
      <sheetName val="ord-lost_98&amp;99"/>
      <sheetName val="Basis"/>
      <sheetName val="LTG-STG"/>
      <sheetName val="calcul"/>
      <sheetName val="Variables"/>
      <sheetName val="Sanitary_BOQ"/>
      <sheetName val="bs BP 04 SA"/>
      <sheetName val="Story Drift-Part 2"/>
      <sheetName val="Legend"/>
      <sheetName val="rev_01"/>
      <sheetName val="Global_factors"/>
      <sheetName val="R_A"/>
      <sheetName val="INTSHEET"/>
      <sheetName val="INTSHEET3"/>
      <sheetName val="Index"/>
      <sheetName val="Equip Codes"/>
      <sheetName val="sum-all"/>
      <sheetName val="Direct cost shed A-2 "/>
      <sheetName val="2A"/>
      <sheetName val="S0"/>
      <sheetName val="Rev. 00 - 20.07.04"/>
      <sheetName val="office"/>
      <sheetName val="Lab"/>
      <sheetName val="Material&amp;equipment"/>
      <sheetName val="Builtup Area"/>
      <sheetName val="Summary 0506"/>
      <sheetName val="Summary 0607- 31.MAR"/>
      <sheetName val="Working"/>
      <sheetName val="Basic Rates"/>
      <sheetName val="Corbel"/>
      <sheetName val="CIF COST ITEM"/>
      <sheetName val="Measur"/>
      <sheetName val="30-3"/>
      <sheetName val="PCS DATA"/>
      <sheetName val="gen"/>
      <sheetName val="WP Financial Summary"/>
      <sheetName val="BACKUP DATA"/>
      <sheetName val="FT-05-02IsoBOM"/>
      <sheetName val="Back_Cal_for OMC"/>
      <sheetName val="MA"/>
      <sheetName val="Sheet1 (2)"/>
      <sheetName val="SCH99"/>
      <sheetName val="ASSET_99 "/>
      <sheetName val="STD"/>
      <sheetName val="MASTER_RATE ANALYSIS"/>
      <sheetName val="num-word"/>
      <sheetName val="AREAS"/>
      <sheetName val="WBS"/>
      <sheetName val="Lead (Final)"/>
      <sheetName val="Beam at Ground flr lvl(Steel)"/>
      <sheetName val="I-CO"/>
      <sheetName val="Measurment"/>
      <sheetName val="upa"/>
      <sheetName val="Linked Lead"/>
      <sheetName val="cul-invSUBMITTED"/>
      <sheetName val="Mktg"/>
      <sheetName val="A-General"/>
      <sheetName val="Ring Details"/>
      <sheetName val="BTB"/>
      <sheetName val="cf"/>
      <sheetName val="orders"/>
      <sheetName val="BLK2"/>
      <sheetName val="BLK3"/>
      <sheetName val="11-hsd"/>
      <sheetName val="13-septic"/>
      <sheetName val="7-ug"/>
      <sheetName val="2-utility"/>
      <sheetName val="water prop."/>
      <sheetName val="cost Sft F Wing"/>
      <sheetName val="Budget Summary"/>
      <sheetName val="TABLE2"/>
      <sheetName val="Rates"/>
      <sheetName val="DB_ET200(R. A)"/>
      <sheetName val="SIZING"/>
      <sheetName val="Testing"/>
      <sheetName val="손익현황"/>
      <sheetName val="현황CODE"/>
      <sheetName val="SP&amp;ST 제출가"/>
      <sheetName val="石炭性状"/>
      <sheetName val="가격분석@1100(990104)"/>
      <sheetName val="Escalation"/>
      <sheetName val="NCCALC11"/>
      <sheetName val="공정율 기초 Data"/>
      <sheetName val="제출계산서"/>
      <sheetName val="공사내역"/>
      <sheetName val=" Pricing_110512.xlsx"/>
      <sheetName val="당초"/>
      <sheetName val="BQ"/>
      <sheetName val="POWER"/>
      <sheetName val="Model"/>
      <sheetName val="Leg!l Risk Analysis"/>
      <sheetName val="Formulas"/>
      <sheetName val="Codes"/>
      <sheetName val="3BPA00132-5-3 W plan HVPNL"/>
      <sheetName val="Name List"/>
      <sheetName val="DOOR-WINDOW SCHEDULE"/>
      <sheetName val="BLOCK WORK B2"/>
      <sheetName val="strand"/>
      <sheetName val="BASIS -DEC 08"/>
      <sheetName val="INV"/>
      <sheetName val="Financials"/>
      <sheetName val="Cover"/>
      <sheetName val="p1-costg"/>
      <sheetName val="Sheet3 (2)"/>
      <sheetName val="PL-Area &amp; Perimeter"/>
      <sheetName val="Basic"/>
      <sheetName val="Basement  Works"/>
      <sheetName val="Summary - Flr wise"/>
      <sheetName val="500 kVA DG BOQ"/>
      <sheetName val="dyes"/>
      <sheetName val="UTILITY"/>
      <sheetName val="1612.01AL - INT AM&amp;NIEP"/>
      <sheetName val="S1BOQ"/>
      <sheetName val="Estimate"/>
      <sheetName val="SM DATA with National CBP price"/>
      <sheetName val="concrete"/>
      <sheetName val="Delhi"/>
      <sheetName val="Page 2"/>
      <sheetName val="PLAN_FEB97"/>
      <sheetName val="item"/>
      <sheetName val="Stub Col"/>
      <sheetName val="F.Slab"/>
      <sheetName val="Plinth Beam1"/>
      <sheetName val="2gii"/>
      <sheetName val="grid"/>
      <sheetName val="Actuals"/>
      <sheetName val="DETAILED  BOQ"/>
      <sheetName val=""/>
      <sheetName val="SSR &amp; NSSR Market final"/>
      <sheetName val="Cost Index"/>
      <sheetName val="PackSize"/>
      <sheetName val="PackagingType"/>
      <sheetName val="ProductHierarchy"/>
      <sheetName val="Sub-brand"/>
      <sheetName val="UOM"/>
      <sheetName val="Variant"/>
      <sheetName val="소상 &quot;1&quot;"/>
      <sheetName val="NLD - Assum"/>
      <sheetName val="Civil Works"/>
      <sheetName val="sand"/>
      <sheetName val="stone"/>
      <sheetName val="prsch"/>
      <sheetName val="Intake"/>
      <sheetName val="7 Other Costs"/>
      <sheetName val="RawMatCost"/>
      <sheetName val="PEDESB"/>
      <sheetName val="MRATES"/>
      <sheetName val="WORK TABLE"/>
      <sheetName val="계정"/>
      <sheetName val="1C Data"/>
      <sheetName val="EQT-ESTN"/>
      <sheetName val="PILE-C1"/>
      <sheetName val="Ref"/>
      <sheetName val="NN"/>
      <sheetName val="Cat A Change Control"/>
      <sheetName val="Chennai"/>
    </sheetNames>
    <sheetDataSet>
      <sheetData sheetId="0" refreshError="1">
        <row r="3">
          <cell r="D3" t="str">
            <v>Gujarat rehabilitation work of Mathak village for TWRI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BS BUDGET"/>
      <sheetName val="FINISHING-BOQ-D-BUILDING"/>
      <sheetName val="Masonry"/>
      <sheetName val="Highrise Masonnry "/>
      <sheetName val="DPC"/>
      <sheetName val="Patli"/>
      <sheetName val="Ceiling"/>
      <sheetName val="Internal Plaster"/>
      <sheetName val="Highrise Internal Plaster"/>
      <sheetName val="Gypsum Labour"/>
      <sheetName val="Highrise Gypsum Labour Qty"/>
      <sheetName val="Single Coat Plaster "/>
      <sheetName val="Double Coat Plaster "/>
      <sheetName val="Highrise External Plaster"/>
      <sheetName val="Int &amp; Ext Paint M+L"/>
      <sheetName val="Ext Paint Type 1"/>
      <sheetName val="Ext Paint Type 2"/>
      <sheetName val="Ground Beams &amp; Colum"/>
      <sheetName val="Ground Ceiling"/>
      <sheetName val="White Wash"/>
      <sheetName val="Sheet1"/>
      <sheetName val="Actual wastage "/>
      <sheetName val="Highrise Tiling"/>
      <sheetName val="Sheet1 (2)"/>
      <sheetName val="Flooring"/>
      <sheetName val="Skirting &amp; Dado"/>
      <sheetName val="Granite"/>
      <sheetName val="D Bldg Payment SCH"/>
      <sheetName val="1 Bldg CalculationsItemRateWise"/>
      <sheetName val="Highrise Waterproofing"/>
      <sheetName val="Waterproofing"/>
      <sheetName val="Internal Paint"/>
      <sheetName val="Highrise Internal Paint"/>
      <sheetName val="Railing"/>
      <sheetName val="ACRYLIC SHEET"/>
      <sheetName val="Highrise Railing"/>
      <sheetName val="Door-Window Schedule"/>
      <sheetName val="Doors Hardware"/>
      <sheetName val="Highrise Door Frame &amp; Shutter"/>
      <sheetName val="Alu. Windows &amp; louvers (M+L)"/>
      <sheetName val="Highrise Alu. Windows &amp; louvers"/>
      <sheetName val="Highrise Building Service"/>
      <sheetName val="Highrise Building Fixtures Work"/>
      <sheetName val="Highrise Extra Amenities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5">
          <cell r="B5" t="str">
            <v>Name</v>
          </cell>
          <cell r="C5" t="str">
            <v>Location</v>
          </cell>
          <cell r="D5" t="str">
            <v>Width</v>
          </cell>
          <cell r="E5" t="str">
            <v xml:space="preserve">Height </v>
          </cell>
        </row>
        <row r="6">
          <cell r="D6" t="str">
            <v>M</v>
          </cell>
          <cell r="E6" t="str">
            <v>M</v>
          </cell>
        </row>
        <row r="8">
          <cell r="B8" t="str">
            <v xml:space="preserve">DOORS AND WINDOWS </v>
          </cell>
        </row>
        <row r="9">
          <cell r="B9" t="str">
            <v>WOODEN DOORS</v>
          </cell>
        </row>
        <row r="10">
          <cell r="B10" t="str">
            <v>D</v>
          </cell>
          <cell r="C10" t="str">
            <v>Living Door</v>
          </cell>
          <cell r="D10">
            <v>1.07</v>
          </cell>
          <cell r="E10">
            <v>2.2000000000000002</v>
          </cell>
        </row>
        <row r="11">
          <cell r="B11" t="str">
            <v>D1</v>
          </cell>
          <cell r="C11" t="str">
            <v>Bedroom Door</v>
          </cell>
          <cell r="D11">
            <v>0.91</v>
          </cell>
          <cell r="E11">
            <v>2.2000000000000002</v>
          </cell>
        </row>
        <row r="12">
          <cell r="B12" t="str">
            <v>D2</v>
          </cell>
          <cell r="C12" t="str">
            <v>Toilet Door</v>
          </cell>
          <cell r="D12">
            <v>0.76</v>
          </cell>
          <cell r="E12">
            <v>2.2000000000000002</v>
          </cell>
        </row>
        <row r="13">
          <cell r="B13" t="str">
            <v>FRD</v>
          </cell>
          <cell r="C13" t="str">
            <v xml:space="preserve">Fire Staircase Door </v>
          </cell>
          <cell r="D13">
            <v>1.2</v>
          </cell>
          <cell r="E13">
            <v>2.2000000000000002</v>
          </cell>
        </row>
        <row r="14">
          <cell r="B14" t="str">
            <v>D</v>
          </cell>
          <cell r="C14" t="str">
            <v xml:space="preserve">Main Staircase Door </v>
          </cell>
          <cell r="D14">
            <v>1.07</v>
          </cell>
          <cell r="E14">
            <v>2.2000000000000002</v>
          </cell>
        </row>
        <row r="15">
          <cell r="B15" t="str">
            <v>D</v>
          </cell>
          <cell r="C15" t="str">
            <v>Meter Room Door</v>
          </cell>
          <cell r="D15">
            <v>1.07</v>
          </cell>
          <cell r="E15">
            <v>2.2000000000000002</v>
          </cell>
        </row>
        <row r="16">
          <cell r="B16" t="str">
            <v>LD</v>
          </cell>
          <cell r="C16" t="str">
            <v>Lift Door</v>
          </cell>
          <cell r="D16">
            <v>0.9</v>
          </cell>
          <cell r="E16">
            <v>2.2000000000000002</v>
          </cell>
        </row>
        <row r="17">
          <cell r="B17" t="str">
            <v>OP</v>
          </cell>
          <cell r="C17" t="str">
            <v>Kitchen Opening</v>
          </cell>
          <cell r="D17">
            <v>0.91</v>
          </cell>
          <cell r="E17">
            <v>2.2000000000000002</v>
          </cell>
        </row>
        <row r="19">
          <cell r="B19" t="str">
            <v>SLIDING DOORS</v>
          </cell>
        </row>
        <row r="20">
          <cell r="B20" t="str">
            <v>FD</v>
          </cell>
          <cell r="C20" t="str">
            <v>Sliding Door - Living Balcony</v>
          </cell>
          <cell r="D20">
            <v>1.83</v>
          </cell>
          <cell r="E20">
            <v>2.2000000000000002</v>
          </cell>
        </row>
        <row r="21">
          <cell r="B21" t="str">
            <v>SD</v>
          </cell>
          <cell r="C21" t="str">
            <v>Sliding Door - Dry Balcony</v>
          </cell>
          <cell r="D21">
            <v>1.5</v>
          </cell>
          <cell r="E21">
            <v>2.2000000000000002</v>
          </cell>
        </row>
        <row r="23">
          <cell r="B23" t="str">
            <v>ALUMINIUM GLAZED SLIDING WINDOWS</v>
          </cell>
        </row>
        <row r="24">
          <cell r="B24" t="str">
            <v>W</v>
          </cell>
          <cell r="C24" t="str">
            <v>Bedroom Window</v>
          </cell>
          <cell r="D24">
            <v>1.52</v>
          </cell>
          <cell r="E24">
            <v>1.75</v>
          </cell>
        </row>
        <row r="25">
          <cell r="B25" t="str">
            <v>SW</v>
          </cell>
          <cell r="C25" t="str">
            <v>Main Staircase Window</v>
          </cell>
          <cell r="D25">
            <v>1.5</v>
          </cell>
          <cell r="E25">
            <v>1.2</v>
          </cell>
        </row>
        <row r="26">
          <cell r="B26" t="str">
            <v>W</v>
          </cell>
          <cell r="C26" t="str">
            <v>Fire Staircase Window</v>
          </cell>
          <cell r="D26">
            <v>1.5</v>
          </cell>
          <cell r="E26">
            <v>1.2</v>
          </cell>
        </row>
        <row r="28">
          <cell r="B28" t="str">
            <v>FIXED LOUVERED WINDOW</v>
          </cell>
        </row>
        <row r="29">
          <cell r="B29" t="str">
            <v>V</v>
          </cell>
          <cell r="C29" t="str">
            <v>Toilet Window</v>
          </cell>
          <cell r="D29">
            <v>0.61</v>
          </cell>
          <cell r="E29">
            <v>0.91</v>
          </cell>
        </row>
        <row r="30">
          <cell r="B30" t="str">
            <v>V1</v>
          </cell>
          <cell r="C30" t="str">
            <v>Toilet Window</v>
          </cell>
          <cell r="D30">
            <v>0.53500000000000003</v>
          </cell>
          <cell r="E30">
            <v>0.91</v>
          </cell>
        </row>
        <row r="34">
          <cell r="B34" t="str">
            <v>Schedule for Msonry</v>
          </cell>
        </row>
        <row r="35">
          <cell r="D35" t="str">
            <v>W</v>
          </cell>
          <cell r="E35" t="str">
            <v>H</v>
          </cell>
        </row>
      </sheetData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yment Schedule"/>
      <sheetName val="D Building"/>
    </sheetNames>
    <sheetDataSet>
      <sheetData sheetId="0">
        <row r="37">
          <cell r="F37">
            <v>2947613.8633343996</v>
          </cell>
        </row>
        <row r="38">
          <cell r="F38">
            <v>470144.41120183666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A3EFE-4171-4CCD-B32E-E63A12E5D54A}">
  <dimension ref="B2:W629"/>
  <sheetViews>
    <sheetView topLeftCell="C1" zoomScaleNormal="100" workbookViewId="0">
      <pane ySplit="6" topLeftCell="A128" activePane="bottomLeft" state="frozen"/>
      <selection activeCell="R515" sqref="R515"/>
      <selection pane="bottomLeft" activeCell="S139" sqref="S139"/>
    </sheetView>
  </sheetViews>
  <sheetFormatPr defaultRowHeight="15" outlineLevelRow="1" x14ac:dyDescent="0.25"/>
  <cols>
    <col min="2" max="2" width="40.5703125" bestFit="1" customWidth="1"/>
    <col min="3" max="3" width="3.85546875" customWidth="1"/>
    <col min="5" max="5" width="30.140625" bestFit="1" customWidth="1"/>
    <col min="6" max="6" width="11.28515625" bestFit="1" customWidth="1"/>
    <col min="7" max="7" width="11.5703125" bestFit="1" customWidth="1"/>
    <col min="8" max="8" width="9.85546875" bestFit="1" customWidth="1"/>
    <col min="9" max="10" width="11.85546875" customWidth="1"/>
    <col min="11" max="11" width="10.28515625" bestFit="1" customWidth="1"/>
    <col min="12" max="12" width="19.140625" bestFit="1" customWidth="1"/>
    <col min="13" max="14" width="12.140625" bestFit="1" customWidth="1"/>
    <col min="15" max="15" width="10.28515625" bestFit="1" customWidth="1"/>
    <col min="18" max="19" width="12.140625" bestFit="1" customWidth="1"/>
    <col min="21" max="21" width="56.5703125" bestFit="1" customWidth="1"/>
    <col min="23" max="23" width="10.140625" bestFit="1" customWidth="1"/>
  </cols>
  <sheetData>
    <row r="2" spans="2:23" ht="15.75" x14ac:dyDescent="0.25">
      <c r="B2" s="191" t="s">
        <v>88</v>
      </c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91"/>
      <c r="U2" s="191"/>
    </row>
    <row r="3" spans="2:23" ht="15.75" x14ac:dyDescent="0.25">
      <c r="B3" s="191" t="s">
        <v>1</v>
      </c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191"/>
      <c r="P3" s="191"/>
      <c r="Q3" s="191"/>
      <c r="R3" s="191"/>
      <c r="S3" s="191"/>
      <c r="T3" s="191"/>
      <c r="U3" s="191"/>
    </row>
    <row r="4" spans="2:23" ht="15.75" x14ac:dyDescent="0.25">
      <c r="B4" s="191"/>
      <c r="C4" s="191"/>
      <c r="D4" s="191"/>
      <c r="E4" s="191"/>
      <c r="F4" s="191"/>
      <c r="G4" s="191"/>
      <c r="H4" s="191"/>
      <c r="I4" s="191"/>
      <c r="J4" s="191"/>
      <c r="K4" s="191"/>
      <c r="L4" s="191"/>
      <c r="M4" s="191"/>
      <c r="N4" s="191"/>
      <c r="O4" s="191"/>
      <c r="P4" s="191"/>
      <c r="Q4" s="191"/>
      <c r="R4" s="191"/>
      <c r="S4" s="191"/>
      <c r="T4" s="191"/>
      <c r="U4" s="191"/>
    </row>
    <row r="5" spans="2:23" ht="15.75" x14ac:dyDescent="0.25">
      <c r="B5" s="192" t="s">
        <v>2</v>
      </c>
      <c r="C5" s="194" t="s">
        <v>3</v>
      </c>
      <c r="D5" s="189" t="s">
        <v>4</v>
      </c>
      <c r="E5" s="195" t="s">
        <v>5</v>
      </c>
      <c r="F5" s="3" t="s">
        <v>6</v>
      </c>
      <c r="G5" s="3" t="s">
        <v>7</v>
      </c>
      <c r="H5" s="2" t="s">
        <v>8</v>
      </c>
      <c r="I5" s="196" t="s">
        <v>9</v>
      </c>
      <c r="J5" s="197" t="s">
        <v>10</v>
      </c>
      <c r="K5" s="198" t="s">
        <v>11</v>
      </c>
      <c r="L5" s="199"/>
      <c r="M5" s="199"/>
      <c r="N5" s="199"/>
      <c r="O5" s="199"/>
      <c r="P5" s="199"/>
      <c r="Q5" s="199"/>
      <c r="R5" s="199"/>
      <c r="S5" s="200"/>
      <c r="T5" s="189" t="s">
        <v>12</v>
      </c>
      <c r="U5" s="189" t="s">
        <v>13</v>
      </c>
    </row>
    <row r="6" spans="2:23" ht="47.25" x14ac:dyDescent="0.25">
      <c r="B6" s="193"/>
      <c r="C6" s="194"/>
      <c r="D6" s="189"/>
      <c r="E6" s="195"/>
      <c r="F6" s="3" t="s">
        <v>14</v>
      </c>
      <c r="G6" s="2" t="s">
        <v>14</v>
      </c>
      <c r="H6" s="2" t="s">
        <v>15</v>
      </c>
      <c r="I6" s="196"/>
      <c r="J6" s="197"/>
      <c r="K6" s="5">
        <v>0.1</v>
      </c>
      <c r="L6" s="5">
        <v>0.125</v>
      </c>
      <c r="M6" s="5">
        <v>0.15</v>
      </c>
      <c r="N6" s="5">
        <v>0.2</v>
      </c>
      <c r="O6" s="5">
        <v>0.23</v>
      </c>
      <c r="P6" s="5">
        <v>0.3</v>
      </c>
      <c r="Q6" s="3" t="s">
        <v>16</v>
      </c>
      <c r="R6" s="3" t="s">
        <v>97</v>
      </c>
      <c r="S6" s="3" t="s">
        <v>98</v>
      </c>
      <c r="T6" s="189"/>
      <c r="U6" s="189"/>
    </row>
    <row r="8" spans="2:23" s="8" customFormat="1" ht="21" customHeight="1" x14ac:dyDescent="0.25">
      <c r="B8" s="184" t="s">
        <v>17</v>
      </c>
      <c r="C8" s="185"/>
      <c r="D8" s="186"/>
      <c r="E8" s="187"/>
      <c r="F8" s="187"/>
      <c r="G8" s="187"/>
      <c r="H8" s="187"/>
      <c r="I8" s="187"/>
      <c r="J8" s="187"/>
      <c r="K8" s="187"/>
      <c r="L8" s="187"/>
      <c r="M8" s="187"/>
      <c r="N8" s="187"/>
      <c r="O8" s="187"/>
      <c r="P8" s="187"/>
      <c r="Q8" s="187"/>
      <c r="R8" s="187"/>
      <c r="S8" s="187"/>
      <c r="T8" s="188"/>
      <c r="U8" s="7"/>
    </row>
    <row r="9" spans="2:23" s="16" customFormat="1" ht="21" hidden="1" customHeight="1" outlineLevel="1" x14ac:dyDescent="0.25">
      <c r="B9" s="9"/>
      <c r="C9" s="10"/>
      <c r="D9" s="10"/>
      <c r="E9" s="11"/>
      <c r="F9" s="12"/>
      <c r="G9" s="11"/>
      <c r="H9" s="13"/>
      <c r="I9" s="13"/>
      <c r="J9" s="13"/>
      <c r="K9" s="14"/>
      <c r="L9" s="14"/>
      <c r="M9" s="14"/>
      <c r="N9" s="14"/>
      <c r="O9" s="14"/>
      <c r="P9" s="14"/>
      <c r="Q9" s="14"/>
      <c r="R9" s="14"/>
      <c r="S9" s="14"/>
      <c r="T9" s="15"/>
      <c r="U9" s="15"/>
    </row>
    <row r="10" spans="2:23" s="26" customFormat="1" ht="21" hidden="1" customHeight="1" outlineLevel="1" x14ac:dyDescent="0.25">
      <c r="B10" s="17"/>
      <c r="C10" s="18"/>
      <c r="D10" s="19"/>
      <c r="E10" s="20"/>
      <c r="F10" s="21"/>
      <c r="G10" s="22">
        <f t="shared" ref="G10" si="0">E10*F10</f>
        <v>0</v>
      </c>
      <c r="H10" s="23">
        <f t="shared" ref="H10:J10" si="1">IF($D10=H$6,$C10*$G10,0)</f>
        <v>0</v>
      </c>
      <c r="I10" s="23">
        <f t="shared" si="1"/>
        <v>0</v>
      </c>
      <c r="J10" s="23">
        <f t="shared" si="1"/>
        <v>0</v>
      </c>
      <c r="K10" s="24">
        <f t="shared" ref="K10:S20" si="2">IF($E10=K$6,$J10,0)</f>
        <v>0</v>
      </c>
      <c r="L10" s="24">
        <f t="shared" si="2"/>
        <v>0</v>
      </c>
      <c r="M10" s="24">
        <f t="shared" si="2"/>
        <v>0</v>
      </c>
      <c r="N10" s="24">
        <f t="shared" si="2"/>
        <v>0</v>
      </c>
      <c r="O10" s="24">
        <f t="shared" si="2"/>
        <v>0</v>
      </c>
      <c r="P10" s="24">
        <f t="shared" si="2"/>
        <v>0</v>
      </c>
      <c r="Q10" s="24">
        <f t="shared" si="2"/>
        <v>0</v>
      </c>
      <c r="R10" s="24">
        <f t="shared" si="2"/>
        <v>0</v>
      </c>
      <c r="S10" s="24">
        <f t="shared" si="2"/>
        <v>0</v>
      </c>
      <c r="T10" s="25" t="s">
        <v>15</v>
      </c>
    </row>
    <row r="11" spans="2:23" s="26" customFormat="1" ht="21" hidden="1" customHeight="1" outlineLevel="1" x14ac:dyDescent="0.25">
      <c r="B11" s="27"/>
      <c r="C11" s="18"/>
      <c r="D11" s="18"/>
      <c r="E11" s="19"/>
      <c r="F11" s="116"/>
      <c r="G11" s="28"/>
      <c r="H11" s="29">
        <f>IF(C11="A",PRODUCT(F11:G11),0)</f>
        <v>0</v>
      </c>
      <c r="I11" s="29">
        <f>IF(C11="D",-PRODUCT(F11:G11),0)</f>
        <v>0</v>
      </c>
      <c r="J11" s="29">
        <f>(H11*D11)+(I11*D11)</f>
        <v>0</v>
      </c>
      <c r="K11" s="24">
        <f t="shared" si="2"/>
        <v>0</v>
      </c>
      <c r="L11" s="24">
        <f t="shared" si="2"/>
        <v>0</v>
      </c>
      <c r="M11" s="24">
        <f t="shared" si="2"/>
        <v>0</v>
      </c>
      <c r="N11" s="24">
        <f t="shared" si="2"/>
        <v>0</v>
      </c>
      <c r="O11" s="24">
        <f t="shared" si="2"/>
        <v>0</v>
      </c>
      <c r="P11" s="24">
        <f t="shared" si="2"/>
        <v>0</v>
      </c>
      <c r="Q11" s="24">
        <f t="shared" si="2"/>
        <v>0</v>
      </c>
      <c r="R11" s="24">
        <f t="shared" si="2"/>
        <v>0</v>
      </c>
      <c r="S11" s="24">
        <f t="shared" si="2"/>
        <v>0</v>
      </c>
      <c r="T11" s="25" t="s">
        <v>15</v>
      </c>
      <c r="U11" s="30"/>
      <c r="W11" s="31"/>
    </row>
    <row r="12" spans="2:23" s="26" customFormat="1" ht="21" hidden="1" customHeight="1" outlineLevel="1" x14ac:dyDescent="0.25">
      <c r="B12" s="27"/>
      <c r="C12" s="18"/>
      <c r="D12" s="18"/>
      <c r="E12" s="19"/>
      <c r="F12" s="116"/>
      <c r="G12" s="28"/>
      <c r="H12" s="29"/>
      <c r="I12" s="29"/>
      <c r="J12" s="29"/>
      <c r="K12" s="24"/>
      <c r="L12" s="24"/>
      <c r="M12" s="24"/>
      <c r="N12" s="24"/>
      <c r="O12" s="24"/>
      <c r="P12" s="24"/>
      <c r="Q12" s="24"/>
      <c r="R12" s="24"/>
      <c r="S12" s="24"/>
      <c r="T12" s="25"/>
      <c r="U12" s="30"/>
      <c r="W12" s="31"/>
    </row>
    <row r="13" spans="2:23" s="26" customFormat="1" ht="21" hidden="1" customHeight="1" outlineLevel="1" x14ac:dyDescent="0.25">
      <c r="B13" s="27"/>
      <c r="C13" s="18"/>
      <c r="D13" s="18"/>
      <c r="E13" s="19"/>
      <c r="F13" s="116"/>
      <c r="G13" s="28"/>
      <c r="H13" s="29"/>
      <c r="I13" s="29"/>
      <c r="J13" s="29"/>
      <c r="K13" s="24"/>
      <c r="L13" s="24"/>
      <c r="M13" s="24"/>
      <c r="N13" s="24"/>
      <c r="O13" s="24"/>
      <c r="P13" s="24"/>
      <c r="Q13" s="24"/>
      <c r="R13" s="24"/>
      <c r="S13" s="24"/>
      <c r="T13" s="25"/>
      <c r="U13" s="30"/>
      <c r="W13" s="31"/>
    </row>
    <row r="14" spans="2:23" s="26" customFormat="1" ht="21" hidden="1" customHeight="1" outlineLevel="1" x14ac:dyDescent="0.25">
      <c r="B14" s="27"/>
      <c r="C14" s="18"/>
      <c r="D14" s="18"/>
      <c r="E14" s="19"/>
      <c r="F14" s="116"/>
      <c r="G14" s="28"/>
      <c r="H14" s="29"/>
      <c r="I14" s="29"/>
      <c r="J14" s="29"/>
      <c r="K14" s="24"/>
      <c r="L14" s="24"/>
      <c r="M14" s="24"/>
      <c r="N14" s="24"/>
      <c r="O14" s="24"/>
      <c r="P14" s="24"/>
      <c r="Q14" s="24"/>
      <c r="R14" s="24"/>
      <c r="S14" s="24"/>
      <c r="T14" s="25"/>
      <c r="U14" s="30"/>
      <c r="W14" s="31"/>
    </row>
    <row r="15" spans="2:23" s="26" customFormat="1" ht="21" hidden="1" customHeight="1" outlineLevel="1" x14ac:dyDescent="0.25">
      <c r="B15" s="27"/>
      <c r="C15" s="18" t="s">
        <v>18</v>
      </c>
      <c r="D15" s="18"/>
      <c r="E15" s="19"/>
      <c r="F15" s="20"/>
      <c r="G15" s="28"/>
      <c r="H15" s="29">
        <f>IF(C15="A",PRODUCT(F15:G15),0)</f>
        <v>0</v>
      </c>
      <c r="I15" s="29">
        <f t="shared" ref="I15:I25" si="3">IF(C15="D",-PRODUCT(F15:G15),0)</f>
        <v>0</v>
      </c>
      <c r="J15" s="29">
        <f t="shared" ref="J15:J25" si="4">(H15*D15)+(I15*D15)</f>
        <v>0</v>
      </c>
      <c r="K15" s="24">
        <f t="shared" si="2"/>
        <v>0</v>
      </c>
      <c r="L15" s="24">
        <f t="shared" si="2"/>
        <v>0</v>
      </c>
      <c r="M15" s="24">
        <f t="shared" si="2"/>
        <v>0</v>
      </c>
      <c r="N15" s="24">
        <f t="shared" si="2"/>
        <v>0</v>
      </c>
      <c r="O15" s="24">
        <f t="shared" si="2"/>
        <v>0</v>
      </c>
      <c r="P15" s="24">
        <f t="shared" si="2"/>
        <v>0</v>
      </c>
      <c r="Q15" s="24">
        <f t="shared" si="2"/>
        <v>0</v>
      </c>
      <c r="R15" s="24">
        <f t="shared" si="2"/>
        <v>0</v>
      </c>
      <c r="S15" s="24">
        <f t="shared" si="2"/>
        <v>0</v>
      </c>
      <c r="T15" s="25" t="s">
        <v>15</v>
      </c>
      <c r="U15" s="30"/>
      <c r="W15" s="31"/>
    </row>
    <row r="16" spans="2:23" s="38" customFormat="1" ht="21" hidden="1" customHeight="1" outlineLevel="1" x14ac:dyDescent="0.25">
      <c r="B16" s="27"/>
      <c r="C16" s="18" t="s">
        <v>18</v>
      </c>
      <c r="D16" s="18"/>
      <c r="E16" s="19"/>
      <c r="F16" s="20"/>
      <c r="G16" s="28"/>
      <c r="H16" s="29">
        <f>IF(C16="A",PRODUCT(F16:G16),0)</f>
        <v>0</v>
      </c>
      <c r="I16" s="29">
        <f t="shared" si="3"/>
        <v>0</v>
      </c>
      <c r="J16" s="29">
        <f t="shared" si="4"/>
        <v>0</v>
      </c>
      <c r="K16" s="24">
        <f t="shared" si="2"/>
        <v>0</v>
      </c>
      <c r="L16" s="24">
        <f t="shared" si="2"/>
        <v>0</v>
      </c>
      <c r="M16" s="24">
        <f t="shared" si="2"/>
        <v>0</v>
      </c>
      <c r="N16" s="24">
        <f t="shared" si="2"/>
        <v>0</v>
      </c>
      <c r="O16" s="24">
        <f t="shared" si="2"/>
        <v>0</v>
      </c>
      <c r="P16" s="24">
        <f t="shared" si="2"/>
        <v>0</v>
      </c>
      <c r="Q16" s="24">
        <f t="shared" si="2"/>
        <v>0</v>
      </c>
      <c r="R16" s="24">
        <f t="shared" si="2"/>
        <v>0</v>
      </c>
      <c r="S16" s="24">
        <f t="shared" si="2"/>
        <v>0</v>
      </c>
      <c r="T16" s="25" t="s">
        <v>15</v>
      </c>
      <c r="U16" s="37"/>
    </row>
    <row r="17" spans="2:23" s="26" customFormat="1" ht="21" hidden="1" customHeight="1" outlineLevel="1" x14ac:dyDescent="0.25">
      <c r="B17" s="32"/>
      <c r="C17" s="33"/>
      <c r="D17" s="33"/>
      <c r="E17" s="34"/>
      <c r="F17" s="35"/>
      <c r="G17" s="35"/>
      <c r="H17" s="36">
        <f t="shared" ref="H17" si="5">IF(C17="A",PRODUCT(F17:G17),0)</f>
        <v>0</v>
      </c>
      <c r="I17" s="36">
        <f t="shared" si="3"/>
        <v>0</v>
      </c>
      <c r="J17" s="36">
        <f t="shared" si="4"/>
        <v>0</v>
      </c>
      <c r="K17" s="24">
        <f t="shared" si="2"/>
        <v>0</v>
      </c>
      <c r="L17" s="24">
        <f t="shared" si="2"/>
        <v>0</v>
      </c>
      <c r="M17" s="24">
        <f t="shared" si="2"/>
        <v>0</v>
      </c>
      <c r="N17" s="24">
        <f t="shared" si="2"/>
        <v>0</v>
      </c>
      <c r="O17" s="24">
        <f t="shared" si="2"/>
        <v>0</v>
      </c>
      <c r="P17" s="24">
        <f t="shared" si="2"/>
        <v>0</v>
      </c>
      <c r="Q17" s="24">
        <f t="shared" si="2"/>
        <v>0</v>
      </c>
      <c r="R17" s="24">
        <f t="shared" si="2"/>
        <v>0</v>
      </c>
      <c r="S17" s="24">
        <f t="shared" si="2"/>
        <v>0</v>
      </c>
      <c r="T17" s="37" t="s">
        <v>15</v>
      </c>
      <c r="U17" s="30"/>
      <c r="W17" s="31"/>
    </row>
    <row r="18" spans="2:23" s="26" customFormat="1" ht="21" hidden="1" customHeight="1" outlineLevel="1" x14ac:dyDescent="0.25">
      <c r="B18" s="27"/>
      <c r="C18" s="18" t="s">
        <v>18</v>
      </c>
      <c r="D18" s="18"/>
      <c r="E18" s="19"/>
      <c r="F18" s="20"/>
      <c r="G18" s="28"/>
      <c r="H18" s="29">
        <f>IF(C18="A",PRODUCT(F18:G18),0)</f>
        <v>0</v>
      </c>
      <c r="I18" s="29">
        <f t="shared" si="3"/>
        <v>0</v>
      </c>
      <c r="J18" s="29">
        <f t="shared" si="4"/>
        <v>0</v>
      </c>
      <c r="K18" s="24">
        <f t="shared" si="2"/>
        <v>0</v>
      </c>
      <c r="L18" s="24">
        <f t="shared" si="2"/>
        <v>0</v>
      </c>
      <c r="M18" s="24">
        <f t="shared" si="2"/>
        <v>0</v>
      </c>
      <c r="N18" s="24">
        <f t="shared" si="2"/>
        <v>0</v>
      </c>
      <c r="O18" s="24">
        <f t="shared" si="2"/>
        <v>0</v>
      </c>
      <c r="P18" s="24">
        <f t="shared" si="2"/>
        <v>0</v>
      </c>
      <c r="Q18" s="24">
        <f t="shared" si="2"/>
        <v>0</v>
      </c>
      <c r="R18" s="24">
        <f t="shared" si="2"/>
        <v>0</v>
      </c>
      <c r="S18" s="24">
        <f t="shared" si="2"/>
        <v>0</v>
      </c>
      <c r="T18" s="25" t="s">
        <v>15</v>
      </c>
      <c r="U18" s="30"/>
      <c r="W18" s="31"/>
    </row>
    <row r="19" spans="2:23" s="38" customFormat="1" ht="21" hidden="1" customHeight="1" outlineLevel="1" x14ac:dyDescent="0.25">
      <c r="B19" s="27"/>
      <c r="C19" s="18" t="s">
        <v>18</v>
      </c>
      <c r="D19" s="18"/>
      <c r="E19" s="19"/>
      <c r="F19" s="20"/>
      <c r="G19" s="28"/>
      <c r="H19" s="29">
        <f>IF(C19="A",PRODUCT(F19:G19),0)</f>
        <v>0</v>
      </c>
      <c r="I19" s="29">
        <f>IF(C19="D",-PRODUCT(F19:G19),0)</f>
        <v>0</v>
      </c>
      <c r="J19" s="29">
        <f>(H19*D19)+(I19*D19)</f>
        <v>0</v>
      </c>
      <c r="K19" s="24">
        <f t="shared" si="2"/>
        <v>0</v>
      </c>
      <c r="L19" s="24">
        <f t="shared" si="2"/>
        <v>0</v>
      </c>
      <c r="M19" s="24">
        <f t="shared" si="2"/>
        <v>0</v>
      </c>
      <c r="N19" s="24">
        <f t="shared" si="2"/>
        <v>0</v>
      </c>
      <c r="O19" s="24">
        <f t="shared" si="2"/>
        <v>0</v>
      </c>
      <c r="P19" s="24">
        <f t="shared" si="2"/>
        <v>0</v>
      </c>
      <c r="Q19" s="24">
        <f t="shared" si="2"/>
        <v>0</v>
      </c>
      <c r="R19" s="24">
        <f t="shared" si="2"/>
        <v>0</v>
      </c>
      <c r="S19" s="24">
        <f t="shared" si="2"/>
        <v>0</v>
      </c>
      <c r="T19" s="25" t="s">
        <v>15</v>
      </c>
      <c r="U19" s="37"/>
    </row>
    <row r="20" spans="2:23" s="26" customFormat="1" ht="21" hidden="1" customHeight="1" outlineLevel="1" x14ac:dyDescent="0.25">
      <c r="B20" s="32"/>
      <c r="C20" s="33" t="s">
        <v>19</v>
      </c>
      <c r="D20" s="33"/>
      <c r="E20" s="34"/>
      <c r="F20" s="35"/>
      <c r="G20" s="35"/>
      <c r="H20" s="36">
        <f t="shared" ref="H20" si="6">IF(C20="A",PRODUCT(F20:G20),0)</f>
        <v>0</v>
      </c>
      <c r="I20" s="36">
        <f>IF(C20="D",-PRODUCT(F20:G20),0)</f>
        <v>0</v>
      </c>
      <c r="J20" s="36">
        <f>(H20*D20)+(I20*D20)</f>
        <v>0</v>
      </c>
      <c r="K20" s="24">
        <f t="shared" si="2"/>
        <v>0</v>
      </c>
      <c r="L20" s="24">
        <f t="shared" si="2"/>
        <v>0</v>
      </c>
      <c r="M20" s="24">
        <f t="shared" si="2"/>
        <v>0</v>
      </c>
      <c r="N20" s="24">
        <f t="shared" si="2"/>
        <v>0</v>
      </c>
      <c r="O20" s="24">
        <f t="shared" si="2"/>
        <v>0</v>
      </c>
      <c r="P20" s="24">
        <f t="shared" si="2"/>
        <v>0</v>
      </c>
      <c r="Q20" s="24">
        <f t="shared" si="2"/>
        <v>0</v>
      </c>
      <c r="R20" s="24">
        <f t="shared" si="2"/>
        <v>0</v>
      </c>
      <c r="S20" s="24">
        <f t="shared" si="2"/>
        <v>0</v>
      </c>
      <c r="T20" s="37" t="s">
        <v>15</v>
      </c>
      <c r="U20" s="30"/>
      <c r="W20" s="31"/>
    </row>
    <row r="21" spans="2:23" s="26" customFormat="1" ht="21" hidden="1" customHeight="1" outlineLevel="1" x14ac:dyDescent="0.25">
      <c r="B21" s="27"/>
      <c r="C21" s="18"/>
      <c r="D21" s="18"/>
      <c r="E21" s="19"/>
      <c r="F21" s="20"/>
      <c r="G21" s="28"/>
      <c r="H21" s="29"/>
      <c r="I21" s="29"/>
      <c r="J21" s="29"/>
      <c r="K21" s="24"/>
      <c r="L21" s="24"/>
      <c r="M21" s="24"/>
      <c r="N21" s="24"/>
      <c r="O21" s="24"/>
      <c r="P21" s="24"/>
      <c r="Q21" s="24"/>
      <c r="R21" s="24"/>
      <c r="S21" s="24"/>
      <c r="T21" s="25"/>
      <c r="U21" s="37"/>
      <c r="W21" s="31"/>
    </row>
    <row r="22" spans="2:23" s="38" customFormat="1" ht="21" hidden="1" customHeight="1" outlineLevel="1" x14ac:dyDescent="0.25">
      <c r="B22" s="27"/>
      <c r="C22" s="18" t="s">
        <v>18</v>
      </c>
      <c r="D22" s="18"/>
      <c r="E22" s="19"/>
      <c r="F22" s="20"/>
      <c r="G22" s="28"/>
      <c r="H22" s="29">
        <f>IF(C22="A",PRODUCT(F22:G22),0)</f>
        <v>0</v>
      </c>
      <c r="I22" s="29">
        <f t="shared" si="3"/>
        <v>0</v>
      </c>
      <c r="J22" s="29">
        <f t="shared" si="4"/>
        <v>0</v>
      </c>
      <c r="K22" s="24">
        <f t="shared" ref="K22:S30" si="7">IF($E22=K$6,$J22,0)</f>
        <v>0</v>
      </c>
      <c r="L22" s="24">
        <f t="shared" si="7"/>
        <v>0</v>
      </c>
      <c r="M22" s="24">
        <f t="shared" si="7"/>
        <v>0</v>
      </c>
      <c r="N22" s="24">
        <f t="shared" si="7"/>
        <v>0</v>
      </c>
      <c r="O22" s="24">
        <f t="shared" si="7"/>
        <v>0</v>
      </c>
      <c r="P22" s="24">
        <f t="shared" si="7"/>
        <v>0</v>
      </c>
      <c r="Q22" s="24">
        <f t="shared" si="7"/>
        <v>0</v>
      </c>
      <c r="R22" s="24">
        <f t="shared" si="7"/>
        <v>0</v>
      </c>
      <c r="S22" s="24">
        <f t="shared" si="7"/>
        <v>0</v>
      </c>
      <c r="T22" s="25" t="s">
        <v>15</v>
      </c>
      <c r="U22" s="37"/>
    </row>
    <row r="23" spans="2:23" s="26" customFormat="1" ht="21" hidden="1" customHeight="1" outlineLevel="1" x14ac:dyDescent="0.25">
      <c r="B23" s="27"/>
      <c r="C23" s="18" t="s">
        <v>18</v>
      </c>
      <c r="D23" s="18"/>
      <c r="E23" s="19"/>
      <c r="F23" s="20"/>
      <c r="G23" s="28"/>
      <c r="H23" s="29">
        <f t="shared" ref="H23:H25" si="8">IF(C23="A",PRODUCT(F23:G23),0)</f>
        <v>0</v>
      </c>
      <c r="I23" s="29">
        <f t="shared" si="3"/>
        <v>0</v>
      </c>
      <c r="J23" s="29">
        <f t="shared" si="4"/>
        <v>0</v>
      </c>
      <c r="K23" s="24">
        <f t="shared" si="7"/>
        <v>0</v>
      </c>
      <c r="L23" s="24">
        <f t="shared" si="7"/>
        <v>0</v>
      </c>
      <c r="M23" s="24">
        <f t="shared" si="7"/>
        <v>0</v>
      </c>
      <c r="N23" s="24">
        <f t="shared" si="7"/>
        <v>0</v>
      </c>
      <c r="O23" s="24">
        <f t="shared" si="7"/>
        <v>0</v>
      </c>
      <c r="P23" s="24">
        <f t="shared" si="7"/>
        <v>0</v>
      </c>
      <c r="Q23" s="24">
        <f t="shared" si="7"/>
        <v>0</v>
      </c>
      <c r="R23" s="24">
        <f t="shared" si="7"/>
        <v>0</v>
      </c>
      <c r="S23" s="24">
        <f t="shared" si="7"/>
        <v>0</v>
      </c>
      <c r="T23" s="25" t="s">
        <v>15</v>
      </c>
      <c r="U23" s="30"/>
      <c r="W23" s="31"/>
    </row>
    <row r="24" spans="2:23" s="38" customFormat="1" ht="21" hidden="1" customHeight="1" outlineLevel="1" x14ac:dyDescent="0.25">
      <c r="B24" s="27"/>
      <c r="C24" s="18" t="s">
        <v>18</v>
      </c>
      <c r="D24" s="18"/>
      <c r="E24" s="19"/>
      <c r="F24" s="20"/>
      <c r="G24" s="28"/>
      <c r="H24" s="29">
        <f t="shared" si="8"/>
        <v>0</v>
      </c>
      <c r="I24" s="29">
        <f t="shared" si="3"/>
        <v>0</v>
      </c>
      <c r="J24" s="29">
        <f t="shared" si="4"/>
        <v>0</v>
      </c>
      <c r="K24" s="24">
        <f t="shared" si="7"/>
        <v>0</v>
      </c>
      <c r="L24" s="24">
        <f t="shared" si="7"/>
        <v>0</v>
      </c>
      <c r="M24" s="24">
        <f t="shared" si="7"/>
        <v>0</v>
      </c>
      <c r="N24" s="24">
        <f t="shared" si="7"/>
        <v>0</v>
      </c>
      <c r="O24" s="24">
        <f t="shared" si="7"/>
        <v>0</v>
      </c>
      <c r="P24" s="24">
        <f t="shared" si="7"/>
        <v>0</v>
      </c>
      <c r="Q24" s="24">
        <f t="shared" si="7"/>
        <v>0</v>
      </c>
      <c r="R24" s="24">
        <f t="shared" si="7"/>
        <v>0</v>
      </c>
      <c r="S24" s="24">
        <f t="shared" si="7"/>
        <v>0</v>
      </c>
      <c r="T24" s="25" t="s">
        <v>15</v>
      </c>
      <c r="U24" s="30"/>
    </row>
    <row r="25" spans="2:23" s="26" customFormat="1" ht="21" hidden="1" customHeight="1" outlineLevel="1" x14ac:dyDescent="0.25">
      <c r="B25" s="27"/>
      <c r="C25" s="18" t="s">
        <v>18</v>
      </c>
      <c r="D25" s="18"/>
      <c r="E25" s="19"/>
      <c r="F25" s="20"/>
      <c r="G25" s="28"/>
      <c r="H25" s="29">
        <f t="shared" si="8"/>
        <v>0</v>
      </c>
      <c r="I25" s="29">
        <f t="shared" si="3"/>
        <v>0</v>
      </c>
      <c r="J25" s="29">
        <f t="shared" si="4"/>
        <v>0</v>
      </c>
      <c r="K25" s="24">
        <f t="shared" si="7"/>
        <v>0</v>
      </c>
      <c r="L25" s="24">
        <f t="shared" si="7"/>
        <v>0</v>
      </c>
      <c r="M25" s="24">
        <f t="shared" si="7"/>
        <v>0</v>
      </c>
      <c r="N25" s="24">
        <f t="shared" si="7"/>
        <v>0</v>
      </c>
      <c r="O25" s="24">
        <f t="shared" si="7"/>
        <v>0</v>
      </c>
      <c r="P25" s="24">
        <f t="shared" si="7"/>
        <v>0</v>
      </c>
      <c r="Q25" s="24">
        <f t="shared" si="7"/>
        <v>0</v>
      </c>
      <c r="R25" s="24">
        <f t="shared" si="7"/>
        <v>0</v>
      </c>
      <c r="S25" s="24">
        <f t="shared" si="7"/>
        <v>0</v>
      </c>
      <c r="T25" s="25" t="s">
        <v>15</v>
      </c>
      <c r="U25" s="30"/>
      <c r="W25" s="31"/>
    </row>
    <row r="26" spans="2:23" s="26" customFormat="1" ht="21" hidden="1" customHeight="1" outlineLevel="1" x14ac:dyDescent="0.25">
      <c r="B26" s="27"/>
      <c r="C26" s="18" t="s">
        <v>18</v>
      </c>
      <c r="D26" s="18"/>
      <c r="E26" s="19"/>
      <c r="F26" s="20"/>
      <c r="G26" s="28"/>
      <c r="H26" s="29">
        <f>IF(C26="A",PRODUCT(F26:G26),0)</f>
        <v>0</v>
      </c>
      <c r="I26" s="29">
        <f>IF(C26="D",-PRODUCT(F26:G26),0)</f>
        <v>0</v>
      </c>
      <c r="J26" s="29">
        <f>(H26*D26)+(I26*D26)</f>
        <v>0</v>
      </c>
      <c r="K26" s="24">
        <f t="shared" si="7"/>
        <v>0</v>
      </c>
      <c r="L26" s="24">
        <f t="shared" si="7"/>
        <v>0</v>
      </c>
      <c r="M26" s="24">
        <f t="shared" si="7"/>
        <v>0</v>
      </c>
      <c r="N26" s="24">
        <f t="shared" si="7"/>
        <v>0</v>
      </c>
      <c r="O26" s="24">
        <f t="shared" si="7"/>
        <v>0</v>
      </c>
      <c r="P26" s="24">
        <f t="shared" si="7"/>
        <v>0</v>
      </c>
      <c r="Q26" s="24">
        <f t="shared" si="7"/>
        <v>0</v>
      </c>
      <c r="R26" s="24">
        <f t="shared" si="7"/>
        <v>0</v>
      </c>
      <c r="S26" s="24">
        <f t="shared" si="7"/>
        <v>0</v>
      </c>
      <c r="T26" s="25" t="s">
        <v>15</v>
      </c>
      <c r="U26" s="30"/>
      <c r="W26" s="31"/>
    </row>
    <row r="27" spans="2:23" s="38" customFormat="1" ht="21" hidden="1" customHeight="1" outlineLevel="1" x14ac:dyDescent="0.25">
      <c r="B27" s="27"/>
      <c r="C27" s="18" t="s">
        <v>18</v>
      </c>
      <c r="D27" s="18"/>
      <c r="E27" s="19"/>
      <c r="F27" s="20"/>
      <c r="G27" s="28"/>
      <c r="H27" s="29">
        <f>IF(C27="A",PRODUCT(F27:G27),0)</f>
        <v>0</v>
      </c>
      <c r="I27" s="29">
        <f>IF(C27="D",-PRODUCT(F27:G27),0)</f>
        <v>0</v>
      </c>
      <c r="J27" s="29">
        <f>(H27*D27)+(I27*D27)</f>
        <v>0</v>
      </c>
      <c r="K27" s="24">
        <f t="shared" si="7"/>
        <v>0</v>
      </c>
      <c r="L27" s="24">
        <f t="shared" si="7"/>
        <v>0</v>
      </c>
      <c r="M27" s="24">
        <f t="shared" si="7"/>
        <v>0</v>
      </c>
      <c r="N27" s="24">
        <f t="shared" si="7"/>
        <v>0</v>
      </c>
      <c r="O27" s="24">
        <f t="shared" si="7"/>
        <v>0</v>
      </c>
      <c r="P27" s="24">
        <f t="shared" si="7"/>
        <v>0</v>
      </c>
      <c r="Q27" s="24">
        <f t="shared" si="7"/>
        <v>0</v>
      </c>
      <c r="R27" s="24">
        <f t="shared" si="7"/>
        <v>0</v>
      </c>
      <c r="S27" s="24">
        <f t="shared" si="7"/>
        <v>0</v>
      </c>
      <c r="T27" s="25" t="s">
        <v>15</v>
      </c>
      <c r="U27" s="37"/>
    </row>
    <row r="28" spans="2:23" s="26" customFormat="1" ht="21" hidden="1" customHeight="1" outlineLevel="1" x14ac:dyDescent="0.25">
      <c r="B28" s="27"/>
      <c r="C28" s="18" t="s">
        <v>18</v>
      </c>
      <c r="D28" s="18"/>
      <c r="E28" s="19"/>
      <c r="F28" s="20"/>
      <c r="G28" s="28"/>
      <c r="H28" s="29">
        <f>IF(C28="A",PRODUCT(F28:G28),0)</f>
        <v>0</v>
      </c>
      <c r="I28" s="29">
        <f>IF(C28="D",-PRODUCT(F28:G28),0)</f>
        <v>0</v>
      </c>
      <c r="J28" s="29">
        <f>(H28*D28)+(I28*D28)</f>
        <v>0</v>
      </c>
      <c r="K28" s="24">
        <f t="shared" si="7"/>
        <v>0</v>
      </c>
      <c r="L28" s="24">
        <f t="shared" si="7"/>
        <v>0</v>
      </c>
      <c r="M28" s="24">
        <f t="shared" si="7"/>
        <v>0</v>
      </c>
      <c r="N28" s="24">
        <f t="shared" si="7"/>
        <v>0</v>
      </c>
      <c r="O28" s="24">
        <f t="shared" si="7"/>
        <v>0</v>
      </c>
      <c r="P28" s="24">
        <f t="shared" si="7"/>
        <v>0</v>
      </c>
      <c r="Q28" s="24">
        <f t="shared" si="7"/>
        <v>0</v>
      </c>
      <c r="R28" s="24">
        <f t="shared" si="7"/>
        <v>0</v>
      </c>
      <c r="S28" s="24">
        <f t="shared" si="7"/>
        <v>0</v>
      </c>
      <c r="T28" s="25" t="s">
        <v>15</v>
      </c>
      <c r="U28" s="30"/>
      <c r="W28" s="31"/>
    </row>
    <row r="29" spans="2:23" s="26" customFormat="1" ht="21" hidden="1" customHeight="1" outlineLevel="1" x14ac:dyDescent="0.25">
      <c r="B29" s="27"/>
      <c r="C29" s="18" t="s">
        <v>18</v>
      </c>
      <c r="D29" s="18"/>
      <c r="E29" s="19"/>
      <c r="F29" s="20"/>
      <c r="G29" s="28"/>
      <c r="H29" s="29">
        <f>IF(C29="A",PRODUCT(F29:G29),0)</f>
        <v>0</v>
      </c>
      <c r="I29" s="29">
        <f>IF(C29="D",-PRODUCT(F29:G29),0)</f>
        <v>0</v>
      </c>
      <c r="J29" s="29">
        <f>(H29*D29)+(I29*D29)</f>
        <v>0</v>
      </c>
      <c r="K29" s="24">
        <f t="shared" si="7"/>
        <v>0</v>
      </c>
      <c r="L29" s="24">
        <f t="shared" si="7"/>
        <v>0</v>
      </c>
      <c r="M29" s="24">
        <f t="shared" si="7"/>
        <v>0</v>
      </c>
      <c r="N29" s="24">
        <f t="shared" si="7"/>
        <v>0</v>
      </c>
      <c r="O29" s="24">
        <f t="shared" si="7"/>
        <v>0</v>
      </c>
      <c r="P29" s="24">
        <f t="shared" si="7"/>
        <v>0</v>
      </c>
      <c r="Q29" s="24">
        <f t="shared" si="7"/>
        <v>0</v>
      </c>
      <c r="R29" s="24">
        <f t="shared" si="7"/>
        <v>0</v>
      </c>
      <c r="S29" s="24">
        <f t="shared" si="7"/>
        <v>0</v>
      </c>
      <c r="T29" s="25" t="s">
        <v>15</v>
      </c>
      <c r="U29" s="30"/>
      <c r="W29" s="31"/>
    </row>
    <row r="30" spans="2:23" s="26" customFormat="1" ht="21" hidden="1" customHeight="1" outlineLevel="1" x14ac:dyDescent="0.25">
      <c r="B30" s="27"/>
      <c r="C30" s="18" t="s">
        <v>18</v>
      </c>
      <c r="D30" s="18"/>
      <c r="E30" s="19"/>
      <c r="F30" s="20"/>
      <c r="G30" s="28"/>
      <c r="H30" s="29">
        <f>IF(C30="A",PRODUCT(F30:G30),0)</f>
        <v>0</v>
      </c>
      <c r="I30" s="29">
        <f>IF(C30="D",-PRODUCT(F30:G30),0)</f>
        <v>0</v>
      </c>
      <c r="J30" s="29">
        <f>(H30*D30)+(I30*D30)</f>
        <v>0</v>
      </c>
      <c r="K30" s="24">
        <f t="shared" si="7"/>
        <v>0</v>
      </c>
      <c r="L30" s="24">
        <f t="shared" si="7"/>
        <v>0</v>
      </c>
      <c r="M30" s="24">
        <f t="shared" si="7"/>
        <v>0</v>
      </c>
      <c r="N30" s="24">
        <f t="shared" si="7"/>
        <v>0</v>
      </c>
      <c r="O30" s="24">
        <f t="shared" si="7"/>
        <v>0</v>
      </c>
      <c r="P30" s="24">
        <f t="shared" si="7"/>
        <v>0</v>
      </c>
      <c r="Q30" s="24">
        <f t="shared" si="7"/>
        <v>0</v>
      </c>
      <c r="R30" s="24">
        <f t="shared" si="7"/>
        <v>0</v>
      </c>
      <c r="S30" s="24">
        <f t="shared" si="7"/>
        <v>0</v>
      </c>
      <c r="T30" s="25" t="s">
        <v>15</v>
      </c>
      <c r="U30" s="30"/>
      <c r="W30" s="31"/>
    </row>
    <row r="31" spans="2:23" s="26" customFormat="1" ht="21" hidden="1" customHeight="1" outlineLevel="1" x14ac:dyDescent="0.25">
      <c r="B31" s="27"/>
      <c r="C31" s="18"/>
      <c r="D31" s="18"/>
      <c r="E31" s="19"/>
      <c r="F31" s="20"/>
      <c r="G31" s="28"/>
      <c r="H31" s="29"/>
      <c r="I31" s="29"/>
      <c r="J31" s="29"/>
      <c r="K31" s="24"/>
      <c r="L31" s="24"/>
      <c r="M31" s="24"/>
      <c r="N31" s="24"/>
      <c r="O31" s="24"/>
      <c r="P31" s="24"/>
      <c r="Q31" s="24"/>
      <c r="R31" s="24"/>
      <c r="S31" s="24"/>
      <c r="T31" s="25"/>
      <c r="U31" s="30"/>
      <c r="W31" s="31"/>
    </row>
    <row r="32" spans="2:23" s="38" customFormat="1" ht="21" hidden="1" customHeight="1" outlineLevel="1" x14ac:dyDescent="0.25">
      <c r="B32" s="27"/>
      <c r="C32" s="18"/>
      <c r="D32" s="18"/>
      <c r="E32" s="19"/>
      <c r="F32" s="20"/>
      <c r="G32" s="28"/>
      <c r="H32" s="29"/>
      <c r="I32" s="29"/>
      <c r="J32" s="29"/>
      <c r="K32" s="24"/>
      <c r="L32" s="24"/>
      <c r="M32" s="24"/>
      <c r="N32" s="24"/>
      <c r="O32" s="24"/>
      <c r="P32" s="24"/>
      <c r="Q32" s="24"/>
      <c r="R32" s="24"/>
      <c r="S32" s="24"/>
      <c r="T32" s="25"/>
      <c r="U32" s="37"/>
    </row>
    <row r="33" spans="2:23" s="26" customFormat="1" ht="21" hidden="1" customHeight="1" outlineLevel="1" x14ac:dyDescent="0.25">
      <c r="B33" s="27"/>
      <c r="C33" s="18"/>
      <c r="D33" s="18"/>
      <c r="E33" s="19"/>
      <c r="F33" s="39"/>
      <c r="G33" s="39"/>
      <c r="H33" s="29"/>
      <c r="I33" s="29"/>
      <c r="J33" s="29"/>
      <c r="K33" s="24"/>
      <c r="L33" s="24"/>
      <c r="M33" s="24"/>
      <c r="N33" s="24"/>
      <c r="O33" s="24"/>
      <c r="P33" s="24"/>
      <c r="Q33" s="24"/>
      <c r="R33" s="24"/>
      <c r="S33" s="24"/>
      <c r="T33" s="25"/>
      <c r="U33" s="30"/>
    </row>
    <row r="34" spans="2:23" s="26" customFormat="1" ht="21" customHeight="1" collapsed="1" x14ac:dyDescent="0.25">
      <c r="B34" s="27"/>
      <c r="C34" s="18"/>
      <c r="D34" s="18"/>
      <c r="E34" s="19"/>
      <c r="F34" s="39"/>
      <c r="G34" s="39"/>
      <c r="H34" s="29"/>
      <c r="I34" s="29"/>
      <c r="J34" s="29"/>
      <c r="K34" s="24"/>
      <c r="L34" s="24"/>
      <c r="M34" s="24"/>
      <c r="N34" s="24"/>
      <c r="O34" s="24"/>
      <c r="P34" s="24"/>
      <c r="Q34" s="24"/>
      <c r="R34" s="24"/>
      <c r="S34" s="24"/>
      <c r="T34" s="25"/>
      <c r="U34" s="30"/>
      <c r="W34" s="31"/>
    </row>
    <row r="35" spans="2:23" s="8" customFormat="1" ht="21" customHeight="1" x14ac:dyDescent="0.25">
      <c r="B35" s="40" t="s">
        <v>22</v>
      </c>
      <c r="C35" s="41"/>
      <c r="D35" s="41"/>
      <c r="E35" s="42" t="str">
        <f>B8</f>
        <v xml:space="preserve">BASEMENT FLOOR </v>
      </c>
      <c r="F35" s="43"/>
      <c r="G35" s="44"/>
      <c r="H35" s="44"/>
      <c r="I35" s="44"/>
      <c r="J35" s="45" t="s">
        <v>23</v>
      </c>
      <c r="K35" s="46">
        <f>SUM(K9:K34)</f>
        <v>0</v>
      </c>
      <c r="L35" s="46">
        <f t="shared" ref="L35:S35" si="9">SUM(L9:L34)</f>
        <v>0</v>
      </c>
      <c r="M35" s="46">
        <f t="shared" si="9"/>
        <v>0</v>
      </c>
      <c r="N35" s="46">
        <f t="shared" si="9"/>
        <v>0</v>
      </c>
      <c r="O35" s="46">
        <f t="shared" si="9"/>
        <v>0</v>
      </c>
      <c r="P35" s="46">
        <f t="shared" si="9"/>
        <v>0</v>
      </c>
      <c r="Q35" s="46">
        <f t="shared" si="9"/>
        <v>0</v>
      </c>
      <c r="R35" s="46">
        <f t="shared" si="9"/>
        <v>0</v>
      </c>
      <c r="S35" s="46">
        <f t="shared" si="9"/>
        <v>0</v>
      </c>
      <c r="T35" s="47" t="s">
        <v>15</v>
      </c>
      <c r="U35" s="47"/>
    </row>
    <row r="36" spans="2:23" s="8" customFormat="1" ht="21" customHeight="1" x14ac:dyDescent="0.25">
      <c r="B36" s="48"/>
      <c r="C36" s="49"/>
      <c r="D36" s="49"/>
      <c r="E36" s="50"/>
      <c r="F36" s="51"/>
      <c r="G36" s="49"/>
      <c r="H36" s="49"/>
      <c r="I36" s="49"/>
      <c r="J36" s="52" t="s">
        <v>24</v>
      </c>
      <c r="K36" s="53">
        <v>1</v>
      </c>
      <c r="L36" s="53">
        <v>1</v>
      </c>
      <c r="M36" s="53">
        <v>1</v>
      </c>
      <c r="N36" s="53">
        <v>1</v>
      </c>
      <c r="O36" s="53">
        <v>1</v>
      </c>
      <c r="P36" s="53">
        <v>1</v>
      </c>
      <c r="Q36" s="53">
        <v>1</v>
      </c>
      <c r="R36" s="53">
        <v>1</v>
      </c>
      <c r="S36" s="53">
        <v>1</v>
      </c>
      <c r="T36" s="54" t="s">
        <v>4</v>
      </c>
      <c r="U36" s="54"/>
    </row>
    <row r="37" spans="2:23" s="8" customFormat="1" ht="21" customHeight="1" x14ac:dyDescent="0.25">
      <c r="B37" s="55"/>
      <c r="C37" s="56"/>
      <c r="D37" s="56"/>
      <c r="E37" s="57"/>
      <c r="F37" s="58"/>
      <c r="G37" s="56"/>
      <c r="H37" s="56"/>
      <c r="I37" s="56"/>
      <c r="J37" s="45" t="s">
        <v>25</v>
      </c>
      <c r="K37" s="59">
        <f t="shared" ref="K37:S37" si="10">ROUND(K35*K36,2)</f>
        <v>0</v>
      </c>
      <c r="L37" s="59">
        <f t="shared" si="10"/>
        <v>0</v>
      </c>
      <c r="M37" s="59">
        <f t="shared" si="10"/>
        <v>0</v>
      </c>
      <c r="N37" s="59">
        <f t="shared" si="10"/>
        <v>0</v>
      </c>
      <c r="O37" s="59">
        <f t="shared" si="10"/>
        <v>0</v>
      </c>
      <c r="P37" s="59">
        <f t="shared" si="10"/>
        <v>0</v>
      </c>
      <c r="Q37" s="59">
        <f t="shared" si="10"/>
        <v>0</v>
      </c>
      <c r="R37" s="59">
        <f t="shared" si="10"/>
        <v>0</v>
      </c>
      <c r="S37" s="59">
        <f t="shared" si="10"/>
        <v>0</v>
      </c>
      <c r="T37" s="47" t="s">
        <v>15</v>
      </c>
      <c r="U37" s="47"/>
      <c r="V37" s="60"/>
      <c r="W37" s="60"/>
    </row>
    <row r="40" spans="2:23" s="8" customFormat="1" ht="21" customHeight="1" x14ac:dyDescent="0.25">
      <c r="B40" s="184"/>
      <c r="C40" s="185"/>
      <c r="D40" s="186"/>
      <c r="E40" s="187"/>
      <c r="F40" s="187"/>
      <c r="G40" s="187"/>
      <c r="H40" s="187"/>
      <c r="I40" s="187"/>
      <c r="J40" s="187"/>
      <c r="K40" s="187"/>
      <c r="L40" s="187"/>
      <c r="M40" s="187"/>
      <c r="N40" s="187"/>
      <c r="O40" s="187"/>
      <c r="P40" s="187"/>
      <c r="Q40" s="187"/>
      <c r="R40" s="187"/>
      <c r="S40" s="187"/>
      <c r="T40" s="188"/>
      <c r="U40" s="7"/>
    </row>
    <row r="41" spans="2:23" s="16" customFormat="1" ht="21" hidden="1" customHeight="1" outlineLevel="1" x14ac:dyDescent="0.25">
      <c r="B41" s="9"/>
      <c r="C41" s="10"/>
      <c r="D41" s="10"/>
      <c r="E41" s="11"/>
      <c r="F41" s="12"/>
      <c r="G41" s="11"/>
      <c r="H41" s="13"/>
      <c r="I41" s="13"/>
      <c r="J41" s="13"/>
      <c r="K41" s="14"/>
      <c r="L41" s="14"/>
      <c r="M41" s="14"/>
      <c r="N41" s="14"/>
      <c r="O41" s="14"/>
      <c r="P41" s="14"/>
      <c r="Q41" s="14"/>
      <c r="R41" s="14"/>
      <c r="S41" s="14"/>
      <c r="T41" s="15"/>
      <c r="U41" s="15"/>
    </row>
    <row r="42" spans="2:23" s="26" customFormat="1" ht="21" hidden="1" customHeight="1" outlineLevel="1" x14ac:dyDescent="0.25">
      <c r="B42" s="17"/>
      <c r="C42" s="18"/>
      <c r="D42" s="19"/>
      <c r="E42" s="20"/>
      <c r="F42" s="21"/>
      <c r="G42" s="22"/>
      <c r="H42" s="23">
        <f t="shared" ref="H42:J42" si="11">IF($D42=H$6,$C42*$G42,0)</f>
        <v>0</v>
      </c>
      <c r="I42" s="23">
        <f t="shared" si="11"/>
        <v>0</v>
      </c>
      <c r="J42" s="23">
        <f t="shared" si="11"/>
        <v>0</v>
      </c>
      <c r="K42" s="24">
        <f t="shared" ref="K42:S57" si="12">IF($E42=K$6,$J42,0)</f>
        <v>0</v>
      </c>
      <c r="L42" s="24">
        <f t="shared" si="12"/>
        <v>0</v>
      </c>
      <c r="M42" s="24">
        <f t="shared" si="12"/>
        <v>0</v>
      </c>
      <c r="N42" s="24">
        <f t="shared" si="12"/>
        <v>0</v>
      </c>
      <c r="O42" s="24">
        <f t="shared" si="12"/>
        <v>0</v>
      </c>
      <c r="P42" s="24">
        <f t="shared" si="12"/>
        <v>0</v>
      </c>
      <c r="Q42" s="24">
        <f t="shared" si="12"/>
        <v>0</v>
      </c>
      <c r="R42" s="24">
        <f t="shared" si="12"/>
        <v>0</v>
      </c>
      <c r="S42" s="24">
        <f t="shared" si="12"/>
        <v>0</v>
      </c>
      <c r="T42" s="25" t="s">
        <v>15</v>
      </c>
    </row>
    <row r="43" spans="2:23" s="26" customFormat="1" ht="21" hidden="1" customHeight="1" outlineLevel="1" x14ac:dyDescent="0.25">
      <c r="B43" s="27"/>
      <c r="C43" s="18"/>
      <c r="D43" s="18"/>
      <c r="E43" s="19"/>
      <c r="F43" s="20"/>
      <c r="G43" s="28"/>
      <c r="H43" s="29">
        <f>IF(C43="A",PRODUCT(F43:G43),0)</f>
        <v>0</v>
      </c>
      <c r="I43" s="29">
        <f>IF(C43="D",-PRODUCT(F43:G43),0)</f>
        <v>0</v>
      </c>
      <c r="J43" s="29">
        <f>(H43*D43)+(I43*D43)</f>
        <v>0</v>
      </c>
      <c r="K43" s="24">
        <f t="shared" si="12"/>
        <v>0</v>
      </c>
      <c r="L43" s="24">
        <f t="shared" si="12"/>
        <v>0</v>
      </c>
      <c r="M43" s="24">
        <f t="shared" si="12"/>
        <v>0</v>
      </c>
      <c r="N43" s="24">
        <f t="shared" si="12"/>
        <v>0</v>
      </c>
      <c r="O43" s="24">
        <f t="shared" si="12"/>
        <v>0</v>
      </c>
      <c r="P43" s="24">
        <f t="shared" si="12"/>
        <v>0</v>
      </c>
      <c r="Q43" s="24">
        <f t="shared" si="12"/>
        <v>0</v>
      </c>
      <c r="R43" s="24">
        <f t="shared" si="12"/>
        <v>0</v>
      </c>
      <c r="S43" s="24">
        <f t="shared" si="12"/>
        <v>0</v>
      </c>
      <c r="T43" s="25" t="s">
        <v>15</v>
      </c>
      <c r="U43" s="30"/>
      <c r="W43" s="31"/>
    </row>
    <row r="44" spans="2:23" s="38" customFormat="1" ht="21" hidden="1" customHeight="1" outlineLevel="1" x14ac:dyDescent="0.25">
      <c r="B44" s="32"/>
      <c r="C44" s="33"/>
      <c r="D44" s="33"/>
      <c r="E44" s="34"/>
      <c r="F44" s="35"/>
      <c r="G44" s="35"/>
      <c r="H44" s="36">
        <f t="shared" ref="H44" si="13">IF(C44="A",PRODUCT(F44:G44),0)</f>
        <v>0</v>
      </c>
      <c r="I44" s="36">
        <f t="shared" ref="I44:I48" si="14">IF(C44="D",-PRODUCT(F44:G44),0)</f>
        <v>0</v>
      </c>
      <c r="J44" s="36">
        <f t="shared" ref="J44:J48" si="15">(H44*D44)+(I44*D44)</f>
        <v>0</v>
      </c>
      <c r="K44" s="24">
        <f t="shared" si="12"/>
        <v>0</v>
      </c>
      <c r="L44" s="24">
        <f t="shared" si="12"/>
        <v>0</v>
      </c>
      <c r="M44" s="24">
        <f t="shared" si="12"/>
        <v>0</v>
      </c>
      <c r="N44" s="24">
        <f t="shared" si="12"/>
        <v>0</v>
      </c>
      <c r="O44" s="24">
        <f t="shared" si="12"/>
        <v>0</v>
      </c>
      <c r="P44" s="24">
        <f t="shared" si="12"/>
        <v>0</v>
      </c>
      <c r="Q44" s="24">
        <f t="shared" si="12"/>
        <v>0</v>
      </c>
      <c r="R44" s="24">
        <f t="shared" si="12"/>
        <v>0</v>
      </c>
      <c r="S44" s="24">
        <f t="shared" si="12"/>
        <v>0</v>
      </c>
      <c r="T44" s="37" t="s">
        <v>15</v>
      </c>
      <c r="U44" s="37"/>
    </row>
    <row r="45" spans="2:23" s="26" customFormat="1" ht="21" hidden="1" customHeight="1" outlineLevel="1" x14ac:dyDescent="0.25">
      <c r="B45" s="27"/>
      <c r="C45" s="18"/>
      <c r="D45" s="18"/>
      <c r="E45" s="19"/>
      <c r="F45" s="116"/>
      <c r="G45" s="28"/>
      <c r="H45" s="29">
        <f>IF(C45="A",PRODUCT(F45:G45),0)</f>
        <v>0</v>
      </c>
      <c r="I45" s="29">
        <f t="shared" si="14"/>
        <v>0</v>
      </c>
      <c r="J45" s="29">
        <f t="shared" si="15"/>
        <v>0</v>
      </c>
      <c r="K45" s="24">
        <f t="shared" si="12"/>
        <v>0</v>
      </c>
      <c r="L45" s="24">
        <f t="shared" si="12"/>
        <v>0</v>
      </c>
      <c r="M45" s="24">
        <f t="shared" si="12"/>
        <v>0</v>
      </c>
      <c r="N45" s="24">
        <f t="shared" si="12"/>
        <v>0</v>
      </c>
      <c r="O45" s="24">
        <f t="shared" si="12"/>
        <v>0</v>
      </c>
      <c r="P45" s="24">
        <f t="shared" si="12"/>
        <v>0</v>
      </c>
      <c r="Q45" s="24">
        <f t="shared" si="12"/>
        <v>0</v>
      </c>
      <c r="R45" s="24">
        <f t="shared" si="12"/>
        <v>0</v>
      </c>
      <c r="S45" s="24">
        <f t="shared" si="12"/>
        <v>0</v>
      </c>
      <c r="T45" s="25" t="s">
        <v>15</v>
      </c>
      <c r="U45" s="30"/>
      <c r="W45" s="31"/>
    </row>
    <row r="46" spans="2:23" s="26" customFormat="1" ht="21" hidden="1" customHeight="1" outlineLevel="1" x14ac:dyDescent="0.25">
      <c r="B46" s="27"/>
      <c r="C46" s="18"/>
      <c r="D46" s="18"/>
      <c r="E46" s="19"/>
      <c r="F46" s="20"/>
      <c r="G46" s="28"/>
      <c r="H46" s="29">
        <f>IF(C46="A",PRODUCT(F46:G46),0)</f>
        <v>0</v>
      </c>
      <c r="I46" s="29">
        <f t="shared" si="14"/>
        <v>0</v>
      </c>
      <c r="J46" s="29">
        <f t="shared" si="15"/>
        <v>0</v>
      </c>
      <c r="K46" s="24">
        <f t="shared" si="12"/>
        <v>0</v>
      </c>
      <c r="L46" s="24">
        <f t="shared" si="12"/>
        <v>0</v>
      </c>
      <c r="M46" s="24">
        <f t="shared" si="12"/>
        <v>0</v>
      </c>
      <c r="N46" s="24">
        <f t="shared" si="12"/>
        <v>0</v>
      </c>
      <c r="O46" s="24">
        <f t="shared" si="12"/>
        <v>0</v>
      </c>
      <c r="P46" s="24">
        <f t="shared" si="12"/>
        <v>0</v>
      </c>
      <c r="Q46" s="24">
        <f t="shared" si="12"/>
        <v>0</v>
      </c>
      <c r="R46" s="24">
        <f t="shared" si="12"/>
        <v>0</v>
      </c>
      <c r="S46" s="24">
        <f t="shared" si="12"/>
        <v>0</v>
      </c>
      <c r="T46" s="25" t="s">
        <v>15</v>
      </c>
      <c r="U46" s="30"/>
      <c r="W46" s="31"/>
    </row>
    <row r="47" spans="2:23" s="26" customFormat="1" ht="21" hidden="1" customHeight="1" outlineLevel="1" x14ac:dyDescent="0.25">
      <c r="B47" s="27"/>
      <c r="C47" s="18"/>
      <c r="D47" s="18"/>
      <c r="E47" s="19"/>
      <c r="F47" s="20"/>
      <c r="G47" s="28"/>
      <c r="H47" s="29">
        <f>IF(C47="A",PRODUCT(F47:G47),0)</f>
        <v>0</v>
      </c>
      <c r="I47" s="29">
        <f t="shared" si="14"/>
        <v>0</v>
      </c>
      <c r="J47" s="29">
        <f t="shared" si="15"/>
        <v>0</v>
      </c>
      <c r="K47" s="24">
        <f t="shared" si="12"/>
        <v>0</v>
      </c>
      <c r="L47" s="24">
        <f t="shared" si="12"/>
        <v>0</v>
      </c>
      <c r="M47" s="24">
        <f t="shared" si="12"/>
        <v>0</v>
      </c>
      <c r="N47" s="24">
        <f t="shared" si="12"/>
        <v>0</v>
      </c>
      <c r="O47" s="24">
        <f t="shared" si="12"/>
        <v>0</v>
      </c>
      <c r="P47" s="24">
        <f t="shared" si="12"/>
        <v>0</v>
      </c>
      <c r="Q47" s="24">
        <f t="shared" si="12"/>
        <v>0</v>
      </c>
      <c r="R47" s="24">
        <f t="shared" si="12"/>
        <v>0</v>
      </c>
      <c r="S47" s="24">
        <f t="shared" si="12"/>
        <v>0</v>
      </c>
      <c r="T47" s="25" t="s">
        <v>15</v>
      </c>
      <c r="U47" s="30"/>
      <c r="W47" s="31"/>
    </row>
    <row r="48" spans="2:23" s="38" customFormat="1" ht="21" hidden="1" customHeight="1" outlineLevel="1" x14ac:dyDescent="0.25">
      <c r="B48" s="32"/>
      <c r="C48" s="33"/>
      <c r="D48" s="33"/>
      <c r="E48" s="34"/>
      <c r="F48" s="35"/>
      <c r="G48" s="35"/>
      <c r="H48" s="36">
        <f t="shared" ref="H48" si="16">IF(C48="A",PRODUCT(F48:G48),0)</f>
        <v>0</v>
      </c>
      <c r="I48" s="36">
        <f t="shared" si="14"/>
        <v>0</v>
      </c>
      <c r="J48" s="36">
        <f t="shared" si="15"/>
        <v>0</v>
      </c>
      <c r="K48" s="24">
        <f t="shared" si="12"/>
        <v>0</v>
      </c>
      <c r="L48" s="24">
        <f t="shared" si="12"/>
        <v>0</v>
      </c>
      <c r="M48" s="24">
        <f t="shared" si="12"/>
        <v>0</v>
      </c>
      <c r="N48" s="24">
        <f t="shared" si="12"/>
        <v>0</v>
      </c>
      <c r="O48" s="24">
        <f t="shared" si="12"/>
        <v>0</v>
      </c>
      <c r="P48" s="24">
        <f t="shared" si="12"/>
        <v>0</v>
      </c>
      <c r="Q48" s="24">
        <f t="shared" si="12"/>
        <v>0</v>
      </c>
      <c r="R48" s="24">
        <f t="shared" si="12"/>
        <v>0</v>
      </c>
      <c r="S48" s="24">
        <f t="shared" si="12"/>
        <v>0</v>
      </c>
      <c r="T48" s="37" t="s">
        <v>15</v>
      </c>
      <c r="U48" s="37"/>
    </row>
    <row r="49" spans="2:23" s="26" customFormat="1" ht="21" hidden="1" customHeight="1" outlineLevel="1" x14ac:dyDescent="0.25">
      <c r="B49" s="27"/>
      <c r="C49" s="18"/>
      <c r="D49" s="18"/>
      <c r="E49" s="19"/>
      <c r="F49" s="20"/>
      <c r="G49" s="28"/>
      <c r="H49" s="29">
        <f>IF(C49="A",PRODUCT(F49:G49),0)</f>
        <v>0</v>
      </c>
      <c r="I49" s="29">
        <f>IF(C49="D",-PRODUCT(F49:G49),0)</f>
        <v>0</v>
      </c>
      <c r="J49" s="29">
        <f>(H49*D49)+(I49*D49)</f>
        <v>0</v>
      </c>
      <c r="K49" s="24">
        <f t="shared" si="12"/>
        <v>0</v>
      </c>
      <c r="L49" s="24">
        <f t="shared" si="12"/>
        <v>0</v>
      </c>
      <c r="M49" s="24">
        <f t="shared" si="12"/>
        <v>0</v>
      </c>
      <c r="N49" s="24">
        <f t="shared" si="12"/>
        <v>0</v>
      </c>
      <c r="O49" s="24">
        <f t="shared" si="12"/>
        <v>0</v>
      </c>
      <c r="P49" s="24">
        <f t="shared" si="12"/>
        <v>0</v>
      </c>
      <c r="Q49" s="24">
        <f t="shared" si="12"/>
        <v>0</v>
      </c>
      <c r="R49" s="24">
        <f t="shared" si="12"/>
        <v>0</v>
      </c>
      <c r="S49" s="24">
        <f t="shared" si="12"/>
        <v>0</v>
      </c>
      <c r="T49" s="25" t="s">
        <v>15</v>
      </c>
      <c r="U49" s="30"/>
      <c r="W49" s="31"/>
    </row>
    <row r="50" spans="2:23" s="26" customFormat="1" ht="21" hidden="1" customHeight="1" outlineLevel="1" x14ac:dyDescent="0.25">
      <c r="B50" s="32"/>
      <c r="C50" s="33"/>
      <c r="D50" s="33"/>
      <c r="E50" s="34"/>
      <c r="F50" s="35"/>
      <c r="G50" s="35"/>
      <c r="H50" s="36">
        <f t="shared" ref="H50" si="17">IF(C50="A",PRODUCT(F50:G50),0)</f>
        <v>0</v>
      </c>
      <c r="I50" s="36">
        <f>IF(C50="D",-PRODUCT(F50:G50),0)</f>
        <v>0</v>
      </c>
      <c r="J50" s="36">
        <f>(H50*D50)+(I50*D50)</f>
        <v>0</v>
      </c>
      <c r="K50" s="24">
        <f t="shared" si="12"/>
        <v>0</v>
      </c>
      <c r="L50" s="24">
        <f t="shared" si="12"/>
        <v>0</v>
      </c>
      <c r="M50" s="24">
        <f t="shared" si="12"/>
        <v>0</v>
      </c>
      <c r="N50" s="24">
        <f t="shared" si="12"/>
        <v>0</v>
      </c>
      <c r="O50" s="24">
        <f t="shared" si="12"/>
        <v>0</v>
      </c>
      <c r="P50" s="24">
        <f t="shared" si="12"/>
        <v>0</v>
      </c>
      <c r="Q50" s="24">
        <f t="shared" si="12"/>
        <v>0</v>
      </c>
      <c r="R50" s="24">
        <f t="shared" si="12"/>
        <v>0</v>
      </c>
      <c r="S50" s="24">
        <f t="shared" si="12"/>
        <v>0</v>
      </c>
      <c r="T50" s="37" t="s">
        <v>15</v>
      </c>
      <c r="U50" s="30"/>
      <c r="W50" s="31"/>
    </row>
    <row r="51" spans="2:23" s="38" customFormat="1" ht="21" hidden="1" customHeight="1" outlineLevel="1" x14ac:dyDescent="0.25">
      <c r="B51" s="27"/>
      <c r="C51" s="18"/>
      <c r="D51" s="18"/>
      <c r="E51" s="19"/>
      <c r="F51" s="20"/>
      <c r="G51" s="28"/>
      <c r="H51" s="29">
        <f>IF(C51="A",PRODUCT(F51:G51),0)</f>
        <v>0</v>
      </c>
      <c r="I51" s="29">
        <f>IF(C51="D",-PRODUCT(F51:G51),0)</f>
        <v>0</v>
      </c>
      <c r="J51" s="29">
        <f>(H51*D51)+(I51*D51)</f>
        <v>0</v>
      </c>
      <c r="K51" s="24">
        <f t="shared" si="12"/>
        <v>0</v>
      </c>
      <c r="L51" s="24">
        <f t="shared" si="12"/>
        <v>0</v>
      </c>
      <c r="M51" s="24">
        <f t="shared" si="12"/>
        <v>0</v>
      </c>
      <c r="N51" s="24">
        <f t="shared" si="12"/>
        <v>0</v>
      </c>
      <c r="O51" s="24">
        <f t="shared" si="12"/>
        <v>0</v>
      </c>
      <c r="P51" s="24">
        <f t="shared" si="12"/>
        <v>0</v>
      </c>
      <c r="Q51" s="24">
        <f t="shared" si="12"/>
        <v>0</v>
      </c>
      <c r="R51" s="24">
        <f t="shared" si="12"/>
        <v>0</v>
      </c>
      <c r="S51" s="24">
        <f t="shared" si="12"/>
        <v>0</v>
      </c>
      <c r="T51" s="25" t="s">
        <v>15</v>
      </c>
      <c r="U51" s="37"/>
    </row>
    <row r="52" spans="2:23" s="26" customFormat="1" ht="21" hidden="1" customHeight="1" outlineLevel="1" x14ac:dyDescent="0.25">
      <c r="B52" s="32"/>
      <c r="C52" s="33"/>
      <c r="D52" s="33"/>
      <c r="E52" s="34"/>
      <c r="F52" s="35"/>
      <c r="G52" s="35"/>
      <c r="H52" s="36">
        <f t="shared" ref="H52" si="18">IF(C52="A",PRODUCT(F52:G52),0)</f>
        <v>0</v>
      </c>
      <c r="I52" s="36">
        <f>IF(C52="D",-PRODUCT(F52:G52),0)</f>
        <v>0</v>
      </c>
      <c r="J52" s="36">
        <f>(H52*D52)+(I52*D52)</f>
        <v>0</v>
      </c>
      <c r="K52" s="24">
        <f t="shared" si="12"/>
        <v>0</v>
      </c>
      <c r="L52" s="24">
        <f t="shared" si="12"/>
        <v>0</v>
      </c>
      <c r="M52" s="24">
        <f t="shared" si="12"/>
        <v>0</v>
      </c>
      <c r="N52" s="24">
        <f t="shared" si="12"/>
        <v>0</v>
      </c>
      <c r="O52" s="24">
        <f t="shared" si="12"/>
        <v>0</v>
      </c>
      <c r="P52" s="24">
        <f t="shared" si="12"/>
        <v>0</v>
      </c>
      <c r="Q52" s="24">
        <f t="shared" si="12"/>
        <v>0</v>
      </c>
      <c r="R52" s="24">
        <f t="shared" si="12"/>
        <v>0</v>
      </c>
      <c r="S52" s="24">
        <f t="shared" si="12"/>
        <v>0</v>
      </c>
      <c r="T52" s="37" t="s">
        <v>15</v>
      </c>
      <c r="U52" s="30"/>
      <c r="W52" s="31"/>
    </row>
    <row r="53" spans="2:23" s="26" customFormat="1" ht="21" hidden="1" customHeight="1" outlineLevel="1" x14ac:dyDescent="0.25">
      <c r="B53" s="27"/>
      <c r="C53" s="18"/>
      <c r="D53" s="18"/>
      <c r="E53" s="19"/>
      <c r="F53" s="20"/>
      <c r="G53" s="28"/>
      <c r="H53" s="29">
        <f>IF(C53="A",PRODUCT(F53:G53),0)</f>
        <v>0</v>
      </c>
      <c r="I53" s="29">
        <f t="shared" ref="I53:I78" si="19">IF(C53="D",-PRODUCT(F53:G53),0)</f>
        <v>0</v>
      </c>
      <c r="J53" s="29">
        <f t="shared" ref="J53:J78" si="20">(H53*D53)+(I53*D53)</f>
        <v>0</v>
      </c>
      <c r="K53" s="24">
        <f t="shared" si="12"/>
        <v>0</v>
      </c>
      <c r="L53" s="24">
        <f t="shared" si="12"/>
        <v>0</v>
      </c>
      <c r="M53" s="24">
        <f t="shared" si="12"/>
        <v>0</v>
      </c>
      <c r="N53" s="24">
        <f t="shared" si="12"/>
        <v>0</v>
      </c>
      <c r="O53" s="24">
        <f t="shared" si="12"/>
        <v>0</v>
      </c>
      <c r="P53" s="24">
        <f t="shared" si="12"/>
        <v>0</v>
      </c>
      <c r="Q53" s="24">
        <f t="shared" si="12"/>
        <v>0</v>
      </c>
      <c r="R53" s="24">
        <f t="shared" si="12"/>
        <v>0</v>
      </c>
      <c r="S53" s="24">
        <f t="shared" si="12"/>
        <v>0</v>
      </c>
      <c r="T53" s="25" t="s">
        <v>15</v>
      </c>
      <c r="U53" s="30"/>
      <c r="W53" s="31"/>
    </row>
    <row r="54" spans="2:23" s="38" customFormat="1" ht="21" hidden="1" customHeight="1" outlineLevel="1" x14ac:dyDescent="0.25">
      <c r="B54" s="27"/>
      <c r="C54" s="18"/>
      <c r="D54" s="18"/>
      <c r="E54" s="19"/>
      <c r="F54" s="20"/>
      <c r="G54" s="28"/>
      <c r="H54" s="29">
        <f>IF(C54="A",PRODUCT(F54:G54),0)</f>
        <v>0</v>
      </c>
      <c r="I54" s="29">
        <f t="shared" si="19"/>
        <v>0</v>
      </c>
      <c r="J54" s="29">
        <f t="shared" si="20"/>
        <v>0</v>
      </c>
      <c r="K54" s="24">
        <f t="shared" si="12"/>
        <v>0</v>
      </c>
      <c r="L54" s="24">
        <f t="shared" si="12"/>
        <v>0</v>
      </c>
      <c r="M54" s="24">
        <f t="shared" si="12"/>
        <v>0</v>
      </c>
      <c r="N54" s="24">
        <f t="shared" si="12"/>
        <v>0</v>
      </c>
      <c r="O54" s="24">
        <f t="shared" si="12"/>
        <v>0</v>
      </c>
      <c r="P54" s="24">
        <f t="shared" si="12"/>
        <v>0</v>
      </c>
      <c r="Q54" s="24">
        <f t="shared" si="12"/>
        <v>0</v>
      </c>
      <c r="R54" s="24">
        <f t="shared" si="12"/>
        <v>0</v>
      </c>
      <c r="S54" s="24">
        <f t="shared" si="12"/>
        <v>0</v>
      </c>
      <c r="T54" s="25" t="s">
        <v>15</v>
      </c>
      <c r="U54" s="37"/>
    </row>
    <row r="55" spans="2:23" s="26" customFormat="1" ht="21" hidden="1" customHeight="1" outlineLevel="1" x14ac:dyDescent="0.25">
      <c r="B55" s="32"/>
      <c r="C55" s="33"/>
      <c r="D55" s="33"/>
      <c r="E55" s="34"/>
      <c r="F55" s="35"/>
      <c r="G55" s="35"/>
      <c r="H55" s="36">
        <f t="shared" ref="H55" si="21">IF(C55="A",PRODUCT(F55:G55),0)</f>
        <v>0</v>
      </c>
      <c r="I55" s="36">
        <f t="shared" si="19"/>
        <v>0</v>
      </c>
      <c r="J55" s="36">
        <f t="shared" si="20"/>
        <v>0</v>
      </c>
      <c r="K55" s="24">
        <f t="shared" si="12"/>
        <v>0</v>
      </c>
      <c r="L55" s="24">
        <f t="shared" si="12"/>
        <v>0</v>
      </c>
      <c r="M55" s="24">
        <f t="shared" si="12"/>
        <v>0</v>
      </c>
      <c r="N55" s="24">
        <f t="shared" si="12"/>
        <v>0</v>
      </c>
      <c r="O55" s="24">
        <f t="shared" si="12"/>
        <v>0</v>
      </c>
      <c r="P55" s="24">
        <f t="shared" si="12"/>
        <v>0</v>
      </c>
      <c r="Q55" s="24">
        <f t="shared" si="12"/>
        <v>0</v>
      </c>
      <c r="R55" s="24">
        <f t="shared" si="12"/>
        <v>0</v>
      </c>
      <c r="S55" s="24">
        <f t="shared" si="12"/>
        <v>0</v>
      </c>
      <c r="T55" s="37" t="s">
        <v>15</v>
      </c>
      <c r="U55" s="30"/>
      <c r="W55" s="31"/>
    </row>
    <row r="56" spans="2:23" s="38" customFormat="1" ht="21" hidden="1" customHeight="1" outlineLevel="1" x14ac:dyDescent="0.25">
      <c r="B56" s="27"/>
      <c r="C56" s="18"/>
      <c r="D56" s="18"/>
      <c r="E56" s="19"/>
      <c r="F56" s="20"/>
      <c r="G56" s="28"/>
      <c r="H56" s="29">
        <f>IF(C56="A",PRODUCT(F56:G56),0)</f>
        <v>0</v>
      </c>
      <c r="I56" s="29">
        <f t="shared" si="19"/>
        <v>0</v>
      </c>
      <c r="J56" s="29">
        <f t="shared" si="20"/>
        <v>0</v>
      </c>
      <c r="K56" s="24">
        <f t="shared" si="12"/>
        <v>0</v>
      </c>
      <c r="L56" s="24">
        <f t="shared" si="12"/>
        <v>0</v>
      </c>
      <c r="M56" s="24">
        <f t="shared" si="12"/>
        <v>0</v>
      </c>
      <c r="N56" s="24">
        <f t="shared" si="12"/>
        <v>0</v>
      </c>
      <c r="O56" s="24">
        <f t="shared" si="12"/>
        <v>0</v>
      </c>
      <c r="P56" s="24">
        <f t="shared" si="12"/>
        <v>0</v>
      </c>
      <c r="Q56" s="24">
        <f t="shared" si="12"/>
        <v>0</v>
      </c>
      <c r="R56" s="24">
        <f t="shared" si="12"/>
        <v>0</v>
      </c>
      <c r="S56" s="24">
        <f t="shared" si="12"/>
        <v>0</v>
      </c>
      <c r="T56" s="25" t="s">
        <v>15</v>
      </c>
      <c r="U56" s="30"/>
    </row>
    <row r="57" spans="2:23" s="26" customFormat="1" ht="21" hidden="1" customHeight="1" outlineLevel="1" x14ac:dyDescent="0.25">
      <c r="B57" s="32"/>
      <c r="C57" s="33"/>
      <c r="D57" s="33"/>
      <c r="E57" s="34"/>
      <c r="F57" s="35"/>
      <c r="G57" s="35"/>
      <c r="H57" s="36">
        <f t="shared" ref="H57" si="22">IF(C57="A",PRODUCT(F57:G57),0)</f>
        <v>0</v>
      </c>
      <c r="I57" s="36">
        <f t="shared" si="19"/>
        <v>0</v>
      </c>
      <c r="J57" s="36">
        <f t="shared" si="20"/>
        <v>0</v>
      </c>
      <c r="K57" s="24">
        <f t="shared" si="12"/>
        <v>0</v>
      </c>
      <c r="L57" s="24">
        <f t="shared" si="12"/>
        <v>0</v>
      </c>
      <c r="M57" s="24">
        <f t="shared" si="12"/>
        <v>0</v>
      </c>
      <c r="N57" s="24">
        <f t="shared" si="12"/>
        <v>0</v>
      </c>
      <c r="O57" s="24">
        <f t="shared" si="12"/>
        <v>0</v>
      </c>
      <c r="P57" s="24">
        <f t="shared" si="12"/>
        <v>0</v>
      </c>
      <c r="Q57" s="24">
        <f t="shared" si="12"/>
        <v>0</v>
      </c>
      <c r="R57" s="24">
        <f t="shared" si="12"/>
        <v>0</v>
      </c>
      <c r="S57" s="24">
        <f t="shared" si="12"/>
        <v>0</v>
      </c>
      <c r="T57" s="37" t="s">
        <v>15</v>
      </c>
      <c r="U57" s="30"/>
      <c r="W57" s="31"/>
    </row>
    <row r="58" spans="2:23" s="26" customFormat="1" ht="21" hidden="1" customHeight="1" outlineLevel="1" x14ac:dyDescent="0.25">
      <c r="B58" s="27"/>
      <c r="C58" s="18"/>
      <c r="D58" s="18"/>
      <c r="E58" s="19"/>
      <c r="F58" s="20"/>
      <c r="G58" s="28"/>
      <c r="H58" s="29">
        <f>IF(C58="A",PRODUCT(F58:G58),0)</f>
        <v>0</v>
      </c>
      <c r="I58" s="29">
        <f t="shared" si="19"/>
        <v>0</v>
      </c>
      <c r="J58" s="29">
        <f t="shared" si="20"/>
        <v>0</v>
      </c>
      <c r="K58" s="24">
        <f t="shared" ref="K58:S73" si="23">IF($E58=K$6,$J58,0)</f>
        <v>0</v>
      </c>
      <c r="L58" s="24">
        <f t="shared" si="23"/>
        <v>0</v>
      </c>
      <c r="M58" s="24">
        <f t="shared" si="23"/>
        <v>0</v>
      </c>
      <c r="N58" s="24">
        <f t="shared" si="23"/>
        <v>0</v>
      </c>
      <c r="O58" s="24">
        <f t="shared" si="23"/>
        <v>0</v>
      </c>
      <c r="P58" s="24">
        <f t="shared" si="23"/>
        <v>0</v>
      </c>
      <c r="Q58" s="24">
        <f t="shared" si="23"/>
        <v>0</v>
      </c>
      <c r="R58" s="24">
        <f t="shared" si="23"/>
        <v>0</v>
      </c>
      <c r="S58" s="24">
        <f t="shared" si="23"/>
        <v>0</v>
      </c>
      <c r="T58" s="25" t="s">
        <v>15</v>
      </c>
      <c r="U58" s="30"/>
      <c r="W58" s="31"/>
    </row>
    <row r="59" spans="2:23" s="38" customFormat="1" ht="21" hidden="1" customHeight="1" outlineLevel="1" x14ac:dyDescent="0.25">
      <c r="B59" s="32"/>
      <c r="C59" s="33"/>
      <c r="D59" s="33"/>
      <c r="E59" s="34"/>
      <c r="F59" s="35"/>
      <c r="G59" s="35"/>
      <c r="H59" s="36">
        <f t="shared" ref="H59" si="24">IF(C59="A",PRODUCT(F59:G59),0)</f>
        <v>0</v>
      </c>
      <c r="I59" s="36">
        <f t="shared" si="19"/>
        <v>0</v>
      </c>
      <c r="J59" s="36">
        <f t="shared" si="20"/>
        <v>0</v>
      </c>
      <c r="K59" s="24">
        <f t="shared" si="23"/>
        <v>0</v>
      </c>
      <c r="L59" s="24">
        <f t="shared" si="23"/>
        <v>0</v>
      </c>
      <c r="M59" s="24">
        <f t="shared" si="23"/>
        <v>0</v>
      </c>
      <c r="N59" s="24">
        <f t="shared" si="23"/>
        <v>0</v>
      </c>
      <c r="O59" s="24">
        <f t="shared" si="23"/>
        <v>0</v>
      </c>
      <c r="P59" s="24">
        <f t="shared" si="23"/>
        <v>0</v>
      </c>
      <c r="Q59" s="24">
        <f t="shared" si="23"/>
        <v>0</v>
      </c>
      <c r="R59" s="24">
        <f t="shared" si="23"/>
        <v>0</v>
      </c>
      <c r="S59" s="24">
        <f t="shared" si="23"/>
        <v>0</v>
      </c>
      <c r="T59" s="37" t="s">
        <v>15</v>
      </c>
      <c r="U59" s="30"/>
    </row>
    <row r="60" spans="2:23" s="26" customFormat="1" ht="21" hidden="1" customHeight="1" outlineLevel="1" x14ac:dyDescent="0.25">
      <c r="B60" s="27"/>
      <c r="C60" s="18"/>
      <c r="D60" s="18"/>
      <c r="E60" s="19"/>
      <c r="F60" s="20"/>
      <c r="G60" s="28"/>
      <c r="H60" s="29">
        <f>IF(C60="A",PRODUCT(F60:G60),0)</f>
        <v>0</v>
      </c>
      <c r="I60" s="29">
        <f t="shared" si="19"/>
        <v>0</v>
      </c>
      <c r="J60" s="29">
        <f t="shared" si="20"/>
        <v>0</v>
      </c>
      <c r="K60" s="24">
        <f t="shared" si="23"/>
        <v>0</v>
      </c>
      <c r="L60" s="24">
        <f t="shared" si="23"/>
        <v>0</v>
      </c>
      <c r="M60" s="24">
        <f t="shared" si="23"/>
        <v>0</v>
      </c>
      <c r="N60" s="24">
        <f t="shared" si="23"/>
        <v>0</v>
      </c>
      <c r="O60" s="24">
        <f t="shared" si="23"/>
        <v>0</v>
      </c>
      <c r="P60" s="24">
        <f t="shared" si="23"/>
        <v>0</v>
      </c>
      <c r="Q60" s="24">
        <f t="shared" si="23"/>
        <v>0</v>
      </c>
      <c r="R60" s="24">
        <f t="shared" si="23"/>
        <v>0</v>
      </c>
      <c r="S60" s="24">
        <f t="shared" si="23"/>
        <v>0</v>
      </c>
      <c r="T60" s="25" t="s">
        <v>15</v>
      </c>
      <c r="U60" s="30"/>
      <c r="W60" s="31"/>
    </row>
    <row r="61" spans="2:23" s="26" customFormat="1" ht="21" hidden="1" customHeight="1" outlineLevel="1" x14ac:dyDescent="0.25">
      <c r="B61" s="27"/>
      <c r="C61" s="18"/>
      <c r="D61" s="18"/>
      <c r="E61" s="19"/>
      <c r="F61" s="20"/>
      <c r="G61" s="28"/>
      <c r="H61" s="29">
        <f t="shared" ref="H61:H78" si="25">IF(C61="A",PRODUCT(F61:G61),0)</f>
        <v>0</v>
      </c>
      <c r="I61" s="29">
        <f t="shared" si="19"/>
        <v>0</v>
      </c>
      <c r="J61" s="29">
        <f t="shared" si="20"/>
        <v>0</v>
      </c>
      <c r="K61" s="24">
        <f t="shared" si="23"/>
        <v>0</v>
      </c>
      <c r="L61" s="24">
        <f t="shared" si="23"/>
        <v>0</v>
      </c>
      <c r="M61" s="24">
        <f t="shared" si="23"/>
        <v>0</v>
      </c>
      <c r="N61" s="24">
        <f t="shared" si="23"/>
        <v>0</v>
      </c>
      <c r="O61" s="24">
        <f t="shared" si="23"/>
        <v>0</v>
      </c>
      <c r="P61" s="24">
        <f t="shared" si="23"/>
        <v>0</v>
      </c>
      <c r="Q61" s="24">
        <f t="shared" si="23"/>
        <v>0</v>
      </c>
      <c r="R61" s="24">
        <f t="shared" si="23"/>
        <v>0</v>
      </c>
      <c r="S61" s="24">
        <f t="shared" si="23"/>
        <v>0</v>
      </c>
      <c r="T61" s="25" t="s">
        <v>15</v>
      </c>
      <c r="U61" s="30"/>
      <c r="W61" s="31"/>
    </row>
    <row r="62" spans="2:23" s="26" customFormat="1" ht="21" hidden="1" customHeight="1" outlineLevel="1" x14ac:dyDescent="0.25">
      <c r="B62" s="27"/>
      <c r="C62" s="18"/>
      <c r="D62" s="18"/>
      <c r="E62" s="19"/>
      <c r="F62" s="20"/>
      <c r="G62" s="28"/>
      <c r="H62" s="29">
        <f t="shared" si="25"/>
        <v>0</v>
      </c>
      <c r="I62" s="29">
        <f t="shared" si="19"/>
        <v>0</v>
      </c>
      <c r="J62" s="29">
        <f t="shared" si="20"/>
        <v>0</v>
      </c>
      <c r="K62" s="24">
        <f t="shared" si="23"/>
        <v>0</v>
      </c>
      <c r="L62" s="24">
        <f t="shared" si="23"/>
        <v>0</v>
      </c>
      <c r="M62" s="24">
        <f t="shared" si="23"/>
        <v>0</v>
      </c>
      <c r="N62" s="24">
        <f t="shared" si="23"/>
        <v>0</v>
      </c>
      <c r="O62" s="24">
        <f t="shared" si="23"/>
        <v>0</v>
      </c>
      <c r="P62" s="24">
        <f t="shared" si="23"/>
        <v>0</v>
      </c>
      <c r="Q62" s="24">
        <f t="shared" si="23"/>
        <v>0</v>
      </c>
      <c r="R62" s="24">
        <f t="shared" si="23"/>
        <v>0</v>
      </c>
      <c r="S62" s="24">
        <f t="shared" si="23"/>
        <v>0</v>
      </c>
      <c r="T62" s="25" t="s">
        <v>15</v>
      </c>
      <c r="U62" s="30"/>
      <c r="W62" s="31"/>
    </row>
    <row r="63" spans="2:23" s="26" customFormat="1" ht="21" hidden="1" customHeight="1" outlineLevel="1" x14ac:dyDescent="0.25">
      <c r="B63" s="27"/>
      <c r="C63" s="18"/>
      <c r="D63" s="18"/>
      <c r="E63" s="19"/>
      <c r="F63" s="20"/>
      <c r="G63" s="28"/>
      <c r="H63" s="29">
        <f t="shared" si="25"/>
        <v>0</v>
      </c>
      <c r="I63" s="29">
        <f t="shared" si="19"/>
        <v>0</v>
      </c>
      <c r="J63" s="29">
        <f t="shared" si="20"/>
        <v>0</v>
      </c>
      <c r="K63" s="24">
        <f t="shared" si="23"/>
        <v>0</v>
      </c>
      <c r="L63" s="24">
        <f t="shared" si="23"/>
        <v>0</v>
      </c>
      <c r="M63" s="24">
        <f t="shared" si="23"/>
        <v>0</v>
      </c>
      <c r="N63" s="24">
        <f t="shared" si="23"/>
        <v>0</v>
      </c>
      <c r="O63" s="24">
        <f t="shared" si="23"/>
        <v>0</v>
      </c>
      <c r="P63" s="24">
        <f t="shared" si="23"/>
        <v>0</v>
      </c>
      <c r="Q63" s="24">
        <f t="shared" si="23"/>
        <v>0</v>
      </c>
      <c r="R63" s="24">
        <f t="shared" si="23"/>
        <v>0</v>
      </c>
      <c r="S63" s="24">
        <f t="shared" si="23"/>
        <v>0</v>
      </c>
      <c r="T63" s="25" t="s">
        <v>15</v>
      </c>
      <c r="U63" s="30"/>
      <c r="W63" s="31"/>
    </row>
    <row r="64" spans="2:23" s="38" customFormat="1" ht="21" hidden="1" customHeight="1" outlineLevel="1" x14ac:dyDescent="0.25">
      <c r="B64" s="27"/>
      <c r="C64" s="18"/>
      <c r="D64" s="18"/>
      <c r="E64" s="19"/>
      <c r="F64" s="20"/>
      <c r="G64" s="28"/>
      <c r="H64" s="29">
        <f t="shared" si="25"/>
        <v>0</v>
      </c>
      <c r="I64" s="29">
        <f t="shared" si="19"/>
        <v>0</v>
      </c>
      <c r="J64" s="29">
        <f t="shared" si="20"/>
        <v>0</v>
      </c>
      <c r="K64" s="24">
        <f t="shared" si="23"/>
        <v>0</v>
      </c>
      <c r="L64" s="24">
        <f t="shared" si="23"/>
        <v>0</v>
      </c>
      <c r="M64" s="24">
        <f t="shared" si="23"/>
        <v>0</v>
      </c>
      <c r="N64" s="24">
        <f t="shared" si="23"/>
        <v>0</v>
      </c>
      <c r="O64" s="24">
        <f t="shared" si="23"/>
        <v>0</v>
      </c>
      <c r="P64" s="24">
        <f t="shared" si="23"/>
        <v>0</v>
      </c>
      <c r="Q64" s="24">
        <f t="shared" si="23"/>
        <v>0</v>
      </c>
      <c r="R64" s="24">
        <f t="shared" si="23"/>
        <v>0</v>
      </c>
      <c r="S64" s="24">
        <f t="shared" si="23"/>
        <v>0</v>
      </c>
      <c r="T64" s="25" t="s">
        <v>15</v>
      </c>
      <c r="U64" s="37"/>
    </row>
    <row r="65" spans="2:23" s="26" customFormat="1" ht="21" hidden="1" customHeight="1" outlineLevel="1" x14ac:dyDescent="0.25">
      <c r="B65" s="27"/>
      <c r="C65" s="18"/>
      <c r="D65" s="18"/>
      <c r="E65" s="19"/>
      <c r="F65" s="20"/>
      <c r="G65" s="28"/>
      <c r="H65" s="29">
        <f t="shared" si="25"/>
        <v>0</v>
      </c>
      <c r="I65" s="29">
        <f t="shared" si="19"/>
        <v>0</v>
      </c>
      <c r="J65" s="29">
        <f t="shared" si="20"/>
        <v>0</v>
      </c>
      <c r="K65" s="24">
        <f t="shared" si="23"/>
        <v>0</v>
      </c>
      <c r="L65" s="24">
        <f t="shared" si="23"/>
        <v>0</v>
      </c>
      <c r="M65" s="24">
        <f t="shared" si="23"/>
        <v>0</v>
      </c>
      <c r="N65" s="24">
        <f t="shared" si="23"/>
        <v>0</v>
      </c>
      <c r="O65" s="24">
        <f t="shared" si="23"/>
        <v>0</v>
      </c>
      <c r="P65" s="24">
        <f t="shared" si="23"/>
        <v>0</v>
      </c>
      <c r="Q65" s="24">
        <f t="shared" si="23"/>
        <v>0</v>
      </c>
      <c r="R65" s="24">
        <f t="shared" si="23"/>
        <v>0</v>
      </c>
      <c r="S65" s="24">
        <f t="shared" si="23"/>
        <v>0</v>
      </c>
      <c r="T65" s="25" t="s">
        <v>15</v>
      </c>
      <c r="U65" s="30"/>
      <c r="W65" s="31"/>
    </row>
    <row r="66" spans="2:23" s="38" customFormat="1" ht="21" hidden="1" customHeight="1" outlineLevel="1" x14ac:dyDescent="0.25">
      <c r="B66" s="27"/>
      <c r="C66" s="18"/>
      <c r="D66" s="18"/>
      <c r="E66" s="19"/>
      <c r="F66" s="20"/>
      <c r="G66" s="28"/>
      <c r="H66" s="29">
        <f t="shared" si="25"/>
        <v>0</v>
      </c>
      <c r="I66" s="29">
        <f t="shared" si="19"/>
        <v>0</v>
      </c>
      <c r="J66" s="29">
        <f t="shared" si="20"/>
        <v>0</v>
      </c>
      <c r="K66" s="24">
        <f t="shared" si="23"/>
        <v>0</v>
      </c>
      <c r="L66" s="24">
        <f t="shared" si="23"/>
        <v>0</v>
      </c>
      <c r="M66" s="24">
        <f t="shared" si="23"/>
        <v>0</v>
      </c>
      <c r="N66" s="24">
        <f t="shared" si="23"/>
        <v>0</v>
      </c>
      <c r="O66" s="24">
        <f t="shared" si="23"/>
        <v>0</v>
      </c>
      <c r="P66" s="24">
        <f t="shared" si="23"/>
        <v>0</v>
      </c>
      <c r="Q66" s="24">
        <f t="shared" si="23"/>
        <v>0</v>
      </c>
      <c r="R66" s="24">
        <f t="shared" si="23"/>
        <v>0</v>
      </c>
      <c r="S66" s="24">
        <f t="shared" si="23"/>
        <v>0</v>
      </c>
      <c r="T66" s="25" t="s">
        <v>15</v>
      </c>
      <c r="U66" s="30"/>
    </row>
    <row r="67" spans="2:23" s="26" customFormat="1" ht="21" hidden="1" customHeight="1" outlineLevel="1" x14ac:dyDescent="0.25">
      <c r="B67" s="27"/>
      <c r="C67" s="18"/>
      <c r="D67" s="18"/>
      <c r="E67" s="19"/>
      <c r="F67" s="20"/>
      <c r="G67" s="28"/>
      <c r="H67" s="29">
        <f t="shared" si="25"/>
        <v>0</v>
      </c>
      <c r="I67" s="29">
        <f t="shared" si="19"/>
        <v>0</v>
      </c>
      <c r="J67" s="29">
        <f t="shared" si="20"/>
        <v>0</v>
      </c>
      <c r="K67" s="24">
        <f t="shared" si="23"/>
        <v>0</v>
      </c>
      <c r="L67" s="24">
        <f t="shared" si="23"/>
        <v>0</v>
      </c>
      <c r="M67" s="24">
        <f t="shared" si="23"/>
        <v>0</v>
      </c>
      <c r="N67" s="24">
        <f t="shared" si="23"/>
        <v>0</v>
      </c>
      <c r="O67" s="24">
        <f t="shared" si="23"/>
        <v>0</v>
      </c>
      <c r="P67" s="24">
        <f t="shared" si="23"/>
        <v>0</v>
      </c>
      <c r="Q67" s="24">
        <f t="shared" si="23"/>
        <v>0</v>
      </c>
      <c r="R67" s="24">
        <f t="shared" si="23"/>
        <v>0</v>
      </c>
      <c r="S67" s="24">
        <f t="shared" si="23"/>
        <v>0</v>
      </c>
      <c r="T67" s="25" t="s">
        <v>15</v>
      </c>
      <c r="U67" s="30"/>
      <c r="W67" s="31"/>
    </row>
    <row r="68" spans="2:23" s="38" customFormat="1" ht="21" hidden="1" customHeight="1" outlineLevel="1" x14ac:dyDescent="0.25">
      <c r="B68" s="27"/>
      <c r="C68" s="18"/>
      <c r="D68" s="18"/>
      <c r="E68" s="19"/>
      <c r="F68" s="20"/>
      <c r="G68" s="28"/>
      <c r="H68" s="29">
        <f t="shared" si="25"/>
        <v>0</v>
      </c>
      <c r="I68" s="29">
        <f t="shared" si="19"/>
        <v>0</v>
      </c>
      <c r="J68" s="29">
        <f t="shared" si="20"/>
        <v>0</v>
      </c>
      <c r="K68" s="24">
        <f t="shared" si="23"/>
        <v>0</v>
      </c>
      <c r="L68" s="24">
        <f t="shared" si="23"/>
        <v>0</v>
      </c>
      <c r="M68" s="24">
        <f t="shared" si="23"/>
        <v>0</v>
      </c>
      <c r="N68" s="24">
        <f t="shared" si="23"/>
        <v>0</v>
      </c>
      <c r="O68" s="24">
        <f t="shared" si="23"/>
        <v>0</v>
      </c>
      <c r="P68" s="24">
        <f t="shared" si="23"/>
        <v>0</v>
      </c>
      <c r="Q68" s="24">
        <f t="shared" si="23"/>
        <v>0</v>
      </c>
      <c r="R68" s="24">
        <f t="shared" si="23"/>
        <v>0</v>
      </c>
      <c r="S68" s="24">
        <f t="shared" si="23"/>
        <v>0</v>
      </c>
      <c r="T68" s="25" t="s">
        <v>15</v>
      </c>
      <c r="U68" s="30"/>
    </row>
    <row r="69" spans="2:23" s="26" customFormat="1" ht="21" hidden="1" customHeight="1" outlineLevel="1" x14ac:dyDescent="0.25">
      <c r="B69" s="27"/>
      <c r="C69" s="18"/>
      <c r="D69" s="18"/>
      <c r="E69" s="19"/>
      <c r="F69" s="20"/>
      <c r="G69" s="28"/>
      <c r="H69" s="29">
        <f t="shared" si="25"/>
        <v>0</v>
      </c>
      <c r="I69" s="29">
        <f t="shared" si="19"/>
        <v>0</v>
      </c>
      <c r="J69" s="29">
        <f t="shared" si="20"/>
        <v>0</v>
      </c>
      <c r="K69" s="24">
        <f t="shared" si="23"/>
        <v>0</v>
      </c>
      <c r="L69" s="24">
        <f t="shared" si="23"/>
        <v>0</v>
      </c>
      <c r="M69" s="24">
        <f t="shared" si="23"/>
        <v>0</v>
      </c>
      <c r="N69" s="24">
        <f t="shared" si="23"/>
        <v>0</v>
      </c>
      <c r="O69" s="24">
        <f t="shared" si="23"/>
        <v>0</v>
      </c>
      <c r="P69" s="24">
        <f t="shared" si="23"/>
        <v>0</v>
      </c>
      <c r="Q69" s="24">
        <f t="shared" si="23"/>
        <v>0</v>
      </c>
      <c r="R69" s="24">
        <f t="shared" si="23"/>
        <v>0</v>
      </c>
      <c r="S69" s="24">
        <f t="shared" si="23"/>
        <v>0</v>
      </c>
      <c r="T69" s="25" t="s">
        <v>15</v>
      </c>
      <c r="U69" s="37"/>
      <c r="W69" s="31"/>
    </row>
    <row r="70" spans="2:23" s="26" customFormat="1" ht="21" hidden="1" customHeight="1" outlineLevel="1" x14ac:dyDescent="0.25">
      <c r="B70" s="27"/>
      <c r="C70" s="18"/>
      <c r="D70" s="18"/>
      <c r="E70" s="19"/>
      <c r="F70" s="20"/>
      <c r="G70" s="28"/>
      <c r="H70" s="29">
        <f t="shared" si="25"/>
        <v>0</v>
      </c>
      <c r="I70" s="29">
        <f t="shared" si="19"/>
        <v>0</v>
      </c>
      <c r="J70" s="29">
        <f t="shared" si="20"/>
        <v>0</v>
      </c>
      <c r="K70" s="24">
        <f t="shared" si="23"/>
        <v>0</v>
      </c>
      <c r="L70" s="24">
        <f t="shared" si="23"/>
        <v>0</v>
      </c>
      <c r="M70" s="24">
        <f t="shared" si="23"/>
        <v>0</v>
      </c>
      <c r="N70" s="24">
        <f t="shared" si="23"/>
        <v>0</v>
      </c>
      <c r="O70" s="24">
        <f t="shared" si="23"/>
        <v>0</v>
      </c>
      <c r="P70" s="24">
        <f t="shared" si="23"/>
        <v>0</v>
      </c>
      <c r="Q70" s="24">
        <f t="shared" si="23"/>
        <v>0</v>
      </c>
      <c r="R70" s="24">
        <f t="shared" si="23"/>
        <v>0</v>
      </c>
      <c r="S70" s="24">
        <f t="shared" si="23"/>
        <v>0</v>
      </c>
      <c r="T70" s="25" t="s">
        <v>15</v>
      </c>
      <c r="U70" s="37"/>
    </row>
    <row r="71" spans="2:23" s="26" customFormat="1" ht="21" hidden="1" customHeight="1" outlineLevel="1" x14ac:dyDescent="0.25">
      <c r="B71" s="27"/>
      <c r="C71" s="18"/>
      <c r="D71" s="18"/>
      <c r="E71" s="19"/>
      <c r="F71" s="20"/>
      <c r="G71" s="28"/>
      <c r="H71" s="29">
        <f t="shared" si="25"/>
        <v>0</v>
      </c>
      <c r="I71" s="29">
        <f t="shared" si="19"/>
        <v>0</v>
      </c>
      <c r="J71" s="29">
        <f t="shared" si="20"/>
        <v>0</v>
      </c>
      <c r="K71" s="24">
        <f t="shared" si="23"/>
        <v>0</v>
      </c>
      <c r="L71" s="24">
        <f t="shared" si="23"/>
        <v>0</v>
      </c>
      <c r="M71" s="24">
        <f t="shared" si="23"/>
        <v>0</v>
      </c>
      <c r="N71" s="24">
        <f t="shared" si="23"/>
        <v>0</v>
      </c>
      <c r="O71" s="24">
        <f t="shared" si="23"/>
        <v>0</v>
      </c>
      <c r="P71" s="24">
        <f t="shared" si="23"/>
        <v>0</v>
      </c>
      <c r="Q71" s="24">
        <f t="shared" si="23"/>
        <v>0</v>
      </c>
      <c r="R71" s="24">
        <f t="shared" si="23"/>
        <v>0</v>
      </c>
      <c r="S71" s="24">
        <f t="shared" si="23"/>
        <v>0</v>
      </c>
      <c r="T71" s="25" t="s">
        <v>15</v>
      </c>
      <c r="U71" s="30"/>
      <c r="W71" s="31"/>
    </row>
    <row r="72" spans="2:23" s="38" customFormat="1" ht="21" hidden="1" customHeight="1" outlineLevel="1" x14ac:dyDescent="0.25">
      <c r="B72" s="27"/>
      <c r="C72" s="18"/>
      <c r="D72" s="18"/>
      <c r="E72" s="19"/>
      <c r="F72" s="20"/>
      <c r="G72" s="28"/>
      <c r="H72" s="29">
        <f t="shared" si="25"/>
        <v>0</v>
      </c>
      <c r="I72" s="29">
        <f t="shared" si="19"/>
        <v>0</v>
      </c>
      <c r="J72" s="29">
        <f t="shared" si="20"/>
        <v>0</v>
      </c>
      <c r="K72" s="24">
        <f t="shared" si="23"/>
        <v>0</v>
      </c>
      <c r="L72" s="24">
        <f t="shared" si="23"/>
        <v>0</v>
      </c>
      <c r="M72" s="24">
        <f t="shared" si="23"/>
        <v>0</v>
      </c>
      <c r="N72" s="24">
        <f t="shared" si="23"/>
        <v>0</v>
      </c>
      <c r="O72" s="24">
        <f t="shared" si="23"/>
        <v>0</v>
      </c>
      <c r="P72" s="24">
        <f t="shared" si="23"/>
        <v>0</v>
      </c>
      <c r="Q72" s="24">
        <f t="shared" si="23"/>
        <v>0</v>
      </c>
      <c r="R72" s="24">
        <f t="shared" si="23"/>
        <v>0</v>
      </c>
      <c r="S72" s="24">
        <f t="shared" si="23"/>
        <v>0</v>
      </c>
      <c r="T72" s="25" t="s">
        <v>15</v>
      </c>
      <c r="U72" s="37"/>
    </row>
    <row r="73" spans="2:23" s="26" customFormat="1" ht="21" hidden="1" customHeight="1" outlineLevel="1" x14ac:dyDescent="0.25">
      <c r="B73" s="27"/>
      <c r="C73" s="18"/>
      <c r="D73" s="18"/>
      <c r="E73" s="19"/>
      <c r="F73" s="20"/>
      <c r="G73" s="28"/>
      <c r="H73" s="29">
        <f t="shared" si="25"/>
        <v>0</v>
      </c>
      <c r="I73" s="29">
        <f t="shared" si="19"/>
        <v>0</v>
      </c>
      <c r="J73" s="29">
        <f t="shared" si="20"/>
        <v>0</v>
      </c>
      <c r="K73" s="24">
        <f t="shared" si="23"/>
        <v>0</v>
      </c>
      <c r="L73" s="24">
        <f t="shared" si="23"/>
        <v>0</v>
      </c>
      <c r="M73" s="24">
        <f t="shared" si="23"/>
        <v>0</v>
      </c>
      <c r="N73" s="24">
        <f t="shared" si="23"/>
        <v>0</v>
      </c>
      <c r="O73" s="24">
        <f t="shared" si="23"/>
        <v>0</v>
      </c>
      <c r="P73" s="24">
        <f t="shared" si="23"/>
        <v>0</v>
      </c>
      <c r="Q73" s="24">
        <f t="shared" si="23"/>
        <v>0</v>
      </c>
      <c r="R73" s="24">
        <f t="shared" si="23"/>
        <v>0</v>
      </c>
      <c r="S73" s="24">
        <f t="shared" si="23"/>
        <v>0</v>
      </c>
      <c r="T73" s="25" t="s">
        <v>15</v>
      </c>
      <c r="U73" s="30"/>
      <c r="W73" s="31"/>
    </row>
    <row r="74" spans="2:23" s="26" customFormat="1" ht="21" hidden="1" customHeight="1" outlineLevel="1" x14ac:dyDescent="0.25">
      <c r="B74" s="27"/>
      <c r="C74" s="18"/>
      <c r="D74" s="18"/>
      <c r="E74" s="19"/>
      <c r="F74" s="20"/>
      <c r="G74" s="28"/>
      <c r="H74" s="29">
        <f t="shared" si="25"/>
        <v>0</v>
      </c>
      <c r="I74" s="29">
        <f t="shared" si="19"/>
        <v>0</v>
      </c>
      <c r="J74" s="29">
        <f t="shared" si="20"/>
        <v>0</v>
      </c>
      <c r="K74" s="24">
        <f t="shared" ref="K74:S83" si="26">IF($E74=K$6,$J74,0)</f>
        <v>0</v>
      </c>
      <c r="L74" s="24">
        <f t="shared" si="26"/>
        <v>0</v>
      </c>
      <c r="M74" s="24">
        <f t="shared" si="26"/>
        <v>0</v>
      </c>
      <c r="N74" s="24">
        <f t="shared" si="26"/>
        <v>0</v>
      </c>
      <c r="O74" s="24">
        <f t="shared" si="26"/>
        <v>0</v>
      </c>
      <c r="P74" s="24">
        <f t="shared" si="26"/>
        <v>0</v>
      </c>
      <c r="Q74" s="24">
        <f t="shared" si="26"/>
        <v>0</v>
      </c>
      <c r="R74" s="24">
        <f t="shared" si="26"/>
        <v>0</v>
      </c>
      <c r="S74" s="24">
        <f t="shared" si="26"/>
        <v>0</v>
      </c>
      <c r="T74" s="25" t="s">
        <v>15</v>
      </c>
      <c r="U74" s="30"/>
      <c r="W74" s="31"/>
    </row>
    <row r="75" spans="2:23" s="26" customFormat="1" ht="21" hidden="1" customHeight="1" outlineLevel="1" x14ac:dyDescent="0.25">
      <c r="B75" s="27"/>
      <c r="C75" s="18"/>
      <c r="D75" s="18"/>
      <c r="E75" s="19"/>
      <c r="F75" s="20"/>
      <c r="G75" s="28"/>
      <c r="H75" s="29">
        <f t="shared" si="25"/>
        <v>0</v>
      </c>
      <c r="I75" s="29">
        <f t="shared" si="19"/>
        <v>0</v>
      </c>
      <c r="J75" s="29">
        <f t="shared" si="20"/>
        <v>0</v>
      </c>
      <c r="K75" s="24">
        <f t="shared" si="26"/>
        <v>0</v>
      </c>
      <c r="L75" s="24">
        <f t="shared" si="26"/>
        <v>0</v>
      </c>
      <c r="M75" s="24">
        <f t="shared" si="26"/>
        <v>0</v>
      </c>
      <c r="N75" s="24">
        <f t="shared" si="26"/>
        <v>0</v>
      </c>
      <c r="O75" s="24">
        <f t="shared" si="26"/>
        <v>0</v>
      </c>
      <c r="P75" s="24">
        <f t="shared" si="26"/>
        <v>0</v>
      </c>
      <c r="Q75" s="24">
        <f t="shared" si="26"/>
        <v>0</v>
      </c>
      <c r="R75" s="24">
        <f t="shared" si="26"/>
        <v>0</v>
      </c>
      <c r="S75" s="24">
        <f t="shared" si="26"/>
        <v>0</v>
      </c>
      <c r="T75" s="25" t="s">
        <v>15</v>
      </c>
      <c r="U75" s="30"/>
      <c r="W75" s="31"/>
    </row>
    <row r="76" spans="2:23" s="26" customFormat="1" ht="21" hidden="1" customHeight="1" outlineLevel="1" x14ac:dyDescent="0.25">
      <c r="B76" s="27"/>
      <c r="C76" s="18"/>
      <c r="D76" s="18"/>
      <c r="E76" s="19"/>
      <c r="F76" s="20"/>
      <c r="G76" s="28"/>
      <c r="H76" s="29">
        <f t="shared" si="25"/>
        <v>0</v>
      </c>
      <c r="I76" s="29">
        <f t="shared" si="19"/>
        <v>0</v>
      </c>
      <c r="J76" s="29">
        <f t="shared" si="20"/>
        <v>0</v>
      </c>
      <c r="K76" s="24">
        <f t="shared" si="26"/>
        <v>0</v>
      </c>
      <c r="L76" s="24">
        <f t="shared" si="26"/>
        <v>0</v>
      </c>
      <c r="M76" s="24">
        <f t="shared" si="26"/>
        <v>0</v>
      </c>
      <c r="N76" s="24">
        <f t="shared" si="26"/>
        <v>0</v>
      </c>
      <c r="O76" s="24">
        <f t="shared" si="26"/>
        <v>0</v>
      </c>
      <c r="P76" s="24">
        <f t="shared" si="26"/>
        <v>0</v>
      </c>
      <c r="Q76" s="24">
        <f t="shared" si="26"/>
        <v>0</v>
      </c>
      <c r="R76" s="24">
        <f t="shared" si="26"/>
        <v>0</v>
      </c>
      <c r="S76" s="24">
        <f t="shared" si="26"/>
        <v>0</v>
      </c>
      <c r="T76" s="25" t="s">
        <v>15</v>
      </c>
      <c r="U76" s="30"/>
      <c r="W76" s="31"/>
    </row>
    <row r="77" spans="2:23" s="38" customFormat="1" ht="21" hidden="1" customHeight="1" outlineLevel="1" x14ac:dyDescent="0.25">
      <c r="B77" s="27"/>
      <c r="C77" s="18"/>
      <c r="D77" s="18"/>
      <c r="E77" s="19"/>
      <c r="F77" s="20"/>
      <c r="G77" s="28"/>
      <c r="H77" s="29">
        <f t="shared" si="25"/>
        <v>0</v>
      </c>
      <c r="I77" s="29">
        <f t="shared" si="19"/>
        <v>0</v>
      </c>
      <c r="J77" s="29">
        <f t="shared" si="20"/>
        <v>0</v>
      </c>
      <c r="K77" s="24">
        <f t="shared" si="26"/>
        <v>0</v>
      </c>
      <c r="L77" s="24">
        <f t="shared" si="26"/>
        <v>0</v>
      </c>
      <c r="M77" s="24">
        <f t="shared" si="26"/>
        <v>0</v>
      </c>
      <c r="N77" s="24">
        <f t="shared" si="26"/>
        <v>0</v>
      </c>
      <c r="O77" s="24">
        <f t="shared" si="26"/>
        <v>0</v>
      </c>
      <c r="P77" s="24">
        <f t="shared" si="26"/>
        <v>0</v>
      </c>
      <c r="Q77" s="24">
        <f t="shared" si="26"/>
        <v>0</v>
      </c>
      <c r="R77" s="24">
        <f t="shared" si="26"/>
        <v>0</v>
      </c>
      <c r="S77" s="24">
        <f t="shared" si="26"/>
        <v>0</v>
      </c>
      <c r="T77" s="25" t="s">
        <v>15</v>
      </c>
      <c r="U77" s="37"/>
    </row>
    <row r="78" spans="2:23" s="26" customFormat="1" ht="21" hidden="1" customHeight="1" outlineLevel="1" x14ac:dyDescent="0.25">
      <c r="B78" s="27"/>
      <c r="C78" s="18"/>
      <c r="D78" s="18"/>
      <c r="E78" s="19"/>
      <c r="F78" s="20"/>
      <c r="G78" s="28"/>
      <c r="H78" s="29">
        <f t="shared" si="25"/>
        <v>0</v>
      </c>
      <c r="I78" s="29">
        <f t="shared" si="19"/>
        <v>0</v>
      </c>
      <c r="J78" s="29">
        <f t="shared" si="20"/>
        <v>0</v>
      </c>
      <c r="K78" s="24">
        <f t="shared" si="26"/>
        <v>0</v>
      </c>
      <c r="L78" s="24">
        <f t="shared" si="26"/>
        <v>0</v>
      </c>
      <c r="M78" s="24">
        <f t="shared" si="26"/>
        <v>0</v>
      </c>
      <c r="N78" s="24">
        <f t="shared" si="26"/>
        <v>0</v>
      </c>
      <c r="O78" s="24">
        <f t="shared" si="26"/>
        <v>0</v>
      </c>
      <c r="P78" s="24">
        <f t="shared" si="26"/>
        <v>0</v>
      </c>
      <c r="Q78" s="24">
        <f t="shared" si="26"/>
        <v>0</v>
      </c>
      <c r="R78" s="24">
        <f t="shared" si="26"/>
        <v>0</v>
      </c>
      <c r="S78" s="24">
        <f t="shared" si="26"/>
        <v>0</v>
      </c>
      <c r="T78" s="25" t="s">
        <v>15</v>
      </c>
      <c r="U78" s="30"/>
      <c r="W78" s="31"/>
    </row>
    <row r="79" spans="2:23" s="26" customFormat="1" ht="21" hidden="1" customHeight="1" outlineLevel="1" x14ac:dyDescent="0.25">
      <c r="B79" s="27"/>
      <c r="C79" s="18"/>
      <c r="D79" s="18"/>
      <c r="E79" s="19"/>
      <c r="F79" s="20"/>
      <c r="G79" s="28"/>
      <c r="H79" s="29">
        <f>IF(C79="A",PRODUCT(F79:G79),0)</f>
        <v>0</v>
      </c>
      <c r="I79" s="29">
        <f>IF(C79="D",-PRODUCT(F79:G79),0)</f>
        <v>0</v>
      </c>
      <c r="J79" s="29">
        <f>(H79*D79)+(I79*D79)</f>
        <v>0</v>
      </c>
      <c r="K79" s="24">
        <f t="shared" si="26"/>
        <v>0</v>
      </c>
      <c r="L79" s="24">
        <f t="shared" si="26"/>
        <v>0</v>
      </c>
      <c r="M79" s="24">
        <f t="shared" si="26"/>
        <v>0</v>
      </c>
      <c r="N79" s="24">
        <f t="shared" si="26"/>
        <v>0</v>
      </c>
      <c r="O79" s="24">
        <f t="shared" si="26"/>
        <v>0</v>
      </c>
      <c r="P79" s="24">
        <f t="shared" si="26"/>
        <v>0</v>
      </c>
      <c r="Q79" s="24">
        <f t="shared" si="26"/>
        <v>0</v>
      </c>
      <c r="R79" s="24">
        <f t="shared" si="26"/>
        <v>0</v>
      </c>
      <c r="S79" s="24">
        <f t="shared" si="26"/>
        <v>0</v>
      </c>
      <c r="T79" s="25" t="s">
        <v>15</v>
      </c>
    </row>
    <row r="80" spans="2:23" s="26" customFormat="1" ht="21" hidden="1" customHeight="1" outlineLevel="1" x14ac:dyDescent="0.25">
      <c r="B80" s="27"/>
      <c r="C80" s="18"/>
      <c r="D80" s="18"/>
      <c r="E80" s="19"/>
      <c r="F80" s="20"/>
      <c r="G80" s="28"/>
      <c r="H80" s="29">
        <f>IF(C80="A",PRODUCT(F80:G80),0)</f>
        <v>0</v>
      </c>
      <c r="I80" s="29">
        <f>IF(C80="D",-PRODUCT(F80:G80),0)</f>
        <v>0</v>
      </c>
      <c r="J80" s="29">
        <f>(H80*D80)+(I80*D80)</f>
        <v>0</v>
      </c>
      <c r="K80" s="24">
        <f t="shared" si="26"/>
        <v>0</v>
      </c>
      <c r="L80" s="24">
        <f t="shared" si="26"/>
        <v>0</v>
      </c>
      <c r="M80" s="24">
        <f t="shared" si="26"/>
        <v>0</v>
      </c>
      <c r="N80" s="24">
        <f t="shared" si="26"/>
        <v>0</v>
      </c>
      <c r="O80" s="24">
        <f t="shared" si="26"/>
        <v>0</v>
      </c>
      <c r="P80" s="24">
        <f t="shared" si="26"/>
        <v>0</v>
      </c>
      <c r="Q80" s="24">
        <f t="shared" si="26"/>
        <v>0</v>
      </c>
      <c r="R80" s="24">
        <f t="shared" si="26"/>
        <v>0</v>
      </c>
      <c r="S80" s="24">
        <f t="shared" si="26"/>
        <v>0</v>
      </c>
      <c r="T80" s="25" t="s">
        <v>15</v>
      </c>
      <c r="U80" s="30"/>
      <c r="W80" s="31"/>
    </row>
    <row r="81" spans="2:23" s="26" customFormat="1" ht="21" hidden="1" customHeight="1" outlineLevel="1" x14ac:dyDescent="0.25">
      <c r="B81" s="27"/>
      <c r="C81" s="18"/>
      <c r="D81" s="18"/>
      <c r="E81" s="19"/>
      <c r="F81" s="20"/>
      <c r="G81" s="28"/>
      <c r="H81" s="29">
        <f>IF(C81="A",PRODUCT(F81:G81),0)</f>
        <v>0</v>
      </c>
      <c r="I81" s="29">
        <f>IF(C81="D",-PRODUCT(F81:G81),0)</f>
        <v>0</v>
      </c>
      <c r="J81" s="29">
        <f>(H81*D81)+(I81*D81)</f>
        <v>0</v>
      </c>
      <c r="K81" s="24">
        <f t="shared" si="26"/>
        <v>0</v>
      </c>
      <c r="L81" s="24">
        <f t="shared" si="26"/>
        <v>0</v>
      </c>
      <c r="M81" s="24">
        <f t="shared" si="26"/>
        <v>0</v>
      </c>
      <c r="N81" s="24">
        <f t="shared" si="26"/>
        <v>0</v>
      </c>
      <c r="O81" s="24">
        <f t="shared" si="26"/>
        <v>0</v>
      </c>
      <c r="P81" s="24">
        <f t="shared" si="26"/>
        <v>0</v>
      </c>
      <c r="Q81" s="24">
        <f t="shared" si="26"/>
        <v>0</v>
      </c>
      <c r="R81" s="24">
        <f t="shared" si="26"/>
        <v>0</v>
      </c>
      <c r="S81" s="24">
        <f t="shared" si="26"/>
        <v>0</v>
      </c>
      <c r="T81" s="25" t="s">
        <v>15</v>
      </c>
      <c r="U81" s="30"/>
      <c r="W81" s="31"/>
    </row>
    <row r="82" spans="2:23" s="26" customFormat="1" ht="21" hidden="1" customHeight="1" outlineLevel="1" x14ac:dyDescent="0.25">
      <c r="B82" s="27"/>
      <c r="C82" s="18"/>
      <c r="D82" s="18"/>
      <c r="E82" s="19"/>
      <c r="F82" s="20"/>
      <c r="G82" s="28"/>
      <c r="H82" s="29">
        <f>IF(C82="A",PRODUCT(F82:G82),0)</f>
        <v>0</v>
      </c>
      <c r="I82" s="29">
        <f>IF(C82="D",-PRODUCT(F82:G82),0)</f>
        <v>0</v>
      </c>
      <c r="J82" s="29">
        <f>(H82*D82)+(I82*D82)</f>
        <v>0</v>
      </c>
      <c r="K82" s="24">
        <f t="shared" si="26"/>
        <v>0</v>
      </c>
      <c r="L82" s="24">
        <f t="shared" si="26"/>
        <v>0</v>
      </c>
      <c r="M82" s="24">
        <f t="shared" si="26"/>
        <v>0</v>
      </c>
      <c r="N82" s="24">
        <f t="shared" si="26"/>
        <v>0</v>
      </c>
      <c r="O82" s="24">
        <f t="shared" si="26"/>
        <v>0</v>
      </c>
      <c r="P82" s="24">
        <f t="shared" si="26"/>
        <v>0</v>
      </c>
      <c r="Q82" s="24">
        <f t="shared" si="26"/>
        <v>0</v>
      </c>
      <c r="R82" s="24">
        <f t="shared" si="26"/>
        <v>0</v>
      </c>
      <c r="S82" s="24">
        <f t="shared" si="26"/>
        <v>0</v>
      </c>
      <c r="T82" s="25" t="s">
        <v>15</v>
      </c>
      <c r="U82" s="30"/>
      <c r="W82" s="31"/>
    </row>
    <row r="83" spans="2:23" s="26" customFormat="1" ht="21" hidden="1" customHeight="1" outlineLevel="1" x14ac:dyDescent="0.25">
      <c r="B83" s="32"/>
      <c r="C83" s="33"/>
      <c r="D83" s="33"/>
      <c r="E83" s="34"/>
      <c r="F83" s="35"/>
      <c r="G83" s="35"/>
      <c r="H83" s="36">
        <f>IF(C83="A",PRODUCT(F83:G83),0)</f>
        <v>0</v>
      </c>
      <c r="I83" s="36">
        <f>IF(C83="D",-PRODUCT(F83:G83),0)</f>
        <v>0</v>
      </c>
      <c r="J83" s="36">
        <f>(H83*D83)+(I83*D83)</f>
        <v>0</v>
      </c>
      <c r="K83" s="24">
        <f t="shared" si="26"/>
        <v>0</v>
      </c>
      <c r="L83" s="24">
        <f t="shared" si="26"/>
        <v>0</v>
      </c>
      <c r="M83" s="24">
        <f t="shared" si="26"/>
        <v>0</v>
      </c>
      <c r="N83" s="24">
        <f t="shared" si="26"/>
        <v>0</v>
      </c>
      <c r="O83" s="24">
        <f t="shared" si="26"/>
        <v>0</v>
      </c>
      <c r="P83" s="24">
        <f t="shared" si="26"/>
        <v>0</v>
      </c>
      <c r="Q83" s="24">
        <f t="shared" si="26"/>
        <v>0</v>
      </c>
      <c r="R83" s="24">
        <f t="shared" si="26"/>
        <v>0</v>
      </c>
      <c r="S83" s="24">
        <f t="shared" si="26"/>
        <v>0</v>
      </c>
      <c r="T83" s="37" t="s">
        <v>15</v>
      </c>
      <c r="U83" s="30"/>
      <c r="W83" s="31"/>
    </row>
    <row r="84" spans="2:23" s="38" customFormat="1" ht="21" hidden="1" customHeight="1" outlineLevel="1" x14ac:dyDescent="0.25">
      <c r="B84" s="32"/>
      <c r="C84" s="33"/>
      <c r="D84" s="33"/>
      <c r="E84" s="34"/>
      <c r="F84" s="35"/>
      <c r="G84" s="35"/>
      <c r="H84" s="36"/>
      <c r="I84" s="36"/>
      <c r="J84" s="36"/>
      <c r="K84" s="24"/>
      <c r="L84" s="61"/>
      <c r="M84" s="24"/>
      <c r="N84" s="24"/>
      <c r="O84" s="24"/>
      <c r="P84" s="24"/>
      <c r="Q84" s="24"/>
      <c r="R84" s="24"/>
      <c r="S84" s="24"/>
      <c r="T84" s="37"/>
      <c r="U84" s="37"/>
    </row>
    <row r="85" spans="2:23" s="26" customFormat="1" ht="21" hidden="1" customHeight="1" outlineLevel="1" x14ac:dyDescent="0.25">
      <c r="B85" s="27"/>
      <c r="C85" s="18"/>
      <c r="D85" s="18"/>
      <c r="E85" s="19"/>
      <c r="F85" s="20"/>
      <c r="G85" s="28"/>
      <c r="H85" s="29"/>
      <c r="I85" s="29"/>
      <c r="J85" s="29"/>
      <c r="K85" s="24"/>
      <c r="L85" s="24"/>
      <c r="M85" s="24"/>
      <c r="N85" s="24"/>
      <c r="O85" s="24"/>
      <c r="P85" s="24"/>
      <c r="Q85" s="24"/>
      <c r="R85" s="24"/>
      <c r="S85" s="24"/>
      <c r="T85" s="25"/>
      <c r="U85" s="30"/>
      <c r="W85" s="31"/>
    </row>
    <row r="86" spans="2:23" s="26" customFormat="1" ht="21" hidden="1" customHeight="1" outlineLevel="1" x14ac:dyDescent="0.25">
      <c r="B86" s="17"/>
      <c r="C86" s="18"/>
      <c r="D86" s="19"/>
      <c r="E86" s="20"/>
      <c r="F86" s="21"/>
      <c r="G86" s="22"/>
      <c r="H86" s="23"/>
      <c r="I86" s="23"/>
      <c r="J86" s="23"/>
      <c r="K86" s="24"/>
      <c r="L86" s="24"/>
      <c r="M86" s="24"/>
      <c r="N86" s="24"/>
      <c r="O86" s="24"/>
      <c r="P86" s="24"/>
      <c r="Q86" s="24"/>
      <c r="R86" s="24"/>
      <c r="S86" s="24"/>
      <c r="T86" s="31"/>
    </row>
    <row r="87" spans="2:23" s="26" customFormat="1" ht="21" customHeight="1" collapsed="1" x14ac:dyDescent="0.25">
      <c r="B87" s="27"/>
      <c r="C87" s="18"/>
      <c r="D87" s="18"/>
      <c r="E87" s="19"/>
      <c r="F87" s="39"/>
      <c r="G87" s="39"/>
      <c r="H87" s="29"/>
      <c r="I87" s="29"/>
      <c r="J87" s="29"/>
      <c r="K87" s="24"/>
      <c r="L87" s="24"/>
      <c r="M87" s="24"/>
      <c r="N87" s="24"/>
      <c r="O87" s="24"/>
      <c r="P87" s="24"/>
      <c r="Q87" s="24"/>
      <c r="R87" s="24"/>
      <c r="S87" s="24"/>
      <c r="T87" s="25"/>
      <c r="U87" s="30"/>
      <c r="W87" s="31"/>
    </row>
    <row r="88" spans="2:23" s="8" customFormat="1" ht="21" customHeight="1" x14ac:dyDescent="0.25">
      <c r="B88" s="40" t="s">
        <v>22</v>
      </c>
      <c r="C88" s="41"/>
      <c r="D88" s="41"/>
      <c r="E88" s="42">
        <f>B40</f>
        <v>0</v>
      </c>
      <c r="F88" s="43"/>
      <c r="G88" s="44"/>
      <c r="H88" s="44"/>
      <c r="I88" s="44"/>
      <c r="J88" s="45" t="s">
        <v>23</v>
      </c>
      <c r="K88" s="46">
        <f>SUM(K41:K87)</f>
        <v>0</v>
      </c>
      <c r="L88" s="46">
        <f t="shared" ref="L88:S88" si="27">SUM(L41:L87)</f>
        <v>0</v>
      </c>
      <c r="M88" s="46">
        <f t="shared" si="27"/>
        <v>0</v>
      </c>
      <c r="N88" s="46">
        <f t="shared" si="27"/>
        <v>0</v>
      </c>
      <c r="O88" s="46">
        <f t="shared" si="27"/>
        <v>0</v>
      </c>
      <c r="P88" s="46">
        <f t="shared" si="27"/>
        <v>0</v>
      </c>
      <c r="Q88" s="46">
        <f t="shared" si="27"/>
        <v>0</v>
      </c>
      <c r="R88" s="46">
        <f t="shared" si="27"/>
        <v>0</v>
      </c>
      <c r="S88" s="46">
        <f t="shared" si="27"/>
        <v>0</v>
      </c>
      <c r="T88" s="47" t="s">
        <v>15</v>
      </c>
      <c r="U88" s="47"/>
    </row>
    <row r="89" spans="2:23" s="8" customFormat="1" ht="21" customHeight="1" x14ac:dyDescent="0.25">
      <c r="B89" s="48"/>
      <c r="C89" s="49"/>
      <c r="D89" s="49"/>
      <c r="E89" s="50"/>
      <c r="F89" s="51"/>
      <c r="G89" s="49"/>
      <c r="H89" s="49"/>
      <c r="I89" s="49"/>
      <c r="J89" s="52" t="s">
        <v>24</v>
      </c>
      <c r="K89" s="53">
        <v>1</v>
      </c>
      <c r="L89" s="53">
        <v>1</v>
      </c>
      <c r="M89" s="53">
        <v>1</v>
      </c>
      <c r="N89" s="53">
        <v>1</v>
      </c>
      <c r="O89" s="53">
        <v>1</v>
      </c>
      <c r="P89" s="53">
        <v>1</v>
      </c>
      <c r="Q89" s="53">
        <v>1</v>
      </c>
      <c r="R89" s="53">
        <v>1</v>
      </c>
      <c r="S89" s="53">
        <v>1</v>
      </c>
      <c r="T89" s="54" t="s">
        <v>4</v>
      </c>
      <c r="U89" s="54"/>
    </row>
    <row r="90" spans="2:23" s="8" customFormat="1" ht="21" customHeight="1" x14ac:dyDescent="0.25">
      <c r="B90" s="55"/>
      <c r="C90" s="56"/>
      <c r="D90" s="56"/>
      <c r="E90" s="57"/>
      <c r="F90" s="58"/>
      <c r="G90" s="56"/>
      <c r="H90" s="56"/>
      <c r="I90" s="56"/>
      <c r="J90" s="45" t="s">
        <v>25</v>
      </c>
      <c r="K90" s="59">
        <f t="shared" ref="K90:S90" si="28">ROUND(K88*K89,2)</f>
        <v>0</v>
      </c>
      <c r="L90" s="59">
        <f t="shared" si="28"/>
        <v>0</v>
      </c>
      <c r="M90" s="59">
        <f t="shared" si="28"/>
        <v>0</v>
      </c>
      <c r="N90" s="59">
        <f t="shared" si="28"/>
        <v>0</v>
      </c>
      <c r="O90" s="59">
        <f t="shared" si="28"/>
        <v>0</v>
      </c>
      <c r="P90" s="59">
        <f t="shared" si="28"/>
        <v>0</v>
      </c>
      <c r="Q90" s="59">
        <f t="shared" si="28"/>
        <v>0</v>
      </c>
      <c r="R90" s="59">
        <f t="shared" si="28"/>
        <v>0</v>
      </c>
      <c r="S90" s="59">
        <f t="shared" si="28"/>
        <v>0</v>
      </c>
      <c r="T90" s="47" t="s">
        <v>15</v>
      </c>
      <c r="U90" s="47"/>
      <c r="V90" s="60"/>
      <c r="W90" s="60"/>
    </row>
    <row r="93" spans="2:23" s="8" customFormat="1" ht="21" customHeight="1" x14ac:dyDescent="0.25">
      <c r="B93" s="184" t="s">
        <v>91</v>
      </c>
      <c r="C93" s="185"/>
      <c r="D93" s="186"/>
      <c r="E93" s="187"/>
      <c r="F93" s="187"/>
      <c r="G93" s="187"/>
      <c r="H93" s="187"/>
      <c r="I93" s="187"/>
      <c r="J93" s="187"/>
      <c r="K93" s="187"/>
      <c r="L93" s="187"/>
      <c r="M93" s="187"/>
      <c r="N93" s="187"/>
      <c r="O93" s="187"/>
      <c r="P93" s="187"/>
      <c r="Q93" s="187"/>
      <c r="R93" s="187"/>
      <c r="S93" s="187"/>
      <c r="T93" s="187"/>
      <c r="U93" s="6"/>
    </row>
    <row r="94" spans="2:23" s="16" customFormat="1" ht="21" customHeight="1" outlineLevel="1" x14ac:dyDescent="0.25">
      <c r="B94" s="9"/>
      <c r="C94" s="10"/>
      <c r="D94" s="10"/>
      <c r="E94" s="11"/>
      <c r="F94" s="12"/>
      <c r="G94" s="11"/>
      <c r="H94" s="13"/>
      <c r="I94" s="13"/>
      <c r="J94" s="13"/>
      <c r="K94" s="14"/>
      <c r="L94" s="14"/>
      <c r="M94" s="14"/>
      <c r="N94" s="14"/>
      <c r="O94" s="14"/>
      <c r="P94" s="14"/>
      <c r="Q94" s="14"/>
      <c r="R94" s="14"/>
      <c r="S94" s="14"/>
      <c r="T94" s="15"/>
      <c r="U94" s="15"/>
    </row>
    <row r="95" spans="2:23" s="26" customFormat="1" ht="21" customHeight="1" outlineLevel="1" x14ac:dyDescent="0.25">
      <c r="B95" s="9"/>
      <c r="C95" s="18"/>
      <c r="D95" s="18"/>
      <c r="E95" s="62"/>
      <c r="F95" s="20"/>
      <c r="G95" s="28"/>
      <c r="H95" s="63"/>
      <c r="I95" s="63"/>
      <c r="J95" s="63"/>
      <c r="K95" s="64"/>
      <c r="L95" s="64"/>
      <c r="M95" s="64"/>
      <c r="N95" s="64"/>
      <c r="O95" s="64"/>
      <c r="P95" s="64"/>
      <c r="Q95" s="64"/>
      <c r="R95" s="64"/>
      <c r="S95" s="64"/>
      <c r="T95" s="30"/>
      <c r="U95" s="30"/>
    </row>
    <row r="96" spans="2:23" s="26" customFormat="1" ht="21" customHeight="1" outlineLevel="1" x14ac:dyDescent="0.25">
      <c r="B96" s="9"/>
      <c r="C96" s="18"/>
      <c r="D96" s="18"/>
      <c r="E96" s="62"/>
      <c r="F96" s="20"/>
      <c r="G96" s="28"/>
      <c r="H96" s="63"/>
      <c r="I96" s="63"/>
      <c r="J96" s="63"/>
      <c r="K96" s="64"/>
      <c r="L96" s="64"/>
      <c r="M96" s="64"/>
      <c r="N96" s="64"/>
      <c r="O96" s="64"/>
      <c r="P96" s="64"/>
      <c r="Q96" s="64"/>
      <c r="R96" s="64"/>
      <c r="S96" s="64"/>
      <c r="T96" s="30"/>
      <c r="U96" s="30"/>
    </row>
    <row r="97" spans="2:23" s="26" customFormat="1" ht="21" customHeight="1" outlineLevel="1" x14ac:dyDescent="0.25">
      <c r="B97" s="27" t="s">
        <v>89</v>
      </c>
      <c r="C97" s="18" t="s">
        <v>18</v>
      </c>
      <c r="D97" s="18">
        <v>1</v>
      </c>
      <c r="E97" s="19" t="s">
        <v>97</v>
      </c>
      <c r="F97" s="116">
        <v>58.273200000000003</v>
      </c>
      <c r="G97" s="28">
        <v>1.8</v>
      </c>
      <c r="H97" s="29">
        <f>IF(C97="A",PRODUCT(F97:G97),0)</f>
        <v>104.89176</v>
      </c>
      <c r="I97" s="29">
        <f t="shared" ref="I97:I98" si="29">IF(C97="D",-PRODUCT(F97:G97),0)</f>
        <v>0</v>
      </c>
      <c r="J97" s="29">
        <f t="shared" ref="J97:J98" si="30">(H97*D97)+(I97*D97)</f>
        <v>104.89176</v>
      </c>
      <c r="K97" s="24">
        <f>IF($E97=K$6,$J97,0)</f>
        <v>0</v>
      </c>
      <c r="L97" s="24">
        <f t="shared" ref="L97:S99" si="31">IF($E97=L$6,$J97,0)</f>
        <v>0</v>
      </c>
      <c r="M97" s="24">
        <f t="shared" si="31"/>
        <v>0</v>
      </c>
      <c r="N97" s="24">
        <f t="shared" si="31"/>
        <v>0</v>
      </c>
      <c r="O97" s="24">
        <f t="shared" si="31"/>
        <v>0</v>
      </c>
      <c r="P97" s="24">
        <f t="shared" si="31"/>
        <v>0</v>
      </c>
      <c r="Q97" s="24">
        <f t="shared" si="31"/>
        <v>0</v>
      </c>
      <c r="R97" s="24">
        <f t="shared" si="31"/>
        <v>104.89176</v>
      </c>
      <c r="S97" s="24">
        <f t="shared" si="31"/>
        <v>0</v>
      </c>
      <c r="T97" s="25" t="s">
        <v>15</v>
      </c>
      <c r="U97" s="30"/>
      <c r="W97" s="31"/>
    </row>
    <row r="98" spans="2:23" s="38" customFormat="1" ht="21" customHeight="1" outlineLevel="1" x14ac:dyDescent="0.25">
      <c r="B98" s="32"/>
      <c r="C98" s="33"/>
      <c r="D98" s="33"/>
      <c r="E98" s="34"/>
      <c r="F98" s="35"/>
      <c r="G98" s="35"/>
      <c r="H98" s="36">
        <f t="shared" ref="H98" si="32">IF(C98="A",PRODUCT(F98:G98),0)</f>
        <v>0</v>
      </c>
      <c r="I98" s="36">
        <f t="shared" si="29"/>
        <v>0</v>
      </c>
      <c r="J98" s="36">
        <f t="shared" si="30"/>
        <v>0</v>
      </c>
      <c r="K98" s="24">
        <f t="shared" ref="K98" si="33">IF($E98=K$6,$J98,0)</f>
        <v>0</v>
      </c>
      <c r="L98" s="61">
        <f t="shared" si="31"/>
        <v>0</v>
      </c>
      <c r="M98" s="24">
        <f t="shared" si="31"/>
        <v>0</v>
      </c>
      <c r="N98" s="24">
        <f t="shared" si="31"/>
        <v>0</v>
      </c>
      <c r="O98" s="24">
        <f t="shared" si="31"/>
        <v>0</v>
      </c>
      <c r="P98" s="24">
        <f t="shared" si="31"/>
        <v>0</v>
      </c>
      <c r="Q98" s="24">
        <f t="shared" si="31"/>
        <v>0</v>
      </c>
      <c r="R98" s="24">
        <f t="shared" si="31"/>
        <v>0</v>
      </c>
      <c r="S98" s="24">
        <f t="shared" si="31"/>
        <v>0</v>
      </c>
      <c r="T98" s="37" t="s">
        <v>15</v>
      </c>
      <c r="U98" s="37"/>
    </row>
    <row r="99" spans="2:23" s="26" customFormat="1" ht="21" customHeight="1" outlineLevel="1" x14ac:dyDescent="0.25">
      <c r="B99" s="27"/>
      <c r="C99" s="18"/>
      <c r="D99" s="18"/>
      <c r="E99" s="19"/>
      <c r="F99" s="116"/>
      <c r="G99" s="28"/>
      <c r="H99" s="29">
        <f>IF(C99="A",PRODUCT(F99:G99),0)</f>
        <v>0</v>
      </c>
      <c r="I99" s="29">
        <f t="shared" ref="I99" si="34">IF(C99="D",-PRODUCT(F99:G99),0)</f>
        <v>0</v>
      </c>
      <c r="J99" s="29">
        <f t="shared" ref="J99" si="35">(H99*D99)+(I99*D99)</f>
        <v>0</v>
      </c>
      <c r="K99" s="24">
        <f>IF($E99=K$6,$J99,0)</f>
        <v>0</v>
      </c>
      <c r="L99" s="24">
        <f t="shared" si="31"/>
        <v>0</v>
      </c>
      <c r="M99" s="24">
        <f t="shared" si="31"/>
        <v>0</v>
      </c>
      <c r="N99" s="24">
        <f t="shared" si="31"/>
        <v>0</v>
      </c>
      <c r="O99" s="24">
        <f t="shared" si="31"/>
        <v>0</v>
      </c>
      <c r="P99" s="24">
        <f t="shared" si="31"/>
        <v>0</v>
      </c>
      <c r="Q99" s="24">
        <f t="shared" si="31"/>
        <v>0</v>
      </c>
      <c r="R99" s="24">
        <f t="shared" si="31"/>
        <v>0</v>
      </c>
      <c r="S99" s="24">
        <f t="shared" si="31"/>
        <v>0</v>
      </c>
      <c r="T99" s="25" t="s">
        <v>15</v>
      </c>
      <c r="U99" s="30"/>
      <c r="W99" s="31"/>
    </row>
    <row r="100" spans="2:23" s="26" customFormat="1" ht="21" customHeight="1" x14ac:dyDescent="0.25">
      <c r="B100" s="27"/>
      <c r="C100" s="18"/>
      <c r="D100" s="18"/>
      <c r="E100" s="19"/>
      <c r="F100" s="39"/>
      <c r="G100" s="39"/>
      <c r="H100" s="29"/>
      <c r="I100" s="29"/>
      <c r="J100" s="29"/>
      <c r="K100" s="24"/>
      <c r="L100" s="24"/>
      <c r="M100" s="24"/>
      <c r="N100" s="24"/>
      <c r="O100" s="24"/>
      <c r="P100" s="24"/>
      <c r="Q100" s="24"/>
      <c r="R100" s="24"/>
      <c r="S100" s="24"/>
      <c r="T100" s="25"/>
      <c r="U100" s="30"/>
      <c r="W100" s="31"/>
    </row>
    <row r="101" spans="2:23" s="8" customFormat="1" ht="21" customHeight="1" x14ac:dyDescent="0.25">
      <c r="B101" s="40" t="s">
        <v>22</v>
      </c>
      <c r="C101" s="41"/>
      <c r="D101" s="41"/>
      <c r="E101" s="42" t="str">
        <f>B93</f>
        <v>Compound Wall 2</v>
      </c>
      <c r="F101" s="43"/>
      <c r="G101" s="44"/>
      <c r="H101" s="44"/>
      <c r="I101" s="44"/>
      <c r="J101" s="45" t="s">
        <v>23</v>
      </c>
      <c r="K101" s="46">
        <f t="shared" ref="K101:S101" si="36">SUM(K94:K100)</f>
        <v>0</v>
      </c>
      <c r="L101" s="46">
        <f t="shared" si="36"/>
        <v>0</v>
      </c>
      <c r="M101" s="46">
        <f t="shared" si="36"/>
        <v>0</v>
      </c>
      <c r="N101" s="46">
        <f t="shared" si="36"/>
        <v>0</v>
      </c>
      <c r="O101" s="46">
        <f t="shared" si="36"/>
        <v>0</v>
      </c>
      <c r="P101" s="46">
        <f t="shared" si="36"/>
        <v>0</v>
      </c>
      <c r="Q101" s="46">
        <f t="shared" si="36"/>
        <v>0</v>
      </c>
      <c r="R101" s="46">
        <f t="shared" si="36"/>
        <v>104.89176</v>
      </c>
      <c r="S101" s="46">
        <f t="shared" si="36"/>
        <v>0</v>
      </c>
      <c r="T101" s="47" t="s">
        <v>15</v>
      </c>
      <c r="U101" s="47"/>
    </row>
    <row r="102" spans="2:23" s="8" customFormat="1" ht="21" customHeight="1" x14ac:dyDescent="0.25">
      <c r="B102" s="48"/>
      <c r="C102" s="49"/>
      <c r="D102" s="49"/>
      <c r="E102" s="50"/>
      <c r="F102" s="51"/>
      <c r="G102" s="49"/>
      <c r="H102" s="49"/>
      <c r="I102" s="49"/>
      <c r="J102" s="52" t="s">
        <v>24</v>
      </c>
      <c r="K102" s="53">
        <v>1</v>
      </c>
      <c r="L102" s="53">
        <v>1</v>
      </c>
      <c r="M102" s="53">
        <v>1</v>
      </c>
      <c r="N102" s="53">
        <v>1</v>
      </c>
      <c r="O102" s="53">
        <v>1</v>
      </c>
      <c r="P102" s="53">
        <v>1</v>
      </c>
      <c r="Q102" s="53">
        <v>1</v>
      </c>
      <c r="R102" s="53">
        <v>1</v>
      </c>
      <c r="S102" s="53">
        <v>1</v>
      </c>
      <c r="T102" s="54" t="s">
        <v>4</v>
      </c>
      <c r="U102" s="54"/>
    </row>
    <row r="103" spans="2:23" s="8" customFormat="1" ht="21" customHeight="1" x14ac:dyDescent="0.25">
      <c r="B103" s="55"/>
      <c r="C103" s="56"/>
      <c r="D103" s="56"/>
      <c r="E103" s="57"/>
      <c r="F103" s="58"/>
      <c r="G103" s="56"/>
      <c r="H103" s="56"/>
      <c r="I103" s="56"/>
      <c r="J103" s="45" t="s">
        <v>25</v>
      </c>
      <c r="K103" s="59">
        <f t="shared" ref="K103:S103" si="37">ROUND(K101*K102,2)</f>
        <v>0</v>
      </c>
      <c r="L103" s="59">
        <f t="shared" si="37"/>
        <v>0</v>
      </c>
      <c r="M103" s="59">
        <f t="shared" si="37"/>
        <v>0</v>
      </c>
      <c r="N103" s="59">
        <f t="shared" si="37"/>
        <v>0</v>
      </c>
      <c r="O103" s="59">
        <f t="shared" si="37"/>
        <v>0</v>
      </c>
      <c r="P103" s="59">
        <f t="shared" si="37"/>
        <v>0</v>
      </c>
      <c r="Q103" s="59">
        <f t="shared" si="37"/>
        <v>0</v>
      </c>
      <c r="R103" s="59">
        <f t="shared" si="37"/>
        <v>104.89</v>
      </c>
      <c r="S103" s="59">
        <f t="shared" si="37"/>
        <v>0</v>
      </c>
      <c r="T103" s="47" t="s">
        <v>15</v>
      </c>
      <c r="U103" s="47"/>
      <c r="V103" s="60"/>
      <c r="W103" s="60"/>
    </row>
    <row r="105" spans="2:23" hidden="1" x14ac:dyDescent="0.25"/>
    <row r="106" spans="2:23" hidden="1" x14ac:dyDescent="0.25">
      <c r="B106" t="s">
        <v>29</v>
      </c>
    </row>
    <row r="107" spans="2:23" hidden="1" x14ac:dyDescent="0.25">
      <c r="B107" t="s">
        <v>30</v>
      </c>
      <c r="C107" t="s">
        <v>31</v>
      </c>
      <c r="D107" t="s">
        <v>31</v>
      </c>
      <c r="E107" s="70">
        <f>ROUNDUP((L103*0.125),0)</f>
        <v>0</v>
      </c>
      <c r="K107" s="71" t="s">
        <v>32</v>
      </c>
      <c r="L107" s="71" t="s">
        <v>33</v>
      </c>
      <c r="M107" s="71"/>
      <c r="N107" s="71"/>
      <c r="O107" s="71"/>
      <c r="Q107" s="70"/>
    </row>
    <row r="108" spans="2:23" hidden="1" x14ac:dyDescent="0.25">
      <c r="K108" s="71"/>
      <c r="L108" s="71" t="s">
        <v>34</v>
      </c>
      <c r="M108" s="71"/>
      <c r="N108" s="71"/>
      <c r="O108" s="71"/>
    </row>
    <row r="109" spans="2:23" hidden="1" x14ac:dyDescent="0.25">
      <c r="B109" t="s">
        <v>35</v>
      </c>
      <c r="K109" s="71"/>
      <c r="L109" s="71"/>
      <c r="M109" s="71"/>
      <c r="N109" s="71"/>
      <c r="O109" s="71"/>
    </row>
    <row r="110" spans="2:23" hidden="1" x14ac:dyDescent="0.25">
      <c r="B110" t="s">
        <v>36</v>
      </c>
      <c r="C110" t="s">
        <v>31</v>
      </c>
      <c r="D110" t="s">
        <v>31</v>
      </c>
      <c r="E110">
        <f>+E107</f>
        <v>0</v>
      </c>
      <c r="K110" s="71" t="s">
        <v>37</v>
      </c>
      <c r="L110" s="71" t="s">
        <v>38</v>
      </c>
      <c r="M110" s="71"/>
      <c r="N110" s="71"/>
      <c r="O110" s="71"/>
    </row>
    <row r="111" spans="2:23" hidden="1" x14ac:dyDescent="0.25">
      <c r="B111" t="s">
        <v>39</v>
      </c>
      <c r="C111" t="s">
        <v>40</v>
      </c>
      <c r="D111" t="s">
        <v>40</v>
      </c>
      <c r="E111" s="72">
        <f>ROUNDUP(((L103*10.764)/70),0)</f>
        <v>0</v>
      </c>
      <c r="K111" s="71"/>
      <c r="L111" s="71"/>
      <c r="M111" s="71"/>
      <c r="N111" s="71"/>
      <c r="O111" s="71"/>
    </row>
    <row r="112" spans="2:23" hidden="1" x14ac:dyDescent="0.25">
      <c r="K112" s="71" t="s">
        <v>41</v>
      </c>
      <c r="L112" s="71"/>
      <c r="M112" s="71"/>
      <c r="N112" s="71"/>
      <c r="O112" s="71"/>
    </row>
    <row r="113" spans="2:23" hidden="1" x14ac:dyDescent="0.25"/>
    <row r="114" spans="2:23" hidden="1" x14ac:dyDescent="0.25">
      <c r="B114" t="s">
        <v>29</v>
      </c>
      <c r="K114" s="190" t="s">
        <v>42</v>
      </c>
      <c r="L114" s="190"/>
      <c r="M114" s="190"/>
      <c r="N114" s="190"/>
      <c r="O114" s="190"/>
    </row>
    <row r="115" spans="2:23" ht="15" hidden="1" customHeight="1" x14ac:dyDescent="0.25">
      <c r="B115" t="s">
        <v>43</v>
      </c>
      <c r="C115" t="s">
        <v>44</v>
      </c>
      <c r="D115" t="s">
        <v>44</v>
      </c>
      <c r="E115" s="72">
        <f>R101*10.764</f>
        <v>1129.0549046399999</v>
      </c>
      <c r="K115" s="190"/>
      <c r="L115" s="190"/>
      <c r="M115" s="190"/>
      <c r="N115" s="190"/>
      <c r="O115" s="190"/>
    </row>
    <row r="116" spans="2:23" hidden="1" x14ac:dyDescent="0.25">
      <c r="K116" s="190"/>
      <c r="L116" s="190"/>
      <c r="M116" s="190"/>
      <c r="N116" s="190"/>
      <c r="O116" s="190"/>
    </row>
    <row r="117" spans="2:23" hidden="1" x14ac:dyDescent="0.25">
      <c r="B117" t="s">
        <v>35</v>
      </c>
      <c r="K117" s="190"/>
      <c r="L117" s="190"/>
      <c r="M117" s="190"/>
      <c r="N117" s="190"/>
      <c r="O117" s="190"/>
    </row>
    <row r="118" spans="2:23" hidden="1" x14ac:dyDescent="0.25">
      <c r="B118" s="73" t="s">
        <v>45</v>
      </c>
      <c r="C118" t="s">
        <v>4</v>
      </c>
      <c r="D118" t="s">
        <v>4</v>
      </c>
      <c r="E118">
        <f>ROUNDUP((E115*4),0)</f>
        <v>4517</v>
      </c>
      <c r="K118" s="190"/>
      <c r="L118" s="190"/>
      <c r="M118" s="190"/>
      <c r="N118" s="190"/>
      <c r="O118" s="190"/>
    </row>
    <row r="119" spans="2:23" hidden="1" x14ac:dyDescent="0.25">
      <c r="B119" s="73" t="s">
        <v>46</v>
      </c>
      <c r="C119" t="s">
        <v>40</v>
      </c>
      <c r="D119" t="s">
        <v>40</v>
      </c>
      <c r="E119">
        <f>ROUNDUP((E115*0.01),0)</f>
        <v>12</v>
      </c>
      <c r="K119" s="190"/>
      <c r="L119" s="190"/>
      <c r="M119" s="190"/>
      <c r="N119" s="190"/>
      <c r="O119" s="190"/>
    </row>
    <row r="120" spans="2:23" hidden="1" x14ac:dyDescent="0.25">
      <c r="B120" s="73" t="s">
        <v>47</v>
      </c>
      <c r="C120" t="s">
        <v>48</v>
      </c>
      <c r="D120" t="s">
        <v>48</v>
      </c>
      <c r="E120" s="74">
        <f>+E115*0.15</f>
        <v>169.35823569599998</v>
      </c>
      <c r="K120" s="190"/>
      <c r="L120" s="190"/>
      <c r="M120" s="190"/>
      <c r="N120" s="190"/>
      <c r="O120" s="190"/>
    </row>
    <row r="121" spans="2:23" hidden="1" x14ac:dyDescent="0.25"/>
    <row r="123" spans="2:23" s="8" customFormat="1" ht="21" customHeight="1" x14ac:dyDescent="0.25">
      <c r="B123" s="184" t="s">
        <v>99</v>
      </c>
      <c r="C123" s="185"/>
      <c r="D123" s="186"/>
      <c r="E123" s="187"/>
      <c r="F123" s="187"/>
      <c r="G123" s="187"/>
      <c r="H123" s="187"/>
      <c r="I123" s="187"/>
      <c r="J123" s="187"/>
      <c r="K123" s="187"/>
      <c r="L123" s="187"/>
      <c r="M123" s="187"/>
      <c r="N123" s="187"/>
      <c r="O123" s="187"/>
      <c r="P123" s="187"/>
      <c r="Q123" s="187"/>
      <c r="R123" s="187"/>
      <c r="S123" s="187"/>
      <c r="T123" s="188"/>
      <c r="U123" s="7"/>
    </row>
    <row r="124" spans="2:23" s="16" customFormat="1" ht="21" customHeight="1" outlineLevel="1" x14ac:dyDescent="0.25">
      <c r="B124" s="9"/>
      <c r="C124" s="10"/>
      <c r="D124" s="10"/>
      <c r="E124" s="11"/>
      <c r="F124" s="12"/>
      <c r="G124" s="11"/>
      <c r="H124" s="13"/>
      <c r="I124" s="13"/>
      <c r="J124" s="13"/>
      <c r="K124" s="14"/>
      <c r="L124" s="14"/>
      <c r="M124" s="14"/>
      <c r="N124" s="14"/>
      <c r="O124" s="14"/>
      <c r="P124" s="14"/>
      <c r="Q124" s="14"/>
      <c r="R124" s="14"/>
      <c r="S124" s="14"/>
      <c r="T124" s="15"/>
      <c r="U124" s="15"/>
    </row>
    <row r="125" spans="2:23" s="26" customFormat="1" ht="21" customHeight="1" outlineLevel="1" x14ac:dyDescent="0.25">
      <c r="B125" s="9"/>
      <c r="C125" s="18"/>
      <c r="D125" s="18"/>
      <c r="E125" s="62"/>
      <c r="F125" s="20"/>
      <c r="G125" s="28"/>
      <c r="H125" s="63"/>
      <c r="I125" s="63"/>
      <c r="J125" s="63"/>
      <c r="K125" s="64"/>
      <c r="L125" s="64"/>
      <c r="M125" s="64"/>
      <c r="N125" s="64"/>
      <c r="O125" s="64"/>
      <c r="P125" s="64"/>
      <c r="Q125" s="64"/>
      <c r="R125" s="64"/>
      <c r="S125" s="64"/>
      <c r="T125" s="30"/>
      <c r="U125" s="30"/>
    </row>
    <row r="126" spans="2:23" s="26" customFormat="1" ht="21" customHeight="1" outlineLevel="1" x14ac:dyDescent="0.25">
      <c r="B126" s="9"/>
      <c r="C126" s="18"/>
      <c r="D126" s="18"/>
      <c r="E126" s="62"/>
      <c r="F126" s="20"/>
      <c r="G126" s="28"/>
      <c r="H126" s="63"/>
      <c r="I126" s="63"/>
      <c r="J126" s="63"/>
      <c r="K126" s="64"/>
      <c r="L126" s="64"/>
      <c r="M126" s="64"/>
      <c r="N126" s="64"/>
      <c r="O126" s="64"/>
      <c r="P126" s="64"/>
      <c r="Q126" s="64"/>
      <c r="R126" s="64"/>
      <c r="S126" s="64"/>
      <c r="T126" s="30"/>
      <c r="U126" s="30"/>
    </row>
    <row r="127" spans="2:23" s="26" customFormat="1" ht="21" customHeight="1" outlineLevel="1" x14ac:dyDescent="0.25">
      <c r="B127" s="9"/>
      <c r="C127" s="18"/>
      <c r="D127" s="18"/>
      <c r="E127" s="62"/>
      <c r="F127" s="20"/>
      <c r="G127" s="28"/>
      <c r="H127" s="29">
        <f>IF(C127="A",PRODUCT(F127:G127),0)</f>
        <v>0</v>
      </c>
      <c r="I127" s="29">
        <f t="shared" ref="I127:I135" si="38">IF(C127="D",-PRODUCT(F127:G127),0)</f>
        <v>0</v>
      </c>
      <c r="J127" s="29">
        <f t="shared" ref="J127:J135" si="39">(H127*D127)+(I127*D127)</f>
        <v>0</v>
      </c>
      <c r="K127" s="24">
        <f>IF($E127=K$6,$J127,0)</f>
        <v>0</v>
      </c>
      <c r="L127" s="24">
        <f t="shared" ref="L127:S135" si="40">IF($E127=L$6,$J127,0)</f>
        <v>0</v>
      </c>
      <c r="M127" s="24">
        <f t="shared" si="40"/>
        <v>0</v>
      </c>
      <c r="N127" s="24">
        <f t="shared" si="40"/>
        <v>0</v>
      </c>
      <c r="O127" s="24">
        <f t="shared" si="40"/>
        <v>0</v>
      </c>
      <c r="P127" s="24">
        <f t="shared" si="40"/>
        <v>0</v>
      </c>
      <c r="Q127" s="24">
        <f t="shared" si="40"/>
        <v>0</v>
      </c>
      <c r="R127" s="24">
        <f t="shared" si="40"/>
        <v>0</v>
      </c>
      <c r="S127" s="24">
        <f t="shared" si="40"/>
        <v>0</v>
      </c>
      <c r="T127" s="25" t="s">
        <v>15</v>
      </c>
      <c r="U127" s="30"/>
      <c r="W127" s="31"/>
    </row>
    <row r="128" spans="2:23" s="38" customFormat="1" ht="21" customHeight="1" outlineLevel="1" x14ac:dyDescent="0.25">
      <c r="B128" s="27" t="s">
        <v>89</v>
      </c>
      <c r="C128" s="18" t="s">
        <v>18</v>
      </c>
      <c r="D128" s="18">
        <v>24</v>
      </c>
      <c r="E128" s="19" t="s">
        <v>97</v>
      </c>
      <c r="F128" s="116">
        <v>1.2</v>
      </c>
      <c r="G128" s="28">
        <v>2.1</v>
      </c>
      <c r="H128" s="36">
        <f t="shared" ref="H128" si="41">IF(C128="A",PRODUCT(F128:G128),0)</f>
        <v>2.52</v>
      </c>
      <c r="I128" s="36">
        <f t="shared" si="38"/>
        <v>0</v>
      </c>
      <c r="J128" s="36">
        <f t="shared" si="39"/>
        <v>60.480000000000004</v>
      </c>
      <c r="K128" s="24">
        <f t="shared" ref="K128:K135" si="42">IF($E128=K$6,$J128,0)</f>
        <v>0</v>
      </c>
      <c r="L128" s="61">
        <f t="shared" si="40"/>
        <v>0</v>
      </c>
      <c r="M128" s="24">
        <f t="shared" si="40"/>
        <v>0</v>
      </c>
      <c r="N128" s="24">
        <f t="shared" si="40"/>
        <v>0</v>
      </c>
      <c r="O128" s="24">
        <f t="shared" si="40"/>
        <v>0</v>
      </c>
      <c r="P128" s="24">
        <f t="shared" si="40"/>
        <v>0</v>
      </c>
      <c r="Q128" s="24">
        <f t="shared" si="40"/>
        <v>0</v>
      </c>
      <c r="R128" s="24">
        <f t="shared" si="40"/>
        <v>60.480000000000004</v>
      </c>
      <c r="S128" s="24">
        <f t="shared" si="40"/>
        <v>0</v>
      </c>
      <c r="T128" s="37" t="s">
        <v>15</v>
      </c>
      <c r="U128" s="37"/>
    </row>
    <row r="129" spans="2:23" s="26" customFormat="1" ht="21" customHeight="1" outlineLevel="1" x14ac:dyDescent="0.25">
      <c r="B129" s="32"/>
      <c r="C129" s="33"/>
      <c r="D129" s="33"/>
      <c r="E129" s="34"/>
      <c r="F129" s="35"/>
      <c r="G129" s="35"/>
      <c r="H129" s="29">
        <f>IF(C129="A",PRODUCT(F129:G129),0)</f>
        <v>0</v>
      </c>
      <c r="I129" s="29">
        <f t="shared" si="38"/>
        <v>0</v>
      </c>
      <c r="J129" s="29">
        <f t="shared" si="39"/>
        <v>0</v>
      </c>
      <c r="K129" s="24">
        <f t="shared" si="42"/>
        <v>0</v>
      </c>
      <c r="L129" s="24">
        <f t="shared" si="40"/>
        <v>0</v>
      </c>
      <c r="M129" s="24">
        <f t="shared" si="40"/>
        <v>0</v>
      </c>
      <c r="N129" s="24">
        <f t="shared" si="40"/>
        <v>0</v>
      </c>
      <c r="O129" s="24">
        <f t="shared" si="40"/>
        <v>0</v>
      </c>
      <c r="P129" s="24">
        <f t="shared" si="40"/>
        <v>0</v>
      </c>
      <c r="Q129" s="24">
        <f t="shared" si="40"/>
        <v>0</v>
      </c>
      <c r="R129" s="24">
        <f t="shared" si="40"/>
        <v>0</v>
      </c>
      <c r="S129" s="24">
        <f t="shared" si="40"/>
        <v>0</v>
      </c>
      <c r="T129" s="25" t="s">
        <v>15</v>
      </c>
      <c r="U129" s="30"/>
      <c r="W129" s="31"/>
    </row>
    <row r="130" spans="2:23" s="26" customFormat="1" ht="21" customHeight="1" outlineLevel="1" x14ac:dyDescent="0.25">
      <c r="B130" s="27" t="s">
        <v>89</v>
      </c>
      <c r="C130" s="18" t="s">
        <v>18</v>
      </c>
      <c r="D130" s="18">
        <v>19</v>
      </c>
      <c r="E130" s="19" t="s">
        <v>98</v>
      </c>
      <c r="F130" s="116">
        <v>4.5</v>
      </c>
      <c r="G130" s="28">
        <v>1.5</v>
      </c>
      <c r="H130" s="29">
        <f>IF(C130="A",PRODUCT(F130:G130),0)</f>
        <v>6.75</v>
      </c>
      <c r="I130" s="29">
        <f t="shared" si="38"/>
        <v>0</v>
      </c>
      <c r="J130" s="29">
        <f t="shared" si="39"/>
        <v>128.25</v>
      </c>
      <c r="K130" s="24">
        <f t="shared" si="42"/>
        <v>0</v>
      </c>
      <c r="L130" s="24">
        <f t="shared" si="40"/>
        <v>0</v>
      </c>
      <c r="M130" s="24">
        <f t="shared" si="40"/>
        <v>0</v>
      </c>
      <c r="N130" s="24">
        <f t="shared" si="40"/>
        <v>0</v>
      </c>
      <c r="O130" s="24">
        <f t="shared" si="40"/>
        <v>0</v>
      </c>
      <c r="P130" s="24">
        <f t="shared" si="40"/>
        <v>0</v>
      </c>
      <c r="Q130" s="24">
        <f t="shared" si="40"/>
        <v>0</v>
      </c>
      <c r="R130" s="24">
        <f t="shared" si="40"/>
        <v>0</v>
      </c>
      <c r="S130" s="24">
        <f t="shared" si="40"/>
        <v>128.25</v>
      </c>
      <c r="T130" s="25" t="s">
        <v>15</v>
      </c>
      <c r="U130" s="30"/>
      <c r="W130" s="31"/>
    </row>
    <row r="131" spans="2:23" s="26" customFormat="1" ht="21" customHeight="1" outlineLevel="1" x14ac:dyDescent="0.25">
      <c r="B131" s="27"/>
      <c r="C131" s="18"/>
      <c r="D131" s="18"/>
      <c r="E131" s="62"/>
      <c r="F131" s="39"/>
      <c r="G131" s="39"/>
      <c r="H131" s="29">
        <f>IF(C131="A",PRODUCT(F131:G131),0)</f>
        <v>0</v>
      </c>
      <c r="I131" s="29">
        <f t="shared" si="38"/>
        <v>0</v>
      </c>
      <c r="J131" s="29">
        <f t="shared" si="39"/>
        <v>0</v>
      </c>
      <c r="K131" s="24">
        <f t="shared" si="42"/>
        <v>0</v>
      </c>
      <c r="L131" s="24">
        <f t="shared" si="40"/>
        <v>0</v>
      </c>
      <c r="M131" s="24">
        <f t="shared" si="40"/>
        <v>0</v>
      </c>
      <c r="N131" s="24">
        <f t="shared" si="40"/>
        <v>0</v>
      </c>
      <c r="O131" s="24">
        <f t="shared" si="40"/>
        <v>0</v>
      </c>
      <c r="P131" s="24">
        <f t="shared" si="40"/>
        <v>0</v>
      </c>
      <c r="Q131" s="24">
        <f t="shared" si="40"/>
        <v>0</v>
      </c>
      <c r="R131" s="24">
        <f t="shared" si="40"/>
        <v>0</v>
      </c>
      <c r="S131" s="24">
        <f t="shared" si="40"/>
        <v>0</v>
      </c>
      <c r="T131" s="25" t="s">
        <v>15</v>
      </c>
      <c r="U131" s="30"/>
      <c r="W131" s="31"/>
    </row>
    <row r="132" spans="2:23" s="26" customFormat="1" ht="21" customHeight="1" outlineLevel="1" x14ac:dyDescent="0.25">
      <c r="B132" s="27"/>
      <c r="C132" s="18"/>
      <c r="D132" s="18"/>
      <c r="E132" s="62"/>
      <c r="F132" s="39"/>
      <c r="G132" s="39"/>
      <c r="H132" s="29">
        <f>IF(C132="A",PRODUCT(F132:G132),0)</f>
        <v>0</v>
      </c>
      <c r="I132" s="29">
        <f t="shared" si="38"/>
        <v>0</v>
      </c>
      <c r="J132" s="29">
        <f t="shared" si="39"/>
        <v>0</v>
      </c>
      <c r="K132" s="24">
        <f t="shared" si="42"/>
        <v>0</v>
      </c>
      <c r="L132" s="24">
        <f t="shared" si="40"/>
        <v>0</v>
      </c>
      <c r="M132" s="24">
        <f t="shared" si="40"/>
        <v>0</v>
      </c>
      <c r="N132" s="24">
        <f t="shared" si="40"/>
        <v>0</v>
      </c>
      <c r="O132" s="24">
        <f t="shared" si="40"/>
        <v>0</v>
      </c>
      <c r="P132" s="24">
        <f t="shared" si="40"/>
        <v>0</v>
      </c>
      <c r="Q132" s="24">
        <f t="shared" si="40"/>
        <v>0</v>
      </c>
      <c r="R132" s="24">
        <f t="shared" si="40"/>
        <v>0</v>
      </c>
      <c r="S132" s="24">
        <f t="shared" si="40"/>
        <v>0</v>
      </c>
      <c r="T132" s="25" t="s">
        <v>15</v>
      </c>
      <c r="U132" s="30"/>
      <c r="W132" s="31"/>
    </row>
    <row r="133" spans="2:23" s="26" customFormat="1" ht="21" customHeight="1" outlineLevel="1" x14ac:dyDescent="0.25">
      <c r="B133" s="27"/>
      <c r="C133" s="18"/>
      <c r="D133" s="18"/>
      <c r="E133" s="62"/>
      <c r="F133" s="39"/>
      <c r="G133" s="39"/>
      <c r="H133" s="29">
        <f>IF(C133="A",PRODUCT(F133:G133),0)</f>
        <v>0</v>
      </c>
      <c r="I133" s="29">
        <f t="shared" si="38"/>
        <v>0</v>
      </c>
      <c r="J133" s="29">
        <f t="shared" si="39"/>
        <v>0</v>
      </c>
      <c r="K133" s="24">
        <f t="shared" si="42"/>
        <v>0</v>
      </c>
      <c r="L133" s="24">
        <f t="shared" si="40"/>
        <v>0</v>
      </c>
      <c r="M133" s="24">
        <f t="shared" si="40"/>
        <v>0</v>
      </c>
      <c r="N133" s="24">
        <f t="shared" si="40"/>
        <v>0</v>
      </c>
      <c r="O133" s="24">
        <f t="shared" si="40"/>
        <v>0</v>
      </c>
      <c r="P133" s="24">
        <f t="shared" si="40"/>
        <v>0</v>
      </c>
      <c r="Q133" s="24">
        <f t="shared" si="40"/>
        <v>0</v>
      </c>
      <c r="R133" s="24">
        <f t="shared" si="40"/>
        <v>0</v>
      </c>
      <c r="S133" s="24">
        <f t="shared" si="40"/>
        <v>0</v>
      </c>
      <c r="T133" s="25" t="s">
        <v>15</v>
      </c>
      <c r="U133" s="30"/>
      <c r="W133" s="31"/>
    </row>
    <row r="134" spans="2:23" s="38" customFormat="1" ht="21" customHeight="1" outlineLevel="1" x14ac:dyDescent="0.25">
      <c r="B134" s="32"/>
      <c r="C134" s="33"/>
      <c r="D134" s="33"/>
      <c r="E134" s="34"/>
      <c r="F134" s="35"/>
      <c r="G134" s="35"/>
      <c r="H134" s="36">
        <f t="shared" ref="H134" si="43">IF(C134="A",PRODUCT(F134:G134),0)</f>
        <v>0</v>
      </c>
      <c r="I134" s="36">
        <f t="shared" si="38"/>
        <v>0</v>
      </c>
      <c r="J134" s="36">
        <f t="shared" si="39"/>
        <v>0</v>
      </c>
      <c r="K134" s="24">
        <f t="shared" si="42"/>
        <v>0</v>
      </c>
      <c r="L134" s="61">
        <f t="shared" si="40"/>
        <v>0</v>
      </c>
      <c r="M134" s="24">
        <f t="shared" si="40"/>
        <v>0</v>
      </c>
      <c r="N134" s="24">
        <f t="shared" si="40"/>
        <v>0</v>
      </c>
      <c r="O134" s="24">
        <f t="shared" si="40"/>
        <v>0</v>
      </c>
      <c r="P134" s="24">
        <f t="shared" si="40"/>
        <v>0</v>
      </c>
      <c r="Q134" s="24">
        <f t="shared" si="40"/>
        <v>0</v>
      </c>
      <c r="R134" s="24">
        <f t="shared" si="40"/>
        <v>0</v>
      </c>
      <c r="S134" s="24">
        <f t="shared" si="40"/>
        <v>0</v>
      </c>
      <c r="T134" s="37" t="s">
        <v>15</v>
      </c>
      <c r="U134" s="37"/>
    </row>
    <row r="135" spans="2:23" s="26" customFormat="1" ht="21" customHeight="1" outlineLevel="1" x14ac:dyDescent="0.25">
      <c r="B135" s="27"/>
      <c r="C135" s="18"/>
      <c r="D135" s="18"/>
      <c r="E135" s="62"/>
      <c r="F135" s="39"/>
      <c r="G135" s="39"/>
      <c r="H135" s="29">
        <f>IF(C135="A",PRODUCT(F135:G135),0)</f>
        <v>0</v>
      </c>
      <c r="I135" s="29">
        <f t="shared" si="38"/>
        <v>0</v>
      </c>
      <c r="J135" s="29">
        <f t="shared" si="39"/>
        <v>0</v>
      </c>
      <c r="K135" s="24">
        <f t="shared" si="42"/>
        <v>0</v>
      </c>
      <c r="L135" s="24">
        <f t="shared" si="40"/>
        <v>0</v>
      </c>
      <c r="M135" s="24">
        <f t="shared" si="40"/>
        <v>0</v>
      </c>
      <c r="N135" s="24">
        <f t="shared" si="40"/>
        <v>0</v>
      </c>
      <c r="O135" s="24">
        <f t="shared" si="40"/>
        <v>0</v>
      </c>
      <c r="P135" s="24">
        <f t="shared" si="40"/>
        <v>0</v>
      </c>
      <c r="Q135" s="24">
        <f t="shared" si="40"/>
        <v>0</v>
      </c>
      <c r="R135" s="24">
        <f t="shared" si="40"/>
        <v>0</v>
      </c>
      <c r="S135" s="24">
        <f t="shared" si="40"/>
        <v>0</v>
      </c>
      <c r="T135" s="25" t="s">
        <v>15</v>
      </c>
      <c r="U135" s="30"/>
      <c r="W135" s="31"/>
    </row>
    <row r="136" spans="2:23" s="26" customFormat="1" ht="21" customHeight="1" x14ac:dyDescent="0.25">
      <c r="B136" s="27"/>
      <c r="C136" s="18"/>
      <c r="D136" s="18"/>
      <c r="E136" s="19"/>
      <c r="F136" s="39"/>
      <c r="G136" s="39"/>
      <c r="H136" s="29"/>
      <c r="I136" s="29"/>
      <c r="J136" s="29"/>
      <c r="K136" s="24"/>
      <c r="L136" s="24"/>
      <c r="M136" s="24"/>
      <c r="N136" s="24"/>
      <c r="O136" s="24"/>
      <c r="P136" s="24"/>
      <c r="Q136" s="24"/>
      <c r="R136" s="24"/>
      <c r="S136" s="24"/>
      <c r="T136" s="25"/>
      <c r="U136" s="30"/>
      <c r="W136" s="31"/>
    </row>
    <row r="137" spans="2:23" s="8" customFormat="1" ht="21" customHeight="1" x14ac:dyDescent="0.25">
      <c r="B137" s="40" t="s">
        <v>22</v>
      </c>
      <c r="C137" s="41"/>
      <c r="D137" s="41"/>
      <c r="E137" s="42" t="str">
        <f>B123</f>
        <v>Compound Wall - 1</v>
      </c>
      <c r="F137" s="43"/>
      <c r="G137" s="44"/>
      <c r="H137" s="44"/>
      <c r="I137" s="44"/>
      <c r="J137" s="45" t="s">
        <v>23</v>
      </c>
      <c r="K137" s="46">
        <f t="shared" ref="K137:S137" si="44">SUM(K124:K136)</f>
        <v>0</v>
      </c>
      <c r="L137" s="46">
        <f t="shared" si="44"/>
        <v>0</v>
      </c>
      <c r="M137" s="46">
        <f t="shared" si="44"/>
        <v>0</v>
      </c>
      <c r="N137" s="46">
        <f t="shared" si="44"/>
        <v>0</v>
      </c>
      <c r="O137" s="46">
        <f t="shared" si="44"/>
        <v>0</v>
      </c>
      <c r="P137" s="46">
        <f t="shared" si="44"/>
        <v>0</v>
      </c>
      <c r="Q137" s="46">
        <f t="shared" si="44"/>
        <v>0</v>
      </c>
      <c r="R137" s="46">
        <f t="shared" si="44"/>
        <v>60.480000000000004</v>
      </c>
      <c r="S137" s="46">
        <f t="shared" si="44"/>
        <v>128.25</v>
      </c>
      <c r="T137" s="47" t="s">
        <v>15</v>
      </c>
      <c r="U137" s="47"/>
    </row>
    <row r="138" spans="2:23" s="8" customFormat="1" ht="21" customHeight="1" x14ac:dyDescent="0.25">
      <c r="B138" s="48"/>
      <c r="C138" s="49"/>
      <c r="D138" s="49"/>
      <c r="E138" s="50"/>
      <c r="F138" s="51"/>
      <c r="G138" s="49"/>
      <c r="H138" s="49"/>
      <c r="I138" s="49"/>
      <c r="J138" s="52" t="s">
        <v>24</v>
      </c>
      <c r="K138" s="53">
        <v>1</v>
      </c>
      <c r="L138" s="53">
        <f>+K138</f>
        <v>1</v>
      </c>
      <c r="M138" s="53">
        <f t="shared" ref="M138:S138" si="45">+L138</f>
        <v>1</v>
      </c>
      <c r="N138" s="53">
        <f t="shared" si="45"/>
        <v>1</v>
      </c>
      <c r="O138" s="53">
        <f t="shared" si="45"/>
        <v>1</v>
      </c>
      <c r="P138" s="53">
        <f t="shared" si="45"/>
        <v>1</v>
      </c>
      <c r="Q138" s="53">
        <f t="shared" si="45"/>
        <v>1</v>
      </c>
      <c r="R138" s="53">
        <f t="shared" si="45"/>
        <v>1</v>
      </c>
      <c r="S138" s="53">
        <f t="shared" si="45"/>
        <v>1</v>
      </c>
      <c r="T138" s="54" t="s">
        <v>4</v>
      </c>
      <c r="U138" s="54"/>
    </row>
    <row r="139" spans="2:23" s="8" customFormat="1" ht="21" customHeight="1" x14ac:dyDescent="0.25">
      <c r="B139" s="55"/>
      <c r="C139" s="56"/>
      <c r="D139" s="56"/>
      <c r="E139" s="57"/>
      <c r="F139" s="58"/>
      <c r="G139" s="56"/>
      <c r="H139" s="56"/>
      <c r="I139" s="56"/>
      <c r="J139" s="45" t="s">
        <v>25</v>
      </c>
      <c r="K139" s="59">
        <f t="shared" ref="K139:S139" si="46">ROUND(K137*K138,2)</f>
        <v>0</v>
      </c>
      <c r="L139" s="59">
        <f t="shared" si="46"/>
        <v>0</v>
      </c>
      <c r="M139" s="59">
        <f t="shared" si="46"/>
        <v>0</v>
      </c>
      <c r="N139" s="59">
        <f t="shared" si="46"/>
        <v>0</v>
      </c>
      <c r="O139" s="59">
        <f t="shared" si="46"/>
        <v>0</v>
      </c>
      <c r="P139" s="59">
        <f t="shared" si="46"/>
        <v>0</v>
      </c>
      <c r="Q139" s="59">
        <f t="shared" si="46"/>
        <v>0</v>
      </c>
      <c r="R139" s="59">
        <f t="shared" si="46"/>
        <v>60.48</v>
      </c>
      <c r="S139" s="59">
        <f t="shared" si="46"/>
        <v>128.25</v>
      </c>
      <c r="T139" s="47" t="s">
        <v>15</v>
      </c>
      <c r="U139" s="47"/>
      <c r="V139" s="60"/>
      <c r="W139" s="60"/>
    </row>
    <row r="142" spans="2:23" s="8" customFormat="1" ht="21" customHeight="1" x14ac:dyDescent="0.25">
      <c r="B142" s="184" t="s">
        <v>49</v>
      </c>
      <c r="C142" s="185"/>
      <c r="D142" s="186"/>
      <c r="E142" s="187"/>
      <c r="F142" s="187"/>
      <c r="G142" s="187"/>
      <c r="H142" s="187"/>
      <c r="I142" s="187"/>
      <c r="J142" s="187"/>
      <c r="K142" s="187"/>
      <c r="L142" s="187"/>
      <c r="M142" s="187"/>
      <c r="N142" s="187"/>
      <c r="O142" s="187"/>
      <c r="P142" s="187"/>
      <c r="Q142" s="187"/>
      <c r="R142" s="187"/>
      <c r="S142" s="187"/>
      <c r="T142" s="188"/>
      <c r="U142" s="7"/>
    </row>
    <row r="143" spans="2:23" s="16" customFormat="1" ht="21" hidden="1" customHeight="1" outlineLevel="1" x14ac:dyDescent="0.25">
      <c r="B143" s="9"/>
      <c r="C143" s="10"/>
      <c r="D143" s="10"/>
      <c r="E143" s="11"/>
      <c r="F143" s="12"/>
      <c r="G143" s="11"/>
      <c r="H143" s="13"/>
      <c r="I143" s="13"/>
      <c r="J143" s="13"/>
      <c r="K143" s="14"/>
      <c r="L143" s="14"/>
      <c r="M143" s="14"/>
      <c r="N143" s="14"/>
      <c r="O143" s="14"/>
      <c r="P143" s="14"/>
      <c r="Q143" s="14"/>
      <c r="R143" s="14"/>
      <c r="S143" s="14"/>
      <c r="T143" s="15"/>
      <c r="U143" s="15"/>
    </row>
    <row r="144" spans="2:23" s="26" customFormat="1" ht="21" hidden="1" customHeight="1" outlineLevel="1" x14ac:dyDescent="0.25">
      <c r="B144" s="9"/>
      <c r="C144" s="18"/>
      <c r="D144" s="18"/>
      <c r="E144" s="62"/>
      <c r="F144" s="20"/>
      <c r="G144" s="28"/>
      <c r="H144" s="63"/>
      <c r="I144" s="63"/>
      <c r="J144" s="63"/>
      <c r="K144" s="64"/>
      <c r="L144" s="64"/>
      <c r="M144" s="64"/>
      <c r="N144" s="64"/>
      <c r="O144" s="64"/>
      <c r="P144" s="64"/>
      <c r="Q144" s="64"/>
      <c r="R144" s="64"/>
      <c r="S144" s="64"/>
      <c r="T144" s="30"/>
      <c r="U144" s="30"/>
    </row>
    <row r="145" spans="2:23" s="26" customFormat="1" ht="21" hidden="1" customHeight="1" outlineLevel="1" x14ac:dyDescent="0.25">
      <c r="B145" s="9"/>
      <c r="C145" s="18"/>
      <c r="D145" s="18"/>
      <c r="E145" s="62"/>
      <c r="F145" s="20"/>
      <c r="G145" s="28"/>
      <c r="H145" s="63"/>
      <c r="I145" s="63"/>
      <c r="J145" s="63"/>
      <c r="K145" s="64"/>
      <c r="L145" s="64"/>
      <c r="M145" s="64"/>
      <c r="N145" s="64"/>
      <c r="O145" s="64"/>
      <c r="P145" s="64"/>
      <c r="Q145" s="64"/>
      <c r="R145" s="64"/>
      <c r="S145" s="64"/>
      <c r="T145" s="30"/>
      <c r="U145" s="30"/>
    </row>
    <row r="146" spans="2:23" s="26" customFormat="1" ht="21" hidden="1" customHeight="1" outlineLevel="1" x14ac:dyDescent="0.25">
      <c r="B146" s="27"/>
      <c r="C146" s="18"/>
      <c r="D146" s="18"/>
      <c r="E146" s="62"/>
      <c r="F146" s="39"/>
      <c r="G146" s="39"/>
      <c r="H146" s="29">
        <f>IF(C146="A",PRODUCT(F146:G146),0)</f>
        <v>0</v>
      </c>
      <c r="I146" s="29">
        <f t="shared" ref="I146:I154" si="47">IF(C146="D",-PRODUCT(F146:G146),0)</f>
        <v>0</v>
      </c>
      <c r="J146" s="29">
        <f t="shared" ref="J146:J154" si="48">(H146*D146)+(I146*D146)</f>
        <v>0</v>
      </c>
      <c r="K146" s="24">
        <f>IF($E146=K$6,$J146,0)</f>
        <v>0</v>
      </c>
      <c r="L146" s="24">
        <f t="shared" ref="L146:S162" si="49">IF($E146=L$6,$J146,0)</f>
        <v>0</v>
      </c>
      <c r="M146" s="24">
        <f t="shared" si="49"/>
        <v>0</v>
      </c>
      <c r="N146" s="24">
        <f t="shared" si="49"/>
        <v>0</v>
      </c>
      <c r="O146" s="24">
        <f t="shared" si="49"/>
        <v>0</v>
      </c>
      <c r="P146" s="24">
        <f t="shared" si="49"/>
        <v>0</v>
      </c>
      <c r="Q146" s="24">
        <f t="shared" si="49"/>
        <v>0</v>
      </c>
      <c r="R146" s="24">
        <f t="shared" si="49"/>
        <v>0</v>
      </c>
      <c r="S146" s="24">
        <f t="shared" si="49"/>
        <v>0</v>
      </c>
      <c r="T146" s="25" t="s">
        <v>15</v>
      </c>
      <c r="U146" s="30"/>
      <c r="W146" s="31"/>
    </row>
    <row r="147" spans="2:23" s="38" customFormat="1" ht="21" hidden="1" customHeight="1" outlineLevel="1" x14ac:dyDescent="0.25">
      <c r="B147" s="32"/>
      <c r="C147" s="33"/>
      <c r="D147" s="33"/>
      <c r="E147" s="34"/>
      <c r="F147" s="35"/>
      <c r="G147" s="35"/>
      <c r="H147" s="36">
        <f t="shared" ref="H147" si="50">IF(C147="A",PRODUCT(F147:G147),0)</f>
        <v>0</v>
      </c>
      <c r="I147" s="36">
        <f t="shared" si="47"/>
        <v>0</v>
      </c>
      <c r="J147" s="36">
        <f t="shared" si="48"/>
        <v>0</v>
      </c>
      <c r="K147" s="24">
        <f t="shared" ref="K147:S189" si="51">IF($E147=K$6,$J147,0)</f>
        <v>0</v>
      </c>
      <c r="L147" s="61">
        <f t="shared" si="49"/>
        <v>0</v>
      </c>
      <c r="M147" s="24">
        <f t="shared" si="49"/>
        <v>0</v>
      </c>
      <c r="N147" s="24">
        <f t="shared" si="49"/>
        <v>0</v>
      </c>
      <c r="O147" s="24">
        <f t="shared" si="49"/>
        <v>0</v>
      </c>
      <c r="P147" s="24">
        <f t="shared" si="49"/>
        <v>0</v>
      </c>
      <c r="Q147" s="24">
        <f t="shared" si="49"/>
        <v>0</v>
      </c>
      <c r="R147" s="24">
        <f t="shared" si="49"/>
        <v>0</v>
      </c>
      <c r="S147" s="24">
        <f t="shared" si="49"/>
        <v>0</v>
      </c>
      <c r="T147" s="37" t="s">
        <v>15</v>
      </c>
      <c r="U147" s="37"/>
    </row>
    <row r="148" spans="2:23" s="26" customFormat="1" ht="21" hidden="1" customHeight="1" outlineLevel="1" x14ac:dyDescent="0.25">
      <c r="B148" s="27"/>
      <c r="C148" s="18"/>
      <c r="D148" s="18"/>
      <c r="E148" s="62"/>
      <c r="F148" s="39"/>
      <c r="G148" s="39"/>
      <c r="H148" s="29">
        <f>IF(C148="A",PRODUCT(F148:G148),0)</f>
        <v>0</v>
      </c>
      <c r="I148" s="29">
        <f t="shared" si="47"/>
        <v>0</v>
      </c>
      <c r="J148" s="29">
        <f t="shared" si="48"/>
        <v>0</v>
      </c>
      <c r="K148" s="24">
        <f t="shared" si="51"/>
        <v>0</v>
      </c>
      <c r="L148" s="24">
        <f t="shared" si="49"/>
        <v>0</v>
      </c>
      <c r="M148" s="24">
        <f t="shared" si="49"/>
        <v>0</v>
      </c>
      <c r="N148" s="24">
        <f t="shared" si="49"/>
        <v>0</v>
      </c>
      <c r="O148" s="24">
        <f t="shared" si="49"/>
        <v>0</v>
      </c>
      <c r="P148" s="24">
        <f t="shared" si="49"/>
        <v>0</v>
      </c>
      <c r="Q148" s="24">
        <f t="shared" si="49"/>
        <v>0</v>
      </c>
      <c r="R148" s="24">
        <f t="shared" si="49"/>
        <v>0</v>
      </c>
      <c r="S148" s="24">
        <f t="shared" si="49"/>
        <v>0</v>
      </c>
      <c r="T148" s="25" t="s">
        <v>15</v>
      </c>
      <c r="U148" s="30"/>
      <c r="W148" s="31"/>
    </row>
    <row r="149" spans="2:23" s="26" customFormat="1" ht="21" hidden="1" customHeight="1" outlineLevel="1" x14ac:dyDescent="0.25">
      <c r="B149" s="27"/>
      <c r="C149" s="18"/>
      <c r="D149" s="18"/>
      <c r="E149" s="62"/>
      <c r="F149" s="39"/>
      <c r="G149" s="39"/>
      <c r="H149" s="29">
        <f>IF(C149="A",PRODUCT(F149:G149),0)</f>
        <v>0</v>
      </c>
      <c r="I149" s="29">
        <f t="shared" si="47"/>
        <v>0</v>
      </c>
      <c r="J149" s="29">
        <f t="shared" si="48"/>
        <v>0</v>
      </c>
      <c r="K149" s="24">
        <f t="shared" si="51"/>
        <v>0</v>
      </c>
      <c r="L149" s="24">
        <f t="shared" si="49"/>
        <v>0</v>
      </c>
      <c r="M149" s="24">
        <f t="shared" si="49"/>
        <v>0</v>
      </c>
      <c r="N149" s="24">
        <f t="shared" si="49"/>
        <v>0</v>
      </c>
      <c r="O149" s="24">
        <f t="shared" si="49"/>
        <v>0</v>
      </c>
      <c r="P149" s="24">
        <f t="shared" si="49"/>
        <v>0</v>
      </c>
      <c r="Q149" s="24">
        <f t="shared" si="49"/>
        <v>0</v>
      </c>
      <c r="R149" s="24">
        <f t="shared" si="49"/>
        <v>0</v>
      </c>
      <c r="S149" s="24">
        <f t="shared" si="49"/>
        <v>0</v>
      </c>
      <c r="T149" s="25" t="s">
        <v>15</v>
      </c>
      <c r="U149" s="30"/>
      <c r="W149" s="31"/>
    </row>
    <row r="150" spans="2:23" s="26" customFormat="1" ht="21" hidden="1" customHeight="1" outlineLevel="1" x14ac:dyDescent="0.25">
      <c r="B150" s="27"/>
      <c r="C150" s="18"/>
      <c r="D150" s="18"/>
      <c r="E150" s="62"/>
      <c r="F150" s="39"/>
      <c r="G150" s="39"/>
      <c r="H150" s="29">
        <f>IF(C150="A",PRODUCT(F150:G150),0)</f>
        <v>0</v>
      </c>
      <c r="I150" s="29">
        <f t="shared" si="47"/>
        <v>0</v>
      </c>
      <c r="J150" s="29">
        <f t="shared" si="48"/>
        <v>0</v>
      </c>
      <c r="K150" s="24">
        <f t="shared" si="51"/>
        <v>0</v>
      </c>
      <c r="L150" s="24">
        <f t="shared" si="49"/>
        <v>0</v>
      </c>
      <c r="M150" s="24">
        <f t="shared" si="49"/>
        <v>0</v>
      </c>
      <c r="N150" s="24">
        <f t="shared" si="49"/>
        <v>0</v>
      </c>
      <c r="O150" s="24">
        <f t="shared" si="49"/>
        <v>0</v>
      </c>
      <c r="P150" s="24">
        <f t="shared" si="49"/>
        <v>0</v>
      </c>
      <c r="Q150" s="24">
        <f t="shared" si="49"/>
        <v>0</v>
      </c>
      <c r="R150" s="24">
        <f t="shared" si="49"/>
        <v>0</v>
      </c>
      <c r="S150" s="24">
        <f t="shared" si="49"/>
        <v>0</v>
      </c>
      <c r="T150" s="25" t="s">
        <v>15</v>
      </c>
      <c r="U150" s="30"/>
      <c r="W150" s="31"/>
    </row>
    <row r="151" spans="2:23" s="26" customFormat="1" ht="21" hidden="1" customHeight="1" outlineLevel="1" x14ac:dyDescent="0.25">
      <c r="B151" s="27"/>
      <c r="C151" s="18"/>
      <c r="D151" s="18"/>
      <c r="E151" s="62"/>
      <c r="F151" s="39"/>
      <c r="G151" s="39"/>
      <c r="H151" s="29">
        <f>IF(C151="A",PRODUCT(F151:G151),0)</f>
        <v>0</v>
      </c>
      <c r="I151" s="29">
        <f t="shared" si="47"/>
        <v>0</v>
      </c>
      <c r="J151" s="29">
        <f t="shared" si="48"/>
        <v>0</v>
      </c>
      <c r="K151" s="24">
        <f t="shared" si="51"/>
        <v>0</v>
      </c>
      <c r="L151" s="24">
        <f t="shared" si="49"/>
        <v>0</v>
      </c>
      <c r="M151" s="24">
        <f t="shared" si="49"/>
        <v>0</v>
      </c>
      <c r="N151" s="24">
        <f t="shared" si="49"/>
        <v>0</v>
      </c>
      <c r="O151" s="24">
        <f t="shared" si="49"/>
        <v>0</v>
      </c>
      <c r="P151" s="24">
        <f t="shared" si="49"/>
        <v>0</v>
      </c>
      <c r="Q151" s="24">
        <f t="shared" si="49"/>
        <v>0</v>
      </c>
      <c r="R151" s="24">
        <f t="shared" si="49"/>
        <v>0</v>
      </c>
      <c r="S151" s="24">
        <f t="shared" si="49"/>
        <v>0</v>
      </c>
      <c r="T151" s="25" t="s">
        <v>15</v>
      </c>
      <c r="U151" s="30"/>
      <c r="W151" s="31"/>
    </row>
    <row r="152" spans="2:23" s="26" customFormat="1" ht="21" hidden="1" customHeight="1" outlineLevel="1" x14ac:dyDescent="0.25">
      <c r="B152" s="27"/>
      <c r="C152" s="18"/>
      <c r="D152" s="18"/>
      <c r="E152" s="62"/>
      <c r="F152" s="39"/>
      <c r="G152" s="39"/>
      <c r="H152" s="29">
        <f>IF(C152="A",PRODUCT(F152:G152),0)</f>
        <v>0</v>
      </c>
      <c r="I152" s="29">
        <f t="shared" si="47"/>
        <v>0</v>
      </c>
      <c r="J152" s="29">
        <f t="shared" si="48"/>
        <v>0</v>
      </c>
      <c r="K152" s="24">
        <f t="shared" si="51"/>
        <v>0</v>
      </c>
      <c r="L152" s="24">
        <f t="shared" si="49"/>
        <v>0</v>
      </c>
      <c r="M152" s="24">
        <f t="shared" si="49"/>
        <v>0</v>
      </c>
      <c r="N152" s="24">
        <f t="shared" si="49"/>
        <v>0</v>
      </c>
      <c r="O152" s="24">
        <f t="shared" si="49"/>
        <v>0</v>
      </c>
      <c r="P152" s="24">
        <f t="shared" si="49"/>
        <v>0</v>
      </c>
      <c r="Q152" s="24">
        <f t="shared" si="49"/>
        <v>0</v>
      </c>
      <c r="R152" s="24">
        <f t="shared" si="49"/>
        <v>0</v>
      </c>
      <c r="S152" s="24">
        <f t="shared" si="49"/>
        <v>0</v>
      </c>
      <c r="T152" s="25" t="s">
        <v>15</v>
      </c>
      <c r="U152" s="30"/>
      <c r="W152" s="31"/>
    </row>
    <row r="153" spans="2:23" s="38" customFormat="1" ht="21" hidden="1" customHeight="1" outlineLevel="1" x14ac:dyDescent="0.25">
      <c r="B153" s="32"/>
      <c r="C153" s="33"/>
      <c r="D153" s="33"/>
      <c r="E153" s="34"/>
      <c r="F153" s="35"/>
      <c r="G153" s="35"/>
      <c r="H153" s="36">
        <f t="shared" ref="H153" si="52">IF(C153="A",PRODUCT(F153:G153),0)</f>
        <v>0</v>
      </c>
      <c r="I153" s="36">
        <f t="shared" si="47"/>
        <v>0</v>
      </c>
      <c r="J153" s="36">
        <f t="shared" si="48"/>
        <v>0</v>
      </c>
      <c r="K153" s="24">
        <f t="shared" si="51"/>
        <v>0</v>
      </c>
      <c r="L153" s="61">
        <f t="shared" si="49"/>
        <v>0</v>
      </c>
      <c r="M153" s="24">
        <f t="shared" si="49"/>
        <v>0</v>
      </c>
      <c r="N153" s="24">
        <f t="shared" si="49"/>
        <v>0</v>
      </c>
      <c r="O153" s="24">
        <f t="shared" si="49"/>
        <v>0</v>
      </c>
      <c r="P153" s="24">
        <f t="shared" si="49"/>
        <v>0</v>
      </c>
      <c r="Q153" s="24">
        <f t="shared" si="49"/>
        <v>0</v>
      </c>
      <c r="R153" s="24">
        <f t="shared" si="49"/>
        <v>0</v>
      </c>
      <c r="S153" s="24">
        <f t="shared" si="49"/>
        <v>0</v>
      </c>
      <c r="T153" s="37" t="s">
        <v>15</v>
      </c>
      <c r="U153" s="37"/>
    </row>
    <row r="154" spans="2:23" s="26" customFormat="1" ht="21" hidden="1" customHeight="1" outlineLevel="1" x14ac:dyDescent="0.25">
      <c r="B154" s="27"/>
      <c r="C154" s="18"/>
      <c r="D154" s="18"/>
      <c r="E154" s="62"/>
      <c r="F154" s="39"/>
      <c r="G154" s="39"/>
      <c r="H154" s="29">
        <f>IF(C154="A",PRODUCT(F154:G154),0)</f>
        <v>0</v>
      </c>
      <c r="I154" s="29">
        <f t="shared" si="47"/>
        <v>0</v>
      </c>
      <c r="J154" s="29">
        <f t="shared" si="48"/>
        <v>0</v>
      </c>
      <c r="K154" s="24">
        <f t="shared" si="51"/>
        <v>0</v>
      </c>
      <c r="L154" s="24">
        <f t="shared" si="49"/>
        <v>0</v>
      </c>
      <c r="M154" s="24">
        <f t="shared" si="49"/>
        <v>0</v>
      </c>
      <c r="N154" s="24">
        <f t="shared" si="49"/>
        <v>0</v>
      </c>
      <c r="O154" s="24">
        <f t="shared" si="49"/>
        <v>0</v>
      </c>
      <c r="P154" s="24">
        <f t="shared" si="49"/>
        <v>0</v>
      </c>
      <c r="Q154" s="24">
        <f t="shared" si="49"/>
        <v>0</v>
      </c>
      <c r="R154" s="24">
        <f t="shared" si="49"/>
        <v>0</v>
      </c>
      <c r="S154" s="24">
        <f t="shared" si="49"/>
        <v>0</v>
      </c>
      <c r="T154" s="25" t="s">
        <v>15</v>
      </c>
      <c r="U154" s="30"/>
      <c r="W154" s="31"/>
    </row>
    <row r="155" spans="2:23" s="68" customFormat="1" ht="21" hidden="1" customHeight="1" outlineLevel="1" x14ac:dyDescent="0.25">
      <c r="B155" s="17"/>
      <c r="C155" s="65"/>
      <c r="D155" s="65"/>
      <c r="E155" s="66"/>
      <c r="F155" s="39"/>
      <c r="G155" s="39"/>
      <c r="H155" s="29"/>
      <c r="I155" s="29"/>
      <c r="J155" s="29"/>
      <c r="K155" s="24">
        <f t="shared" si="51"/>
        <v>0</v>
      </c>
      <c r="L155" s="24">
        <f t="shared" si="49"/>
        <v>0</v>
      </c>
      <c r="M155" s="24">
        <f t="shared" si="49"/>
        <v>0</v>
      </c>
      <c r="N155" s="24">
        <f t="shared" si="49"/>
        <v>0</v>
      </c>
      <c r="O155" s="24">
        <f t="shared" si="49"/>
        <v>0</v>
      </c>
      <c r="P155" s="24">
        <f t="shared" si="49"/>
        <v>0</v>
      </c>
      <c r="Q155" s="24">
        <f t="shared" si="49"/>
        <v>0</v>
      </c>
      <c r="R155" s="24">
        <f t="shared" si="49"/>
        <v>0</v>
      </c>
      <c r="S155" s="24">
        <f t="shared" si="49"/>
        <v>0</v>
      </c>
      <c r="T155" s="25"/>
      <c r="U155" s="67"/>
      <c r="V155" s="26"/>
    </row>
    <row r="156" spans="2:23" s="26" customFormat="1" ht="21" hidden="1" customHeight="1" outlineLevel="1" x14ac:dyDescent="0.25">
      <c r="B156" s="27"/>
      <c r="C156" s="18"/>
      <c r="D156" s="18"/>
      <c r="E156" s="62"/>
      <c r="F156" s="39"/>
      <c r="G156" s="39"/>
      <c r="H156" s="29">
        <f>IF(C156="A",PRODUCT(F156:G156),0)</f>
        <v>0</v>
      </c>
      <c r="I156" s="29">
        <f t="shared" ref="I156:I159" si="53">IF(C156="D",-PRODUCT(F156:G156),0)</f>
        <v>0</v>
      </c>
      <c r="J156" s="29">
        <f t="shared" ref="J156:J159" si="54">(H156*D156)+(I156*D156)</f>
        <v>0</v>
      </c>
      <c r="K156" s="24">
        <f t="shared" si="51"/>
        <v>0</v>
      </c>
      <c r="L156" s="24">
        <f t="shared" si="49"/>
        <v>0</v>
      </c>
      <c r="M156" s="24">
        <f t="shared" si="49"/>
        <v>0</v>
      </c>
      <c r="N156" s="24">
        <f t="shared" si="49"/>
        <v>0</v>
      </c>
      <c r="O156" s="24">
        <f t="shared" si="49"/>
        <v>0</v>
      </c>
      <c r="P156" s="24">
        <f t="shared" si="49"/>
        <v>0</v>
      </c>
      <c r="Q156" s="24">
        <f t="shared" si="49"/>
        <v>0</v>
      </c>
      <c r="R156" s="24">
        <f t="shared" si="49"/>
        <v>0</v>
      </c>
      <c r="S156" s="24">
        <f t="shared" si="49"/>
        <v>0</v>
      </c>
      <c r="T156" s="25" t="s">
        <v>15</v>
      </c>
      <c r="U156" s="30"/>
      <c r="W156" s="31"/>
    </row>
    <row r="157" spans="2:23" s="38" customFormat="1" ht="21" hidden="1" customHeight="1" outlineLevel="1" x14ac:dyDescent="0.25">
      <c r="B157" s="32"/>
      <c r="C157" s="33"/>
      <c r="D157" s="33"/>
      <c r="E157" s="34"/>
      <c r="F157" s="35"/>
      <c r="G157" s="35"/>
      <c r="H157" s="36">
        <f t="shared" ref="H157" si="55">IF(C157="A",PRODUCT(F157:G157),0)</f>
        <v>0</v>
      </c>
      <c r="I157" s="36">
        <f t="shared" si="53"/>
        <v>0</v>
      </c>
      <c r="J157" s="36">
        <f t="shared" si="54"/>
        <v>0</v>
      </c>
      <c r="K157" s="24">
        <f t="shared" si="51"/>
        <v>0</v>
      </c>
      <c r="L157" s="61">
        <f t="shared" si="49"/>
        <v>0</v>
      </c>
      <c r="M157" s="24">
        <f t="shared" si="49"/>
        <v>0</v>
      </c>
      <c r="N157" s="24">
        <f t="shared" si="49"/>
        <v>0</v>
      </c>
      <c r="O157" s="24">
        <f t="shared" si="49"/>
        <v>0</v>
      </c>
      <c r="P157" s="24">
        <f t="shared" si="49"/>
        <v>0</v>
      </c>
      <c r="Q157" s="24">
        <f t="shared" si="49"/>
        <v>0</v>
      </c>
      <c r="R157" s="24">
        <f t="shared" si="49"/>
        <v>0</v>
      </c>
      <c r="S157" s="24">
        <f t="shared" si="49"/>
        <v>0</v>
      </c>
      <c r="T157" s="37" t="s">
        <v>15</v>
      </c>
      <c r="U157" s="37"/>
    </row>
    <row r="158" spans="2:23" s="26" customFormat="1" ht="21" hidden="1" customHeight="1" outlineLevel="1" x14ac:dyDescent="0.25">
      <c r="B158" s="27"/>
      <c r="C158" s="18"/>
      <c r="D158" s="18"/>
      <c r="E158" s="62"/>
      <c r="F158" s="39"/>
      <c r="G158" s="39"/>
      <c r="H158" s="29">
        <f>IF(C158="A",PRODUCT(F158:G158),0)</f>
        <v>0</v>
      </c>
      <c r="I158" s="29">
        <f t="shared" si="53"/>
        <v>0</v>
      </c>
      <c r="J158" s="29">
        <f t="shared" si="54"/>
        <v>0</v>
      </c>
      <c r="K158" s="24">
        <f t="shared" si="51"/>
        <v>0</v>
      </c>
      <c r="L158" s="24">
        <f t="shared" si="49"/>
        <v>0</v>
      </c>
      <c r="M158" s="24">
        <f t="shared" si="49"/>
        <v>0</v>
      </c>
      <c r="N158" s="24">
        <f t="shared" si="49"/>
        <v>0</v>
      </c>
      <c r="O158" s="24">
        <f t="shared" si="49"/>
        <v>0</v>
      </c>
      <c r="P158" s="24">
        <f t="shared" si="49"/>
        <v>0</v>
      </c>
      <c r="Q158" s="24">
        <f t="shared" si="49"/>
        <v>0</v>
      </c>
      <c r="R158" s="24">
        <f t="shared" si="49"/>
        <v>0</v>
      </c>
      <c r="S158" s="24">
        <f t="shared" si="49"/>
        <v>0</v>
      </c>
      <c r="T158" s="25" t="s">
        <v>15</v>
      </c>
      <c r="U158" s="30"/>
      <c r="W158" s="31"/>
    </row>
    <row r="159" spans="2:23" s="26" customFormat="1" ht="21" hidden="1" customHeight="1" outlineLevel="1" x14ac:dyDescent="0.25">
      <c r="B159" s="27"/>
      <c r="C159" s="18"/>
      <c r="D159" s="18"/>
      <c r="E159" s="62"/>
      <c r="F159" s="39"/>
      <c r="G159" s="39"/>
      <c r="H159" s="29">
        <f>IF(C159="A",PRODUCT(F159:G159),0)</f>
        <v>0</v>
      </c>
      <c r="I159" s="29">
        <f t="shared" si="53"/>
        <v>0</v>
      </c>
      <c r="J159" s="29">
        <f t="shared" si="54"/>
        <v>0</v>
      </c>
      <c r="K159" s="24">
        <f t="shared" si="51"/>
        <v>0</v>
      </c>
      <c r="L159" s="24">
        <f t="shared" si="49"/>
        <v>0</v>
      </c>
      <c r="M159" s="24">
        <f t="shared" si="49"/>
        <v>0</v>
      </c>
      <c r="N159" s="24">
        <f t="shared" si="49"/>
        <v>0</v>
      </c>
      <c r="O159" s="24">
        <f t="shared" si="49"/>
        <v>0</v>
      </c>
      <c r="P159" s="24">
        <f t="shared" si="49"/>
        <v>0</v>
      </c>
      <c r="Q159" s="24">
        <f t="shared" si="49"/>
        <v>0</v>
      </c>
      <c r="R159" s="24">
        <f t="shared" si="49"/>
        <v>0</v>
      </c>
      <c r="S159" s="24">
        <f t="shared" si="49"/>
        <v>0</v>
      </c>
      <c r="T159" s="25" t="s">
        <v>15</v>
      </c>
      <c r="U159" s="30"/>
      <c r="W159" s="31"/>
    </row>
    <row r="160" spans="2:23" s="68" customFormat="1" ht="21" hidden="1" customHeight="1" outlineLevel="1" x14ac:dyDescent="0.25">
      <c r="B160" s="17"/>
      <c r="C160" s="65"/>
      <c r="D160" s="65"/>
      <c r="E160" s="66"/>
      <c r="F160" s="39"/>
      <c r="G160" s="39"/>
      <c r="H160" s="29"/>
      <c r="I160" s="29"/>
      <c r="J160" s="29"/>
      <c r="K160" s="24">
        <f t="shared" si="51"/>
        <v>0</v>
      </c>
      <c r="L160" s="24">
        <f t="shared" si="49"/>
        <v>0</v>
      </c>
      <c r="M160" s="24">
        <f t="shared" si="49"/>
        <v>0</v>
      </c>
      <c r="N160" s="24">
        <f t="shared" si="49"/>
        <v>0</v>
      </c>
      <c r="O160" s="24">
        <f t="shared" si="49"/>
        <v>0</v>
      </c>
      <c r="P160" s="24">
        <f t="shared" si="49"/>
        <v>0</v>
      </c>
      <c r="Q160" s="24">
        <f t="shared" si="49"/>
        <v>0</v>
      </c>
      <c r="R160" s="24">
        <f t="shared" si="49"/>
        <v>0</v>
      </c>
      <c r="S160" s="24">
        <f t="shared" si="49"/>
        <v>0</v>
      </c>
      <c r="T160" s="25"/>
      <c r="U160" s="67"/>
      <c r="V160" s="26"/>
    </row>
    <row r="161" spans="2:23" s="26" customFormat="1" ht="21" hidden="1" customHeight="1" outlineLevel="1" x14ac:dyDescent="0.25">
      <c r="B161" s="27"/>
      <c r="C161" s="18"/>
      <c r="D161" s="18"/>
      <c r="E161" s="62"/>
      <c r="F161" s="39"/>
      <c r="G161" s="39"/>
      <c r="H161" s="29">
        <f>IF(C161="A",PRODUCT(F161:G161),0)</f>
        <v>0</v>
      </c>
      <c r="I161" s="29">
        <f t="shared" ref="I161:I165" si="56">IF(C161="D",-PRODUCT(F161:G161),0)</f>
        <v>0</v>
      </c>
      <c r="J161" s="29">
        <f t="shared" ref="J161:J165" si="57">(H161*D161)+(I161*D161)</f>
        <v>0</v>
      </c>
      <c r="K161" s="24">
        <f t="shared" si="51"/>
        <v>0</v>
      </c>
      <c r="L161" s="24">
        <f t="shared" si="49"/>
        <v>0</v>
      </c>
      <c r="M161" s="24">
        <f t="shared" si="49"/>
        <v>0</v>
      </c>
      <c r="N161" s="24">
        <f t="shared" si="49"/>
        <v>0</v>
      </c>
      <c r="O161" s="24">
        <f t="shared" si="49"/>
        <v>0</v>
      </c>
      <c r="P161" s="24">
        <f t="shared" si="49"/>
        <v>0</v>
      </c>
      <c r="Q161" s="24">
        <f t="shared" si="49"/>
        <v>0</v>
      </c>
      <c r="R161" s="24">
        <f t="shared" si="49"/>
        <v>0</v>
      </c>
      <c r="S161" s="24">
        <f t="shared" si="49"/>
        <v>0</v>
      </c>
      <c r="T161" s="25" t="s">
        <v>15</v>
      </c>
      <c r="U161" s="30"/>
      <c r="W161" s="31"/>
    </row>
    <row r="162" spans="2:23" s="38" customFormat="1" ht="21" hidden="1" customHeight="1" outlineLevel="1" x14ac:dyDescent="0.25">
      <c r="B162" s="32"/>
      <c r="C162" s="33"/>
      <c r="D162" s="33"/>
      <c r="E162" s="34"/>
      <c r="F162" s="35"/>
      <c r="G162" s="35"/>
      <c r="H162" s="36">
        <f t="shared" ref="H162" si="58">IF(C162="A",PRODUCT(F162:G162),0)</f>
        <v>0</v>
      </c>
      <c r="I162" s="36">
        <f t="shared" si="56"/>
        <v>0</v>
      </c>
      <c r="J162" s="36">
        <f t="shared" si="57"/>
        <v>0</v>
      </c>
      <c r="K162" s="24">
        <f t="shared" si="51"/>
        <v>0</v>
      </c>
      <c r="L162" s="61">
        <f t="shared" si="49"/>
        <v>0</v>
      </c>
      <c r="M162" s="24">
        <f t="shared" si="49"/>
        <v>0</v>
      </c>
      <c r="N162" s="24">
        <f t="shared" si="49"/>
        <v>0</v>
      </c>
      <c r="O162" s="24">
        <f t="shared" si="49"/>
        <v>0</v>
      </c>
      <c r="P162" s="24">
        <f t="shared" si="49"/>
        <v>0</v>
      </c>
      <c r="Q162" s="24">
        <f t="shared" si="49"/>
        <v>0</v>
      </c>
      <c r="R162" s="24">
        <f t="shared" si="49"/>
        <v>0</v>
      </c>
      <c r="S162" s="24">
        <f t="shared" si="49"/>
        <v>0</v>
      </c>
      <c r="T162" s="37" t="s">
        <v>15</v>
      </c>
      <c r="U162" s="37"/>
    </row>
    <row r="163" spans="2:23" s="26" customFormat="1" ht="21" hidden="1" customHeight="1" outlineLevel="1" x14ac:dyDescent="0.25">
      <c r="B163" s="27"/>
      <c r="C163" s="18"/>
      <c r="D163" s="18"/>
      <c r="E163" s="19"/>
      <c r="F163" s="20"/>
      <c r="G163" s="28"/>
      <c r="H163" s="29">
        <f>IF(C163="A",PRODUCT(F163:G163),0)</f>
        <v>0</v>
      </c>
      <c r="I163" s="29">
        <f t="shared" si="56"/>
        <v>0</v>
      </c>
      <c r="J163" s="29">
        <f t="shared" si="57"/>
        <v>0</v>
      </c>
      <c r="K163" s="24">
        <f t="shared" si="51"/>
        <v>0</v>
      </c>
      <c r="L163" s="24">
        <f t="shared" si="51"/>
        <v>0</v>
      </c>
      <c r="M163" s="24">
        <f t="shared" si="51"/>
        <v>0</v>
      </c>
      <c r="N163" s="24">
        <f t="shared" si="51"/>
        <v>0</v>
      </c>
      <c r="O163" s="24">
        <f t="shared" si="51"/>
        <v>0</v>
      </c>
      <c r="P163" s="24">
        <f t="shared" si="51"/>
        <v>0</v>
      </c>
      <c r="Q163" s="24">
        <f t="shared" si="51"/>
        <v>0</v>
      </c>
      <c r="R163" s="24">
        <f t="shared" si="51"/>
        <v>0</v>
      </c>
      <c r="S163" s="24">
        <f t="shared" si="51"/>
        <v>0</v>
      </c>
      <c r="T163" s="25" t="s">
        <v>15</v>
      </c>
      <c r="U163" s="30"/>
      <c r="W163" s="31"/>
    </row>
    <row r="164" spans="2:23" s="26" customFormat="1" ht="21" hidden="1" customHeight="1" outlineLevel="1" x14ac:dyDescent="0.25">
      <c r="B164" s="27"/>
      <c r="C164" s="18"/>
      <c r="D164" s="18"/>
      <c r="E164" s="19"/>
      <c r="F164" s="20"/>
      <c r="G164" s="28"/>
      <c r="H164" s="29">
        <f>IF(C164="A",PRODUCT(F164:G164),0)</f>
        <v>0</v>
      </c>
      <c r="I164" s="29">
        <f t="shared" si="56"/>
        <v>0</v>
      </c>
      <c r="J164" s="29">
        <f t="shared" si="57"/>
        <v>0</v>
      </c>
      <c r="K164" s="24">
        <f t="shared" si="51"/>
        <v>0</v>
      </c>
      <c r="L164" s="24">
        <f t="shared" si="51"/>
        <v>0</v>
      </c>
      <c r="M164" s="24">
        <f t="shared" si="51"/>
        <v>0</v>
      </c>
      <c r="N164" s="24">
        <f t="shared" si="51"/>
        <v>0</v>
      </c>
      <c r="O164" s="24">
        <f t="shared" si="51"/>
        <v>0</v>
      </c>
      <c r="P164" s="24">
        <f t="shared" si="51"/>
        <v>0</v>
      </c>
      <c r="Q164" s="24">
        <f t="shared" si="51"/>
        <v>0</v>
      </c>
      <c r="R164" s="24">
        <f t="shared" si="51"/>
        <v>0</v>
      </c>
      <c r="S164" s="24">
        <f t="shared" si="51"/>
        <v>0</v>
      </c>
      <c r="T164" s="25" t="s">
        <v>15</v>
      </c>
      <c r="U164" s="30"/>
      <c r="W164" s="31"/>
    </row>
    <row r="165" spans="2:23" s="38" customFormat="1" ht="21" hidden="1" customHeight="1" outlineLevel="1" x14ac:dyDescent="0.25">
      <c r="B165" s="32"/>
      <c r="C165" s="33"/>
      <c r="D165" s="33"/>
      <c r="E165" s="34"/>
      <c r="F165" s="35"/>
      <c r="G165" s="35"/>
      <c r="H165" s="36">
        <f t="shared" ref="H165" si="59">IF(C165="A",PRODUCT(F165:G165),0)</f>
        <v>0</v>
      </c>
      <c r="I165" s="36">
        <f t="shared" si="56"/>
        <v>0</v>
      </c>
      <c r="J165" s="36">
        <f t="shared" si="57"/>
        <v>0</v>
      </c>
      <c r="K165" s="24">
        <f t="shared" si="51"/>
        <v>0</v>
      </c>
      <c r="L165" s="61">
        <f t="shared" si="51"/>
        <v>0</v>
      </c>
      <c r="M165" s="24">
        <f t="shared" si="51"/>
        <v>0</v>
      </c>
      <c r="N165" s="24">
        <f t="shared" si="51"/>
        <v>0</v>
      </c>
      <c r="O165" s="24">
        <f t="shared" si="51"/>
        <v>0</v>
      </c>
      <c r="P165" s="24">
        <f t="shared" si="51"/>
        <v>0</v>
      </c>
      <c r="Q165" s="24">
        <f t="shared" si="51"/>
        <v>0</v>
      </c>
      <c r="R165" s="24">
        <f t="shared" si="51"/>
        <v>0</v>
      </c>
      <c r="S165" s="24">
        <f t="shared" si="51"/>
        <v>0</v>
      </c>
      <c r="T165" s="37" t="s">
        <v>15</v>
      </c>
      <c r="U165" s="37"/>
    </row>
    <row r="166" spans="2:23" s="26" customFormat="1" ht="21" hidden="1" customHeight="1" outlineLevel="1" x14ac:dyDescent="0.25">
      <c r="B166" s="17"/>
      <c r="C166" s="18"/>
      <c r="D166" s="19"/>
      <c r="E166" s="20"/>
      <c r="F166" s="21"/>
      <c r="G166" s="22"/>
      <c r="H166" s="23">
        <f t="shared" ref="H166:J166" si="60">IF($D166=H$6,$C166*$G166,0)</f>
        <v>0</v>
      </c>
      <c r="I166" s="23">
        <f t="shared" si="60"/>
        <v>0</v>
      </c>
      <c r="J166" s="23">
        <f t="shared" si="60"/>
        <v>0</v>
      </c>
      <c r="K166" s="24">
        <f t="shared" si="51"/>
        <v>0</v>
      </c>
      <c r="L166" s="24">
        <f t="shared" si="51"/>
        <v>0</v>
      </c>
      <c r="M166" s="24">
        <f t="shared" si="51"/>
        <v>0</v>
      </c>
      <c r="N166" s="24">
        <f t="shared" si="51"/>
        <v>0</v>
      </c>
      <c r="O166" s="24">
        <f t="shared" si="51"/>
        <v>0</v>
      </c>
      <c r="P166" s="24">
        <f t="shared" si="51"/>
        <v>0</v>
      </c>
      <c r="Q166" s="24">
        <f t="shared" si="51"/>
        <v>0</v>
      </c>
      <c r="R166" s="24">
        <f t="shared" si="51"/>
        <v>0</v>
      </c>
      <c r="S166" s="24">
        <f t="shared" si="51"/>
        <v>0</v>
      </c>
      <c r="T166" s="31"/>
    </row>
    <row r="167" spans="2:23" s="26" customFormat="1" ht="21" hidden="1" customHeight="1" outlineLevel="1" x14ac:dyDescent="0.25">
      <c r="B167" s="27"/>
      <c r="C167" s="18"/>
      <c r="D167" s="18"/>
      <c r="E167" s="19"/>
      <c r="F167" s="20"/>
      <c r="G167" s="28"/>
      <c r="H167" s="29">
        <f>IF(C167="A",PRODUCT(F167:G167),0)</f>
        <v>0</v>
      </c>
      <c r="I167" s="29">
        <f t="shared" ref="I167:I169" si="61">IF(C167="D",-PRODUCT(F167:G167),0)</f>
        <v>0</v>
      </c>
      <c r="J167" s="29">
        <f t="shared" ref="J167:J169" si="62">(H167*D167)+(I167*D167)</f>
        <v>0</v>
      </c>
      <c r="K167" s="24">
        <f t="shared" si="51"/>
        <v>0</v>
      </c>
      <c r="L167" s="24">
        <f t="shared" si="51"/>
        <v>0</v>
      </c>
      <c r="M167" s="24">
        <f t="shared" si="51"/>
        <v>0</v>
      </c>
      <c r="N167" s="24">
        <f t="shared" si="51"/>
        <v>0</v>
      </c>
      <c r="O167" s="24">
        <f t="shared" si="51"/>
        <v>0</v>
      </c>
      <c r="P167" s="24">
        <f t="shared" si="51"/>
        <v>0</v>
      </c>
      <c r="Q167" s="24">
        <f t="shared" si="51"/>
        <v>0</v>
      </c>
      <c r="R167" s="24">
        <f t="shared" si="51"/>
        <v>0</v>
      </c>
      <c r="S167" s="24">
        <f t="shared" si="51"/>
        <v>0</v>
      </c>
      <c r="T167" s="25" t="s">
        <v>15</v>
      </c>
      <c r="U167" s="30"/>
      <c r="W167" s="31"/>
    </row>
    <row r="168" spans="2:23" s="26" customFormat="1" ht="21" hidden="1" customHeight="1" outlineLevel="1" x14ac:dyDescent="0.25">
      <c r="B168" s="27"/>
      <c r="C168" s="18"/>
      <c r="D168" s="18"/>
      <c r="E168" s="19"/>
      <c r="F168" s="20"/>
      <c r="G168" s="28"/>
      <c r="H168" s="29">
        <f>IF(C168="A",PRODUCT(F168:G168),0)</f>
        <v>0</v>
      </c>
      <c r="I168" s="29">
        <f t="shared" si="61"/>
        <v>0</v>
      </c>
      <c r="J168" s="29">
        <f t="shared" si="62"/>
        <v>0</v>
      </c>
      <c r="K168" s="24">
        <f t="shared" si="51"/>
        <v>0</v>
      </c>
      <c r="L168" s="24">
        <f t="shared" si="51"/>
        <v>0</v>
      </c>
      <c r="M168" s="24">
        <f t="shared" si="51"/>
        <v>0</v>
      </c>
      <c r="N168" s="24">
        <f t="shared" si="51"/>
        <v>0</v>
      </c>
      <c r="O168" s="24">
        <f t="shared" si="51"/>
        <v>0</v>
      </c>
      <c r="P168" s="24">
        <f t="shared" si="51"/>
        <v>0</v>
      </c>
      <c r="Q168" s="24">
        <f t="shared" si="51"/>
        <v>0</v>
      </c>
      <c r="R168" s="24">
        <f t="shared" si="51"/>
        <v>0</v>
      </c>
      <c r="S168" s="24">
        <f t="shared" si="51"/>
        <v>0</v>
      </c>
      <c r="T168" s="25" t="s">
        <v>15</v>
      </c>
      <c r="U168" s="30"/>
      <c r="W168" s="31"/>
    </row>
    <row r="169" spans="2:23" s="26" customFormat="1" ht="21" hidden="1" customHeight="1" outlineLevel="1" x14ac:dyDescent="0.25">
      <c r="B169" s="27"/>
      <c r="C169" s="18"/>
      <c r="D169" s="18"/>
      <c r="E169" s="19"/>
      <c r="F169" s="20"/>
      <c r="G169" s="28"/>
      <c r="H169" s="29">
        <f>IF(C169="A",PRODUCT(F169:G169),0)</f>
        <v>0</v>
      </c>
      <c r="I169" s="29">
        <f t="shared" si="61"/>
        <v>0</v>
      </c>
      <c r="J169" s="29">
        <f t="shared" si="62"/>
        <v>0</v>
      </c>
      <c r="K169" s="24">
        <f t="shared" si="51"/>
        <v>0</v>
      </c>
      <c r="L169" s="24">
        <f t="shared" si="51"/>
        <v>0</v>
      </c>
      <c r="M169" s="24">
        <f t="shared" si="51"/>
        <v>0</v>
      </c>
      <c r="N169" s="24">
        <f t="shared" si="51"/>
        <v>0</v>
      </c>
      <c r="O169" s="24">
        <f t="shared" si="51"/>
        <v>0</v>
      </c>
      <c r="P169" s="24">
        <f t="shared" si="51"/>
        <v>0</v>
      </c>
      <c r="Q169" s="24">
        <f t="shared" si="51"/>
        <v>0</v>
      </c>
      <c r="R169" s="24">
        <f t="shared" si="51"/>
        <v>0</v>
      </c>
      <c r="S169" s="24">
        <f t="shared" si="51"/>
        <v>0</v>
      </c>
      <c r="T169" s="25" t="s">
        <v>15</v>
      </c>
      <c r="U169" s="30"/>
      <c r="W169" s="31"/>
    </row>
    <row r="170" spans="2:23" s="26" customFormat="1" ht="21" hidden="1" customHeight="1" outlineLevel="1" x14ac:dyDescent="0.25">
      <c r="B170" s="17"/>
      <c r="C170" s="18"/>
      <c r="D170" s="19"/>
      <c r="E170" s="20"/>
      <c r="F170" s="21"/>
      <c r="G170" s="22"/>
      <c r="H170" s="23">
        <f t="shared" ref="H170:J170" si="63">IF($D170=H$6,$C170*$G170,0)</f>
        <v>0</v>
      </c>
      <c r="I170" s="23">
        <f t="shared" si="63"/>
        <v>0</v>
      </c>
      <c r="J170" s="23">
        <f t="shared" si="63"/>
        <v>0</v>
      </c>
      <c r="K170" s="24">
        <f t="shared" si="51"/>
        <v>0</v>
      </c>
      <c r="L170" s="24">
        <f t="shared" si="51"/>
        <v>0</v>
      </c>
      <c r="M170" s="24">
        <f t="shared" si="51"/>
        <v>0</v>
      </c>
      <c r="N170" s="24">
        <f t="shared" si="51"/>
        <v>0</v>
      </c>
      <c r="O170" s="24">
        <f t="shared" si="51"/>
        <v>0</v>
      </c>
      <c r="P170" s="24">
        <f t="shared" si="51"/>
        <v>0</v>
      </c>
      <c r="Q170" s="24">
        <f t="shared" si="51"/>
        <v>0</v>
      </c>
      <c r="R170" s="24">
        <f t="shared" si="51"/>
        <v>0</v>
      </c>
      <c r="S170" s="24">
        <f t="shared" si="51"/>
        <v>0</v>
      </c>
      <c r="T170" s="31"/>
    </row>
    <row r="171" spans="2:23" s="26" customFormat="1" ht="21" hidden="1" customHeight="1" outlineLevel="1" x14ac:dyDescent="0.25">
      <c r="B171" s="27"/>
      <c r="C171" s="18"/>
      <c r="D171" s="18"/>
      <c r="E171" s="19"/>
      <c r="F171" s="20"/>
      <c r="G171" s="28"/>
      <c r="H171" s="29">
        <f>IF(C171="A",PRODUCT(F171:G171),0)</f>
        <v>0</v>
      </c>
      <c r="I171" s="29">
        <f t="shared" ref="I171:I178" si="64">IF(C171="D",-PRODUCT(F171:G171),0)</f>
        <v>0</v>
      </c>
      <c r="J171" s="29">
        <f t="shared" ref="J171:J178" si="65">(H171*D171)+(I171*D171)</f>
        <v>0</v>
      </c>
      <c r="K171" s="24">
        <f t="shared" si="51"/>
        <v>0</v>
      </c>
      <c r="L171" s="24">
        <f t="shared" si="51"/>
        <v>0</v>
      </c>
      <c r="M171" s="24">
        <f t="shared" si="51"/>
        <v>0</v>
      </c>
      <c r="N171" s="24">
        <f t="shared" si="51"/>
        <v>0</v>
      </c>
      <c r="O171" s="24">
        <f t="shared" si="51"/>
        <v>0</v>
      </c>
      <c r="P171" s="24">
        <f t="shared" si="51"/>
        <v>0</v>
      </c>
      <c r="Q171" s="24">
        <f t="shared" si="51"/>
        <v>0</v>
      </c>
      <c r="R171" s="24">
        <f t="shared" si="51"/>
        <v>0</v>
      </c>
      <c r="S171" s="24">
        <f t="shared" si="51"/>
        <v>0</v>
      </c>
      <c r="T171" s="25" t="s">
        <v>15</v>
      </c>
      <c r="U171" s="30"/>
      <c r="W171" s="31"/>
    </row>
    <row r="172" spans="2:23" s="38" customFormat="1" ht="21" hidden="1" customHeight="1" outlineLevel="1" x14ac:dyDescent="0.25">
      <c r="B172" s="32"/>
      <c r="C172" s="33"/>
      <c r="D172" s="33"/>
      <c r="E172" s="34"/>
      <c r="F172" s="35"/>
      <c r="G172" s="35"/>
      <c r="H172" s="36">
        <f t="shared" ref="H172" si="66">IF(C172="A",PRODUCT(F172:G172),0)</f>
        <v>0</v>
      </c>
      <c r="I172" s="36">
        <f t="shared" si="64"/>
        <v>0</v>
      </c>
      <c r="J172" s="36">
        <f t="shared" si="65"/>
        <v>0</v>
      </c>
      <c r="K172" s="24">
        <f t="shared" si="51"/>
        <v>0</v>
      </c>
      <c r="L172" s="61">
        <f t="shared" si="51"/>
        <v>0</v>
      </c>
      <c r="M172" s="24">
        <f t="shared" si="51"/>
        <v>0</v>
      </c>
      <c r="N172" s="24">
        <f t="shared" si="51"/>
        <v>0</v>
      </c>
      <c r="O172" s="24">
        <f t="shared" si="51"/>
        <v>0</v>
      </c>
      <c r="P172" s="24">
        <f t="shared" si="51"/>
        <v>0</v>
      </c>
      <c r="Q172" s="24">
        <f t="shared" si="51"/>
        <v>0</v>
      </c>
      <c r="R172" s="24">
        <f t="shared" si="51"/>
        <v>0</v>
      </c>
      <c r="S172" s="24">
        <f t="shared" si="51"/>
        <v>0</v>
      </c>
      <c r="T172" s="37" t="s">
        <v>15</v>
      </c>
      <c r="U172" s="37"/>
    </row>
    <row r="173" spans="2:23" s="26" customFormat="1" ht="21" hidden="1" customHeight="1" outlineLevel="1" x14ac:dyDescent="0.25">
      <c r="B173" s="27"/>
      <c r="C173" s="18"/>
      <c r="D173" s="18"/>
      <c r="E173" s="19"/>
      <c r="F173" s="20"/>
      <c r="G173" s="28"/>
      <c r="H173" s="29">
        <f>IF(C173="A",PRODUCT(F173:G173),0)</f>
        <v>0</v>
      </c>
      <c r="I173" s="29">
        <f t="shared" si="64"/>
        <v>0</v>
      </c>
      <c r="J173" s="29">
        <f t="shared" si="65"/>
        <v>0</v>
      </c>
      <c r="K173" s="24">
        <f t="shared" si="51"/>
        <v>0</v>
      </c>
      <c r="L173" s="24">
        <f t="shared" si="51"/>
        <v>0</v>
      </c>
      <c r="M173" s="24">
        <f t="shared" si="51"/>
        <v>0</v>
      </c>
      <c r="N173" s="24">
        <f t="shared" si="51"/>
        <v>0</v>
      </c>
      <c r="O173" s="24">
        <f t="shared" si="51"/>
        <v>0</v>
      </c>
      <c r="P173" s="24">
        <f t="shared" si="51"/>
        <v>0</v>
      </c>
      <c r="Q173" s="24">
        <f t="shared" si="51"/>
        <v>0</v>
      </c>
      <c r="R173" s="24">
        <f t="shared" si="51"/>
        <v>0</v>
      </c>
      <c r="S173" s="24">
        <f t="shared" si="51"/>
        <v>0</v>
      </c>
      <c r="T173" s="25" t="s">
        <v>15</v>
      </c>
      <c r="U173" s="30"/>
      <c r="W173" s="31"/>
    </row>
    <row r="174" spans="2:23" s="26" customFormat="1" ht="21" hidden="1" customHeight="1" outlineLevel="1" x14ac:dyDescent="0.25">
      <c r="B174" s="27"/>
      <c r="C174" s="18"/>
      <c r="D174" s="18"/>
      <c r="E174" s="19"/>
      <c r="F174" s="20"/>
      <c r="G174" s="28"/>
      <c r="H174" s="29">
        <f>IF(C174="A",PRODUCT(F174:G174),0)</f>
        <v>0</v>
      </c>
      <c r="I174" s="29">
        <f t="shared" si="64"/>
        <v>0</v>
      </c>
      <c r="J174" s="29">
        <f t="shared" si="65"/>
        <v>0</v>
      </c>
      <c r="K174" s="24">
        <f t="shared" si="51"/>
        <v>0</v>
      </c>
      <c r="L174" s="24">
        <f t="shared" si="51"/>
        <v>0</v>
      </c>
      <c r="M174" s="24">
        <f t="shared" si="51"/>
        <v>0</v>
      </c>
      <c r="N174" s="24">
        <f t="shared" si="51"/>
        <v>0</v>
      </c>
      <c r="O174" s="24">
        <f t="shared" si="51"/>
        <v>0</v>
      </c>
      <c r="P174" s="24">
        <f t="shared" si="51"/>
        <v>0</v>
      </c>
      <c r="Q174" s="24">
        <f t="shared" si="51"/>
        <v>0</v>
      </c>
      <c r="R174" s="24">
        <f t="shared" si="51"/>
        <v>0</v>
      </c>
      <c r="S174" s="24">
        <f t="shared" si="51"/>
        <v>0</v>
      </c>
      <c r="T174" s="25" t="s">
        <v>15</v>
      </c>
      <c r="U174" s="30"/>
      <c r="W174" s="31"/>
    </row>
    <row r="175" spans="2:23" s="26" customFormat="1" ht="21" hidden="1" customHeight="1" outlineLevel="1" x14ac:dyDescent="0.25">
      <c r="B175" s="27"/>
      <c r="C175" s="18"/>
      <c r="D175" s="18"/>
      <c r="E175" s="19"/>
      <c r="F175" s="20"/>
      <c r="G175" s="28"/>
      <c r="H175" s="29">
        <f>IF(C175="A",PRODUCT(F175:G175),0)</f>
        <v>0</v>
      </c>
      <c r="I175" s="29">
        <f t="shared" si="64"/>
        <v>0</v>
      </c>
      <c r="J175" s="29">
        <f t="shared" si="65"/>
        <v>0</v>
      </c>
      <c r="K175" s="24">
        <f t="shared" si="51"/>
        <v>0</v>
      </c>
      <c r="L175" s="24">
        <f t="shared" si="51"/>
        <v>0</v>
      </c>
      <c r="M175" s="24">
        <f t="shared" si="51"/>
        <v>0</v>
      </c>
      <c r="N175" s="24">
        <f t="shared" si="51"/>
        <v>0</v>
      </c>
      <c r="O175" s="24">
        <f t="shared" si="51"/>
        <v>0</v>
      </c>
      <c r="P175" s="24">
        <f t="shared" si="51"/>
        <v>0</v>
      </c>
      <c r="Q175" s="24">
        <f t="shared" si="51"/>
        <v>0</v>
      </c>
      <c r="R175" s="24">
        <f t="shared" si="51"/>
        <v>0</v>
      </c>
      <c r="S175" s="24">
        <f t="shared" si="51"/>
        <v>0</v>
      </c>
      <c r="T175" s="25" t="s">
        <v>15</v>
      </c>
      <c r="U175" s="30"/>
      <c r="W175" s="31"/>
    </row>
    <row r="176" spans="2:23" s="26" customFormat="1" ht="21" hidden="1" customHeight="1" outlineLevel="1" x14ac:dyDescent="0.25">
      <c r="B176" s="27"/>
      <c r="C176" s="18"/>
      <c r="D176" s="18"/>
      <c r="E176" s="19"/>
      <c r="F176" s="20"/>
      <c r="G176" s="28"/>
      <c r="H176" s="29">
        <f>IF(C176="A",PRODUCT(F176:G176),0)</f>
        <v>0</v>
      </c>
      <c r="I176" s="29">
        <f t="shared" si="64"/>
        <v>0</v>
      </c>
      <c r="J176" s="29">
        <f t="shared" si="65"/>
        <v>0</v>
      </c>
      <c r="K176" s="24">
        <f t="shared" si="51"/>
        <v>0</v>
      </c>
      <c r="L176" s="24">
        <f t="shared" si="51"/>
        <v>0</v>
      </c>
      <c r="M176" s="24">
        <f t="shared" si="51"/>
        <v>0</v>
      </c>
      <c r="N176" s="24">
        <f t="shared" si="51"/>
        <v>0</v>
      </c>
      <c r="O176" s="24">
        <f t="shared" si="51"/>
        <v>0</v>
      </c>
      <c r="P176" s="24">
        <f t="shared" si="51"/>
        <v>0</v>
      </c>
      <c r="Q176" s="24">
        <f t="shared" si="51"/>
        <v>0</v>
      </c>
      <c r="R176" s="24">
        <f t="shared" si="51"/>
        <v>0</v>
      </c>
      <c r="S176" s="24">
        <f t="shared" si="51"/>
        <v>0</v>
      </c>
      <c r="T176" s="25" t="s">
        <v>15</v>
      </c>
      <c r="U176" s="30"/>
      <c r="W176" s="31"/>
    </row>
    <row r="177" spans="2:23" s="38" customFormat="1" ht="21" hidden="1" customHeight="1" outlineLevel="1" x14ac:dyDescent="0.25">
      <c r="B177" s="32"/>
      <c r="C177" s="33"/>
      <c r="D177" s="33"/>
      <c r="E177" s="34"/>
      <c r="F177" s="35"/>
      <c r="G177" s="35"/>
      <c r="H177" s="36">
        <f t="shared" ref="H177" si="67">IF(C177="A",PRODUCT(F177:G177),0)</f>
        <v>0</v>
      </c>
      <c r="I177" s="36">
        <f t="shared" si="64"/>
        <v>0</v>
      </c>
      <c r="J177" s="36">
        <f t="shared" si="65"/>
        <v>0</v>
      </c>
      <c r="K177" s="24">
        <f t="shared" si="51"/>
        <v>0</v>
      </c>
      <c r="L177" s="61">
        <f t="shared" si="51"/>
        <v>0</v>
      </c>
      <c r="M177" s="24">
        <f t="shared" si="51"/>
        <v>0</v>
      </c>
      <c r="N177" s="24">
        <f t="shared" si="51"/>
        <v>0</v>
      </c>
      <c r="O177" s="24">
        <f t="shared" si="51"/>
        <v>0</v>
      </c>
      <c r="P177" s="24">
        <f t="shared" si="51"/>
        <v>0</v>
      </c>
      <c r="Q177" s="24">
        <f t="shared" si="51"/>
        <v>0</v>
      </c>
      <c r="R177" s="24">
        <f t="shared" si="51"/>
        <v>0</v>
      </c>
      <c r="S177" s="24">
        <f t="shared" si="51"/>
        <v>0</v>
      </c>
      <c r="T177" s="37" t="s">
        <v>15</v>
      </c>
      <c r="U177" s="37"/>
    </row>
    <row r="178" spans="2:23" s="26" customFormat="1" ht="21" hidden="1" customHeight="1" outlineLevel="1" x14ac:dyDescent="0.25">
      <c r="B178" s="27"/>
      <c r="C178" s="18"/>
      <c r="D178" s="18"/>
      <c r="E178" s="19"/>
      <c r="F178" s="20"/>
      <c r="G178" s="28"/>
      <c r="H178" s="29">
        <f>IF(C178="A",PRODUCT(F178:G178),0)</f>
        <v>0</v>
      </c>
      <c r="I178" s="29">
        <f t="shared" si="64"/>
        <v>0</v>
      </c>
      <c r="J178" s="29">
        <f t="shared" si="65"/>
        <v>0</v>
      </c>
      <c r="K178" s="24">
        <f t="shared" si="51"/>
        <v>0</v>
      </c>
      <c r="L178" s="24">
        <f t="shared" si="51"/>
        <v>0</v>
      </c>
      <c r="M178" s="24">
        <f t="shared" si="51"/>
        <v>0</v>
      </c>
      <c r="N178" s="24">
        <f t="shared" si="51"/>
        <v>0</v>
      </c>
      <c r="O178" s="24">
        <f t="shared" si="51"/>
        <v>0</v>
      </c>
      <c r="P178" s="24">
        <f t="shared" si="51"/>
        <v>0</v>
      </c>
      <c r="Q178" s="24">
        <f t="shared" si="51"/>
        <v>0</v>
      </c>
      <c r="R178" s="24">
        <f t="shared" si="51"/>
        <v>0</v>
      </c>
      <c r="S178" s="24">
        <f t="shared" si="51"/>
        <v>0</v>
      </c>
      <c r="T178" s="25" t="s">
        <v>15</v>
      </c>
      <c r="U178" s="30"/>
      <c r="W178" s="31"/>
    </row>
    <row r="179" spans="2:23" s="26" customFormat="1" ht="21" hidden="1" customHeight="1" outlineLevel="1" x14ac:dyDescent="0.25">
      <c r="B179" s="17"/>
      <c r="C179" s="18"/>
      <c r="D179" s="19"/>
      <c r="E179" s="20"/>
      <c r="F179" s="21"/>
      <c r="G179" s="22"/>
      <c r="H179" s="23">
        <f t="shared" ref="H179:J179" si="68">IF($D179=H$6,$C179*$G179,0)</f>
        <v>0</v>
      </c>
      <c r="I179" s="23">
        <f t="shared" si="68"/>
        <v>0</v>
      </c>
      <c r="J179" s="23">
        <f t="shared" si="68"/>
        <v>0</v>
      </c>
      <c r="K179" s="24">
        <f t="shared" si="51"/>
        <v>0</v>
      </c>
      <c r="L179" s="24">
        <f t="shared" si="51"/>
        <v>0</v>
      </c>
      <c r="M179" s="24">
        <f t="shared" si="51"/>
        <v>0</v>
      </c>
      <c r="N179" s="24">
        <f t="shared" si="51"/>
        <v>0</v>
      </c>
      <c r="O179" s="24">
        <f t="shared" si="51"/>
        <v>0</v>
      </c>
      <c r="P179" s="24">
        <f t="shared" si="51"/>
        <v>0</v>
      </c>
      <c r="Q179" s="24">
        <f t="shared" si="51"/>
        <v>0</v>
      </c>
      <c r="R179" s="24">
        <f t="shared" si="51"/>
        <v>0</v>
      </c>
      <c r="S179" s="24">
        <f t="shared" si="51"/>
        <v>0</v>
      </c>
      <c r="T179" s="31"/>
    </row>
    <row r="180" spans="2:23" s="26" customFormat="1" ht="21" hidden="1" customHeight="1" outlineLevel="1" x14ac:dyDescent="0.25">
      <c r="B180" s="27"/>
      <c r="C180" s="18"/>
      <c r="D180" s="18"/>
      <c r="E180" s="19"/>
      <c r="F180" s="20"/>
      <c r="G180" s="28"/>
      <c r="H180" s="29">
        <f>IF(C180="A",PRODUCT(F180:G180),0)</f>
        <v>0</v>
      </c>
      <c r="I180" s="29">
        <f t="shared" ref="I180:I185" si="69">IF(C180="D",-PRODUCT(F180:G180),0)</f>
        <v>0</v>
      </c>
      <c r="J180" s="29">
        <f t="shared" ref="J180:J185" si="70">(H180*D180)+(I180*D180)</f>
        <v>0</v>
      </c>
      <c r="K180" s="24">
        <f t="shared" si="51"/>
        <v>0</v>
      </c>
      <c r="L180" s="24">
        <f t="shared" si="51"/>
        <v>0</v>
      </c>
      <c r="M180" s="24">
        <f t="shared" si="51"/>
        <v>0</v>
      </c>
      <c r="N180" s="24">
        <f t="shared" si="51"/>
        <v>0</v>
      </c>
      <c r="O180" s="24">
        <f t="shared" si="51"/>
        <v>0</v>
      </c>
      <c r="P180" s="24">
        <f t="shared" si="51"/>
        <v>0</v>
      </c>
      <c r="Q180" s="24">
        <f t="shared" si="51"/>
        <v>0</v>
      </c>
      <c r="R180" s="24">
        <f t="shared" si="51"/>
        <v>0</v>
      </c>
      <c r="S180" s="24">
        <f t="shared" si="51"/>
        <v>0</v>
      </c>
      <c r="T180" s="25" t="s">
        <v>15</v>
      </c>
      <c r="U180" s="30"/>
      <c r="W180" s="31"/>
    </row>
    <row r="181" spans="2:23" s="26" customFormat="1" ht="21" hidden="1" customHeight="1" outlineLevel="1" x14ac:dyDescent="0.25">
      <c r="B181" s="27"/>
      <c r="C181" s="18"/>
      <c r="D181" s="18"/>
      <c r="E181" s="19"/>
      <c r="F181" s="20"/>
      <c r="G181" s="28"/>
      <c r="H181" s="29">
        <f>IF(C181="A",PRODUCT(F181:G181),0)</f>
        <v>0</v>
      </c>
      <c r="I181" s="29">
        <f t="shared" si="69"/>
        <v>0</v>
      </c>
      <c r="J181" s="29">
        <f t="shared" si="70"/>
        <v>0</v>
      </c>
      <c r="K181" s="24">
        <f t="shared" si="51"/>
        <v>0</v>
      </c>
      <c r="L181" s="24">
        <f t="shared" si="51"/>
        <v>0</v>
      </c>
      <c r="M181" s="24">
        <f t="shared" si="51"/>
        <v>0</v>
      </c>
      <c r="N181" s="24">
        <f t="shared" si="51"/>
        <v>0</v>
      </c>
      <c r="O181" s="24">
        <f t="shared" si="51"/>
        <v>0</v>
      </c>
      <c r="P181" s="24">
        <f t="shared" si="51"/>
        <v>0</v>
      </c>
      <c r="Q181" s="24">
        <f t="shared" si="51"/>
        <v>0</v>
      </c>
      <c r="R181" s="24">
        <f t="shared" si="51"/>
        <v>0</v>
      </c>
      <c r="S181" s="24">
        <f t="shared" si="51"/>
        <v>0</v>
      </c>
      <c r="T181" s="25" t="s">
        <v>15</v>
      </c>
      <c r="U181" s="30"/>
      <c r="W181" s="31"/>
    </row>
    <row r="182" spans="2:23" s="26" customFormat="1" ht="21" hidden="1" customHeight="1" outlineLevel="1" x14ac:dyDescent="0.25">
      <c r="B182" s="27"/>
      <c r="C182" s="18"/>
      <c r="D182" s="18"/>
      <c r="E182" s="19"/>
      <c r="F182" s="20"/>
      <c r="G182" s="28"/>
      <c r="H182" s="29">
        <f>IF(C182="A",PRODUCT(F182:G182),0)</f>
        <v>0</v>
      </c>
      <c r="I182" s="29">
        <f t="shared" si="69"/>
        <v>0</v>
      </c>
      <c r="J182" s="29">
        <f t="shared" si="70"/>
        <v>0</v>
      </c>
      <c r="K182" s="24">
        <f t="shared" si="51"/>
        <v>0</v>
      </c>
      <c r="L182" s="24">
        <f t="shared" si="51"/>
        <v>0</v>
      </c>
      <c r="M182" s="24">
        <f t="shared" si="51"/>
        <v>0</v>
      </c>
      <c r="N182" s="24">
        <f t="shared" si="51"/>
        <v>0</v>
      </c>
      <c r="O182" s="24">
        <f t="shared" si="51"/>
        <v>0</v>
      </c>
      <c r="P182" s="24">
        <f t="shared" si="51"/>
        <v>0</v>
      </c>
      <c r="Q182" s="24">
        <f t="shared" si="51"/>
        <v>0</v>
      </c>
      <c r="R182" s="24">
        <f t="shared" si="51"/>
        <v>0</v>
      </c>
      <c r="S182" s="24">
        <f t="shared" si="51"/>
        <v>0</v>
      </c>
      <c r="T182" s="25" t="s">
        <v>15</v>
      </c>
      <c r="U182" s="30"/>
      <c r="W182" s="31"/>
    </row>
    <row r="183" spans="2:23" s="26" customFormat="1" ht="21" hidden="1" customHeight="1" outlineLevel="1" x14ac:dyDescent="0.25">
      <c r="B183" s="27"/>
      <c r="C183" s="18"/>
      <c r="D183" s="18"/>
      <c r="E183" s="19"/>
      <c r="F183" s="20"/>
      <c r="G183" s="28"/>
      <c r="H183" s="29">
        <f>IF(C183="A",PRODUCT(F183:G183),0)</f>
        <v>0</v>
      </c>
      <c r="I183" s="29">
        <f t="shared" si="69"/>
        <v>0</v>
      </c>
      <c r="J183" s="29">
        <f t="shared" si="70"/>
        <v>0</v>
      </c>
      <c r="K183" s="24">
        <f t="shared" si="51"/>
        <v>0</v>
      </c>
      <c r="L183" s="24">
        <f t="shared" si="51"/>
        <v>0</v>
      </c>
      <c r="M183" s="24">
        <f t="shared" si="51"/>
        <v>0</v>
      </c>
      <c r="N183" s="24">
        <f t="shared" si="51"/>
        <v>0</v>
      </c>
      <c r="O183" s="24">
        <f t="shared" si="51"/>
        <v>0</v>
      </c>
      <c r="P183" s="24">
        <f t="shared" si="51"/>
        <v>0</v>
      </c>
      <c r="Q183" s="24">
        <f t="shared" si="51"/>
        <v>0</v>
      </c>
      <c r="R183" s="24">
        <f t="shared" si="51"/>
        <v>0</v>
      </c>
      <c r="S183" s="24">
        <f t="shared" si="51"/>
        <v>0</v>
      </c>
      <c r="T183" s="25" t="s">
        <v>15</v>
      </c>
      <c r="U183" s="30"/>
      <c r="W183" s="31"/>
    </row>
    <row r="184" spans="2:23" s="38" customFormat="1" ht="21" hidden="1" customHeight="1" outlineLevel="1" x14ac:dyDescent="0.25">
      <c r="B184" s="32"/>
      <c r="C184" s="33"/>
      <c r="D184" s="33"/>
      <c r="E184" s="34"/>
      <c r="F184" s="35"/>
      <c r="G184" s="35"/>
      <c r="H184" s="36">
        <f t="shared" ref="H184" si="71">IF(C184="A",PRODUCT(F184:G184),0)</f>
        <v>0</v>
      </c>
      <c r="I184" s="36">
        <f t="shared" si="69"/>
        <v>0</v>
      </c>
      <c r="J184" s="36">
        <f t="shared" si="70"/>
        <v>0</v>
      </c>
      <c r="K184" s="24">
        <f t="shared" si="51"/>
        <v>0</v>
      </c>
      <c r="L184" s="61">
        <f t="shared" si="51"/>
        <v>0</v>
      </c>
      <c r="M184" s="24">
        <f t="shared" si="51"/>
        <v>0</v>
      </c>
      <c r="N184" s="24">
        <f t="shared" si="51"/>
        <v>0</v>
      </c>
      <c r="O184" s="24">
        <f t="shared" si="51"/>
        <v>0</v>
      </c>
      <c r="P184" s="24">
        <f t="shared" si="51"/>
        <v>0</v>
      </c>
      <c r="Q184" s="24">
        <f t="shared" si="51"/>
        <v>0</v>
      </c>
      <c r="R184" s="24">
        <f t="shared" si="51"/>
        <v>0</v>
      </c>
      <c r="S184" s="24">
        <f t="shared" si="51"/>
        <v>0</v>
      </c>
      <c r="T184" s="37" t="s">
        <v>15</v>
      </c>
      <c r="U184" s="37"/>
    </row>
    <row r="185" spans="2:23" s="26" customFormat="1" ht="21" hidden="1" customHeight="1" outlineLevel="1" x14ac:dyDescent="0.25">
      <c r="B185" s="27"/>
      <c r="C185" s="18"/>
      <c r="D185" s="18"/>
      <c r="E185" s="19"/>
      <c r="F185" s="20"/>
      <c r="G185" s="28"/>
      <c r="H185" s="29">
        <f>IF(C185="A",PRODUCT(F185:G185),0)</f>
        <v>0</v>
      </c>
      <c r="I185" s="29">
        <f t="shared" si="69"/>
        <v>0</v>
      </c>
      <c r="J185" s="29">
        <f t="shared" si="70"/>
        <v>0</v>
      </c>
      <c r="K185" s="24">
        <f t="shared" si="51"/>
        <v>0</v>
      </c>
      <c r="L185" s="24">
        <f t="shared" si="51"/>
        <v>0</v>
      </c>
      <c r="M185" s="24">
        <f t="shared" si="51"/>
        <v>0</v>
      </c>
      <c r="N185" s="24">
        <f t="shared" si="51"/>
        <v>0</v>
      </c>
      <c r="O185" s="24">
        <f t="shared" si="51"/>
        <v>0</v>
      </c>
      <c r="P185" s="24">
        <f t="shared" si="51"/>
        <v>0</v>
      </c>
      <c r="Q185" s="24">
        <f t="shared" si="51"/>
        <v>0</v>
      </c>
      <c r="R185" s="24">
        <f t="shared" si="51"/>
        <v>0</v>
      </c>
      <c r="S185" s="24">
        <f t="shared" si="51"/>
        <v>0</v>
      </c>
      <c r="T185" s="25" t="s">
        <v>15</v>
      </c>
      <c r="U185" s="30"/>
      <c r="W185" s="31"/>
    </row>
    <row r="186" spans="2:23" s="26" customFormat="1" ht="21" hidden="1" customHeight="1" outlineLevel="1" x14ac:dyDescent="0.25">
      <c r="B186" s="17"/>
      <c r="C186" s="18"/>
      <c r="D186" s="19"/>
      <c r="E186" s="20"/>
      <c r="F186" s="21"/>
      <c r="G186" s="22"/>
      <c r="H186" s="23">
        <f t="shared" ref="H186:J186" si="72">IF($D186=H$6,$C186*$G186,0)</f>
        <v>0</v>
      </c>
      <c r="I186" s="23">
        <f t="shared" si="72"/>
        <v>0</v>
      </c>
      <c r="J186" s="23">
        <f t="shared" si="72"/>
        <v>0</v>
      </c>
      <c r="K186" s="24">
        <f t="shared" si="51"/>
        <v>0</v>
      </c>
      <c r="L186" s="24">
        <f t="shared" si="51"/>
        <v>0</v>
      </c>
      <c r="M186" s="24">
        <f t="shared" si="51"/>
        <v>0</v>
      </c>
      <c r="N186" s="24">
        <f t="shared" si="51"/>
        <v>0</v>
      </c>
      <c r="O186" s="24">
        <f t="shared" si="51"/>
        <v>0</v>
      </c>
      <c r="P186" s="24">
        <f t="shared" si="51"/>
        <v>0</v>
      </c>
      <c r="Q186" s="24">
        <f t="shared" si="51"/>
        <v>0</v>
      </c>
      <c r="R186" s="24">
        <f t="shared" si="51"/>
        <v>0</v>
      </c>
      <c r="S186" s="24">
        <f t="shared" si="51"/>
        <v>0</v>
      </c>
      <c r="T186" s="31"/>
    </row>
    <row r="187" spans="2:23" s="26" customFormat="1" ht="21" hidden="1" customHeight="1" outlineLevel="1" x14ac:dyDescent="0.25">
      <c r="B187" s="27"/>
      <c r="C187" s="18"/>
      <c r="D187" s="18"/>
      <c r="E187" s="19"/>
      <c r="F187" s="20"/>
      <c r="G187" s="28"/>
      <c r="H187" s="29">
        <f t="shared" ref="H187:H193" si="73">IF(C187="A",PRODUCT(F187:G187),0)</f>
        <v>0</v>
      </c>
      <c r="I187" s="29">
        <f t="shared" ref="I187:I196" si="74">IF(C187="D",-PRODUCT(F187:G187),0)</f>
        <v>0</v>
      </c>
      <c r="J187" s="29">
        <f t="shared" ref="J187:J196" si="75">(H187*D187)+(I187*D187)</f>
        <v>0</v>
      </c>
      <c r="K187" s="24">
        <f t="shared" si="51"/>
        <v>0</v>
      </c>
      <c r="L187" s="24">
        <f t="shared" si="51"/>
        <v>0</v>
      </c>
      <c r="M187" s="24">
        <f t="shared" si="51"/>
        <v>0</v>
      </c>
      <c r="N187" s="24">
        <f t="shared" si="51"/>
        <v>0</v>
      </c>
      <c r="O187" s="24">
        <f t="shared" si="51"/>
        <v>0</v>
      </c>
      <c r="P187" s="24">
        <f t="shared" si="51"/>
        <v>0</v>
      </c>
      <c r="Q187" s="24">
        <f t="shared" si="51"/>
        <v>0</v>
      </c>
      <c r="R187" s="24">
        <f t="shared" si="51"/>
        <v>0</v>
      </c>
      <c r="S187" s="24">
        <f t="shared" si="51"/>
        <v>0</v>
      </c>
      <c r="T187" s="25" t="s">
        <v>15</v>
      </c>
      <c r="U187" s="30"/>
      <c r="W187" s="31"/>
    </row>
    <row r="188" spans="2:23" s="26" customFormat="1" ht="21" hidden="1" customHeight="1" outlineLevel="1" x14ac:dyDescent="0.25">
      <c r="B188" s="27"/>
      <c r="C188" s="18"/>
      <c r="D188" s="18"/>
      <c r="E188" s="19"/>
      <c r="F188" s="20"/>
      <c r="G188" s="28"/>
      <c r="H188" s="29">
        <f t="shared" si="73"/>
        <v>0</v>
      </c>
      <c r="I188" s="29">
        <f t="shared" si="74"/>
        <v>0</v>
      </c>
      <c r="J188" s="29">
        <f t="shared" si="75"/>
        <v>0</v>
      </c>
      <c r="K188" s="24">
        <f t="shared" si="51"/>
        <v>0</v>
      </c>
      <c r="L188" s="24">
        <f t="shared" si="51"/>
        <v>0</v>
      </c>
      <c r="M188" s="24">
        <f t="shared" si="51"/>
        <v>0</v>
      </c>
      <c r="N188" s="24">
        <f t="shared" si="51"/>
        <v>0</v>
      </c>
      <c r="O188" s="24">
        <f t="shared" si="51"/>
        <v>0</v>
      </c>
      <c r="P188" s="24">
        <f t="shared" si="51"/>
        <v>0</v>
      </c>
      <c r="Q188" s="24">
        <f t="shared" si="51"/>
        <v>0</v>
      </c>
      <c r="R188" s="24">
        <f t="shared" si="51"/>
        <v>0</v>
      </c>
      <c r="S188" s="24">
        <f t="shared" si="51"/>
        <v>0</v>
      </c>
      <c r="T188" s="25" t="s">
        <v>15</v>
      </c>
      <c r="U188" s="30"/>
      <c r="W188" s="31"/>
    </row>
    <row r="189" spans="2:23" s="26" customFormat="1" ht="21" hidden="1" customHeight="1" outlineLevel="1" x14ac:dyDescent="0.25">
      <c r="B189" s="27"/>
      <c r="C189" s="18"/>
      <c r="D189" s="18"/>
      <c r="E189" s="19"/>
      <c r="F189" s="20"/>
      <c r="G189" s="28"/>
      <c r="H189" s="29">
        <f t="shared" si="73"/>
        <v>0</v>
      </c>
      <c r="I189" s="29">
        <f t="shared" si="74"/>
        <v>0</v>
      </c>
      <c r="J189" s="29">
        <f t="shared" si="75"/>
        <v>0</v>
      </c>
      <c r="K189" s="24">
        <f t="shared" si="51"/>
        <v>0</v>
      </c>
      <c r="L189" s="24">
        <f t="shared" si="51"/>
        <v>0</v>
      </c>
      <c r="M189" s="24">
        <f t="shared" si="51"/>
        <v>0</v>
      </c>
      <c r="N189" s="24">
        <f t="shared" si="51"/>
        <v>0</v>
      </c>
      <c r="O189" s="24">
        <f t="shared" si="51"/>
        <v>0</v>
      </c>
      <c r="P189" s="24">
        <f t="shared" ref="L189:S224" si="76">IF($E189=P$6,$J189,0)</f>
        <v>0</v>
      </c>
      <c r="Q189" s="24">
        <f t="shared" si="76"/>
        <v>0</v>
      </c>
      <c r="R189" s="24">
        <f t="shared" si="76"/>
        <v>0</v>
      </c>
      <c r="S189" s="24">
        <f t="shared" si="76"/>
        <v>0</v>
      </c>
      <c r="T189" s="25" t="s">
        <v>15</v>
      </c>
      <c r="U189" s="30"/>
      <c r="W189" s="31"/>
    </row>
    <row r="190" spans="2:23" s="26" customFormat="1" ht="21" hidden="1" customHeight="1" outlineLevel="1" x14ac:dyDescent="0.25">
      <c r="B190" s="27"/>
      <c r="C190" s="18"/>
      <c r="D190" s="18"/>
      <c r="E190" s="19"/>
      <c r="F190" s="20"/>
      <c r="G190" s="28"/>
      <c r="H190" s="29">
        <f t="shared" si="73"/>
        <v>0</v>
      </c>
      <c r="I190" s="29">
        <f t="shared" si="74"/>
        <v>0</v>
      </c>
      <c r="J190" s="29">
        <f t="shared" si="75"/>
        <v>0</v>
      </c>
      <c r="K190" s="24">
        <f t="shared" ref="K190:S244" si="77">IF($E190=K$6,$J190,0)</f>
        <v>0</v>
      </c>
      <c r="L190" s="24">
        <f t="shared" si="76"/>
        <v>0</v>
      </c>
      <c r="M190" s="24">
        <f t="shared" si="76"/>
        <v>0</v>
      </c>
      <c r="N190" s="24">
        <f t="shared" si="76"/>
        <v>0</v>
      </c>
      <c r="O190" s="24">
        <f t="shared" si="76"/>
        <v>0</v>
      </c>
      <c r="P190" s="24">
        <f t="shared" si="76"/>
        <v>0</v>
      </c>
      <c r="Q190" s="24">
        <f t="shared" si="76"/>
        <v>0</v>
      </c>
      <c r="R190" s="24">
        <f t="shared" si="76"/>
        <v>0</v>
      </c>
      <c r="S190" s="24">
        <f t="shared" si="76"/>
        <v>0</v>
      </c>
      <c r="T190" s="25" t="s">
        <v>15</v>
      </c>
      <c r="U190" s="30"/>
      <c r="W190" s="31"/>
    </row>
    <row r="191" spans="2:23" s="26" customFormat="1" ht="21" hidden="1" customHeight="1" outlineLevel="1" x14ac:dyDescent="0.25">
      <c r="B191" s="27"/>
      <c r="C191" s="18"/>
      <c r="D191" s="18"/>
      <c r="E191" s="62"/>
      <c r="F191" s="20"/>
      <c r="G191" s="28"/>
      <c r="H191" s="29">
        <f t="shared" si="73"/>
        <v>0</v>
      </c>
      <c r="I191" s="29">
        <f t="shared" si="74"/>
        <v>0</v>
      </c>
      <c r="J191" s="29">
        <f t="shared" si="75"/>
        <v>0</v>
      </c>
      <c r="K191" s="24">
        <f t="shared" si="77"/>
        <v>0</v>
      </c>
      <c r="L191" s="24">
        <f t="shared" si="77"/>
        <v>0</v>
      </c>
      <c r="M191" s="24">
        <f t="shared" si="77"/>
        <v>0</v>
      </c>
      <c r="N191" s="24">
        <f t="shared" si="77"/>
        <v>0</v>
      </c>
      <c r="O191" s="24">
        <f t="shared" si="77"/>
        <v>0</v>
      </c>
      <c r="P191" s="24">
        <f t="shared" si="77"/>
        <v>0</v>
      </c>
      <c r="Q191" s="24">
        <f t="shared" si="77"/>
        <v>0</v>
      </c>
      <c r="R191" s="24">
        <f t="shared" si="77"/>
        <v>0</v>
      </c>
      <c r="S191" s="24">
        <f t="shared" si="77"/>
        <v>0</v>
      </c>
      <c r="T191" s="25" t="s">
        <v>15</v>
      </c>
      <c r="U191" s="30"/>
      <c r="W191" s="31"/>
    </row>
    <row r="192" spans="2:23" s="26" customFormat="1" ht="21" hidden="1" customHeight="1" outlineLevel="1" x14ac:dyDescent="0.25">
      <c r="B192" s="27"/>
      <c r="C192" s="18"/>
      <c r="D192" s="18"/>
      <c r="E192" s="19"/>
      <c r="F192" s="20"/>
      <c r="G192" s="28"/>
      <c r="H192" s="29">
        <f t="shared" si="73"/>
        <v>0</v>
      </c>
      <c r="I192" s="29">
        <f t="shared" si="74"/>
        <v>0</v>
      </c>
      <c r="J192" s="29">
        <f t="shared" si="75"/>
        <v>0</v>
      </c>
      <c r="K192" s="24">
        <f t="shared" si="77"/>
        <v>0</v>
      </c>
      <c r="L192" s="24">
        <f t="shared" si="76"/>
        <v>0</v>
      </c>
      <c r="M192" s="24">
        <f t="shared" si="76"/>
        <v>0</v>
      </c>
      <c r="N192" s="24">
        <f t="shared" si="76"/>
        <v>0</v>
      </c>
      <c r="O192" s="24">
        <f t="shared" si="76"/>
        <v>0</v>
      </c>
      <c r="P192" s="24">
        <f t="shared" si="76"/>
        <v>0</v>
      </c>
      <c r="Q192" s="24">
        <f t="shared" si="76"/>
        <v>0</v>
      </c>
      <c r="R192" s="24">
        <f t="shared" si="76"/>
        <v>0</v>
      </c>
      <c r="S192" s="24">
        <f t="shared" si="76"/>
        <v>0</v>
      </c>
      <c r="T192" s="25" t="s">
        <v>15</v>
      </c>
      <c r="U192" s="30"/>
      <c r="W192" s="31"/>
    </row>
    <row r="193" spans="2:23" s="38" customFormat="1" ht="21" hidden="1" customHeight="1" outlineLevel="1" x14ac:dyDescent="0.25">
      <c r="B193" s="32"/>
      <c r="C193" s="33"/>
      <c r="D193" s="33"/>
      <c r="E193" s="34"/>
      <c r="F193" s="35"/>
      <c r="G193" s="35"/>
      <c r="H193" s="36">
        <f t="shared" si="73"/>
        <v>0</v>
      </c>
      <c r="I193" s="36">
        <f t="shared" si="74"/>
        <v>0</v>
      </c>
      <c r="J193" s="36">
        <f t="shared" si="75"/>
        <v>0</v>
      </c>
      <c r="K193" s="24">
        <f t="shared" si="77"/>
        <v>0</v>
      </c>
      <c r="L193" s="61">
        <f t="shared" si="76"/>
        <v>0</v>
      </c>
      <c r="M193" s="24">
        <f t="shared" si="76"/>
        <v>0</v>
      </c>
      <c r="N193" s="24">
        <f t="shared" si="76"/>
        <v>0</v>
      </c>
      <c r="O193" s="24">
        <f t="shared" si="76"/>
        <v>0</v>
      </c>
      <c r="P193" s="24">
        <f t="shared" si="76"/>
        <v>0</v>
      </c>
      <c r="Q193" s="24">
        <f t="shared" si="76"/>
        <v>0</v>
      </c>
      <c r="R193" s="24">
        <f t="shared" si="76"/>
        <v>0</v>
      </c>
      <c r="S193" s="24">
        <f t="shared" si="76"/>
        <v>0</v>
      </c>
      <c r="T193" s="37" t="s">
        <v>15</v>
      </c>
      <c r="U193" s="37"/>
    </row>
    <row r="194" spans="2:23" s="26" customFormat="1" ht="21" hidden="1" customHeight="1" outlineLevel="1" x14ac:dyDescent="0.25">
      <c r="B194" s="27"/>
      <c r="C194" s="18"/>
      <c r="D194" s="18"/>
      <c r="E194" s="19"/>
      <c r="F194" s="20"/>
      <c r="G194" s="28"/>
      <c r="H194" s="29">
        <f>IF(C194="A",PRODUCT(F194:G194),0)</f>
        <v>0</v>
      </c>
      <c r="I194" s="29">
        <f t="shared" si="74"/>
        <v>0</v>
      </c>
      <c r="J194" s="29">
        <f t="shared" si="75"/>
        <v>0</v>
      </c>
      <c r="K194" s="24">
        <f t="shared" si="77"/>
        <v>0</v>
      </c>
      <c r="L194" s="24">
        <f t="shared" si="76"/>
        <v>0</v>
      </c>
      <c r="M194" s="24">
        <f t="shared" si="76"/>
        <v>0</v>
      </c>
      <c r="N194" s="24">
        <f t="shared" si="76"/>
        <v>0</v>
      </c>
      <c r="O194" s="24">
        <f t="shared" si="76"/>
        <v>0</v>
      </c>
      <c r="P194" s="24">
        <f t="shared" si="76"/>
        <v>0</v>
      </c>
      <c r="Q194" s="24">
        <f t="shared" si="76"/>
        <v>0</v>
      </c>
      <c r="R194" s="24">
        <f t="shared" si="76"/>
        <v>0</v>
      </c>
      <c r="S194" s="24">
        <f t="shared" si="76"/>
        <v>0</v>
      </c>
      <c r="T194" s="25" t="s">
        <v>15</v>
      </c>
      <c r="U194" s="30"/>
      <c r="W194" s="31"/>
    </row>
    <row r="195" spans="2:23" s="38" customFormat="1" ht="21" hidden="1" customHeight="1" outlineLevel="1" x14ac:dyDescent="0.25">
      <c r="B195" s="32"/>
      <c r="C195" s="33"/>
      <c r="D195" s="33"/>
      <c r="E195" s="34"/>
      <c r="F195" s="35"/>
      <c r="G195" s="35"/>
      <c r="H195" s="36">
        <f t="shared" ref="H195" si="78">IF(C195="A",PRODUCT(F195:G195),0)</f>
        <v>0</v>
      </c>
      <c r="I195" s="36">
        <f t="shared" si="74"/>
        <v>0</v>
      </c>
      <c r="J195" s="36">
        <f t="shared" si="75"/>
        <v>0</v>
      </c>
      <c r="K195" s="24">
        <f t="shared" si="77"/>
        <v>0</v>
      </c>
      <c r="L195" s="61">
        <f t="shared" si="76"/>
        <v>0</v>
      </c>
      <c r="M195" s="24">
        <f t="shared" si="76"/>
        <v>0</v>
      </c>
      <c r="N195" s="24">
        <f t="shared" si="76"/>
        <v>0</v>
      </c>
      <c r="O195" s="24">
        <f t="shared" si="76"/>
        <v>0</v>
      </c>
      <c r="P195" s="24">
        <f t="shared" si="76"/>
        <v>0</v>
      </c>
      <c r="Q195" s="24">
        <f t="shared" si="76"/>
        <v>0</v>
      </c>
      <c r="R195" s="24">
        <f t="shared" si="76"/>
        <v>0</v>
      </c>
      <c r="S195" s="24">
        <f t="shared" si="76"/>
        <v>0</v>
      </c>
      <c r="T195" s="37" t="s">
        <v>15</v>
      </c>
      <c r="U195" s="37"/>
    </row>
    <row r="196" spans="2:23" s="26" customFormat="1" ht="21" hidden="1" customHeight="1" outlineLevel="1" x14ac:dyDescent="0.25">
      <c r="B196" s="27"/>
      <c r="C196" s="18"/>
      <c r="D196" s="18"/>
      <c r="E196" s="62"/>
      <c r="F196" s="20"/>
      <c r="G196" s="28"/>
      <c r="H196" s="29">
        <f>IF(C196="A",PRODUCT(F196:G196),0)</f>
        <v>0</v>
      </c>
      <c r="I196" s="29">
        <f t="shared" si="74"/>
        <v>0</v>
      </c>
      <c r="J196" s="29">
        <f t="shared" si="75"/>
        <v>0</v>
      </c>
      <c r="K196" s="24">
        <f t="shared" si="77"/>
        <v>0</v>
      </c>
      <c r="L196" s="24">
        <f t="shared" si="76"/>
        <v>0</v>
      </c>
      <c r="M196" s="24">
        <f t="shared" si="76"/>
        <v>0</v>
      </c>
      <c r="N196" s="24">
        <f t="shared" si="76"/>
        <v>0</v>
      </c>
      <c r="O196" s="24">
        <f t="shared" si="76"/>
        <v>0</v>
      </c>
      <c r="P196" s="24">
        <f t="shared" si="76"/>
        <v>0</v>
      </c>
      <c r="Q196" s="24">
        <f t="shared" si="76"/>
        <v>0</v>
      </c>
      <c r="R196" s="24">
        <f t="shared" si="76"/>
        <v>0</v>
      </c>
      <c r="S196" s="24">
        <f t="shared" si="76"/>
        <v>0</v>
      </c>
      <c r="T196" s="25" t="s">
        <v>15</v>
      </c>
      <c r="U196" s="30"/>
      <c r="W196" s="31"/>
    </row>
    <row r="197" spans="2:23" s="26" customFormat="1" ht="21" hidden="1" customHeight="1" outlineLevel="1" x14ac:dyDescent="0.25">
      <c r="B197" s="17"/>
      <c r="C197" s="18"/>
      <c r="D197" s="19"/>
      <c r="E197" s="20"/>
      <c r="F197" s="21"/>
      <c r="G197" s="22"/>
      <c r="H197" s="23">
        <f t="shared" ref="H197:J197" si="79">IF($D197=H$6,$C197*$G197,0)</f>
        <v>0</v>
      </c>
      <c r="I197" s="23">
        <f t="shared" si="79"/>
        <v>0</v>
      </c>
      <c r="J197" s="23">
        <f t="shared" si="79"/>
        <v>0</v>
      </c>
      <c r="K197" s="24">
        <f t="shared" si="77"/>
        <v>0</v>
      </c>
      <c r="L197" s="24">
        <f t="shared" si="76"/>
        <v>0</v>
      </c>
      <c r="M197" s="24">
        <f t="shared" si="76"/>
        <v>0</v>
      </c>
      <c r="N197" s="24">
        <f t="shared" si="76"/>
        <v>0</v>
      </c>
      <c r="O197" s="24">
        <f t="shared" si="76"/>
        <v>0</v>
      </c>
      <c r="P197" s="24">
        <f t="shared" si="76"/>
        <v>0</v>
      </c>
      <c r="Q197" s="24">
        <f t="shared" si="76"/>
        <v>0</v>
      </c>
      <c r="R197" s="24">
        <f t="shared" si="76"/>
        <v>0</v>
      </c>
      <c r="S197" s="24">
        <f t="shared" si="76"/>
        <v>0</v>
      </c>
      <c r="T197" s="31"/>
    </row>
    <row r="198" spans="2:23" s="26" customFormat="1" ht="21" hidden="1" customHeight="1" outlineLevel="1" x14ac:dyDescent="0.25">
      <c r="B198" s="27"/>
      <c r="C198" s="18"/>
      <c r="D198" s="18"/>
      <c r="E198" s="19"/>
      <c r="F198" s="20"/>
      <c r="G198" s="28"/>
      <c r="H198" s="29">
        <f>IF(C198="A",PRODUCT(F198:G198),0)</f>
        <v>0</v>
      </c>
      <c r="I198" s="29">
        <f t="shared" ref="I198:I199" si="80">IF(C198="D",-PRODUCT(F198:G198),0)</f>
        <v>0</v>
      </c>
      <c r="J198" s="29">
        <f t="shared" ref="J198:J199" si="81">(H198*D198)+(I198*D198)</f>
        <v>0</v>
      </c>
      <c r="K198" s="24">
        <f t="shared" si="77"/>
        <v>0</v>
      </c>
      <c r="L198" s="24">
        <f t="shared" si="76"/>
        <v>0</v>
      </c>
      <c r="M198" s="24">
        <f t="shared" si="76"/>
        <v>0</v>
      </c>
      <c r="N198" s="24">
        <f t="shared" si="76"/>
        <v>0</v>
      </c>
      <c r="O198" s="24">
        <f t="shared" si="76"/>
        <v>0</v>
      </c>
      <c r="P198" s="24">
        <f t="shared" si="76"/>
        <v>0</v>
      </c>
      <c r="Q198" s="24">
        <f t="shared" si="76"/>
        <v>0</v>
      </c>
      <c r="R198" s="24">
        <f t="shared" si="76"/>
        <v>0</v>
      </c>
      <c r="S198" s="24">
        <f t="shared" si="76"/>
        <v>0</v>
      </c>
      <c r="T198" s="25" t="s">
        <v>15</v>
      </c>
      <c r="U198" s="30"/>
      <c r="W198" s="31"/>
    </row>
    <row r="199" spans="2:23" s="38" customFormat="1" ht="21" hidden="1" customHeight="1" outlineLevel="1" x14ac:dyDescent="0.25">
      <c r="B199" s="32"/>
      <c r="C199" s="33"/>
      <c r="D199" s="33"/>
      <c r="E199" s="34"/>
      <c r="F199" s="35"/>
      <c r="G199" s="35"/>
      <c r="H199" s="36">
        <f t="shared" ref="H199" si="82">IF(C199="A",PRODUCT(F199:G199),0)</f>
        <v>0</v>
      </c>
      <c r="I199" s="36">
        <f t="shared" si="80"/>
        <v>0</v>
      </c>
      <c r="J199" s="36">
        <f t="shared" si="81"/>
        <v>0</v>
      </c>
      <c r="K199" s="24">
        <f t="shared" si="77"/>
        <v>0</v>
      </c>
      <c r="L199" s="61">
        <f t="shared" si="76"/>
        <v>0</v>
      </c>
      <c r="M199" s="24">
        <f t="shared" si="76"/>
        <v>0</v>
      </c>
      <c r="N199" s="24">
        <f t="shared" si="76"/>
        <v>0</v>
      </c>
      <c r="O199" s="24">
        <f t="shared" si="76"/>
        <v>0</v>
      </c>
      <c r="P199" s="24">
        <f t="shared" si="76"/>
        <v>0</v>
      </c>
      <c r="Q199" s="24">
        <f t="shared" si="76"/>
        <v>0</v>
      </c>
      <c r="R199" s="24">
        <f t="shared" si="76"/>
        <v>0</v>
      </c>
      <c r="S199" s="24">
        <f t="shared" si="76"/>
        <v>0</v>
      </c>
      <c r="T199" s="37" t="s">
        <v>15</v>
      </c>
      <c r="U199" s="37"/>
    </row>
    <row r="200" spans="2:23" s="26" customFormat="1" ht="21" hidden="1" customHeight="1" outlineLevel="1" x14ac:dyDescent="0.25">
      <c r="B200" s="69"/>
      <c r="C200" s="65"/>
      <c r="D200" s="65"/>
      <c r="E200" s="66"/>
      <c r="F200" s="39"/>
      <c r="G200" s="39"/>
      <c r="H200" s="29"/>
      <c r="I200" s="29"/>
      <c r="J200" s="29"/>
      <c r="K200" s="24">
        <f t="shared" si="77"/>
        <v>0</v>
      </c>
      <c r="L200" s="24">
        <f t="shared" si="76"/>
        <v>0</v>
      </c>
      <c r="M200" s="24">
        <f t="shared" si="76"/>
        <v>0</v>
      </c>
      <c r="N200" s="24">
        <f t="shared" si="76"/>
        <v>0</v>
      </c>
      <c r="O200" s="24">
        <f t="shared" si="76"/>
        <v>0</v>
      </c>
      <c r="P200" s="24">
        <f t="shared" si="76"/>
        <v>0</v>
      </c>
      <c r="Q200" s="24">
        <f t="shared" si="76"/>
        <v>0</v>
      </c>
      <c r="R200" s="24">
        <f t="shared" si="76"/>
        <v>0</v>
      </c>
      <c r="S200" s="24">
        <f t="shared" si="76"/>
        <v>0</v>
      </c>
      <c r="T200" s="25"/>
      <c r="U200" s="30"/>
      <c r="W200" s="31"/>
    </row>
    <row r="201" spans="2:23" s="26" customFormat="1" ht="21" hidden="1" customHeight="1" outlineLevel="1" x14ac:dyDescent="0.25">
      <c r="B201" s="9"/>
      <c r="C201" s="18"/>
      <c r="D201" s="18"/>
      <c r="E201" s="62"/>
      <c r="F201" s="20"/>
      <c r="G201" s="28"/>
      <c r="H201" s="63"/>
      <c r="I201" s="63"/>
      <c r="J201" s="63"/>
      <c r="K201" s="24">
        <f t="shared" si="77"/>
        <v>0</v>
      </c>
      <c r="L201" s="24">
        <f t="shared" si="76"/>
        <v>0</v>
      </c>
      <c r="M201" s="24">
        <f t="shared" si="76"/>
        <v>0</v>
      </c>
      <c r="N201" s="24">
        <f t="shared" si="76"/>
        <v>0</v>
      </c>
      <c r="O201" s="24">
        <f t="shared" si="76"/>
        <v>0</v>
      </c>
      <c r="P201" s="24">
        <f t="shared" si="76"/>
        <v>0</v>
      </c>
      <c r="Q201" s="24">
        <f t="shared" si="76"/>
        <v>0</v>
      </c>
      <c r="R201" s="24">
        <f t="shared" si="76"/>
        <v>0</v>
      </c>
      <c r="S201" s="24">
        <f t="shared" si="76"/>
        <v>0</v>
      </c>
      <c r="T201" s="30"/>
      <c r="U201" s="30"/>
    </row>
    <row r="202" spans="2:23" s="26" customFormat="1" ht="21" hidden="1" customHeight="1" outlineLevel="1" x14ac:dyDescent="0.25">
      <c r="B202" s="9"/>
      <c r="C202" s="18"/>
      <c r="D202" s="18"/>
      <c r="E202" s="62"/>
      <c r="F202" s="20"/>
      <c r="G202" s="28"/>
      <c r="H202" s="63"/>
      <c r="I202" s="63"/>
      <c r="J202" s="63"/>
      <c r="K202" s="24">
        <f t="shared" si="77"/>
        <v>0</v>
      </c>
      <c r="L202" s="24">
        <f t="shared" si="76"/>
        <v>0</v>
      </c>
      <c r="M202" s="24">
        <f t="shared" si="76"/>
        <v>0</v>
      </c>
      <c r="N202" s="24">
        <f t="shared" si="76"/>
        <v>0</v>
      </c>
      <c r="O202" s="24">
        <f t="shared" si="76"/>
        <v>0</v>
      </c>
      <c r="P202" s="24">
        <f t="shared" si="76"/>
        <v>0</v>
      </c>
      <c r="Q202" s="24">
        <f t="shared" si="76"/>
        <v>0</v>
      </c>
      <c r="R202" s="24">
        <f t="shared" si="76"/>
        <v>0</v>
      </c>
      <c r="S202" s="24">
        <f t="shared" si="76"/>
        <v>0</v>
      </c>
      <c r="T202" s="30"/>
      <c r="U202" s="30"/>
    </row>
    <row r="203" spans="2:23" s="26" customFormat="1" ht="21" hidden="1" customHeight="1" outlineLevel="1" x14ac:dyDescent="0.25">
      <c r="B203" s="27"/>
      <c r="C203" s="18"/>
      <c r="D203" s="18"/>
      <c r="E203" s="62"/>
      <c r="F203" s="39"/>
      <c r="G203" s="39"/>
      <c r="H203" s="29">
        <f>IF(C203="A",PRODUCT(F203:G203),0)</f>
        <v>0</v>
      </c>
      <c r="I203" s="29">
        <f t="shared" ref="I203:I211" si="83">IF(C203="D",-PRODUCT(F203:G203),0)</f>
        <v>0</v>
      </c>
      <c r="J203" s="29">
        <f t="shared" ref="J203:J211" si="84">(H203*D203)+(I203*D203)</f>
        <v>0</v>
      </c>
      <c r="K203" s="24">
        <f t="shared" si="77"/>
        <v>0</v>
      </c>
      <c r="L203" s="24">
        <f t="shared" si="76"/>
        <v>0</v>
      </c>
      <c r="M203" s="24">
        <f t="shared" si="76"/>
        <v>0</v>
      </c>
      <c r="N203" s="24">
        <f t="shared" si="76"/>
        <v>0</v>
      </c>
      <c r="O203" s="24">
        <f t="shared" si="76"/>
        <v>0</v>
      </c>
      <c r="P203" s="24">
        <f t="shared" si="76"/>
        <v>0</v>
      </c>
      <c r="Q203" s="24">
        <f t="shared" si="76"/>
        <v>0</v>
      </c>
      <c r="R203" s="24">
        <f t="shared" si="76"/>
        <v>0</v>
      </c>
      <c r="S203" s="24">
        <f t="shared" si="76"/>
        <v>0</v>
      </c>
      <c r="T203" s="25" t="s">
        <v>15</v>
      </c>
      <c r="U203" s="30"/>
      <c r="W203" s="31"/>
    </row>
    <row r="204" spans="2:23" s="38" customFormat="1" ht="21" hidden="1" customHeight="1" outlineLevel="1" x14ac:dyDescent="0.25">
      <c r="B204" s="32"/>
      <c r="C204" s="33"/>
      <c r="D204" s="33"/>
      <c r="E204" s="34"/>
      <c r="F204" s="35"/>
      <c r="G204" s="35"/>
      <c r="H204" s="36">
        <f t="shared" ref="H204" si="85">IF(C204="A",PRODUCT(F204:G204),0)</f>
        <v>0</v>
      </c>
      <c r="I204" s="36">
        <f t="shared" si="83"/>
        <v>0</v>
      </c>
      <c r="J204" s="36">
        <f t="shared" si="84"/>
        <v>0</v>
      </c>
      <c r="K204" s="24">
        <f t="shared" si="77"/>
        <v>0</v>
      </c>
      <c r="L204" s="61">
        <f t="shared" si="76"/>
        <v>0</v>
      </c>
      <c r="M204" s="24">
        <f t="shared" si="76"/>
        <v>0</v>
      </c>
      <c r="N204" s="24">
        <f t="shared" si="76"/>
        <v>0</v>
      </c>
      <c r="O204" s="24">
        <f t="shared" si="76"/>
        <v>0</v>
      </c>
      <c r="P204" s="24">
        <f t="shared" si="76"/>
        <v>0</v>
      </c>
      <c r="Q204" s="24">
        <f t="shared" si="76"/>
        <v>0</v>
      </c>
      <c r="R204" s="24">
        <f t="shared" si="76"/>
        <v>0</v>
      </c>
      <c r="S204" s="24">
        <f t="shared" si="76"/>
        <v>0</v>
      </c>
      <c r="T204" s="37" t="s">
        <v>15</v>
      </c>
      <c r="U204" s="37"/>
    </row>
    <row r="205" spans="2:23" s="26" customFormat="1" ht="21" hidden="1" customHeight="1" outlineLevel="1" x14ac:dyDescent="0.25">
      <c r="B205" s="27"/>
      <c r="C205" s="18"/>
      <c r="D205" s="18"/>
      <c r="E205" s="62"/>
      <c r="F205" s="39"/>
      <c r="G205" s="39"/>
      <c r="H205" s="29">
        <f>IF(C205="A",PRODUCT(F205:G205),0)</f>
        <v>0</v>
      </c>
      <c r="I205" s="29">
        <f t="shared" si="83"/>
        <v>0</v>
      </c>
      <c r="J205" s="29">
        <f t="shared" si="84"/>
        <v>0</v>
      </c>
      <c r="K205" s="24">
        <f t="shared" si="77"/>
        <v>0</v>
      </c>
      <c r="L205" s="24">
        <f t="shared" si="76"/>
        <v>0</v>
      </c>
      <c r="M205" s="24">
        <f t="shared" si="76"/>
        <v>0</v>
      </c>
      <c r="N205" s="24">
        <f t="shared" si="76"/>
        <v>0</v>
      </c>
      <c r="O205" s="24">
        <f t="shared" si="76"/>
        <v>0</v>
      </c>
      <c r="P205" s="24">
        <f t="shared" si="76"/>
        <v>0</v>
      </c>
      <c r="Q205" s="24">
        <f t="shared" si="76"/>
        <v>0</v>
      </c>
      <c r="R205" s="24">
        <f t="shared" si="76"/>
        <v>0</v>
      </c>
      <c r="S205" s="24">
        <f t="shared" si="76"/>
        <v>0</v>
      </c>
      <c r="T205" s="25" t="s">
        <v>15</v>
      </c>
      <c r="U205" s="30"/>
      <c r="W205" s="31"/>
    </row>
    <row r="206" spans="2:23" s="26" customFormat="1" ht="21" hidden="1" customHeight="1" outlineLevel="1" x14ac:dyDescent="0.25">
      <c r="B206" s="27"/>
      <c r="C206" s="18"/>
      <c r="D206" s="18"/>
      <c r="E206" s="62"/>
      <c r="F206" s="39"/>
      <c r="G206" s="39"/>
      <c r="H206" s="29">
        <f>IF(C206="A",PRODUCT(F206:G206),0)</f>
        <v>0</v>
      </c>
      <c r="I206" s="29">
        <f t="shared" si="83"/>
        <v>0</v>
      </c>
      <c r="J206" s="29">
        <f t="shared" si="84"/>
        <v>0</v>
      </c>
      <c r="K206" s="24">
        <f t="shared" si="77"/>
        <v>0</v>
      </c>
      <c r="L206" s="24">
        <f t="shared" si="76"/>
        <v>0</v>
      </c>
      <c r="M206" s="24">
        <f t="shared" si="76"/>
        <v>0</v>
      </c>
      <c r="N206" s="24">
        <f t="shared" si="76"/>
        <v>0</v>
      </c>
      <c r="O206" s="24">
        <f t="shared" si="76"/>
        <v>0</v>
      </c>
      <c r="P206" s="24">
        <f t="shared" si="76"/>
        <v>0</v>
      </c>
      <c r="Q206" s="24">
        <f t="shared" si="76"/>
        <v>0</v>
      </c>
      <c r="R206" s="24">
        <f t="shared" si="76"/>
        <v>0</v>
      </c>
      <c r="S206" s="24">
        <f t="shared" si="76"/>
        <v>0</v>
      </c>
      <c r="T206" s="25" t="s">
        <v>15</v>
      </c>
      <c r="U206" s="30"/>
      <c r="W206" s="31"/>
    </row>
    <row r="207" spans="2:23" s="26" customFormat="1" ht="21" hidden="1" customHeight="1" outlineLevel="1" x14ac:dyDescent="0.25">
      <c r="B207" s="27"/>
      <c r="C207" s="18"/>
      <c r="D207" s="18"/>
      <c r="E207" s="62"/>
      <c r="F207" s="39"/>
      <c r="G207" s="39"/>
      <c r="H207" s="29">
        <f>IF(C207="A",PRODUCT(F207:G207),0)</f>
        <v>0</v>
      </c>
      <c r="I207" s="29">
        <f t="shared" si="83"/>
        <v>0</v>
      </c>
      <c r="J207" s="29">
        <f t="shared" si="84"/>
        <v>0</v>
      </c>
      <c r="K207" s="24">
        <f t="shared" si="77"/>
        <v>0</v>
      </c>
      <c r="L207" s="24">
        <f t="shared" si="76"/>
        <v>0</v>
      </c>
      <c r="M207" s="24">
        <f t="shared" si="76"/>
        <v>0</v>
      </c>
      <c r="N207" s="24">
        <f t="shared" si="76"/>
        <v>0</v>
      </c>
      <c r="O207" s="24">
        <f t="shared" si="76"/>
        <v>0</v>
      </c>
      <c r="P207" s="24">
        <f t="shared" si="76"/>
        <v>0</v>
      </c>
      <c r="Q207" s="24">
        <f t="shared" si="76"/>
        <v>0</v>
      </c>
      <c r="R207" s="24">
        <f t="shared" si="76"/>
        <v>0</v>
      </c>
      <c r="S207" s="24">
        <f t="shared" si="76"/>
        <v>0</v>
      </c>
      <c r="T207" s="25" t="s">
        <v>15</v>
      </c>
      <c r="U207" s="30"/>
      <c r="W207" s="31"/>
    </row>
    <row r="208" spans="2:23" s="26" customFormat="1" ht="21" hidden="1" customHeight="1" outlineLevel="1" x14ac:dyDescent="0.25">
      <c r="B208" s="27"/>
      <c r="C208" s="18"/>
      <c r="D208" s="18"/>
      <c r="E208" s="62"/>
      <c r="F208" s="39"/>
      <c r="G208" s="39"/>
      <c r="H208" s="29">
        <f>IF(C208="A",PRODUCT(F208:G208),0)</f>
        <v>0</v>
      </c>
      <c r="I208" s="29">
        <f t="shared" si="83"/>
        <v>0</v>
      </c>
      <c r="J208" s="29">
        <f t="shared" si="84"/>
        <v>0</v>
      </c>
      <c r="K208" s="24">
        <f t="shared" si="77"/>
        <v>0</v>
      </c>
      <c r="L208" s="24">
        <f t="shared" si="76"/>
        <v>0</v>
      </c>
      <c r="M208" s="24">
        <f t="shared" si="76"/>
        <v>0</v>
      </c>
      <c r="N208" s="24">
        <f t="shared" si="76"/>
        <v>0</v>
      </c>
      <c r="O208" s="24">
        <f t="shared" si="76"/>
        <v>0</v>
      </c>
      <c r="P208" s="24">
        <f t="shared" si="76"/>
        <v>0</v>
      </c>
      <c r="Q208" s="24">
        <f t="shared" si="76"/>
        <v>0</v>
      </c>
      <c r="R208" s="24">
        <f t="shared" si="76"/>
        <v>0</v>
      </c>
      <c r="S208" s="24">
        <f t="shared" si="76"/>
        <v>0</v>
      </c>
      <c r="T208" s="25" t="s">
        <v>15</v>
      </c>
      <c r="U208" s="30"/>
      <c r="W208" s="31"/>
    </row>
    <row r="209" spans="2:23" s="38" customFormat="1" ht="21" hidden="1" customHeight="1" outlineLevel="1" x14ac:dyDescent="0.25">
      <c r="B209" s="32"/>
      <c r="C209" s="33"/>
      <c r="D209" s="33"/>
      <c r="E209" s="34"/>
      <c r="F209" s="35"/>
      <c r="G209" s="35"/>
      <c r="H209" s="36">
        <f t="shared" ref="H209" si="86">IF(C209="A",PRODUCT(F209:G209),0)</f>
        <v>0</v>
      </c>
      <c r="I209" s="36">
        <f t="shared" si="83"/>
        <v>0</v>
      </c>
      <c r="J209" s="36">
        <f t="shared" si="84"/>
        <v>0</v>
      </c>
      <c r="K209" s="24">
        <f t="shared" si="77"/>
        <v>0</v>
      </c>
      <c r="L209" s="61">
        <f t="shared" si="76"/>
        <v>0</v>
      </c>
      <c r="M209" s="24">
        <f t="shared" si="76"/>
        <v>0</v>
      </c>
      <c r="N209" s="24">
        <f t="shared" si="76"/>
        <v>0</v>
      </c>
      <c r="O209" s="24">
        <f t="shared" si="76"/>
        <v>0</v>
      </c>
      <c r="P209" s="24">
        <f t="shared" si="76"/>
        <v>0</v>
      </c>
      <c r="Q209" s="24">
        <f t="shared" si="76"/>
        <v>0</v>
      </c>
      <c r="R209" s="24">
        <f t="shared" si="76"/>
        <v>0</v>
      </c>
      <c r="S209" s="24">
        <f t="shared" si="76"/>
        <v>0</v>
      </c>
      <c r="T209" s="37" t="s">
        <v>15</v>
      </c>
      <c r="U209" s="37"/>
    </row>
    <row r="210" spans="2:23" s="26" customFormat="1" ht="21" hidden="1" customHeight="1" outlineLevel="1" x14ac:dyDescent="0.25">
      <c r="B210" s="27"/>
      <c r="C210" s="18"/>
      <c r="D210" s="18"/>
      <c r="E210" s="62"/>
      <c r="F210" s="39"/>
      <c r="G210" s="39"/>
      <c r="H210" s="29">
        <f>IF(C210="A",PRODUCT(F210:G210),0)</f>
        <v>0</v>
      </c>
      <c r="I210" s="29">
        <f t="shared" si="83"/>
        <v>0</v>
      </c>
      <c r="J210" s="29">
        <f t="shared" si="84"/>
        <v>0</v>
      </c>
      <c r="K210" s="24">
        <f t="shared" si="77"/>
        <v>0</v>
      </c>
      <c r="L210" s="24">
        <f t="shared" si="76"/>
        <v>0</v>
      </c>
      <c r="M210" s="24">
        <f t="shared" si="76"/>
        <v>0</v>
      </c>
      <c r="N210" s="24">
        <f t="shared" si="76"/>
        <v>0</v>
      </c>
      <c r="O210" s="24">
        <f t="shared" si="76"/>
        <v>0</v>
      </c>
      <c r="P210" s="24">
        <f t="shared" si="76"/>
        <v>0</v>
      </c>
      <c r="Q210" s="24">
        <f t="shared" si="76"/>
        <v>0</v>
      </c>
      <c r="R210" s="24">
        <f t="shared" si="76"/>
        <v>0</v>
      </c>
      <c r="S210" s="24">
        <f t="shared" si="76"/>
        <v>0</v>
      </c>
      <c r="T210" s="25" t="s">
        <v>15</v>
      </c>
      <c r="U210" s="30"/>
      <c r="W210" s="31"/>
    </row>
    <row r="211" spans="2:23" s="26" customFormat="1" ht="21" hidden="1" customHeight="1" outlineLevel="1" x14ac:dyDescent="0.25">
      <c r="B211" s="27"/>
      <c r="C211" s="18"/>
      <c r="D211" s="18"/>
      <c r="E211" s="62"/>
      <c r="F211" s="39"/>
      <c r="G211" s="39"/>
      <c r="H211" s="29">
        <f>IF(C211="A",PRODUCT(F211:G211),0)</f>
        <v>0</v>
      </c>
      <c r="I211" s="29">
        <f t="shared" si="83"/>
        <v>0</v>
      </c>
      <c r="J211" s="29">
        <f t="shared" si="84"/>
        <v>0</v>
      </c>
      <c r="K211" s="24">
        <f t="shared" si="77"/>
        <v>0</v>
      </c>
      <c r="L211" s="24">
        <f t="shared" si="77"/>
        <v>0</v>
      </c>
      <c r="M211" s="24">
        <f t="shared" si="77"/>
        <v>0</v>
      </c>
      <c r="N211" s="24">
        <f t="shared" si="77"/>
        <v>0</v>
      </c>
      <c r="O211" s="24">
        <f t="shared" si="77"/>
        <v>0</v>
      </c>
      <c r="P211" s="24">
        <f t="shared" si="77"/>
        <v>0</v>
      </c>
      <c r="Q211" s="24">
        <f t="shared" si="77"/>
        <v>0</v>
      </c>
      <c r="R211" s="24">
        <f t="shared" si="77"/>
        <v>0</v>
      </c>
      <c r="S211" s="24">
        <f t="shared" si="77"/>
        <v>0</v>
      </c>
      <c r="T211" s="25" t="s">
        <v>15</v>
      </c>
      <c r="U211" s="30"/>
      <c r="W211" s="31"/>
    </row>
    <row r="212" spans="2:23" s="68" customFormat="1" ht="21" hidden="1" customHeight="1" outlineLevel="1" x14ac:dyDescent="0.25">
      <c r="B212" s="17"/>
      <c r="C212" s="65"/>
      <c r="D212" s="65"/>
      <c r="E212" s="66"/>
      <c r="F212" s="39"/>
      <c r="G212" s="39"/>
      <c r="H212" s="29"/>
      <c r="I212" s="29"/>
      <c r="J212" s="29"/>
      <c r="K212" s="24">
        <f t="shared" si="77"/>
        <v>0</v>
      </c>
      <c r="L212" s="24">
        <f t="shared" si="76"/>
        <v>0</v>
      </c>
      <c r="M212" s="24">
        <f t="shared" si="76"/>
        <v>0</v>
      </c>
      <c r="N212" s="24">
        <f t="shared" si="76"/>
        <v>0</v>
      </c>
      <c r="O212" s="24">
        <f t="shared" si="76"/>
        <v>0</v>
      </c>
      <c r="P212" s="24">
        <f t="shared" si="76"/>
        <v>0</v>
      </c>
      <c r="Q212" s="24">
        <f t="shared" si="76"/>
        <v>0</v>
      </c>
      <c r="R212" s="24">
        <f t="shared" si="76"/>
        <v>0</v>
      </c>
      <c r="S212" s="24">
        <f t="shared" si="76"/>
        <v>0</v>
      </c>
      <c r="T212" s="25"/>
      <c r="U212" s="67"/>
      <c r="V212" s="26"/>
    </row>
    <row r="213" spans="2:23" s="26" customFormat="1" ht="21" hidden="1" customHeight="1" outlineLevel="1" x14ac:dyDescent="0.25">
      <c r="B213" s="27"/>
      <c r="C213" s="18"/>
      <c r="D213" s="18"/>
      <c r="E213" s="62"/>
      <c r="F213" s="39"/>
      <c r="G213" s="39"/>
      <c r="H213" s="29">
        <f>IF(C213="A",PRODUCT(F213:G213),0)</f>
        <v>0</v>
      </c>
      <c r="I213" s="29">
        <f t="shared" ref="I213:I215" si="87">IF(C213="D",-PRODUCT(F213:G213),0)</f>
        <v>0</v>
      </c>
      <c r="J213" s="29">
        <f t="shared" ref="J213:J215" si="88">(H213*D213)+(I213*D213)</f>
        <v>0</v>
      </c>
      <c r="K213" s="24">
        <f t="shared" si="77"/>
        <v>0</v>
      </c>
      <c r="L213" s="24">
        <f t="shared" si="76"/>
        <v>0</v>
      </c>
      <c r="M213" s="24">
        <f t="shared" si="76"/>
        <v>0</v>
      </c>
      <c r="N213" s="24">
        <f t="shared" si="76"/>
        <v>0</v>
      </c>
      <c r="O213" s="24">
        <f t="shared" si="76"/>
        <v>0</v>
      </c>
      <c r="P213" s="24">
        <f t="shared" si="76"/>
        <v>0</v>
      </c>
      <c r="Q213" s="24">
        <f t="shared" si="76"/>
        <v>0</v>
      </c>
      <c r="R213" s="24">
        <f t="shared" si="76"/>
        <v>0</v>
      </c>
      <c r="S213" s="24">
        <f t="shared" si="76"/>
        <v>0</v>
      </c>
      <c r="T213" s="25" t="s">
        <v>15</v>
      </c>
      <c r="U213" s="30"/>
      <c r="W213" s="31"/>
    </row>
    <row r="214" spans="2:23" s="38" customFormat="1" ht="21" hidden="1" customHeight="1" outlineLevel="1" x14ac:dyDescent="0.25">
      <c r="B214" s="32"/>
      <c r="C214" s="33"/>
      <c r="D214" s="33"/>
      <c r="E214" s="34"/>
      <c r="F214" s="35"/>
      <c r="G214" s="35"/>
      <c r="H214" s="36">
        <f t="shared" ref="H214" si="89">IF(C214="A",PRODUCT(F214:G214),0)</f>
        <v>0</v>
      </c>
      <c r="I214" s="36">
        <f t="shared" si="87"/>
        <v>0</v>
      </c>
      <c r="J214" s="36">
        <f t="shared" si="88"/>
        <v>0</v>
      </c>
      <c r="K214" s="24">
        <f t="shared" si="77"/>
        <v>0</v>
      </c>
      <c r="L214" s="61">
        <f t="shared" si="76"/>
        <v>0</v>
      </c>
      <c r="M214" s="24">
        <f t="shared" si="76"/>
        <v>0</v>
      </c>
      <c r="N214" s="24">
        <f t="shared" si="76"/>
        <v>0</v>
      </c>
      <c r="O214" s="24">
        <f t="shared" si="76"/>
        <v>0</v>
      </c>
      <c r="P214" s="24">
        <f t="shared" si="76"/>
        <v>0</v>
      </c>
      <c r="Q214" s="24">
        <f t="shared" si="76"/>
        <v>0</v>
      </c>
      <c r="R214" s="24">
        <f t="shared" si="76"/>
        <v>0</v>
      </c>
      <c r="S214" s="24">
        <f t="shared" si="76"/>
        <v>0</v>
      </c>
      <c r="T214" s="37" t="s">
        <v>15</v>
      </c>
      <c r="U214" s="37"/>
    </row>
    <row r="215" spans="2:23" s="26" customFormat="1" ht="21" hidden="1" customHeight="1" outlineLevel="1" x14ac:dyDescent="0.25">
      <c r="B215" s="27"/>
      <c r="C215" s="18"/>
      <c r="D215" s="18"/>
      <c r="E215" s="62"/>
      <c r="F215" s="39"/>
      <c r="G215" s="39"/>
      <c r="H215" s="29">
        <f>IF(C215="A",PRODUCT(F215:G215),0)</f>
        <v>0</v>
      </c>
      <c r="I215" s="29">
        <f t="shared" si="87"/>
        <v>0</v>
      </c>
      <c r="J215" s="29">
        <f t="shared" si="88"/>
        <v>0</v>
      </c>
      <c r="K215" s="24">
        <f t="shared" si="77"/>
        <v>0</v>
      </c>
      <c r="L215" s="24">
        <f t="shared" si="76"/>
        <v>0</v>
      </c>
      <c r="M215" s="24">
        <f t="shared" si="76"/>
        <v>0</v>
      </c>
      <c r="N215" s="24">
        <f t="shared" si="76"/>
        <v>0</v>
      </c>
      <c r="O215" s="24">
        <f t="shared" si="76"/>
        <v>0</v>
      </c>
      <c r="P215" s="24">
        <f t="shared" si="76"/>
        <v>0</v>
      </c>
      <c r="Q215" s="24">
        <f t="shared" si="76"/>
        <v>0</v>
      </c>
      <c r="R215" s="24">
        <f t="shared" si="76"/>
        <v>0</v>
      </c>
      <c r="S215" s="24">
        <f t="shared" si="76"/>
        <v>0</v>
      </c>
      <c r="T215" s="25" t="s">
        <v>15</v>
      </c>
      <c r="U215" s="30"/>
      <c r="W215" s="31"/>
    </row>
    <row r="216" spans="2:23" s="68" customFormat="1" ht="21" hidden="1" customHeight="1" outlineLevel="1" x14ac:dyDescent="0.25">
      <c r="B216" s="17"/>
      <c r="C216" s="65"/>
      <c r="D216" s="65"/>
      <c r="E216" s="66"/>
      <c r="F216" s="39"/>
      <c r="G216" s="39"/>
      <c r="H216" s="29"/>
      <c r="I216" s="29"/>
      <c r="J216" s="29"/>
      <c r="K216" s="24">
        <f t="shared" si="77"/>
        <v>0</v>
      </c>
      <c r="L216" s="24">
        <f t="shared" si="76"/>
        <v>0</v>
      </c>
      <c r="M216" s="24">
        <f t="shared" si="76"/>
        <v>0</v>
      </c>
      <c r="N216" s="24">
        <f t="shared" si="76"/>
        <v>0</v>
      </c>
      <c r="O216" s="24">
        <f t="shared" si="76"/>
        <v>0</v>
      </c>
      <c r="P216" s="24">
        <f t="shared" si="76"/>
        <v>0</v>
      </c>
      <c r="Q216" s="24">
        <f t="shared" si="76"/>
        <v>0</v>
      </c>
      <c r="R216" s="24">
        <f t="shared" si="76"/>
        <v>0</v>
      </c>
      <c r="S216" s="24">
        <f t="shared" si="76"/>
        <v>0</v>
      </c>
      <c r="T216" s="25"/>
      <c r="U216" s="67"/>
      <c r="V216" s="26"/>
    </row>
    <row r="217" spans="2:23" s="26" customFormat="1" ht="21" hidden="1" customHeight="1" outlineLevel="1" x14ac:dyDescent="0.25">
      <c r="B217" s="27"/>
      <c r="C217" s="18"/>
      <c r="D217" s="18"/>
      <c r="E217" s="62"/>
      <c r="F217" s="39"/>
      <c r="G217" s="39"/>
      <c r="H217" s="29">
        <f>IF(C217="A",PRODUCT(F217:G217),0)</f>
        <v>0</v>
      </c>
      <c r="I217" s="29">
        <f t="shared" ref="I217:I221" si="90">IF(C217="D",-PRODUCT(F217:G217),0)</f>
        <v>0</v>
      </c>
      <c r="J217" s="29">
        <f t="shared" ref="J217:J221" si="91">(H217*D217)+(I217*D217)</f>
        <v>0</v>
      </c>
      <c r="K217" s="24">
        <f t="shared" si="77"/>
        <v>0</v>
      </c>
      <c r="L217" s="24">
        <f t="shared" si="76"/>
        <v>0</v>
      </c>
      <c r="M217" s="24">
        <f t="shared" si="76"/>
        <v>0</v>
      </c>
      <c r="N217" s="24">
        <f t="shared" si="76"/>
        <v>0</v>
      </c>
      <c r="O217" s="24">
        <f t="shared" si="76"/>
        <v>0</v>
      </c>
      <c r="P217" s="24">
        <f t="shared" si="76"/>
        <v>0</v>
      </c>
      <c r="Q217" s="24">
        <f t="shared" si="76"/>
        <v>0</v>
      </c>
      <c r="R217" s="24">
        <f t="shared" si="76"/>
        <v>0</v>
      </c>
      <c r="S217" s="24">
        <f t="shared" si="76"/>
        <v>0</v>
      </c>
      <c r="T217" s="25" t="s">
        <v>15</v>
      </c>
      <c r="U217" s="30"/>
      <c r="W217" s="31"/>
    </row>
    <row r="218" spans="2:23" s="38" customFormat="1" ht="21" hidden="1" customHeight="1" outlineLevel="1" x14ac:dyDescent="0.25">
      <c r="B218" s="32"/>
      <c r="C218" s="33"/>
      <c r="D218" s="33"/>
      <c r="E218" s="34"/>
      <c r="F218" s="35"/>
      <c r="G218" s="35"/>
      <c r="H218" s="36">
        <f t="shared" ref="H218" si="92">IF(C218="A",PRODUCT(F218:G218),0)</f>
        <v>0</v>
      </c>
      <c r="I218" s="36">
        <f t="shared" si="90"/>
        <v>0</v>
      </c>
      <c r="J218" s="36">
        <f t="shared" si="91"/>
        <v>0</v>
      </c>
      <c r="K218" s="24">
        <f t="shared" si="77"/>
        <v>0</v>
      </c>
      <c r="L218" s="61">
        <f t="shared" si="76"/>
        <v>0</v>
      </c>
      <c r="M218" s="24">
        <f t="shared" si="76"/>
        <v>0</v>
      </c>
      <c r="N218" s="24">
        <f t="shared" si="76"/>
        <v>0</v>
      </c>
      <c r="O218" s="24">
        <f t="shared" si="76"/>
        <v>0</v>
      </c>
      <c r="P218" s="24">
        <f t="shared" si="76"/>
        <v>0</v>
      </c>
      <c r="Q218" s="24">
        <f t="shared" si="76"/>
        <v>0</v>
      </c>
      <c r="R218" s="24">
        <f t="shared" si="76"/>
        <v>0</v>
      </c>
      <c r="S218" s="24">
        <f t="shared" si="76"/>
        <v>0</v>
      </c>
      <c r="T218" s="37" t="s">
        <v>15</v>
      </c>
      <c r="U218" s="37"/>
    </row>
    <row r="219" spans="2:23" s="26" customFormat="1" ht="21" hidden="1" customHeight="1" outlineLevel="1" x14ac:dyDescent="0.25">
      <c r="B219" s="27"/>
      <c r="C219" s="18"/>
      <c r="D219" s="18"/>
      <c r="E219" s="19"/>
      <c r="F219" s="20"/>
      <c r="G219" s="28"/>
      <c r="H219" s="29">
        <f>IF(C219="A",PRODUCT(F219:G219),0)</f>
        <v>0</v>
      </c>
      <c r="I219" s="29">
        <f t="shared" si="90"/>
        <v>0</v>
      </c>
      <c r="J219" s="29">
        <f t="shared" si="91"/>
        <v>0</v>
      </c>
      <c r="K219" s="24">
        <f t="shared" si="77"/>
        <v>0</v>
      </c>
      <c r="L219" s="24">
        <f t="shared" si="77"/>
        <v>0</v>
      </c>
      <c r="M219" s="24">
        <f t="shared" si="77"/>
        <v>0</v>
      </c>
      <c r="N219" s="24">
        <f t="shared" si="77"/>
        <v>0</v>
      </c>
      <c r="O219" s="24">
        <f t="shared" si="77"/>
        <v>0</v>
      </c>
      <c r="P219" s="24">
        <f t="shared" si="77"/>
        <v>0</v>
      </c>
      <c r="Q219" s="24">
        <f t="shared" si="77"/>
        <v>0</v>
      </c>
      <c r="R219" s="24">
        <f t="shared" si="77"/>
        <v>0</v>
      </c>
      <c r="S219" s="24">
        <f t="shared" si="77"/>
        <v>0</v>
      </c>
      <c r="T219" s="25" t="s">
        <v>15</v>
      </c>
      <c r="U219" s="30"/>
      <c r="W219" s="31"/>
    </row>
    <row r="220" spans="2:23" s="26" customFormat="1" ht="21" hidden="1" customHeight="1" outlineLevel="1" x14ac:dyDescent="0.25">
      <c r="B220" s="27"/>
      <c r="C220" s="18"/>
      <c r="D220" s="18"/>
      <c r="E220" s="19"/>
      <c r="F220" s="20"/>
      <c r="G220" s="28"/>
      <c r="H220" s="29">
        <f>IF(C220="A",PRODUCT(F220:G220),0)</f>
        <v>0</v>
      </c>
      <c r="I220" s="29">
        <f t="shared" si="90"/>
        <v>0</v>
      </c>
      <c r="J220" s="29">
        <f t="shared" si="91"/>
        <v>0</v>
      </c>
      <c r="K220" s="24">
        <f t="shared" si="77"/>
        <v>0</v>
      </c>
      <c r="L220" s="24">
        <f t="shared" si="77"/>
        <v>0</v>
      </c>
      <c r="M220" s="24">
        <f t="shared" si="77"/>
        <v>0</v>
      </c>
      <c r="N220" s="24">
        <f t="shared" si="77"/>
        <v>0</v>
      </c>
      <c r="O220" s="24">
        <f t="shared" si="77"/>
        <v>0</v>
      </c>
      <c r="P220" s="24">
        <f t="shared" si="77"/>
        <v>0</v>
      </c>
      <c r="Q220" s="24">
        <f t="shared" si="77"/>
        <v>0</v>
      </c>
      <c r="R220" s="24">
        <f t="shared" si="77"/>
        <v>0</v>
      </c>
      <c r="S220" s="24">
        <f t="shared" si="77"/>
        <v>0</v>
      </c>
      <c r="T220" s="25" t="s">
        <v>15</v>
      </c>
      <c r="U220" s="30"/>
      <c r="W220" s="31"/>
    </row>
    <row r="221" spans="2:23" s="38" customFormat="1" ht="21" hidden="1" customHeight="1" outlineLevel="1" x14ac:dyDescent="0.25">
      <c r="B221" s="32"/>
      <c r="C221" s="33"/>
      <c r="D221" s="33"/>
      <c r="E221" s="34"/>
      <c r="F221" s="35"/>
      <c r="G221" s="35"/>
      <c r="H221" s="36">
        <f t="shared" ref="H221" si="93">IF(C221="A",PRODUCT(F221:G221),0)</f>
        <v>0</v>
      </c>
      <c r="I221" s="36">
        <f t="shared" si="90"/>
        <v>0</v>
      </c>
      <c r="J221" s="36">
        <f t="shared" si="91"/>
        <v>0</v>
      </c>
      <c r="K221" s="24">
        <f t="shared" si="77"/>
        <v>0</v>
      </c>
      <c r="L221" s="61">
        <f t="shared" si="77"/>
        <v>0</v>
      </c>
      <c r="M221" s="24">
        <f t="shared" si="77"/>
        <v>0</v>
      </c>
      <c r="N221" s="24">
        <f t="shared" si="77"/>
        <v>0</v>
      </c>
      <c r="O221" s="24">
        <f t="shared" si="77"/>
        <v>0</v>
      </c>
      <c r="P221" s="24">
        <f t="shared" si="77"/>
        <v>0</v>
      </c>
      <c r="Q221" s="24">
        <f t="shared" si="77"/>
        <v>0</v>
      </c>
      <c r="R221" s="24">
        <f t="shared" si="77"/>
        <v>0</v>
      </c>
      <c r="S221" s="24">
        <f t="shared" si="77"/>
        <v>0</v>
      </c>
      <c r="T221" s="37" t="s">
        <v>15</v>
      </c>
      <c r="U221" s="37"/>
    </row>
    <row r="222" spans="2:23" s="26" customFormat="1" ht="21" hidden="1" customHeight="1" outlineLevel="1" x14ac:dyDescent="0.25">
      <c r="B222" s="17"/>
      <c r="C222" s="18"/>
      <c r="D222" s="19"/>
      <c r="E222" s="20"/>
      <c r="F222" s="21"/>
      <c r="G222" s="22"/>
      <c r="H222" s="23">
        <f t="shared" ref="H222:J222" si="94">IF($D222=H$6,$C222*$G222,0)</f>
        <v>0</v>
      </c>
      <c r="I222" s="23">
        <f t="shared" si="94"/>
        <v>0</v>
      </c>
      <c r="J222" s="23">
        <f t="shared" si="94"/>
        <v>0</v>
      </c>
      <c r="K222" s="24">
        <f t="shared" si="77"/>
        <v>0</v>
      </c>
      <c r="L222" s="24">
        <f t="shared" si="76"/>
        <v>0</v>
      </c>
      <c r="M222" s="24">
        <f t="shared" si="76"/>
        <v>0</v>
      </c>
      <c r="N222" s="24">
        <f t="shared" si="76"/>
        <v>0</v>
      </c>
      <c r="O222" s="24">
        <f t="shared" si="76"/>
        <v>0</v>
      </c>
      <c r="P222" s="24">
        <f t="shared" si="76"/>
        <v>0</v>
      </c>
      <c r="Q222" s="24">
        <f t="shared" si="76"/>
        <v>0</v>
      </c>
      <c r="R222" s="24">
        <f t="shared" si="76"/>
        <v>0</v>
      </c>
      <c r="S222" s="24">
        <f t="shared" si="76"/>
        <v>0</v>
      </c>
      <c r="T222" s="31"/>
    </row>
    <row r="223" spans="2:23" s="26" customFormat="1" ht="21" hidden="1" customHeight="1" outlineLevel="1" x14ac:dyDescent="0.25">
      <c r="B223" s="27"/>
      <c r="C223" s="18"/>
      <c r="D223" s="18"/>
      <c r="E223" s="19"/>
      <c r="F223" s="20"/>
      <c r="G223" s="28"/>
      <c r="H223" s="29">
        <f>IF(C223="A",PRODUCT(F223:G223),0)</f>
        <v>0</v>
      </c>
      <c r="I223" s="29">
        <f t="shared" ref="I223" si="95">IF(C223="D",-PRODUCT(F223:G223),0)</f>
        <v>0</v>
      </c>
      <c r="J223" s="29">
        <f t="shared" ref="J223" si="96">(H223*D223)+(I223*D223)</f>
        <v>0</v>
      </c>
      <c r="K223" s="24">
        <f t="shared" si="77"/>
        <v>0</v>
      </c>
      <c r="L223" s="24">
        <f t="shared" si="76"/>
        <v>0</v>
      </c>
      <c r="M223" s="24">
        <f t="shared" si="76"/>
        <v>0</v>
      </c>
      <c r="N223" s="24">
        <f t="shared" si="76"/>
        <v>0</v>
      </c>
      <c r="O223" s="24">
        <f t="shared" si="76"/>
        <v>0</v>
      </c>
      <c r="P223" s="24">
        <f t="shared" si="76"/>
        <v>0</v>
      </c>
      <c r="Q223" s="24">
        <f t="shared" si="76"/>
        <v>0</v>
      </c>
      <c r="R223" s="24">
        <f t="shared" si="76"/>
        <v>0</v>
      </c>
      <c r="S223" s="24">
        <f t="shared" si="76"/>
        <v>0</v>
      </c>
      <c r="T223" s="25" t="s">
        <v>15</v>
      </c>
      <c r="U223" s="30"/>
      <c r="W223" s="31"/>
    </row>
    <row r="224" spans="2:23" s="26" customFormat="1" ht="21" hidden="1" customHeight="1" outlineLevel="1" x14ac:dyDescent="0.25">
      <c r="B224" s="17"/>
      <c r="C224" s="18"/>
      <c r="D224" s="19"/>
      <c r="E224" s="20"/>
      <c r="F224" s="21"/>
      <c r="G224" s="22"/>
      <c r="H224" s="23">
        <f t="shared" ref="H224:J224" si="97">IF($D224=H$6,$C224*$G224,0)</f>
        <v>0</v>
      </c>
      <c r="I224" s="23">
        <f t="shared" si="97"/>
        <v>0</v>
      </c>
      <c r="J224" s="23">
        <f t="shared" si="97"/>
        <v>0</v>
      </c>
      <c r="K224" s="24">
        <f t="shared" si="77"/>
        <v>0</v>
      </c>
      <c r="L224" s="24">
        <f t="shared" si="76"/>
        <v>0</v>
      </c>
      <c r="M224" s="24">
        <f t="shared" si="76"/>
        <v>0</v>
      </c>
      <c r="N224" s="24">
        <f t="shared" si="76"/>
        <v>0</v>
      </c>
      <c r="O224" s="24">
        <f t="shared" si="76"/>
        <v>0</v>
      </c>
      <c r="P224" s="24">
        <f t="shared" si="76"/>
        <v>0</v>
      </c>
      <c r="Q224" s="24">
        <f t="shared" si="76"/>
        <v>0</v>
      </c>
      <c r="R224" s="24">
        <f t="shared" si="76"/>
        <v>0</v>
      </c>
      <c r="S224" s="24">
        <f t="shared" si="76"/>
        <v>0</v>
      </c>
      <c r="T224" s="31"/>
    </row>
    <row r="225" spans="2:23" s="26" customFormat="1" ht="21" hidden="1" customHeight="1" outlineLevel="1" x14ac:dyDescent="0.25">
      <c r="B225" s="27"/>
      <c r="C225" s="18"/>
      <c r="D225" s="18"/>
      <c r="E225" s="19"/>
      <c r="F225" s="20"/>
      <c r="G225" s="28"/>
      <c r="H225" s="29">
        <f>IF(C225="A",PRODUCT(F225:G225),0)</f>
        <v>0</v>
      </c>
      <c r="I225" s="29">
        <f t="shared" ref="I225:I232" si="98">IF(C225="D",-PRODUCT(F225:G225),0)</f>
        <v>0</v>
      </c>
      <c r="J225" s="29">
        <f t="shared" ref="J225:J232" si="99">(H225*D225)+(I225*D225)</f>
        <v>0</v>
      </c>
      <c r="K225" s="24">
        <f t="shared" si="77"/>
        <v>0</v>
      </c>
      <c r="L225" s="24">
        <f t="shared" si="77"/>
        <v>0</v>
      </c>
      <c r="M225" s="24">
        <f t="shared" si="77"/>
        <v>0</v>
      </c>
      <c r="N225" s="24">
        <f t="shared" si="77"/>
        <v>0</v>
      </c>
      <c r="O225" s="24">
        <f t="shared" si="77"/>
        <v>0</v>
      </c>
      <c r="P225" s="24">
        <f t="shared" si="77"/>
        <v>0</v>
      </c>
      <c r="Q225" s="24">
        <f t="shared" si="77"/>
        <v>0</v>
      </c>
      <c r="R225" s="24">
        <f t="shared" si="77"/>
        <v>0</v>
      </c>
      <c r="S225" s="24">
        <f t="shared" si="77"/>
        <v>0</v>
      </c>
      <c r="T225" s="25" t="s">
        <v>15</v>
      </c>
      <c r="U225" s="30"/>
      <c r="W225" s="31"/>
    </row>
    <row r="226" spans="2:23" s="38" customFormat="1" ht="21" hidden="1" customHeight="1" outlineLevel="1" x14ac:dyDescent="0.25">
      <c r="B226" s="32"/>
      <c r="C226" s="33"/>
      <c r="D226" s="33"/>
      <c r="E226" s="34"/>
      <c r="F226" s="35"/>
      <c r="G226" s="35"/>
      <c r="H226" s="36">
        <f t="shared" ref="H226" si="100">IF(C226="A",PRODUCT(F226:G226),0)</f>
        <v>0</v>
      </c>
      <c r="I226" s="36">
        <f t="shared" si="98"/>
        <v>0</v>
      </c>
      <c r="J226" s="36">
        <f t="shared" si="99"/>
        <v>0</v>
      </c>
      <c r="K226" s="24">
        <f t="shared" si="77"/>
        <v>0</v>
      </c>
      <c r="L226" s="24">
        <f t="shared" si="77"/>
        <v>0</v>
      </c>
      <c r="M226" s="24">
        <f t="shared" si="77"/>
        <v>0</v>
      </c>
      <c r="N226" s="24">
        <f t="shared" si="77"/>
        <v>0</v>
      </c>
      <c r="O226" s="24">
        <f t="shared" si="77"/>
        <v>0</v>
      </c>
      <c r="P226" s="24">
        <f t="shared" si="77"/>
        <v>0</v>
      </c>
      <c r="Q226" s="24">
        <f t="shared" si="77"/>
        <v>0</v>
      </c>
      <c r="R226" s="24">
        <f t="shared" si="77"/>
        <v>0</v>
      </c>
      <c r="S226" s="24">
        <f t="shared" si="77"/>
        <v>0</v>
      </c>
      <c r="T226" s="37" t="s">
        <v>15</v>
      </c>
      <c r="U226" s="37"/>
    </row>
    <row r="227" spans="2:23" s="26" customFormat="1" ht="21" hidden="1" customHeight="1" outlineLevel="1" x14ac:dyDescent="0.25">
      <c r="B227" s="27"/>
      <c r="C227" s="18"/>
      <c r="D227" s="18"/>
      <c r="E227" s="19"/>
      <c r="F227" s="20"/>
      <c r="G227" s="28"/>
      <c r="H227" s="29">
        <f>IF(C227="A",PRODUCT(F227:G227),0)</f>
        <v>0</v>
      </c>
      <c r="I227" s="29">
        <f t="shared" si="98"/>
        <v>0</v>
      </c>
      <c r="J227" s="29">
        <f t="shared" si="99"/>
        <v>0</v>
      </c>
      <c r="K227" s="24">
        <f t="shared" si="77"/>
        <v>0</v>
      </c>
      <c r="L227" s="24">
        <f t="shared" si="77"/>
        <v>0</v>
      </c>
      <c r="M227" s="24">
        <f t="shared" si="77"/>
        <v>0</v>
      </c>
      <c r="N227" s="24">
        <f t="shared" si="77"/>
        <v>0</v>
      </c>
      <c r="O227" s="24">
        <f t="shared" si="77"/>
        <v>0</v>
      </c>
      <c r="P227" s="24">
        <f t="shared" si="77"/>
        <v>0</v>
      </c>
      <c r="Q227" s="24">
        <f t="shared" si="77"/>
        <v>0</v>
      </c>
      <c r="R227" s="24">
        <f t="shared" si="77"/>
        <v>0</v>
      </c>
      <c r="S227" s="24">
        <f t="shared" si="77"/>
        <v>0</v>
      </c>
      <c r="T227" s="25" t="s">
        <v>15</v>
      </c>
      <c r="U227" s="30"/>
      <c r="W227" s="31"/>
    </row>
    <row r="228" spans="2:23" s="26" customFormat="1" ht="21" hidden="1" customHeight="1" outlineLevel="1" x14ac:dyDescent="0.25">
      <c r="B228" s="27"/>
      <c r="C228" s="18"/>
      <c r="D228" s="18"/>
      <c r="E228" s="19"/>
      <c r="F228" s="20"/>
      <c r="G228" s="28"/>
      <c r="H228" s="29">
        <f>IF(C228="A",PRODUCT(F228:G228),0)</f>
        <v>0</v>
      </c>
      <c r="I228" s="29">
        <f t="shared" si="98"/>
        <v>0</v>
      </c>
      <c r="J228" s="29">
        <f t="shared" si="99"/>
        <v>0</v>
      </c>
      <c r="K228" s="24">
        <f t="shared" si="77"/>
        <v>0</v>
      </c>
      <c r="L228" s="24">
        <f t="shared" si="77"/>
        <v>0</v>
      </c>
      <c r="M228" s="24">
        <f t="shared" si="77"/>
        <v>0</v>
      </c>
      <c r="N228" s="24">
        <f t="shared" si="77"/>
        <v>0</v>
      </c>
      <c r="O228" s="24">
        <f t="shared" si="77"/>
        <v>0</v>
      </c>
      <c r="P228" s="24">
        <f t="shared" si="77"/>
        <v>0</v>
      </c>
      <c r="Q228" s="24">
        <f t="shared" si="77"/>
        <v>0</v>
      </c>
      <c r="R228" s="24">
        <f t="shared" si="77"/>
        <v>0</v>
      </c>
      <c r="S228" s="24">
        <f t="shared" si="77"/>
        <v>0</v>
      </c>
      <c r="T228" s="25" t="s">
        <v>15</v>
      </c>
      <c r="U228" s="30"/>
      <c r="W228" s="31"/>
    </row>
    <row r="229" spans="2:23" s="26" customFormat="1" ht="21" hidden="1" customHeight="1" outlineLevel="1" x14ac:dyDescent="0.25">
      <c r="B229" s="27"/>
      <c r="C229" s="18"/>
      <c r="D229" s="18"/>
      <c r="E229" s="19"/>
      <c r="F229" s="20"/>
      <c r="G229" s="28"/>
      <c r="H229" s="29">
        <f>IF(C229="A",PRODUCT(F229:G229),0)</f>
        <v>0</v>
      </c>
      <c r="I229" s="29">
        <f t="shared" si="98"/>
        <v>0</v>
      </c>
      <c r="J229" s="29">
        <f t="shared" si="99"/>
        <v>0</v>
      </c>
      <c r="K229" s="24">
        <f t="shared" si="77"/>
        <v>0</v>
      </c>
      <c r="L229" s="24">
        <f t="shared" si="77"/>
        <v>0</v>
      </c>
      <c r="M229" s="24">
        <f t="shared" si="77"/>
        <v>0</v>
      </c>
      <c r="N229" s="24">
        <f t="shared" si="77"/>
        <v>0</v>
      </c>
      <c r="O229" s="24">
        <f t="shared" si="77"/>
        <v>0</v>
      </c>
      <c r="P229" s="24">
        <f t="shared" si="77"/>
        <v>0</v>
      </c>
      <c r="Q229" s="24">
        <f t="shared" si="77"/>
        <v>0</v>
      </c>
      <c r="R229" s="24">
        <f t="shared" si="77"/>
        <v>0</v>
      </c>
      <c r="S229" s="24">
        <f t="shared" si="77"/>
        <v>0</v>
      </c>
      <c r="T229" s="25" t="s">
        <v>15</v>
      </c>
      <c r="U229" s="30"/>
      <c r="W229" s="31"/>
    </row>
    <row r="230" spans="2:23" s="26" customFormat="1" ht="21" hidden="1" customHeight="1" outlineLevel="1" x14ac:dyDescent="0.25">
      <c r="B230" s="27"/>
      <c r="C230" s="18"/>
      <c r="D230" s="18"/>
      <c r="E230" s="19"/>
      <c r="F230" s="20"/>
      <c r="G230" s="28"/>
      <c r="H230" s="29">
        <f>IF(C230="A",PRODUCT(F230:G230),0)</f>
        <v>0</v>
      </c>
      <c r="I230" s="29">
        <f t="shared" si="98"/>
        <v>0</v>
      </c>
      <c r="J230" s="29">
        <f t="shared" si="99"/>
        <v>0</v>
      </c>
      <c r="K230" s="24">
        <f t="shared" si="77"/>
        <v>0</v>
      </c>
      <c r="L230" s="24">
        <f t="shared" si="77"/>
        <v>0</v>
      </c>
      <c r="M230" s="24">
        <f t="shared" si="77"/>
        <v>0</v>
      </c>
      <c r="N230" s="24">
        <f t="shared" si="77"/>
        <v>0</v>
      </c>
      <c r="O230" s="24">
        <f t="shared" si="77"/>
        <v>0</v>
      </c>
      <c r="P230" s="24">
        <f t="shared" si="77"/>
        <v>0</v>
      </c>
      <c r="Q230" s="24">
        <f t="shared" si="77"/>
        <v>0</v>
      </c>
      <c r="R230" s="24">
        <f t="shared" si="77"/>
        <v>0</v>
      </c>
      <c r="S230" s="24">
        <f t="shared" si="77"/>
        <v>0</v>
      </c>
      <c r="T230" s="25" t="s">
        <v>15</v>
      </c>
      <c r="U230" s="30"/>
      <c r="W230" s="31"/>
    </row>
    <row r="231" spans="2:23" s="38" customFormat="1" ht="21" hidden="1" customHeight="1" outlineLevel="1" x14ac:dyDescent="0.25">
      <c r="B231" s="32"/>
      <c r="C231" s="33"/>
      <c r="D231" s="33"/>
      <c r="E231" s="34"/>
      <c r="F231" s="35"/>
      <c r="G231" s="35"/>
      <c r="H231" s="36">
        <f t="shared" ref="H231" si="101">IF(C231="A",PRODUCT(F231:G231),0)</f>
        <v>0</v>
      </c>
      <c r="I231" s="36">
        <f t="shared" si="98"/>
        <v>0</v>
      </c>
      <c r="J231" s="36">
        <f t="shared" si="99"/>
        <v>0</v>
      </c>
      <c r="K231" s="24">
        <f t="shared" si="77"/>
        <v>0</v>
      </c>
      <c r="L231" s="24">
        <f t="shared" si="77"/>
        <v>0</v>
      </c>
      <c r="M231" s="24">
        <f t="shared" si="77"/>
        <v>0</v>
      </c>
      <c r="N231" s="24">
        <f t="shared" si="77"/>
        <v>0</v>
      </c>
      <c r="O231" s="24">
        <f t="shared" si="77"/>
        <v>0</v>
      </c>
      <c r="P231" s="24">
        <f t="shared" si="77"/>
        <v>0</v>
      </c>
      <c r="Q231" s="24">
        <f t="shared" si="77"/>
        <v>0</v>
      </c>
      <c r="R231" s="24">
        <f t="shared" si="77"/>
        <v>0</v>
      </c>
      <c r="S231" s="24">
        <f t="shared" si="77"/>
        <v>0</v>
      </c>
      <c r="T231" s="37" t="s">
        <v>15</v>
      </c>
      <c r="U231" s="37"/>
    </row>
    <row r="232" spans="2:23" s="26" customFormat="1" ht="21" hidden="1" customHeight="1" outlineLevel="1" x14ac:dyDescent="0.25">
      <c r="B232" s="27"/>
      <c r="C232" s="18"/>
      <c r="D232" s="18"/>
      <c r="E232" s="19"/>
      <c r="F232" s="20"/>
      <c r="G232" s="28"/>
      <c r="H232" s="29">
        <f>IF(C232="A",PRODUCT(F232:G232),0)</f>
        <v>0</v>
      </c>
      <c r="I232" s="29">
        <f t="shared" si="98"/>
        <v>0</v>
      </c>
      <c r="J232" s="29">
        <f t="shared" si="99"/>
        <v>0</v>
      </c>
      <c r="K232" s="24">
        <f t="shared" si="77"/>
        <v>0</v>
      </c>
      <c r="L232" s="24">
        <f t="shared" si="77"/>
        <v>0</v>
      </c>
      <c r="M232" s="24">
        <f t="shared" si="77"/>
        <v>0</v>
      </c>
      <c r="N232" s="24">
        <f t="shared" si="77"/>
        <v>0</v>
      </c>
      <c r="O232" s="24">
        <f t="shared" si="77"/>
        <v>0</v>
      </c>
      <c r="P232" s="24">
        <f t="shared" si="77"/>
        <v>0</v>
      </c>
      <c r="Q232" s="24">
        <f t="shared" si="77"/>
        <v>0</v>
      </c>
      <c r="R232" s="24">
        <f t="shared" si="77"/>
        <v>0</v>
      </c>
      <c r="S232" s="24">
        <f t="shared" si="77"/>
        <v>0</v>
      </c>
      <c r="T232" s="25" t="s">
        <v>15</v>
      </c>
      <c r="U232" s="30"/>
      <c r="W232" s="31"/>
    </row>
    <row r="233" spans="2:23" s="26" customFormat="1" ht="21" hidden="1" customHeight="1" outlineLevel="1" x14ac:dyDescent="0.25">
      <c r="B233" s="17"/>
      <c r="C233" s="18"/>
      <c r="D233" s="19"/>
      <c r="E233" s="20"/>
      <c r="F233" s="21"/>
      <c r="G233" s="22"/>
      <c r="H233" s="23">
        <f t="shared" ref="H233:J233" si="102">IF($D233=H$6,$C233*$G233,0)</f>
        <v>0</v>
      </c>
      <c r="I233" s="23">
        <f t="shared" si="102"/>
        <v>0</v>
      </c>
      <c r="J233" s="23">
        <f t="shared" si="102"/>
        <v>0</v>
      </c>
      <c r="K233" s="24">
        <f t="shared" si="77"/>
        <v>0</v>
      </c>
      <c r="L233" s="24">
        <f t="shared" si="77"/>
        <v>0</v>
      </c>
      <c r="M233" s="24">
        <f t="shared" si="77"/>
        <v>0</v>
      </c>
      <c r="N233" s="24">
        <f t="shared" si="77"/>
        <v>0</v>
      </c>
      <c r="O233" s="24">
        <f t="shared" si="77"/>
        <v>0</v>
      </c>
      <c r="P233" s="24">
        <f t="shared" si="77"/>
        <v>0</v>
      </c>
      <c r="Q233" s="24">
        <f t="shared" si="77"/>
        <v>0</v>
      </c>
      <c r="R233" s="24">
        <f t="shared" si="77"/>
        <v>0</v>
      </c>
      <c r="S233" s="24">
        <f t="shared" si="77"/>
        <v>0</v>
      </c>
      <c r="T233" s="31"/>
    </row>
    <row r="234" spans="2:23" s="26" customFormat="1" ht="21" hidden="1" customHeight="1" outlineLevel="1" x14ac:dyDescent="0.25">
      <c r="B234" s="27"/>
      <c r="C234" s="18"/>
      <c r="D234" s="18"/>
      <c r="E234" s="19"/>
      <c r="F234" s="20"/>
      <c r="G234" s="28"/>
      <c r="H234" s="29">
        <f>IF(C234="A",PRODUCT(F234:G234),0)</f>
        <v>0</v>
      </c>
      <c r="I234" s="29">
        <f t="shared" ref="I234:I240" si="103">IF(C234="D",-PRODUCT(F234:G234),0)</f>
        <v>0</v>
      </c>
      <c r="J234" s="29">
        <f t="shared" ref="J234:J240" si="104">(H234*D234)+(I234*D234)</f>
        <v>0</v>
      </c>
      <c r="K234" s="24">
        <f t="shared" si="77"/>
        <v>0</v>
      </c>
      <c r="L234" s="24">
        <f t="shared" si="77"/>
        <v>0</v>
      </c>
      <c r="M234" s="24">
        <f t="shared" si="77"/>
        <v>0</v>
      </c>
      <c r="N234" s="24">
        <f t="shared" si="77"/>
        <v>0</v>
      </c>
      <c r="O234" s="24">
        <f t="shared" si="77"/>
        <v>0</v>
      </c>
      <c r="P234" s="24">
        <f t="shared" si="77"/>
        <v>0</v>
      </c>
      <c r="Q234" s="24">
        <f t="shared" si="77"/>
        <v>0</v>
      </c>
      <c r="R234" s="24">
        <f t="shared" si="77"/>
        <v>0</v>
      </c>
      <c r="S234" s="24">
        <f t="shared" si="77"/>
        <v>0</v>
      </c>
      <c r="T234" s="25" t="s">
        <v>15</v>
      </c>
      <c r="U234" s="30"/>
      <c r="W234" s="31"/>
    </row>
    <row r="235" spans="2:23" s="26" customFormat="1" ht="21" hidden="1" customHeight="1" outlineLevel="1" x14ac:dyDescent="0.25">
      <c r="B235" s="27"/>
      <c r="C235" s="18"/>
      <c r="D235" s="18"/>
      <c r="E235" s="19"/>
      <c r="F235" s="20"/>
      <c r="G235" s="28"/>
      <c r="H235" s="29">
        <f>IF(C235="A",PRODUCT(F235:G235),0)</f>
        <v>0</v>
      </c>
      <c r="I235" s="29">
        <f t="shared" si="103"/>
        <v>0</v>
      </c>
      <c r="J235" s="29">
        <f t="shared" si="104"/>
        <v>0</v>
      </c>
      <c r="K235" s="24">
        <f t="shared" si="77"/>
        <v>0</v>
      </c>
      <c r="L235" s="24">
        <f t="shared" si="77"/>
        <v>0</v>
      </c>
      <c r="M235" s="24">
        <f t="shared" si="77"/>
        <v>0</v>
      </c>
      <c r="N235" s="24">
        <f t="shared" si="77"/>
        <v>0</v>
      </c>
      <c r="O235" s="24">
        <f t="shared" si="77"/>
        <v>0</v>
      </c>
      <c r="P235" s="24">
        <f t="shared" si="77"/>
        <v>0</v>
      </c>
      <c r="Q235" s="24">
        <f t="shared" si="77"/>
        <v>0</v>
      </c>
      <c r="R235" s="24">
        <f t="shared" si="77"/>
        <v>0</v>
      </c>
      <c r="S235" s="24">
        <f t="shared" si="77"/>
        <v>0</v>
      </c>
      <c r="T235" s="25" t="s">
        <v>15</v>
      </c>
      <c r="U235" s="30"/>
      <c r="W235" s="31"/>
    </row>
    <row r="236" spans="2:23" s="26" customFormat="1" ht="21" hidden="1" customHeight="1" outlineLevel="1" x14ac:dyDescent="0.25">
      <c r="B236" s="27"/>
      <c r="C236" s="18"/>
      <c r="D236" s="18"/>
      <c r="E236" s="19"/>
      <c r="F236" s="20"/>
      <c r="G236" s="28"/>
      <c r="H236" s="29">
        <f>IF(C236="A",PRODUCT(F236:G236),0)</f>
        <v>0</v>
      </c>
      <c r="I236" s="29">
        <f t="shared" si="103"/>
        <v>0</v>
      </c>
      <c r="J236" s="29">
        <f t="shared" si="104"/>
        <v>0</v>
      </c>
      <c r="K236" s="24">
        <f t="shared" si="77"/>
        <v>0</v>
      </c>
      <c r="L236" s="24">
        <f t="shared" si="77"/>
        <v>0</v>
      </c>
      <c r="M236" s="24">
        <f t="shared" si="77"/>
        <v>0</v>
      </c>
      <c r="N236" s="24">
        <f t="shared" si="77"/>
        <v>0</v>
      </c>
      <c r="O236" s="24">
        <f t="shared" si="77"/>
        <v>0</v>
      </c>
      <c r="P236" s="24">
        <f t="shared" si="77"/>
        <v>0</v>
      </c>
      <c r="Q236" s="24">
        <f t="shared" si="77"/>
        <v>0</v>
      </c>
      <c r="R236" s="24">
        <f t="shared" si="77"/>
        <v>0</v>
      </c>
      <c r="S236" s="24">
        <f t="shared" si="77"/>
        <v>0</v>
      </c>
      <c r="T236" s="25" t="s">
        <v>15</v>
      </c>
      <c r="U236" s="30"/>
      <c r="W236" s="31"/>
    </row>
    <row r="237" spans="2:23" s="26" customFormat="1" ht="21" hidden="1" customHeight="1" outlineLevel="1" x14ac:dyDescent="0.25">
      <c r="B237" s="27"/>
      <c r="C237" s="18"/>
      <c r="D237" s="18"/>
      <c r="E237" s="19"/>
      <c r="F237" s="20"/>
      <c r="G237" s="28"/>
      <c r="H237" s="29">
        <f>IF(C237="A",PRODUCT(F237:G237),0)</f>
        <v>0</v>
      </c>
      <c r="I237" s="29">
        <f t="shared" si="103"/>
        <v>0</v>
      </c>
      <c r="J237" s="29">
        <f t="shared" si="104"/>
        <v>0</v>
      </c>
      <c r="K237" s="24">
        <f t="shared" si="77"/>
        <v>0</v>
      </c>
      <c r="L237" s="24">
        <f t="shared" si="77"/>
        <v>0</v>
      </c>
      <c r="M237" s="24">
        <f t="shared" si="77"/>
        <v>0</v>
      </c>
      <c r="N237" s="24">
        <f t="shared" si="77"/>
        <v>0</v>
      </c>
      <c r="O237" s="24">
        <f t="shared" si="77"/>
        <v>0</v>
      </c>
      <c r="P237" s="24">
        <f t="shared" si="77"/>
        <v>0</v>
      </c>
      <c r="Q237" s="24">
        <f t="shared" si="77"/>
        <v>0</v>
      </c>
      <c r="R237" s="24">
        <f t="shared" si="77"/>
        <v>0</v>
      </c>
      <c r="S237" s="24">
        <f t="shared" si="77"/>
        <v>0</v>
      </c>
      <c r="T237" s="25" t="s">
        <v>15</v>
      </c>
      <c r="U237" s="30"/>
      <c r="W237" s="31"/>
    </row>
    <row r="238" spans="2:23" s="26" customFormat="1" ht="21" hidden="1" customHeight="1" outlineLevel="1" x14ac:dyDescent="0.25">
      <c r="B238" s="27"/>
      <c r="C238" s="18"/>
      <c r="D238" s="18"/>
      <c r="E238" s="19"/>
      <c r="F238" s="20"/>
      <c r="G238" s="28"/>
      <c r="H238" s="29">
        <f>IF(C238="A",PRODUCT(F238:G238),0)</f>
        <v>0</v>
      </c>
      <c r="I238" s="29">
        <f t="shared" si="103"/>
        <v>0</v>
      </c>
      <c r="J238" s="29">
        <f t="shared" si="104"/>
        <v>0</v>
      </c>
      <c r="K238" s="24">
        <f t="shared" si="77"/>
        <v>0</v>
      </c>
      <c r="L238" s="24">
        <f t="shared" si="77"/>
        <v>0</v>
      </c>
      <c r="M238" s="24">
        <f t="shared" si="77"/>
        <v>0</v>
      </c>
      <c r="N238" s="24">
        <f t="shared" si="77"/>
        <v>0</v>
      </c>
      <c r="O238" s="24">
        <f t="shared" si="77"/>
        <v>0</v>
      </c>
      <c r="P238" s="24">
        <f t="shared" si="77"/>
        <v>0</v>
      </c>
      <c r="Q238" s="24">
        <f t="shared" si="77"/>
        <v>0</v>
      </c>
      <c r="R238" s="24">
        <f t="shared" si="77"/>
        <v>0</v>
      </c>
      <c r="S238" s="24">
        <f t="shared" si="77"/>
        <v>0</v>
      </c>
      <c r="T238" s="25" t="s">
        <v>15</v>
      </c>
      <c r="U238" s="30"/>
      <c r="W238" s="31"/>
    </row>
    <row r="239" spans="2:23" s="38" customFormat="1" ht="21" hidden="1" customHeight="1" outlineLevel="1" x14ac:dyDescent="0.25">
      <c r="B239" s="32"/>
      <c r="C239" s="33"/>
      <c r="D239" s="33"/>
      <c r="E239" s="34"/>
      <c r="F239" s="35"/>
      <c r="G239" s="35"/>
      <c r="H239" s="36">
        <f t="shared" ref="H239" si="105">IF(C239="A",PRODUCT(F239:G239),0)</f>
        <v>0</v>
      </c>
      <c r="I239" s="36">
        <f t="shared" si="103"/>
        <v>0</v>
      </c>
      <c r="J239" s="36">
        <f t="shared" si="104"/>
        <v>0</v>
      </c>
      <c r="K239" s="24">
        <f t="shared" si="77"/>
        <v>0</v>
      </c>
      <c r="L239" s="24">
        <f t="shared" si="77"/>
        <v>0</v>
      </c>
      <c r="M239" s="24">
        <f t="shared" si="77"/>
        <v>0</v>
      </c>
      <c r="N239" s="24">
        <f t="shared" si="77"/>
        <v>0</v>
      </c>
      <c r="O239" s="24">
        <f t="shared" si="77"/>
        <v>0</v>
      </c>
      <c r="P239" s="24">
        <f t="shared" si="77"/>
        <v>0</v>
      </c>
      <c r="Q239" s="24">
        <f t="shared" si="77"/>
        <v>0</v>
      </c>
      <c r="R239" s="24">
        <f t="shared" si="77"/>
        <v>0</v>
      </c>
      <c r="S239" s="24">
        <f t="shared" si="77"/>
        <v>0</v>
      </c>
      <c r="T239" s="37" t="s">
        <v>15</v>
      </c>
      <c r="U239" s="37"/>
    </row>
    <row r="240" spans="2:23" s="26" customFormat="1" ht="21" hidden="1" customHeight="1" outlineLevel="1" x14ac:dyDescent="0.25">
      <c r="B240" s="27"/>
      <c r="C240" s="18"/>
      <c r="D240" s="18"/>
      <c r="E240" s="19"/>
      <c r="F240" s="20"/>
      <c r="G240" s="28"/>
      <c r="H240" s="29">
        <f>IF(C240="A",PRODUCT(F240:G240),0)</f>
        <v>0</v>
      </c>
      <c r="I240" s="29">
        <f t="shared" si="103"/>
        <v>0</v>
      </c>
      <c r="J240" s="29">
        <f t="shared" si="104"/>
        <v>0</v>
      </c>
      <c r="K240" s="24">
        <f t="shared" si="77"/>
        <v>0</v>
      </c>
      <c r="L240" s="24">
        <f t="shared" si="77"/>
        <v>0</v>
      </c>
      <c r="M240" s="24">
        <f t="shared" si="77"/>
        <v>0</v>
      </c>
      <c r="N240" s="24">
        <f t="shared" si="77"/>
        <v>0</v>
      </c>
      <c r="O240" s="24">
        <f t="shared" si="77"/>
        <v>0</v>
      </c>
      <c r="P240" s="24">
        <f t="shared" si="77"/>
        <v>0</v>
      </c>
      <c r="Q240" s="24">
        <f t="shared" si="77"/>
        <v>0</v>
      </c>
      <c r="R240" s="24">
        <f t="shared" si="77"/>
        <v>0</v>
      </c>
      <c r="S240" s="24">
        <f t="shared" si="77"/>
        <v>0</v>
      </c>
      <c r="T240" s="25" t="s">
        <v>15</v>
      </c>
      <c r="U240" s="30"/>
      <c r="W240" s="31"/>
    </row>
    <row r="241" spans="2:23" s="26" customFormat="1" ht="21" hidden="1" customHeight="1" outlineLevel="1" x14ac:dyDescent="0.25">
      <c r="B241" s="17"/>
      <c r="C241" s="18"/>
      <c r="D241" s="19"/>
      <c r="E241" s="20"/>
      <c r="F241" s="21"/>
      <c r="G241" s="22"/>
      <c r="H241" s="23">
        <f t="shared" ref="H241:J241" si="106">IF($D241=H$6,$C241*$G241,0)</f>
        <v>0</v>
      </c>
      <c r="I241" s="23">
        <f t="shared" si="106"/>
        <v>0</v>
      </c>
      <c r="J241" s="23">
        <f t="shared" si="106"/>
        <v>0</v>
      </c>
      <c r="K241" s="24">
        <f t="shared" si="77"/>
        <v>0</v>
      </c>
      <c r="L241" s="24">
        <f t="shared" si="77"/>
        <v>0</v>
      </c>
      <c r="M241" s="24">
        <f t="shared" si="77"/>
        <v>0</v>
      </c>
      <c r="N241" s="24">
        <f t="shared" si="77"/>
        <v>0</v>
      </c>
      <c r="O241" s="24">
        <f t="shared" si="77"/>
        <v>0</v>
      </c>
      <c r="P241" s="24">
        <f t="shared" si="77"/>
        <v>0</v>
      </c>
      <c r="Q241" s="24">
        <f t="shared" si="77"/>
        <v>0</v>
      </c>
      <c r="R241" s="24">
        <f t="shared" si="77"/>
        <v>0</v>
      </c>
      <c r="S241" s="24">
        <f t="shared" si="77"/>
        <v>0</v>
      </c>
      <c r="T241" s="31"/>
    </row>
    <row r="242" spans="2:23" s="26" customFormat="1" ht="21" hidden="1" customHeight="1" outlineLevel="1" x14ac:dyDescent="0.25">
      <c r="B242" s="27"/>
      <c r="C242" s="18"/>
      <c r="D242" s="18"/>
      <c r="E242" s="19"/>
      <c r="F242" s="20"/>
      <c r="G242" s="28"/>
      <c r="H242" s="29">
        <f t="shared" ref="H242:H248" si="107">IF(C242="A",PRODUCT(F242:G242),0)</f>
        <v>0</v>
      </c>
      <c r="I242" s="29">
        <f t="shared" ref="I242:I251" si="108">IF(C242="D",-PRODUCT(F242:G242),0)</f>
        <v>0</v>
      </c>
      <c r="J242" s="29">
        <f t="shared" ref="J242:J251" si="109">(H242*D242)+(I242*D242)</f>
        <v>0</v>
      </c>
      <c r="K242" s="24">
        <f t="shared" si="77"/>
        <v>0</v>
      </c>
      <c r="L242" s="24">
        <f t="shared" si="77"/>
        <v>0</v>
      </c>
      <c r="M242" s="24">
        <f t="shared" si="77"/>
        <v>0</v>
      </c>
      <c r="N242" s="24">
        <f t="shared" si="77"/>
        <v>0</v>
      </c>
      <c r="O242" s="24">
        <f t="shared" si="77"/>
        <v>0</v>
      </c>
      <c r="P242" s="24">
        <f t="shared" si="77"/>
        <v>0</v>
      </c>
      <c r="Q242" s="24">
        <f t="shared" si="77"/>
        <v>0</v>
      </c>
      <c r="R242" s="24">
        <f t="shared" si="77"/>
        <v>0</v>
      </c>
      <c r="S242" s="24">
        <f t="shared" si="77"/>
        <v>0</v>
      </c>
      <c r="T242" s="25" t="s">
        <v>15</v>
      </c>
      <c r="U242" s="30"/>
      <c r="W242" s="31"/>
    </row>
    <row r="243" spans="2:23" s="26" customFormat="1" ht="21" hidden="1" customHeight="1" outlineLevel="1" x14ac:dyDescent="0.25">
      <c r="B243" s="27"/>
      <c r="C243" s="18"/>
      <c r="D243" s="18"/>
      <c r="E243" s="19"/>
      <c r="F243" s="20"/>
      <c r="G243" s="28"/>
      <c r="H243" s="29">
        <f t="shared" si="107"/>
        <v>0</v>
      </c>
      <c r="I243" s="29">
        <f t="shared" si="108"/>
        <v>0</v>
      </c>
      <c r="J243" s="29">
        <f t="shared" si="109"/>
        <v>0</v>
      </c>
      <c r="K243" s="24">
        <f t="shared" si="77"/>
        <v>0</v>
      </c>
      <c r="L243" s="24">
        <f t="shared" si="77"/>
        <v>0</v>
      </c>
      <c r="M243" s="24">
        <f t="shared" si="77"/>
        <v>0</v>
      </c>
      <c r="N243" s="24">
        <f t="shared" si="77"/>
        <v>0</v>
      </c>
      <c r="O243" s="24">
        <f t="shared" si="77"/>
        <v>0</v>
      </c>
      <c r="P243" s="24">
        <f t="shared" si="77"/>
        <v>0</v>
      </c>
      <c r="Q243" s="24">
        <f t="shared" si="77"/>
        <v>0</v>
      </c>
      <c r="R243" s="24">
        <f t="shared" si="77"/>
        <v>0</v>
      </c>
      <c r="S243" s="24">
        <f t="shared" si="77"/>
        <v>0</v>
      </c>
      <c r="T243" s="25" t="s">
        <v>15</v>
      </c>
      <c r="U243" s="30"/>
      <c r="W243" s="31"/>
    </row>
    <row r="244" spans="2:23" s="26" customFormat="1" ht="21" hidden="1" customHeight="1" outlineLevel="1" x14ac:dyDescent="0.25">
      <c r="B244" s="27"/>
      <c r="C244" s="18"/>
      <c r="D244" s="18"/>
      <c r="E244" s="19"/>
      <c r="F244" s="20"/>
      <c r="G244" s="28"/>
      <c r="H244" s="29">
        <f t="shared" si="107"/>
        <v>0</v>
      </c>
      <c r="I244" s="29">
        <f t="shared" si="108"/>
        <v>0</v>
      </c>
      <c r="J244" s="29">
        <f t="shared" si="109"/>
        <v>0</v>
      </c>
      <c r="K244" s="24">
        <f t="shared" si="77"/>
        <v>0</v>
      </c>
      <c r="L244" s="24">
        <f t="shared" si="77"/>
        <v>0</v>
      </c>
      <c r="M244" s="24">
        <f t="shared" si="77"/>
        <v>0</v>
      </c>
      <c r="N244" s="24">
        <f t="shared" si="77"/>
        <v>0</v>
      </c>
      <c r="O244" s="24">
        <f t="shared" si="77"/>
        <v>0</v>
      </c>
      <c r="P244" s="24">
        <f t="shared" si="77"/>
        <v>0</v>
      </c>
      <c r="Q244" s="24">
        <f t="shared" si="77"/>
        <v>0</v>
      </c>
      <c r="R244" s="24">
        <f t="shared" si="77"/>
        <v>0</v>
      </c>
      <c r="S244" s="24">
        <f t="shared" si="77"/>
        <v>0</v>
      </c>
      <c r="T244" s="25" t="s">
        <v>15</v>
      </c>
      <c r="U244" s="30"/>
      <c r="W244" s="31"/>
    </row>
    <row r="245" spans="2:23" s="26" customFormat="1" ht="21" hidden="1" customHeight="1" outlineLevel="1" x14ac:dyDescent="0.25">
      <c r="B245" s="27"/>
      <c r="C245" s="18"/>
      <c r="D245" s="18"/>
      <c r="E245" s="19"/>
      <c r="F245" s="20"/>
      <c r="G245" s="28"/>
      <c r="H245" s="29">
        <f t="shared" si="107"/>
        <v>0</v>
      </c>
      <c r="I245" s="29">
        <f t="shared" si="108"/>
        <v>0</v>
      </c>
      <c r="J245" s="29">
        <f t="shared" si="109"/>
        <v>0</v>
      </c>
      <c r="K245" s="24">
        <f t="shared" ref="K245:S273" si="110">IF($E245=K$6,$J245,0)</f>
        <v>0</v>
      </c>
      <c r="L245" s="24">
        <f t="shared" si="110"/>
        <v>0</v>
      </c>
      <c r="M245" s="24">
        <f t="shared" si="110"/>
        <v>0</v>
      </c>
      <c r="N245" s="24">
        <f t="shared" si="110"/>
        <v>0</v>
      </c>
      <c r="O245" s="24">
        <f t="shared" si="110"/>
        <v>0</v>
      </c>
      <c r="P245" s="24">
        <f t="shared" si="110"/>
        <v>0</v>
      </c>
      <c r="Q245" s="24">
        <f t="shared" si="110"/>
        <v>0</v>
      </c>
      <c r="R245" s="24">
        <f t="shared" si="110"/>
        <v>0</v>
      </c>
      <c r="S245" s="24">
        <f t="shared" si="110"/>
        <v>0</v>
      </c>
      <c r="T245" s="25" t="s">
        <v>15</v>
      </c>
      <c r="U245" s="30"/>
      <c r="W245" s="31"/>
    </row>
    <row r="246" spans="2:23" s="26" customFormat="1" ht="21" hidden="1" customHeight="1" outlineLevel="1" x14ac:dyDescent="0.25">
      <c r="B246" s="27"/>
      <c r="C246" s="18"/>
      <c r="D246" s="18"/>
      <c r="E246" s="62"/>
      <c r="F246" s="20"/>
      <c r="G246" s="28"/>
      <c r="H246" s="29">
        <f t="shared" si="107"/>
        <v>0</v>
      </c>
      <c r="I246" s="29">
        <f t="shared" si="108"/>
        <v>0</v>
      </c>
      <c r="J246" s="29">
        <f t="shared" si="109"/>
        <v>0</v>
      </c>
      <c r="K246" s="24">
        <f t="shared" si="110"/>
        <v>0</v>
      </c>
      <c r="L246" s="24">
        <f t="shared" si="110"/>
        <v>0</v>
      </c>
      <c r="M246" s="24">
        <f t="shared" si="110"/>
        <v>0</v>
      </c>
      <c r="N246" s="24">
        <f t="shared" si="110"/>
        <v>0</v>
      </c>
      <c r="O246" s="24">
        <f t="shared" si="110"/>
        <v>0</v>
      </c>
      <c r="P246" s="24">
        <f t="shared" si="110"/>
        <v>0</v>
      </c>
      <c r="Q246" s="24">
        <f t="shared" si="110"/>
        <v>0</v>
      </c>
      <c r="R246" s="24">
        <f t="shared" si="110"/>
        <v>0</v>
      </c>
      <c r="S246" s="24">
        <f t="shared" si="110"/>
        <v>0</v>
      </c>
      <c r="T246" s="25" t="s">
        <v>15</v>
      </c>
      <c r="U246" s="30"/>
      <c r="W246" s="31"/>
    </row>
    <row r="247" spans="2:23" s="26" customFormat="1" ht="21" hidden="1" customHeight="1" outlineLevel="1" x14ac:dyDescent="0.25">
      <c r="B247" s="27"/>
      <c r="C247" s="18"/>
      <c r="D247" s="18"/>
      <c r="E247" s="19"/>
      <c r="F247" s="20"/>
      <c r="G247" s="28"/>
      <c r="H247" s="29">
        <f t="shared" si="107"/>
        <v>0</v>
      </c>
      <c r="I247" s="29">
        <f t="shared" si="108"/>
        <v>0</v>
      </c>
      <c r="J247" s="29">
        <f t="shared" si="109"/>
        <v>0</v>
      </c>
      <c r="K247" s="24">
        <f t="shared" si="110"/>
        <v>0</v>
      </c>
      <c r="L247" s="24">
        <f t="shared" si="110"/>
        <v>0</v>
      </c>
      <c r="M247" s="24">
        <f t="shared" si="110"/>
        <v>0</v>
      </c>
      <c r="N247" s="24">
        <f t="shared" si="110"/>
        <v>0</v>
      </c>
      <c r="O247" s="24">
        <f t="shared" si="110"/>
        <v>0</v>
      </c>
      <c r="P247" s="24">
        <f t="shared" si="110"/>
        <v>0</v>
      </c>
      <c r="Q247" s="24">
        <f t="shared" si="110"/>
        <v>0</v>
      </c>
      <c r="R247" s="24">
        <f t="shared" si="110"/>
        <v>0</v>
      </c>
      <c r="S247" s="24">
        <f t="shared" si="110"/>
        <v>0</v>
      </c>
      <c r="T247" s="25" t="s">
        <v>15</v>
      </c>
      <c r="U247" s="30"/>
      <c r="W247" s="31"/>
    </row>
    <row r="248" spans="2:23" s="38" customFormat="1" ht="21" hidden="1" customHeight="1" outlineLevel="1" x14ac:dyDescent="0.25">
      <c r="B248" s="32"/>
      <c r="C248" s="33"/>
      <c r="D248" s="33"/>
      <c r="E248" s="34"/>
      <c r="F248" s="35"/>
      <c r="G248" s="35"/>
      <c r="H248" s="36">
        <f t="shared" si="107"/>
        <v>0</v>
      </c>
      <c r="I248" s="36">
        <f t="shared" si="108"/>
        <v>0</v>
      </c>
      <c r="J248" s="36">
        <f t="shared" si="109"/>
        <v>0</v>
      </c>
      <c r="K248" s="24">
        <f t="shared" si="110"/>
        <v>0</v>
      </c>
      <c r="L248" s="24">
        <f t="shared" si="110"/>
        <v>0</v>
      </c>
      <c r="M248" s="24">
        <f t="shared" si="110"/>
        <v>0</v>
      </c>
      <c r="N248" s="24">
        <f t="shared" si="110"/>
        <v>0</v>
      </c>
      <c r="O248" s="24">
        <f t="shared" si="110"/>
        <v>0</v>
      </c>
      <c r="P248" s="24">
        <f t="shared" si="110"/>
        <v>0</v>
      </c>
      <c r="Q248" s="24">
        <f t="shared" si="110"/>
        <v>0</v>
      </c>
      <c r="R248" s="24">
        <f t="shared" si="110"/>
        <v>0</v>
      </c>
      <c r="S248" s="24">
        <f t="shared" si="110"/>
        <v>0</v>
      </c>
      <c r="T248" s="37" t="s">
        <v>15</v>
      </c>
      <c r="U248" s="37"/>
    </row>
    <row r="249" spans="2:23" s="26" customFormat="1" ht="21" hidden="1" customHeight="1" outlineLevel="1" x14ac:dyDescent="0.25">
      <c r="B249" s="27"/>
      <c r="C249" s="18"/>
      <c r="D249" s="18"/>
      <c r="E249" s="19"/>
      <c r="F249" s="20"/>
      <c r="G249" s="28"/>
      <c r="H249" s="29">
        <f>IF(C249="A",PRODUCT(F249:G249),0)</f>
        <v>0</v>
      </c>
      <c r="I249" s="29">
        <f t="shared" si="108"/>
        <v>0</v>
      </c>
      <c r="J249" s="29">
        <f t="shared" si="109"/>
        <v>0</v>
      </c>
      <c r="K249" s="24">
        <f t="shared" si="110"/>
        <v>0</v>
      </c>
      <c r="L249" s="24">
        <f t="shared" si="110"/>
        <v>0</v>
      </c>
      <c r="M249" s="24">
        <f t="shared" si="110"/>
        <v>0</v>
      </c>
      <c r="N249" s="24">
        <f t="shared" si="110"/>
        <v>0</v>
      </c>
      <c r="O249" s="24">
        <f t="shared" si="110"/>
        <v>0</v>
      </c>
      <c r="P249" s="24">
        <f t="shared" si="110"/>
        <v>0</v>
      </c>
      <c r="Q249" s="24">
        <f t="shared" si="110"/>
        <v>0</v>
      </c>
      <c r="R249" s="24">
        <f t="shared" si="110"/>
        <v>0</v>
      </c>
      <c r="S249" s="24">
        <f t="shared" si="110"/>
        <v>0</v>
      </c>
      <c r="T249" s="25" t="s">
        <v>15</v>
      </c>
      <c r="U249" s="30"/>
      <c r="W249" s="31"/>
    </row>
    <row r="250" spans="2:23" s="38" customFormat="1" ht="21" hidden="1" customHeight="1" outlineLevel="1" x14ac:dyDescent="0.25">
      <c r="B250" s="32"/>
      <c r="C250" s="33"/>
      <c r="D250" s="33"/>
      <c r="E250" s="34"/>
      <c r="F250" s="35"/>
      <c r="G250" s="35"/>
      <c r="H250" s="36">
        <f t="shared" ref="H250" si="111">IF(C250="A",PRODUCT(F250:G250),0)</f>
        <v>0</v>
      </c>
      <c r="I250" s="36">
        <f t="shared" si="108"/>
        <v>0</v>
      </c>
      <c r="J250" s="36">
        <f t="shared" si="109"/>
        <v>0</v>
      </c>
      <c r="K250" s="24">
        <f t="shared" si="110"/>
        <v>0</v>
      </c>
      <c r="L250" s="24">
        <f t="shared" si="110"/>
        <v>0</v>
      </c>
      <c r="M250" s="24">
        <f t="shared" si="110"/>
        <v>0</v>
      </c>
      <c r="N250" s="24">
        <f t="shared" si="110"/>
        <v>0</v>
      </c>
      <c r="O250" s="24">
        <f t="shared" si="110"/>
        <v>0</v>
      </c>
      <c r="P250" s="24">
        <f t="shared" si="110"/>
        <v>0</v>
      </c>
      <c r="Q250" s="24">
        <f t="shared" si="110"/>
        <v>0</v>
      </c>
      <c r="R250" s="24">
        <f t="shared" si="110"/>
        <v>0</v>
      </c>
      <c r="S250" s="24">
        <f t="shared" si="110"/>
        <v>0</v>
      </c>
      <c r="T250" s="37" t="s">
        <v>15</v>
      </c>
      <c r="U250" s="37"/>
    </row>
    <row r="251" spans="2:23" s="26" customFormat="1" ht="21" hidden="1" customHeight="1" outlineLevel="1" x14ac:dyDescent="0.25">
      <c r="B251" s="27"/>
      <c r="C251" s="18"/>
      <c r="D251" s="18"/>
      <c r="E251" s="62"/>
      <c r="F251" s="20"/>
      <c r="G251" s="28"/>
      <c r="H251" s="29">
        <f>IF(C251="A",PRODUCT(F251:G251),0)</f>
        <v>0</v>
      </c>
      <c r="I251" s="29">
        <f t="shared" si="108"/>
        <v>0</v>
      </c>
      <c r="J251" s="29">
        <f t="shared" si="109"/>
        <v>0</v>
      </c>
      <c r="K251" s="24">
        <f t="shared" si="110"/>
        <v>0</v>
      </c>
      <c r="L251" s="24">
        <f t="shared" si="110"/>
        <v>0</v>
      </c>
      <c r="M251" s="24">
        <f t="shared" si="110"/>
        <v>0</v>
      </c>
      <c r="N251" s="24">
        <f t="shared" si="110"/>
        <v>0</v>
      </c>
      <c r="O251" s="24">
        <f t="shared" si="110"/>
        <v>0</v>
      </c>
      <c r="P251" s="24">
        <f t="shared" si="110"/>
        <v>0</v>
      </c>
      <c r="Q251" s="24">
        <f t="shared" si="110"/>
        <v>0</v>
      </c>
      <c r="R251" s="24">
        <f t="shared" si="110"/>
        <v>0</v>
      </c>
      <c r="S251" s="24">
        <f t="shared" si="110"/>
        <v>0</v>
      </c>
      <c r="T251" s="25" t="s">
        <v>15</v>
      </c>
      <c r="U251" s="30"/>
      <c r="W251" s="31"/>
    </row>
    <row r="252" spans="2:23" s="26" customFormat="1" ht="21" hidden="1" customHeight="1" outlineLevel="1" x14ac:dyDescent="0.25">
      <c r="B252" s="17"/>
      <c r="C252" s="18"/>
      <c r="D252" s="19"/>
      <c r="E252" s="20"/>
      <c r="F252" s="21"/>
      <c r="G252" s="22"/>
      <c r="H252" s="23">
        <f t="shared" ref="H252:J252" si="112">IF($D252=H$6,$C252*$G252,0)</f>
        <v>0</v>
      </c>
      <c r="I252" s="23">
        <f t="shared" si="112"/>
        <v>0</v>
      </c>
      <c r="J252" s="23">
        <f t="shared" si="112"/>
        <v>0</v>
      </c>
      <c r="K252" s="24">
        <f t="shared" si="110"/>
        <v>0</v>
      </c>
      <c r="L252" s="24">
        <f t="shared" si="110"/>
        <v>0</v>
      </c>
      <c r="M252" s="24">
        <f t="shared" si="110"/>
        <v>0</v>
      </c>
      <c r="N252" s="24">
        <f t="shared" si="110"/>
        <v>0</v>
      </c>
      <c r="O252" s="24">
        <f t="shared" si="110"/>
        <v>0</v>
      </c>
      <c r="P252" s="24">
        <f t="shared" si="110"/>
        <v>0</v>
      </c>
      <c r="Q252" s="24">
        <f t="shared" si="110"/>
        <v>0</v>
      </c>
      <c r="R252" s="24">
        <f t="shared" si="110"/>
        <v>0</v>
      </c>
      <c r="S252" s="24">
        <f t="shared" si="110"/>
        <v>0</v>
      </c>
      <c r="T252" s="31"/>
    </row>
    <row r="253" spans="2:23" s="26" customFormat="1" ht="21" hidden="1" customHeight="1" outlineLevel="1" x14ac:dyDescent="0.25">
      <c r="B253" s="27"/>
      <c r="C253" s="18"/>
      <c r="D253" s="18"/>
      <c r="E253" s="19"/>
      <c r="F253" s="20"/>
      <c r="G253" s="28"/>
      <c r="H253" s="29">
        <f>IF(C253="A",PRODUCT(F253:G253),0)</f>
        <v>0</v>
      </c>
      <c r="I253" s="29">
        <f t="shared" ref="I253:I254" si="113">IF(C253="D",-PRODUCT(F253:G253),0)</f>
        <v>0</v>
      </c>
      <c r="J253" s="29">
        <f t="shared" ref="J253:J254" si="114">(H253*D253)+(I253*D253)</f>
        <v>0</v>
      </c>
      <c r="K253" s="24">
        <f t="shared" si="110"/>
        <v>0</v>
      </c>
      <c r="L253" s="24">
        <f t="shared" si="110"/>
        <v>0</v>
      </c>
      <c r="M253" s="24">
        <f t="shared" si="110"/>
        <v>0</v>
      </c>
      <c r="N253" s="24">
        <f t="shared" si="110"/>
        <v>0</v>
      </c>
      <c r="O253" s="24">
        <f t="shared" si="110"/>
        <v>0</v>
      </c>
      <c r="P253" s="24">
        <f t="shared" si="110"/>
        <v>0</v>
      </c>
      <c r="Q253" s="24">
        <f t="shared" si="110"/>
        <v>0</v>
      </c>
      <c r="R253" s="24">
        <f t="shared" si="110"/>
        <v>0</v>
      </c>
      <c r="S253" s="24">
        <f t="shared" si="110"/>
        <v>0</v>
      </c>
      <c r="T253" s="25" t="s">
        <v>15</v>
      </c>
      <c r="U253" s="30"/>
      <c r="W253" s="31"/>
    </row>
    <row r="254" spans="2:23" s="38" customFormat="1" ht="21" hidden="1" customHeight="1" outlineLevel="1" x14ac:dyDescent="0.25">
      <c r="B254" s="32"/>
      <c r="C254" s="33"/>
      <c r="D254" s="33"/>
      <c r="E254" s="34"/>
      <c r="F254" s="35"/>
      <c r="G254" s="35"/>
      <c r="H254" s="36">
        <f t="shared" ref="H254" si="115">IF(C254="A",PRODUCT(F254:G254),0)</f>
        <v>0</v>
      </c>
      <c r="I254" s="36">
        <f t="shared" si="113"/>
        <v>0</v>
      </c>
      <c r="J254" s="36">
        <f t="shared" si="114"/>
        <v>0</v>
      </c>
      <c r="K254" s="24">
        <f t="shared" si="110"/>
        <v>0</v>
      </c>
      <c r="L254" s="24">
        <f t="shared" si="110"/>
        <v>0</v>
      </c>
      <c r="M254" s="24">
        <f t="shared" si="110"/>
        <v>0</v>
      </c>
      <c r="N254" s="24">
        <f t="shared" si="110"/>
        <v>0</v>
      </c>
      <c r="O254" s="24">
        <f t="shared" si="110"/>
        <v>0</v>
      </c>
      <c r="P254" s="24">
        <f t="shared" si="110"/>
        <v>0</v>
      </c>
      <c r="Q254" s="24">
        <f t="shared" si="110"/>
        <v>0</v>
      </c>
      <c r="R254" s="24">
        <f t="shared" si="110"/>
        <v>0</v>
      </c>
      <c r="S254" s="24">
        <f t="shared" si="110"/>
        <v>0</v>
      </c>
      <c r="T254" s="37" t="s">
        <v>15</v>
      </c>
      <c r="U254" s="37"/>
    </row>
    <row r="255" spans="2:23" s="26" customFormat="1" ht="21" hidden="1" customHeight="1" outlineLevel="1" x14ac:dyDescent="0.25">
      <c r="B255" s="69"/>
      <c r="C255" s="65"/>
      <c r="D255" s="65"/>
      <c r="E255" s="66"/>
      <c r="F255" s="39"/>
      <c r="G255" s="39"/>
      <c r="H255" s="29"/>
      <c r="I255" s="29"/>
      <c r="J255" s="29"/>
      <c r="K255" s="24">
        <f t="shared" si="110"/>
        <v>0</v>
      </c>
      <c r="L255" s="24">
        <f t="shared" si="110"/>
        <v>0</v>
      </c>
      <c r="M255" s="24">
        <f t="shared" si="110"/>
        <v>0</v>
      </c>
      <c r="N255" s="24">
        <f t="shared" si="110"/>
        <v>0</v>
      </c>
      <c r="O255" s="24">
        <f t="shared" si="110"/>
        <v>0</v>
      </c>
      <c r="P255" s="24">
        <f t="shared" si="110"/>
        <v>0</v>
      </c>
      <c r="Q255" s="24">
        <f t="shared" si="110"/>
        <v>0</v>
      </c>
      <c r="R255" s="24">
        <f t="shared" si="110"/>
        <v>0</v>
      </c>
      <c r="S255" s="24">
        <f t="shared" si="110"/>
        <v>0</v>
      </c>
      <c r="T255" s="25"/>
      <c r="U255" s="30"/>
      <c r="W255" s="31"/>
    </row>
    <row r="256" spans="2:23" s="26" customFormat="1" ht="21" hidden="1" customHeight="1" outlineLevel="1" x14ac:dyDescent="0.25">
      <c r="B256" s="9"/>
      <c r="C256" s="18"/>
      <c r="D256" s="18"/>
      <c r="E256" s="62"/>
      <c r="F256" s="20"/>
      <c r="G256" s="28"/>
      <c r="H256" s="63"/>
      <c r="I256" s="63"/>
      <c r="J256" s="63"/>
      <c r="K256" s="24">
        <f t="shared" si="110"/>
        <v>0</v>
      </c>
      <c r="L256" s="24">
        <f t="shared" si="110"/>
        <v>0</v>
      </c>
      <c r="M256" s="24">
        <f t="shared" si="110"/>
        <v>0</v>
      </c>
      <c r="N256" s="24">
        <f t="shared" si="110"/>
        <v>0</v>
      </c>
      <c r="O256" s="24">
        <f t="shared" si="110"/>
        <v>0</v>
      </c>
      <c r="P256" s="24">
        <f t="shared" si="110"/>
        <v>0</v>
      </c>
      <c r="Q256" s="24">
        <f t="shared" si="110"/>
        <v>0</v>
      </c>
      <c r="R256" s="24">
        <f t="shared" si="110"/>
        <v>0</v>
      </c>
      <c r="S256" s="24">
        <f t="shared" si="110"/>
        <v>0</v>
      </c>
      <c r="T256" s="30"/>
      <c r="U256" s="30"/>
    </row>
    <row r="257" spans="2:23" s="26" customFormat="1" ht="21" hidden="1" customHeight="1" outlineLevel="1" x14ac:dyDescent="0.25">
      <c r="B257" s="9"/>
      <c r="C257" s="18"/>
      <c r="D257" s="18"/>
      <c r="E257" s="62"/>
      <c r="F257" s="20"/>
      <c r="G257" s="28"/>
      <c r="H257" s="63"/>
      <c r="I257" s="63"/>
      <c r="J257" s="63"/>
      <c r="K257" s="24">
        <f t="shared" si="110"/>
        <v>0</v>
      </c>
      <c r="L257" s="24">
        <f t="shared" si="110"/>
        <v>0</v>
      </c>
      <c r="M257" s="24">
        <f t="shared" si="110"/>
        <v>0</v>
      </c>
      <c r="N257" s="24">
        <f t="shared" si="110"/>
        <v>0</v>
      </c>
      <c r="O257" s="24">
        <f t="shared" si="110"/>
        <v>0</v>
      </c>
      <c r="P257" s="24">
        <f t="shared" si="110"/>
        <v>0</v>
      </c>
      <c r="Q257" s="24">
        <f t="shared" si="110"/>
        <v>0</v>
      </c>
      <c r="R257" s="24">
        <f t="shared" si="110"/>
        <v>0</v>
      </c>
      <c r="S257" s="24">
        <f t="shared" si="110"/>
        <v>0</v>
      </c>
      <c r="T257" s="30"/>
      <c r="U257" s="30"/>
    </row>
    <row r="258" spans="2:23" s="26" customFormat="1" ht="21" hidden="1" customHeight="1" outlineLevel="1" x14ac:dyDescent="0.25">
      <c r="B258" s="27"/>
      <c r="C258" s="18"/>
      <c r="D258" s="18"/>
      <c r="E258" s="62"/>
      <c r="F258" s="39"/>
      <c r="G258" s="39"/>
      <c r="H258" s="29">
        <f>IF(C258="A",PRODUCT(F258:G258),0)</f>
        <v>0</v>
      </c>
      <c r="I258" s="29">
        <f t="shared" ref="I258:I264" si="116">IF(C258="D",-PRODUCT(F258:G258),0)</f>
        <v>0</v>
      </c>
      <c r="J258" s="29">
        <f t="shared" ref="J258:J264" si="117">(H258*D258)+(I258*D258)</f>
        <v>0</v>
      </c>
      <c r="K258" s="24">
        <f t="shared" si="110"/>
        <v>0</v>
      </c>
      <c r="L258" s="24">
        <f t="shared" si="110"/>
        <v>0</v>
      </c>
      <c r="M258" s="24">
        <f t="shared" si="110"/>
        <v>0</v>
      </c>
      <c r="N258" s="24">
        <f t="shared" si="110"/>
        <v>0</v>
      </c>
      <c r="O258" s="24">
        <f t="shared" si="110"/>
        <v>0</v>
      </c>
      <c r="P258" s="24">
        <f t="shared" si="110"/>
        <v>0</v>
      </c>
      <c r="Q258" s="24">
        <f t="shared" si="110"/>
        <v>0</v>
      </c>
      <c r="R258" s="24">
        <f t="shared" si="110"/>
        <v>0</v>
      </c>
      <c r="S258" s="24">
        <f t="shared" si="110"/>
        <v>0</v>
      </c>
      <c r="T258" s="25" t="s">
        <v>15</v>
      </c>
      <c r="U258" s="30"/>
      <c r="W258" s="31"/>
    </row>
    <row r="259" spans="2:23" s="38" customFormat="1" ht="21" hidden="1" customHeight="1" outlineLevel="1" x14ac:dyDescent="0.25">
      <c r="B259" s="32"/>
      <c r="C259" s="33"/>
      <c r="D259" s="33"/>
      <c r="E259" s="34"/>
      <c r="F259" s="35"/>
      <c r="G259" s="35"/>
      <c r="H259" s="36">
        <f t="shared" ref="H259" si="118">IF(C259="A",PRODUCT(F259:G259),0)</f>
        <v>0</v>
      </c>
      <c r="I259" s="36">
        <f t="shared" si="116"/>
        <v>0</v>
      </c>
      <c r="J259" s="36">
        <f t="shared" si="117"/>
        <v>0</v>
      </c>
      <c r="K259" s="24">
        <f t="shared" si="110"/>
        <v>0</v>
      </c>
      <c r="L259" s="24">
        <f t="shared" si="110"/>
        <v>0</v>
      </c>
      <c r="M259" s="24">
        <f t="shared" si="110"/>
        <v>0</v>
      </c>
      <c r="N259" s="24">
        <f t="shared" si="110"/>
        <v>0</v>
      </c>
      <c r="O259" s="24">
        <f t="shared" si="110"/>
        <v>0</v>
      </c>
      <c r="P259" s="24">
        <f t="shared" si="110"/>
        <v>0</v>
      </c>
      <c r="Q259" s="24">
        <f t="shared" si="110"/>
        <v>0</v>
      </c>
      <c r="R259" s="24">
        <f t="shared" si="110"/>
        <v>0</v>
      </c>
      <c r="S259" s="24">
        <f t="shared" si="110"/>
        <v>0</v>
      </c>
      <c r="T259" s="37" t="s">
        <v>15</v>
      </c>
      <c r="U259" s="37"/>
    </row>
    <row r="260" spans="2:23" s="26" customFormat="1" ht="21" hidden="1" customHeight="1" outlineLevel="1" x14ac:dyDescent="0.25">
      <c r="B260" s="27"/>
      <c r="C260" s="18"/>
      <c r="D260" s="18"/>
      <c r="E260" s="62"/>
      <c r="F260" s="39"/>
      <c r="G260" s="39"/>
      <c r="H260" s="29">
        <f>IF(C260="A",PRODUCT(F260:G260),0)</f>
        <v>0</v>
      </c>
      <c r="I260" s="29">
        <f t="shared" si="116"/>
        <v>0</v>
      </c>
      <c r="J260" s="29">
        <f t="shared" si="117"/>
        <v>0</v>
      </c>
      <c r="K260" s="24">
        <f t="shared" si="110"/>
        <v>0</v>
      </c>
      <c r="L260" s="24">
        <f t="shared" si="110"/>
        <v>0</v>
      </c>
      <c r="M260" s="24">
        <f t="shared" si="110"/>
        <v>0</v>
      </c>
      <c r="N260" s="24">
        <f t="shared" si="110"/>
        <v>0</v>
      </c>
      <c r="O260" s="24">
        <f t="shared" si="110"/>
        <v>0</v>
      </c>
      <c r="P260" s="24">
        <f t="shared" si="110"/>
        <v>0</v>
      </c>
      <c r="Q260" s="24">
        <f t="shared" si="110"/>
        <v>0</v>
      </c>
      <c r="R260" s="24">
        <f t="shared" si="110"/>
        <v>0</v>
      </c>
      <c r="S260" s="24">
        <f t="shared" si="110"/>
        <v>0</v>
      </c>
      <c r="T260" s="25" t="s">
        <v>15</v>
      </c>
      <c r="U260" s="30"/>
      <c r="W260" s="31"/>
    </row>
    <row r="261" spans="2:23" s="26" customFormat="1" ht="21" hidden="1" customHeight="1" outlineLevel="1" x14ac:dyDescent="0.25">
      <c r="B261" s="27"/>
      <c r="C261" s="18"/>
      <c r="D261" s="18"/>
      <c r="E261" s="62"/>
      <c r="F261" s="39"/>
      <c r="G261" s="39"/>
      <c r="H261" s="29">
        <f>IF(C261="A",PRODUCT(F261:G261),0)</f>
        <v>0</v>
      </c>
      <c r="I261" s="29">
        <f t="shared" si="116"/>
        <v>0</v>
      </c>
      <c r="J261" s="29">
        <f t="shared" si="117"/>
        <v>0</v>
      </c>
      <c r="K261" s="24">
        <f t="shared" si="110"/>
        <v>0</v>
      </c>
      <c r="L261" s="24">
        <f t="shared" si="110"/>
        <v>0</v>
      </c>
      <c r="M261" s="24">
        <f t="shared" si="110"/>
        <v>0</v>
      </c>
      <c r="N261" s="24">
        <f t="shared" si="110"/>
        <v>0</v>
      </c>
      <c r="O261" s="24">
        <f t="shared" si="110"/>
        <v>0</v>
      </c>
      <c r="P261" s="24">
        <f t="shared" si="110"/>
        <v>0</v>
      </c>
      <c r="Q261" s="24">
        <f t="shared" si="110"/>
        <v>0</v>
      </c>
      <c r="R261" s="24">
        <f t="shared" si="110"/>
        <v>0</v>
      </c>
      <c r="S261" s="24">
        <f t="shared" si="110"/>
        <v>0</v>
      </c>
      <c r="T261" s="25" t="s">
        <v>15</v>
      </c>
      <c r="U261" s="30"/>
      <c r="W261" s="31"/>
    </row>
    <row r="262" spans="2:23" s="38" customFormat="1" ht="21" hidden="1" customHeight="1" outlineLevel="1" x14ac:dyDescent="0.25">
      <c r="B262" s="32"/>
      <c r="C262" s="33"/>
      <c r="D262" s="33"/>
      <c r="E262" s="34"/>
      <c r="F262" s="35"/>
      <c r="G262" s="35"/>
      <c r="H262" s="36">
        <f t="shared" ref="H262" si="119">IF(C262="A",PRODUCT(F262:G262),0)</f>
        <v>0</v>
      </c>
      <c r="I262" s="36">
        <f t="shared" si="116"/>
        <v>0</v>
      </c>
      <c r="J262" s="36">
        <f t="shared" si="117"/>
        <v>0</v>
      </c>
      <c r="K262" s="24">
        <f t="shared" si="110"/>
        <v>0</v>
      </c>
      <c r="L262" s="24">
        <f t="shared" si="110"/>
        <v>0</v>
      </c>
      <c r="M262" s="24">
        <f t="shared" si="110"/>
        <v>0</v>
      </c>
      <c r="N262" s="24">
        <f t="shared" si="110"/>
        <v>0</v>
      </c>
      <c r="O262" s="24">
        <f t="shared" si="110"/>
        <v>0</v>
      </c>
      <c r="P262" s="24">
        <f t="shared" si="110"/>
        <v>0</v>
      </c>
      <c r="Q262" s="24">
        <f t="shared" si="110"/>
        <v>0</v>
      </c>
      <c r="R262" s="24">
        <f t="shared" si="110"/>
        <v>0</v>
      </c>
      <c r="S262" s="24">
        <f t="shared" si="110"/>
        <v>0</v>
      </c>
      <c r="T262" s="37" t="s">
        <v>15</v>
      </c>
      <c r="U262" s="37"/>
    </row>
    <row r="263" spans="2:23" s="26" customFormat="1" ht="21" hidden="1" customHeight="1" outlineLevel="1" x14ac:dyDescent="0.25">
      <c r="B263" s="27"/>
      <c r="C263" s="18"/>
      <c r="D263" s="18"/>
      <c r="E263" s="62"/>
      <c r="F263" s="39"/>
      <c r="G263" s="39"/>
      <c r="H263" s="29">
        <f>IF(C263="A",PRODUCT(F263:G263),0)</f>
        <v>0</v>
      </c>
      <c r="I263" s="29">
        <f t="shared" si="116"/>
        <v>0</v>
      </c>
      <c r="J263" s="29">
        <f t="shared" si="117"/>
        <v>0</v>
      </c>
      <c r="K263" s="24">
        <f t="shared" si="110"/>
        <v>0</v>
      </c>
      <c r="L263" s="24">
        <f t="shared" si="110"/>
        <v>0</v>
      </c>
      <c r="M263" s="24">
        <f t="shared" si="110"/>
        <v>0</v>
      </c>
      <c r="N263" s="24">
        <f t="shared" si="110"/>
        <v>0</v>
      </c>
      <c r="O263" s="24">
        <f t="shared" si="110"/>
        <v>0</v>
      </c>
      <c r="P263" s="24">
        <f t="shared" si="110"/>
        <v>0</v>
      </c>
      <c r="Q263" s="24">
        <f t="shared" si="110"/>
        <v>0</v>
      </c>
      <c r="R263" s="24">
        <f t="shared" si="110"/>
        <v>0</v>
      </c>
      <c r="S263" s="24">
        <f t="shared" si="110"/>
        <v>0</v>
      </c>
      <c r="T263" s="25" t="s">
        <v>15</v>
      </c>
      <c r="U263" s="30"/>
      <c r="W263" s="31"/>
    </row>
    <row r="264" spans="2:23" s="26" customFormat="1" ht="21" hidden="1" customHeight="1" outlineLevel="1" x14ac:dyDescent="0.25">
      <c r="B264" s="27"/>
      <c r="C264" s="18"/>
      <c r="D264" s="18"/>
      <c r="E264" s="62"/>
      <c r="F264" s="39"/>
      <c r="G264" s="39"/>
      <c r="H264" s="29">
        <f>IF(C264="A",PRODUCT(F264:G264),0)</f>
        <v>0</v>
      </c>
      <c r="I264" s="29">
        <f t="shared" si="116"/>
        <v>0</v>
      </c>
      <c r="J264" s="29">
        <f t="shared" si="117"/>
        <v>0</v>
      </c>
      <c r="K264" s="24">
        <f t="shared" si="110"/>
        <v>0</v>
      </c>
      <c r="L264" s="24">
        <f t="shared" si="110"/>
        <v>0</v>
      </c>
      <c r="M264" s="24">
        <f t="shared" si="110"/>
        <v>0</v>
      </c>
      <c r="N264" s="24">
        <f t="shared" si="110"/>
        <v>0</v>
      </c>
      <c r="O264" s="24">
        <f t="shared" si="110"/>
        <v>0</v>
      </c>
      <c r="P264" s="24">
        <f t="shared" si="110"/>
        <v>0</v>
      </c>
      <c r="Q264" s="24">
        <f t="shared" si="110"/>
        <v>0</v>
      </c>
      <c r="R264" s="24">
        <f t="shared" si="110"/>
        <v>0</v>
      </c>
      <c r="S264" s="24">
        <f t="shared" si="110"/>
        <v>0</v>
      </c>
      <c r="T264" s="25" t="s">
        <v>15</v>
      </c>
      <c r="U264" s="30"/>
      <c r="W264" s="31"/>
    </row>
    <row r="265" spans="2:23" s="68" customFormat="1" ht="21" hidden="1" customHeight="1" outlineLevel="1" x14ac:dyDescent="0.25">
      <c r="B265" s="17"/>
      <c r="C265" s="65"/>
      <c r="D265" s="65"/>
      <c r="E265" s="66"/>
      <c r="F265" s="39"/>
      <c r="G265" s="39"/>
      <c r="H265" s="29"/>
      <c r="I265" s="29"/>
      <c r="J265" s="29"/>
      <c r="K265" s="24">
        <f t="shared" si="110"/>
        <v>0</v>
      </c>
      <c r="L265" s="24">
        <f t="shared" si="110"/>
        <v>0</v>
      </c>
      <c r="M265" s="24">
        <f t="shared" si="110"/>
        <v>0</v>
      </c>
      <c r="N265" s="24">
        <f t="shared" si="110"/>
        <v>0</v>
      </c>
      <c r="O265" s="24">
        <f t="shared" si="110"/>
        <v>0</v>
      </c>
      <c r="P265" s="24">
        <f t="shared" si="110"/>
        <v>0</v>
      </c>
      <c r="Q265" s="24">
        <f t="shared" si="110"/>
        <v>0</v>
      </c>
      <c r="R265" s="24">
        <f t="shared" si="110"/>
        <v>0</v>
      </c>
      <c r="S265" s="24">
        <f t="shared" si="110"/>
        <v>0</v>
      </c>
      <c r="T265" s="25"/>
      <c r="U265" s="67"/>
      <c r="V265" s="26"/>
    </row>
    <row r="266" spans="2:23" s="26" customFormat="1" ht="21" hidden="1" customHeight="1" outlineLevel="1" x14ac:dyDescent="0.25">
      <c r="B266" s="27"/>
      <c r="C266" s="18"/>
      <c r="D266" s="18"/>
      <c r="E266" s="62"/>
      <c r="F266" s="39"/>
      <c r="G266" s="39"/>
      <c r="H266" s="29">
        <f>IF(C266="A",PRODUCT(F266:G266),0)</f>
        <v>0</v>
      </c>
      <c r="I266" s="29">
        <f t="shared" ref="I266:I269" si="120">IF(C266="D",-PRODUCT(F266:G266),0)</f>
        <v>0</v>
      </c>
      <c r="J266" s="29">
        <f t="shared" ref="J266:J269" si="121">(H266*D266)+(I266*D266)</f>
        <v>0</v>
      </c>
      <c r="K266" s="24">
        <f t="shared" si="110"/>
        <v>0</v>
      </c>
      <c r="L266" s="24">
        <f t="shared" si="110"/>
        <v>0</v>
      </c>
      <c r="M266" s="24">
        <f t="shared" si="110"/>
        <v>0</v>
      </c>
      <c r="N266" s="24">
        <f t="shared" si="110"/>
        <v>0</v>
      </c>
      <c r="O266" s="24">
        <f t="shared" si="110"/>
        <v>0</v>
      </c>
      <c r="P266" s="24">
        <f t="shared" si="110"/>
        <v>0</v>
      </c>
      <c r="Q266" s="24">
        <f t="shared" si="110"/>
        <v>0</v>
      </c>
      <c r="R266" s="24">
        <f t="shared" si="110"/>
        <v>0</v>
      </c>
      <c r="S266" s="24">
        <f t="shared" si="110"/>
        <v>0</v>
      </c>
      <c r="T266" s="25" t="s">
        <v>15</v>
      </c>
      <c r="U266" s="30"/>
      <c r="W266" s="31"/>
    </row>
    <row r="267" spans="2:23" s="38" customFormat="1" ht="21" hidden="1" customHeight="1" outlineLevel="1" x14ac:dyDescent="0.25">
      <c r="B267" s="32"/>
      <c r="C267" s="33"/>
      <c r="D267" s="33"/>
      <c r="E267" s="34"/>
      <c r="F267" s="35"/>
      <c r="G267" s="35"/>
      <c r="H267" s="36">
        <f t="shared" ref="H267" si="122">IF(C267="A",PRODUCT(F267:G267),0)</f>
        <v>0</v>
      </c>
      <c r="I267" s="36">
        <f t="shared" si="120"/>
        <v>0</v>
      </c>
      <c r="J267" s="36">
        <f t="shared" si="121"/>
        <v>0</v>
      </c>
      <c r="K267" s="24">
        <f t="shared" si="110"/>
        <v>0</v>
      </c>
      <c r="L267" s="24">
        <f t="shared" si="110"/>
        <v>0</v>
      </c>
      <c r="M267" s="24">
        <f t="shared" si="110"/>
        <v>0</v>
      </c>
      <c r="N267" s="24">
        <f t="shared" si="110"/>
        <v>0</v>
      </c>
      <c r="O267" s="24">
        <f t="shared" si="110"/>
        <v>0</v>
      </c>
      <c r="P267" s="24">
        <f t="shared" si="110"/>
        <v>0</v>
      </c>
      <c r="Q267" s="24">
        <f t="shared" si="110"/>
        <v>0</v>
      </c>
      <c r="R267" s="24">
        <f t="shared" si="110"/>
        <v>0</v>
      </c>
      <c r="S267" s="24">
        <f t="shared" si="110"/>
        <v>0</v>
      </c>
      <c r="T267" s="37" t="s">
        <v>15</v>
      </c>
      <c r="U267" s="37"/>
    </row>
    <row r="268" spans="2:23" s="26" customFormat="1" ht="21" hidden="1" customHeight="1" outlineLevel="1" x14ac:dyDescent="0.25">
      <c r="B268" s="27"/>
      <c r="C268" s="18"/>
      <c r="D268" s="18"/>
      <c r="E268" s="62"/>
      <c r="F268" s="39"/>
      <c r="G268" s="39"/>
      <c r="H268" s="29">
        <f>IF(C268="A",PRODUCT(F268:G268),0)</f>
        <v>0</v>
      </c>
      <c r="I268" s="29">
        <f t="shared" si="120"/>
        <v>0</v>
      </c>
      <c r="J268" s="29">
        <f t="shared" si="121"/>
        <v>0</v>
      </c>
      <c r="K268" s="24">
        <f t="shared" si="110"/>
        <v>0</v>
      </c>
      <c r="L268" s="24">
        <f t="shared" si="110"/>
        <v>0</v>
      </c>
      <c r="M268" s="24">
        <f t="shared" si="110"/>
        <v>0</v>
      </c>
      <c r="N268" s="24">
        <f t="shared" si="110"/>
        <v>0</v>
      </c>
      <c r="O268" s="24">
        <f t="shared" si="110"/>
        <v>0</v>
      </c>
      <c r="P268" s="24">
        <f t="shared" si="110"/>
        <v>0</v>
      </c>
      <c r="Q268" s="24">
        <f t="shared" si="110"/>
        <v>0</v>
      </c>
      <c r="R268" s="24">
        <f t="shared" si="110"/>
        <v>0</v>
      </c>
      <c r="S268" s="24">
        <f t="shared" si="110"/>
        <v>0</v>
      </c>
      <c r="T268" s="25" t="s">
        <v>15</v>
      </c>
      <c r="U268" s="30"/>
      <c r="W268" s="31"/>
    </row>
    <row r="269" spans="2:23" s="26" customFormat="1" ht="21" hidden="1" customHeight="1" outlineLevel="1" x14ac:dyDescent="0.25">
      <c r="B269" s="27"/>
      <c r="C269" s="18"/>
      <c r="D269" s="18"/>
      <c r="E269" s="62"/>
      <c r="F269" s="39"/>
      <c r="G269" s="39"/>
      <c r="H269" s="29">
        <f>IF(C269="A",PRODUCT(F269:G269),0)</f>
        <v>0</v>
      </c>
      <c r="I269" s="29">
        <f t="shared" si="120"/>
        <v>0</v>
      </c>
      <c r="J269" s="29">
        <f t="shared" si="121"/>
        <v>0</v>
      </c>
      <c r="K269" s="24">
        <f t="shared" si="110"/>
        <v>0</v>
      </c>
      <c r="L269" s="24">
        <f t="shared" si="110"/>
        <v>0</v>
      </c>
      <c r="M269" s="24">
        <f t="shared" si="110"/>
        <v>0</v>
      </c>
      <c r="N269" s="24">
        <f t="shared" si="110"/>
        <v>0</v>
      </c>
      <c r="O269" s="24">
        <f t="shared" si="110"/>
        <v>0</v>
      </c>
      <c r="P269" s="24">
        <f t="shared" si="110"/>
        <v>0</v>
      </c>
      <c r="Q269" s="24">
        <f t="shared" si="110"/>
        <v>0</v>
      </c>
      <c r="R269" s="24">
        <f t="shared" si="110"/>
        <v>0</v>
      </c>
      <c r="S269" s="24">
        <f t="shared" si="110"/>
        <v>0</v>
      </c>
      <c r="T269" s="25" t="s">
        <v>15</v>
      </c>
      <c r="U269" s="30"/>
      <c r="W269" s="31"/>
    </row>
    <row r="270" spans="2:23" s="68" customFormat="1" ht="21" hidden="1" customHeight="1" outlineLevel="1" x14ac:dyDescent="0.25">
      <c r="B270" s="17"/>
      <c r="C270" s="65"/>
      <c r="D270" s="65"/>
      <c r="E270" s="66"/>
      <c r="F270" s="39"/>
      <c r="G270" s="39"/>
      <c r="H270" s="29"/>
      <c r="I270" s="29"/>
      <c r="J270" s="29"/>
      <c r="K270" s="24">
        <f t="shared" si="110"/>
        <v>0</v>
      </c>
      <c r="L270" s="24">
        <f t="shared" si="110"/>
        <v>0</v>
      </c>
      <c r="M270" s="24">
        <f t="shared" si="110"/>
        <v>0</v>
      </c>
      <c r="N270" s="24">
        <f t="shared" si="110"/>
        <v>0</v>
      </c>
      <c r="O270" s="24">
        <f t="shared" si="110"/>
        <v>0</v>
      </c>
      <c r="P270" s="24">
        <f t="shared" si="110"/>
        <v>0</v>
      </c>
      <c r="Q270" s="24">
        <f t="shared" si="110"/>
        <v>0</v>
      </c>
      <c r="R270" s="24">
        <f t="shared" si="110"/>
        <v>0</v>
      </c>
      <c r="S270" s="24">
        <f t="shared" si="110"/>
        <v>0</v>
      </c>
      <c r="T270" s="25"/>
      <c r="U270" s="67"/>
      <c r="V270" s="26"/>
    </row>
    <row r="271" spans="2:23" s="26" customFormat="1" ht="21" hidden="1" customHeight="1" outlineLevel="1" x14ac:dyDescent="0.25">
      <c r="B271" s="27"/>
      <c r="C271" s="18"/>
      <c r="D271" s="18"/>
      <c r="E271" s="62"/>
      <c r="F271" s="39"/>
      <c r="G271" s="39"/>
      <c r="H271" s="29">
        <f>IF(C271="A",PRODUCT(F271:G271),0)</f>
        <v>0</v>
      </c>
      <c r="I271" s="29">
        <f t="shared" ref="I271:I276" si="123">IF(C271="D",-PRODUCT(F271:G271),0)</f>
        <v>0</v>
      </c>
      <c r="J271" s="29">
        <f t="shared" ref="J271:J276" si="124">(H271*D271)+(I271*D271)</f>
        <v>0</v>
      </c>
      <c r="K271" s="24">
        <f t="shared" si="110"/>
        <v>0</v>
      </c>
      <c r="L271" s="24">
        <f t="shared" si="110"/>
        <v>0</v>
      </c>
      <c r="M271" s="24">
        <f t="shared" si="110"/>
        <v>0</v>
      </c>
      <c r="N271" s="24">
        <f t="shared" si="110"/>
        <v>0</v>
      </c>
      <c r="O271" s="24">
        <f t="shared" si="110"/>
        <v>0</v>
      </c>
      <c r="P271" s="24">
        <f t="shared" si="110"/>
        <v>0</v>
      </c>
      <c r="Q271" s="24">
        <f t="shared" si="110"/>
        <v>0</v>
      </c>
      <c r="R271" s="24">
        <f t="shared" si="110"/>
        <v>0</v>
      </c>
      <c r="S271" s="24">
        <f t="shared" si="110"/>
        <v>0</v>
      </c>
      <c r="T271" s="25" t="s">
        <v>15</v>
      </c>
      <c r="U271" s="30"/>
      <c r="W271" s="31"/>
    </row>
    <row r="272" spans="2:23" s="38" customFormat="1" ht="21" hidden="1" customHeight="1" outlineLevel="1" x14ac:dyDescent="0.25">
      <c r="B272" s="32"/>
      <c r="C272" s="33"/>
      <c r="D272" s="33"/>
      <c r="E272" s="34"/>
      <c r="F272" s="35"/>
      <c r="G272" s="35"/>
      <c r="H272" s="36">
        <f t="shared" ref="H272" si="125">IF(C272="A",PRODUCT(F272:G272),0)</f>
        <v>0</v>
      </c>
      <c r="I272" s="36">
        <f t="shared" si="123"/>
        <v>0</v>
      </c>
      <c r="J272" s="36">
        <f t="shared" si="124"/>
        <v>0</v>
      </c>
      <c r="K272" s="24">
        <f t="shared" si="110"/>
        <v>0</v>
      </c>
      <c r="L272" s="24">
        <f t="shared" si="110"/>
        <v>0</v>
      </c>
      <c r="M272" s="24">
        <f t="shared" si="110"/>
        <v>0</v>
      </c>
      <c r="N272" s="24">
        <f t="shared" si="110"/>
        <v>0</v>
      </c>
      <c r="O272" s="24">
        <f t="shared" si="110"/>
        <v>0</v>
      </c>
      <c r="P272" s="24">
        <f t="shared" si="110"/>
        <v>0</v>
      </c>
      <c r="Q272" s="24">
        <f t="shared" si="110"/>
        <v>0</v>
      </c>
      <c r="R272" s="24">
        <f t="shared" si="110"/>
        <v>0</v>
      </c>
      <c r="S272" s="24">
        <f t="shared" si="110"/>
        <v>0</v>
      </c>
      <c r="T272" s="37" t="s">
        <v>15</v>
      </c>
      <c r="U272" s="37"/>
    </row>
    <row r="273" spans="2:23" s="26" customFormat="1" ht="21" hidden="1" customHeight="1" outlineLevel="1" x14ac:dyDescent="0.25">
      <c r="B273" s="27"/>
      <c r="C273" s="18"/>
      <c r="D273" s="18"/>
      <c r="E273" s="19"/>
      <c r="F273" s="20"/>
      <c r="G273" s="28"/>
      <c r="H273" s="29">
        <f>IF(C273="A",PRODUCT(F273:G273),0)</f>
        <v>0</v>
      </c>
      <c r="I273" s="29">
        <f t="shared" si="123"/>
        <v>0</v>
      </c>
      <c r="J273" s="29">
        <f t="shared" si="124"/>
        <v>0</v>
      </c>
      <c r="K273" s="24">
        <f t="shared" si="110"/>
        <v>0</v>
      </c>
      <c r="L273" s="24">
        <f t="shared" si="110"/>
        <v>0</v>
      </c>
      <c r="M273" s="24">
        <f t="shared" si="110"/>
        <v>0</v>
      </c>
      <c r="N273" s="24">
        <f t="shared" ref="K273:S297" si="126">IF($E273=N$6,$J273,0)</f>
        <v>0</v>
      </c>
      <c r="O273" s="24">
        <f t="shared" si="126"/>
        <v>0</v>
      </c>
      <c r="P273" s="24">
        <f t="shared" si="126"/>
        <v>0</v>
      </c>
      <c r="Q273" s="24">
        <f t="shared" si="126"/>
        <v>0</v>
      </c>
      <c r="R273" s="24">
        <f t="shared" si="126"/>
        <v>0</v>
      </c>
      <c r="S273" s="24">
        <f t="shared" si="126"/>
        <v>0</v>
      </c>
      <c r="T273" s="25" t="s">
        <v>15</v>
      </c>
      <c r="U273" s="30"/>
      <c r="W273" s="31"/>
    </row>
    <row r="274" spans="2:23" s="26" customFormat="1" ht="21" hidden="1" customHeight="1" outlineLevel="1" x14ac:dyDescent="0.25">
      <c r="B274" s="27"/>
      <c r="C274" s="18"/>
      <c r="D274" s="18"/>
      <c r="E274" s="19"/>
      <c r="F274" s="20"/>
      <c r="G274" s="28"/>
      <c r="H274" s="29">
        <f>IF(C274="A",PRODUCT(F274:G274),0)</f>
        <v>0</v>
      </c>
      <c r="I274" s="29">
        <f t="shared" si="123"/>
        <v>0</v>
      </c>
      <c r="J274" s="29">
        <f t="shared" si="124"/>
        <v>0</v>
      </c>
      <c r="K274" s="24">
        <f t="shared" si="126"/>
        <v>0</v>
      </c>
      <c r="L274" s="24">
        <f t="shared" si="126"/>
        <v>0</v>
      </c>
      <c r="M274" s="24">
        <f t="shared" si="126"/>
        <v>0</v>
      </c>
      <c r="N274" s="24">
        <f t="shared" si="126"/>
        <v>0</v>
      </c>
      <c r="O274" s="24">
        <f t="shared" si="126"/>
        <v>0</v>
      </c>
      <c r="P274" s="24">
        <f t="shared" si="126"/>
        <v>0</v>
      </c>
      <c r="Q274" s="24">
        <f t="shared" si="126"/>
        <v>0</v>
      </c>
      <c r="R274" s="24">
        <f t="shared" si="126"/>
        <v>0</v>
      </c>
      <c r="S274" s="24">
        <f t="shared" si="126"/>
        <v>0</v>
      </c>
      <c r="T274" s="25" t="s">
        <v>15</v>
      </c>
      <c r="U274" s="30"/>
      <c r="W274" s="31"/>
    </row>
    <row r="275" spans="2:23" s="26" customFormat="1" ht="21" hidden="1" customHeight="1" outlineLevel="1" x14ac:dyDescent="0.25">
      <c r="B275" s="27"/>
      <c r="C275" s="18"/>
      <c r="D275" s="18"/>
      <c r="E275" s="19"/>
      <c r="F275" s="20"/>
      <c r="G275" s="28"/>
      <c r="H275" s="29">
        <f>IF(C275="A",PRODUCT(F275:G275),0)</f>
        <v>0</v>
      </c>
      <c r="I275" s="29">
        <f t="shared" si="123"/>
        <v>0</v>
      </c>
      <c r="J275" s="29">
        <f t="shared" si="124"/>
        <v>0</v>
      </c>
      <c r="K275" s="24">
        <f t="shared" si="126"/>
        <v>0</v>
      </c>
      <c r="L275" s="24">
        <f t="shared" si="126"/>
        <v>0</v>
      </c>
      <c r="M275" s="24">
        <f t="shared" si="126"/>
        <v>0</v>
      </c>
      <c r="N275" s="24">
        <f t="shared" si="126"/>
        <v>0</v>
      </c>
      <c r="O275" s="24">
        <f t="shared" si="126"/>
        <v>0</v>
      </c>
      <c r="P275" s="24">
        <f t="shared" si="126"/>
        <v>0</v>
      </c>
      <c r="Q275" s="24">
        <f t="shared" si="126"/>
        <v>0</v>
      </c>
      <c r="R275" s="24">
        <f t="shared" si="126"/>
        <v>0</v>
      </c>
      <c r="S275" s="24">
        <f t="shared" si="126"/>
        <v>0</v>
      </c>
      <c r="T275" s="25" t="s">
        <v>15</v>
      </c>
      <c r="U275" s="30"/>
      <c r="W275" s="31"/>
    </row>
    <row r="276" spans="2:23" s="26" customFormat="1" ht="21" hidden="1" customHeight="1" outlineLevel="1" x14ac:dyDescent="0.25">
      <c r="B276" s="32"/>
      <c r="C276" s="33"/>
      <c r="D276" s="33"/>
      <c r="E276" s="34"/>
      <c r="F276" s="35"/>
      <c r="G276" s="35"/>
      <c r="H276" s="36">
        <f t="shared" ref="H276" si="127">IF(C276="A",PRODUCT(F276:G276),0)</f>
        <v>0</v>
      </c>
      <c r="I276" s="29">
        <f t="shared" si="123"/>
        <v>0</v>
      </c>
      <c r="J276" s="29">
        <f t="shared" si="124"/>
        <v>0</v>
      </c>
      <c r="K276" s="24">
        <f t="shared" si="126"/>
        <v>0</v>
      </c>
      <c r="L276" s="24">
        <f t="shared" si="126"/>
        <v>0</v>
      </c>
      <c r="M276" s="24">
        <f t="shared" si="126"/>
        <v>0</v>
      </c>
      <c r="N276" s="24">
        <f t="shared" si="126"/>
        <v>0</v>
      </c>
      <c r="O276" s="24">
        <f t="shared" si="126"/>
        <v>0</v>
      </c>
      <c r="P276" s="24">
        <f t="shared" si="126"/>
        <v>0</v>
      </c>
      <c r="Q276" s="24">
        <f t="shared" si="126"/>
        <v>0</v>
      </c>
      <c r="R276" s="24">
        <f t="shared" si="126"/>
        <v>0</v>
      </c>
      <c r="S276" s="24">
        <f t="shared" si="126"/>
        <v>0</v>
      </c>
      <c r="T276" s="25" t="s">
        <v>15</v>
      </c>
      <c r="U276" s="30"/>
      <c r="W276" s="31"/>
    </row>
    <row r="277" spans="2:23" s="26" customFormat="1" ht="21" hidden="1" customHeight="1" outlineLevel="1" x14ac:dyDescent="0.25">
      <c r="B277" s="17"/>
      <c r="C277" s="18"/>
      <c r="D277" s="19"/>
      <c r="E277" s="20"/>
      <c r="F277" s="21"/>
      <c r="G277" s="22"/>
      <c r="H277" s="23">
        <f t="shared" ref="H277:J277" si="128">IF($D277=H$6,$C277*$G277,0)</f>
        <v>0</v>
      </c>
      <c r="I277" s="23">
        <f t="shared" si="128"/>
        <v>0</v>
      </c>
      <c r="J277" s="23">
        <f t="shared" si="128"/>
        <v>0</v>
      </c>
      <c r="K277" s="24">
        <f t="shared" si="126"/>
        <v>0</v>
      </c>
      <c r="L277" s="24">
        <f t="shared" si="126"/>
        <v>0</v>
      </c>
      <c r="M277" s="24">
        <f t="shared" si="126"/>
        <v>0</v>
      </c>
      <c r="N277" s="24">
        <f t="shared" si="126"/>
        <v>0</v>
      </c>
      <c r="O277" s="24">
        <f t="shared" si="126"/>
        <v>0</v>
      </c>
      <c r="P277" s="24">
        <f t="shared" si="126"/>
        <v>0</v>
      </c>
      <c r="Q277" s="24">
        <f t="shared" si="126"/>
        <v>0</v>
      </c>
      <c r="R277" s="24">
        <f t="shared" si="126"/>
        <v>0</v>
      </c>
      <c r="S277" s="24">
        <f t="shared" si="126"/>
        <v>0</v>
      </c>
      <c r="T277" s="31"/>
    </row>
    <row r="278" spans="2:23" s="26" customFormat="1" ht="21" hidden="1" customHeight="1" outlineLevel="1" x14ac:dyDescent="0.25">
      <c r="B278" s="27"/>
      <c r="C278" s="18"/>
      <c r="D278" s="18"/>
      <c r="E278" s="19"/>
      <c r="F278" s="20"/>
      <c r="G278" s="28"/>
      <c r="H278" s="29">
        <f>IF(C278="A",PRODUCT(F278:G278),0)</f>
        <v>0</v>
      </c>
      <c r="I278" s="29">
        <f t="shared" ref="I278:I280" si="129">IF(C278="D",-PRODUCT(F278:G278),0)</f>
        <v>0</v>
      </c>
      <c r="J278" s="29">
        <f t="shared" ref="J278:J280" si="130">(H278*D278)+(I278*D278)</f>
        <v>0</v>
      </c>
      <c r="K278" s="24">
        <f t="shared" si="126"/>
        <v>0</v>
      </c>
      <c r="L278" s="24">
        <f t="shared" si="126"/>
        <v>0</v>
      </c>
      <c r="M278" s="24">
        <f t="shared" si="126"/>
        <v>0</v>
      </c>
      <c r="N278" s="24">
        <f t="shared" si="126"/>
        <v>0</v>
      </c>
      <c r="O278" s="24">
        <f t="shared" si="126"/>
        <v>0</v>
      </c>
      <c r="P278" s="24">
        <f t="shared" si="126"/>
        <v>0</v>
      </c>
      <c r="Q278" s="24">
        <f t="shared" si="126"/>
        <v>0</v>
      </c>
      <c r="R278" s="24">
        <f t="shared" si="126"/>
        <v>0</v>
      </c>
      <c r="S278" s="24">
        <f t="shared" si="126"/>
        <v>0</v>
      </c>
      <c r="T278" s="25" t="s">
        <v>15</v>
      </c>
      <c r="U278" s="30"/>
      <c r="W278" s="31"/>
    </row>
    <row r="279" spans="2:23" s="26" customFormat="1" ht="21" hidden="1" customHeight="1" outlineLevel="1" x14ac:dyDescent="0.25">
      <c r="B279" s="27"/>
      <c r="C279" s="18"/>
      <c r="D279" s="18"/>
      <c r="E279" s="19"/>
      <c r="F279" s="20"/>
      <c r="G279" s="28"/>
      <c r="H279" s="29">
        <f>IF(C279="A",PRODUCT(F279:G279),0)</f>
        <v>0</v>
      </c>
      <c r="I279" s="29">
        <f t="shared" si="129"/>
        <v>0</v>
      </c>
      <c r="J279" s="29">
        <f t="shared" si="130"/>
        <v>0</v>
      </c>
      <c r="K279" s="24">
        <f t="shared" si="126"/>
        <v>0</v>
      </c>
      <c r="L279" s="24">
        <f t="shared" si="126"/>
        <v>0</v>
      </c>
      <c r="M279" s="24">
        <f t="shared" si="126"/>
        <v>0</v>
      </c>
      <c r="N279" s="24">
        <f t="shared" si="126"/>
        <v>0</v>
      </c>
      <c r="O279" s="24">
        <f t="shared" si="126"/>
        <v>0</v>
      </c>
      <c r="P279" s="24">
        <f t="shared" si="126"/>
        <v>0</v>
      </c>
      <c r="Q279" s="24">
        <f t="shared" si="126"/>
        <v>0</v>
      </c>
      <c r="R279" s="24">
        <f t="shared" si="126"/>
        <v>0</v>
      </c>
      <c r="S279" s="24">
        <f t="shared" si="126"/>
        <v>0</v>
      </c>
      <c r="T279" s="25" t="s">
        <v>15</v>
      </c>
      <c r="U279" s="30"/>
      <c r="W279" s="31"/>
    </row>
    <row r="280" spans="2:23" s="26" customFormat="1" ht="21" hidden="1" customHeight="1" outlineLevel="1" x14ac:dyDescent="0.25">
      <c r="B280" s="27"/>
      <c r="C280" s="18"/>
      <c r="D280" s="18"/>
      <c r="E280" s="19"/>
      <c r="F280" s="20"/>
      <c r="G280" s="28"/>
      <c r="H280" s="29">
        <f>IF(C280="A",PRODUCT(F280:G280),0)</f>
        <v>0</v>
      </c>
      <c r="I280" s="29">
        <f t="shared" si="129"/>
        <v>0</v>
      </c>
      <c r="J280" s="29">
        <f t="shared" si="130"/>
        <v>0</v>
      </c>
      <c r="K280" s="24">
        <f t="shared" si="126"/>
        <v>0</v>
      </c>
      <c r="L280" s="24">
        <f t="shared" si="126"/>
        <v>0</v>
      </c>
      <c r="M280" s="24">
        <f t="shared" si="126"/>
        <v>0</v>
      </c>
      <c r="N280" s="24">
        <f t="shared" si="126"/>
        <v>0</v>
      </c>
      <c r="O280" s="24">
        <f t="shared" si="126"/>
        <v>0</v>
      </c>
      <c r="P280" s="24">
        <f t="shared" si="126"/>
        <v>0</v>
      </c>
      <c r="Q280" s="24">
        <f t="shared" si="126"/>
        <v>0</v>
      </c>
      <c r="R280" s="24">
        <f t="shared" si="126"/>
        <v>0</v>
      </c>
      <c r="S280" s="24">
        <f t="shared" si="126"/>
        <v>0</v>
      </c>
      <c r="T280" s="25" t="s">
        <v>15</v>
      </c>
      <c r="U280" s="30"/>
      <c r="W280" s="31"/>
    </row>
    <row r="281" spans="2:23" s="26" customFormat="1" ht="21" hidden="1" customHeight="1" outlineLevel="1" x14ac:dyDescent="0.25">
      <c r="B281" s="17"/>
      <c r="C281" s="18"/>
      <c r="D281" s="19"/>
      <c r="E281" s="20"/>
      <c r="F281" s="21"/>
      <c r="G281" s="22"/>
      <c r="H281" s="23">
        <f t="shared" ref="H281:J281" si="131">IF($D281=H$6,$C281*$G281,0)</f>
        <v>0</v>
      </c>
      <c r="I281" s="23">
        <f t="shared" si="131"/>
        <v>0</v>
      </c>
      <c r="J281" s="23">
        <f t="shared" si="131"/>
        <v>0</v>
      </c>
      <c r="K281" s="24">
        <f t="shared" si="126"/>
        <v>0</v>
      </c>
      <c r="L281" s="24">
        <f t="shared" si="126"/>
        <v>0</v>
      </c>
      <c r="M281" s="24">
        <f t="shared" si="126"/>
        <v>0</v>
      </c>
      <c r="N281" s="24">
        <f t="shared" si="126"/>
        <v>0</v>
      </c>
      <c r="O281" s="24">
        <f t="shared" si="126"/>
        <v>0</v>
      </c>
      <c r="P281" s="24">
        <f t="shared" si="126"/>
        <v>0</v>
      </c>
      <c r="Q281" s="24">
        <f t="shared" si="126"/>
        <v>0</v>
      </c>
      <c r="R281" s="24">
        <f t="shared" si="126"/>
        <v>0</v>
      </c>
      <c r="S281" s="24">
        <f t="shared" si="126"/>
        <v>0</v>
      </c>
      <c r="T281" s="31"/>
    </row>
    <row r="282" spans="2:23" s="26" customFormat="1" ht="21" hidden="1" customHeight="1" outlineLevel="1" x14ac:dyDescent="0.25">
      <c r="B282" s="27"/>
      <c r="C282" s="18"/>
      <c r="D282" s="18"/>
      <c r="E282" s="19"/>
      <c r="F282" s="20"/>
      <c r="G282" s="28"/>
      <c r="H282" s="29">
        <f>IF(C282="A",PRODUCT(F282:G282),0)</f>
        <v>0</v>
      </c>
      <c r="I282" s="29">
        <f t="shared" ref="I282:I289" si="132">IF(C282="D",-PRODUCT(F282:G282),0)</f>
        <v>0</v>
      </c>
      <c r="J282" s="29">
        <f t="shared" ref="J282:J289" si="133">(H282*D282)+(I282*D282)</f>
        <v>0</v>
      </c>
      <c r="K282" s="24">
        <f t="shared" si="126"/>
        <v>0</v>
      </c>
      <c r="L282" s="24">
        <f t="shared" si="126"/>
        <v>0</v>
      </c>
      <c r="M282" s="24">
        <f t="shared" si="126"/>
        <v>0</v>
      </c>
      <c r="N282" s="24">
        <f t="shared" si="126"/>
        <v>0</v>
      </c>
      <c r="O282" s="24">
        <f t="shared" si="126"/>
        <v>0</v>
      </c>
      <c r="P282" s="24">
        <f t="shared" si="126"/>
        <v>0</v>
      </c>
      <c r="Q282" s="24">
        <f t="shared" si="126"/>
        <v>0</v>
      </c>
      <c r="R282" s="24">
        <f t="shared" si="126"/>
        <v>0</v>
      </c>
      <c r="S282" s="24">
        <f t="shared" si="126"/>
        <v>0</v>
      </c>
      <c r="T282" s="25" t="s">
        <v>15</v>
      </c>
      <c r="U282" s="30"/>
      <c r="W282" s="31"/>
    </row>
    <row r="283" spans="2:23" s="38" customFormat="1" ht="21" hidden="1" customHeight="1" outlineLevel="1" x14ac:dyDescent="0.25">
      <c r="B283" s="32"/>
      <c r="C283" s="33"/>
      <c r="D283" s="33"/>
      <c r="E283" s="34"/>
      <c r="F283" s="35"/>
      <c r="G283" s="35"/>
      <c r="H283" s="36">
        <f t="shared" ref="H283" si="134">IF(C283="A",PRODUCT(F283:G283),0)</f>
        <v>0</v>
      </c>
      <c r="I283" s="36">
        <f t="shared" si="132"/>
        <v>0</v>
      </c>
      <c r="J283" s="36">
        <f t="shared" si="133"/>
        <v>0</v>
      </c>
      <c r="K283" s="24">
        <f t="shared" si="126"/>
        <v>0</v>
      </c>
      <c r="L283" s="24">
        <f t="shared" si="126"/>
        <v>0</v>
      </c>
      <c r="M283" s="24">
        <f t="shared" si="126"/>
        <v>0</v>
      </c>
      <c r="N283" s="24">
        <f t="shared" si="126"/>
        <v>0</v>
      </c>
      <c r="O283" s="24">
        <f t="shared" si="126"/>
        <v>0</v>
      </c>
      <c r="P283" s="24">
        <f t="shared" si="126"/>
        <v>0</v>
      </c>
      <c r="Q283" s="24">
        <f t="shared" si="126"/>
        <v>0</v>
      </c>
      <c r="R283" s="24">
        <f t="shared" si="126"/>
        <v>0</v>
      </c>
      <c r="S283" s="24">
        <f t="shared" si="126"/>
        <v>0</v>
      </c>
      <c r="T283" s="37" t="s">
        <v>15</v>
      </c>
      <c r="U283" s="37"/>
    </row>
    <row r="284" spans="2:23" s="26" customFormat="1" ht="21" hidden="1" customHeight="1" outlineLevel="1" x14ac:dyDescent="0.25">
      <c r="B284" s="27"/>
      <c r="C284" s="18"/>
      <c r="D284" s="18"/>
      <c r="E284" s="19"/>
      <c r="F284" s="20"/>
      <c r="G284" s="28"/>
      <c r="H284" s="29">
        <f>IF(C284="A",PRODUCT(F284:G284),0)</f>
        <v>0</v>
      </c>
      <c r="I284" s="29">
        <f t="shared" si="132"/>
        <v>0</v>
      </c>
      <c r="J284" s="29">
        <f t="shared" si="133"/>
        <v>0</v>
      </c>
      <c r="K284" s="24">
        <f t="shared" si="126"/>
        <v>0</v>
      </c>
      <c r="L284" s="24">
        <f t="shared" si="126"/>
        <v>0</v>
      </c>
      <c r="M284" s="24">
        <f t="shared" si="126"/>
        <v>0</v>
      </c>
      <c r="N284" s="24">
        <f t="shared" si="126"/>
        <v>0</v>
      </c>
      <c r="O284" s="24">
        <f t="shared" si="126"/>
        <v>0</v>
      </c>
      <c r="P284" s="24">
        <f t="shared" si="126"/>
        <v>0</v>
      </c>
      <c r="Q284" s="24">
        <f t="shared" si="126"/>
        <v>0</v>
      </c>
      <c r="R284" s="24">
        <f t="shared" si="126"/>
        <v>0</v>
      </c>
      <c r="S284" s="24">
        <f t="shared" si="126"/>
        <v>0</v>
      </c>
      <c r="T284" s="25" t="s">
        <v>15</v>
      </c>
      <c r="U284" s="30"/>
      <c r="W284" s="31"/>
    </row>
    <row r="285" spans="2:23" s="26" customFormat="1" ht="21" hidden="1" customHeight="1" outlineLevel="1" x14ac:dyDescent="0.25">
      <c r="B285" s="27"/>
      <c r="C285" s="18"/>
      <c r="D285" s="18"/>
      <c r="E285" s="19"/>
      <c r="F285" s="20"/>
      <c r="G285" s="28"/>
      <c r="H285" s="29">
        <f>IF(C285="A",PRODUCT(F285:G285),0)</f>
        <v>0</v>
      </c>
      <c r="I285" s="29">
        <f t="shared" si="132"/>
        <v>0</v>
      </c>
      <c r="J285" s="29">
        <f t="shared" si="133"/>
        <v>0</v>
      </c>
      <c r="K285" s="24">
        <f t="shared" si="126"/>
        <v>0</v>
      </c>
      <c r="L285" s="24">
        <f t="shared" si="126"/>
        <v>0</v>
      </c>
      <c r="M285" s="24">
        <f t="shared" si="126"/>
        <v>0</v>
      </c>
      <c r="N285" s="24">
        <f t="shared" si="126"/>
        <v>0</v>
      </c>
      <c r="O285" s="24">
        <f t="shared" si="126"/>
        <v>0</v>
      </c>
      <c r="P285" s="24">
        <f t="shared" si="126"/>
        <v>0</v>
      </c>
      <c r="Q285" s="24">
        <f t="shared" si="126"/>
        <v>0</v>
      </c>
      <c r="R285" s="24">
        <f t="shared" si="126"/>
        <v>0</v>
      </c>
      <c r="S285" s="24">
        <f t="shared" si="126"/>
        <v>0</v>
      </c>
      <c r="T285" s="25" t="s">
        <v>15</v>
      </c>
      <c r="U285" s="30"/>
      <c r="W285" s="31"/>
    </row>
    <row r="286" spans="2:23" s="26" customFormat="1" ht="21" hidden="1" customHeight="1" outlineLevel="1" x14ac:dyDescent="0.25">
      <c r="B286" s="27"/>
      <c r="C286" s="18"/>
      <c r="D286" s="18"/>
      <c r="E286" s="19"/>
      <c r="F286" s="20"/>
      <c r="G286" s="28"/>
      <c r="H286" s="29">
        <f>IF(C286="A",PRODUCT(F286:G286),0)</f>
        <v>0</v>
      </c>
      <c r="I286" s="29">
        <f t="shared" si="132"/>
        <v>0</v>
      </c>
      <c r="J286" s="29">
        <f t="shared" si="133"/>
        <v>0</v>
      </c>
      <c r="K286" s="24">
        <f t="shared" si="126"/>
        <v>0</v>
      </c>
      <c r="L286" s="24">
        <f t="shared" si="126"/>
        <v>0</v>
      </c>
      <c r="M286" s="24">
        <f t="shared" si="126"/>
        <v>0</v>
      </c>
      <c r="N286" s="24">
        <f t="shared" si="126"/>
        <v>0</v>
      </c>
      <c r="O286" s="24">
        <f t="shared" si="126"/>
        <v>0</v>
      </c>
      <c r="P286" s="24">
        <f t="shared" si="126"/>
        <v>0</v>
      </c>
      <c r="Q286" s="24">
        <f t="shared" si="126"/>
        <v>0</v>
      </c>
      <c r="R286" s="24">
        <f t="shared" si="126"/>
        <v>0</v>
      </c>
      <c r="S286" s="24">
        <f t="shared" si="126"/>
        <v>0</v>
      </c>
      <c r="T286" s="25" t="s">
        <v>15</v>
      </c>
      <c r="U286" s="30"/>
      <c r="W286" s="31"/>
    </row>
    <row r="287" spans="2:23" s="26" customFormat="1" ht="21" hidden="1" customHeight="1" outlineLevel="1" x14ac:dyDescent="0.25">
      <c r="B287" s="27"/>
      <c r="C287" s="18"/>
      <c r="D287" s="18"/>
      <c r="E287" s="19"/>
      <c r="F287" s="20"/>
      <c r="G287" s="28"/>
      <c r="H287" s="29">
        <f>IF(C287="A",PRODUCT(F287:G287),0)</f>
        <v>0</v>
      </c>
      <c r="I287" s="29">
        <f t="shared" si="132"/>
        <v>0</v>
      </c>
      <c r="J287" s="29">
        <f t="shared" si="133"/>
        <v>0</v>
      </c>
      <c r="K287" s="24">
        <f t="shared" si="126"/>
        <v>0</v>
      </c>
      <c r="L287" s="24">
        <f t="shared" si="126"/>
        <v>0</v>
      </c>
      <c r="M287" s="24">
        <f t="shared" si="126"/>
        <v>0</v>
      </c>
      <c r="N287" s="24">
        <f t="shared" si="126"/>
        <v>0</v>
      </c>
      <c r="O287" s="24">
        <f t="shared" si="126"/>
        <v>0</v>
      </c>
      <c r="P287" s="24">
        <f t="shared" si="126"/>
        <v>0</v>
      </c>
      <c r="Q287" s="24">
        <f t="shared" si="126"/>
        <v>0</v>
      </c>
      <c r="R287" s="24">
        <f t="shared" si="126"/>
        <v>0</v>
      </c>
      <c r="S287" s="24">
        <f t="shared" si="126"/>
        <v>0</v>
      </c>
      <c r="T287" s="25" t="s">
        <v>15</v>
      </c>
      <c r="U287" s="30"/>
      <c r="W287" s="31"/>
    </row>
    <row r="288" spans="2:23" s="38" customFormat="1" ht="21" hidden="1" customHeight="1" outlineLevel="1" x14ac:dyDescent="0.25">
      <c r="B288" s="32"/>
      <c r="C288" s="33"/>
      <c r="D288" s="33"/>
      <c r="E288" s="34"/>
      <c r="F288" s="35"/>
      <c r="G288" s="35"/>
      <c r="H288" s="36">
        <f t="shared" ref="H288" si="135">IF(C288="A",PRODUCT(F288:G288),0)</f>
        <v>0</v>
      </c>
      <c r="I288" s="36">
        <f t="shared" si="132"/>
        <v>0</v>
      </c>
      <c r="J288" s="36">
        <f t="shared" si="133"/>
        <v>0</v>
      </c>
      <c r="K288" s="24">
        <f t="shared" si="126"/>
        <v>0</v>
      </c>
      <c r="L288" s="24">
        <f t="shared" si="126"/>
        <v>0</v>
      </c>
      <c r="M288" s="24">
        <f t="shared" si="126"/>
        <v>0</v>
      </c>
      <c r="N288" s="24">
        <f t="shared" si="126"/>
        <v>0</v>
      </c>
      <c r="O288" s="24">
        <f t="shared" si="126"/>
        <v>0</v>
      </c>
      <c r="P288" s="24">
        <f t="shared" si="126"/>
        <v>0</v>
      </c>
      <c r="Q288" s="24">
        <f t="shared" si="126"/>
        <v>0</v>
      </c>
      <c r="R288" s="24">
        <f t="shared" si="126"/>
        <v>0</v>
      </c>
      <c r="S288" s="24">
        <f t="shared" si="126"/>
        <v>0</v>
      </c>
      <c r="T288" s="37" t="s">
        <v>15</v>
      </c>
      <c r="U288" s="37"/>
    </row>
    <row r="289" spans="2:23" s="26" customFormat="1" ht="21" hidden="1" customHeight="1" outlineLevel="1" x14ac:dyDescent="0.25">
      <c r="B289" s="27"/>
      <c r="C289" s="18"/>
      <c r="D289" s="18"/>
      <c r="E289" s="19"/>
      <c r="F289" s="20"/>
      <c r="G289" s="28"/>
      <c r="H289" s="29">
        <f>IF(C289="A",PRODUCT(F289:G289),0)</f>
        <v>0</v>
      </c>
      <c r="I289" s="29">
        <f t="shared" si="132"/>
        <v>0</v>
      </c>
      <c r="J289" s="29">
        <f t="shared" si="133"/>
        <v>0</v>
      </c>
      <c r="K289" s="24">
        <f t="shared" si="126"/>
        <v>0</v>
      </c>
      <c r="L289" s="24">
        <f t="shared" si="126"/>
        <v>0</v>
      </c>
      <c r="M289" s="24">
        <f t="shared" si="126"/>
        <v>0</v>
      </c>
      <c r="N289" s="24">
        <f t="shared" si="126"/>
        <v>0</v>
      </c>
      <c r="O289" s="24">
        <f t="shared" si="126"/>
        <v>0</v>
      </c>
      <c r="P289" s="24">
        <f t="shared" si="126"/>
        <v>0</v>
      </c>
      <c r="Q289" s="24">
        <f t="shared" si="126"/>
        <v>0</v>
      </c>
      <c r="R289" s="24">
        <f t="shared" si="126"/>
        <v>0</v>
      </c>
      <c r="S289" s="24">
        <f t="shared" si="126"/>
        <v>0</v>
      </c>
      <c r="T289" s="25" t="s">
        <v>15</v>
      </c>
      <c r="U289" s="30"/>
      <c r="W289" s="31"/>
    </row>
    <row r="290" spans="2:23" s="26" customFormat="1" ht="21" hidden="1" customHeight="1" outlineLevel="1" x14ac:dyDescent="0.25">
      <c r="B290" s="17"/>
      <c r="C290" s="18"/>
      <c r="D290" s="19"/>
      <c r="E290" s="20"/>
      <c r="F290" s="21"/>
      <c r="G290" s="22"/>
      <c r="H290" s="23">
        <f t="shared" ref="H290:J290" si="136">IF($D290=H$6,$C290*$G290,0)</f>
        <v>0</v>
      </c>
      <c r="I290" s="23">
        <f t="shared" si="136"/>
        <v>0</v>
      </c>
      <c r="J290" s="23">
        <f t="shared" si="136"/>
        <v>0</v>
      </c>
      <c r="K290" s="24">
        <f t="shared" si="126"/>
        <v>0</v>
      </c>
      <c r="L290" s="24">
        <f t="shared" si="126"/>
        <v>0</v>
      </c>
      <c r="M290" s="24">
        <f t="shared" si="126"/>
        <v>0</v>
      </c>
      <c r="N290" s="24">
        <f t="shared" si="126"/>
        <v>0</v>
      </c>
      <c r="O290" s="24">
        <f t="shared" si="126"/>
        <v>0</v>
      </c>
      <c r="P290" s="24">
        <f t="shared" si="126"/>
        <v>0</v>
      </c>
      <c r="Q290" s="24">
        <f t="shared" si="126"/>
        <v>0</v>
      </c>
      <c r="R290" s="24">
        <f t="shared" si="126"/>
        <v>0</v>
      </c>
      <c r="S290" s="24">
        <f t="shared" si="126"/>
        <v>0</v>
      </c>
      <c r="T290" s="31"/>
    </row>
    <row r="291" spans="2:23" s="26" customFormat="1" ht="21" hidden="1" customHeight="1" outlineLevel="1" x14ac:dyDescent="0.25">
      <c r="B291" s="27"/>
      <c r="C291" s="18"/>
      <c r="D291" s="18"/>
      <c r="E291" s="19"/>
      <c r="F291" s="20"/>
      <c r="G291" s="28"/>
      <c r="H291" s="29">
        <f>IF(C291="A",PRODUCT(F291:G291),0)</f>
        <v>0</v>
      </c>
      <c r="I291" s="29">
        <f t="shared" ref="I291:I297" si="137">IF(C291="D",-PRODUCT(F291:G291),0)</f>
        <v>0</v>
      </c>
      <c r="J291" s="29">
        <f t="shared" ref="J291:J297" si="138">(H291*D291)+(I291*D291)</f>
        <v>0</v>
      </c>
      <c r="K291" s="24">
        <f t="shared" si="126"/>
        <v>0</v>
      </c>
      <c r="L291" s="24">
        <f t="shared" si="126"/>
        <v>0</v>
      </c>
      <c r="M291" s="24">
        <f t="shared" si="126"/>
        <v>0</v>
      </c>
      <c r="N291" s="24">
        <f t="shared" si="126"/>
        <v>0</v>
      </c>
      <c r="O291" s="24">
        <f t="shared" si="126"/>
        <v>0</v>
      </c>
      <c r="P291" s="24">
        <f t="shared" si="126"/>
        <v>0</v>
      </c>
      <c r="Q291" s="24">
        <f t="shared" si="126"/>
        <v>0</v>
      </c>
      <c r="R291" s="24">
        <f t="shared" si="126"/>
        <v>0</v>
      </c>
      <c r="S291" s="24">
        <f t="shared" si="126"/>
        <v>0</v>
      </c>
      <c r="T291" s="25" t="s">
        <v>15</v>
      </c>
      <c r="U291" s="30"/>
      <c r="W291" s="31"/>
    </row>
    <row r="292" spans="2:23" s="26" customFormat="1" ht="21" hidden="1" customHeight="1" outlineLevel="1" x14ac:dyDescent="0.25">
      <c r="B292" s="27"/>
      <c r="C292" s="18"/>
      <c r="D292" s="18"/>
      <c r="E292" s="19"/>
      <c r="F292" s="20"/>
      <c r="G292" s="28"/>
      <c r="H292" s="29">
        <f>IF(C292="A",PRODUCT(F292:G292),0)</f>
        <v>0</v>
      </c>
      <c r="I292" s="29">
        <f t="shared" si="137"/>
        <v>0</v>
      </c>
      <c r="J292" s="29">
        <f t="shared" si="138"/>
        <v>0</v>
      </c>
      <c r="K292" s="24">
        <f t="shared" si="126"/>
        <v>0</v>
      </c>
      <c r="L292" s="24">
        <f t="shared" si="126"/>
        <v>0</v>
      </c>
      <c r="M292" s="24">
        <f t="shared" si="126"/>
        <v>0</v>
      </c>
      <c r="N292" s="24">
        <f t="shared" si="126"/>
        <v>0</v>
      </c>
      <c r="O292" s="24">
        <f t="shared" si="126"/>
        <v>0</v>
      </c>
      <c r="P292" s="24">
        <f t="shared" si="126"/>
        <v>0</v>
      </c>
      <c r="Q292" s="24">
        <f t="shared" si="126"/>
        <v>0</v>
      </c>
      <c r="R292" s="24">
        <f t="shared" si="126"/>
        <v>0</v>
      </c>
      <c r="S292" s="24">
        <f t="shared" si="126"/>
        <v>0</v>
      </c>
      <c r="T292" s="25" t="s">
        <v>15</v>
      </c>
      <c r="U292" s="30"/>
      <c r="W292" s="31"/>
    </row>
    <row r="293" spans="2:23" s="26" customFormat="1" ht="21" hidden="1" customHeight="1" outlineLevel="1" x14ac:dyDescent="0.25">
      <c r="B293" s="27"/>
      <c r="C293" s="18"/>
      <c r="D293" s="18"/>
      <c r="E293" s="19"/>
      <c r="F293" s="20"/>
      <c r="G293" s="28"/>
      <c r="H293" s="29">
        <f>IF(C293="A",PRODUCT(F293:G293),0)</f>
        <v>0</v>
      </c>
      <c r="I293" s="29">
        <f t="shared" si="137"/>
        <v>0</v>
      </c>
      <c r="J293" s="29">
        <f t="shared" si="138"/>
        <v>0</v>
      </c>
      <c r="K293" s="24">
        <f t="shared" si="126"/>
        <v>0</v>
      </c>
      <c r="L293" s="24">
        <f t="shared" si="126"/>
        <v>0</v>
      </c>
      <c r="M293" s="24">
        <f t="shared" si="126"/>
        <v>0</v>
      </c>
      <c r="N293" s="24">
        <f t="shared" si="126"/>
        <v>0</v>
      </c>
      <c r="O293" s="24">
        <f t="shared" si="126"/>
        <v>0</v>
      </c>
      <c r="P293" s="24">
        <f t="shared" si="126"/>
        <v>0</v>
      </c>
      <c r="Q293" s="24">
        <f t="shared" si="126"/>
        <v>0</v>
      </c>
      <c r="R293" s="24">
        <f t="shared" si="126"/>
        <v>0</v>
      </c>
      <c r="S293" s="24">
        <f t="shared" si="126"/>
        <v>0</v>
      </c>
      <c r="T293" s="25" t="s">
        <v>15</v>
      </c>
      <c r="U293" s="30"/>
      <c r="W293" s="31"/>
    </row>
    <row r="294" spans="2:23" s="26" customFormat="1" ht="21" hidden="1" customHeight="1" outlineLevel="1" x14ac:dyDescent="0.25">
      <c r="B294" s="27"/>
      <c r="C294" s="18"/>
      <c r="D294" s="18"/>
      <c r="E294" s="19"/>
      <c r="F294" s="20"/>
      <c r="G294" s="28"/>
      <c r="H294" s="29">
        <f>IF(C294="A",PRODUCT(F294:G294),0)</f>
        <v>0</v>
      </c>
      <c r="I294" s="29">
        <f t="shared" si="137"/>
        <v>0</v>
      </c>
      <c r="J294" s="29">
        <f t="shared" si="138"/>
        <v>0</v>
      </c>
      <c r="K294" s="24">
        <f t="shared" si="126"/>
        <v>0</v>
      </c>
      <c r="L294" s="24">
        <f t="shared" si="126"/>
        <v>0</v>
      </c>
      <c r="M294" s="24">
        <f t="shared" si="126"/>
        <v>0</v>
      </c>
      <c r="N294" s="24">
        <f t="shared" si="126"/>
        <v>0</v>
      </c>
      <c r="O294" s="24">
        <f t="shared" si="126"/>
        <v>0</v>
      </c>
      <c r="P294" s="24">
        <f t="shared" si="126"/>
        <v>0</v>
      </c>
      <c r="Q294" s="24">
        <f t="shared" si="126"/>
        <v>0</v>
      </c>
      <c r="R294" s="24">
        <f t="shared" si="126"/>
        <v>0</v>
      </c>
      <c r="S294" s="24">
        <f t="shared" si="126"/>
        <v>0</v>
      </c>
      <c r="T294" s="25" t="s">
        <v>15</v>
      </c>
      <c r="U294" s="30"/>
      <c r="W294" s="31"/>
    </row>
    <row r="295" spans="2:23" s="26" customFormat="1" ht="21" hidden="1" customHeight="1" outlineLevel="1" x14ac:dyDescent="0.25">
      <c r="B295" s="27"/>
      <c r="C295" s="18"/>
      <c r="D295" s="18"/>
      <c r="E295" s="19"/>
      <c r="F295" s="20"/>
      <c r="G295" s="28"/>
      <c r="H295" s="29">
        <f>IF(C295="A",PRODUCT(F295:G295),0)</f>
        <v>0</v>
      </c>
      <c r="I295" s="29">
        <f t="shared" si="137"/>
        <v>0</v>
      </c>
      <c r="J295" s="29">
        <f t="shared" si="138"/>
        <v>0</v>
      </c>
      <c r="K295" s="24">
        <f t="shared" si="126"/>
        <v>0</v>
      </c>
      <c r="L295" s="24">
        <f t="shared" si="126"/>
        <v>0</v>
      </c>
      <c r="M295" s="24">
        <f t="shared" si="126"/>
        <v>0</v>
      </c>
      <c r="N295" s="24">
        <f t="shared" si="126"/>
        <v>0</v>
      </c>
      <c r="O295" s="24">
        <f t="shared" si="126"/>
        <v>0</v>
      </c>
      <c r="P295" s="24">
        <f t="shared" si="126"/>
        <v>0</v>
      </c>
      <c r="Q295" s="24">
        <f t="shared" si="126"/>
        <v>0</v>
      </c>
      <c r="R295" s="24">
        <f t="shared" si="126"/>
        <v>0</v>
      </c>
      <c r="S295" s="24">
        <f t="shared" si="126"/>
        <v>0</v>
      </c>
      <c r="T295" s="25" t="s">
        <v>15</v>
      </c>
      <c r="U295" s="30"/>
      <c r="W295" s="31"/>
    </row>
    <row r="296" spans="2:23" s="38" customFormat="1" ht="21" hidden="1" customHeight="1" outlineLevel="1" x14ac:dyDescent="0.25">
      <c r="B296" s="32"/>
      <c r="C296" s="33"/>
      <c r="D296" s="33"/>
      <c r="E296" s="34"/>
      <c r="F296" s="35"/>
      <c r="G296" s="35"/>
      <c r="H296" s="36">
        <f t="shared" ref="H296" si="139">IF(C296="A",PRODUCT(F296:G296),0)</f>
        <v>0</v>
      </c>
      <c r="I296" s="36">
        <f t="shared" si="137"/>
        <v>0</v>
      </c>
      <c r="J296" s="36">
        <f t="shared" si="138"/>
        <v>0</v>
      </c>
      <c r="K296" s="24">
        <f t="shared" si="126"/>
        <v>0</v>
      </c>
      <c r="L296" s="24">
        <f t="shared" si="126"/>
        <v>0</v>
      </c>
      <c r="M296" s="24">
        <f t="shared" si="126"/>
        <v>0</v>
      </c>
      <c r="N296" s="24">
        <f t="shared" si="126"/>
        <v>0</v>
      </c>
      <c r="O296" s="24">
        <f t="shared" si="126"/>
        <v>0</v>
      </c>
      <c r="P296" s="24">
        <f t="shared" si="126"/>
        <v>0</v>
      </c>
      <c r="Q296" s="24">
        <f t="shared" si="126"/>
        <v>0</v>
      </c>
      <c r="R296" s="24">
        <f t="shared" si="126"/>
        <v>0</v>
      </c>
      <c r="S296" s="24">
        <f t="shared" si="126"/>
        <v>0</v>
      </c>
      <c r="T296" s="37" t="s">
        <v>15</v>
      </c>
      <c r="U296" s="37"/>
    </row>
    <row r="297" spans="2:23" s="26" customFormat="1" ht="21" hidden="1" customHeight="1" outlineLevel="1" x14ac:dyDescent="0.25">
      <c r="B297" s="27"/>
      <c r="C297" s="18"/>
      <c r="D297" s="18"/>
      <c r="E297" s="19"/>
      <c r="F297" s="20"/>
      <c r="G297" s="28"/>
      <c r="H297" s="29">
        <f>IF(C297="A",PRODUCT(F297:G297),0)</f>
        <v>0</v>
      </c>
      <c r="I297" s="29">
        <f t="shared" si="137"/>
        <v>0</v>
      </c>
      <c r="J297" s="29">
        <f t="shared" si="138"/>
        <v>0</v>
      </c>
      <c r="K297" s="24">
        <f t="shared" si="126"/>
        <v>0</v>
      </c>
      <c r="L297" s="24">
        <f t="shared" si="126"/>
        <v>0</v>
      </c>
      <c r="M297" s="24">
        <f t="shared" si="126"/>
        <v>0</v>
      </c>
      <c r="N297" s="24">
        <f t="shared" si="126"/>
        <v>0</v>
      </c>
      <c r="O297" s="24">
        <f t="shared" si="126"/>
        <v>0</v>
      </c>
      <c r="P297" s="24">
        <f t="shared" si="126"/>
        <v>0</v>
      </c>
      <c r="Q297" s="24">
        <f t="shared" si="126"/>
        <v>0</v>
      </c>
      <c r="R297" s="24">
        <f t="shared" si="126"/>
        <v>0</v>
      </c>
      <c r="S297" s="24">
        <f t="shared" si="126"/>
        <v>0</v>
      </c>
      <c r="T297" s="25" t="s">
        <v>15</v>
      </c>
      <c r="U297" s="30"/>
      <c r="W297" s="31"/>
    </row>
    <row r="298" spans="2:23" s="26" customFormat="1" ht="21" hidden="1" customHeight="1" outlineLevel="1" x14ac:dyDescent="0.25">
      <c r="B298" s="17"/>
      <c r="C298" s="18"/>
      <c r="D298" s="19"/>
      <c r="E298" s="20"/>
      <c r="F298" s="21"/>
      <c r="G298" s="22"/>
      <c r="H298" s="23">
        <f t="shared" ref="H298:J298" si="140">IF($D298=H$6,$C298*$G298,0)</f>
        <v>0</v>
      </c>
      <c r="I298" s="23">
        <f t="shared" si="140"/>
        <v>0</v>
      </c>
      <c r="J298" s="23">
        <f t="shared" si="140"/>
        <v>0</v>
      </c>
      <c r="K298" s="24">
        <f t="shared" ref="K298:S313" si="141">IF($E298=K$6,$J298,0)</f>
        <v>0</v>
      </c>
      <c r="L298" s="24">
        <f t="shared" si="141"/>
        <v>0</v>
      </c>
      <c r="M298" s="24">
        <f t="shared" si="141"/>
        <v>0</v>
      </c>
      <c r="N298" s="24">
        <f t="shared" si="141"/>
        <v>0</v>
      </c>
      <c r="O298" s="24">
        <f t="shared" si="141"/>
        <v>0</v>
      </c>
      <c r="P298" s="24">
        <f t="shared" si="141"/>
        <v>0</v>
      </c>
      <c r="Q298" s="24">
        <f t="shared" si="141"/>
        <v>0</v>
      </c>
      <c r="R298" s="24">
        <f t="shared" si="141"/>
        <v>0</v>
      </c>
      <c r="S298" s="24">
        <f t="shared" si="141"/>
        <v>0</v>
      </c>
      <c r="T298" s="31"/>
    </row>
    <row r="299" spans="2:23" s="26" customFormat="1" ht="21" hidden="1" customHeight="1" outlineLevel="1" x14ac:dyDescent="0.25">
      <c r="B299" s="27"/>
      <c r="C299" s="18"/>
      <c r="D299" s="18"/>
      <c r="E299" s="19"/>
      <c r="F299" s="20"/>
      <c r="G299" s="28"/>
      <c r="H299" s="29">
        <f t="shared" ref="H299:H305" si="142">IF(C299="A",PRODUCT(F299:G299),0)</f>
        <v>0</v>
      </c>
      <c r="I299" s="29">
        <f t="shared" ref="I299:I308" si="143">IF(C299="D",-PRODUCT(F299:G299),0)</f>
        <v>0</v>
      </c>
      <c r="J299" s="29">
        <f t="shared" ref="J299:J308" si="144">(H299*D299)+(I299*D299)</f>
        <v>0</v>
      </c>
      <c r="K299" s="24">
        <f t="shared" si="141"/>
        <v>0</v>
      </c>
      <c r="L299" s="24">
        <f t="shared" si="141"/>
        <v>0</v>
      </c>
      <c r="M299" s="24">
        <f t="shared" si="141"/>
        <v>0</v>
      </c>
      <c r="N299" s="24">
        <f t="shared" si="141"/>
        <v>0</v>
      </c>
      <c r="O299" s="24">
        <f t="shared" si="141"/>
        <v>0</v>
      </c>
      <c r="P299" s="24">
        <f t="shared" si="141"/>
        <v>0</v>
      </c>
      <c r="Q299" s="24">
        <f t="shared" si="141"/>
        <v>0</v>
      </c>
      <c r="R299" s="24">
        <f t="shared" si="141"/>
        <v>0</v>
      </c>
      <c r="S299" s="24">
        <f t="shared" si="141"/>
        <v>0</v>
      </c>
      <c r="T299" s="25" t="s">
        <v>15</v>
      </c>
      <c r="U299" s="30"/>
      <c r="W299" s="31"/>
    </row>
    <row r="300" spans="2:23" s="26" customFormat="1" ht="21" hidden="1" customHeight="1" outlineLevel="1" x14ac:dyDescent="0.25">
      <c r="B300" s="27"/>
      <c r="C300" s="18"/>
      <c r="D300" s="18"/>
      <c r="E300" s="19"/>
      <c r="F300" s="20"/>
      <c r="G300" s="28"/>
      <c r="H300" s="29">
        <f t="shared" si="142"/>
        <v>0</v>
      </c>
      <c r="I300" s="29">
        <f t="shared" si="143"/>
        <v>0</v>
      </c>
      <c r="J300" s="29">
        <f t="shared" si="144"/>
        <v>0</v>
      </c>
      <c r="K300" s="24">
        <f t="shared" si="141"/>
        <v>0</v>
      </c>
      <c r="L300" s="24">
        <f t="shared" si="141"/>
        <v>0</v>
      </c>
      <c r="M300" s="24">
        <f t="shared" si="141"/>
        <v>0</v>
      </c>
      <c r="N300" s="24">
        <f t="shared" si="141"/>
        <v>0</v>
      </c>
      <c r="O300" s="24">
        <f t="shared" si="141"/>
        <v>0</v>
      </c>
      <c r="P300" s="24">
        <f t="shared" si="141"/>
        <v>0</v>
      </c>
      <c r="Q300" s="24">
        <f t="shared" si="141"/>
        <v>0</v>
      </c>
      <c r="R300" s="24">
        <f t="shared" si="141"/>
        <v>0</v>
      </c>
      <c r="S300" s="24">
        <f t="shared" si="141"/>
        <v>0</v>
      </c>
      <c r="T300" s="25" t="s">
        <v>15</v>
      </c>
      <c r="U300" s="30"/>
      <c r="W300" s="31"/>
    </row>
    <row r="301" spans="2:23" s="26" customFormat="1" ht="21" hidden="1" customHeight="1" outlineLevel="1" x14ac:dyDescent="0.25">
      <c r="B301" s="27"/>
      <c r="C301" s="18"/>
      <c r="D301" s="18"/>
      <c r="E301" s="19"/>
      <c r="F301" s="20"/>
      <c r="G301" s="28"/>
      <c r="H301" s="29">
        <f t="shared" si="142"/>
        <v>0</v>
      </c>
      <c r="I301" s="29">
        <f t="shared" si="143"/>
        <v>0</v>
      </c>
      <c r="J301" s="29">
        <f t="shared" si="144"/>
        <v>0</v>
      </c>
      <c r="K301" s="24">
        <f t="shared" si="141"/>
        <v>0</v>
      </c>
      <c r="L301" s="24">
        <f t="shared" si="141"/>
        <v>0</v>
      </c>
      <c r="M301" s="24">
        <f t="shared" si="141"/>
        <v>0</v>
      </c>
      <c r="N301" s="24">
        <f t="shared" si="141"/>
        <v>0</v>
      </c>
      <c r="O301" s="24">
        <f t="shared" si="141"/>
        <v>0</v>
      </c>
      <c r="P301" s="24">
        <f t="shared" si="141"/>
        <v>0</v>
      </c>
      <c r="Q301" s="24">
        <f t="shared" si="141"/>
        <v>0</v>
      </c>
      <c r="R301" s="24">
        <f t="shared" si="141"/>
        <v>0</v>
      </c>
      <c r="S301" s="24">
        <f t="shared" si="141"/>
        <v>0</v>
      </c>
      <c r="T301" s="25" t="s">
        <v>15</v>
      </c>
      <c r="U301" s="30"/>
      <c r="W301" s="31"/>
    </row>
    <row r="302" spans="2:23" s="26" customFormat="1" ht="21" hidden="1" customHeight="1" outlineLevel="1" x14ac:dyDescent="0.25">
      <c r="B302" s="27"/>
      <c r="C302" s="18"/>
      <c r="D302" s="18"/>
      <c r="E302" s="19"/>
      <c r="F302" s="20"/>
      <c r="G302" s="28"/>
      <c r="H302" s="29">
        <f t="shared" si="142"/>
        <v>0</v>
      </c>
      <c r="I302" s="29">
        <f t="shared" si="143"/>
        <v>0</v>
      </c>
      <c r="J302" s="29">
        <f t="shared" si="144"/>
        <v>0</v>
      </c>
      <c r="K302" s="24">
        <f t="shared" si="141"/>
        <v>0</v>
      </c>
      <c r="L302" s="24">
        <f t="shared" si="141"/>
        <v>0</v>
      </c>
      <c r="M302" s="24">
        <f t="shared" si="141"/>
        <v>0</v>
      </c>
      <c r="N302" s="24">
        <f t="shared" si="141"/>
        <v>0</v>
      </c>
      <c r="O302" s="24">
        <f t="shared" si="141"/>
        <v>0</v>
      </c>
      <c r="P302" s="24">
        <f t="shared" si="141"/>
        <v>0</v>
      </c>
      <c r="Q302" s="24">
        <f t="shared" si="141"/>
        <v>0</v>
      </c>
      <c r="R302" s="24">
        <f t="shared" si="141"/>
        <v>0</v>
      </c>
      <c r="S302" s="24">
        <f t="shared" si="141"/>
        <v>0</v>
      </c>
      <c r="T302" s="25" t="s">
        <v>15</v>
      </c>
      <c r="U302" s="30"/>
      <c r="W302" s="31"/>
    </row>
    <row r="303" spans="2:23" s="26" customFormat="1" ht="21" hidden="1" customHeight="1" outlineLevel="1" x14ac:dyDescent="0.25">
      <c r="B303" s="27"/>
      <c r="C303" s="18"/>
      <c r="D303" s="18"/>
      <c r="E303" s="62"/>
      <c r="F303" s="20"/>
      <c r="G303" s="28"/>
      <c r="H303" s="29">
        <f t="shared" si="142"/>
        <v>0</v>
      </c>
      <c r="I303" s="29">
        <f t="shared" si="143"/>
        <v>0</v>
      </c>
      <c r="J303" s="29">
        <f t="shared" si="144"/>
        <v>0</v>
      </c>
      <c r="K303" s="24">
        <f t="shared" si="141"/>
        <v>0</v>
      </c>
      <c r="L303" s="24">
        <f t="shared" si="141"/>
        <v>0</v>
      </c>
      <c r="M303" s="24">
        <f t="shared" si="141"/>
        <v>0</v>
      </c>
      <c r="N303" s="24">
        <f t="shared" si="141"/>
        <v>0</v>
      </c>
      <c r="O303" s="24">
        <f t="shared" si="141"/>
        <v>0</v>
      </c>
      <c r="P303" s="24">
        <f t="shared" si="141"/>
        <v>0</v>
      </c>
      <c r="Q303" s="24">
        <f t="shared" si="141"/>
        <v>0</v>
      </c>
      <c r="R303" s="24">
        <f t="shared" si="141"/>
        <v>0</v>
      </c>
      <c r="S303" s="24">
        <f t="shared" si="141"/>
        <v>0</v>
      </c>
      <c r="T303" s="25" t="s">
        <v>15</v>
      </c>
      <c r="U303" s="30"/>
      <c r="W303" s="31"/>
    </row>
    <row r="304" spans="2:23" s="26" customFormat="1" ht="21" hidden="1" customHeight="1" outlineLevel="1" x14ac:dyDescent="0.25">
      <c r="B304" s="27"/>
      <c r="C304" s="18"/>
      <c r="D304" s="18"/>
      <c r="E304" s="19"/>
      <c r="F304" s="20"/>
      <c r="G304" s="28"/>
      <c r="H304" s="29">
        <f t="shared" si="142"/>
        <v>0</v>
      </c>
      <c r="I304" s="29">
        <f t="shared" si="143"/>
        <v>0</v>
      </c>
      <c r="J304" s="29">
        <f t="shared" si="144"/>
        <v>0</v>
      </c>
      <c r="K304" s="24">
        <f t="shared" si="141"/>
        <v>0</v>
      </c>
      <c r="L304" s="24">
        <f t="shared" si="141"/>
        <v>0</v>
      </c>
      <c r="M304" s="24">
        <f t="shared" si="141"/>
        <v>0</v>
      </c>
      <c r="N304" s="24">
        <f t="shared" si="141"/>
        <v>0</v>
      </c>
      <c r="O304" s="24">
        <f t="shared" si="141"/>
        <v>0</v>
      </c>
      <c r="P304" s="24">
        <f t="shared" si="141"/>
        <v>0</v>
      </c>
      <c r="Q304" s="24">
        <f t="shared" si="141"/>
        <v>0</v>
      </c>
      <c r="R304" s="24">
        <f t="shared" si="141"/>
        <v>0</v>
      </c>
      <c r="S304" s="24">
        <f t="shared" si="141"/>
        <v>0</v>
      </c>
      <c r="T304" s="25" t="s">
        <v>15</v>
      </c>
      <c r="U304" s="30"/>
      <c r="W304" s="31"/>
    </row>
    <row r="305" spans="2:23" s="38" customFormat="1" ht="21" hidden="1" customHeight="1" outlineLevel="1" x14ac:dyDescent="0.25">
      <c r="B305" s="32"/>
      <c r="C305" s="33"/>
      <c r="D305" s="33"/>
      <c r="E305" s="34"/>
      <c r="F305" s="35"/>
      <c r="G305" s="35"/>
      <c r="H305" s="36">
        <f t="shared" si="142"/>
        <v>0</v>
      </c>
      <c r="I305" s="36">
        <f t="shared" si="143"/>
        <v>0</v>
      </c>
      <c r="J305" s="36">
        <f t="shared" si="144"/>
        <v>0</v>
      </c>
      <c r="K305" s="24">
        <f t="shared" si="141"/>
        <v>0</v>
      </c>
      <c r="L305" s="24">
        <f t="shared" si="141"/>
        <v>0</v>
      </c>
      <c r="M305" s="24">
        <f t="shared" si="141"/>
        <v>0</v>
      </c>
      <c r="N305" s="24">
        <f t="shared" si="141"/>
        <v>0</v>
      </c>
      <c r="O305" s="24">
        <f t="shared" si="141"/>
        <v>0</v>
      </c>
      <c r="P305" s="24">
        <f t="shared" si="141"/>
        <v>0</v>
      </c>
      <c r="Q305" s="24">
        <f t="shared" si="141"/>
        <v>0</v>
      </c>
      <c r="R305" s="24">
        <f t="shared" si="141"/>
        <v>0</v>
      </c>
      <c r="S305" s="24">
        <f t="shared" si="141"/>
        <v>0</v>
      </c>
      <c r="T305" s="37" t="s">
        <v>15</v>
      </c>
      <c r="U305" s="37"/>
    </row>
    <row r="306" spans="2:23" s="26" customFormat="1" ht="21" hidden="1" customHeight="1" outlineLevel="1" x14ac:dyDescent="0.25">
      <c r="B306" s="27"/>
      <c r="C306" s="18"/>
      <c r="D306" s="18"/>
      <c r="E306" s="19"/>
      <c r="F306" s="20"/>
      <c r="G306" s="28"/>
      <c r="H306" s="29">
        <f>IF(C306="A",PRODUCT(F306:G306),0)</f>
        <v>0</v>
      </c>
      <c r="I306" s="29">
        <f t="shared" si="143"/>
        <v>0</v>
      </c>
      <c r="J306" s="29">
        <f t="shared" si="144"/>
        <v>0</v>
      </c>
      <c r="K306" s="24">
        <f t="shared" si="141"/>
        <v>0</v>
      </c>
      <c r="L306" s="24">
        <f t="shared" si="141"/>
        <v>0</v>
      </c>
      <c r="M306" s="24">
        <f t="shared" si="141"/>
        <v>0</v>
      </c>
      <c r="N306" s="24">
        <f t="shared" si="141"/>
        <v>0</v>
      </c>
      <c r="O306" s="24">
        <f t="shared" si="141"/>
        <v>0</v>
      </c>
      <c r="P306" s="24">
        <f t="shared" si="141"/>
        <v>0</v>
      </c>
      <c r="Q306" s="24">
        <f t="shared" si="141"/>
        <v>0</v>
      </c>
      <c r="R306" s="24">
        <f t="shared" si="141"/>
        <v>0</v>
      </c>
      <c r="S306" s="24">
        <f t="shared" si="141"/>
        <v>0</v>
      </c>
      <c r="T306" s="25" t="s">
        <v>15</v>
      </c>
      <c r="U306" s="30"/>
      <c r="W306" s="31"/>
    </row>
    <row r="307" spans="2:23" s="38" customFormat="1" ht="21" hidden="1" customHeight="1" outlineLevel="1" x14ac:dyDescent="0.25">
      <c r="B307" s="32"/>
      <c r="C307" s="33"/>
      <c r="D307" s="33"/>
      <c r="E307" s="34"/>
      <c r="F307" s="35"/>
      <c r="G307" s="35"/>
      <c r="H307" s="36">
        <f t="shared" ref="H307" si="145">IF(C307="A",PRODUCT(F307:G307),0)</f>
        <v>0</v>
      </c>
      <c r="I307" s="36">
        <f t="shared" si="143"/>
        <v>0</v>
      </c>
      <c r="J307" s="36">
        <f t="shared" si="144"/>
        <v>0</v>
      </c>
      <c r="K307" s="24">
        <f t="shared" si="141"/>
        <v>0</v>
      </c>
      <c r="L307" s="24">
        <f t="shared" si="141"/>
        <v>0</v>
      </c>
      <c r="M307" s="24">
        <f t="shared" si="141"/>
        <v>0</v>
      </c>
      <c r="N307" s="24">
        <f t="shared" si="141"/>
        <v>0</v>
      </c>
      <c r="O307" s="24">
        <f t="shared" si="141"/>
        <v>0</v>
      </c>
      <c r="P307" s="24">
        <f t="shared" si="141"/>
        <v>0</v>
      </c>
      <c r="Q307" s="24">
        <f t="shared" si="141"/>
        <v>0</v>
      </c>
      <c r="R307" s="24">
        <f t="shared" si="141"/>
        <v>0</v>
      </c>
      <c r="S307" s="24">
        <f t="shared" si="141"/>
        <v>0</v>
      </c>
      <c r="T307" s="37" t="s">
        <v>15</v>
      </c>
      <c r="U307" s="37"/>
    </row>
    <row r="308" spans="2:23" s="26" customFormat="1" ht="21" hidden="1" customHeight="1" outlineLevel="1" x14ac:dyDescent="0.25">
      <c r="B308" s="27"/>
      <c r="C308" s="18"/>
      <c r="D308" s="18"/>
      <c r="E308" s="62"/>
      <c r="F308" s="20"/>
      <c r="G308" s="28"/>
      <c r="H308" s="29">
        <f>IF(C308="A",PRODUCT(F308:G308),0)</f>
        <v>0</v>
      </c>
      <c r="I308" s="29">
        <f t="shared" si="143"/>
        <v>0</v>
      </c>
      <c r="J308" s="29">
        <f t="shared" si="144"/>
        <v>0</v>
      </c>
      <c r="K308" s="24">
        <f t="shared" si="141"/>
        <v>0</v>
      </c>
      <c r="L308" s="24">
        <f t="shared" si="141"/>
        <v>0</v>
      </c>
      <c r="M308" s="24">
        <f t="shared" si="141"/>
        <v>0</v>
      </c>
      <c r="N308" s="24">
        <f t="shared" si="141"/>
        <v>0</v>
      </c>
      <c r="O308" s="24">
        <f t="shared" si="141"/>
        <v>0</v>
      </c>
      <c r="P308" s="24">
        <f t="shared" si="141"/>
        <v>0</v>
      </c>
      <c r="Q308" s="24">
        <f t="shared" si="141"/>
        <v>0</v>
      </c>
      <c r="R308" s="24">
        <f t="shared" si="141"/>
        <v>0</v>
      </c>
      <c r="S308" s="24">
        <f t="shared" si="141"/>
        <v>0</v>
      </c>
      <c r="T308" s="25" t="s">
        <v>15</v>
      </c>
      <c r="U308" s="30"/>
      <c r="W308" s="31"/>
    </row>
    <row r="309" spans="2:23" s="26" customFormat="1" ht="21" hidden="1" customHeight="1" outlineLevel="1" x14ac:dyDescent="0.25">
      <c r="B309" s="17"/>
      <c r="C309" s="18"/>
      <c r="D309" s="19"/>
      <c r="E309" s="20"/>
      <c r="F309" s="21"/>
      <c r="G309" s="22"/>
      <c r="H309" s="23">
        <f t="shared" ref="H309:J309" si="146">IF($D309=H$6,$C309*$G309,0)</f>
        <v>0</v>
      </c>
      <c r="I309" s="23">
        <f t="shared" si="146"/>
        <v>0</v>
      </c>
      <c r="J309" s="23">
        <f t="shared" si="146"/>
        <v>0</v>
      </c>
      <c r="K309" s="24">
        <f t="shared" si="141"/>
        <v>0</v>
      </c>
      <c r="L309" s="24">
        <f t="shared" si="141"/>
        <v>0</v>
      </c>
      <c r="M309" s="24">
        <f t="shared" si="141"/>
        <v>0</v>
      </c>
      <c r="N309" s="24">
        <f t="shared" si="141"/>
        <v>0</v>
      </c>
      <c r="O309" s="24">
        <f t="shared" si="141"/>
        <v>0</v>
      </c>
      <c r="P309" s="24">
        <f t="shared" si="141"/>
        <v>0</v>
      </c>
      <c r="Q309" s="24">
        <f t="shared" si="141"/>
        <v>0</v>
      </c>
      <c r="R309" s="24">
        <f t="shared" si="141"/>
        <v>0</v>
      </c>
      <c r="S309" s="24">
        <f t="shared" si="141"/>
        <v>0</v>
      </c>
      <c r="T309" s="31"/>
    </row>
    <row r="310" spans="2:23" s="26" customFormat="1" ht="21" hidden="1" customHeight="1" outlineLevel="1" x14ac:dyDescent="0.25">
      <c r="B310" s="27"/>
      <c r="C310" s="18"/>
      <c r="D310" s="18"/>
      <c r="E310" s="19"/>
      <c r="F310" s="20"/>
      <c r="G310" s="28"/>
      <c r="H310" s="29">
        <f>IF(C310="A",PRODUCT(F310:G310),0)</f>
        <v>0</v>
      </c>
      <c r="I310" s="29">
        <f t="shared" ref="I310:I312" si="147">IF(C310="D",-PRODUCT(F310:G310),0)</f>
        <v>0</v>
      </c>
      <c r="J310" s="29">
        <f t="shared" ref="J310:J312" si="148">(H310*D310)+(I310*D310)</f>
        <v>0</v>
      </c>
      <c r="K310" s="24">
        <f t="shared" si="141"/>
        <v>0</v>
      </c>
      <c r="L310" s="24">
        <f t="shared" si="141"/>
        <v>0</v>
      </c>
      <c r="M310" s="24">
        <f t="shared" si="141"/>
        <v>0</v>
      </c>
      <c r="N310" s="24">
        <f t="shared" si="141"/>
        <v>0</v>
      </c>
      <c r="O310" s="24">
        <f t="shared" si="141"/>
        <v>0</v>
      </c>
      <c r="P310" s="24">
        <f t="shared" si="141"/>
        <v>0</v>
      </c>
      <c r="Q310" s="24">
        <f t="shared" si="141"/>
        <v>0</v>
      </c>
      <c r="R310" s="24">
        <f t="shared" si="141"/>
        <v>0</v>
      </c>
      <c r="S310" s="24">
        <f t="shared" si="141"/>
        <v>0</v>
      </c>
      <c r="T310" s="25" t="s">
        <v>15</v>
      </c>
      <c r="U310" s="30"/>
      <c r="W310" s="31"/>
    </row>
    <row r="311" spans="2:23" s="38" customFormat="1" ht="21" hidden="1" customHeight="1" outlineLevel="1" x14ac:dyDescent="0.25">
      <c r="B311" s="32"/>
      <c r="C311" s="33"/>
      <c r="D311" s="33"/>
      <c r="E311" s="34"/>
      <c r="F311" s="35"/>
      <c r="G311" s="35"/>
      <c r="H311" s="36">
        <f t="shared" ref="H311" si="149">IF(C311="A",PRODUCT(F311:G311),0)</f>
        <v>0</v>
      </c>
      <c r="I311" s="36">
        <f t="shared" si="147"/>
        <v>0</v>
      </c>
      <c r="J311" s="36">
        <f t="shared" si="148"/>
        <v>0</v>
      </c>
      <c r="K311" s="24">
        <f t="shared" si="141"/>
        <v>0</v>
      </c>
      <c r="L311" s="24">
        <f t="shared" si="141"/>
        <v>0</v>
      </c>
      <c r="M311" s="24">
        <f t="shared" si="141"/>
        <v>0</v>
      </c>
      <c r="N311" s="24">
        <f t="shared" si="141"/>
        <v>0</v>
      </c>
      <c r="O311" s="24">
        <f t="shared" si="141"/>
        <v>0</v>
      </c>
      <c r="P311" s="24">
        <f t="shared" si="141"/>
        <v>0</v>
      </c>
      <c r="Q311" s="24">
        <f t="shared" si="141"/>
        <v>0</v>
      </c>
      <c r="R311" s="24">
        <f t="shared" si="141"/>
        <v>0</v>
      </c>
      <c r="S311" s="24">
        <f t="shared" si="141"/>
        <v>0</v>
      </c>
      <c r="T311" s="37" t="s">
        <v>15</v>
      </c>
      <c r="U311" s="37"/>
    </row>
    <row r="312" spans="2:23" s="26" customFormat="1" ht="21" hidden="1" customHeight="1" outlineLevel="1" x14ac:dyDescent="0.25">
      <c r="B312" s="27"/>
      <c r="C312" s="18"/>
      <c r="D312" s="18"/>
      <c r="E312" s="19"/>
      <c r="F312" s="20"/>
      <c r="G312" s="28"/>
      <c r="H312" s="29">
        <f>IF(C312="A",PRODUCT(F312:G312),0)</f>
        <v>0</v>
      </c>
      <c r="I312" s="29">
        <f t="shared" si="147"/>
        <v>0</v>
      </c>
      <c r="J312" s="29">
        <f t="shared" si="148"/>
        <v>0</v>
      </c>
      <c r="K312" s="24">
        <f t="shared" si="141"/>
        <v>0</v>
      </c>
      <c r="L312" s="24">
        <f t="shared" si="141"/>
        <v>0</v>
      </c>
      <c r="M312" s="24">
        <f t="shared" si="141"/>
        <v>0</v>
      </c>
      <c r="N312" s="24">
        <f t="shared" si="141"/>
        <v>0</v>
      </c>
      <c r="O312" s="24">
        <f t="shared" si="141"/>
        <v>0</v>
      </c>
      <c r="P312" s="24">
        <f t="shared" si="141"/>
        <v>0</v>
      </c>
      <c r="Q312" s="24">
        <f t="shared" si="141"/>
        <v>0</v>
      </c>
      <c r="R312" s="24">
        <f t="shared" si="141"/>
        <v>0</v>
      </c>
      <c r="S312" s="24">
        <f t="shared" si="141"/>
        <v>0</v>
      </c>
      <c r="T312" s="25" t="s">
        <v>15</v>
      </c>
      <c r="U312" s="30"/>
      <c r="W312" s="31"/>
    </row>
    <row r="313" spans="2:23" s="26" customFormat="1" ht="21" hidden="1" customHeight="1" outlineLevel="1" x14ac:dyDescent="0.25">
      <c r="B313" s="69"/>
      <c r="C313" s="65"/>
      <c r="D313" s="65"/>
      <c r="E313" s="66"/>
      <c r="F313" s="39"/>
      <c r="G313" s="39"/>
      <c r="H313" s="29"/>
      <c r="I313" s="29"/>
      <c r="J313" s="29"/>
      <c r="K313" s="24">
        <f t="shared" si="141"/>
        <v>0</v>
      </c>
      <c r="L313" s="24">
        <f t="shared" si="141"/>
        <v>0</v>
      </c>
      <c r="M313" s="24">
        <f t="shared" si="141"/>
        <v>0</v>
      </c>
      <c r="N313" s="24">
        <f t="shared" si="141"/>
        <v>0</v>
      </c>
      <c r="O313" s="24">
        <f t="shared" si="141"/>
        <v>0</v>
      </c>
      <c r="P313" s="24">
        <f t="shared" si="141"/>
        <v>0</v>
      </c>
      <c r="Q313" s="24">
        <f t="shared" si="141"/>
        <v>0</v>
      </c>
      <c r="R313" s="24">
        <f t="shared" si="141"/>
        <v>0</v>
      </c>
      <c r="S313" s="24">
        <f t="shared" si="141"/>
        <v>0</v>
      </c>
      <c r="T313" s="25"/>
      <c r="U313" s="30"/>
      <c r="W313" s="31"/>
    </row>
    <row r="314" spans="2:23" s="26" customFormat="1" ht="21" hidden="1" customHeight="1" outlineLevel="1" x14ac:dyDescent="0.25">
      <c r="B314" s="9"/>
      <c r="C314" s="18"/>
      <c r="D314" s="18"/>
      <c r="E314" s="62"/>
      <c r="F314" s="20"/>
      <c r="G314" s="28"/>
      <c r="H314" s="63"/>
      <c r="I314" s="63"/>
      <c r="J314" s="63"/>
      <c r="K314" s="24">
        <f t="shared" ref="K314:S341" si="150">IF($E314=K$6,$J314,0)</f>
        <v>0</v>
      </c>
      <c r="L314" s="24">
        <f t="shared" si="150"/>
        <v>0</v>
      </c>
      <c r="M314" s="24">
        <f t="shared" si="150"/>
        <v>0</v>
      </c>
      <c r="N314" s="24">
        <f t="shared" si="150"/>
        <v>0</v>
      </c>
      <c r="O314" s="24">
        <f t="shared" si="150"/>
        <v>0</v>
      </c>
      <c r="P314" s="24">
        <f t="shared" si="150"/>
        <v>0</v>
      </c>
      <c r="Q314" s="24">
        <f t="shared" si="150"/>
        <v>0</v>
      </c>
      <c r="R314" s="24">
        <f t="shared" si="150"/>
        <v>0</v>
      </c>
      <c r="S314" s="24">
        <f t="shared" si="150"/>
        <v>0</v>
      </c>
      <c r="T314" s="30"/>
      <c r="U314" s="30"/>
    </row>
    <row r="315" spans="2:23" s="26" customFormat="1" ht="21" hidden="1" customHeight="1" outlineLevel="1" x14ac:dyDescent="0.25">
      <c r="B315" s="9"/>
      <c r="C315" s="18"/>
      <c r="D315" s="18"/>
      <c r="E315" s="62"/>
      <c r="F315" s="20"/>
      <c r="G315" s="28"/>
      <c r="H315" s="63"/>
      <c r="I315" s="63"/>
      <c r="J315" s="63"/>
      <c r="K315" s="24">
        <f t="shared" si="150"/>
        <v>0</v>
      </c>
      <c r="L315" s="24">
        <f t="shared" si="150"/>
        <v>0</v>
      </c>
      <c r="M315" s="24">
        <f t="shared" si="150"/>
        <v>0</v>
      </c>
      <c r="N315" s="24">
        <f t="shared" si="150"/>
        <v>0</v>
      </c>
      <c r="O315" s="24">
        <f t="shared" si="150"/>
        <v>0</v>
      </c>
      <c r="P315" s="24">
        <f t="shared" si="150"/>
        <v>0</v>
      </c>
      <c r="Q315" s="24">
        <f t="shared" si="150"/>
        <v>0</v>
      </c>
      <c r="R315" s="24">
        <f t="shared" si="150"/>
        <v>0</v>
      </c>
      <c r="S315" s="24">
        <f t="shared" si="150"/>
        <v>0</v>
      </c>
      <c r="T315" s="30"/>
      <c r="U315" s="30"/>
    </row>
    <row r="316" spans="2:23" s="26" customFormat="1" ht="21" hidden="1" customHeight="1" outlineLevel="1" x14ac:dyDescent="0.25">
      <c r="B316" s="27"/>
      <c r="C316" s="18"/>
      <c r="D316" s="18"/>
      <c r="E316" s="62"/>
      <c r="F316" s="39"/>
      <c r="G316" s="39"/>
      <c r="H316" s="29">
        <f>IF(C316="A",PRODUCT(F316:G316),0)</f>
        <v>0</v>
      </c>
      <c r="I316" s="29">
        <f t="shared" ref="I316:I319" si="151">IF(C316="D",-PRODUCT(F316:G316),0)</f>
        <v>0</v>
      </c>
      <c r="J316" s="29">
        <f t="shared" ref="J316:J319" si="152">(H316*D316)+(I316*D316)</f>
        <v>0</v>
      </c>
      <c r="K316" s="24">
        <f t="shared" si="150"/>
        <v>0</v>
      </c>
      <c r="L316" s="24">
        <f t="shared" si="150"/>
        <v>0</v>
      </c>
      <c r="M316" s="24">
        <f t="shared" si="150"/>
        <v>0</v>
      </c>
      <c r="N316" s="24">
        <f t="shared" si="150"/>
        <v>0</v>
      </c>
      <c r="O316" s="24">
        <f t="shared" si="150"/>
        <v>0</v>
      </c>
      <c r="P316" s="24">
        <f t="shared" si="150"/>
        <v>0</v>
      </c>
      <c r="Q316" s="24">
        <f t="shared" si="150"/>
        <v>0</v>
      </c>
      <c r="R316" s="24">
        <f t="shared" si="150"/>
        <v>0</v>
      </c>
      <c r="S316" s="24">
        <f t="shared" si="150"/>
        <v>0</v>
      </c>
      <c r="T316" s="25" t="s">
        <v>15</v>
      </c>
      <c r="U316" s="30"/>
      <c r="W316" s="31"/>
    </row>
    <row r="317" spans="2:23" s="38" customFormat="1" ht="21" hidden="1" customHeight="1" outlineLevel="1" x14ac:dyDescent="0.25">
      <c r="B317" s="32"/>
      <c r="C317" s="33"/>
      <c r="D317" s="33"/>
      <c r="E317" s="34"/>
      <c r="F317" s="35"/>
      <c r="G317" s="35"/>
      <c r="H317" s="36">
        <f t="shared" ref="H317" si="153">IF(C317="A",PRODUCT(F317:G317),0)</f>
        <v>0</v>
      </c>
      <c r="I317" s="36">
        <f t="shared" si="151"/>
        <v>0</v>
      </c>
      <c r="J317" s="36">
        <f t="shared" si="152"/>
        <v>0</v>
      </c>
      <c r="K317" s="24">
        <f t="shared" si="150"/>
        <v>0</v>
      </c>
      <c r="L317" s="24">
        <f t="shared" si="150"/>
        <v>0</v>
      </c>
      <c r="M317" s="24">
        <f t="shared" si="150"/>
        <v>0</v>
      </c>
      <c r="N317" s="24">
        <f t="shared" si="150"/>
        <v>0</v>
      </c>
      <c r="O317" s="24">
        <f t="shared" si="150"/>
        <v>0</v>
      </c>
      <c r="P317" s="24">
        <f t="shared" si="150"/>
        <v>0</v>
      </c>
      <c r="Q317" s="24">
        <f t="shared" si="150"/>
        <v>0</v>
      </c>
      <c r="R317" s="24">
        <f t="shared" si="150"/>
        <v>0</v>
      </c>
      <c r="S317" s="24">
        <f t="shared" si="150"/>
        <v>0</v>
      </c>
      <c r="T317" s="37" t="s">
        <v>15</v>
      </c>
      <c r="U317" s="37"/>
    </row>
    <row r="318" spans="2:23" s="26" customFormat="1" ht="21" hidden="1" customHeight="1" outlineLevel="1" x14ac:dyDescent="0.25">
      <c r="B318" s="27"/>
      <c r="C318" s="18"/>
      <c r="D318" s="18"/>
      <c r="E318" s="62"/>
      <c r="F318" s="39"/>
      <c r="G318" s="39"/>
      <c r="H318" s="29">
        <f>IF(C318="A",PRODUCT(F318:G318),0)</f>
        <v>0</v>
      </c>
      <c r="I318" s="29">
        <f t="shared" si="151"/>
        <v>0</v>
      </c>
      <c r="J318" s="29">
        <f t="shared" si="152"/>
        <v>0</v>
      </c>
      <c r="K318" s="24">
        <f t="shared" si="150"/>
        <v>0</v>
      </c>
      <c r="L318" s="24">
        <f t="shared" si="150"/>
        <v>0</v>
      </c>
      <c r="M318" s="24">
        <f t="shared" si="150"/>
        <v>0</v>
      </c>
      <c r="N318" s="24">
        <f t="shared" si="150"/>
        <v>0</v>
      </c>
      <c r="O318" s="24">
        <f t="shared" si="150"/>
        <v>0</v>
      </c>
      <c r="P318" s="24">
        <f t="shared" si="150"/>
        <v>0</v>
      </c>
      <c r="Q318" s="24">
        <f t="shared" si="150"/>
        <v>0</v>
      </c>
      <c r="R318" s="24">
        <f t="shared" si="150"/>
        <v>0</v>
      </c>
      <c r="S318" s="24">
        <f t="shared" si="150"/>
        <v>0</v>
      </c>
      <c r="T318" s="25" t="s">
        <v>15</v>
      </c>
      <c r="U318" s="30"/>
      <c r="W318" s="31"/>
    </row>
    <row r="319" spans="2:23" s="38" customFormat="1" ht="21" hidden="1" customHeight="1" outlineLevel="1" x14ac:dyDescent="0.25">
      <c r="B319" s="32"/>
      <c r="C319" s="33"/>
      <c r="D319" s="33"/>
      <c r="E319" s="34"/>
      <c r="F319" s="35"/>
      <c r="G319" s="35"/>
      <c r="H319" s="36">
        <f t="shared" ref="H319" si="154">IF(C319="A",PRODUCT(F319:G319),0)</f>
        <v>0</v>
      </c>
      <c r="I319" s="36">
        <f t="shared" si="151"/>
        <v>0</v>
      </c>
      <c r="J319" s="36">
        <f t="shared" si="152"/>
        <v>0</v>
      </c>
      <c r="K319" s="24">
        <f t="shared" si="150"/>
        <v>0</v>
      </c>
      <c r="L319" s="24">
        <f t="shared" si="150"/>
        <v>0</v>
      </c>
      <c r="M319" s="24">
        <f t="shared" si="150"/>
        <v>0</v>
      </c>
      <c r="N319" s="24">
        <f t="shared" si="150"/>
        <v>0</v>
      </c>
      <c r="O319" s="24">
        <f t="shared" si="150"/>
        <v>0</v>
      </c>
      <c r="P319" s="24">
        <f t="shared" si="150"/>
        <v>0</v>
      </c>
      <c r="Q319" s="24">
        <f t="shared" si="150"/>
        <v>0</v>
      </c>
      <c r="R319" s="24">
        <f t="shared" si="150"/>
        <v>0</v>
      </c>
      <c r="S319" s="24">
        <f t="shared" si="150"/>
        <v>0</v>
      </c>
      <c r="T319" s="37" t="s">
        <v>15</v>
      </c>
      <c r="U319" s="37"/>
    </row>
    <row r="320" spans="2:23" s="68" customFormat="1" ht="21" hidden="1" customHeight="1" outlineLevel="1" x14ac:dyDescent="0.25">
      <c r="B320" s="17"/>
      <c r="C320" s="65"/>
      <c r="D320" s="65"/>
      <c r="E320" s="66"/>
      <c r="F320" s="39"/>
      <c r="G320" s="39"/>
      <c r="H320" s="29"/>
      <c r="I320" s="29"/>
      <c r="J320" s="29"/>
      <c r="K320" s="24">
        <f t="shared" si="150"/>
        <v>0</v>
      </c>
      <c r="L320" s="24">
        <f t="shared" si="150"/>
        <v>0</v>
      </c>
      <c r="M320" s="24">
        <f t="shared" si="150"/>
        <v>0</v>
      </c>
      <c r="N320" s="24">
        <f t="shared" si="150"/>
        <v>0</v>
      </c>
      <c r="O320" s="24">
        <f t="shared" si="150"/>
        <v>0</v>
      </c>
      <c r="P320" s="24">
        <f t="shared" si="150"/>
        <v>0</v>
      </c>
      <c r="Q320" s="24">
        <f t="shared" si="150"/>
        <v>0</v>
      </c>
      <c r="R320" s="24">
        <f t="shared" si="150"/>
        <v>0</v>
      </c>
      <c r="S320" s="24">
        <f t="shared" si="150"/>
        <v>0</v>
      </c>
      <c r="T320" s="25"/>
      <c r="U320" s="67"/>
      <c r="V320" s="26"/>
    </row>
    <row r="321" spans="2:23" s="26" customFormat="1" ht="21" hidden="1" customHeight="1" outlineLevel="1" x14ac:dyDescent="0.25">
      <c r="B321" s="27"/>
      <c r="C321" s="18"/>
      <c r="D321" s="18"/>
      <c r="E321" s="62"/>
      <c r="F321" s="39"/>
      <c r="G321" s="39"/>
      <c r="H321" s="29">
        <f>IF(C321="A",PRODUCT(F321:G321),0)</f>
        <v>0</v>
      </c>
      <c r="I321" s="29">
        <f t="shared" ref="I321:I323" si="155">IF(C321="D",-PRODUCT(F321:G321),0)</f>
        <v>0</v>
      </c>
      <c r="J321" s="29">
        <f t="shared" ref="J321:J323" si="156">(H321*D321)+(I321*D321)</f>
        <v>0</v>
      </c>
      <c r="K321" s="24">
        <f t="shared" si="150"/>
        <v>0</v>
      </c>
      <c r="L321" s="24">
        <f t="shared" si="150"/>
        <v>0</v>
      </c>
      <c r="M321" s="24">
        <f t="shared" si="150"/>
        <v>0</v>
      </c>
      <c r="N321" s="24">
        <f t="shared" si="150"/>
        <v>0</v>
      </c>
      <c r="O321" s="24">
        <f t="shared" si="150"/>
        <v>0</v>
      </c>
      <c r="P321" s="24">
        <f t="shared" si="150"/>
        <v>0</v>
      </c>
      <c r="Q321" s="24">
        <f t="shared" si="150"/>
        <v>0</v>
      </c>
      <c r="R321" s="24">
        <f t="shared" si="150"/>
        <v>0</v>
      </c>
      <c r="S321" s="24">
        <f t="shared" si="150"/>
        <v>0</v>
      </c>
      <c r="T321" s="25" t="s">
        <v>15</v>
      </c>
      <c r="U321" s="30"/>
      <c r="W321" s="31"/>
    </row>
    <row r="322" spans="2:23" s="38" customFormat="1" ht="21" hidden="1" customHeight="1" outlineLevel="1" x14ac:dyDescent="0.25">
      <c r="B322" s="32"/>
      <c r="C322" s="33"/>
      <c r="D322" s="33"/>
      <c r="E322" s="34"/>
      <c r="F322" s="35"/>
      <c r="G322" s="35"/>
      <c r="H322" s="36">
        <f t="shared" ref="H322" si="157">IF(C322="A",PRODUCT(F322:G322),0)</f>
        <v>0</v>
      </c>
      <c r="I322" s="36">
        <f t="shared" si="155"/>
        <v>0</v>
      </c>
      <c r="J322" s="36">
        <f t="shared" si="156"/>
        <v>0</v>
      </c>
      <c r="K322" s="24">
        <f t="shared" si="150"/>
        <v>0</v>
      </c>
      <c r="L322" s="24">
        <f t="shared" si="150"/>
        <v>0</v>
      </c>
      <c r="M322" s="24">
        <f t="shared" si="150"/>
        <v>0</v>
      </c>
      <c r="N322" s="24">
        <f t="shared" si="150"/>
        <v>0</v>
      </c>
      <c r="O322" s="24">
        <f t="shared" si="150"/>
        <v>0</v>
      </c>
      <c r="P322" s="24">
        <f t="shared" si="150"/>
        <v>0</v>
      </c>
      <c r="Q322" s="24">
        <f t="shared" si="150"/>
        <v>0</v>
      </c>
      <c r="R322" s="24">
        <f t="shared" si="150"/>
        <v>0</v>
      </c>
      <c r="S322" s="24">
        <f t="shared" si="150"/>
        <v>0</v>
      </c>
      <c r="T322" s="37" t="s">
        <v>15</v>
      </c>
      <c r="U322" s="37"/>
    </row>
    <row r="323" spans="2:23" s="26" customFormat="1" ht="21" hidden="1" customHeight="1" outlineLevel="1" x14ac:dyDescent="0.25">
      <c r="B323" s="27"/>
      <c r="C323" s="18"/>
      <c r="D323" s="18"/>
      <c r="E323" s="62"/>
      <c r="F323" s="39"/>
      <c r="G323" s="39"/>
      <c r="H323" s="29">
        <f>IF(C323="A",PRODUCT(F323:G323),0)</f>
        <v>0</v>
      </c>
      <c r="I323" s="29">
        <f t="shared" si="155"/>
        <v>0</v>
      </c>
      <c r="J323" s="29">
        <f t="shared" si="156"/>
        <v>0</v>
      </c>
      <c r="K323" s="24">
        <f t="shared" si="150"/>
        <v>0</v>
      </c>
      <c r="L323" s="24">
        <f t="shared" si="150"/>
        <v>0</v>
      </c>
      <c r="M323" s="24">
        <f t="shared" si="150"/>
        <v>0</v>
      </c>
      <c r="N323" s="24">
        <f t="shared" si="150"/>
        <v>0</v>
      </c>
      <c r="O323" s="24">
        <f t="shared" si="150"/>
        <v>0</v>
      </c>
      <c r="P323" s="24">
        <f t="shared" si="150"/>
        <v>0</v>
      </c>
      <c r="Q323" s="24">
        <f t="shared" si="150"/>
        <v>0</v>
      </c>
      <c r="R323" s="24">
        <f t="shared" si="150"/>
        <v>0</v>
      </c>
      <c r="S323" s="24">
        <f t="shared" si="150"/>
        <v>0</v>
      </c>
      <c r="T323" s="25" t="s">
        <v>15</v>
      </c>
      <c r="U323" s="30"/>
      <c r="W323" s="31"/>
    </row>
    <row r="324" spans="2:23" s="68" customFormat="1" ht="21" hidden="1" customHeight="1" outlineLevel="1" x14ac:dyDescent="0.25">
      <c r="B324" s="17"/>
      <c r="C324" s="65"/>
      <c r="D324" s="65"/>
      <c r="E324" s="66"/>
      <c r="F324" s="39"/>
      <c r="G324" s="39"/>
      <c r="H324" s="29"/>
      <c r="I324" s="29"/>
      <c r="J324" s="29"/>
      <c r="K324" s="24">
        <f t="shared" si="150"/>
        <v>0</v>
      </c>
      <c r="L324" s="24">
        <f t="shared" si="150"/>
        <v>0</v>
      </c>
      <c r="M324" s="24">
        <f t="shared" si="150"/>
        <v>0</v>
      </c>
      <c r="N324" s="24">
        <f t="shared" si="150"/>
        <v>0</v>
      </c>
      <c r="O324" s="24">
        <f t="shared" si="150"/>
        <v>0</v>
      </c>
      <c r="P324" s="24">
        <f t="shared" si="150"/>
        <v>0</v>
      </c>
      <c r="Q324" s="24">
        <f t="shared" si="150"/>
        <v>0</v>
      </c>
      <c r="R324" s="24">
        <f t="shared" si="150"/>
        <v>0</v>
      </c>
      <c r="S324" s="24">
        <f t="shared" si="150"/>
        <v>0</v>
      </c>
      <c r="T324" s="25"/>
      <c r="U324" s="67"/>
      <c r="V324" s="26"/>
    </row>
    <row r="325" spans="2:23" s="26" customFormat="1" ht="21" hidden="1" customHeight="1" outlineLevel="1" x14ac:dyDescent="0.25">
      <c r="B325" s="27"/>
      <c r="C325" s="18"/>
      <c r="D325" s="18"/>
      <c r="E325" s="62"/>
      <c r="F325" s="39"/>
      <c r="G325" s="39"/>
      <c r="H325" s="29">
        <f>IF(C325="A",PRODUCT(F325:G325),0)</f>
        <v>0</v>
      </c>
      <c r="I325" s="29">
        <f t="shared" ref="I325:I330" si="158">IF(C325="D",-PRODUCT(F325:G325),0)</f>
        <v>0</v>
      </c>
      <c r="J325" s="29">
        <f t="shared" ref="J325:J330" si="159">(H325*D325)+(I325*D325)</f>
        <v>0</v>
      </c>
      <c r="K325" s="24">
        <f t="shared" si="150"/>
        <v>0</v>
      </c>
      <c r="L325" s="24">
        <f t="shared" si="150"/>
        <v>0</v>
      </c>
      <c r="M325" s="24">
        <f t="shared" si="150"/>
        <v>0</v>
      </c>
      <c r="N325" s="24">
        <f t="shared" si="150"/>
        <v>0</v>
      </c>
      <c r="O325" s="24">
        <f t="shared" si="150"/>
        <v>0</v>
      </c>
      <c r="P325" s="24">
        <f t="shared" si="150"/>
        <v>0</v>
      </c>
      <c r="Q325" s="24">
        <f t="shared" si="150"/>
        <v>0</v>
      </c>
      <c r="R325" s="24">
        <f t="shared" si="150"/>
        <v>0</v>
      </c>
      <c r="S325" s="24">
        <f t="shared" si="150"/>
        <v>0</v>
      </c>
      <c r="T325" s="25" t="s">
        <v>15</v>
      </c>
      <c r="U325" s="30"/>
      <c r="W325" s="31"/>
    </row>
    <row r="326" spans="2:23" s="38" customFormat="1" ht="21" hidden="1" customHeight="1" outlineLevel="1" x14ac:dyDescent="0.25">
      <c r="B326" s="32"/>
      <c r="C326" s="33"/>
      <c r="D326" s="33"/>
      <c r="E326" s="34"/>
      <c r="F326" s="35"/>
      <c r="G326" s="35"/>
      <c r="H326" s="36">
        <f t="shared" ref="H326" si="160">IF(C326="A",PRODUCT(F326:G326),0)</f>
        <v>0</v>
      </c>
      <c r="I326" s="36">
        <f t="shared" si="158"/>
        <v>0</v>
      </c>
      <c r="J326" s="36">
        <f t="shared" si="159"/>
        <v>0</v>
      </c>
      <c r="K326" s="24">
        <f t="shared" si="150"/>
        <v>0</v>
      </c>
      <c r="L326" s="24">
        <f t="shared" si="150"/>
        <v>0</v>
      </c>
      <c r="M326" s="24">
        <f t="shared" si="150"/>
        <v>0</v>
      </c>
      <c r="N326" s="24">
        <f t="shared" si="150"/>
        <v>0</v>
      </c>
      <c r="O326" s="24">
        <f t="shared" si="150"/>
        <v>0</v>
      </c>
      <c r="P326" s="24">
        <f t="shared" si="150"/>
        <v>0</v>
      </c>
      <c r="Q326" s="24">
        <f t="shared" si="150"/>
        <v>0</v>
      </c>
      <c r="R326" s="24">
        <f t="shared" si="150"/>
        <v>0</v>
      </c>
      <c r="S326" s="24">
        <f t="shared" si="150"/>
        <v>0</v>
      </c>
      <c r="T326" s="37" t="s">
        <v>15</v>
      </c>
      <c r="U326" s="37"/>
    </row>
    <row r="327" spans="2:23" s="26" customFormat="1" ht="21" hidden="1" customHeight="1" outlineLevel="1" x14ac:dyDescent="0.25">
      <c r="B327" s="27"/>
      <c r="C327" s="18"/>
      <c r="D327" s="18"/>
      <c r="E327" s="19"/>
      <c r="F327" s="20"/>
      <c r="G327" s="28"/>
      <c r="H327" s="29">
        <f>IF(C327="A",PRODUCT(F327:G327),0)</f>
        <v>0</v>
      </c>
      <c r="I327" s="29">
        <f t="shared" si="158"/>
        <v>0</v>
      </c>
      <c r="J327" s="29">
        <f t="shared" si="159"/>
        <v>0</v>
      </c>
      <c r="K327" s="24">
        <f t="shared" si="150"/>
        <v>0</v>
      </c>
      <c r="L327" s="24">
        <f t="shared" si="150"/>
        <v>0</v>
      </c>
      <c r="M327" s="24">
        <f t="shared" si="150"/>
        <v>0</v>
      </c>
      <c r="N327" s="24">
        <f t="shared" si="150"/>
        <v>0</v>
      </c>
      <c r="O327" s="24">
        <f t="shared" si="150"/>
        <v>0</v>
      </c>
      <c r="P327" s="24">
        <f t="shared" si="150"/>
        <v>0</v>
      </c>
      <c r="Q327" s="24">
        <f t="shared" si="150"/>
        <v>0</v>
      </c>
      <c r="R327" s="24">
        <f t="shared" si="150"/>
        <v>0</v>
      </c>
      <c r="S327" s="24">
        <f t="shared" si="150"/>
        <v>0</v>
      </c>
      <c r="T327" s="25" t="s">
        <v>15</v>
      </c>
      <c r="U327" s="30"/>
      <c r="W327" s="31"/>
    </row>
    <row r="328" spans="2:23" s="26" customFormat="1" ht="21" hidden="1" customHeight="1" outlineLevel="1" x14ac:dyDescent="0.25">
      <c r="B328" s="27"/>
      <c r="C328" s="18"/>
      <c r="D328" s="18"/>
      <c r="E328" s="19"/>
      <c r="F328" s="20"/>
      <c r="G328" s="28"/>
      <c r="H328" s="29">
        <f>IF(C328="A",PRODUCT(F328:G328),0)</f>
        <v>0</v>
      </c>
      <c r="I328" s="29">
        <f t="shared" si="158"/>
        <v>0</v>
      </c>
      <c r="J328" s="29">
        <f t="shared" si="159"/>
        <v>0</v>
      </c>
      <c r="K328" s="24">
        <f t="shared" si="150"/>
        <v>0</v>
      </c>
      <c r="L328" s="24">
        <f t="shared" si="150"/>
        <v>0</v>
      </c>
      <c r="M328" s="24">
        <f t="shared" si="150"/>
        <v>0</v>
      </c>
      <c r="N328" s="24">
        <f t="shared" si="150"/>
        <v>0</v>
      </c>
      <c r="O328" s="24">
        <f t="shared" si="150"/>
        <v>0</v>
      </c>
      <c r="P328" s="24">
        <f t="shared" si="150"/>
        <v>0</v>
      </c>
      <c r="Q328" s="24">
        <f t="shared" si="150"/>
        <v>0</v>
      </c>
      <c r="R328" s="24">
        <f t="shared" si="150"/>
        <v>0</v>
      </c>
      <c r="S328" s="24">
        <f t="shared" si="150"/>
        <v>0</v>
      </c>
      <c r="T328" s="25" t="s">
        <v>15</v>
      </c>
      <c r="U328" s="30"/>
      <c r="W328" s="31"/>
    </row>
    <row r="329" spans="2:23" s="26" customFormat="1" ht="21" hidden="1" customHeight="1" outlineLevel="1" x14ac:dyDescent="0.25">
      <c r="B329" s="27"/>
      <c r="C329" s="18"/>
      <c r="D329" s="18"/>
      <c r="E329" s="19"/>
      <c r="F329" s="20"/>
      <c r="G329" s="28"/>
      <c r="H329" s="29">
        <f>IF(C329="A",PRODUCT(F329:G329),0)</f>
        <v>0</v>
      </c>
      <c r="I329" s="29">
        <f t="shared" si="158"/>
        <v>0</v>
      </c>
      <c r="J329" s="29">
        <f t="shared" si="159"/>
        <v>0</v>
      </c>
      <c r="K329" s="24">
        <f t="shared" si="150"/>
        <v>0</v>
      </c>
      <c r="L329" s="24">
        <f t="shared" si="150"/>
        <v>0</v>
      </c>
      <c r="M329" s="24">
        <f t="shared" si="150"/>
        <v>0</v>
      </c>
      <c r="N329" s="24">
        <f t="shared" si="150"/>
        <v>0</v>
      </c>
      <c r="O329" s="24">
        <f t="shared" si="150"/>
        <v>0</v>
      </c>
      <c r="P329" s="24">
        <f t="shared" si="150"/>
        <v>0</v>
      </c>
      <c r="Q329" s="24">
        <f t="shared" si="150"/>
        <v>0</v>
      </c>
      <c r="R329" s="24">
        <f t="shared" si="150"/>
        <v>0</v>
      </c>
      <c r="S329" s="24">
        <f t="shared" si="150"/>
        <v>0</v>
      </c>
      <c r="T329" s="25" t="s">
        <v>15</v>
      </c>
      <c r="U329" s="30"/>
      <c r="W329" s="31"/>
    </row>
    <row r="330" spans="2:23" s="26" customFormat="1" ht="21" hidden="1" customHeight="1" outlineLevel="1" x14ac:dyDescent="0.25">
      <c r="B330" s="32"/>
      <c r="C330" s="33"/>
      <c r="D330" s="33"/>
      <c r="E330" s="34"/>
      <c r="F330" s="35"/>
      <c r="G330" s="35"/>
      <c r="H330" s="36">
        <f t="shared" ref="H330" si="161">IF(C330="A",PRODUCT(F330:G330),0)</f>
        <v>0</v>
      </c>
      <c r="I330" s="29">
        <f t="shared" si="158"/>
        <v>0</v>
      </c>
      <c r="J330" s="29">
        <f t="shared" si="159"/>
        <v>0</v>
      </c>
      <c r="K330" s="24">
        <f t="shared" si="150"/>
        <v>0</v>
      </c>
      <c r="L330" s="24">
        <f t="shared" si="150"/>
        <v>0</v>
      </c>
      <c r="M330" s="24">
        <f t="shared" si="150"/>
        <v>0</v>
      </c>
      <c r="N330" s="24">
        <f t="shared" si="150"/>
        <v>0</v>
      </c>
      <c r="O330" s="24">
        <f t="shared" si="150"/>
        <v>0</v>
      </c>
      <c r="P330" s="24">
        <f t="shared" si="150"/>
        <v>0</v>
      </c>
      <c r="Q330" s="24">
        <f t="shared" si="150"/>
        <v>0</v>
      </c>
      <c r="R330" s="24">
        <f t="shared" si="150"/>
        <v>0</v>
      </c>
      <c r="S330" s="24">
        <f t="shared" si="150"/>
        <v>0</v>
      </c>
      <c r="T330" s="25" t="s">
        <v>15</v>
      </c>
      <c r="U330" s="30"/>
      <c r="W330" s="31"/>
    </row>
    <row r="331" spans="2:23" s="26" customFormat="1" ht="21" hidden="1" customHeight="1" outlineLevel="1" x14ac:dyDescent="0.25">
      <c r="B331" s="17"/>
      <c r="C331" s="18"/>
      <c r="D331" s="19"/>
      <c r="E331" s="20"/>
      <c r="F331" s="21"/>
      <c r="G331" s="22"/>
      <c r="H331" s="23">
        <f t="shared" ref="H331:J331" si="162">IF($D331=H$6,$C331*$G331,0)</f>
        <v>0</v>
      </c>
      <c r="I331" s="23">
        <f t="shared" si="162"/>
        <v>0</v>
      </c>
      <c r="J331" s="23">
        <f t="shared" si="162"/>
        <v>0</v>
      </c>
      <c r="K331" s="24">
        <f t="shared" si="150"/>
        <v>0</v>
      </c>
      <c r="L331" s="24">
        <f t="shared" si="150"/>
        <v>0</v>
      </c>
      <c r="M331" s="24">
        <f t="shared" si="150"/>
        <v>0</v>
      </c>
      <c r="N331" s="24">
        <f t="shared" si="150"/>
        <v>0</v>
      </c>
      <c r="O331" s="24">
        <f t="shared" si="150"/>
        <v>0</v>
      </c>
      <c r="P331" s="24">
        <f t="shared" si="150"/>
        <v>0</v>
      </c>
      <c r="Q331" s="24">
        <f t="shared" si="150"/>
        <v>0</v>
      </c>
      <c r="R331" s="24">
        <f t="shared" si="150"/>
        <v>0</v>
      </c>
      <c r="S331" s="24">
        <f t="shared" si="150"/>
        <v>0</v>
      </c>
      <c r="T331" s="31"/>
    </row>
    <row r="332" spans="2:23" s="26" customFormat="1" ht="21" hidden="1" customHeight="1" outlineLevel="1" x14ac:dyDescent="0.25">
      <c r="B332" s="27"/>
      <c r="C332" s="18"/>
      <c r="D332" s="18"/>
      <c r="E332" s="19"/>
      <c r="F332" s="20"/>
      <c r="G332" s="28"/>
      <c r="H332" s="29">
        <f>IF(C332="A",PRODUCT(F332:G332),0)</f>
        <v>0</v>
      </c>
      <c r="I332" s="29">
        <f t="shared" ref="I332" si="163">IF(C332="D",-PRODUCT(F332:G332),0)</f>
        <v>0</v>
      </c>
      <c r="J332" s="29">
        <f t="shared" ref="J332" si="164">(H332*D332)+(I332*D332)</f>
        <v>0</v>
      </c>
      <c r="K332" s="24">
        <f t="shared" si="150"/>
        <v>0</v>
      </c>
      <c r="L332" s="24">
        <f t="shared" si="150"/>
        <v>0</v>
      </c>
      <c r="M332" s="24">
        <f t="shared" si="150"/>
        <v>0</v>
      </c>
      <c r="N332" s="24">
        <f t="shared" si="150"/>
        <v>0</v>
      </c>
      <c r="O332" s="24">
        <f t="shared" si="150"/>
        <v>0</v>
      </c>
      <c r="P332" s="24">
        <f t="shared" si="150"/>
        <v>0</v>
      </c>
      <c r="Q332" s="24">
        <f t="shared" si="150"/>
        <v>0</v>
      </c>
      <c r="R332" s="24">
        <f t="shared" si="150"/>
        <v>0</v>
      </c>
      <c r="S332" s="24">
        <f t="shared" si="150"/>
        <v>0</v>
      </c>
      <c r="T332" s="25" t="s">
        <v>15</v>
      </c>
      <c r="U332" s="30"/>
      <c r="W332" s="31"/>
    </row>
    <row r="333" spans="2:23" s="26" customFormat="1" ht="21" hidden="1" customHeight="1" outlineLevel="1" x14ac:dyDescent="0.25">
      <c r="B333" s="17"/>
      <c r="C333" s="18"/>
      <c r="D333" s="19"/>
      <c r="E333" s="20"/>
      <c r="F333" s="21"/>
      <c r="G333" s="22"/>
      <c r="H333" s="23">
        <f t="shared" ref="H333:J333" si="165">IF($D333=H$6,$C333*$G333,0)</f>
        <v>0</v>
      </c>
      <c r="I333" s="23">
        <f t="shared" si="165"/>
        <v>0</v>
      </c>
      <c r="J333" s="23">
        <f t="shared" si="165"/>
        <v>0</v>
      </c>
      <c r="K333" s="24">
        <f t="shared" si="150"/>
        <v>0</v>
      </c>
      <c r="L333" s="24">
        <f t="shared" si="150"/>
        <v>0</v>
      </c>
      <c r="M333" s="24">
        <f t="shared" si="150"/>
        <v>0</v>
      </c>
      <c r="N333" s="24">
        <f t="shared" si="150"/>
        <v>0</v>
      </c>
      <c r="O333" s="24">
        <f t="shared" si="150"/>
        <v>0</v>
      </c>
      <c r="P333" s="24">
        <f t="shared" si="150"/>
        <v>0</v>
      </c>
      <c r="Q333" s="24">
        <f t="shared" si="150"/>
        <v>0</v>
      </c>
      <c r="R333" s="24">
        <f t="shared" si="150"/>
        <v>0</v>
      </c>
      <c r="S333" s="24">
        <f t="shared" si="150"/>
        <v>0</v>
      </c>
      <c r="T333" s="31"/>
    </row>
    <row r="334" spans="2:23" s="26" customFormat="1" ht="21" hidden="1" customHeight="1" outlineLevel="1" x14ac:dyDescent="0.25">
      <c r="B334" s="27"/>
      <c r="C334" s="18"/>
      <c r="D334" s="18"/>
      <c r="E334" s="19"/>
      <c r="F334" s="20"/>
      <c r="G334" s="28"/>
      <c r="H334" s="29">
        <f>IF(C334="A",PRODUCT(F334:G334),0)</f>
        <v>0</v>
      </c>
      <c r="I334" s="29">
        <f t="shared" ref="I334:I342" si="166">IF(C334="D",-PRODUCT(F334:G334),0)</f>
        <v>0</v>
      </c>
      <c r="J334" s="29">
        <f t="shared" ref="J334:J342" si="167">(H334*D334)+(I334*D334)</f>
        <v>0</v>
      </c>
      <c r="K334" s="24">
        <f t="shared" si="150"/>
        <v>0</v>
      </c>
      <c r="L334" s="24">
        <f t="shared" si="150"/>
        <v>0</v>
      </c>
      <c r="M334" s="24">
        <f t="shared" si="150"/>
        <v>0</v>
      </c>
      <c r="N334" s="24">
        <f t="shared" si="150"/>
        <v>0</v>
      </c>
      <c r="O334" s="24">
        <f t="shared" si="150"/>
        <v>0</v>
      </c>
      <c r="P334" s="24">
        <f t="shared" si="150"/>
        <v>0</v>
      </c>
      <c r="Q334" s="24">
        <f t="shared" si="150"/>
        <v>0</v>
      </c>
      <c r="R334" s="24">
        <f t="shared" si="150"/>
        <v>0</v>
      </c>
      <c r="S334" s="24">
        <f t="shared" si="150"/>
        <v>0</v>
      </c>
      <c r="T334" s="25" t="s">
        <v>15</v>
      </c>
      <c r="U334" s="30"/>
      <c r="W334" s="31"/>
    </row>
    <row r="335" spans="2:23" s="38" customFormat="1" ht="21" hidden="1" customHeight="1" outlineLevel="1" x14ac:dyDescent="0.25">
      <c r="B335" s="32"/>
      <c r="C335" s="33"/>
      <c r="D335" s="33"/>
      <c r="E335" s="34"/>
      <c r="F335" s="35"/>
      <c r="G335" s="35"/>
      <c r="H335" s="36">
        <f t="shared" ref="H335" si="168">IF(C335="A",PRODUCT(F335:G335),0)</f>
        <v>0</v>
      </c>
      <c r="I335" s="36">
        <f t="shared" si="166"/>
        <v>0</v>
      </c>
      <c r="J335" s="36">
        <f t="shared" si="167"/>
        <v>0</v>
      </c>
      <c r="K335" s="24">
        <f t="shared" si="150"/>
        <v>0</v>
      </c>
      <c r="L335" s="24">
        <f t="shared" si="150"/>
        <v>0</v>
      </c>
      <c r="M335" s="24">
        <f t="shared" si="150"/>
        <v>0</v>
      </c>
      <c r="N335" s="24">
        <f t="shared" si="150"/>
        <v>0</v>
      </c>
      <c r="O335" s="24">
        <f t="shared" si="150"/>
        <v>0</v>
      </c>
      <c r="P335" s="24">
        <f t="shared" si="150"/>
        <v>0</v>
      </c>
      <c r="Q335" s="24">
        <f t="shared" si="150"/>
        <v>0</v>
      </c>
      <c r="R335" s="24">
        <f t="shared" si="150"/>
        <v>0</v>
      </c>
      <c r="S335" s="24">
        <f t="shared" si="150"/>
        <v>0</v>
      </c>
      <c r="T335" s="37" t="s">
        <v>15</v>
      </c>
      <c r="U335" s="37"/>
    </row>
    <row r="336" spans="2:23" s="26" customFormat="1" ht="21" hidden="1" customHeight="1" outlineLevel="1" x14ac:dyDescent="0.25">
      <c r="B336" s="27"/>
      <c r="C336" s="18"/>
      <c r="D336" s="18"/>
      <c r="E336" s="19"/>
      <c r="F336" s="20"/>
      <c r="G336" s="28"/>
      <c r="H336" s="29">
        <f>IF(C336="A",PRODUCT(F336:G336),0)</f>
        <v>0</v>
      </c>
      <c r="I336" s="29">
        <f t="shared" si="166"/>
        <v>0</v>
      </c>
      <c r="J336" s="29">
        <f t="shared" si="167"/>
        <v>0</v>
      </c>
      <c r="K336" s="24">
        <f t="shared" si="150"/>
        <v>0</v>
      </c>
      <c r="L336" s="24">
        <f t="shared" si="150"/>
        <v>0</v>
      </c>
      <c r="M336" s="24">
        <f t="shared" si="150"/>
        <v>0</v>
      </c>
      <c r="N336" s="24">
        <f t="shared" si="150"/>
        <v>0</v>
      </c>
      <c r="O336" s="24">
        <f t="shared" si="150"/>
        <v>0</v>
      </c>
      <c r="P336" s="24">
        <f t="shared" si="150"/>
        <v>0</v>
      </c>
      <c r="Q336" s="24">
        <f t="shared" si="150"/>
        <v>0</v>
      </c>
      <c r="R336" s="24">
        <f t="shared" si="150"/>
        <v>0</v>
      </c>
      <c r="S336" s="24">
        <f t="shared" si="150"/>
        <v>0</v>
      </c>
      <c r="T336" s="25" t="s">
        <v>15</v>
      </c>
      <c r="U336" s="30"/>
      <c r="W336" s="31"/>
    </row>
    <row r="337" spans="2:23" s="26" customFormat="1" ht="21" hidden="1" customHeight="1" outlineLevel="1" x14ac:dyDescent="0.25">
      <c r="B337" s="27"/>
      <c r="C337" s="18"/>
      <c r="D337" s="18"/>
      <c r="E337" s="19"/>
      <c r="F337" s="20"/>
      <c r="G337" s="28"/>
      <c r="H337" s="29">
        <f>IF(C337="A",PRODUCT(F337:G337),0)</f>
        <v>0</v>
      </c>
      <c r="I337" s="29">
        <f t="shared" si="166"/>
        <v>0</v>
      </c>
      <c r="J337" s="29">
        <f t="shared" si="167"/>
        <v>0</v>
      </c>
      <c r="K337" s="24">
        <f t="shared" si="150"/>
        <v>0</v>
      </c>
      <c r="L337" s="24">
        <f t="shared" si="150"/>
        <v>0</v>
      </c>
      <c r="M337" s="24">
        <f t="shared" si="150"/>
        <v>0</v>
      </c>
      <c r="N337" s="24">
        <f t="shared" si="150"/>
        <v>0</v>
      </c>
      <c r="O337" s="24">
        <f t="shared" si="150"/>
        <v>0</v>
      </c>
      <c r="P337" s="24">
        <f t="shared" si="150"/>
        <v>0</v>
      </c>
      <c r="Q337" s="24">
        <f t="shared" si="150"/>
        <v>0</v>
      </c>
      <c r="R337" s="24">
        <f t="shared" si="150"/>
        <v>0</v>
      </c>
      <c r="S337" s="24">
        <f t="shared" si="150"/>
        <v>0</v>
      </c>
      <c r="T337" s="25" t="s">
        <v>15</v>
      </c>
      <c r="U337" s="30"/>
      <c r="W337" s="31"/>
    </row>
    <row r="338" spans="2:23" s="26" customFormat="1" ht="21" hidden="1" customHeight="1" outlineLevel="1" x14ac:dyDescent="0.25">
      <c r="B338" s="27"/>
      <c r="C338" s="18"/>
      <c r="D338" s="18"/>
      <c r="E338" s="19"/>
      <c r="F338" s="20"/>
      <c r="G338" s="28"/>
      <c r="H338" s="29">
        <f>IF(C338="A",PRODUCT(F338:G338),0)</f>
        <v>0</v>
      </c>
      <c r="I338" s="29">
        <f t="shared" si="166"/>
        <v>0</v>
      </c>
      <c r="J338" s="29">
        <f t="shared" si="167"/>
        <v>0</v>
      </c>
      <c r="K338" s="24">
        <f t="shared" si="150"/>
        <v>0</v>
      </c>
      <c r="L338" s="24">
        <f t="shared" si="150"/>
        <v>0</v>
      </c>
      <c r="M338" s="24">
        <f t="shared" si="150"/>
        <v>0</v>
      </c>
      <c r="N338" s="24">
        <f t="shared" si="150"/>
        <v>0</v>
      </c>
      <c r="O338" s="24">
        <f t="shared" si="150"/>
        <v>0</v>
      </c>
      <c r="P338" s="24">
        <f t="shared" si="150"/>
        <v>0</v>
      </c>
      <c r="Q338" s="24">
        <f t="shared" si="150"/>
        <v>0</v>
      </c>
      <c r="R338" s="24">
        <f t="shared" si="150"/>
        <v>0</v>
      </c>
      <c r="S338" s="24">
        <f t="shared" si="150"/>
        <v>0</v>
      </c>
      <c r="T338" s="25" t="s">
        <v>15</v>
      </c>
      <c r="U338" s="30"/>
      <c r="W338" s="31"/>
    </row>
    <row r="339" spans="2:23" s="26" customFormat="1" ht="21" hidden="1" customHeight="1" outlineLevel="1" x14ac:dyDescent="0.25">
      <c r="B339" s="27"/>
      <c r="C339" s="18"/>
      <c r="D339" s="18"/>
      <c r="E339" s="19"/>
      <c r="F339" s="20"/>
      <c r="G339" s="28"/>
      <c r="H339" s="29">
        <f>IF(C339="A",PRODUCT(F339:G339),0)</f>
        <v>0</v>
      </c>
      <c r="I339" s="29">
        <f t="shared" si="166"/>
        <v>0</v>
      </c>
      <c r="J339" s="29">
        <f t="shared" si="167"/>
        <v>0</v>
      </c>
      <c r="K339" s="24">
        <f t="shared" si="150"/>
        <v>0</v>
      </c>
      <c r="L339" s="24">
        <f t="shared" si="150"/>
        <v>0</v>
      </c>
      <c r="M339" s="24">
        <f t="shared" si="150"/>
        <v>0</v>
      </c>
      <c r="N339" s="24">
        <f t="shared" si="150"/>
        <v>0</v>
      </c>
      <c r="O339" s="24">
        <f t="shared" si="150"/>
        <v>0</v>
      </c>
      <c r="P339" s="24">
        <f t="shared" si="150"/>
        <v>0</v>
      </c>
      <c r="Q339" s="24">
        <f t="shared" si="150"/>
        <v>0</v>
      </c>
      <c r="R339" s="24">
        <f t="shared" si="150"/>
        <v>0</v>
      </c>
      <c r="S339" s="24">
        <f t="shared" si="150"/>
        <v>0</v>
      </c>
      <c r="T339" s="25" t="s">
        <v>15</v>
      </c>
      <c r="U339" s="30"/>
      <c r="W339" s="31"/>
    </row>
    <row r="340" spans="2:23" s="26" customFormat="1" ht="21" hidden="1" customHeight="1" outlineLevel="1" x14ac:dyDescent="0.25">
      <c r="B340" s="27"/>
      <c r="C340" s="18"/>
      <c r="D340" s="18"/>
      <c r="E340" s="19"/>
      <c r="F340" s="20"/>
      <c r="G340" s="28"/>
      <c r="H340" s="29">
        <f>IF(C340="A",PRODUCT(F340:G340),0)</f>
        <v>0</v>
      </c>
      <c r="I340" s="29">
        <f t="shared" si="166"/>
        <v>0</v>
      </c>
      <c r="J340" s="29">
        <f t="shared" si="167"/>
        <v>0</v>
      </c>
      <c r="K340" s="24">
        <f t="shared" si="150"/>
        <v>0</v>
      </c>
      <c r="L340" s="24">
        <f t="shared" si="150"/>
        <v>0</v>
      </c>
      <c r="M340" s="24">
        <f t="shared" si="150"/>
        <v>0</v>
      </c>
      <c r="N340" s="24">
        <f t="shared" si="150"/>
        <v>0</v>
      </c>
      <c r="O340" s="24">
        <f t="shared" si="150"/>
        <v>0</v>
      </c>
      <c r="P340" s="24">
        <f t="shared" si="150"/>
        <v>0</v>
      </c>
      <c r="Q340" s="24">
        <f t="shared" si="150"/>
        <v>0</v>
      </c>
      <c r="R340" s="24">
        <f t="shared" si="150"/>
        <v>0</v>
      </c>
      <c r="S340" s="24">
        <f t="shared" si="150"/>
        <v>0</v>
      </c>
      <c r="T340" s="25" t="s">
        <v>15</v>
      </c>
      <c r="U340" s="30"/>
      <c r="W340" s="31"/>
    </row>
    <row r="341" spans="2:23" s="38" customFormat="1" ht="21" hidden="1" customHeight="1" outlineLevel="1" x14ac:dyDescent="0.25">
      <c r="B341" s="32"/>
      <c r="C341" s="33"/>
      <c r="D341" s="33"/>
      <c r="E341" s="34"/>
      <c r="F341" s="35"/>
      <c r="G341" s="35"/>
      <c r="H341" s="36">
        <f t="shared" ref="H341" si="169">IF(C341="A",PRODUCT(F341:G341),0)</f>
        <v>0</v>
      </c>
      <c r="I341" s="36">
        <f t="shared" si="166"/>
        <v>0</v>
      </c>
      <c r="J341" s="36">
        <f t="shared" si="167"/>
        <v>0</v>
      </c>
      <c r="K341" s="24">
        <f t="shared" si="150"/>
        <v>0</v>
      </c>
      <c r="L341" s="24">
        <f t="shared" si="150"/>
        <v>0</v>
      </c>
      <c r="M341" s="24">
        <f t="shared" si="150"/>
        <v>0</v>
      </c>
      <c r="N341" s="24">
        <f t="shared" si="150"/>
        <v>0</v>
      </c>
      <c r="O341" s="24">
        <f t="shared" si="150"/>
        <v>0</v>
      </c>
      <c r="P341" s="24">
        <f t="shared" si="150"/>
        <v>0</v>
      </c>
      <c r="Q341" s="24">
        <f t="shared" si="150"/>
        <v>0</v>
      </c>
      <c r="R341" s="24">
        <f t="shared" si="150"/>
        <v>0</v>
      </c>
      <c r="S341" s="24">
        <f t="shared" si="150"/>
        <v>0</v>
      </c>
      <c r="T341" s="37" t="s">
        <v>15</v>
      </c>
      <c r="U341" s="37"/>
    </row>
    <row r="342" spans="2:23" s="26" customFormat="1" ht="21" hidden="1" customHeight="1" outlineLevel="1" x14ac:dyDescent="0.25">
      <c r="B342" s="27"/>
      <c r="C342" s="18"/>
      <c r="D342" s="18"/>
      <c r="E342" s="19"/>
      <c r="F342" s="20"/>
      <c r="G342" s="28"/>
      <c r="H342" s="29">
        <f>IF(C342="A",PRODUCT(F342:G342),0)</f>
        <v>0</v>
      </c>
      <c r="I342" s="29">
        <f t="shared" si="166"/>
        <v>0</v>
      </c>
      <c r="J342" s="29">
        <f t="shared" si="167"/>
        <v>0</v>
      </c>
      <c r="K342" s="24">
        <f t="shared" ref="K342:S370" si="170">IF($E342=K$6,$J342,0)</f>
        <v>0</v>
      </c>
      <c r="L342" s="24">
        <f t="shared" si="170"/>
        <v>0</v>
      </c>
      <c r="M342" s="24">
        <f t="shared" si="170"/>
        <v>0</v>
      </c>
      <c r="N342" s="24">
        <f t="shared" si="170"/>
        <v>0</v>
      </c>
      <c r="O342" s="24">
        <f t="shared" si="170"/>
        <v>0</v>
      </c>
      <c r="P342" s="24">
        <f t="shared" si="170"/>
        <v>0</v>
      </c>
      <c r="Q342" s="24">
        <f t="shared" si="170"/>
        <v>0</v>
      </c>
      <c r="R342" s="24">
        <f t="shared" si="170"/>
        <v>0</v>
      </c>
      <c r="S342" s="24">
        <f t="shared" si="170"/>
        <v>0</v>
      </c>
      <c r="T342" s="25" t="s">
        <v>15</v>
      </c>
      <c r="U342" s="30"/>
      <c r="W342" s="31"/>
    </row>
    <row r="343" spans="2:23" s="26" customFormat="1" ht="21" hidden="1" customHeight="1" outlineLevel="1" x14ac:dyDescent="0.25">
      <c r="B343" s="17"/>
      <c r="C343" s="18"/>
      <c r="D343" s="19"/>
      <c r="E343" s="20"/>
      <c r="F343" s="21"/>
      <c r="G343" s="22"/>
      <c r="H343" s="23">
        <f t="shared" ref="H343:J343" si="171">IF($D343=H$6,$C343*$G343,0)</f>
        <v>0</v>
      </c>
      <c r="I343" s="23">
        <f t="shared" si="171"/>
        <v>0</v>
      </c>
      <c r="J343" s="23">
        <f t="shared" si="171"/>
        <v>0</v>
      </c>
      <c r="K343" s="24">
        <f t="shared" si="170"/>
        <v>0</v>
      </c>
      <c r="L343" s="24">
        <f t="shared" si="170"/>
        <v>0</v>
      </c>
      <c r="M343" s="24">
        <f t="shared" si="170"/>
        <v>0</v>
      </c>
      <c r="N343" s="24">
        <f t="shared" si="170"/>
        <v>0</v>
      </c>
      <c r="O343" s="24">
        <f t="shared" si="170"/>
        <v>0</v>
      </c>
      <c r="P343" s="24">
        <f t="shared" si="170"/>
        <v>0</v>
      </c>
      <c r="Q343" s="24">
        <f t="shared" si="170"/>
        <v>0</v>
      </c>
      <c r="R343" s="24">
        <f t="shared" si="170"/>
        <v>0</v>
      </c>
      <c r="S343" s="24">
        <f t="shared" si="170"/>
        <v>0</v>
      </c>
      <c r="T343" s="31"/>
    </row>
    <row r="344" spans="2:23" s="26" customFormat="1" ht="21" hidden="1" customHeight="1" outlineLevel="1" x14ac:dyDescent="0.25">
      <c r="B344" s="27"/>
      <c r="C344" s="18"/>
      <c r="D344" s="18"/>
      <c r="E344" s="19"/>
      <c r="F344" s="20"/>
      <c r="G344" s="28"/>
      <c r="H344" s="29">
        <f>IF(C344="A",PRODUCT(F344:G344),0)</f>
        <v>0</v>
      </c>
      <c r="I344" s="29">
        <f t="shared" ref="I344:I349" si="172">IF(C344="D",-PRODUCT(F344:G344),0)</f>
        <v>0</v>
      </c>
      <c r="J344" s="29">
        <f t="shared" ref="J344:J349" si="173">(H344*D344)+(I344*D344)</f>
        <v>0</v>
      </c>
      <c r="K344" s="24">
        <f t="shared" si="170"/>
        <v>0</v>
      </c>
      <c r="L344" s="24">
        <f t="shared" si="170"/>
        <v>0</v>
      </c>
      <c r="M344" s="24">
        <f t="shared" si="170"/>
        <v>0</v>
      </c>
      <c r="N344" s="24">
        <f t="shared" si="170"/>
        <v>0</v>
      </c>
      <c r="O344" s="24">
        <f t="shared" si="170"/>
        <v>0</v>
      </c>
      <c r="P344" s="24">
        <f t="shared" si="170"/>
        <v>0</v>
      </c>
      <c r="Q344" s="24">
        <f t="shared" si="170"/>
        <v>0</v>
      </c>
      <c r="R344" s="24">
        <f t="shared" si="170"/>
        <v>0</v>
      </c>
      <c r="S344" s="24">
        <f t="shared" si="170"/>
        <v>0</v>
      </c>
      <c r="T344" s="25" t="s">
        <v>15</v>
      </c>
      <c r="U344" s="30"/>
      <c r="W344" s="31"/>
    </row>
    <row r="345" spans="2:23" s="26" customFormat="1" ht="21" hidden="1" customHeight="1" outlineLevel="1" x14ac:dyDescent="0.25">
      <c r="B345" s="27"/>
      <c r="C345" s="18"/>
      <c r="D345" s="18"/>
      <c r="E345" s="19"/>
      <c r="F345" s="20"/>
      <c r="G345" s="28"/>
      <c r="H345" s="29">
        <f>IF(C345="A",PRODUCT(F345:G345),0)</f>
        <v>0</v>
      </c>
      <c r="I345" s="29">
        <f t="shared" si="172"/>
        <v>0</v>
      </c>
      <c r="J345" s="29">
        <f t="shared" si="173"/>
        <v>0</v>
      </c>
      <c r="K345" s="24">
        <f t="shared" si="170"/>
        <v>0</v>
      </c>
      <c r="L345" s="24">
        <f t="shared" si="170"/>
        <v>0</v>
      </c>
      <c r="M345" s="24">
        <f t="shared" si="170"/>
        <v>0</v>
      </c>
      <c r="N345" s="24">
        <f t="shared" si="170"/>
        <v>0</v>
      </c>
      <c r="O345" s="24">
        <f t="shared" si="170"/>
        <v>0</v>
      </c>
      <c r="P345" s="24">
        <f t="shared" si="170"/>
        <v>0</v>
      </c>
      <c r="Q345" s="24">
        <f t="shared" si="170"/>
        <v>0</v>
      </c>
      <c r="R345" s="24">
        <f t="shared" si="170"/>
        <v>0</v>
      </c>
      <c r="S345" s="24">
        <f t="shared" si="170"/>
        <v>0</v>
      </c>
      <c r="T345" s="25" t="s">
        <v>15</v>
      </c>
      <c r="U345" s="30"/>
      <c r="W345" s="31"/>
    </row>
    <row r="346" spans="2:23" s="26" customFormat="1" ht="21" hidden="1" customHeight="1" outlineLevel="1" x14ac:dyDescent="0.25">
      <c r="B346" s="27"/>
      <c r="C346" s="18"/>
      <c r="D346" s="18"/>
      <c r="E346" s="19"/>
      <c r="F346" s="20"/>
      <c r="G346" s="28"/>
      <c r="H346" s="29">
        <f>IF(C346="A",PRODUCT(F346:G346),0)</f>
        <v>0</v>
      </c>
      <c r="I346" s="29">
        <f t="shared" si="172"/>
        <v>0</v>
      </c>
      <c r="J346" s="29">
        <f t="shared" si="173"/>
        <v>0</v>
      </c>
      <c r="K346" s="24">
        <f t="shared" si="170"/>
        <v>0</v>
      </c>
      <c r="L346" s="24">
        <f t="shared" si="170"/>
        <v>0</v>
      </c>
      <c r="M346" s="24">
        <f t="shared" si="170"/>
        <v>0</v>
      </c>
      <c r="N346" s="24">
        <f t="shared" si="170"/>
        <v>0</v>
      </c>
      <c r="O346" s="24">
        <f t="shared" si="170"/>
        <v>0</v>
      </c>
      <c r="P346" s="24">
        <f t="shared" si="170"/>
        <v>0</v>
      </c>
      <c r="Q346" s="24">
        <f t="shared" si="170"/>
        <v>0</v>
      </c>
      <c r="R346" s="24">
        <f t="shared" si="170"/>
        <v>0</v>
      </c>
      <c r="S346" s="24">
        <f t="shared" si="170"/>
        <v>0</v>
      </c>
      <c r="T346" s="25" t="s">
        <v>15</v>
      </c>
      <c r="U346" s="30"/>
      <c r="W346" s="31"/>
    </row>
    <row r="347" spans="2:23" s="26" customFormat="1" ht="21" hidden="1" customHeight="1" outlineLevel="1" x14ac:dyDescent="0.25">
      <c r="B347" s="27"/>
      <c r="C347" s="18"/>
      <c r="D347" s="18"/>
      <c r="E347" s="19"/>
      <c r="F347" s="20"/>
      <c r="G347" s="28"/>
      <c r="H347" s="29">
        <f>IF(C347="A",PRODUCT(F347:G347),0)</f>
        <v>0</v>
      </c>
      <c r="I347" s="29">
        <f t="shared" si="172"/>
        <v>0</v>
      </c>
      <c r="J347" s="29">
        <f t="shared" si="173"/>
        <v>0</v>
      </c>
      <c r="K347" s="24">
        <f t="shared" si="170"/>
        <v>0</v>
      </c>
      <c r="L347" s="24">
        <f t="shared" si="170"/>
        <v>0</v>
      </c>
      <c r="M347" s="24">
        <f t="shared" si="170"/>
        <v>0</v>
      </c>
      <c r="N347" s="24">
        <f t="shared" si="170"/>
        <v>0</v>
      </c>
      <c r="O347" s="24">
        <f t="shared" si="170"/>
        <v>0</v>
      </c>
      <c r="P347" s="24">
        <f t="shared" si="170"/>
        <v>0</v>
      </c>
      <c r="Q347" s="24">
        <f t="shared" si="170"/>
        <v>0</v>
      </c>
      <c r="R347" s="24">
        <f t="shared" si="170"/>
        <v>0</v>
      </c>
      <c r="S347" s="24">
        <f t="shared" si="170"/>
        <v>0</v>
      </c>
      <c r="T347" s="25" t="s">
        <v>15</v>
      </c>
      <c r="U347" s="30"/>
      <c r="W347" s="31"/>
    </row>
    <row r="348" spans="2:23" s="38" customFormat="1" ht="21" hidden="1" customHeight="1" outlineLevel="1" x14ac:dyDescent="0.25">
      <c r="B348" s="32"/>
      <c r="C348" s="33"/>
      <c r="D348" s="33"/>
      <c r="E348" s="34"/>
      <c r="F348" s="35"/>
      <c r="G348" s="35"/>
      <c r="H348" s="36">
        <f t="shared" ref="H348" si="174">IF(C348="A",PRODUCT(F348:G348),0)</f>
        <v>0</v>
      </c>
      <c r="I348" s="36">
        <f t="shared" si="172"/>
        <v>0</v>
      </c>
      <c r="J348" s="36">
        <f t="shared" si="173"/>
        <v>0</v>
      </c>
      <c r="K348" s="24">
        <f t="shared" si="170"/>
        <v>0</v>
      </c>
      <c r="L348" s="24">
        <f t="shared" si="170"/>
        <v>0</v>
      </c>
      <c r="M348" s="24">
        <f t="shared" si="170"/>
        <v>0</v>
      </c>
      <c r="N348" s="24">
        <f t="shared" si="170"/>
        <v>0</v>
      </c>
      <c r="O348" s="24">
        <f t="shared" si="170"/>
        <v>0</v>
      </c>
      <c r="P348" s="24">
        <f t="shared" si="170"/>
        <v>0</v>
      </c>
      <c r="Q348" s="24">
        <f t="shared" si="170"/>
        <v>0</v>
      </c>
      <c r="R348" s="24">
        <f t="shared" si="170"/>
        <v>0</v>
      </c>
      <c r="S348" s="24">
        <f t="shared" si="170"/>
        <v>0</v>
      </c>
      <c r="T348" s="37" t="s">
        <v>15</v>
      </c>
      <c r="U348" s="37"/>
    </row>
    <row r="349" spans="2:23" s="26" customFormat="1" ht="21" hidden="1" customHeight="1" outlineLevel="1" x14ac:dyDescent="0.25">
      <c r="B349" s="27"/>
      <c r="C349" s="18"/>
      <c r="D349" s="18"/>
      <c r="E349" s="19"/>
      <c r="F349" s="20"/>
      <c r="G349" s="28"/>
      <c r="H349" s="29">
        <f>IF(C349="A",PRODUCT(F349:G349),0)</f>
        <v>0</v>
      </c>
      <c r="I349" s="29">
        <f t="shared" si="172"/>
        <v>0</v>
      </c>
      <c r="J349" s="29">
        <f t="shared" si="173"/>
        <v>0</v>
      </c>
      <c r="K349" s="24">
        <f t="shared" si="170"/>
        <v>0</v>
      </c>
      <c r="L349" s="24">
        <f t="shared" si="170"/>
        <v>0</v>
      </c>
      <c r="M349" s="24">
        <f t="shared" si="170"/>
        <v>0</v>
      </c>
      <c r="N349" s="24">
        <f t="shared" si="170"/>
        <v>0</v>
      </c>
      <c r="O349" s="24">
        <f t="shared" si="170"/>
        <v>0</v>
      </c>
      <c r="P349" s="24">
        <f t="shared" si="170"/>
        <v>0</v>
      </c>
      <c r="Q349" s="24">
        <f t="shared" si="170"/>
        <v>0</v>
      </c>
      <c r="R349" s="24">
        <f t="shared" si="170"/>
        <v>0</v>
      </c>
      <c r="S349" s="24">
        <f t="shared" si="170"/>
        <v>0</v>
      </c>
      <c r="T349" s="25" t="s">
        <v>15</v>
      </c>
      <c r="U349" s="30"/>
      <c r="W349" s="31"/>
    </row>
    <row r="350" spans="2:23" s="26" customFormat="1" ht="21" hidden="1" customHeight="1" outlineLevel="1" x14ac:dyDescent="0.25">
      <c r="B350" s="17"/>
      <c r="C350" s="18"/>
      <c r="D350" s="19"/>
      <c r="E350" s="20"/>
      <c r="F350" s="21"/>
      <c r="G350" s="22"/>
      <c r="H350" s="23">
        <f t="shared" ref="H350:J350" si="175">IF($D350=H$6,$C350*$G350,0)</f>
        <v>0</v>
      </c>
      <c r="I350" s="23">
        <f t="shared" si="175"/>
        <v>0</v>
      </c>
      <c r="J350" s="23">
        <f t="shared" si="175"/>
        <v>0</v>
      </c>
      <c r="K350" s="24">
        <f t="shared" si="170"/>
        <v>0</v>
      </c>
      <c r="L350" s="24">
        <f t="shared" si="170"/>
        <v>0</v>
      </c>
      <c r="M350" s="24">
        <f t="shared" si="170"/>
        <v>0</v>
      </c>
      <c r="N350" s="24">
        <f t="shared" si="170"/>
        <v>0</v>
      </c>
      <c r="O350" s="24">
        <f t="shared" si="170"/>
        <v>0</v>
      </c>
      <c r="P350" s="24">
        <f t="shared" si="170"/>
        <v>0</v>
      </c>
      <c r="Q350" s="24">
        <f t="shared" si="170"/>
        <v>0</v>
      </c>
      <c r="R350" s="24">
        <f t="shared" si="170"/>
        <v>0</v>
      </c>
      <c r="S350" s="24">
        <f t="shared" si="170"/>
        <v>0</v>
      </c>
      <c r="T350" s="31"/>
    </row>
    <row r="351" spans="2:23" s="26" customFormat="1" ht="21" hidden="1" customHeight="1" outlineLevel="1" x14ac:dyDescent="0.25">
      <c r="B351" s="27"/>
      <c r="C351" s="18"/>
      <c r="D351" s="18"/>
      <c r="E351" s="19"/>
      <c r="F351" s="20"/>
      <c r="G351" s="28"/>
      <c r="H351" s="29">
        <f>IF(C351="A",PRODUCT(F351:G351),0)</f>
        <v>0</v>
      </c>
      <c r="I351" s="29">
        <f t="shared" ref="I351:I355" si="176">IF(C351="D",-PRODUCT(F351:G351),0)</f>
        <v>0</v>
      </c>
      <c r="J351" s="29">
        <f t="shared" ref="J351:J355" si="177">(H351*D351)+(I351*D351)</f>
        <v>0</v>
      </c>
      <c r="K351" s="24">
        <f t="shared" si="170"/>
        <v>0</v>
      </c>
      <c r="L351" s="24">
        <f t="shared" si="170"/>
        <v>0</v>
      </c>
      <c r="M351" s="24">
        <f t="shared" si="170"/>
        <v>0</v>
      </c>
      <c r="N351" s="24">
        <f t="shared" si="170"/>
        <v>0</v>
      </c>
      <c r="O351" s="24">
        <f t="shared" si="170"/>
        <v>0</v>
      </c>
      <c r="P351" s="24">
        <f t="shared" si="170"/>
        <v>0</v>
      </c>
      <c r="Q351" s="24">
        <f t="shared" si="170"/>
        <v>0</v>
      </c>
      <c r="R351" s="24">
        <f t="shared" si="170"/>
        <v>0</v>
      </c>
      <c r="S351" s="24">
        <f t="shared" si="170"/>
        <v>0</v>
      </c>
      <c r="T351" s="25" t="s">
        <v>15</v>
      </c>
      <c r="U351" s="30"/>
      <c r="W351" s="31"/>
    </row>
    <row r="352" spans="2:23" s="26" customFormat="1" ht="21" hidden="1" customHeight="1" outlineLevel="1" x14ac:dyDescent="0.25">
      <c r="B352" s="27"/>
      <c r="C352" s="18"/>
      <c r="D352" s="18"/>
      <c r="E352" s="19"/>
      <c r="F352" s="20"/>
      <c r="G352" s="28"/>
      <c r="H352" s="29">
        <f>IF(C352="A",PRODUCT(F352:G352),0)</f>
        <v>0</v>
      </c>
      <c r="I352" s="29">
        <f t="shared" si="176"/>
        <v>0</v>
      </c>
      <c r="J352" s="29">
        <f t="shared" si="177"/>
        <v>0</v>
      </c>
      <c r="K352" s="24">
        <f t="shared" si="170"/>
        <v>0</v>
      </c>
      <c r="L352" s="24">
        <f t="shared" si="170"/>
        <v>0</v>
      </c>
      <c r="M352" s="24">
        <f t="shared" si="170"/>
        <v>0</v>
      </c>
      <c r="N352" s="24">
        <f t="shared" si="170"/>
        <v>0</v>
      </c>
      <c r="O352" s="24">
        <f t="shared" si="170"/>
        <v>0</v>
      </c>
      <c r="P352" s="24">
        <f t="shared" si="170"/>
        <v>0</v>
      </c>
      <c r="Q352" s="24">
        <f t="shared" si="170"/>
        <v>0</v>
      </c>
      <c r="R352" s="24">
        <f t="shared" si="170"/>
        <v>0</v>
      </c>
      <c r="S352" s="24">
        <f t="shared" si="170"/>
        <v>0</v>
      </c>
      <c r="T352" s="25" t="s">
        <v>15</v>
      </c>
      <c r="U352" s="30"/>
      <c r="W352" s="31"/>
    </row>
    <row r="353" spans="2:23" s="26" customFormat="1" ht="21" hidden="1" customHeight="1" outlineLevel="1" x14ac:dyDescent="0.25">
      <c r="B353" s="27"/>
      <c r="C353" s="18"/>
      <c r="D353" s="18"/>
      <c r="E353" s="19"/>
      <c r="F353" s="20"/>
      <c r="G353" s="28"/>
      <c r="H353" s="29">
        <f>IF(C353="A",PRODUCT(F353:G353),0)</f>
        <v>0</v>
      </c>
      <c r="I353" s="29">
        <f t="shared" si="176"/>
        <v>0</v>
      </c>
      <c r="J353" s="29">
        <f t="shared" si="177"/>
        <v>0</v>
      </c>
      <c r="K353" s="24">
        <f t="shared" si="170"/>
        <v>0</v>
      </c>
      <c r="L353" s="24">
        <f t="shared" si="170"/>
        <v>0</v>
      </c>
      <c r="M353" s="24">
        <f t="shared" si="170"/>
        <v>0</v>
      </c>
      <c r="N353" s="24">
        <f t="shared" si="170"/>
        <v>0</v>
      </c>
      <c r="O353" s="24">
        <f t="shared" si="170"/>
        <v>0</v>
      </c>
      <c r="P353" s="24">
        <f t="shared" si="170"/>
        <v>0</v>
      </c>
      <c r="Q353" s="24">
        <f t="shared" si="170"/>
        <v>0</v>
      </c>
      <c r="R353" s="24">
        <f t="shared" si="170"/>
        <v>0</v>
      </c>
      <c r="S353" s="24">
        <f t="shared" si="170"/>
        <v>0</v>
      </c>
      <c r="T353" s="25" t="s">
        <v>15</v>
      </c>
      <c r="U353" s="30"/>
      <c r="W353" s="31"/>
    </row>
    <row r="354" spans="2:23" s="26" customFormat="1" ht="21" hidden="1" customHeight="1" outlineLevel="1" x14ac:dyDescent="0.25">
      <c r="B354" s="27"/>
      <c r="C354" s="18"/>
      <c r="D354" s="18"/>
      <c r="E354" s="19"/>
      <c r="F354" s="20"/>
      <c r="G354" s="28"/>
      <c r="H354" s="29">
        <f>IF(C354="A",PRODUCT(F354:G354),0)</f>
        <v>0</v>
      </c>
      <c r="I354" s="29">
        <f t="shared" si="176"/>
        <v>0</v>
      </c>
      <c r="J354" s="29">
        <f t="shared" si="177"/>
        <v>0</v>
      </c>
      <c r="K354" s="24">
        <f t="shared" si="170"/>
        <v>0</v>
      </c>
      <c r="L354" s="24">
        <f t="shared" si="170"/>
        <v>0</v>
      </c>
      <c r="M354" s="24">
        <f t="shared" si="170"/>
        <v>0</v>
      </c>
      <c r="N354" s="24">
        <f t="shared" si="170"/>
        <v>0</v>
      </c>
      <c r="O354" s="24">
        <f t="shared" si="170"/>
        <v>0</v>
      </c>
      <c r="P354" s="24">
        <f t="shared" si="170"/>
        <v>0</v>
      </c>
      <c r="Q354" s="24">
        <f t="shared" si="170"/>
        <v>0</v>
      </c>
      <c r="R354" s="24">
        <f t="shared" si="170"/>
        <v>0</v>
      </c>
      <c r="S354" s="24">
        <f t="shared" si="170"/>
        <v>0</v>
      </c>
      <c r="T354" s="25" t="s">
        <v>15</v>
      </c>
      <c r="U354" s="30"/>
      <c r="W354" s="31"/>
    </row>
    <row r="355" spans="2:23" s="38" customFormat="1" ht="21" hidden="1" customHeight="1" outlineLevel="1" x14ac:dyDescent="0.25">
      <c r="B355" s="32"/>
      <c r="C355" s="33"/>
      <c r="D355" s="33"/>
      <c r="E355" s="34"/>
      <c r="F355" s="35"/>
      <c r="G355" s="35"/>
      <c r="H355" s="36">
        <f t="shared" ref="H355" si="178">IF(C355="A",PRODUCT(F355:G355),0)</f>
        <v>0</v>
      </c>
      <c r="I355" s="36">
        <f t="shared" si="176"/>
        <v>0</v>
      </c>
      <c r="J355" s="36">
        <f t="shared" si="177"/>
        <v>0</v>
      </c>
      <c r="K355" s="24">
        <f t="shared" si="170"/>
        <v>0</v>
      </c>
      <c r="L355" s="24">
        <f t="shared" si="170"/>
        <v>0</v>
      </c>
      <c r="M355" s="24">
        <f t="shared" si="170"/>
        <v>0</v>
      </c>
      <c r="N355" s="24">
        <f t="shared" si="170"/>
        <v>0</v>
      </c>
      <c r="O355" s="24">
        <f t="shared" si="170"/>
        <v>0</v>
      </c>
      <c r="P355" s="24">
        <f t="shared" si="170"/>
        <v>0</v>
      </c>
      <c r="Q355" s="24">
        <f t="shared" si="170"/>
        <v>0</v>
      </c>
      <c r="R355" s="24">
        <f t="shared" si="170"/>
        <v>0</v>
      </c>
      <c r="S355" s="24">
        <f t="shared" si="170"/>
        <v>0</v>
      </c>
      <c r="T355" s="37" t="s">
        <v>15</v>
      </c>
      <c r="U355" s="37"/>
    </row>
    <row r="356" spans="2:23" s="26" customFormat="1" ht="21" hidden="1" customHeight="1" outlineLevel="1" x14ac:dyDescent="0.25">
      <c r="B356" s="17"/>
      <c r="C356" s="18"/>
      <c r="D356" s="19"/>
      <c r="E356" s="20"/>
      <c r="F356" s="21"/>
      <c r="G356" s="22"/>
      <c r="H356" s="23">
        <f t="shared" ref="H356:J356" si="179">IF($D356=H$6,$C356*$G356,0)</f>
        <v>0</v>
      </c>
      <c r="I356" s="23">
        <f t="shared" si="179"/>
        <v>0</v>
      </c>
      <c r="J356" s="23">
        <f t="shared" si="179"/>
        <v>0</v>
      </c>
      <c r="K356" s="24">
        <f t="shared" si="170"/>
        <v>0</v>
      </c>
      <c r="L356" s="24">
        <f t="shared" si="170"/>
        <v>0</v>
      </c>
      <c r="M356" s="24">
        <f t="shared" si="170"/>
        <v>0</v>
      </c>
      <c r="N356" s="24">
        <f t="shared" si="170"/>
        <v>0</v>
      </c>
      <c r="O356" s="24">
        <f t="shared" si="170"/>
        <v>0</v>
      </c>
      <c r="P356" s="24">
        <f t="shared" si="170"/>
        <v>0</v>
      </c>
      <c r="Q356" s="24">
        <f t="shared" si="170"/>
        <v>0</v>
      </c>
      <c r="R356" s="24">
        <f t="shared" si="170"/>
        <v>0</v>
      </c>
      <c r="S356" s="24">
        <f t="shared" si="170"/>
        <v>0</v>
      </c>
      <c r="T356" s="31"/>
    </row>
    <row r="357" spans="2:23" s="26" customFormat="1" ht="21" hidden="1" customHeight="1" outlineLevel="1" x14ac:dyDescent="0.25">
      <c r="B357" s="27"/>
      <c r="C357" s="18"/>
      <c r="D357" s="18"/>
      <c r="E357" s="19"/>
      <c r="F357" s="20"/>
      <c r="G357" s="28"/>
      <c r="H357" s="29">
        <f t="shared" ref="H357:H363" si="180">IF(C357="A",PRODUCT(F357:G357),0)</f>
        <v>0</v>
      </c>
      <c r="I357" s="29">
        <f t="shared" ref="I357:I366" si="181">IF(C357="D",-PRODUCT(F357:G357),0)</f>
        <v>0</v>
      </c>
      <c r="J357" s="29">
        <f t="shared" ref="J357:J366" si="182">(H357*D357)+(I357*D357)</f>
        <v>0</v>
      </c>
      <c r="K357" s="24">
        <f t="shared" si="170"/>
        <v>0</v>
      </c>
      <c r="L357" s="24">
        <f t="shared" si="170"/>
        <v>0</v>
      </c>
      <c r="M357" s="24">
        <f t="shared" si="170"/>
        <v>0</v>
      </c>
      <c r="N357" s="24">
        <f t="shared" si="170"/>
        <v>0</v>
      </c>
      <c r="O357" s="24">
        <f t="shared" si="170"/>
        <v>0</v>
      </c>
      <c r="P357" s="24">
        <f t="shared" si="170"/>
        <v>0</v>
      </c>
      <c r="Q357" s="24">
        <f t="shared" si="170"/>
        <v>0</v>
      </c>
      <c r="R357" s="24">
        <f t="shared" si="170"/>
        <v>0</v>
      </c>
      <c r="S357" s="24">
        <f t="shared" si="170"/>
        <v>0</v>
      </c>
      <c r="T357" s="25" t="s">
        <v>15</v>
      </c>
      <c r="U357" s="30"/>
      <c r="W357" s="31"/>
    </row>
    <row r="358" spans="2:23" s="26" customFormat="1" ht="21" hidden="1" customHeight="1" outlineLevel="1" x14ac:dyDescent="0.25">
      <c r="B358" s="27"/>
      <c r="C358" s="18"/>
      <c r="D358" s="18"/>
      <c r="E358" s="19"/>
      <c r="F358" s="20"/>
      <c r="G358" s="28"/>
      <c r="H358" s="29">
        <f t="shared" si="180"/>
        <v>0</v>
      </c>
      <c r="I358" s="29">
        <f t="shared" si="181"/>
        <v>0</v>
      </c>
      <c r="J358" s="29">
        <f t="shared" si="182"/>
        <v>0</v>
      </c>
      <c r="K358" s="24">
        <f t="shared" si="170"/>
        <v>0</v>
      </c>
      <c r="L358" s="24">
        <f t="shared" si="170"/>
        <v>0</v>
      </c>
      <c r="M358" s="24">
        <f t="shared" si="170"/>
        <v>0</v>
      </c>
      <c r="N358" s="24">
        <f t="shared" si="170"/>
        <v>0</v>
      </c>
      <c r="O358" s="24">
        <f t="shared" si="170"/>
        <v>0</v>
      </c>
      <c r="P358" s="24">
        <f t="shared" si="170"/>
        <v>0</v>
      </c>
      <c r="Q358" s="24">
        <f t="shared" si="170"/>
        <v>0</v>
      </c>
      <c r="R358" s="24">
        <f t="shared" si="170"/>
        <v>0</v>
      </c>
      <c r="S358" s="24">
        <f t="shared" si="170"/>
        <v>0</v>
      </c>
      <c r="T358" s="25" t="s">
        <v>15</v>
      </c>
      <c r="U358" s="30"/>
      <c r="W358" s="31"/>
    </row>
    <row r="359" spans="2:23" s="26" customFormat="1" ht="21" hidden="1" customHeight="1" outlineLevel="1" x14ac:dyDescent="0.25">
      <c r="B359" s="27"/>
      <c r="C359" s="18"/>
      <c r="D359" s="18"/>
      <c r="E359" s="19"/>
      <c r="F359" s="20"/>
      <c r="G359" s="28"/>
      <c r="H359" s="29">
        <f t="shared" si="180"/>
        <v>0</v>
      </c>
      <c r="I359" s="29">
        <f t="shared" si="181"/>
        <v>0</v>
      </c>
      <c r="J359" s="29">
        <f t="shared" si="182"/>
        <v>0</v>
      </c>
      <c r="K359" s="24">
        <f t="shared" si="170"/>
        <v>0</v>
      </c>
      <c r="L359" s="24">
        <f t="shared" si="170"/>
        <v>0</v>
      </c>
      <c r="M359" s="24">
        <f t="shared" si="170"/>
        <v>0</v>
      </c>
      <c r="N359" s="24">
        <f t="shared" si="170"/>
        <v>0</v>
      </c>
      <c r="O359" s="24">
        <f t="shared" si="170"/>
        <v>0</v>
      </c>
      <c r="P359" s="24">
        <f t="shared" si="170"/>
        <v>0</v>
      </c>
      <c r="Q359" s="24">
        <f t="shared" si="170"/>
        <v>0</v>
      </c>
      <c r="R359" s="24">
        <f t="shared" si="170"/>
        <v>0</v>
      </c>
      <c r="S359" s="24">
        <f t="shared" si="170"/>
        <v>0</v>
      </c>
      <c r="T359" s="25" t="s">
        <v>15</v>
      </c>
      <c r="U359" s="30"/>
      <c r="W359" s="31"/>
    </row>
    <row r="360" spans="2:23" s="26" customFormat="1" ht="21" hidden="1" customHeight="1" outlineLevel="1" x14ac:dyDescent="0.25">
      <c r="B360" s="27"/>
      <c r="C360" s="18"/>
      <c r="D360" s="18"/>
      <c r="E360" s="19"/>
      <c r="F360" s="20"/>
      <c r="G360" s="28"/>
      <c r="H360" s="29">
        <f t="shared" si="180"/>
        <v>0</v>
      </c>
      <c r="I360" s="29">
        <f t="shared" si="181"/>
        <v>0</v>
      </c>
      <c r="J360" s="29">
        <f t="shared" si="182"/>
        <v>0</v>
      </c>
      <c r="K360" s="24">
        <f t="shared" si="170"/>
        <v>0</v>
      </c>
      <c r="L360" s="24">
        <f t="shared" si="170"/>
        <v>0</v>
      </c>
      <c r="M360" s="24">
        <f t="shared" si="170"/>
        <v>0</v>
      </c>
      <c r="N360" s="24">
        <f t="shared" si="170"/>
        <v>0</v>
      </c>
      <c r="O360" s="24">
        <f t="shared" si="170"/>
        <v>0</v>
      </c>
      <c r="P360" s="24">
        <f t="shared" si="170"/>
        <v>0</v>
      </c>
      <c r="Q360" s="24">
        <f t="shared" si="170"/>
        <v>0</v>
      </c>
      <c r="R360" s="24">
        <f t="shared" si="170"/>
        <v>0</v>
      </c>
      <c r="S360" s="24">
        <f t="shared" si="170"/>
        <v>0</v>
      </c>
      <c r="T360" s="25" t="s">
        <v>15</v>
      </c>
      <c r="U360" s="30"/>
      <c r="W360" s="31"/>
    </row>
    <row r="361" spans="2:23" s="26" customFormat="1" ht="21" hidden="1" customHeight="1" outlineLevel="1" x14ac:dyDescent="0.25">
      <c r="B361" s="27"/>
      <c r="C361" s="18"/>
      <c r="D361" s="18"/>
      <c r="E361" s="62"/>
      <c r="F361" s="20"/>
      <c r="G361" s="28"/>
      <c r="H361" s="29">
        <f t="shared" si="180"/>
        <v>0</v>
      </c>
      <c r="I361" s="29">
        <f t="shared" si="181"/>
        <v>0</v>
      </c>
      <c r="J361" s="29">
        <f t="shared" si="182"/>
        <v>0</v>
      </c>
      <c r="K361" s="24">
        <f t="shared" si="170"/>
        <v>0</v>
      </c>
      <c r="L361" s="24">
        <f t="shared" si="170"/>
        <v>0</v>
      </c>
      <c r="M361" s="24">
        <f t="shared" si="170"/>
        <v>0</v>
      </c>
      <c r="N361" s="24">
        <f t="shared" si="170"/>
        <v>0</v>
      </c>
      <c r="O361" s="24">
        <f t="shared" si="170"/>
        <v>0</v>
      </c>
      <c r="P361" s="24">
        <f t="shared" si="170"/>
        <v>0</v>
      </c>
      <c r="Q361" s="24">
        <f t="shared" si="170"/>
        <v>0</v>
      </c>
      <c r="R361" s="24">
        <f t="shared" si="170"/>
        <v>0</v>
      </c>
      <c r="S361" s="24">
        <f t="shared" si="170"/>
        <v>0</v>
      </c>
      <c r="T361" s="25" t="s">
        <v>15</v>
      </c>
      <c r="U361" s="30"/>
      <c r="W361" s="31"/>
    </row>
    <row r="362" spans="2:23" s="26" customFormat="1" ht="21" hidden="1" customHeight="1" outlineLevel="1" x14ac:dyDescent="0.25">
      <c r="B362" s="27"/>
      <c r="C362" s="18"/>
      <c r="D362" s="18"/>
      <c r="E362" s="19"/>
      <c r="F362" s="20"/>
      <c r="G362" s="28"/>
      <c r="H362" s="29">
        <f t="shared" si="180"/>
        <v>0</v>
      </c>
      <c r="I362" s="29">
        <f t="shared" si="181"/>
        <v>0</v>
      </c>
      <c r="J362" s="29">
        <f t="shared" si="182"/>
        <v>0</v>
      </c>
      <c r="K362" s="24">
        <f t="shared" si="170"/>
        <v>0</v>
      </c>
      <c r="L362" s="24">
        <f t="shared" si="170"/>
        <v>0</v>
      </c>
      <c r="M362" s="24">
        <f t="shared" si="170"/>
        <v>0</v>
      </c>
      <c r="N362" s="24">
        <f t="shared" si="170"/>
        <v>0</v>
      </c>
      <c r="O362" s="24">
        <f t="shared" si="170"/>
        <v>0</v>
      </c>
      <c r="P362" s="24">
        <f t="shared" si="170"/>
        <v>0</v>
      </c>
      <c r="Q362" s="24">
        <f t="shared" si="170"/>
        <v>0</v>
      </c>
      <c r="R362" s="24">
        <f t="shared" si="170"/>
        <v>0</v>
      </c>
      <c r="S362" s="24">
        <f t="shared" si="170"/>
        <v>0</v>
      </c>
      <c r="T362" s="25" t="s">
        <v>15</v>
      </c>
      <c r="U362" s="30"/>
      <c r="W362" s="31"/>
    </row>
    <row r="363" spans="2:23" s="38" customFormat="1" ht="21" hidden="1" customHeight="1" outlineLevel="1" x14ac:dyDescent="0.25">
      <c r="B363" s="32"/>
      <c r="C363" s="33"/>
      <c r="D363" s="33"/>
      <c r="E363" s="34"/>
      <c r="F363" s="35"/>
      <c r="G363" s="35"/>
      <c r="H363" s="36">
        <f t="shared" si="180"/>
        <v>0</v>
      </c>
      <c r="I363" s="36">
        <f t="shared" si="181"/>
        <v>0</v>
      </c>
      <c r="J363" s="36">
        <f t="shared" si="182"/>
        <v>0</v>
      </c>
      <c r="K363" s="24">
        <f t="shared" si="170"/>
        <v>0</v>
      </c>
      <c r="L363" s="24">
        <f t="shared" si="170"/>
        <v>0</v>
      </c>
      <c r="M363" s="24">
        <f t="shared" si="170"/>
        <v>0</v>
      </c>
      <c r="N363" s="24">
        <f t="shared" si="170"/>
        <v>0</v>
      </c>
      <c r="O363" s="24">
        <f t="shared" si="170"/>
        <v>0</v>
      </c>
      <c r="P363" s="24">
        <f t="shared" si="170"/>
        <v>0</v>
      </c>
      <c r="Q363" s="24">
        <f t="shared" si="170"/>
        <v>0</v>
      </c>
      <c r="R363" s="24">
        <f t="shared" si="170"/>
        <v>0</v>
      </c>
      <c r="S363" s="24">
        <f t="shared" si="170"/>
        <v>0</v>
      </c>
      <c r="T363" s="37" t="s">
        <v>15</v>
      </c>
      <c r="U363" s="37"/>
    </row>
    <row r="364" spans="2:23" s="26" customFormat="1" ht="21" hidden="1" customHeight="1" outlineLevel="1" x14ac:dyDescent="0.25">
      <c r="B364" s="27"/>
      <c r="C364" s="18"/>
      <c r="D364" s="18"/>
      <c r="E364" s="19"/>
      <c r="F364" s="20"/>
      <c r="G364" s="28"/>
      <c r="H364" s="29">
        <f>IF(C364="A",PRODUCT(F364:G364),0)</f>
        <v>0</v>
      </c>
      <c r="I364" s="29">
        <f t="shared" si="181"/>
        <v>0</v>
      </c>
      <c r="J364" s="29">
        <f t="shared" si="182"/>
        <v>0</v>
      </c>
      <c r="K364" s="24">
        <f t="shared" si="170"/>
        <v>0</v>
      </c>
      <c r="L364" s="24">
        <f t="shared" si="170"/>
        <v>0</v>
      </c>
      <c r="M364" s="24">
        <f t="shared" si="170"/>
        <v>0</v>
      </c>
      <c r="N364" s="24">
        <f t="shared" si="170"/>
        <v>0</v>
      </c>
      <c r="O364" s="24">
        <f t="shared" si="170"/>
        <v>0</v>
      </c>
      <c r="P364" s="24">
        <f t="shared" si="170"/>
        <v>0</v>
      </c>
      <c r="Q364" s="24">
        <f t="shared" si="170"/>
        <v>0</v>
      </c>
      <c r="R364" s="24">
        <f t="shared" si="170"/>
        <v>0</v>
      </c>
      <c r="S364" s="24">
        <f t="shared" si="170"/>
        <v>0</v>
      </c>
      <c r="T364" s="25" t="s">
        <v>15</v>
      </c>
      <c r="U364" s="30"/>
      <c r="W364" s="31"/>
    </row>
    <row r="365" spans="2:23" s="38" customFormat="1" ht="21" hidden="1" customHeight="1" outlineLevel="1" x14ac:dyDescent="0.25">
      <c r="B365" s="32"/>
      <c r="C365" s="33"/>
      <c r="D365" s="33"/>
      <c r="E365" s="34"/>
      <c r="F365" s="35"/>
      <c r="G365" s="35"/>
      <c r="H365" s="36">
        <f t="shared" ref="H365" si="183">IF(C365="A",PRODUCT(F365:G365),0)</f>
        <v>0</v>
      </c>
      <c r="I365" s="36">
        <f t="shared" si="181"/>
        <v>0</v>
      </c>
      <c r="J365" s="36">
        <f t="shared" si="182"/>
        <v>0</v>
      </c>
      <c r="K365" s="24">
        <f t="shared" si="170"/>
        <v>0</v>
      </c>
      <c r="L365" s="24">
        <f t="shared" si="170"/>
        <v>0</v>
      </c>
      <c r="M365" s="24">
        <f t="shared" si="170"/>
        <v>0</v>
      </c>
      <c r="N365" s="24">
        <f t="shared" si="170"/>
        <v>0</v>
      </c>
      <c r="O365" s="24">
        <f t="shared" si="170"/>
        <v>0</v>
      </c>
      <c r="P365" s="24">
        <f t="shared" si="170"/>
        <v>0</v>
      </c>
      <c r="Q365" s="24">
        <f t="shared" si="170"/>
        <v>0</v>
      </c>
      <c r="R365" s="24">
        <f t="shared" si="170"/>
        <v>0</v>
      </c>
      <c r="S365" s="24">
        <f t="shared" si="170"/>
        <v>0</v>
      </c>
      <c r="T365" s="37" t="s">
        <v>15</v>
      </c>
      <c r="U365" s="37"/>
    </row>
    <row r="366" spans="2:23" s="26" customFormat="1" ht="21" hidden="1" customHeight="1" outlineLevel="1" x14ac:dyDescent="0.25">
      <c r="B366" s="27"/>
      <c r="C366" s="18"/>
      <c r="D366" s="18"/>
      <c r="E366" s="62"/>
      <c r="F366" s="20"/>
      <c r="G366" s="28"/>
      <c r="H366" s="29">
        <f>IF(C366="A",PRODUCT(F366:G366),0)</f>
        <v>0</v>
      </c>
      <c r="I366" s="29">
        <f t="shared" si="181"/>
        <v>0</v>
      </c>
      <c r="J366" s="29">
        <f t="shared" si="182"/>
        <v>0</v>
      </c>
      <c r="K366" s="24">
        <f t="shared" si="170"/>
        <v>0</v>
      </c>
      <c r="L366" s="24">
        <f t="shared" si="170"/>
        <v>0</v>
      </c>
      <c r="M366" s="24">
        <f t="shared" si="170"/>
        <v>0</v>
      </c>
      <c r="N366" s="24">
        <f t="shared" si="170"/>
        <v>0</v>
      </c>
      <c r="O366" s="24">
        <f t="shared" si="170"/>
        <v>0</v>
      </c>
      <c r="P366" s="24">
        <f t="shared" si="170"/>
        <v>0</v>
      </c>
      <c r="Q366" s="24">
        <f t="shared" si="170"/>
        <v>0</v>
      </c>
      <c r="R366" s="24">
        <f t="shared" si="170"/>
        <v>0</v>
      </c>
      <c r="S366" s="24">
        <f t="shared" si="170"/>
        <v>0</v>
      </c>
      <c r="T366" s="25" t="s">
        <v>15</v>
      </c>
      <c r="U366" s="30"/>
      <c r="W366" s="31"/>
    </row>
    <row r="367" spans="2:23" s="26" customFormat="1" ht="21" hidden="1" customHeight="1" outlineLevel="1" x14ac:dyDescent="0.25">
      <c r="B367" s="17"/>
      <c r="C367" s="18"/>
      <c r="D367" s="19"/>
      <c r="E367" s="20"/>
      <c r="F367" s="21"/>
      <c r="G367" s="22"/>
      <c r="H367" s="23">
        <f t="shared" ref="H367:J367" si="184">IF($D367=H$6,$C367*$G367,0)</f>
        <v>0</v>
      </c>
      <c r="I367" s="23">
        <f t="shared" si="184"/>
        <v>0</v>
      </c>
      <c r="J367" s="23">
        <f t="shared" si="184"/>
        <v>0</v>
      </c>
      <c r="K367" s="24">
        <f t="shared" si="170"/>
        <v>0</v>
      </c>
      <c r="L367" s="24">
        <f t="shared" si="170"/>
        <v>0</v>
      </c>
      <c r="M367" s="24">
        <f t="shared" si="170"/>
        <v>0</v>
      </c>
      <c r="N367" s="24">
        <f t="shared" si="170"/>
        <v>0</v>
      </c>
      <c r="O367" s="24">
        <f t="shared" si="170"/>
        <v>0</v>
      </c>
      <c r="P367" s="24">
        <f t="shared" si="170"/>
        <v>0</v>
      </c>
      <c r="Q367" s="24">
        <f t="shared" si="170"/>
        <v>0</v>
      </c>
      <c r="R367" s="24">
        <f t="shared" si="170"/>
        <v>0</v>
      </c>
      <c r="S367" s="24">
        <f t="shared" si="170"/>
        <v>0</v>
      </c>
      <c r="T367" s="25" t="s">
        <v>15</v>
      </c>
    </row>
    <row r="368" spans="2:23" s="26" customFormat="1" ht="21" hidden="1" customHeight="1" outlineLevel="1" x14ac:dyDescent="0.25">
      <c r="B368" s="27"/>
      <c r="C368" s="18"/>
      <c r="D368" s="18"/>
      <c r="E368" s="19"/>
      <c r="F368" s="20"/>
      <c r="G368" s="28"/>
      <c r="H368" s="29">
        <f>IF(C368="A",PRODUCT(F368:G368),0)</f>
        <v>0</v>
      </c>
      <c r="I368" s="29">
        <f t="shared" ref="I368:I369" si="185">IF(C368="D",-PRODUCT(F368:G368),0)</f>
        <v>0</v>
      </c>
      <c r="J368" s="29">
        <f t="shared" ref="J368:J369" si="186">(H368*D368)+(I368*D368)</f>
        <v>0</v>
      </c>
      <c r="K368" s="24">
        <f t="shared" si="170"/>
        <v>0</v>
      </c>
      <c r="L368" s="24">
        <f t="shared" si="170"/>
        <v>0</v>
      </c>
      <c r="M368" s="24">
        <f t="shared" si="170"/>
        <v>0</v>
      </c>
      <c r="N368" s="24">
        <f t="shared" si="170"/>
        <v>0</v>
      </c>
      <c r="O368" s="24">
        <f t="shared" si="170"/>
        <v>0</v>
      </c>
      <c r="P368" s="24">
        <f t="shared" si="170"/>
        <v>0</v>
      </c>
      <c r="Q368" s="24">
        <f t="shared" si="170"/>
        <v>0</v>
      </c>
      <c r="R368" s="24">
        <f t="shared" si="170"/>
        <v>0</v>
      </c>
      <c r="S368" s="24">
        <f t="shared" si="170"/>
        <v>0</v>
      </c>
      <c r="T368" s="25" t="s">
        <v>15</v>
      </c>
      <c r="U368" s="30"/>
      <c r="W368" s="31"/>
    </row>
    <row r="369" spans="2:23" s="38" customFormat="1" ht="21" hidden="1" customHeight="1" outlineLevel="1" x14ac:dyDescent="0.25">
      <c r="B369" s="32"/>
      <c r="C369" s="33"/>
      <c r="D369" s="33"/>
      <c r="E369" s="34"/>
      <c r="F369" s="35"/>
      <c r="G369" s="35"/>
      <c r="H369" s="36">
        <f t="shared" ref="H369" si="187">IF(C369="A",PRODUCT(F369:G369),0)</f>
        <v>0</v>
      </c>
      <c r="I369" s="36">
        <f t="shared" si="185"/>
        <v>0</v>
      </c>
      <c r="J369" s="36">
        <f t="shared" si="186"/>
        <v>0</v>
      </c>
      <c r="K369" s="24">
        <f t="shared" si="170"/>
        <v>0</v>
      </c>
      <c r="L369" s="61">
        <f t="shared" si="170"/>
        <v>0</v>
      </c>
      <c r="M369" s="24">
        <f t="shared" si="170"/>
        <v>0</v>
      </c>
      <c r="N369" s="24">
        <f t="shared" si="170"/>
        <v>0</v>
      </c>
      <c r="O369" s="24">
        <f t="shared" si="170"/>
        <v>0</v>
      </c>
      <c r="P369" s="24">
        <f t="shared" si="170"/>
        <v>0</v>
      </c>
      <c r="Q369" s="24">
        <f t="shared" si="170"/>
        <v>0</v>
      </c>
      <c r="R369" s="24">
        <f t="shared" si="170"/>
        <v>0</v>
      </c>
      <c r="S369" s="24">
        <f t="shared" si="170"/>
        <v>0</v>
      </c>
      <c r="T369" s="37" t="s">
        <v>15</v>
      </c>
      <c r="U369" s="37"/>
    </row>
    <row r="370" spans="2:23" s="26" customFormat="1" ht="21" hidden="1" customHeight="1" outlineLevel="1" x14ac:dyDescent="0.25">
      <c r="B370" s="17"/>
      <c r="C370" s="18"/>
      <c r="D370" s="19"/>
      <c r="E370" s="20"/>
      <c r="F370" s="21"/>
      <c r="G370" s="22"/>
      <c r="H370" s="23">
        <f t="shared" ref="H370:J370" si="188">IF($D370=H$6,$C370*$G370,0)</f>
        <v>0</v>
      </c>
      <c r="I370" s="23">
        <f t="shared" si="188"/>
        <v>0</v>
      </c>
      <c r="J370" s="23">
        <f t="shared" si="188"/>
        <v>0</v>
      </c>
      <c r="K370" s="24">
        <f t="shared" si="170"/>
        <v>0</v>
      </c>
      <c r="L370" s="24">
        <f t="shared" si="170"/>
        <v>0</v>
      </c>
      <c r="M370" s="24">
        <f t="shared" si="170"/>
        <v>0</v>
      </c>
      <c r="N370" s="24">
        <f t="shared" ref="K370:S375" si="189">IF($E370=N$6,$J370,0)</f>
        <v>0</v>
      </c>
      <c r="O370" s="24">
        <f t="shared" si="189"/>
        <v>0</v>
      </c>
      <c r="P370" s="24">
        <f t="shared" si="189"/>
        <v>0</v>
      </c>
      <c r="Q370" s="24">
        <f t="shared" si="189"/>
        <v>0</v>
      </c>
      <c r="R370" s="24">
        <f t="shared" si="189"/>
        <v>0</v>
      </c>
      <c r="S370" s="24">
        <f t="shared" si="189"/>
        <v>0</v>
      </c>
      <c r="T370" s="25" t="s">
        <v>15</v>
      </c>
    </row>
    <row r="371" spans="2:23" s="26" customFormat="1" ht="21" hidden="1" customHeight="1" outlineLevel="1" x14ac:dyDescent="0.25">
      <c r="B371" s="27"/>
      <c r="C371" s="18"/>
      <c r="D371" s="18"/>
      <c r="E371" s="19"/>
      <c r="F371" s="20"/>
      <c r="G371" s="28"/>
      <c r="H371" s="29">
        <f>IF(C371="A",PRODUCT(F371:G371),0)</f>
        <v>0</v>
      </c>
      <c r="I371" s="29">
        <f t="shared" ref="I371:I375" si="190">IF(C371="D",-PRODUCT(F371:G371),0)</f>
        <v>0</v>
      </c>
      <c r="J371" s="29">
        <f t="shared" ref="J371:J375" si="191">(H371*D371)+(I371*D371)</f>
        <v>0</v>
      </c>
      <c r="K371" s="24">
        <f t="shared" si="189"/>
        <v>0</v>
      </c>
      <c r="L371" s="24">
        <f t="shared" si="189"/>
        <v>0</v>
      </c>
      <c r="M371" s="24">
        <f t="shared" si="189"/>
        <v>0</v>
      </c>
      <c r="N371" s="24">
        <f t="shared" si="189"/>
        <v>0</v>
      </c>
      <c r="O371" s="24">
        <f t="shared" si="189"/>
        <v>0</v>
      </c>
      <c r="P371" s="24">
        <f t="shared" si="189"/>
        <v>0</v>
      </c>
      <c r="Q371" s="24">
        <f t="shared" si="189"/>
        <v>0</v>
      </c>
      <c r="R371" s="24">
        <f t="shared" si="189"/>
        <v>0</v>
      </c>
      <c r="S371" s="24">
        <f t="shared" si="189"/>
        <v>0</v>
      </c>
      <c r="T371" s="25" t="s">
        <v>15</v>
      </c>
      <c r="U371" s="30"/>
      <c r="W371" s="31"/>
    </row>
    <row r="372" spans="2:23" s="38" customFormat="1" ht="21" hidden="1" customHeight="1" outlineLevel="1" x14ac:dyDescent="0.25">
      <c r="B372" s="32"/>
      <c r="C372" s="33"/>
      <c r="D372" s="33"/>
      <c r="E372" s="34"/>
      <c r="F372" s="35"/>
      <c r="G372" s="35"/>
      <c r="H372" s="36">
        <f t="shared" ref="H372" si="192">IF(C372="A",PRODUCT(F372:G372),0)</f>
        <v>0</v>
      </c>
      <c r="I372" s="36">
        <f t="shared" si="190"/>
        <v>0</v>
      </c>
      <c r="J372" s="36">
        <f t="shared" si="191"/>
        <v>0</v>
      </c>
      <c r="K372" s="24">
        <f t="shared" si="189"/>
        <v>0</v>
      </c>
      <c r="L372" s="61">
        <f t="shared" si="189"/>
        <v>0</v>
      </c>
      <c r="M372" s="24">
        <f t="shared" si="189"/>
        <v>0</v>
      </c>
      <c r="N372" s="24">
        <f t="shared" si="189"/>
        <v>0</v>
      </c>
      <c r="O372" s="24">
        <f t="shared" si="189"/>
        <v>0</v>
      </c>
      <c r="P372" s="24">
        <f t="shared" si="189"/>
        <v>0</v>
      </c>
      <c r="Q372" s="24">
        <f t="shared" si="189"/>
        <v>0</v>
      </c>
      <c r="R372" s="24">
        <f t="shared" si="189"/>
        <v>0</v>
      </c>
      <c r="S372" s="24">
        <f t="shared" si="189"/>
        <v>0</v>
      </c>
      <c r="T372" s="37" t="s">
        <v>15</v>
      </c>
      <c r="U372" s="37"/>
    </row>
    <row r="373" spans="2:23" s="26" customFormat="1" ht="21" hidden="1" customHeight="1" outlineLevel="1" x14ac:dyDescent="0.25">
      <c r="B373" s="27"/>
      <c r="C373" s="18"/>
      <c r="D373" s="18"/>
      <c r="E373" s="19"/>
      <c r="F373" s="20"/>
      <c r="G373" s="28"/>
      <c r="H373" s="29">
        <f>IF(C373="A",PRODUCT(F373:G373),0)</f>
        <v>0</v>
      </c>
      <c r="I373" s="29">
        <f t="shared" si="190"/>
        <v>0</v>
      </c>
      <c r="J373" s="29">
        <f t="shared" si="191"/>
        <v>0</v>
      </c>
      <c r="K373" s="24">
        <f t="shared" si="189"/>
        <v>0</v>
      </c>
      <c r="L373" s="24">
        <f t="shared" si="189"/>
        <v>0</v>
      </c>
      <c r="M373" s="24">
        <f t="shared" si="189"/>
        <v>0</v>
      </c>
      <c r="N373" s="24">
        <f t="shared" si="189"/>
        <v>0</v>
      </c>
      <c r="O373" s="24">
        <f t="shared" si="189"/>
        <v>0</v>
      </c>
      <c r="P373" s="24">
        <f t="shared" si="189"/>
        <v>0</v>
      </c>
      <c r="Q373" s="24">
        <f t="shared" si="189"/>
        <v>0</v>
      </c>
      <c r="R373" s="24">
        <f t="shared" si="189"/>
        <v>0</v>
      </c>
      <c r="S373" s="24">
        <f t="shared" si="189"/>
        <v>0</v>
      </c>
      <c r="T373" s="25" t="s">
        <v>15</v>
      </c>
      <c r="U373" s="30"/>
      <c r="W373" s="31"/>
    </row>
    <row r="374" spans="2:23" s="38" customFormat="1" ht="21" hidden="1" customHeight="1" outlineLevel="1" x14ac:dyDescent="0.25">
      <c r="B374" s="32"/>
      <c r="C374" s="33"/>
      <c r="D374" s="33"/>
      <c r="E374" s="34"/>
      <c r="F374" s="35"/>
      <c r="G374" s="35"/>
      <c r="H374" s="36">
        <f t="shared" ref="H374" si="193">IF(C374="A",PRODUCT(F374:G374),0)</f>
        <v>0</v>
      </c>
      <c r="I374" s="36">
        <f t="shared" si="190"/>
        <v>0</v>
      </c>
      <c r="J374" s="36">
        <f t="shared" si="191"/>
        <v>0</v>
      </c>
      <c r="K374" s="24">
        <f t="shared" si="189"/>
        <v>0</v>
      </c>
      <c r="L374" s="61">
        <f t="shared" si="189"/>
        <v>0</v>
      </c>
      <c r="M374" s="24">
        <f t="shared" si="189"/>
        <v>0</v>
      </c>
      <c r="N374" s="24">
        <f t="shared" si="189"/>
        <v>0</v>
      </c>
      <c r="O374" s="24">
        <f t="shared" si="189"/>
        <v>0</v>
      </c>
      <c r="P374" s="24">
        <f t="shared" si="189"/>
        <v>0</v>
      </c>
      <c r="Q374" s="24">
        <f t="shared" si="189"/>
        <v>0</v>
      </c>
      <c r="R374" s="24">
        <f t="shared" si="189"/>
        <v>0</v>
      </c>
      <c r="S374" s="24">
        <f t="shared" si="189"/>
        <v>0</v>
      </c>
      <c r="T374" s="37" t="s">
        <v>15</v>
      </c>
      <c r="U374" s="37"/>
    </row>
    <row r="375" spans="2:23" s="26" customFormat="1" ht="21" hidden="1" customHeight="1" outlineLevel="1" x14ac:dyDescent="0.25">
      <c r="B375" s="27"/>
      <c r="C375" s="18"/>
      <c r="D375" s="18"/>
      <c r="E375" s="19"/>
      <c r="F375" s="20"/>
      <c r="G375" s="28"/>
      <c r="H375" s="29">
        <f>IF(C375="A",PRODUCT(F375:G375),0)</f>
        <v>0</v>
      </c>
      <c r="I375" s="29">
        <f t="shared" si="190"/>
        <v>0</v>
      </c>
      <c r="J375" s="29">
        <f t="shared" si="191"/>
        <v>0</v>
      </c>
      <c r="K375" s="24">
        <f t="shared" si="189"/>
        <v>0</v>
      </c>
      <c r="L375" s="24">
        <f t="shared" si="189"/>
        <v>0</v>
      </c>
      <c r="M375" s="24">
        <f t="shared" si="189"/>
        <v>0</v>
      </c>
      <c r="N375" s="24">
        <f t="shared" si="189"/>
        <v>0</v>
      </c>
      <c r="O375" s="24">
        <f t="shared" si="189"/>
        <v>0</v>
      </c>
      <c r="P375" s="24">
        <f t="shared" si="189"/>
        <v>0</v>
      </c>
      <c r="Q375" s="24">
        <f t="shared" si="189"/>
        <v>0</v>
      </c>
      <c r="R375" s="24">
        <f t="shared" si="189"/>
        <v>0</v>
      </c>
      <c r="S375" s="24">
        <f t="shared" si="189"/>
        <v>0</v>
      </c>
      <c r="T375" s="25" t="s">
        <v>15</v>
      </c>
      <c r="U375" s="30"/>
      <c r="W375" s="31"/>
    </row>
    <row r="376" spans="2:23" s="26" customFormat="1" ht="21" hidden="1" customHeight="1" outlineLevel="1" x14ac:dyDescent="0.25">
      <c r="B376" s="69"/>
      <c r="C376" s="65"/>
      <c r="D376" s="65"/>
      <c r="E376" s="66"/>
      <c r="F376" s="39"/>
      <c r="G376" s="39"/>
      <c r="H376" s="29"/>
      <c r="I376" s="29"/>
      <c r="J376" s="29"/>
      <c r="K376" s="24"/>
      <c r="L376" s="24"/>
      <c r="M376" s="24"/>
      <c r="N376" s="24"/>
      <c r="O376" s="24"/>
      <c r="P376" s="24"/>
      <c r="Q376" s="24"/>
      <c r="R376" s="24"/>
      <c r="S376" s="24"/>
      <c r="T376" s="25"/>
      <c r="U376" s="30"/>
      <c r="W376" s="31"/>
    </row>
    <row r="377" spans="2:23" s="26" customFormat="1" ht="21" hidden="1" customHeight="1" outlineLevel="1" x14ac:dyDescent="0.25">
      <c r="B377" s="9"/>
      <c r="C377" s="18"/>
      <c r="D377" s="18"/>
      <c r="E377" s="62"/>
      <c r="F377" s="20"/>
      <c r="G377" s="28"/>
      <c r="H377" s="63"/>
      <c r="I377" s="63"/>
      <c r="J377" s="63"/>
      <c r="K377" s="24">
        <f t="shared" ref="K377:S402" si="194">IF($E377=K$6,$J377,0)</f>
        <v>0</v>
      </c>
      <c r="L377" s="24">
        <f t="shared" si="194"/>
        <v>0</v>
      </c>
      <c r="M377" s="24">
        <f t="shared" si="194"/>
        <v>0</v>
      </c>
      <c r="N377" s="24">
        <f t="shared" si="194"/>
        <v>0</v>
      </c>
      <c r="O377" s="24">
        <f t="shared" si="194"/>
        <v>0</v>
      </c>
      <c r="P377" s="24">
        <f t="shared" si="194"/>
        <v>0</v>
      </c>
      <c r="Q377" s="24">
        <f t="shared" si="194"/>
        <v>0</v>
      </c>
      <c r="R377" s="24">
        <f t="shared" si="194"/>
        <v>0</v>
      </c>
      <c r="S377" s="24">
        <f t="shared" si="194"/>
        <v>0</v>
      </c>
      <c r="T377" s="30"/>
      <c r="U377" s="30"/>
    </row>
    <row r="378" spans="2:23" s="26" customFormat="1" ht="21" hidden="1" customHeight="1" outlineLevel="1" x14ac:dyDescent="0.25">
      <c r="B378" s="9"/>
      <c r="C378" s="18"/>
      <c r="D378" s="18"/>
      <c r="E378" s="62"/>
      <c r="F378" s="20"/>
      <c r="G378" s="28"/>
      <c r="H378" s="63"/>
      <c r="I378" s="63"/>
      <c r="J378" s="63"/>
      <c r="K378" s="24">
        <f t="shared" si="194"/>
        <v>0</v>
      </c>
      <c r="L378" s="24">
        <f t="shared" si="194"/>
        <v>0</v>
      </c>
      <c r="M378" s="24">
        <f t="shared" si="194"/>
        <v>0</v>
      </c>
      <c r="N378" s="24">
        <f t="shared" si="194"/>
        <v>0</v>
      </c>
      <c r="O378" s="24">
        <f t="shared" si="194"/>
        <v>0</v>
      </c>
      <c r="P378" s="24">
        <f t="shared" si="194"/>
        <v>0</v>
      </c>
      <c r="Q378" s="24">
        <f t="shared" si="194"/>
        <v>0</v>
      </c>
      <c r="R378" s="24">
        <f t="shared" si="194"/>
        <v>0</v>
      </c>
      <c r="S378" s="24">
        <f t="shared" si="194"/>
        <v>0</v>
      </c>
      <c r="T378" s="30"/>
      <c r="U378" s="30"/>
    </row>
    <row r="379" spans="2:23" s="26" customFormat="1" ht="21" hidden="1" customHeight="1" outlineLevel="1" x14ac:dyDescent="0.25">
      <c r="B379" s="27"/>
      <c r="C379" s="18"/>
      <c r="D379" s="18"/>
      <c r="E379" s="62"/>
      <c r="F379" s="39"/>
      <c r="G379" s="39"/>
      <c r="H379" s="29">
        <f>IF(C379="A",PRODUCT(F379:G379),0)</f>
        <v>0</v>
      </c>
      <c r="I379" s="29">
        <f t="shared" ref="I379:I381" si="195">IF(C379="D",-PRODUCT(F379:G379),0)</f>
        <v>0</v>
      </c>
      <c r="J379" s="29">
        <f t="shared" ref="J379:J381" si="196">(H379*D379)+(I379*D379)</f>
        <v>0</v>
      </c>
      <c r="K379" s="24">
        <f t="shared" si="194"/>
        <v>0</v>
      </c>
      <c r="L379" s="24">
        <f t="shared" si="194"/>
        <v>0</v>
      </c>
      <c r="M379" s="24">
        <f t="shared" si="194"/>
        <v>0</v>
      </c>
      <c r="N379" s="24">
        <f t="shared" si="194"/>
        <v>0</v>
      </c>
      <c r="O379" s="24">
        <f t="shared" si="194"/>
        <v>0</v>
      </c>
      <c r="P379" s="24">
        <f t="shared" si="194"/>
        <v>0</v>
      </c>
      <c r="Q379" s="24">
        <f t="shared" si="194"/>
        <v>0</v>
      </c>
      <c r="R379" s="24">
        <f t="shared" si="194"/>
        <v>0</v>
      </c>
      <c r="S379" s="24">
        <f t="shared" si="194"/>
        <v>0</v>
      </c>
      <c r="T379" s="25" t="s">
        <v>15</v>
      </c>
      <c r="U379" s="30"/>
      <c r="W379" s="31"/>
    </row>
    <row r="380" spans="2:23" s="26" customFormat="1" ht="21" hidden="1" customHeight="1" outlineLevel="1" x14ac:dyDescent="0.25">
      <c r="B380" s="27"/>
      <c r="C380" s="18"/>
      <c r="D380" s="18"/>
      <c r="E380" s="62"/>
      <c r="F380" s="39"/>
      <c r="G380" s="39"/>
      <c r="H380" s="29">
        <f>IF(C380="A",PRODUCT(F380:G380),0)</f>
        <v>0</v>
      </c>
      <c r="I380" s="29">
        <f t="shared" si="195"/>
        <v>0</v>
      </c>
      <c r="J380" s="29">
        <f t="shared" si="196"/>
        <v>0</v>
      </c>
      <c r="K380" s="24">
        <f t="shared" si="194"/>
        <v>0</v>
      </c>
      <c r="L380" s="24">
        <f t="shared" si="194"/>
        <v>0</v>
      </c>
      <c r="M380" s="24">
        <f t="shared" si="194"/>
        <v>0</v>
      </c>
      <c r="N380" s="24">
        <f t="shared" si="194"/>
        <v>0</v>
      </c>
      <c r="O380" s="24">
        <f t="shared" si="194"/>
        <v>0</v>
      </c>
      <c r="P380" s="24">
        <f t="shared" si="194"/>
        <v>0</v>
      </c>
      <c r="Q380" s="24">
        <f t="shared" si="194"/>
        <v>0</v>
      </c>
      <c r="R380" s="24">
        <f t="shared" si="194"/>
        <v>0</v>
      </c>
      <c r="S380" s="24">
        <f t="shared" si="194"/>
        <v>0</v>
      </c>
      <c r="T380" s="25" t="s">
        <v>15</v>
      </c>
      <c r="U380" s="30"/>
      <c r="W380" s="31"/>
    </row>
    <row r="381" spans="2:23" s="38" customFormat="1" ht="21" hidden="1" customHeight="1" outlineLevel="1" x14ac:dyDescent="0.25">
      <c r="B381" s="32"/>
      <c r="C381" s="33"/>
      <c r="D381" s="33"/>
      <c r="E381" s="34"/>
      <c r="F381" s="35"/>
      <c r="G381" s="35"/>
      <c r="H381" s="36">
        <f t="shared" ref="H381" si="197">IF(C381="A",PRODUCT(F381:G381),0)</f>
        <v>0</v>
      </c>
      <c r="I381" s="36">
        <f t="shared" si="195"/>
        <v>0</v>
      </c>
      <c r="J381" s="36">
        <f t="shared" si="196"/>
        <v>0</v>
      </c>
      <c r="K381" s="24">
        <f t="shared" si="194"/>
        <v>0</v>
      </c>
      <c r="L381" s="24">
        <f t="shared" si="194"/>
        <v>0</v>
      </c>
      <c r="M381" s="24">
        <f t="shared" si="194"/>
        <v>0</v>
      </c>
      <c r="N381" s="24">
        <f t="shared" si="194"/>
        <v>0</v>
      </c>
      <c r="O381" s="24">
        <f t="shared" si="194"/>
        <v>0</v>
      </c>
      <c r="P381" s="24">
        <f t="shared" si="194"/>
        <v>0</v>
      </c>
      <c r="Q381" s="24">
        <f t="shared" si="194"/>
        <v>0</v>
      </c>
      <c r="R381" s="24">
        <f t="shared" si="194"/>
        <v>0</v>
      </c>
      <c r="S381" s="24">
        <f t="shared" si="194"/>
        <v>0</v>
      </c>
      <c r="T381" s="37" t="s">
        <v>15</v>
      </c>
      <c r="U381" s="37"/>
    </row>
    <row r="382" spans="2:23" s="68" customFormat="1" ht="21" hidden="1" customHeight="1" outlineLevel="1" x14ac:dyDescent="0.25">
      <c r="B382" s="17"/>
      <c r="C382" s="65"/>
      <c r="D382" s="65"/>
      <c r="E382" s="66"/>
      <c r="F382" s="39"/>
      <c r="G382" s="39"/>
      <c r="H382" s="29"/>
      <c r="I382" s="29"/>
      <c r="J382" s="29"/>
      <c r="K382" s="24">
        <f t="shared" si="194"/>
        <v>0</v>
      </c>
      <c r="L382" s="24">
        <f t="shared" si="194"/>
        <v>0</v>
      </c>
      <c r="M382" s="24">
        <f t="shared" si="194"/>
        <v>0</v>
      </c>
      <c r="N382" s="24">
        <f t="shared" si="194"/>
        <v>0</v>
      </c>
      <c r="O382" s="24">
        <f t="shared" si="194"/>
        <v>0</v>
      </c>
      <c r="P382" s="24">
        <f t="shared" si="194"/>
        <v>0</v>
      </c>
      <c r="Q382" s="24">
        <f t="shared" si="194"/>
        <v>0</v>
      </c>
      <c r="R382" s="24">
        <f t="shared" si="194"/>
        <v>0</v>
      </c>
      <c r="S382" s="24">
        <f t="shared" si="194"/>
        <v>0</v>
      </c>
      <c r="T382" s="25"/>
      <c r="U382" s="67"/>
      <c r="V382" s="26"/>
    </row>
    <row r="383" spans="2:23" s="26" customFormat="1" ht="21" hidden="1" customHeight="1" outlineLevel="1" x14ac:dyDescent="0.25">
      <c r="B383" s="27"/>
      <c r="C383" s="18"/>
      <c r="D383" s="18"/>
      <c r="E383" s="62"/>
      <c r="F383" s="39"/>
      <c r="G383" s="39"/>
      <c r="H383" s="29">
        <f>IF(C383="A",PRODUCT(F383:G383),0)</f>
        <v>0</v>
      </c>
      <c r="I383" s="29">
        <f t="shared" ref="I383:I386" si="198">IF(C383="D",-PRODUCT(F383:G383),0)</f>
        <v>0</v>
      </c>
      <c r="J383" s="29">
        <f t="shared" ref="J383:J386" si="199">(H383*D383)+(I383*D383)</f>
        <v>0</v>
      </c>
      <c r="K383" s="24">
        <f t="shared" si="194"/>
        <v>0</v>
      </c>
      <c r="L383" s="24">
        <f t="shared" si="194"/>
        <v>0</v>
      </c>
      <c r="M383" s="24">
        <f t="shared" si="194"/>
        <v>0</v>
      </c>
      <c r="N383" s="24">
        <f t="shared" si="194"/>
        <v>0</v>
      </c>
      <c r="O383" s="24">
        <f t="shared" si="194"/>
        <v>0</v>
      </c>
      <c r="P383" s="24">
        <f t="shared" si="194"/>
        <v>0</v>
      </c>
      <c r="Q383" s="24">
        <f t="shared" si="194"/>
        <v>0</v>
      </c>
      <c r="R383" s="24">
        <f t="shared" si="194"/>
        <v>0</v>
      </c>
      <c r="S383" s="24">
        <f t="shared" si="194"/>
        <v>0</v>
      </c>
      <c r="T383" s="25" t="s">
        <v>15</v>
      </c>
      <c r="U383" s="30"/>
      <c r="W383" s="31"/>
    </row>
    <row r="384" spans="2:23" s="38" customFormat="1" ht="21" hidden="1" customHeight="1" outlineLevel="1" x14ac:dyDescent="0.25">
      <c r="B384" s="32"/>
      <c r="C384" s="33"/>
      <c r="D384" s="33"/>
      <c r="E384" s="34"/>
      <c r="F384" s="35"/>
      <c r="G384" s="35"/>
      <c r="H384" s="36">
        <f t="shared" ref="H384" si="200">IF(C384="A",PRODUCT(F384:G384),0)</f>
        <v>0</v>
      </c>
      <c r="I384" s="36">
        <f t="shared" si="198"/>
        <v>0</v>
      </c>
      <c r="J384" s="36">
        <f t="shared" si="199"/>
        <v>0</v>
      </c>
      <c r="K384" s="24">
        <f t="shared" si="194"/>
        <v>0</v>
      </c>
      <c r="L384" s="24">
        <f t="shared" si="194"/>
        <v>0</v>
      </c>
      <c r="M384" s="24">
        <f t="shared" si="194"/>
        <v>0</v>
      </c>
      <c r="N384" s="24">
        <f t="shared" si="194"/>
        <v>0</v>
      </c>
      <c r="O384" s="24">
        <f t="shared" si="194"/>
        <v>0</v>
      </c>
      <c r="P384" s="24">
        <f t="shared" si="194"/>
        <v>0</v>
      </c>
      <c r="Q384" s="24">
        <f t="shared" si="194"/>
        <v>0</v>
      </c>
      <c r="R384" s="24">
        <f t="shared" si="194"/>
        <v>0</v>
      </c>
      <c r="S384" s="24">
        <f t="shared" si="194"/>
        <v>0</v>
      </c>
      <c r="T384" s="37" t="s">
        <v>15</v>
      </c>
      <c r="U384" s="37"/>
    </row>
    <row r="385" spans="2:23" s="26" customFormat="1" ht="21" hidden="1" customHeight="1" outlineLevel="1" x14ac:dyDescent="0.25">
      <c r="B385" s="27"/>
      <c r="C385" s="18"/>
      <c r="D385" s="18"/>
      <c r="E385" s="62"/>
      <c r="F385" s="39"/>
      <c r="G385" s="39"/>
      <c r="H385" s="29">
        <f>IF(C385="A",PRODUCT(F385:G385),0)</f>
        <v>0</v>
      </c>
      <c r="I385" s="29">
        <f t="shared" si="198"/>
        <v>0</v>
      </c>
      <c r="J385" s="29">
        <f t="shared" si="199"/>
        <v>0</v>
      </c>
      <c r="K385" s="24">
        <f t="shared" si="194"/>
        <v>0</v>
      </c>
      <c r="L385" s="24">
        <f t="shared" si="194"/>
        <v>0</v>
      </c>
      <c r="M385" s="24">
        <f t="shared" si="194"/>
        <v>0</v>
      </c>
      <c r="N385" s="24">
        <f t="shared" si="194"/>
        <v>0</v>
      </c>
      <c r="O385" s="24">
        <f t="shared" si="194"/>
        <v>0</v>
      </c>
      <c r="P385" s="24">
        <f t="shared" si="194"/>
        <v>0</v>
      </c>
      <c r="Q385" s="24">
        <f t="shared" si="194"/>
        <v>0</v>
      </c>
      <c r="R385" s="24">
        <f t="shared" si="194"/>
        <v>0</v>
      </c>
      <c r="S385" s="24">
        <f t="shared" si="194"/>
        <v>0</v>
      </c>
      <c r="T385" s="25" t="s">
        <v>15</v>
      </c>
      <c r="U385" s="30"/>
      <c r="W385" s="31"/>
    </row>
    <row r="386" spans="2:23" s="26" customFormat="1" ht="21" hidden="1" customHeight="1" outlineLevel="1" x14ac:dyDescent="0.25">
      <c r="B386" s="27"/>
      <c r="C386" s="18"/>
      <c r="D386" s="18"/>
      <c r="E386" s="62"/>
      <c r="F386" s="39"/>
      <c r="G386" s="39"/>
      <c r="H386" s="29">
        <f>IF(C386="A",PRODUCT(F386:G386),0)</f>
        <v>0</v>
      </c>
      <c r="I386" s="29">
        <f t="shared" si="198"/>
        <v>0</v>
      </c>
      <c r="J386" s="29">
        <f t="shared" si="199"/>
        <v>0</v>
      </c>
      <c r="K386" s="24">
        <f t="shared" si="194"/>
        <v>0</v>
      </c>
      <c r="L386" s="24">
        <f t="shared" si="194"/>
        <v>0</v>
      </c>
      <c r="M386" s="24">
        <f t="shared" si="194"/>
        <v>0</v>
      </c>
      <c r="N386" s="24">
        <f t="shared" si="194"/>
        <v>0</v>
      </c>
      <c r="O386" s="24">
        <f t="shared" si="194"/>
        <v>0</v>
      </c>
      <c r="P386" s="24">
        <f t="shared" si="194"/>
        <v>0</v>
      </c>
      <c r="Q386" s="24">
        <f t="shared" si="194"/>
        <v>0</v>
      </c>
      <c r="R386" s="24">
        <f t="shared" si="194"/>
        <v>0</v>
      </c>
      <c r="S386" s="24">
        <f t="shared" si="194"/>
        <v>0</v>
      </c>
      <c r="T386" s="25" t="s">
        <v>15</v>
      </c>
      <c r="U386" s="30"/>
      <c r="W386" s="31"/>
    </row>
    <row r="387" spans="2:23" s="68" customFormat="1" ht="21" hidden="1" customHeight="1" outlineLevel="1" x14ac:dyDescent="0.25">
      <c r="B387" s="17"/>
      <c r="C387" s="65"/>
      <c r="D387" s="65"/>
      <c r="E387" s="66"/>
      <c r="F387" s="39"/>
      <c r="G387" s="39"/>
      <c r="H387" s="29"/>
      <c r="I387" s="29"/>
      <c r="J387" s="29"/>
      <c r="K387" s="24">
        <f t="shared" si="194"/>
        <v>0</v>
      </c>
      <c r="L387" s="24">
        <f t="shared" si="194"/>
        <v>0</v>
      </c>
      <c r="M387" s="24">
        <f t="shared" si="194"/>
        <v>0</v>
      </c>
      <c r="N387" s="24">
        <f t="shared" si="194"/>
        <v>0</v>
      </c>
      <c r="O387" s="24">
        <f t="shared" si="194"/>
        <v>0</v>
      </c>
      <c r="P387" s="24">
        <f t="shared" si="194"/>
        <v>0</v>
      </c>
      <c r="Q387" s="24">
        <f t="shared" si="194"/>
        <v>0</v>
      </c>
      <c r="R387" s="24">
        <f t="shared" si="194"/>
        <v>0</v>
      </c>
      <c r="S387" s="24">
        <f t="shared" si="194"/>
        <v>0</v>
      </c>
      <c r="T387" s="25"/>
      <c r="U387" s="67"/>
      <c r="V387" s="26"/>
    </row>
    <row r="388" spans="2:23" s="26" customFormat="1" ht="21" hidden="1" customHeight="1" outlineLevel="1" x14ac:dyDescent="0.25">
      <c r="B388" s="27"/>
      <c r="C388" s="18"/>
      <c r="D388" s="18"/>
      <c r="E388" s="62"/>
      <c r="F388" s="39"/>
      <c r="G388" s="39"/>
      <c r="H388" s="29">
        <f>IF(C388="A",PRODUCT(F388:G388),0)</f>
        <v>0</v>
      </c>
      <c r="I388" s="29">
        <f t="shared" ref="I388:I393" si="201">IF(C388="D",-PRODUCT(F388:G388),0)</f>
        <v>0</v>
      </c>
      <c r="J388" s="29">
        <f t="shared" ref="J388:J393" si="202">(H388*D388)+(I388*D388)</f>
        <v>0</v>
      </c>
      <c r="K388" s="24">
        <f t="shared" si="194"/>
        <v>0</v>
      </c>
      <c r="L388" s="24">
        <f t="shared" si="194"/>
        <v>0</v>
      </c>
      <c r="M388" s="24">
        <f t="shared" si="194"/>
        <v>0</v>
      </c>
      <c r="N388" s="24">
        <f t="shared" si="194"/>
        <v>0</v>
      </c>
      <c r="O388" s="24">
        <f t="shared" si="194"/>
        <v>0</v>
      </c>
      <c r="P388" s="24">
        <f t="shared" si="194"/>
        <v>0</v>
      </c>
      <c r="Q388" s="24">
        <f t="shared" si="194"/>
        <v>0</v>
      </c>
      <c r="R388" s="24">
        <f t="shared" si="194"/>
        <v>0</v>
      </c>
      <c r="S388" s="24">
        <f t="shared" si="194"/>
        <v>0</v>
      </c>
      <c r="T388" s="25" t="s">
        <v>15</v>
      </c>
      <c r="U388" s="30"/>
      <c r="W388" s="31"/>
    </row>
    <row r="389" spans="2:23" s="38" customFormat="1" ht="21" hidden="1" customHeight="1" outlineLevel="1" x14ac:dyDescent="0.25">
      <c r="B389" s="32"/>
      <c r="C389" s="33"/>
      <c r="D389" s="33"/>
      <c r="E389" s="34"/>
      <c r="F389" s="35"/>
      <c r="G389" s="35"/>
      <c r="H389" s="36">
        <f t="shared" ref="H389" si="203">IF(C389="A",PRODUCT(F389:G389),0)</f>
        <v>0</v>
      </c>
      <c r="I389" s="36">
        <f t="shared" si="201"/>
        <v>0</v>
      </c>
      <c r="J389" s="36">
        <f t="shared" si="202"/>
        <v>0</v>
      </c>
      <c r="K389" s="24">
        <f t="shared" si="194"/>
        <v>0</v>
      </c>
      <c r="L389" s="24">
        <f t="shared" si="194"/>
        <v>0</v>
      </c>
      <c r="M389" s="24">
        <f t="shared" si="194"/>
        <v>0</v>
      </c>
      <c r="N389" s="24">
        <f t="shared" si="194"/>
        <v>0</v>
      </c>
      <c r="O389" s="24">
        <f t="shared" si="194"/>
        <v>0</v>
      </c>
      <c r="P389" s="24">
        <f t="shared" si="194"/>
        <v>0</v>
      </c>
      <c r="Q389" s="24">
        <f t="shared" si="194"/>
        <v>0</v>
      </c>
      <c r="R389" s="24">
        <f t="shared" si="194"/>
        <v>0</v>
      </c>
      <c r="S389" s="24">
        <f t="shared" si="194"/>
        <v>0</v>
      </c>
      <c r="T389" s="37" t="s">
        <v>15</v>
      </c>
      <c r="U389" s="37"/>
    </row>
    <row r="390" spans="2:23" s="26" customFormat="1" ht="21" hidden="1" customHeight="1" outlineLevel="1" x14ac:dyDescent="0.25">
      <c r="B390" s="27"/>
      <c r="C390" s="18"/>
      <c r="D390" s="18"/>
      <c r="E390" s="19"/>
      <c r="F390" s="20"/>
      <c r="G390" s="28"/>
      <c r="H390" s="29">
        <f>IF(C390="A",PRODUCT(F390:G390),0)</f>
        <v>0</v>
      </c>
      <c r="I390" s="29">
        <f t="shared" si="201"/>
        <v>0</v>
      </c>
      <c r="J390" s="29">
        <f t="shared" si="202"/>
        <v>0</v>
      </c>
      <c r="K390" s="24">
        <f t="shared" si="194"/>
        <v>0</v>
      </c>
      <c r="L390" s="24">
        <f t="shared" si="194"/>
        <v>0</v>
      </c>
      <c r="M390" s="24">
        <f t="shared" si="194"/>
        <v>0</v>
      </c>
      <c r="N390" s="24">
        <f t="shared" si="194"/>
        <v>0</v>
      </c>
      <c r="O390" s="24">
        <f t="shared" si="194"/>
        <v>0</v>
      </c>
      <c r="P390" s="24">
        <f t="shared" si="194"/>
        <v>0</v>
      </c>
      <c r="Q390" s="24">
        <f t="shared" si="194"/>
        <v>0</v>
      </c>
      <c r="R390" s="24">
        <f t="shared" si="194"/>
        <v>0</v>
      </c>
      <c r="S390" s="24">
        <f t="shared" si="194"/>
        <v>0</v>
      </c>
      <c r="T390" s="25" t="s">
        <v>15</v>
      </c>
      <c r="U390" s="30"/>
      <c r="W390" s="31"/>
    </row>
    <row r="391" spans="2:23" s="26" customFormat="1" ht="21" hidden="1" customHeight="1" outlineLevel="1" x14ac:dyDescent="0.25">
      <c r="B391" s="27"/>
      <c r="C391" s="18"/>
      <c r="D391" s="18"/>
      <c r="E391" s="19"/>
      <c r="F391" s="20"/>
      <c r="G391" s="28"/>
      <c r="H391" s="29">
        <f>IF(C391="A",PRODUCT(F391:G391),0)</f>
        <v>0</v>
      </c>
      <c r="I391" s="29">
        <f t="shared" si="201"/>
        <v>0</v>
      </c>
      <c r="J391" s="29">
        <f t="shared" si="202"/>
        <v>0</v>
      </c>
      <c r="K391" s="24">
        <f t="shared" si="194"/>
        <v>0</v>
      </c>
      <c r="L391" s="24">
        <f t="shared" si="194"/>
        <v>0</v>
      </c>
      <c r="M391" s="24">
        <f t="shared" si="194"/>
        <v>0</v>
      </c>
      <c r="N391" s="24">
        <f t="shared" si="194"/>
        <v>0</v>
      </c>
      <c r="O391" s="24">
        <f t="shared" si="194"/>
        <v>0</v>
      </c>
      <c r="P391" s="24">
        <f t="shared" si="194"/>
        <v>0</v>
      </c>
      <c r="Q391" s="24">
        <f t="shared" si="194"/>
        <v>0</v>
      </c>
      <c r="R391" s="24">
        <f t="shared" si="194"/>
        <v>0</v>
      </c>
      <c r="S391" s="24">
        <f t="shared" si="194"/>
        <v>0</v>
      </c>
      <c r="T391" s="25" t="s">
        <v>15</v>
      </c>
      <c r="U391" s="30"/>
      <c r="W391" s="31"/>
    </row>
    <row r="392" spans="2:23" s="26" customFormat="1" ht="21" hidden="1" customHeight="1" outlineLevel="1" x14ac:dyDescent="0.25">
      <c r="B392" s="27"/>
      <c r="C392" s="18"/>
      <c r="D392" s="18"/>
      <c r="E392" s="19"/>
      <c r="F392" s="20"/>
      <c r="G392" s="28"/>
      <c r="H392" s="29">
        <f>IF(C392="A",PRODUCT(F392:G392),0)</f>
        <v>0</v>
      </c>
      <c r="I392" s="29">
        <f t="shared" si="201"/>
        <v>0</v>
      </c>
      <c r="J392" s="29">
        <f t="shared" si="202"/>
        <v>0</v>
      </c>
      <c r="K392" s="24">
        <f t="shared" si="194"/>
        <v>0</v>
      </c>
      <c r="L392" s="24">
        <f t="shared" si="194"/>
        <v>0</v>
      </c>
      <c r="M392" s="24">
        <f t="shared" si="194"/>
        <v>0</v>
      </c>
      <c r="N392" s="24">
        <f t="shared" si="194"/>
        <v>0</v>
      </c>
      <c r="O392" s="24">
        <f t="shared" si="194"/>
        <v>0</v>
      </c>
      <c r="P392" s="24">
        <f t="shared" si="194"/>
        <v>0</v>
      </c>
      <c r="Q392" s="24">
        <f t="shared" si="194"/>
        <v>0</v>
      </c>
      <c r="R392" s="24">
        <f t="shared" si="194"/>
        <v>0</v>
      </c>
      <c r="S392" s="24">
        <f t="shared" si="194"/>
        <v>0</v>
      </c>
      <c r="T392" s="25" t="s">
        <v>15</v>
      </c>
      <c r="U392" s="30"/>
      <c r="W392" s="31"/>
    </row>
    <row r="393" spans="2:23" s="26" customFormat="1" ht="21" hidden="1" customHeight="1" outlineLevel="1" x14ac:dyDescent="0.25">
      <c r="B393" s="32"/>
      <c r="C393" s="33"/>
      <c r="D393" s="33"/>
      <c r="E393" s="34"/>
      <c r="F393" s="35"/>
      <c r="G393" s="35"/>
      <c r="H393" s="36">
        <f t="shared" ref="H393" si="204">IF(C393="A",PRODUCT(F393:G393),0)</f>
        <v>0</v>
      </c>
      <c r="I393" s="29">
        <f t="shared" si="201"/>
        <v>0</v>
      </c>
      <c r="J393" s="29">
        <f t="shared" si="202"/>
        <v>0</v>
      </c>
      <c r="K393" s="24">
        <f t="shared" si="194"/>
        <v>0</v>
      </c>
      <c r="L393" s="24">
        <f t="shared" si="194"/>
        <v>0</v>
      </c>
      <c r="M393" s="24">
        <f t="shared" si="194"/>
        <v>0</v>
      </c>
      <c r="N393" s="24">
        <f t="shared" si="194"/>
        <v>0</v>
      </c>
      <c r="O393" s="24">
        <f t="shared" si="194"/>
        <v>0</v>
      </c>
      <c r="P393" s="24">
        <f t="shared" si="194"/>
        <v>0</v>
      </c>
      <c r="Q393" s="24">
        <f t="shared" si="194"/>
        <v>0</v>
      </c>
      <c r="R393" s="24">
        <f t="shared" si="194"/>
        <v>0</v>
      </c>
      <c r="S393" s="24">
        <f t="shared" si="194"/>
        <v>0</v>
      </c>
      <c r="T393" s="25" t="s">
        <v>15</v>
      </c>
      <c r="U393" s="30"/>
      <c r="W393" s="31"/>
    </row>
    <row r="394" spans="2:23" s="26" customFormat="1" ht="21" hidden="1" customHeight="1" outlineLevel="1" x14ac:dyDescent="0.25">
      <c r="B394" s="17"/>
      <c r="C394" s="18"/>
      <c r="D394" s="19"/>
      <c r="E394" s="20"/>
      <c r="F394" s="21"/>
      <c r="G394" s="22"/>
      <c r="H394" s="23">
        <f t="shared" ref="H394:J394" si="205">IF($D394=H$6,$C394*$G394,0)</f>
        <v>0</v>
      </c>
      <c r="I394" s="23">
        <f t="shared" si="205"/>
        <v>0</v>
      </c>
      <c r="J394" s="23">
        <f t="shared" si="205"/>
        <v>0</v>
      </c>
      <c r="K394" s="24">
        <f t="shared" si="194"/>
        <v>0</v>
      </c>
      <c r="L394" s="24">
        <f t="shared" si="194"/>
        <v>0</v>
      </c>
      <c r="M394" s="24">
        <f t="shared" si="194"/>
        <v>0</v>
      </c>
      <c r="N394" s="24">
        <f t="shared" si="194"/>
        <v>0</v>
      </c>
      <c r="O394" s="24">
        <f t="shared" si="194"/>
        <v>0</v>
      </c>
      <c r="P394" s="24">
        <f t="shared" si="194"/>
        <v>0</v>
      </c>
      <c r="Q394" s="24">
        <f t="shared" si="194"/>
        <v>0</v>
      </c>
      <c r="R394" s="24">
        <f t="shared" si="194"/>
        <v>0</v>
      </c>
      <c r="S394" s="24">
        <f t="shared" si="194"/>
        <v>0</v>
      </c>
      <c r="T394" s="31"/>
    </row>
    <row r="395" spans="2:23" s="26" customFormat="1" ht="21" hidden="1" customHeight="1" outlineLevel="1" x14ac:dyDescent="0.25">
      <c r="B395" s="27"/>
      <c r="C395" s="18"/>
      <c r="D395" s="18"/>
      <c r="E395" s="19"/>
      <c r="F395" s="20"/>
      <c r="G395" s="28"/>
      <c r="H395" s="29">
        <f>IF(C395="A",PRODUCT(F395:G395),0)</f>
        <v>0</v>
      </c>
      <c r="I395" s="29">
        <f t="shared" ref="I395:I402" si="206">IF(C395="D",-PRODUCT(F395:G395),0)</f>
        <v>0</v>
      </c>
      <c r="J395" s="29">
        <f t="shared" ref="J395:J402" si="207">(H395*D395)+(I395*D395)</f>
        <v>0</v>
      </c>
      <c r="K395" s="24">
        <f t="shared" si="194"/>
        <v>0</v>
      </c>
      <c r="L395" s="24">
        <f t="shared" si="194"/>
        <v>0</v>
      </c>
      <c r="M395" s="24">
        <f t="shared" si="194"/>
        <v>0</v>
      </c>
      <c r="N395" s="24">
        <f t="shared" si="194"/>
        <v>0</v>
      </c>
      <c r="O395" s="24">
        <f t="shared" si="194"/>
        <v>0</v>
      </c>
      <c r="P395" s="24">
        <f t="shared" si="194"/>
        <v>0</v>
      </c>
      <c r="Q395" s="24">
        <f t="shared" si="194"/>
        <v>0</v>
      </c>
      <c r="R395" s="24">
        <f t="shared" si="194"/>
        <v>0</v>
      </c>
      <c r="S395" s="24">
        <f t="shared" si="194"/>
        <v>0</v>
      </c>
      <c r="T395" s="25" t="s">
        <v>15</v>
      </c>
      <c r="U395" s="30"/>
      <c r="W395" s="31"/>
    </row>
    <row r="396" spans="2:23" s="38" customFormat="1" ht="21" hidden="1" customHeight="1" outlineLevel="1" x14ac:dyDescent="0.25">
      <c r="B396" s="32"/>
      <c r="C396" s="33"/>
      <c r="D396" s="33"/>
      <c r="E396" s="34"/>
      <c r="F396" s="35"/>
      <c r="G396" s="35"/>
      <c r="H396" s="36">
        <f t="shared" ref="H396" si="208">IF(C396="A",PRODUCT(F396:G396),0)</f>
        <v>0</v>
      </c>
      <c r="I396" s="36">
        <f t="shared" si="206"/>
        <v>0</v>
      </c>
      <c r="J396" s="36">
        <f t="shared" si="207"/>
        <v>0</v>
      </c>
      <c r="K396" s="24">
        <f t="shared" si="194"/>
        <v>0</v>
      </c>
      <c r="L396" s="24">
        <f t="shared" si="194"/>
        <v>0</v>
      </c>
      <c r="M396" s="24">
        <f t="shared" si="194"/>
        <v>0</v>
      </c>
      <c r="N396" s="24">
        <f t="shared" si="194"/>
        <v>0</v>
      </c>
      <c r="O396" s="24">
        <f t="shared" si="194"/>
        <v>0</v>
      </c>
      <c r="P396" s="24">
        <f t="shared" si="194"/>
        <v>0</v>
      </c>
      <c r="Q396" s="24">
        <f t="shared" si="194"/>
        <v>0</v>
      </c>
      <c r="R396" s="24">
        <f t="shared" si="194"/>
        <v>0</v>
      </c>
      <c r="S396" s="24">
        <f t="shared" si="194"/>
        <v>0</v>
      </c>
      <c r="T396" s="37" t="s">
        <v>15</v>
      </c>
      <c r="U396" s="37"/>
    </row>
    <row r="397" spans="2:23" s="26" customFormat="1" ht="21" hidden="1" customHeight="1" outlineLevel="1" x14ac:dyDescent="0.25">
      <c r="B397" s="27"/>
      <c r="C397" s="18"/>
      <c r="D397" s="18"/>
      <c r="E397" s="19"/>
      <c r="F397" s="20"/>
      <c r="G397" s="28"/>
      <c r="H397" s="29">
        <f>IF(C397="A",PRODUCT(F397:G397),0)</f>
        <v>0</v>
      </c>
      <c r="I397" s="29">
        <f t="shared" si="206"/>
        <v>0</v>
      </c>
      <c r="J397" s="29">
        <f t="shared" si="207"/>
        <v>0</v>
      </c>
      <c r="K397" s="24">
        <f t="shared" si="194"/>
        <v>0</v>
      </c>
      <c r="L397" s="24">
        <f t="shared" si="194"/>
        <v>0</v>
      </c>
      <c r="M397" s="24">
        <f t="shared" si="194"/>
        <v>0</v>
      </c>
      <c r="N397" s="24">
        <f t="shared" si="194"/>
        <v>0</v>
      </c>
      <c r="O397" s="24">
        <f t="shared" si="194"/>
        <v>0</v>
      </c>
      <c r="P397" s="24">
        <f t="shared" si="194"/>
        <v>0</v>
      </c>
      <c r="Q397" s="24">
        <f t="shared" si="194"/>
        <v>0</v>
      </c>
      <c r="R397" s="24">
        <f t="shared" si="194"/>
        <v>0</v>
      </c>
      <c r="S397" s="24">
        <f t="shared" si="194"/>
        <v>0</v>
      </c>
      <c r="T397" s="25" t="s">
        <v>15</v>
      </c>
      <c r="U397" s="30"/>
      <c r="W397" s="31"/>
    </row>
    <row r="398" spans="2:23" s="26" customFormat="1" ht="21" hidden="1" customHeight="1" outlineLevel="1" x14ac:dyDescent="0.25">
      <c r="B398" s="27"/>
      <c r="C398" s="18"/>
      <c r="D398" s="18"/>
      <c r="E398" s="19"/>
      <c r="F398" s="20"/>
      <c r="G398" s="28"/>
      <c r="H398" s="29">
        <f>IF(C398="A",PRODUCT(F398:G398),0)</f>
        <v>0</v>
      </c>
      <c r="I398" s="29">
        <f t="shared" si="206"/>
        <v>0</v>
      </c>
      <c r="J398" s="29">
        <f t="shared" si="207"/>
        <v>0</v>
      </c>
      <c r="K398" s="24">
        <f t="shared" si="194"/>
        <v>0</v>
      </c>
      <c r="L398" s="24">
        <f t="shared" si="194"/>
        <v>0</v>
      </c>
      <c r="M398" s="24">
        <f t="shared" si="194"/>
        <v>0</v>
      </c>
      <c r="N398" s="24">
        <f t="shared" si="194"/>
        <v>0</v>
      </c>
      <c r="O398" s="24">
        <f t="shared" si="194"/>
        <v>0</v>
      </c>
      <c r="P398" s="24">
        <f t="shared" si="194"/>
        <v>0</v>
      </c>
      <c r="Q398" s="24">
        <f t="shared" si="194"/>
        <v>0</v>
      </c>
      <c r="R398" s="24">
        <f t="shared" si="194"/>
        <v>0</v>
      </c>
      <c r="S398" s="24">
        <f t="shared" si="194"/>
        <v>0</v>
      </c>
      <c r="T398" s="25" t="s">
        <v>15</v>
      </c>
      <c r="U398" s="30"/>
      <c r="W398" s="31"/>
    </row>
    <row r="399" spans="2:23" s="26" customFormat="1" ht="21" hidden="1" customHeight="1" outlineLevel="1" x14ac:dyDescent="0.25">
      <c r="B399" s="27"/>
      <c r="C399" s="18"/>
      <c r="D399" s="18"/>
      <c r="E399" s="19"/>
      <c r="F399" s="20"/>
      <c r="G399" s="28"/>
      <c r="H399" s="29">
        <f>IF(C399="A",PRODUCT(F399:G399),0)</f>
        <v>0</v>
      </c>
      <c r="I399" s="29">
        <f t="shared" si="206"/>
        <v>0</v>
      </c>
      <c r="J399" s="29">
        <f t="shared" si="207"/>
        <v>0</v>
      </c>
      <c r="K399" s="24">
        <f t="shared" si="194"/>
        <v>0</v>
      </c>
      <c r="L399" s="24">
        <f t="shared" si="194"/>
        <v>0</v>
      </c>
      <c r="M399" s="24">
        <f t="shared" si="194"/>
        <v>0</v>
      </c>
      <c r="N399" s="24">
        <f t="shared" si="194"/>
        <v>0</v>
      </c>
      <c r="O399" s="24">
        <f t="shared" si="194"/>
        <v>0</v>
      </c>
      <c r="P399" s="24">
        <f t="shared" si="194"/>
        <v>0</v>
      </c>
      <c r="Q399" s="24">
        <f t="shared" si="194"/>
        <v>0</v>
      </c>
      <c r="R399" s="24">
        <f t="shared" si="194"/>
        <v>0</v>
      </c>
      <c r="S399" s="24">
        <f t="shared" si="194"/>
        <v>0</v>
      </c>
      <c r="T399" s="25" t="s">
        <v>15</v>
      </c>
      <c r="U399" s="30"/>
      <c r="W399" s="31"/>
    </row>
    <row r="400" spans="2:23" s="26" customFormat="1" ht="21" hidden="1" customHeight="1" outlineLevel="1" x14ac:dyDescent="0.25">
      <c r="B400" s="27"/>
      <c r="C400" s="18"/>
      <c r="D400" s="18"/>
      <c r="E400" s="19"/>
      <c r="F400" s="20"/>
      <c r="G400" s="28"/>
      <c r="H400" s="29">
        <f>IF(C400="A",PRODUCT(F400:G400),0)</f>
        <v>0</v>
      </c>
      <c r="I400" s="29">
        <f t="shared" si="206"/>
        <v>0</v>
      </c>
      <c r="J400" s="29">
        <f t="shared" si="207"/>
        <v>0</v>
      </c>
      <c r="K400" s="24">
        <f t="shared" si="194"/>
        <v>0</v>
      </c>
      <c r="L400" s="24">
        <f t="shared" si="194"/>
        <v>0</v>
      </c>
      <c r="M400" s="24">
        <f t="shared" si="194"/>
        <v>0</v>
      </c>
      <c r="N400" s="24">
        <f t="shared" si="194"/>
        <v>0</v>
      </c>
      <c r="O400" s="24">
        <f t="shared" si="194"/>
        <v>0</v>
      </c>
      <c r="P400" s="24">
        <f t="shared" si="194"/>
        <v>0</v>
      </c>
      <c r="Q400" s="24">
        <f t="shared" si="194"/>
        <v>0</v>
      </c>
      <c r="R400" s="24">
        <f t="shared" si="194"/>
        <v>0</v>
      </c>
      <c r="S400" s="24">
        <f t="shared" si="194"/>
        <v>0</v>
      </c>
      <c r="T400" s="25" t="s">
        <v>15</v>
      </c>
      <c r="U400" s="30"/>
      <c r="W400" s="31"/>
    </row>
    <row r="401" spans="2:23" s="38" customFormat="1" ht="21" hidden="1" customHeight="1" outlineLevel="1" x14ac:dyDescent="0.25">
      <c r="B401" s="32"/>
      <c r="C401" s="33"/>
      <c r="D401" s="33"/>
      <c r="E401" s="34"/>
      <c r="F401" s="35"/>
      <c r="G401" s="35"/>
      <c r="H401" s="36">
        <f t="shared" ref="H401" si="209">IF(C401="A",PRODUCT(F401:G401),0)</f>
        <v>0</v>
      </c>
      <c r="I401" s="36">
        <f t="shared" si="206"/>
        <v>0</v>
      </c>
      <c r="J401" s="36">
        <f t="shared" si="207"/>
        <v>0</v>
      </c>
      <c r="K401" s="24">
        <f t="shared" si="194"/>
        <v>0</v>
      </c>
      <c r="L401" s="24">
        <f t="shared" si="194"/>
        <v>0</v>
      </c>
      <c r="M401" s="24">
        <f t="shared" si="194"/>
        <v>0</v>
      </c>
      <c r="N401" s="24">
        <f t="shared" si="194"/>
        <v>0</v>
      </c>
      <c r="O401" s="24">
        <f t="shared" si="194"/>
        <v>0</v>
      </c>
      <c r="P401" s="24">
        <f t="shared" si="194"/>
        <v>0</v>
      </c>
      <c r="Q401" s="24">
        <f t="shared" si="194"/>
        <v>0</v>
      </c>
      <c r="R401" s="24">
        <f t="shared" si="194"/>
        <v>0</v>
      </c>
      <c r="S401" s="24">
        <f t="shared" si="194"/>
        <v>0</v>
      </c>
      <c r="T401" s="37" t="s">
        <v>15</v>
      </c>
      <c r="U401" s="37"/>
    </row>
    <row r="402" spans="2:23" s="26" customFormat="1" ht="21" hidden="1" customHeight="1" outlineLevel="1" x14ac:dyDescent="0.25">
      <c r="B402" s="27"/>
      <c r="C402" s="18"/>
      <c r="D402" s="18"/>
      <c r="E402" s="19"/>
      <c r="F402" s="20"/>
      <c r="G402" s="28"/>
      <c r="H402" s="29">
        <f>IF(C402="A",PRODUCT(F402:G402),0)</f>
        <v>0</v>
      </c>
      <c r="I402" s="29">
        <f t="shared" si="206"/>
        <v>0</v>
      </c>
      <c r="J402" s="29">
        <f t="shared" si="207"/>
        <v>0</v>
      </c>
      <c r="K402" s="24">
        <f t="shared" si="194"/>
        <v>0</v>
      </c>
      <c r="L402" s="24">
        <f t="shared" si="194"/>
        <v>0</v>
      </c>
      <c r="M402" s="24">
        <f t="shared" si="194"/>
        <v>0</v>
      </c>
      <c r="N402" s="24">
        <f t="shared" si="194"/>
        <v>0</v>
      </c>
      <c r="O402" s="24">
        <f t="shared" si="194"/>
        <v>0</v>
      </c>
      <c r="P402" s="24">
        <f t="shared" si="194"/>
        <v>0</v>
      </c>
      <c r="Q402" s="24">
        <f t="shared" si="194"/>
        <v>0</v>
      </c>
      <c r="R402" s="24">
        <f t="shared" si="194"/>
        <v>0</v>
      </c>
      <c r="S402" s="24">
        <f t="shared" si="194"/>
        <v>0</v>
      </c>
      <c r="T402" s="25" t="s">
        <v>15</v>
      </c>
      <c r="U402" s="30"/>
      <c r="W402" s="31"/>
    </row>
    <row r="403" spans="2:23" s="26" customFormat="1" ht="21" hidden="1" customHeight="1" outlineLevel="1" x14ac:dyDescent="0.25">
      <c r="B403" s="17"/>
      <c r="C403" s="18"/>
      <c r="D403" s="19"/>
      <c r="E403" s="20"/>
      <c r="F403" s="21"/>
      <c r="G403" s="22"/>
      <c r="H403" s="23">
        <f t="shared" ref="H403:J403" si="210">IF($D403=H$6,$C403*$G403,0)</f>
        <v>0</v>
      </c>
      <c r="I403" s="23">
        <f t="shared" si="210"/>
        <v>0</v>
      </c>
      <c r="J403" s="23">
        <f t="shared" si="210"/>
        <v>0</v>
      </c>
      <c r="K403" s="24">
        <f t="shared" ref="K403:S431" si="211">IF($E403=K$6,$J403,0)</f>
        <v>0</v>
      </c>
      <c r="L403" s="24">
        <f t="shared" si="211"/>
        <v>0</v>
      </c>
      <c r="M403" s="24">
        <f t="shared" si="211"/>
        <v>0</v>
      </c>
      <c r="N403" s="24">
        <f t="shared" si="211"/>
        <v>0</v>
      </c>
      <c r="O403" s="24">
        <f t="shared" si="211"/>
        <v>0</v>
      </c>
      <c r="P403" s="24">
        <f t="shared" si="211"/>
        <v>0</v>
      </c>
      <c r="Q403" s="24">
        <f t="shared" si="211"/>
        <v>0</v>
      </c>
      <c r="R403" s="24">
        <f t="shared" si="211"/>
        <v>0</v>
      </c>
      <c r="S403" s="24">
        <f t="shared" si="211"/>
        <v>0</v>
      </c>
      <c r="T403" s="31"/>
    </row>
    <row r="404" spans="2:23" s="26" customFormat="1" ht="21" hidden="1" customHeight="1" outlineLevel="1" x14ac:dyDescent="0.25">
      <c r="B404" s="27"/>
      <c r="C404" s="18"/>
      <c r="D404" s="18"/>
      <c r="E404" s="19"/>
      <c r="F404" s="20"/>
      <c r="G404" s="28"/>
      <c r="H404" s="29">
        <f>IF(C404="A",PRODUCT(F404:G404),0)</f>
        <v>0</v>
      </c>
      <c r="I404" s="29">
        <f t="shared" ref="I404:I411" si="212">IF(C404="D",-PRODUCT(F404:G404),0)</f>
        <v>0</v>
      </c>
      <c r="J404" s="29">
        <f t="shared" ref="J404:J411" si="213">(H404*D404)+(I404*D404)</f>
        <v>0</v>
      </c>
      <c r="K404" s="24">
        <f t="shared" si="211"/>
        <v>0</v>
      </c>
      <c r="L404" s="24">
        <f t="shared" si="211"/>
        <v>0</v>
      </c>
      <c r="M404" s="24">
        <f t="shared" si="211"/>
        <v>0</v>
      </c>
      <c r="N404" s="24">
        <f t="shared" si="211"/>
        <v>0</v>
      </c>
      <c r="O404" s="24">
        <f t="shared" si="211"/>
        <v>0</v>
      </c>
      <c r="P404" s="24">
        <f t="shared" si="211"/>
        <v>0</v>
      </c>
      <c r="Q404" s="24">
        <f t="shared" si="211"/>
        <v>0</v>
      </c>
      <c r="R404" s="24">
        <f t="shared" si="211"/>
        <v>0</v>
      </c>
      <c r="S404" s="24">
        <f t="shared" si="211"/>
        <v>0</v>
      </c>
      <c r="T404" s="25" t="s">
        <v>15</v>
      </c>
      <c r="U404" s="30"/>
      <c r="W404" s="31"/>
    </row>
    <row r="405" spans="2:23" s="38" customFormat="1" ht="21" hidden="1" customHeight="1" outlineLevel="1" x14ac:dyDescent="0.25">
      <c r="B405" s="32"/>
      <c r="C405" s="33"/>
      <c r="D405" s="33"/>
      <c r="E405" s="34"/>
      <c r="F405" s="35"/>
      <c r="G405" s="35"/>
      <c r="H405" s="36">
        <f t="shared" ref="H405" si="214">IF(C405="A",PRODUCT(F405:G405),0)</f>
        <v>0</v>
      </c>
      <c r="I405" s="36">
        <f t="shared" si="212"/>
        <v>0</v>
      </c>
      <c r="J405" s="36">
        <f t="shared" si="213"/>
        <v>0</v>
      </c>
      <c r="K405" s="24">
        <f t="shared" si="211"/>
        <v>0</v>
      </c>
      <c r="L405" s="24">
        <f t="shared" si="211"/>
        <v>0</v>
      </c>
      <c r="M405" s="24">
        <f t="shared" si="211"/>
        <v>0</v>
      </c>
      <c r="N405" s="24">
        <f t="shared" si="211"/>
        <v>0</v>
      </c>
      <c r="O405" s="24">
        <f t="shared" si="211"/>
        <v>0</v>
      </c>
      <c r="P405" s="24">
        <f t="shared" si="211"/>
        <v>0</v>
      </c>
      <c r="Q405" s="24">
        <f t="shared" si="211"/>
        <v>0</v>
      </c>
      <c r="R405" s="24">
        <f t="shared" si="211"/>
        <v>0</v>
      </c>
      <c r="S405" s="24">
        <f t="shared" si="211"/>
        <v>0</v>
      </c>
      <c r="T405" s="37" t="s">
        <v>15</v>
      </c>
      <c r="U405" s="37"/>
    </row>
    <row r="406" spans="2:23" s="26" customFormat="1" ht="21" hidden="1" customHeight="1" outlineLevel="1" x14ac:dyDescent="0.25">
      <c r="B406" s="27"/>
      <c r="C406" s="18"/>
      <c r="D406" s="18"/>
      <c r="E406" s="19"/>
      <c r="F406" s="20"/>
      <c r="G406" s="28"/>
      <c r="H406" s="29">
        <f>IF(C406="A",PRODUCT(F406:G406),0)</f>
        <v>0</v>
      </c>
      <c r="I406" s="29">
        <f t="shared" si="212"/>
        <v>0</v>
      </c>
      <c r="J406" s="29">
        <f t="shared" si="213"/>
        <v>0</v>
      </c>
      <c r="K406" s="24">
        <f t="shared" si="211"/>
        <v>0</v>
      </c>
      <c r="L406" s="24">
        <f t="shared" si="211"/>
        <v>0</v>
      </c>
      <c r="M406" s="24">
        <f t="shared" si="211"/>
        <v>0</v>
      </c>
      <c r="N406" s="24">
        <f t="shared" si="211"/>
        <v>0</v>
      </c>
      <c r="O406" s="24">
        <f t="shared" si="211"/>
        <v>0</v>
      </c>
      <c r="P406" s="24">
        <f t="shared" si="211"/>
        <v>0</v>
      </c>
      <c r="Q406" s="24">
        <f t="shared" si="211"/>
        <v>0</v>
      </c>
      <c r="R406" s="24">
        <f t="shared" si="211"/>
        <v>0</v>
      </c>
      <c r="S406" s="24">
        <f t="shared" si="211"/>
        <v>0</v>
      </c>
      <c r="T406" s="25" t="s">
        <v>15</v>
      </c>
      <c r="U406" s="30"/>
      <c r="W406" s="31"/>
    </row>
    <row r="407" spans="2:23" s="26" customFormat="1" ht="21" hidden="1" customHeight="1" outlineLevel="1" x14ac:dyDescent="0.25">
      <c r="B407" s="27"/>
      <c r="C407" s="18"/>
      <c r="D407" s="18"/>
      <c r="E407" s="19"/>
      <c r="F407" s="20"/>
      <c r="G407" s="28"/>
      <c r="H407" s="29">
        <f>IF(C407="A",PRODUCT(F407:G407),0)</f>
        <v>0</v>
      </c>
      <c r="I407" s="29">
        <f t="shared" si="212"/>
        <v>0</v>
      </c>
      <c r="J407" s="29">
        <f t="shared" si="213"/>
        <v>0</v>
      </c>
      <c r="K407" s="24">
        <f t="shared" si="211"/>
        <v>0</v>
      </c>
      <c r="L407" s="24">
        <f t="shared" si="211"/>
        <v>0</v>
      </c>
      <c r="M407" s="24">
        <f t="shared" si="211"/>
        <v>0</v>
      </c>
      <c r="N407" s="24">
        <f t="shared" si="211"/>
        <v>0</v>
      </c>
      <c r="O407" s="24">
        <f t="shared" si="211"/>
        <v>0</v>
      </c>
      <c r="P407" s="24">
        <f t="shared" si="211"/>
        <v>0</v>
      </c>
      <c r="Q407" s="24">
        <f t="shared" si="211"/>
        <v>0</v>
      </c>
      <c r="R407" s="24">
        <f t="shared" si="211"/>
        <v>0</v>
      </c>
      <c r="S407" s="24">
        <f t="shared" si="211"/>
        <v>0</v>
      </c>
      <c r="T407" s="25" t="s">
        <v>15</v>
      </c>
      <c r="U407" s="30"/>
      <c r="W407" s="31"/>
    </row>
    <row r="408" spans="2:23" s="26" customFormat="1" ht="21" hidden="1" customHeight="1" outlineLevel="1" x14ac:dyDescent="0.25">
      <c r="B408" s="27"/>
      <c r="C408" s="18"/>
      <c r="D408" s="18"/>
      <c r="E408" s="19"/>
      <c r="F408" s="20"/>
      <c r="G408" s="28"/>
      <c r="H408" s="29">
        <f>IF(C408="A",PRODUCT(F408:G408),0)</f>
        <v>0</v>
      </c>
      <c r="I408" s="29">
        <f t="shared" si="212"/>
        <v>0</v>
      </c>
      <c r="J408" s="29">
        <f t="shared" si="213"/>
        <v>0</v>
      </c>
      <c r="K408" s="24">
        <f t="shared" si="211"/>
        <v>0</v>
      </c>
      <c r="L408" s="24">
        <f t="shared" si="211"/>
        <v>0</v>
      </c>
      <c r="M408" s="24">
        <f t="shared" si="211"/>
        <v>0</v>
      </c>
      <c r="N408" s="24">
        <f t="shared" si="211"/>
        <v>0</v>
      </c>
      <c r="O408" s="24">
        <f t="shared" si="211"/>
        <v>0</v>
      </c>
      <c r="P408" s="24">
        <f t="shared" si="211"/>
        <v>0</v>
      </c>
      <c r="Q408" s="24">
        <f t="shared" si="211"/>
        <v>0</v>
      </c>
      <c r="R408" s="24">
        <f t="shared" si="211"/>
        <v>0</v>
      </c>
      <c r="S408" s="24">
        <f t="shared" si="211"/>
        <v>0</v>
      </c>
      <c r="T408" s="25" t="s">
        <v>15</v>
      </c>
      <c r="U408" s="30"/>
      <c r="W408" s="31"/>
    </row>
    <row r="409" spans="2:23" s="26" customFormat="1" ht="21" hidden="1" customHeight="1" outlineLevel="1" x14ac:dyDescent="0.25">
      <c r="B409" s="27"/>
      <c r="C409" s="18"/>
      <c r="D409" s="18"/>
      <c r="E409" s="19"/>
      <c r="F409" s="20"/>
      <c r="G409" s="28"/>
      <c r="H409" s="29">
        <f>IF(C409="A",PRODUCT(F409:G409),0)</f>
        <v>0</v>
      </c>
      <c r="I409" s="29">
        <f t="shared" si="212"/>
        <v>0</v>
      </c>
      <c r="J409" s="29">
        <f t="shared" si="213"/>
        <v>0</v>
      </c>
      <c r="K409" s="24">
        <f t="shared" si="211"/>
        <v>0</v>
      </c>
      <c r="L409" s="24">
        <f t="shared" si="211"/>
        <v>0</v>
      </c>
      <c r="M409" s="24">
        <f t="shared" si="211"/>
        <v>0</v>
      </c>
      <c r="N409" s="24">
        <f t="shared" si="211"/>
        <v>0</v>
      </c>
      <c r="O409" s="24">
        <f t="shared" si="211"/>
        <v>0</v>
      </c>
      <c r="P409" s="24">
        <f t="shared" si="211"/>
        <v>0</v>
      </c>
      <c r="Q409" s="24">
        <f t="shared" si="211"/>
        <v>0</v>
      </c>
      <c r="R409" s="24">
        <f t="shared" si="211"/>
        <v>0</v>
      </c>
      <c r="S409" s="24">
        <f t="shared" si="211"/>
        <v>0</v>
      </c>
      <c r="T409" s="25" t="s">
        <v>15</v>
      </c>
      <c r="U409" s="30"/>
      <c r="W409" s="31"/>
    </row>
    <row r="410" spans="2:23" s="38" customFormat="1" ht="21" hidden="1" customHeight="1" outlineLevel="1" x14ac:dyDescent="0.25">
      <c r="B410" s="32"/>
      <c r="C410" s="33"/>
      <c r="D410" s="33"/>
      <c r="E410" s="34"/>
      <c r="F410" s="35"/>
      <c r="G410" s="35"/>
      <c r="H410" s="36">
        <f t="shared" ref="H410" si="215">IF(C410="A",PRODUCT(F410:G410),0)</f>
        <v>0</v>
      </c>
      <c r="I410" s="36">
        <f t="shared" si="212"/>
        <v>0</v>
      </c>
      <c r="J410" s="36">
        <f t="shared" si="213"/>
        <v>0</v>
      </c>
      <c r="K410" s="24">
        <f t="shared" si="211"/>
        <v>0</v>
      </c>
      <c r="L410" s="24">
        <f t="shared" si="211"/>
        <v>0</v>
      </c>
      <c r="M410" s="24">
        <f t="shared" si="211"/>
        <v>0</v>
      </c>
      <c r="N410" s="24">
        <f t="shared" si="211"/>
        <v>0</v>
      </c>
      <c r="O410" s="24">
        <f t="shared" si="211"/>
        <v>0</v>
      </c>
      <c r="P410" s="24">
        <f t="shared" si="211"/>
        <v>0</v>
      </c>
      <c r="Q410" s="24">
        <f t="shared" si="211"/>
        <v>0</v>
      </c>
      <c r="R410" s="24">
        <f t="shared" si="211"/>
        <v>0</v>
      </c>
      <c r="S410" s="24">
        <f t="shared" si="211"/>
        <v>0</v>
      </c>
      <c r="T410" s="37" t="s">
        <v>15</v>
      </c>
      <c r="U410" s="37"/>
    </row>
    <row r="411" spans="2:23" s="26" customFormat="1" ht="21" hidden="1" customHeight="1" outlineLevel="1" x14ac:dyDescent="0.25">
      <c r="B411" s="27"/>
      <c r="C411" s="18"/>
      <c r="D411" s="18"/>
      <c r="E411" s="19"/>
      <c r="F411" s="20"/>
      <c r="G411" s="28"/>
      <c r="H411" s="29">
        <f>IF(C411="A",PRODUCT(F411:G411),0)</f>
        <v>0</v>
      </c>
      <c r="I411" s="29">
        <f t="shared" si="212"/>
        <v>0</v>
      </c>
      <c r="J411" s="29">
        <f t="shared" si="213"/>
        <v>0</v>
      </c>
      <c r="K411" s="24">
        <f t="shared" si="211"/>
        <v>0</v>
      </c>
      <c r="L411" s="24">
        <f t="shared" si="211"/>
        <v>0</v>
      </c>
      <c r="M411" s="24">
        <f t="shared" si="211"/>
        <v>0</v>
      </c>
      <c r="N411" s="24">
        <f t="shared" si="211"/>
        <v>0</v>
      </c>
      <c r="O411" s="24">
        <f t="shared" si="211"/>
        <v>0</v>
      </c>
      <c r="P411" s="24">
        <f t="shared" si="211"/>
        <v>0</v>
      </c>
      <c r="Q411" s="24">
        <f t="shared" si="211"/>
        <v>0</v>
      </c>
      <c r="R411" s="24">
        <f t="shared" si="211"/>
        <v>0</v>
      </c>
      <c r="S411" s="24">
        <f t="shared" si="211"/>
        <v>0</v>
      </c>
      <c r="T411" s="25" t="s">
        <v>15</v>
      </c>
      <c r="U411" s="30"/>
      <c r="W411" s="31"/>
    </row>
    <row r="412" spans="2:23" s="26" customFormat="1" ht="21" hidden="1" customHeight="1" outlineLevel="1" x14ac:dyDescent="0.25">
      <c r="B412" s="17"/>
      <c r="C412" s="18"/>
      <c r="D412" s="19"/>
      <c r="E412" s="20"/>
      <c r="F412" s="21"/>
      <c r="G412" s="22"/>
      <c r="H412" s="23">
        <f t="shared" ref="H412:J412" si="216">IF($D412=H$6,$C412*$G412,0)</f>
        <v>0</v>
      </c>
      <c r="I412" s="23">
        <f t="shared" si="216"/>
        <v>0</v>
      </c>
      <c r="J412" s="23">
        <f t="shared" si="216"/>
        <v>0</v>
      </c>
      <c r="K412" s="24">
        <f t="shared" si="211"/>
        <v>0</v>
      </c>
      <c r="L412" s="24">
        <f t="shared" si="211"/>
        <v>0</v>
      </c>
      <c r="M412" s="24">
        <f t="shared" si="211"/>
        <v>0</v>
      </c>
      <c r="N412" s="24">
        <f t="shared" si="211"/>
        <v>0</v>
      </c>
      <c r="O412" s="24">
        <f t="shared" si="211"/>
        <v>0</v>
      </c>
      <c r="P412" s="24">
        <f t="shared" si="211"/>
        <v>0</v>
      </c>
      <c r="Q412" s="24">
        <f t="shared" si="211"/>
        <v>0</v>
      </c>
      <c r="R412" s="24">
        <f t="shared" si="211"/>
        <v>0</v>
      </c>
      <c r="S412" s="24">
        <f t="shared" si="211"/>
        <v>0</v>
      </c>
      <c r="T412" s="31"/>
    </row>
    <row r="413" spans="2:23" s="26" customFormat="1" ht="21" hidden="1" customHeight="1" outlineLevel="1" x14ac:dyDescent="0.25">
      <c r="B413" s="27"/>
      <c r="C413" s="18"/>
      <c r="D413" s="18"/>
      <c r="E413" s="19"/>
      <c r="F413" s="20"/>
      <c r="G413" s="28"/>
      <c r="H413" s="29">
        <f>IF(C413="A",PRODUCT(F413:G413),0)</f>
        <v>0</v>
      </c>
      <c r="I413" s="29">
        <f t="shared" ref="I413:I418" si="217">IF(C413="D",-PRODUCT(F413:G413),0)</f>
        <v>0</v>
      </c>
      <c r="J413" s="29">
        <f t="shared" ref="J413:J418" si="218">(H413*D413)+(I413*D413)</f>
        <v>0</v>
      </c>
      <c r="K413" s="24">
        <f t="shared" si="211"/>
        <v>0</v>
      </c>
      <c r="L413" s="24">
        <f t="shared" si="211"/>
        <v>0</v>
      </c>
      <c r="M413" s="24">
        <f t="shared" si="211"/>
        <v>0</v>
      </c>
      <c r="N413" s="24">
        <f t="shared" si="211"/>
        <v>0</v>
      </c>
      <c r="O413" s="24">
        <f t="shared" si="211"/>
        <v>0</v>
      </c>
      <c r="P413" s="24">
        <f t="shared" si="211"/>
        <v>0</v>
      </c>
      <c r="Q413" s="24">
        <f t="shared" si="211"/>
        <v>0</v>
      </c>
      <c r="R413" s="24">
        <f t="shared" si="211"/>
        <v>0</v>
      </c>
      <c r="S413" s="24">
        <f t="shared" si="211"/>
        <v>0</v>
      </c>
      <c r="T413" s="25" t="s">
        <v>15</v>
      </c>
      <c r="U413" s="30"/>
      <c r="W413" s="31"/>
    </row>
    <row r="414" spans="2:23" s="26" customFormat="1" ht="21" hidden="1" customHeight="1" outlineLevel="1" x14ac:dyDescent="0.25">
      <c r="B414" s="27"/>
      <c r="C414" s="18"/>
      <c r="D414" s="18"/>
      <c r="E414" s="19"/>
      <c r="F414" s="20"/>
      <c r="G414" s="28"/>
      <c r="H414" s="29">
        <f>IF(C414="A",PRODUCT(F414:G414),0)</f>
        <v>0</v>
      </c>
      <c r="I414" s="29">
        <f t="shared" si="217"/>
        <v>0</v>
      </c>
      <c r="J414" s="29">
        <f t="shared" si="218"/>
        <v>0</v>
      </c>
      <c r="K414" s="24">
        <f t="shared" si="211"/>
        <v>0</v>
      </c>
      <c r="L414" s="24">
        <f t="shared" si="211"/>
        <v>0</v>
      </c>
      <c r="M414" s="24">
        <f t="shared" si="211"/>
        <v>0</v>
      </c>
      <c r="N414" s="24">
        <f t="shared" si="211"/>
        <v>0</v>
      </c>
      <c r="O414" s="24">
        <f t="shared" si="211"/>
        <v>0</v>
      </c>
      <c r="P414" s="24">
        <f t="shared" si="211"/>
        <v>0</v>
      </c>
      <c r="Q414" s="24">
        <f t="shared" si="211"/>
        <v>0</v>
      </c>
      <c r="R414" s="24">
        <f t="shared" si="211"/>
        <v>0</v>
      </c>
      <c r="S414" s="24">
        <f t="shared" si="211"/>
        <v>0</v>
      </c>
      <c r="T414" s="25" t="s">
        <v>15</v>
      </c>
      <c r="U414" s="30"/>
      <c r="W414" s="31"/>
    </row>
    <row r="415" spans="2:23" s="26" customFormat="1" ht="21" hidden="1" customHeight="1" outlineLevel="1" x14ac:dyDescent="0.25">
      <c r="B415" s="27"/>
      <c r="C415" s="18"/>
      <c r="D415" s="18"/>
      <c r="E415" s="19"/>
      <c r="F415" s="20"/>
      <c r="G415" s="28"/>
      <c r="H415" s="29">
        <f>IF(C415="A",PRODUCT(F415:G415),0)</f>
        <v>0</v>
      </c>
      <c r="I415" s="29">
        <f t="shared" si="217"/>
        <v>0</v>
      </c>
      <c r="J415" s="29">
        <f t="shared" si="218"/>
        <v>0</v>
      </c>
      <c r="K415" s="24">
        <f t="shared" si="211"/>
        <v>0</v>
      </c>
      <c r="L415" s="24">
        <f t="shared" si="211"/>
        <v>0</v>
      </c>
      <c r="M415" s="24">
        <f t="shared" si="211"/>
        <v>0</v>
      </c>
      <c r="N415" s="24">
        <f t="shared" si="211"/>
        <v>0</v>
      </c>
      <c r="O415" s="24">
        <f t="shared" si="211"/>
        <v>0</v>
      </c>
      <c r="P415" s="24">
        <f t="shared" si="211"/>
        <v>0</v>
      </c>
      <c r="Q415" s="24">
        <f t="shared" si="211"/>
        <v>0</v>
      </c>
      <c r="R415" s="24">
        <f t="shared" si="211"/>
        <v>0</v>
      </c>
      <c r="S415" s="24">
        <f t="shared" si="211"/>
        <v>0</v>
      </c>
      <c r="T415" s="25" t="s">
        <v>15</v>
      </c>
      <c r="U415" s="30"/>
      <c r="W415" s="31"/>
    </row>
    <row r="416" spans="2:23" s="26" customFormat="1" ht="21" hidden="1" customHeight="1" outlineLevel="1" x14ac:dyDescent="0.25">
      <c r="B416" s="27"/>
      <c r="C416" s="18"/>
      <c r="D416" s="18"/>
      <c r="E416" s="19"/>
      <c r="F416" s="20"/>
      <c r="G416" s="28"/>
      <c r="H416" s="29">
        <f>IF(C416="A",PRODUCT(F416:G416),0)</f>
        <v>0</v>
      </c>
      <c r="I416" s="29">
        <f t="shared" si="217"/>
        <v>0</v>
      </c>
      <c r="J416" s="29">
        <f t="shared" si="218"/>
        <v>0</v>
      </c>
      <c r="K416" s="24">
        <f t="shared" si="211"/>
        <v>0</v>
      </c>
      <c r="L416" s="24">
        <f t="shared" si="211"/>
        <v>0</v>
      </c>
      <c r="M416" s="24">
        <f t="shared" si="211"/>
        <v>0</v>
      </c>
      <c r="N416" s="24">
        <f t="shared" si="211"/>
        <v>0</v>
      </c>
      <c r="O416" s="24">
        <f t="shared" si="211"/>
        <v>0</v>
      </c>
      <c r="P416" s="24">
        <f t="shared" si="211"/>
        <v>0</v>
      </c>
      <c r="Q416" s="24">
        <f t="shared" si="211"/>
        <v>0</v>
      </c>
      <c r="R416" s="24">
        <f t="shared" si="211"/>
        <v>0</v>
      </c>
      <c r="S416" s="24">
        <f t="shared" si="211"/>
        <v>0</v>
      </c>
      <c r="T416" s="25" t="s">
        <v>15</v>
      </c>
      <c r="U416" s="30"/>
      <c r="W416" s="31"/>
    </row>
    <row r="417" spans="2:23" s="38" customFormat="1" ht="21" hidden="1" customHeight="1" outlineLevel="1" x14ac:dyDescent="0.25">
      <c r="B417" s="32"/>
      <c r="C417" s="33"/>
      <c r="D417" s="33"/>
      <c r="E417" s="34"/>
      <c r="F417" s="35"/>
      <c r="G417" s="35"/>
      <c r="H417" s="36">
        <f t="shared" ref="H417" si="219">IF(C417="A",PRODUCT(F417:G417),0)</f>
        <v>0</v>
      </c>
      <c r="I417" s="36">
        <f t="shared" si="217"/>
        <v>0</v>
      </c>
      <c r="J417" s="36">
        <f t="shared" si="218"/>
        <v>0</v>
      </c>
      <c r="K417" s="24">
        <f t="shared" si="211"/>
        <v>0</v>
      </c>
      <c r="L417" s="24">
        <f t="shared" si="211"/>
        <v>0</v>
      </c>
      <c r="M417" s="24">
        <f t="shared" si="211"/>
        <v>0</v>
      </c>
      <c r="N417" s="24">
        <f t="shared" si="211"/>
        <v>0</v>
      </c>
      <c r="O417" s="24">
        <f t="shared" si="211"/>
        <v>0</v>
      </c>
      <c r="P417" s="24">
        <f t="shared" si="211"/>
        <v>0</v>
      </c>
      <c r="Q417" s="24">
        <f t="shared" si="211"/>
        <v>0</v>
      </c>
      <c r="R417" s="24">
        <f t="shared" si="211"/>
        <v>0</v>
      </c>
      <c r="S417" s="24">
        <f t="shared" si="211"/>
        <v>0</v>
      </c>
      <c r="T417" s="37" t="s">
        <v>15</v>
      </c>
      <c r="U417" s="37"/>
    </row>
    <row r="418" spans="2:23" s="26" customFormat="1" ht="21" hidden="1" customHeight="1" outlineLevel="1" x14ac:dyDescent="0.25">
      <c r="B418" s="27"/>
      <c r="C418" s="18"/>
      <c r="D418" s="18"/>
      <c r="E418" s="19"/>
      <c r="F418" s="20"/>
      <c r="G418" s="28"/>
      <c r="H418" s="29">
        <f>IF(C418="A",PRODUCT(F418:G418),0)</f>
        <v>0</v>
      </c>
      <c r="I418" s="29">
        <f t="shared" si="217"/>
        <v>0</v>
      </c>
      <c r="J418" s="29">
        <f t="shared" si="218"/>
        <v>0</v>
      </c>
      <c r="K418" s="24">
        <f t="shared" si="211"/>
        <v>0</v>
      </c>
      <c r="L418" s="24">
        <f t="shared" si="211"/>
        <v>0</v>
      </c>
      <c r="M418" s="24">
        <f t="shared" si="211"/>
        <v>0</v>
      </c>
      <c r="N418" s="24">
        <f t="shared" si="211"/>
        <v>0</v>
      </c>
      <c r="O418" s="24">
        <f t="shared" si="211"/>
        <v>0</v>
      </c>
      <c r="P418" s="24">
        <f t="shared" si="211"/>
        <v>0</v>
      </c>
      <c r="Q418" s="24">
        <f t="shared" si="211"/>
        <v>0</v>
      </c>
      <c r="R418" s="24">
        <f t="shared" si="211"/>
        <v>0</v>
      </c>
      <c r="S418" s="24">
        <f t="shared" si="211"/>
        <v>0</v>
      </c>
      <c r="T418" s="25" t="s">
        <v>15</v>
      </c>
      <c r="U418" s="30"/>
      <c r="W418" s="31"/>
    </row>
    <row r="419" spans="2:23" s="26" customFormat="1" ht="21" hidden="1" customHeight="1" outlineLevel="1" x14ac:dyDescent="0.25">
      <c r="B419" s="17"/>
      <c r="C419" s="18"/>
      <c r="D419" s="19"/>
      <c r="E419" s="20"/>
      <c r="F419" s="21"/>
      <c r="G419" s="22"/>
      <c r="H419" s="23">
        <f t="shared" ref="H419:J419" si="220">IF($D419=H$6,$C419*$G419,0)</f>
        <v>0</v>
      </c>
      <c r="I419" s="23">
        <f t="shared" si="220"/>
        <v>0</v>
      </c>
      <c r="J419" s="23">
        <f t="shared" si="220"/>
        <v>0</v>
      </c>
      <c r="K419" s="24">
        <f t="shared" si="211"/>
        <v>0</v>
      </c>
      <c r="L419" s="24">
        <f t="shared" si="211"/>
        <v>0</v>
      </c>
      <c r="M419" s="24">
        <f t="shared" si="211"/>
        <v>0</v>
      </c>
      <c r="N419" s="24">
        <f t="shared" si="211"/>
        <v>0</v>
      </c>
      <c r="O419" s="24">
        <f t="shared" si="211"/>
        <v>0</v>
      </c>
      <c r="P419" s="24">
        <f t="shared" si="211"/>
        <v>0</v>
      </c>
      <c r="Q419" s="24">
        <f t="shared" si="211"/>
        <v>0</v>
      </c>
      <c r="R419" s="24">
        <f t="shared" si="211"/>
        <v>0</v>
      </c>
      <c r="S419" s="24">
        <f t="shared" si="211"/>
        <v>0</v>
      </c>
      <c r="T419" s="31"/>
    </row>
    <row r="420" spans="2:23" s="26" customFormat="1" ht="21" hidden="1" customHeight="1" outlineLevel="1" x14ac:dyDescent="0.25">
      <c r="B420" s="27"/>
      <c r="C420" s="18"/>
      <c r="D420" s="18"/>
      <c r="E420" s="19"/>
      <c r="F420" s="20"/>
      <c r="G420" s="28"/>
      <c r="H420" s="29">
        <f>IF(C420="A",PRODUCT(F420:G420),0)</f>
        <v>0</v>
      </c>
      <c r="I420" s="29">
        <f t="shared" ref="I420:I425" si="221">IF(C420="D",-PRODUCT(F420:G420),0)</f>
        <v>0</v>
      </c>
      <c r="J420" s="29">
        <f t="shared" ref="J420:J425" si="222">(H420*D420)+(I420*D420)</f>
        <v>0</v>
      </c>
      <c r="K420" s="24">
        <f t="shared" si="211"/>
        <v>0</v>
      </c>
      <c r="L420" s="24">
        <f t="shared" si="211"/>
        <v>0</v>
      </c>
      <c r="M420" s="24">
        <f t="shared" si="211"/>
        <v>0</v>
      </c>
      <c r="N420" s="24">
        <f t="shared" si="211"/>
        <v>0</v>
      </c>
      <c r="O420" s="24">
        <f t="shared" si="211"/>
        <v>0</v>
      </c>
      <c r="P420" s="24">
        <f t="shared" si="211"/>
        <v>0</v>
      </c>
      <c r="Q420" s="24">
        <f t="shared" si="211"/>
        <v>0</v>
      </c>
      <c r="R420" s="24">
        <f t="shared" si="211"/>
        <v>0</v>
      </c>
      <c r="S420" s="24">
        <f t="shared" si="211"/>
        <v>0</v>
      </c>
      <c r="T420" s="25" t="s">
        <v>15</v>
      </c>
      <c r="U420" s="30"/>
      <c r="W420" s="31"/>
    </row>
    <row r="421" spans="2:23" s="26" customFormat="1" ht="21" hidden="1" customHeight="1" outlineLevel="1" x14ac:dyDescent="0.25">
      <c r="B421" s="27"/>
      <c r="C421" s="18"/>
      <c r="D421" s="18"/>
      <c r="E421" s="19"/>
      <c r="F421" s="20"/>
      <c r="G421" s="28"/>
      <c r="H421" s="29">
        <f>IF(C421="A",PRODUCT(F421:G421),0)</f>
        <v>0</v>
      </c>
      <c r="I421" s="29">
        <f t="shared" si="221"/>
        <v>0</v>
      </c>
      <c r="J421" s="29">
        <f t="shared" si="222"/>
        <v>0</v>
      </c>
      <c r="K421" s="24">
        <f t="shared" si="211"/>
        <v>0</v>
      </c>
      <c r="L421" s="24">
        <f t="shared" si="211"/>
        <v>0</v>
      </c>
      <c r="M421" s="24">
        <f t="shared" si="211"/>
        <v>0</v>
      </c>
      <c r="N421" s="24">
        <f t="shared" si="211"/>
        <v>0</v>
      </c>
      <c r="O421" s="24">
        <f t="shared" si="211"/>
        <v>0</v>
      </c>
      <c r="P421" s="24">
        <f t="shared" si="211"/>
        <v>0</v>
      </c>
      <c r="Q421" s="24">
        <f t="shared" si="211"/>
        <v>0</v>
      </c>
      <c r="R421" s="24">
        <f t="shared" si="211"/>
        <v>0</v>
      </c>
      <c r="S421" s="24">
        <f t="shared" si="211"/>
        <v>0</v>
      </c>
      <c r="T421" s="25" t="s">
        <v>15</v>
      </c>
      <c r="U421" s="30"/>
      <c r="W421" s="31"/>
    </row>
    <row r="422" spans="2:23" s="26" customFormat="1" ht="21" hidden="1" customHeight="1" outlineLevel="1" x14ac:dyDescent="0.25">
      <c r="B422" s="27"/>
      <c r="C422" s="18"/>
      <c r="D422" s="18"/>
      <c r="E422" s="19"/>
      <c r="F422" s="20"/>
      <c r="G422" s="28"/>
      <c r="H422" s="29">
        <f>IF(C422="A",PRODUCT(F422:G422),0)</f>
        <v>0</v>
      </c>
      <c r="I422" s="29">
        <f t="shared" si="221"/>
        <v>0</v>
      </c>
      <c r="J422" s="29">
        <f t="shared" si="222"/>
        <v>0</v>
      </c>
      <c r="K422" s="24">
        <f t="shared" si="211"/>
        <v>0</v>
      </c>
      <c r="L422" s="24">
        <f t="shared" si="211"/>
        <v>0</v>
      </c>
      <c r="M422" s="24">
        <f t="shared" si="211"/>
        <v>0</v>
      </c>
      <c r="N422" s="24">
        <f t="shared" si="211"/>
        <v>0</v>
      </c>
      <c r="O422" s="24">
        <f t="shared" si="211"/>
        <v>0</v>
      </c>
      <c r="P422" s="24">
        <f t="shared" si="211"/>
        <v>0</v>
      </c>
      <c r="Q422" s="24">
        <f t="shared" si="211"/>
        <v>0</v>
      </c>
      <c r="R422" s="24">
        <f t="shared" si="211"/>
        <v>0</v>
      </c>
      <c r="S422" s="24">
        <f t="shared" si="211"/>
        <v>0</v>
      </c>
      <c r="T422" s="25" t="s">
        <v>15</v>
      </c>
      <c r="U422" s="30"/>
      <c r="W422" s="31"/>
    </row>
    <row r="423" spans="2:23" s="26" customFormat="1" ht="21" hidden="1" customHeight="1" outlineLevel="1" x14ac:dyDescent="0.25">
      <c r="B423" s="27"/>
      <c r="C423" s="18"/>
      <c r="D423" s="18"/>
      <c r="E423" s="19"/>
      <c r="F423" s="20"/>
      <c r="G423" s="28"/>
      <c r="H423" s="29">
        <f>IF(C423="A",PRODUCT(F423:G423),0)</f>
        <v>0</v>
      </c>
      <c r="I423" s="29">
        <f t="shared" si="221"/>
        <v>0</v>
      </c>
      <c r="J423" s="29">
        <f t="shared" si="222"/>
        <v>0</v>
      </c>
      <c r="K423" s="24">
        <f t="shared" si="211"/>
        <v>0</v>
      </c>
      <c r="L423" s="24">
        <f t="shared" si="211"/>
        <v>0</v>
      </c>
      <c r="M423" s="24">
        <f t="shared" si="211"/>
        <v>0</v>
      </c>
      <c r="N423" s="24">
        <f t="shared" si="211"/>
        <v>0</v>
      </c>
      <c r="O423" s="24">
        <f t="shared" si="211"/>
        <v>0</v>
      </c>
      <c r="P423" s="24">
        <f t="shared" si="211"/>
        <v>0</v>
      </c>
      <c r="Q423" s="24">
        <f t="shared" si="211"/>
        <v>0</v>
      </c>
      <c r="R423" s="24">
        <f t="shared" si="211"/>
        <v>0</v>
      </c>
      <c r="S423" s="24">
        <f t="shared" si="211"/>
        <v>0</v>
      </c>
      <c r="T423" s="25" t="s">
        <v>15</v>
      </c>
      <c r="U423" s="30"/>
      <c r="W423" s="31"/>
    </row>
    <row r="424" spans="2:23" s="38" customFormat="1" ht="21" hidden="1" customHeight="1" outlineLevel="1" x14ac:dyDescent="0.25">
      <c r="B424" s="32"/>
      <c r="C424" s="33"/>
      <c r="D424" s="33"/>
      <c r="E424" s="34"/>
      <c r="F424" s="35"/>
      <c r="G424" s="35"/>
      <c r="H424" s="36">
        <f t="shared" ref="H424" si="223">IF(C424="A",PRODUCT(F424:G424),0)</f>
        <v>0</v>
      </c>
      <c r="I424" s="36">
        <f t="shared" si="221"/>
        <v>0</v>
      </c>
      <c r="J424" s="36">
        <f t="shared" si="222"/>
        <v>0</v>
      </c>
      <c r="K424" s="24">
        <f t="shared" si="211"/>
        <v>0</v>
      </c>
      <c r="L424" s="24">
        <f t="shared" si="211"/>
        <v>0</v>
      </c>
      <c r="M424" s="24">
        <f t="shared" si="211"/>
        <v>0</v>
      </c>
      <c r="N424" s="24">
        <f t="shared" si="211"/>
        <v>0</v>
      </c>
      <c r="O424" s="24">
        <f t="shared" si="211"/>
        <v>0</v>
      </c>
      <c r="P424" s="24">
        <f t="shared" si="211"/>
        <v>0</v>
      </c>
      <c r="Q424" s="24">
        <f t="shared" si="211"/>
        <v>0</v>
      </c>
      <c r="R424" s="24">
        <f t="shared" si="211"/>
        <v>0</v>
      </c>
      <c r="S424" s="24">
        <f t="shared" si="211"/>
        <v>0</v>
      </c>
      <c r="T424" s="37" t="s">
        <v>15</v>
      </c>
      <c r="U424" s="37"/>
    </row>
    <row r="425" spans="2:23" s="26" customFormat="1" ht="21" hidden="1" customHeight="1" outlineLevel="1" x14ac:dyDescent="0.25">
      <c r="B425" s="27"/>
      <c r="C425" s="18"/>
      <c r="D425" s="18"/>
      <c r="E425" s="62"/>
      <c r="F425" s="20"/>
      <c r="G425" s="28"/>
      <c r="H425" s="29">
        <f>IF(C425="A",PRODUCT(F425:G425),0)</f>
        <v>0</v>
      </c>
      <c r="I425" s="29">
        <f t="shared" si="221"/>
        <v>0</v>
      </c>
      <c r="J425" s="29">
        <f t="shared" si="222"/>
        <v>0</v>
      </c>
      <c r="K425" s="24">
        <f t="shared" si="211"/>
        <v>0</v>
      </c>
      <c r="L425" s="24">
        <f t="shared" si="211"/>
        <v>0</v>
      </c>
      <c r="M425" s="24">
        <f t="shared" si="211"/>
        <v>0</v>
      </c>
      <c r="N425" s="24">
        <f t="shared" si="211"/>
        <v>0</v>
      </c>
      <c r="O425" s="24">
        <f t="shared" si="211"/>
        <v>0</v>
      </c>
      <c r="P425" s="24">
        <f t="shared" si="211"/>
        <v>0</v>
      </c>
      <c r="Q425" s="24">
        <f t="shared" si="211"/>
        <v>0</v>
      </c>
      <c r="R425" s="24">
        <f t="shared" si="211"/>
        <v>0</v>
      </c>
      <c r="S425" s="24">
        <f t="shared" si="211"/>
        <v>0</v>
      </c>
      <c r="T425" s="25" t="s">
        <v>15</v>
      </c>
      <c r="U425" s="30"/>
      <c r="W425" s="31"/>
    </row>
    <row r="426" spans="2:23" s="26" customFormat="1" ht="21" hidden="1" customHeight="1" outlineLevel="1" x14ac:dyDescent="0.25">
      <c r="B426" s="17"/>
      <c r="C426" s="18"/>
      <c r="D426" s="19"/>
      <c r="E426" s="20"/>
      <c r="F426" s="21"/>
      <c r="G426" s="22"/>
      <c r="H426" s="23">
        <f t="shared" ref="H426:J426" si="224">IF($D426=H$6,$C426*$G426,0)</f>
        <v>0</v>
      </c>
      <c r="I426" s="23">
        <f t="shared" si="224"/>
        <v>0</v>
      </c>
      <c r="J426" s="23">
        <f t="shared" si="224"/>
        <v>0</v>
      </c>
      <c r="K426" s="24">
        <f t="shared" si="211"/>
        <v>0</v>
      </c>
      <c r="L426" s="24">
        <f t="shared" si="211"/>
        <v>0</v>
      </c>
      <c r="M426" s="24">
        <f t="shared" si="211"/>
        <v>0</v>
      </c>
      <c r="N426" s="24">
        <f t="shared" si="211"/>
        <v>0</v>
      </c>
      <c r="O426" s="24">
        <f t="shared" si="211"/>
        <v>0</v>
      </c>
      <c r="P426" s="24">
        <f t="shared" si="211"/>
        <v>0</v>
      </c>
      <c r="Q426" s="24">
        <f t="shared" si="211"/>
        <v>0</v>
      </c>
      <c r="R426" s="24">
        <f t="shared" si="211"/>
        <v>0</v>
      </c>
      <c r="S426" s="24">
        <f t="shared" si="211"/>
        <v>0</v>
      </c>
      <c r="T426" s="25" t="s">
        <v>15</v>
      </c>
    </row>
    <row r="427" spans="2:23" s="26" customFormat="1" ht="21" hidden="1" customHeight="1" outlineLevel="1" x14ac:dyDescent="0.25">
      <c r="B427" s="27"/>
      <c r="C427" s="18"/>
      <c r="D427" s="18"/>
      <c r="E427" s="19"/>
      <c r="F427" s="20"/>
      <c r="G427" s="28"/>
      <c r="H427" s="29">
        <f>IF(C427="A",PRODUCT(F427:G427),0)</f>
        <v>0</v>
      </c>
      <c r="I427" s="29">
        <f t="shared" ref="I427:I431" si="225">IF(C427="D",-PRODUCT(F427:G427),0)</f>
        <v>0</v>
      </c>
      <c r="J427" s="29">
        <f t="shared" ref="J427:J431" si="226">(H427*D427)+(I427*D427)</f>
        <v>0</v>
      </c>
      <c r="K427" s="24">
        <f t="shared" si="211"/>
        <v>0</v>
      </c>
      <c r="L427" s="24">
        <f t="shared" si="211"/>
        <v>0</v>
      </c>
      <c r="M427" s="24">
        <f t="shared" si="211"/>
        <v>0</v>
      </c>
      <c r="N427" s="24">
        <f t="shared" si="211"/>
        <v>0</v>
      </c>
      <c r="O427" s="24">
        <f t="shared" si="211"/>
        <v>0</v>
      </c>
      <c r="P427" s="24">
        <f t="shared" si="211"/>
        <v>0</v>
      </c>
      <c r="Q427" s="24">
        <f t="shared" si="211"/>
        <v>0</v>
      </c>
      <c r="R427" s="24">
        <f t="shared" si="211"/>
        <v>0</v>
      </c>
      <c r="S427" s="24">
        <f t="shared" si="211"/>
        <v>0</v>
      </c>
      <c r="T427" s="25" t="s">
        <v>15</v>
      </c>
      <c r="U427" s="30"/>
      <c r="W427" s="31"/>
    </row>
    <row r="428" spans="2:23" s="38" customFormat="1" ht="21" hidden="1" customHeight="1" outlineLevel="1" x14ac:dyDescent="0.25">
      <c r="B428" s="32"/>
      <c r="C428" s="33"/>
      <c r="D428" s="33"/>
      <c r="E428" s="34"/>
      <c r="F428" s="35"/>
      <c r="G428" s="35"/>
      <c r="H428" s="36">
        <f t="shared" ref="H428" si="227">IF(C428="A",PRODUCT(F428:G428),0)</f>
        <v>0</v>
      </c>
      <c r="I428" s="36">
        <f t="shared" si="225"/>
        <v>0</v>
      </c>
      <c r="J428" s="36">
        <f t="shared" si="226"/>
        <v>0</v>
      </c>
      <c r="K428" s="24">
        <f t="shared" si="211"/>
        <v>0</v>
      </c>
      <c r="L428" s="61">
        <f t="shared" si="211"/>
        <v>0</v>
      </c>
      <c r="M428" s="24">
        <f t="shared" si="211"/>
        <v>0</v>
      </c>
      <c r="N428" s="24">
        <f t="shared" si="211"/>
        <v>0</v>
      </c>
      <c r="O428" s="24">
        <f t="shared" si="211"/>
        <v>0</v>
      </c>
      <c r="P428" s="24">
        <f t="shared" si="211"/>
        <v>0</v>
      </c>
      <c r="Q428" s="24">
        <f t="shared" si="211"/>
        <v>0</v>
      </c>
      <c r="R428" s="24">
        <f t="shared" si="211"/>
        <v>0</v>
      </c>
      <c r="S428" s="24">
        <f t="shared" si="211"/>
        <v>0</v>
      </c>
      <c r="T428" s="37" t="s">
        <v>15</v>
      </c>
      <c r="U428" s="37"/>
    </row>
    <row r="429" spans="2:23" s="26" customFormat="1" ht="21" hidden="1" customHeight="1" outlineLevel="1" x14ac:dyDescent="0.25">
      <c r="B429" s="27"/>
      <c r="C429" s="18"/>
      <c r="D429" s="18"/>
      <c r="E429" s="19"/>
      <c r="F429" s="20"/>
      <c r="G429" s="28"/>
      <c r="H429" s="29">
        <f>IF(C429="A",PRODUCT(F429:G429),0)</f>
        <v>0</v>
      </c>
      <c r="I429" s="29">
        <f t="shared" si="225"/>
        <v>0</v>
      </c>
      <c r="J429" s="29">
        <f t="shared" si="226"/>
        <v>0</v>
      </c>
      <c r="K429" s="24">
        <f t="shared" si="211"/>
        <v>0</v>
      </c>
      <c r="L429" s="24">
        <f t="shared" si="211"/>
        <v>0</v>
      </c>
      <c r="M429" s="24">
        <f t="shared" si="211"/>
        <v>0</v>
      </c>
      <c r="N429" s="24">
        <f t="shared" si="211"/>
        <v>0</v>
      </c>
      <c r="O429" s="24">
        <f t="shared" si="211"/>
        <v>0</v>
      </c>
      <c r="P429" s="24">
        <f t="shared" si="211"/>
        <v>0</v>
      </c>
      <c r="Q429" s="24">
        <f t="shared" si="211"/>
        <v>0</v>
      </c>
      <c r="R429" s="24">
        <f t="shared" si="211"/>
        <v>0</v>
      </c>
      <c r="S429" s="24">
        <f t="shared" si="211"/>
        <v>0</v>
      </c>
      <c r="T429" s="25" t="s">
        <v>15</v>
      </c>
      <c r="U429" s="30"/>
      <c r="W429" s="31"/>
    </row>
    <row r="430" spans="2:23" s="26" customFormat="1" ht="21" hidden="1" customHeight="1" outlineLevel="1" x14ac:dyDescent="0.25">
      <c r="B430" s="27"/>
      <c r="C430" s="18"/>
      <c r="D430" s="18"/>
      <c r="E430" s="19"/>
      <c r="F430" s="20"/>
      <c r="G430" s="28"/>
      <c r="H430" s="29">
        <f>IF(C430="A",PRODUCT(F430:G430),0)</f>
        <v>0</v>
      </c>
      <c r="I430" s="29">
        <f t="shared" si="225"/>
        <v>0</v>
      </c>
      <c r="J430" s="29">
        <f t="shared" si="226"/>
        <v>0</v>
      </c>
      <c r="K430" s="24">
        <f t="shared" si="211"/>
        <v>0</v>
      </c>
      <c r="L430" s="24">
        <f t="shared" si="211"/>
        <v>0</v>
      </c>
      <c r="M430" s="24">
        <f t="shared" si="211"/>
        <v>0</v>
      </c>
      <c r="N430" s="24">
        <f t="shared" si="211"/>
        <v>0</v>
      </c>
      <c r="O430" s="24">
        <f t="shared" si="211"/>
        <v>0</v>
      </c>
      <c r="P430" s="24">
        <f t="shared" si="211"/>
        <v>0</v>
      </c>
      <c r="Q430" s="24">
        <f t="shared" si="211"/>
        <v>0</v>
      </c>
      <c r="R430" s="24">
        <f t="shared" si="211"/>
        <v>0</v>
      </c>
      <c r="S430" s="24">
        <f t="shared" si="211"/>
        <v>0</v>
      </c>
      <c r="T430" s="25" t="s">
        <v>15</v>
      </c>
      <c r="U430" s="30"/>
      <c r="W430" s="31"/>
    </row>
    <row r="431" spans="2:23" s="26" customFormat="1" ht="21" hidden="1" customHeight="1" outlineLevel="1" x14ac:dyDescent="0.25">
      <c r="B431" s="27"/>
      <c r="C431" s="18"/>
      <c r="D431" s="18"/>
      <c r="E431" s="62"/>
      <c r="F431" s="20"/>
      <c r="G431" s="28"/>
      <c r="H431" s="29">
        <f>IF(C431="A",PRODUCT(F431:G431),0)</f>
        <v>0</v>
      </c>
      <c r="I431" s="29">
        <f t="shared" si="225"/>
        <v>0</v>
      </c>
      <c r="J431" s="29">
        <f t="shared" si="226"/>
        <v>0</v>
      </c>
      <c r="K431" s="24">
        <f t="shared" si="211"/>
        <v>0</v>
      </c>
      <c r="L431" s="24">
        <f t="shared" si="211"/>
        <v>0</v>
      </c>
      <c r="M431" s="24">
        <f t="shared" si="211"/>
        <v>0</v>
      </c>
      <c r="N431" s="24">
        <f t="shared" ref="L431:S435" si="228">IF($E431=N$6,$J431,0)</f>
        <v>0</v>
      </c>
      <c r="O431" s="24">
        <f t="shared" si="228"/>
        <v>0</v>
      </c>
      <c r="P431" s="24">
        <f t="shared" si="228"/>
        <v>0</v>
      </c>
      <c r="Q431" s="24">
        <f t="shared" si="228"/>
        <v>0</v>
      </c>
      <c r="R431" s="24">
        <f t="shared" si="228"/>
        <v>0</v>
      </c>
      <c r="S431" s="24">
        <f t="shared" si="228"/>
        <v>0</v>
      </c>
      <c r="T431" s="25" t="s">
        <v>15</v>
      </c>
      <c r="U431" s="30"/>
      <c r="W431" s="31"/>
    </row>
    <row r="432" spans="2:23" s="26" customFormat="1" ht="21" hidden="1" customHeight="1" outlineLevel="1" x14ac:dyDescent="0.25">
      <c r="B432" s="17"/>
      <c r="C432" s="18"/>
      <c r="D432" s="19"/>
      <c r="E432" s="20"/>
      <c r="F432" s="21"/>
      <c r="G432" s="22"/>
      <c r="H432" s="23">
        <f t="shared" ref="H432:J432" si="229">IF($D432=H$6,$C432*$G432,0)</f>
        <v>0</v>
      </c>
      <c r="I432" s="23">
        <f t="shared" si="229"/>
        <v>0</v>
      </c>
      <c r="J432" s="23">
        <f t="shared" si="229"/>
        <v>0</v>
      </c>
      <c r="K432" s="24">
        <f t="shared" ref="K432:S436" si="230">IF($E432=K$6,$J432,0)</f>
        <v>0</v>
      </c>
      <c r="L432" s="24">
        <f t="shared" si="228"/>
        <v>0</v>
      </c>
      <c r="M432" s="24">
        <f t="shared" si="228"/>
        <v>0</v>
      </c>
      <c r="N432" s="24">
        <f t="shared" si="228"/>
        <v>0</v>
      </c>
      <c r="O432" s="24">
        <f t="shared" si="228"/>
        <v>0</v>
      </c>
      <c r="P432" s="24">
        <f t="shared" si="228"/>
        <v>0</v>
      </c>
      <c r="Q432" s="24">
        <f t="shared" si="228"/>
        <v>0</v>
      </c>
      <c r="R432" s="24">
        <f t="shared" si="228"/>
        <v>0</v>
      </c>
      <c r="S432" s="24">
        <f t="shared" si="228"/>
        <v>0</v>
      </c>
      <c r="T432" s="25" t="s">
        <v>15</v>
      </c>
    </row>
    <row r="433" spans="2:23" s="26" customFormat="1" ht="21" hidden="1" customHeight="1" outlineLevel="1" x14ac:dyDescent="0.25">
      <c r="B433" s="27"/>
      <c r="C433" s="18"/>
      <c r="D433" s="18"/>
      <c r="E433" s="19"/>
      <c r="F433" s="20"/>
      <c r="G433" s="28"/>
      <c r="H433" s="29">
        <f>IF(C433="A",PRODUCT(F433:G433),0)</f>
        <v>0</v>
      </c>
      <c r="I433" s="29">
        <f t="shared" ref="I433:I436" si="231">IF(C433="D",-PRODUCT(F433:G433),0)</f>
        <v>0</v>
      </c>
      <c r="J433" s="29">
        <f t="shared" ref="J433:J436" si="232">(H433*D433)+(I433*D433)</f>
        <v>0</v>
      </c>
      <c r="K433" s="24">
        <f t="shared" si="230"/>
        <v>0</v>
      </c>
      <c r="L433" s="24">
        <f t="shared" si="228"/>
        <v>0</v>
      </c>
      <c r="M433" s="24">
        <f t="shared" si="228"/>
        <v>0</v>
      </c>
      <c r="N433" s="24">
        <f t="shared" si="228"/>
        <v>0</v>
      </c>
      <c r="O433" s="24">
        <f t="shared" si="228"/>
        <v>0</v>
      </c>
      <c r="P433" s="24">
        <f t="shared" si="228"/>
        <v>0</v>
      </c>
      <c r="Q433" s="24">
        <f t="shared" si="228"/>
        <v>0</v>
      </c>
      <c r="R433" s="24">
        <f t="shared" si="228"/>
        <v>0</v>
      </c>
      <c r="S433" s="24">
        <f t="shared" si="228"/>
        <v>0</v>
      </c>
      <c r="T433" s="25" t="s">
        <v>15</v>
      </c>
      <c r="U433" s="30"/>
      <c r="W433" s="31"/>
    </row>
    <row r="434" spans="2:23" s="26" customFormat="1" ht="21" hidden="1" customHeight="1" outlineLevel="1" x14ac:dyDescent="0.25">
      <c r="B434" s="27"/>
      <c r="C434" s="18"/>
      <c r="D434" s="18"/>
      <c r="E434" s="62"/>
      <c r="F434" s="20"/>
      <c r="G434" s="28"/>
      <c r="H434" s="29">
        <f>IF(C434="A",PRODUCT(F434:G434),0)</f>
        <v>0</v>
      </c>
      <c r="I434" s="29">
        <f t="shared" si="231"/>
        <v>0</v>
      </c>
      <c r="J434" s="29">
        <f t="shared" si="232"/>
        <v>0</v>
      </c>
      <c r="K434" s="24">
        <f t="shared" si="230"/>
        <v>0</v>
      </c>
      <c r="L434" s="24">
        <f t="shared" si="228"/>
        <v>0</v>
      </c>
      <c r="M434" s="24">
        <f t="shared" si="228"/>
        <v>0</v>
      </c>
      <c r="N434" s="24">
        <f t="shared" si="228"/>
        <v>0</v>
      </c>
      <c r="O434" s="24">
        <f t="shared" si="228"/>
        <v>0</v>
      </c>
      <c r="P434" s="24">
        <f t="shared" si="228"/>
        <v>0</v>
      </c>
      <c r="Q434" s="24">
        <f t="shared" si="228"/>
        <v>0</v>
      </c>
      <c r="R434" s="24">
        <f t="shared" si="228"/>
        <v>0</v>
      </c>
      <c r="S434" s="24">
        <f t="shared" si="228"/>
        <v>0</v>
      </c>
      <c r="T434" s="25" t="s">
        <v>15</v>
      </c>
      <c r="U434" s="30"/>
      <c r="W434" s="31"/>
    </row>
    <row r="435" spans="2:23" s="38" customFormat="1" ht="21" hidden="1" customHeight="1" outlineLevel="1" x14ac:dyDescent="0.25">
      <c r="B435" s="32"/>
      <c r="C435" s="33"/>
      <c r="D435" s="33"/>
      <c r="E435" s="34"/>
      <c r="F435" s="35"/>
      <c r="G435" s="35"/>
      <c r="H435" s="36">
        <f t="shared" ref="H435" si="233">IF(C435="A",PRODUCT(F435:G435),0)</f>
        <v>0</v>
      </c>
      <c r="I435" s="36">
        <f t="shared" si="231"/>
        <v>0</v>
      </c>
      <c r="J435" s="36">
        <f t="shared" si="232"/>
        <v>0</v>
      </c>
      <c r="K435" s="24">
        <f t="shared" si="230"/>
        <v>0</v>
      </c>
      <c r="L435" s="24">
        <f t="shared" si="228"/>
        <v>0</v>
      </c>
      <c r="M435" s="24">
        <f t="shared" si="228"/>
        <v>0</v>
      </c>
      <c r="N435" s="24">
        <f t="shared" si="228"/>
        <v>0</v>
      </c>
      <c r="O435" s="24">
        <f t="shared" si="228"/>
        <v>0</v>
      </c>
      <c r="P435" s="24">
        <f t="shared" si="228"/>
        <v>0</v>
      </c>
      <c r="Q435" s="24">
        <f t="shared" si="228"/>
        <v>0</v>
      </c>
      <c r="R435" s="24">
        <f t="shared" si="228"/>
        <v>0</v>
      </c>
      <c r="S435" s="24">
        <f t="shared" si="228"/>
        <v>0</v>
      </c>
      <c r="T435" s="37" t="s">
        <v>15</v>
      </c>
      <c r="U435" s="37"/>
    </row>
    <row r="436" spans="2:23" s="26" customFormat="1" ht="21" hidden="1" customHeight="1" outlineLevel="1" x14ac:dyDescent="0.25">
      <c r="B436" s="27"/>
      <c r="C436" s="18"/>
      <c r="D436" s="18"/>
      <c r="E436" s="19"/>
      <c r="F436" s="20"/>
      <c r="G436" s="28"/>
      <c r="H436" s="29">
        <f>IF(C436="A",PRODUCT(F436:G436),0)</f>
        <v>0</v>
      </c>
      <c r="I436" s="29">
        <f t="shared" si="231"/>
        <v>0</v>
      </c>
      <c r="J436" s="29">
        <f t="shared" si="232"/>
        <v>0</v>
      </c>
      <c r="K436" s="24">
        <f t="shared" si="230"/>
        <v>0</v>
      </c>
      <c r="L436" s="24">
        <f t="shared" si="230"/>
        <v>0</v>
      </c>
      <c r="M436" s="24">
        <f t="shared" si="230"/>
        <v>0</v>
      </c>
      <c r="N436" s="24">
        <f t="shared" si="230"/>
        <v>0</v>
      </c>
      <c r="O436" s="24">
        <f t="shared" si="230"/>
        <v>0</v>
      </c>
      <c r="P436" s="24">
        <f t="shared" si="230"/>
        <v>0</v>
      </c>
      <c r="Q436" s="24">
        <f t="shared" si="230"/>
        <v>0</v>
      </c>
      <c r="R436" s="24">
        <f t="shared" si="230"/>
        <v>0</v>
      </c>
      <c r="S436" s="24">
        <f t="shared" si="230"/>
        <v>0</v>
      </c>
      <c r="T436" s="25" t="s">
        <v>15</v>
      </c>
      <c r="U436" s="30"/>
      <c r="W436" s="31"/>
    </row>
    <row r="437" spans="2:23" s="26" customFormat="1" ht="21" hidden="1" customHeight="1" outlineLevel="1" x14ac:dyDescent="0.25">
      <c r="B437" s="69"/>
      <c r="C437" s="65"/>
      <c r="D437" s="65"/>
      <c r="E437" s="66"/>
      <c r="F437" s="39"/>
      <c r="G437" s="39"/>
      <c r="H437" s="29"/>
      <c r="I437" s="29"/>
      <c r="J437" s="29"/>
      <c r="K437" s="24"/>
      <c r="L437" s="24"/>
      <c r="M437" s="24"/>
      <c r="N437" s="24"/>
      <c r="O437" s="24"/>
      <c r="P437" s="24"/>
      <c r="Q437" s="24"/>
      <c r="R437" s="24"/>
      <c r="S437" s="24"/>
      <c r="T437" s="25"/>
      <c r="U437" s="30"/>
      <c r="W437" s="31"/>
    </row>
    <row r="438" spans="2:23" s="26" customFormat="1" ht="21" hidden="1" customHeight="1" outlineLevel="1" x14ac:dyDescent="0.25">
      <c r="B438" s="9"/>
      <c r="C438" s="18"/>
      <c r="D438" s="18"/>
      <c r="E438" s="62"/>
      <c r="F438" s="20"/>
      <c r="G438" s="28"/>
      <c r="H438" s="63"/>
      <c r="I438" s="63"/>
      <c r="J438" s="63"/>
      <c r="K438" s="24">
        <f t="shared" ref="K438:S464" si="234">IF($E438=K$6,$J438,0)</f>
        <v>0</v>
      </c>
      <c r="L438" s="24">
        <f t="shared" si="234"/>
        <v>0</v>
      </c>
      <c r="M438" s="24">
        <f t="shared" si="234"/>
        <v>0</v>
      </c>
      <c r="N438" s="24">
        <f t="shared" si="234"/>
        <v>0</v>
      </c>
      <c r="O438" s="24">
        <f t="shared" si="234"/>
        <v>0</v>
      </c>
      <c r="P438" s="24">
        <f t="shared" si="234"/>
        <v>0</v>
      </c>
      <c r="Q438" s="24">
        <f t="shared" si="234"/>
        <v>0</v>
      </c>
      <c r="R438" s="24">
        <f t="shared" si="234"/>
        <v>0</v>
      </c>
      <c r="S438" s="24">
        <f t="shared" si="234"/>
        <v>0</v>
      </c>
      <c r="T438" s="30"/>
      <c r="U438" s="30"/>
    </row>
    <row r="439" spans="2:23" s="26" customFormat="1" ht="21" hidden="1" customHeight="1" outlineLevel="1" x14ac:dyDescent="0.25">
      <c r="B439" s="9"/>
      <c r="C439" s="18"/>
      <c r="D439" s="18"/>
      <c r="E439" s="62"/>
      <c r="F439" s="20"/>
      <c r="G439" s="28"/>
      <c r="H439" s="63"/>
      <c r="I439" s="63"/>
      <c r="J439" s="63"/>
      <c r="K439" s="24">
        <f t="shared" si="234"/>
        <v>0</v>
      </c>
      <c r="L439" s="24">
        <f t="shared" si="234"/>
        <v>0</v>
      </c>
      <c r="M439" s="24">
        <f t="shared" si="234"/>
        <v>0</v>
      </c>
      <c r="N439" s="24">
        <f t="shared" si="234"/>
        <v>0</v>
      </c>
      <c r="O439" s="24">
        <f t="shared" si="234"/>
        <v>0</v>
      </c>
      <c r="P439" s="24">
        <f t="shared" si="234"/>
        <v>0</v>
      </c>
      <c r="Q439" s="24">
        <f t="shared" si="234"/>
        <v>0</v>
      </c>
      <c r="R439" s="24">
        <f t="shared" si="234"/>
        <v>0</v>
      </c>
      <c r="S439" s="24">
        <f t="shared" si="234"/>
        <v>0</v>
      </c>
      <c r="T439" s="30"/>
      <c r="U439" s="30"/>
    </row>
    <row r="440" spans="2:23" s="26" customFormat="1" ht="21" hidden="1" customHeight="1" outlineLevel="1" x14ac:dyDescent="0.25">
      <c r="B440" s="27"/>
      <c r="C440" s="18"/>
      <c r="D440" s="18"/>
      <c r="E440" s="62"/>
      <c r="F440" s="39"/>
      <c r="G440" s="39"/>
      <c r="H440" s="29">
        <f>IF(C440="A",PRODUCT(F440:G440),0)</f>
        <v>0</v>
      </c>
      <c r="I440" s="29">
        <f t="shared" ref="I440:I444" si="235">IF(C440="D",-PRODUCT(F440:G440),0)</f>
        <v>0</v>
      </c>
      <c r="J440" s="29">
        <f t="shared" ref="J440:J444" si="236">(H440*D440)+(I440*D440)</f>
        <v>0</v>
      </c>
      <c r="K440" s="24">
        <f t="shared" si="234"/>
        <v>0</v>
      </c>
      <c r="L440" s="24">
        <f t="shared" si="234"/>
        <v>0</v>
      </c>
      <c r="M440" s="24">
        <f t="shared" si="234"/>
        <v>0</v>
      </c>
      <c r="N440" s="24">
        <f t="shared" si="234"/>
        <v>0</v>
      </c>
      <c r="O440" s="24">
        <f t="shared" si="234"/>
        <v>0</v>
      </c>
      <c r="P440" s="24">
        <f t="shared" si="234"/>
        <v>0</v>
      </c>
      <c r="Q440" s="24">
        <f t="shared" si="234"/>
        <v>0</v>
      </c>
      <c r="R440" s="24">
        <f t="shared" si="234"/>
        <v>0</v>
      </c>
      <c r="S440" s="24">
        <f t="shared" si="234"/>
        <v>0</v>
      </c>
      <c r="T440" s="25" t="s">
        <v>15</v>
      </c>
      <c r="U440" s="30"/>
      <c r="W440" s="31"/>
    </row>
    <row r="441" spans="2:23" s="38" customFormat="1" ht="21" hidden="1" customHeight="1" outlineLevel="1" x14ac:dyDescent="0.25">
      <c r="B441" s="32"/>
      <c r="C441" s="33"/>
      <c r="D441" s="33"/>
      <c r="E441" s="34"/>
      <c r="F441" s="35"/>
      <c r="G441" s="35"/>
      <c r="H441" s="36">
        <f t="shared" ref="H441" si="237">IF(C441="A",PRODUCT(F441:G441),0)</f>
        <v>0</v>
      </c>
      <c r="I441" s="36">
        <f t="shared" si="235"/>
        <v>0</v>
      </c>
      <c r="J441" s="36">
        <f t="shared" si="236"/>
        <v>0</v>
      </c>
      <c r="K441" s="24">
        <f t="shared" si="234"/>
        <v>0</v>
      </c>
      <c r="L441" s="24">
        <f t="shared" si="234"/>
        <v>0</v>
      </c>
      <c r="M441" s="24">
        <f t="shared" si="234"/>
        <v>0</v>
      </c>
      <c r="N441" s="24">
        <f t="shared" si="234"/>
        <v>0</v>
      </c>
      <c r="O441" s="24">
        <f t="shared" si="234"/>
        <v>0</v>
      </c>
      <c r="P441" s="24">
        <f t="shared" si="234"/>
        <v>0</v>
      </c>
      <c r="Q441" s="24">
        <f t="shared" si="234"/>
        <v>0</v>
      </c>
      <c r="R441" s="24">
        <f t="shared" si="234"/>
        <v>0</v>
      </c>
      <c r="S441" s="24">
        <f t="shared" si="234"/>
        <v>0</v>
      </c>
      <c r="T441" s="37" t="s">
        <v>15</v>
      </c>
      <c r="U441" s="37"/>
    </row>
    <row r="442" spans="2:23" s="26" customFormat="1" ht="21" hidden="1" customHeight="1" outlineLevel="1" x14ac:dyDescent="0.25">
      <c r="B442" s="27"/>
      <c r="C442" s="18"/>
      <c r="D442" s="18"/>
      <c r="E442" s="62"/>
      <c r="F442" s="39"/>
      <c r="G442" s="39"/>
      <c r="H442" s="29">
        <f>IF(C442="A",PRODUCT(F442:G442),0)</f>
        <v>0</v>
      </c>
      <c r="I442" s="29">
        <f t="shared" si="235"/>
        <v>0</v>
      </c>
      <c r="J442" s="29">
        <f t="shared" si="236"/>
        <v>0</v>
      </c>
      <c r="K442" s="24">
        <f t="shared" si="234"/>
        <v>0</v>
      </c>
      <c r="L442" s="24">
        <f t="shared" si="234"/>
        <v>0</v>
      </c>
      <c r="M442" s="24">
        <f t="shared" si="234"/>
        <v>0</v>
      </c>
      <c r="N442" s="24">
        <f t="shared" si="234"/>
        <v>0</v>
      </c>
      <c r="O442" s="24">
        <f t="shared" si="234"/>
        <v>0</v>
      </c>
      <c r="P442" s="24">
        <f t="shared" si="234"/>
        <v>0</v>
      </c>
      <c r="Q442" s="24">
        <f t="shared" si="234"/>
        <v>0</v>
      </c>
      <c r="R442" s="24">
        <f t="shared" si="234"/>
        <v>0</v>
      </c>
      <c r="S442" s="24">
        <f t="shared" si="234"/>
        <v>0</v>
      </c>
      <c r="T442" s="25" t="s">
        <v>15</v>
      </c>
      <c r="U442" s="30"/>
      <c r="W442" s="31"/>
    </row>
    <row r="443" spans="2:23" s="26" customFormat="1" ht="21" hidden="1" customHeight="1" outlineLevel="1" x14ac:dyDescent="0.25">
      <c r="B443" s="27"/>
      <c r="C443" s="18"/>
      <c r="D443" s="18"/>
      <c r="E443" s="62"/>
      <c r="F443" s="39"/>
      <c r="G443" s="39"/>
      <c r="H443" s="29">
        <f>IF(C443="A",PRODUCT(F443:G443),0)</f>
        <v>0</v>
      </c>
      <c r="I443" s="29">
        <f t="shared" si="235"/>
        <v>0</v>
      </c>
      <c r="J443" s="29">
        <f t="shared" si="236"/>
        <v>0</v>
      </c>
      <c r="K443" s="24">
        <f t="shared" si="234"/>
        <v>0</v>
      </c>
      <c r="L443" s="24">
        <f t="shared" si="234"/>
        <v>0</v>
      </c>
      <c r="M443" s="24">
        <f t="shared" si="234"/>
        <v>0</v>
      </c>
      <c r="N443" s="24">
        <f t="shared" si="234"/>
        <v>0</v>
      </c>
      <c r="O443" s="24">
        <f t="shared" si="234"/>
        <v>0</v>
      </c>
      <c r="P443" s="24">
        <f t="shared" si="234"/>
        <v>0</v>
      </c>
      <c r="Q443" s="24">
        <f t="shared" si="234"/>
        <v>0</v>
      </c>
      <c r="R443" s="24">
        <f t="shared" si="234"/>
        <v>0</v>
      </c>
      <c r="S443" s="24">
        <f t="shared" si="234"/>
        <v>0</v>
      </c>
      <c r="T443" s="25" t="s">
        <v>15</v>
      </c>
      <c r="U443" s="30"/>
      <c r="W443" s="31"/>
    </row>
    <row r="444" spans="2:23" s="38" customFormat="1" ht="21" hidden="1" customHeight="1" outlineLevel="1" x14ac:dyDescent="0.25">
      <c r="B444" s="32"/>
      <c r="C444" s="33"/>
      <c r="D444" s="33"/>
      <c r="E444" s="34"/>
      <c r="F444" s="35"/>
      <c r="G444" s="35"/>
      <c r="H444" s="36">
        <f t="shared" ref="H444" si="238">IF(C444="A",PRODUCT(F444:G444),0)</f>
        <v>0</v>
      </c>
      <c r="I444" s="36">
        <f t="shared" si="235"/>
        <v>0</v>
      </c>
      <c r="J444" s="36">
        <f t="shared" si="236"/>
        <v>0</v>
      </c>
      <c r="K444" s="24">
        <f t="shared" si="234"/>
        <v>0</v>
      </c>
      <c r="L444" s="24">
        <f t="shared" si="234"/>
        <v>0</v>
      </c>
      <c r="M444" s="24">
        <f t="shared" si="234"/>
        <v>0</v>
      </c>
      <c r="N444" s="24">
        <f t="shared" si="234"/>
        <v>0</v>
      </c>
      <c r="O444" s="24">
        <f t="shared" si="234"/>
        <v>0</v>
      </c>
      <c r="P444" s="24">
        <f t="shared" si="234"/>
        <v>0</v>
      </c>
      <c r="Q444" s="24">
        <f t="shared" si="234"/>
        <v>0</v>
      </c>
      <c r="R444" s="24">
        <f t="shared" si="234"/>
        <v>0</v>
      </c>
      <c r="S444" s="24">
        <f t="shared" si="234"/>
        <v>0</v>
      </c>
      <c r="T444" s="37" t="s">
        <v>15</v>
      </c>
      <c r="U444" s="37"/>
    </row>
    <row r="445" spans="2:23" s="68" customFormat="1" ht="21" hidden="1" customHeight="1" outlineLevel="1" x14ac:dyDescent="0.25">
      <c r="B445" s="17"/>
      <c r="C445" s="65"/>
      <c r="D445" s="65"/>
      <c r="E445" s="66"/>
      <c r="F445" s="39"/>
      <c r="G445" s="39"/>
      <c r="H445" s="29"/>
      <c r="I445" s="29"/>
      <c r="J445" s="29"/>
      <c r="K445" s="24">
        <f t="shared" si="234"/>
        <v>0</v>
      </c>
      <c r="L445" s="24">
        <f t="shared" si="234"/>
        <v>0</v>
      </c>
      <c r="M445" s="24">
        <f t="shared" si="234"/>
        <v>0</v>
      </c>
      <c r="N445" s="24">
        <f t="shared" si="234"/>
        <v>0</v>
      </c>
      <c r="O445" s="24">
        <f t="shared" si="234"/>
        <v>0</v>
      </c>
      <c r="P445" s="24">
        <f t="shared" si="234"/>
        <v>0</v>
      </c>
      <c r="Q445" s="24">
        <f t="shared" si="234"/>
        <v>0</v>
      </c>
      <c r="R445" s="24">
        <f t="shared" si="234"/>
        <v>0</v>
      </c>
      <c r="S445" s="24">
        <f t="shared" si="234"/>
        <v>0</v>
      </c>
      <c r="T445" s="25"/>
      <c r="U445" s="67"/>
      <c r="V445" s="26"/>
    </row>
    <row r="446" spans="2:23" s="26" customFormat="1" ht="21" hidden="1" customHeight="1" outlineLevel="1" x14ac:dyDescent="0.25">
      <c r="B446" s="27"/>
      <c r="C446" s="18"/>
      <c r="D446" s="18"/>
      <c r="E446" s="62"/>
      <c r="F446" s="39"/>
      <c r="G446" s="39"/>
      <c r="H446" s="29">
        <f>IF(C446="A",PRODUCT(F446:G446),0)</f>
        <v>0</v>
      </c>
      <c r="I446" s="29">
        <f t="shared" ref="I446:I449" si="239">IF(C446="D",-PRODUCT(F446:G446),0)</f>
        <v>0</v>
      </c>
      <c r="J446" s="29">
        <f t="shared" ref="J446:J449" si="240">(H446*D446)+(I446*D446)</f>
        <v>0</v>
      </c>
      <c r="K446" s="24">
        <f t="shared" si="234"/>
        <v>0</v>
      </c>
      <c r="L446" s="24">
        <f t="shared" si="234"/>
        <v>0</v>
      </c>
      <c r="M446" s="24">
        <f t="shared" si="234"/>
        <v>0</v>
      </c>
      <c r="N446" s="24">
        <f t="shared" si="234"/>
        <v>0</v>
      </c>
      <c r="O446" s="24">
        <f t="shared" si="234"/>
        <v>0</v>
      </c>
      <c r="P446" s="24">
        <f t="shared" si="234"/>
        <v>0</v>
      </c>
      <c r="Q446" s="24">
        <f t="shared" si="234"/>
        <v>0</v>
      </c>
      <c r="R446" s="24">
        <f t="shared" si="234"/>
        <v>0</v>
      </c>
      <c r="S446" s="24">
        <f t="shared" si="234"/>
        <v>0</v>
      </c>
      <c r="T446" s="25" t="s">
        <v>15</v>
      </c>
      <c r="U446" s="30"/>
      <c r="W446" s="31"/>
    </row>
    <row r="447" spans="2:23" s="38" customFormat="1" ht="21" hidden="1" customHeight="1" outlineLevel="1" x14ac:dyDescent="0.25">
      <c r="B447" s="32"/>
      <c r="C447" s="33"/>
      <c r="D447" s="33"/>
      <c r="E447" s="34"/>
      <c r="F447" s="35"/>
      <c r="G447" s="35"/>
      <c r="H447" s="36">
        <f t="shared" ref="H447" si="241">IF(C447="A",PRODUCT(F447:G447),0)</f>
        <v>0</v>
      </c>
      <c r="I447" s="36">
        <f t="shared" si="239"/>
        <v>0</v>
      </c>
      <c r="J447" s="36">
        <f t="shared" si="240"/>
        <v>0</v>
      </c>
      <c r="K447" s="24">
        <f t="shared" si="234"/>
        <v>0</v>
      </c>
      <c r="L447" s="24">
        <f t="shared" si="234"/>
        <v>0</v>
      </c>
      <c r="M447" s="24">
        <f t="shared" si="234"/>
        <v>0</v>
      </c>
      <c r="N447" s="24">
        <f t="shared" si="234"/>
        <v>0</v>
      </c>
      <c r="O447" s="24">
        <f t="shared" si="234"/>
        <v>0</v>
      </c>
      <c r="P447" s="24">
        <f t="shared" si="234"/>
        <v>0</v>
      </c>
      <c r="Q447" s="24">
        <f t="shared" si="234"/>
        <v>0</v>
      </c>
      <c r="R447" s="24">
        <f t="shared" si="234"/>
        <v>0</v>
      </c>
      <c r="S447" s="24">
        <f t="shared" si="234"/>
        <v>0</v>
      </c>
      <c r="T447" s="37" t="s">
        <v>15</v>
      </c>
      <c r="U447" s="37"/>
    </row>
    <row r="448" spans="2:23" s="26" customFormat="1" ht="21" hidden="1" customHeight="1" outlineLevel="1" x14ac:dyDescent="0.25">
      <c r="B448" s="27"/>
      <c r="C448" s="18"/>
      <c r="D448" s="18"/>
      <c r="E448" s="62"/>
      <c r="F448" s="39"/>
      <c r="G448" s="39"/>
      <c r="H448" s="29">
        <f>IF(C448="A",PRODUCT(F448:G448),0)</f>
        <v>0</v>
      </c>
      <c r="I448" s="29">
        <f t="shared" si="239"/>
        <v>0</v>
      </c>
      <c r="J448" s="29">
        <f t="shared" si="240"/>
        <v>0</v>
      </c>
      <c r="K448" s="24">
        <f t="shared" si="234"/>
        <v>0</v>
      </c>
      <c r="L448" s="24">
        <f t="shared" si="234"/>
        <v>0</v>
      </c>
      <c r="M448" s="24">
        <f t="shared" si="234"/>
        <v>0</v>
      </c>
      <c r="N448" s="24">
        <f t="shared" si="234"/>
        <v>0</v>
      </c>
      <c r="O448" s="24">
        <f t="shared" si="234"/>
        <v>0</v>
      </c>
      <c r="P448" s="24">
        <f t="shared" si="234"/>
        <v>0</v>
      </c>
      <c r="Q448" s="24">
        <f t="shared" si="234"/>
        <v>0</v>
      </c>
      <c r="R448" s="24">
        <f t="shared" si="234"/>
        <v>0</v>
      </c>
      <c r="S448" s="24">
        <f t="shared" si="234"/>
        <v>0</v>
      </c>
      <c r="T448" s="25" t="s">
        <v>15</v>
      </c>
      <c r="U448" s="30"/>
      <c r="W448" s="31"/>
    </row>
    <row r="449" spans="2:23" s="26" customFormat="1" ht="21" hidden="1" customHeight="1" outlineLevel="1" x14ac:dyDescent="0.25">
      <c r="B449" s="27"/>
      <c r="C449" s="18"/>
      <c r="D449" s="18"/>
      <c r="E449" s="62"/>
      <c r="F449" s="39"/>
      <c r="G449" s="39"/>
      <c r="H449" s="29">
        <f>IF(C449="A",PRODUCT(F449:G449),0)</f>
        <v>0</v>
      </c>
      <c r="I449" s="29">
        <f t="shared" si="239"/>
        <v>0</v>
      </c>
      <c r="J449" s="29">
        <f t="shared" si="240"/>
        <v>0</v>
      </c>
      <c r="K449" s="24">
        <f t="shared" si="234"/>
        <v>0</v>
      </c>
      <c r="L449" s="24">
        <f t="shared" si="234"/>
        <v>0</v>
      </c>
      <c r="M449" s="24">
        <f t="shared" si="234"/>
        <v>0</v>
      </c>
      <c r="N449" s="24">
        <f t="shared" si="234"/>
        <v>0</v>
      </c>
      <c r="O449" s="24">
        <f t="shared" si="234"/>
        <v>0</v>
      </c>
      <c r="P449" s="24">
        <f t="shared" si="234"/>
        <v>0</v>
      </c>
      <c r="Q449" s="24">
        <f t="shared" si="234"/>
        <v>0</v>
      </c>
      <c r="R449" s="24">
        <f t="shared" si="234"/>
        <v>0</v>
      </c>
      <c r="S449" s="24">
        <f t="shared" si="234"/>
        <v>0</v>
      </c>
      <c r="T449" s="25" t="s">
        <v>15</v>
      </c>
      <c r="U449" s="30"/>
      <c r="W449" s="31"/>
    </row>
    <row r="450" spans="2:23" s="68" customFormat="1" ht="21" hidden="1" customHeight="1" outlineLevel="1" x14ac:dyDescent="0.25">
      <c r="B450" s="17"/>
      <c r="C450" s="65"/>
      <c r="D450" s="65"/>
      <c r="E450" s="66"/>
      <c r="F450" s="39"/>
      <c r="G450" s="39"/>
      <c r="H450" s="29"/>
      <c r="I450" s="29"/>
      <c r="J450" s="29"/>
      <c r="K450" s="24">
        <f t="shared" si="234"/>
        <v>0</v>
      </c>
      <c r="L450" s="24">
        <f t="shared" si="234"/>
        <v>0</v>
      </c>
      <c r="M450" s="24">
        <f t="shared" si="234"/>
        <v>0</v>
      </c>
      <c r="N450" s="24">
        <f t="shared" si="234"/>
        <v>0</v>
      </c>
      <c r="O450" s="24">
        <f t="shared" si="234"/>
        <v>0</v>
      </c>
      <c r="P450" s="24">
        <f t="shared" si="234"/>
        <v>0</v>
      </c>
      <c r="Q450" s="24">
        <f t="shared" si="234"/>
        <v>0</v>
      </c>
      <c r="R450" s="24">
        <f t="shared" si="234"/>
        <v>0</v>
      </c>
      <c r="S450" s="24">
        <f t="shared" si="234"/>
        <v>0</v>
      </c>
      <c r="T450" s="25"/>
      <c r="U450" s="67"/>
      <c r="V450" s="26"/>
    </row>
    <row r="451" spans="2:23" s="26" customFormat="1" ht="21" hidden="1" customHeight="1" outlineLevel="1" x14ac:dyDescent="0.25">
      <c r="B451" s="27"/>
      <c r="C451" s="18"/>
      <c r="D451" s="18"/>
      <c r="E451" s="62"/>
      <c r="F451" s="39"/>
      <c r="G451" s="39"/>
      <c r="H451" s="29">
        <f>IF(C451="A",PRODUCT(F451:G451),0)</f>
        <v>0</v>
      </c>
      <c r="I451" s="29">
        <f t="shared" ref="I451:I455" si="242">IF(C451="D",-PRODUCT(F451:G451),0)</f>
        <v>0</v>
      </c>
      <c r="J451" s="29">
        <f t="shared" ref="J451:J455" si="243">(H451*D451)+(I451*D451)</f>
        <v>0</v>
      </c>
      <c r="K451" s="24">
        <f t="shared" si="234"/>
        <v>0</v>
      </c>
      <c r="L451" s="24">
        <f t="shared" si="234"/>
        <v>0</v>
      </c>
      <c r="M451" s="24">
        <f t="shared" si="234"/>
        <v>0</v>
      </c>
      <c r="N451" s="24">
        <f t="shared" si="234"/>
        <v>0</v>
      </c>
      <c r="O451" s="24">
        <f t="shared" si="234"/>
        <v>0</v>
      </c>
      <c r="P451" s="24">
        <f t="shared" si="234"/>
        <v>0</v>
      </c>
      <c r="Q451" s="24">
        <f t="shared" si="234"/>
        <v>0</v>
      </c>
      <c r="R451" s="24">
        <f t="shared" si="234"/>
        <v>0</v>
      </c>
      <c r="S451" s="24">
        <f t="shared" si="234"/>
        <v>0</v>
      </c>
      <c r="T451" s="25" t="s">
        <v>15</v>
      </c>
      <c r="U451" s="30"/>
      <c r="W451" s="31"/>
    </row>
    <row r="452" spans="2:23" s="38" customFormat="1" ht="21" hidden="1" customHeight="1" outlineLevel="1" x14ac:dyDescent="0.25">
      <c r="B452" s="32"/>
      <c r="C452" s="33"/>
      <c r="D452" s="33"/>
      <c r="E452" s="34"/>
      <c r="F452" s="35"/>
      <c r="G452" s="35"/>
      <c r="H452" s="36">
        <f t="shared" ref="H452" si="244">IF(C452="A",PRODUCT(F452:G452),0)</f>
        <v>0</v>
      </c>
      <c r="I452" s="36">
        <f t="shared" si="242"/>
        <v>0</v>
      </c>
      <c r="J452" s="36">
        <f t="shared" si="243"/>
        <v>0</v>
      </c>
      <c r="K452" s="24">
        <f t="shared" si="234"/>
        <v>0</v>
      </c>
      <c r="L452" s="24">
        <f t="shared" si="234"/>
        <v>0</v>
      </c>
      <c r="M452" s="24">
        <f t="shared" si="234"/>
        <v>0</v>
      </c>
      <c r="N452" s="24">
        <f t="shared" si="234"/>
        <v>0</v>
      </c>
      <c r="O452" s="24">
        <f t="shared" si="234"/>
        <v>0</v>
      </c>
      <c r="P452" s="24">
        <f t="shared" si="234"/>
        <v>0</v>
      </c>
      <c r="Q452" s="24">
        <f t="shared" si="234"/>
        <v>0</v>
      </c>
      <c r="R452" s="24">
        <f t="shared" si="234"/>
        <v>0</v>
      </c>
      <c r="S452" s="24">
        <f t="shared" si="234"/>
        <v>0</v>
      </c>
      <c r="T452" s="37" t="s">
        <v>15</v>
      </c>
      <c r="U452" s="37"/>
    </row>
    <row r="453" spans="2:23" s="26" customFormat="1" ht="21" hidden="1" customHeight="1" outlineLevel="1" x14ac:dyDescent="0.25">
      <c r="B453" s="27"/>
      <c r="C453" s="18"/>
      <c r="D453" s="18"/>
      <c r="E453" s="19"/>
      <c r="F453" s="20"/>
      <c r="G453" s="28"/>
      <c r="H453" s="29">
        <f>IF(C453="A",PRODUCT(F453:G453),0)</f>
        <v>0</v>
      </c>
      <c r="I453" s="29">
        <f t="shared" si="242"/>
        <v>0</v>
      </c>
      <c r="J453" s="29">
        <f t="shared" si="243"/>
        <v>0</v>
      </c>
      <c r="K453" s="24">
        <f t="shared" si="234"/>
        <v>0</v>
      </c>
      <c r="L453" s="24">
        <f t="shared" si="234"/>
        <v>0</v>
      </c>
      <c r="M453" s="24">
        <f t="shared" si="234"/>
        <v>0</v>
      </c>
      <c r="N453" s="24">
        <f t="shared" si="234"/>
        <v>0</v>
      </c>
      <c r="O453" s="24">
        <f t="shared" si="234"/>
        <v>0</v>
      </c>
      <c r="P453" s="24">
        <f t="shared" si="234"/>
        <v>0</v>
      </c>
      <c r="Q453" s="24">
        <f t="shared" si="234"/>
        <v>0</v>
      </c>
      <c r="R453" s="24">
        <f t="shared" si="234"/>
        <v>0</v>
      </c>
      <c r="S453" s="24">
        <f t="shared" si="234"/>
        <v>0</v>
      </c>
      <c r="T453" s="25" t="s">
        <v>15</v>
      </c>
      <c r="U453" s="30"/>
      <c r="W453" s="31"/>
    </row>
    <row r="454" spans="2:23" s="26" customFormat="1" ht="21" hidden="1" customHeight="1" outlineLevel="1" x14ac:dyDescent="0.25">
      <c r="B454" s="27"/>
      <c r="C454" s="18"/>
      <c r="D454" s="18"/>
      <c r="E454" s="19"/>
      <c r="F454" s="20"/>
      <c r="G454" s="28"/>
      <c r="H454" s="29">
        <f>IF(C454="A",PRODUCT(F454:G454),0)</f>
        <v>0</v>
      </c>
      <c r="I454" s="29">
        <f t="shared" si="242"/>
        <v>0</v>
      </c>
      <c r="J454" s="29">
        <f t="shared" si="243"/>
        <v>0</v>
      </c>
      <c r="K454" s="24">
        <f t="shared" si="234"/>
        <v>0</v>
      </c>
      <c r="L454" s="24">
        <f t="shared" si="234"/>
        <v>0</v>
      </c>
      <c r="M454" s="24">
        <f t="shared" si="234"/>
        <v>0</v>
      </c>
      <c r="N454" s="24">
        <f t="shared" si="234"/>
        <v>0</v>
      </c>
      <c r="O454" s="24">
        <f t="shared" si="234"/>
        <v>0</v>
      </c>
      <c r="P454" s="24">
        <f t="shared" si="234"/>
        <v>0</v>
      </c>
      <c r="Q454" s="24">
        <f t="shared" si="234"/>
        <v>0</v>
      </c>
      <c r="R454" s="24">
        <f t="shared" si="234"/>
        <v>0</v>
      </c>
      <c r="S454" s="24">
        <f t="shared" si="234"/>
        <v>0</v>
      </c>
      <c r="T454" s="25" t="s">
        <v>15</v>
      </c>
      <c r="U454" s="30"/>
      <c r="W454" s="31"/>
    </row>
    <row r="455" spans="2:23" s="26" customFormat="1" ht="21" hidden="1" customHeight="1" outlineLevel="1" x14ac:dyDescent="0.25">
      <c r="B455" s="32"/>
      <c r="C455" s="33"/>
      <c r="D455" s="33"/>
      <c r="E455" s="34"/>
      <c r="F455" s="35"/>
      <c r="G455" s="35"/>
      <c r="H455" s="36">
        <f t="shared" ref="H455" si="245">IF(C455="A",PRODUCT(F455:G455),0)</f>
        <v>0</v>
      </c>
      <c r="I455" s="29">
        <f t="shared" si="242"/>
        <v>0</v>
      </c>
      <c r="J455" s="29">
        <f t="shared" si="243"/>
        <v>0</v>
      </c>
      <c r="K455" s="24">
        <f t="shared" si="234"/>
        <v>0</v>
      </c>
      <c r="L455" s="24">
        <f t="shared" si="234"/>
        <v>0</v>
      </c>
      <c r="M455" s="24">
        <f t="shared" si="234"/>
        <v>0</v>
      </c>
      <c r="N455" s="24">
        <f t="shared" si="234"/>
        <v>0</v>
      </c>
      <c r="O455" s="24">
        <f t="shared" si="234"/>
        <v>0</v>
      </c>
      <c r="P455" s="24">
        <f t="shared" si="234"/>
        <v>0</v>
      </c>
      <c r="Q455" s="24">
        <f t="shared" si="234"/>
        <v>0</v>
      </c>
      <c r="R455" s="24">
        <f t="shared" si="234"/>
        <v>0</v>
      </c>
      <c r="S455" s="24">
        <f t="shared" si="234"/>
        <v>0</v>
      </c>
      <c r="T455" s="25" t="s">
        <v>15</v>
      </c>
      <c r="U455" s="30"/>
      <c r="W455" s="31"/>
    </row>
    <row r="456" spans="2:23" s="26" customFormat="1" ht="21" hidden="1" customHeight="1" outlineLevel="1" x14ac:dyDescent="0.25">
      <c r="B456" s="17"/>
      <c r="C456" s="18"/>
      <c r="D456" s="19"/>
      <c r="E456" s="20"/>
      <c r="F456" s="21"/>
      <c r="G456" s="22"/>
      <c r="H456" s="23">
        <f t="shared" ref="H456:J456" si="246">IF($D456=H$6,$C456*$G456,0)</f>
        <v>0</v>
      </c>
      <c r="I456" s="23">
        <f t="shared" si="246"/>
        <v>0</v>
      </c>
      <c r="J456" s="23">
        <f t="shared" si="246"/>
        <v>0</v>
      </c>
      <c r="K456" s="24">
        <f t="shared" si="234"/>
        <v>0</v>
      </c>
      <c r="L456" s="24">
        <f t="shared" si="234"/>
        <v>0</v>
      </c>
      <c r="M456" s="24">
        <f t="shared" si="234"/>
        <v>0</v>
      </c>
      <c r="N456" s="24">
        <f t="shared" si="234"/>
        <v>0</v>
      </c>
      <c r="O456" s="24">
        <f t="shared" si="234"/>
        <v>0</v>
      </c>
      <c r="P456" s="24">
        <f t="shared" si="234"/>
        <v>0</v>
      </c>
      <c r="Q456" s="24">
        <f t="shared" si="234"/>
        <v>0</v>
      </c>
      <c r="R456" s="24">
        <f t="shared" si="234"/>
        <v>0</v>
      </c>
      <c r="S456" s="24">
        <f t="shared" si="234"/>
        <v>0</v>
      </c>
      <c r="T456" s="31"/>
    </row>
    <row r="457" spans="2:23" s="26" customFormat="1" ht="21" hidden="1" customHeight="1" outlineLevel="1" x14ac:dyDescent="0.25">
      <c r="B457" s="27"/>
      <c r="C457" s="18"/>
      <c r="D457" s="18"/>
      <c r="E457" s="19"/>
      <c r="F457" s="20"/>
      <c r="G457" s="28"/>
      <c r="H457" s="29">
        <f>IF(C457="A",PRODUCT(F457:G457),0)</f>
        <v>0</v>
      </c>
      <c r="I457" s="29">
        <f t="shared" ref="I457:I464" si="247">IF(C457="D",-PRODUCT(F457:G457),0)</f>
        <v>0</v>
      </c>
      <c r="J457" s="29">
        <f t="shared" ref="J457:J464" si="248">(H457*D457)+(I457*D457)</f>
        <v>0</v>
      </c>
      <c r="K457" s="24">
        <f t="shared" si="234"/>
        <v>0</v>
      </c>
      <c r="L457" s="24">
        <f t="shared" si="234"/>
        <v>0</v>
      </c>
      <c r="M457" s="24">
        <f t="shared" si="234"/>
        <v>0</v>
      </c>
      <c r="N457" s="24">
        <f t="shared" si="234"/>
        <v>0</v>
      </c>
      <c r="O457" s="24">
        <f t="shared" si="234"/>
        <v>0</v>
      </c>
      <c r="P457" s="24">
        <f t="shared" si="234"/>
        <v>0</v>
      </c>
      <c r="Q457" s="24">
        <f t="shared" si="234"/>
        <v>0</v>
      </c>
      <c r="R457" s="24">
        <f t="shared" si="234"/>
        <v>0</v>
      </c>
      <c r="S457" s="24">
        <f t="shared" si="234"/>
        <v>0</v>
      </c>
      <c r="T457" s="25" t="s">
        <v>15</v>
      </c>
      <c r="U457" s="30"/>
      <c r="W457" s="31"/>
    </row>
    <row r="458" spans="2:23" s="38" customFormat="1" ht="21" hidden="1" customHeight="1" outlineLevel="1" x14ac:dyDescent="0.25">
      <c r="B458" s="32"/>
      <c r="C458" s="33"/>
      <c r="D458" s="33"/>
      <c r="E458" s="34"/>
      <c r="F458" s="35"/>
      <c r="G458" s="35"/>
      <c r="H458" s="36">
        <f t="shared" ref="H458" si="249">IF(C458="A",PRODUCT(F458:G458),0)</f>
        <v>0</v>
      </c>
      <c r="I458" s="36">
        <f t="shared" si="247"/>
        <v>0</v>
      </c>
      <c r="J458" s="36">
        <f t="shared" si="248"/>
        <v>0</v>
      </c>
      <c r="K458" s="24">
        <f t="shared" si="234"/>
        <v>0</v>
      </c>
      <c r="L458" s="24">
        <f t="shared" si="234"/>
        <v>0</v>
      </c>
      <c r="M458" s="24">
        <f t="shared" si="234"/>
        <v>0</v>
      </c>
      <c r="N458" s="24">
        <f t="shared" si="234"/>
        <v>0</v>
      </c>
      <c r="O458" s="24">
        <f t="shared" si="234"/>
        <v>0</v>
      </c>
      <c r="P458" s="24">
        <f t="shared" si="234"/>
        <v>0</v>
      </c>
      <c r="Q458" s="24">
        <f t="shared" si="234"/>
        <v>0</v>
      </c>
      <c r="R458" s="24">
        <f t="shared" si="234"/>
        <v>0</v>
      </c>
      <c r="S458" s="24">
        <f t="shared" si="234"/>
        <v>0</v>
      </c>
      <c r="T458" s="37" t="s">
        <v>15</v>
      </c>
      <c r="U458" s="37"/>
    </row>
    <row r="459" spans="2:23" s="26" customFormat="1" ht="21" hidden="1" customHeight="1" outlineLevel="1" x14ac:dyDescent="0.25">
      <c r="B459" s="27"/>
      <c r="C459" s="18"/>
      <c r="D459" s="18"/>
      <c r="E459" s="19"/>
      <c r="F459" s="20"/>
      <c r="G459" s="28"/>
      <c r="H459" s="29">
        <f>IF(C459="A",PRODUCT(F459:G459),0)</f>
        <v>0</v>
      </c>
      <c r="I459" s="29">
        <f t="shared" si="247"/>
        <v>0</v>
      </c>
      <c r="J459" s="29">
        <f t="shared" si="248"/>
        <v>0</v>
      </c>
      <c r="K459" s="24">
        <f t="shared" si="234"/>
        <v>0</v>
      </c>
      <c r="L459" s="24">
        <f t="shared" si="234"/>
        <v>0</v>
      </c>
      <c r="M459" s="24">
        <f t="shared" si="234"/>
        <v>0</v>
      </c>
      <c r="N459" s="24">
        <f t="shared" si="234"/>
        <v>0</v>
      </c>
      <c r="O459" s="24">
        <f t="shared" si="234"/>
        <v>0</v>
      </c>
      <c r="P459" s="24">
        <f t="shared" si="234"/>
        <v>0</v>
      </c>
      <c r="Q459" s="24">
        <f t="shared" si="234"/>
        <v>0</v>
      </c>
      <c r="R459" s="24">
        <f t="shared" si="234"/>
        <v>0</v>
      </c>
      <c r="S459" s="24">
        <f t="shared" si="234"/>
        <v>0</v>
      </c>
      <c r="T459" s="25" t="s">
        <v>15</v>
      </c>
      <c r="U459" s="30"/>
      <c r="W459" s="31"/>
    </row>
    <row r="460" spans="2:23" s="26" customFormat="1" ht="21" hidden="1" customHeight="1" outlineLevel="1" x14ac:dyDescent="0.25">
      <c r="B460" s="27"/>
      <c r="C460" s="18"/>
      <c r="D460" s="18"/>
      <c r="E460" s="19"/>
      <c r="F460" s="20"/>
      <c r="G460" s="28"/>
      <c r="H460" s="29">
        <f>IF(C460="A",PRODUCT(F460:G460),0)</f>
        <v>0</v>
      </c>
      <c r="I460" s="29">
        <f t="shared" si="247"/>
        <v>0</v>
      </c>
      <c r="J460" s="29">
        <f t="shared" si="248"/>
        <v>0</v>
      </c>
      <c r="K460" s="24">
        <f t="shared" si="234"/>
        <v>0</v>
      </c>
      <c r="L460" s="24">
        <f t="shared" si="234"/>
        <v>0</v>
      </c>
      <c r="M460" s="24">
        <f t="shared" si="234"/>
        <v>0</v>
      </c>
      <c r="N460" s="24">
        <f t="shared" si="234"/>
        <v>0</v>
      </c>
      <c r="O460" s="24">
        <f t="shared" si="234"/>
        <v>0</v>
      </c>
      <c r="P460" s="24">
        <f t="shared" si="234"/>
        <v>0</v>
      </c>
      <c r="Q460" s="24">
        <f t="shared" si="234"/>
        <v>0</v>
      </c>
      <c r="R460" s="24">
        <f t="shared" si="234"/>
        <v>0</v>
      </c>
      <c r="S460" s="24">
        <f t="shared" si="234"/>
        <v>0</v>
      </c>
      <c r="T460" s="25" t="s">
        <v>15</v>
      </c>
      <c r="U460" s="30"/>
      <c r="W460" s="31"/>
    </row>
    <row r="461" spans="2:23" s="26" customFormat="1" ht="21" hidden="1" customHeight="1" outlineLevel="1" x14ac:dyDescent="0.25">
      <c r="B461" s="27"/>
      <c r="C461" s="18"/>
      <c r="D461" s="18"/>
      <c r="E461" s="19"/>
      <c r="F461" s="20"/>
      <c r="G461" s="28"/>
      <c r="H461" s="29">
        <f>IF(C461="A",PRODUCT(F461:G461),0)</f>
        <v>0</v>
      </c>
      <c r="I461" s="29">
        <f t="shared" si="247"/>
        <v>0</v>
      </c>
      <c r="J461" s="29">
        <f t="shared" si="248"/>
        <v>0</v>
      </c>
      <c r="K461" s="24">
        <f t="shared" si="234"/>
        <v>0</v>
      </c>
      <c r="L461" s="24">
        <f t="shared" si="234"/>
        <v>0</v>
      </c>
      <c r="M461" s="24">
        <f t="shared" si="234"/>
        <v>0</v>
      </c>
      <c r="N461" s="24">
        <f t="shared" si="234"/>
        <v>0</v>
      </c>
      <c r="O461" s="24">
        <f t="shared" si="234"/>
        <v>0</v>
      </c>
      <c r="P461" s="24">
        <f t="shared" si="234"/>
        <v>0</v>
      </c>
      <c r="Q461" s="24">
        <f t="shared" si="234"/>
        <v>0</v>
      </c>
      <c r="R461" s="24">
        <f t="shared" si="234"/>
        <v>0</v>
      </c>
      <c r="S461" s="24">
        <f t="shared" si="234"/>
        <v>0</v>
      </c>
      <c r="T461" s="25" t="s">
        <v>15</v>
      </c>
      <c r="U461" s="30"/>
      <c r="W461" s="31"/>
    </row>
    <row r="462" spans="2:23" s="26" customFormat="1" ht="21" hidden="1" customHeight="1" outlineLevel="1" x14ac:dyDescent="0.25">
      <c r="B462" s="27"/>
      <c r="C462" s="18"/>
      <c r="D462" s="18"/>
      <c r="E462" s="19"/>
      <c r="F462" s="20"/>
      <c r="G462" s="28"/>
      <c r="H462" s="29">
        <f>IF(C462="A",PRODUCT(F462:G462),0)</f>
        <v>0</v>
      </c>
      <c r="I462" s="29">
        <f t="shared" si="247"/>
        <v>0</v>
      </c>
      <c r="J462" s="29">
        <f t="shared" si="248"/>
        <v>0</v>
      </c>
      <c r="K462" s="24">
        <f t="shared" si="234"/>
        <v>0</v>
      </c>
      <c r="L462" s="24">
        <f t="shared" si="234"/>
        <v>0</v>
      </c>
      <c r="M462" s="24">
        <f t="shared" si="234"/>
        <v>0</v>
      </c>
      <c r="N462" s="24">
        <f t="shared" si="234"/>
        <v>0</v>
      </c>
      <c r="O462" s="24">
        <f t="shared" si="234"/>
        <v>0</v>
      </c>
      <c r="P462" s="24">
        <f t="shared" si="234"/>
        <v>0</v>
      </c>
      <c r="Q462" s="24">
        <f t="shared" si="234"/>
        <v>0</v>
      </c>
      <c r="R462" s="24">
        <f t="shared" si="234"/>
        <v>0</v>
      </c>
      <c r="S462" s="24">
        <f t="shared" si="234"/>
        <v>0</v>
      </c>
      <c r="T462" s="25" t="s">
        <v>15</v>
      </c>
      <c r="U462" s="30"/>
      <c r="W462" s="31"/>
    </row>
    <row r="463" spans="2:23" s="38" customFormat="1" ht="21" hidden="1" customHeight="1" outlineLevel="1" x14ac:dyDescent="0.25">
      <c r="B463" s="32"/>
      <c r="C463" s="33"/>
      <c r="D463" s="33"/>
      <c r="E463" s="34"/>
      <c r="F463" s="35"/>
      <c r="G463" s="35"/>
      <c r="H463" s="36">
        <f t="shared" ref="H463" si="250">IF(C463="A",PRODUCT(F463:G463),0)</f>
        <v>0</v>
      </c>
      <c r="I463" s="36">
        <f t="shared" si="247"/>
        <v>0</v>
      </c>
      <c r="J463" s="36">
        <f t="shared" si="248"/>
        <v>0</v>
      </c>
      <c r="K463" s="24">
        <f t="shared" si="234"/>
        <v>0</v>
      </c>
      <c r="L463" s="24">
        <f t="shared" si="234"/>
        <v>0</v>
      </c>
      <c r="M463" s="24">
        <f t="shared" si="234"/>
        <v>0</v>
      </c>
      <c r="N463" s="24">
        <f t="shared" si="234"/>
        <v>0</v>
      </c>
      <c r="O463" s="24">
        <f t="shared" si="234"/>
        <v>0</v>
      </c>
      <c r="P463" s="24">
        <f t="shared" si="234"/>
        <v>0</v>
      </c>
      <c r="Q463" s="24">
        <f t="shared" si="234"/>
        <v>0</v>
      </c>
      <c r="R463" s="24">
        <f t="shared" si="234"/>
        <v>0</v>
      </c>
      <c r="S463" s="24">
        <f t="shared" si="234"/>
        <v>0</v>
      </c>
      <c r="T463" s="37" t="s">
        <v>15</v>
      </c>
      <c r="U463" s="37"/>
    </row>
    <row r="464" spans="2:23" s="26" customFormat="1" ht="21" hidden="1" customHeight="1" outlineLevel="1" x14ac:dyDescent="0.25">
      <c r="B464" s="27"/>
      <c r="C464" s="18"/>
      <c r="D464" s="18"/>
      <c r="E464" s="19"/>
      <c r="F464" s="20"/>
      <c r="G464" s="28"/>
      <c r="H464" s="29">
        <f>IF(C464="A",PRODUCT(F464:G464),0)</f>
        <v>0</v>
      </c>
      <c r="I464" s="29">
        <f t="shared" si="247"/>
        <v>0</v>
      </c>
      <c r="J464" s="29">
        <f t="shared" si="248"/>
        <v>0</v>
      </c>
      <c r="K464" s="24">
        <f t="shared" si="234"/>
        <v>0</v>
      </c>
      <c r="L464" s="24">
        <f t="shared" si="234"/>
        <v>0</v>
      </c>
      <c r="M464" s="24">
        <f t="shared" si="234"/>
        <v>0</v>
      </c>
      <c r="N464" s="24">
        <f t="shared" si="234"/>
        <v>0</v>
      </c>
      <c r="O464" s="24">
        <f t="shared" si="234"/>
        <v>0</v>
      </c>
      <c r="P464" s="24">
        <f t="shared" si="234"/>
        <v>0</v>
      </c>
      <c r="Q464" s="24">
        <f t="shared" si="234"/>
        <v>0</v>
      </c>
      <c r="R464" s="24">
        <f t="shared" si="234"/>
        <v>0</v>
      </c>
      <c r="S464" s="24">
        <f t="shared" si="234"/>
        <v>0</v>
      </c>
      <c r="T464" s="25" t="s">
        <v>15</v>
      </c>
      <c r="U464" s="30"/>
      <c r="W464" s="31"/>
    </row>
    <row r="465" spans="2:23" s="26" customFormat="1" ht="21" hidden="1" customHeight="1" outlineLevel="1" x14ac:dyDescent="0.25">
      <c r="B465" s="17"/>
      <c r="C465" s="18"/>
      <c r="D465" s="19"/>
      <c r="E465" s="20"/>
      <c r="F465" s="21"/>
      <c r="G465" s="22"/>
      <c r="H465" s="23">
        <f t="shared" ref="H465:J465" si="251">IF($D465=H$6,$C465*$G465,0)</f>
        <v>0</v>
      </c>
      <c r="I465" s="23">
        <f t="shared" si="251"/>
        <v>0</v>
      </c>
      <c r="J465" s="23">
        <f t="shared" si="251"/>
        <v>0</v>
      </c>
      <c r="K465" s="24">
        <f t="shared" ref="K465:S493" si="252">IF($E465=K$6,$J465,0)</f>
        <v>0</v>
      </c>
      <c r="L465" s="24">
        <f t="shared" si="252"/>
        <v>0</v>
      </c>
      <c r="M465" s="24">
        <f t="shared" si="252"/>
        <v>0</v>
      </c>
      <c r="N465" s="24">
        <f t="shared" si="252"/>
        <v>0</v>
      </c>
      <c r="O465" s="24">
        <f t="shared" si="252"/>
        <v>0</v>
      </c>
      <c r="P465" s="24">
        <f t="shared" si="252"/>
        <v>0</v>
      </c>
      <c r="Q465" s="24">
        <f t="shared" si="252"/>
        <v>0</v>
      </c>
      <c r="R465" s="24">
        <f t="shared" si="252"/>
        <v>0</v>
      </c>
      <c r="S465" s="24">
        <f t="shared" si="252"/>
        <v>0</v>
      </c>
      <c r="T465" s="31"/>
    </row>
    <row r="466" spans="2:23" s="26" customFormat="1" ht="21" hidden="1" customHeight="1" outlineLevel="1" x14ac:dyDescent="0.25">
      <c r="B466" s="27"/>
      <c r="C466" s="18"/>
      <c r="D466" s="18"/>
      <c r="E466" s="19"/>
      <c r="F466" s="20"/>
      <c r="G466" s="28"/>
      <c r="H466" s="29">
        <f>IF(C466="A",PRODUCT(F466:G466),0)</f>
        <v>0</v>
      </c>
      <c r="I466" s="29">
        <f t="shared" ref="I466:I472" si="253">IF(C466="D",-PRODUCT(F466:G466),0)</f>
        <v>0</v>
      </c>
      <c r="J466" s="29">
        <f t="shared" ref="J466:J472" si="254">(H466*D466)+(I466*D466)</f>
        <v>0</v>
      </c>
      <c r="K466" s="24">
        <f t="shared" si="252"/>
        <v>0</v>
      </c>
      <c r="L466" s="24">
        <f t="shared" si="252"/>
        <v>0</v>
      </c>
      <c r="M466" s="24">
        <f t="shared" si="252"/>
        <v>0</v>
      </c>
      <c r="N466" s="24">
        <f t="shared" si="252"/>
        <v>0</v>
      </c>
      <c r="O466" s="24">
        <f t="shared" si="252"/>
        <v>0</v>
      </c>
      <c r="P466" s="24">
        <f t="shared" si="252"/>
        <v>0</v>
      </c>
      <c r="Q466" s="24">
        <f t="shared" si="252"/>
        <v>0</v>
      </c>
      <c r="R466" s="24">
        <f t="shared" si="252"/>
        <v>0</v>
      </c>
      <c r="S466" s="24">
        <f t="shared" si="252"/>
        <v>0</v>
      </c>
      <c r="T466" s="25" t="s">
        <v>15</v>
      </c>
      <c r="U466" s="30"/>
      <c r="W466" s="31"/>
    </row>
    <row r="467" spans="2:23" s="38" customFormat="1" ht="21" hidden="1" customHeight="1" outlineLevel="1" x14ac:dyDescent="0.25">
      <c r="B467" s="32"/>
      <c r="C467" s="33"/>
      <c r="D467" s="33"/>
      <c r="E467" s="34"/>
      <c r="F467" s="35"/>
      <c r="G467" s="35"/>
      <c r="H467" s="36">
        <f t="shared" ref="H467" si="255">IF(C467="A",PRODUCT(F467:G467),0)</f>
        <v>0</v>
      </c>
      <c r="I467" s="36">
        <f t="shared" si="253"/>
        <v>0</v>
      </c>
      <c r="J467" s="36">
        <f t="shared" si="254"/>
        <v>0</v>
      </c>
      <c r="K467" s="24">
        <f t="shared" si="252"/>
        <v>0</v>
      </c>
      <c r="L467" s="24">
        <f t="shared" si="252"/>
        <v>0</v>
      </c>
      <c r="M467" s="24">
        <f t="shared" si="252"/>
        <v>0</v>
      </c>
      <c r="N467" s="24">
        <f t="shared" si="252"/>
        <v>0</v>
      </c>
      <c r="O467" s="24">
        <f t="shared" si="252"/>
        <v>0</v>
      </c>
      <c r="P467" s="24">
        <f t="shared" si="252"/>
        <v>0</v>
      </c>
      <c r="Q467" s="24">
        <f t="shared" si="252"/>
        <v>0</v>
      </c>
      <c r="R467" s="24">
        <f t="shared" si="252"/>
        <v>0</v>
      </c>
      <c r="S467" s="24">
        <f t="shared" si="252"/>
        <v>0</v>
      </c>
      <c r="T467" s="37" t="s">
        <v>15</v>
      </c>
      <c r="U467" s="37"/>
    </row>
    <row r="468" spans="2:23" s="26" customFormat="1" ht="21" hidden="1" customHeight="1" outlineLevel="1" x14ac:dyDescent="0.25">
      <c r="B468" s="27"/>
      <c r="C468" s="18"/>
      <c r="D468" s="18"/>
      <c r="E468" s="19"/>
      <c r="F468" s="20"/>
      <c r="G468" s="28"/>
      <c r="H468" s="29">
        <f>IF(C468="A",PRODUCT(F468:G468),0)</f>
        <v>0</v>
      </c>
      <c r="I468" s="29">
        <f t="shared" si="253"/>
        <v>0</v>
      </c>
      <c r="J468" s="29">
        <f t="shared" si="254"/>
        <v>0</v>
      </c>
      <c r="K468" s="24">
        <f t="shared" si="252"/>
        <v>0</v>
      </c>
      <c r="L468" s="24">
        <f t="shared" si="252"/>
        <v>0</v>
      </c>
      <c r="M468" s="24">
        <f t="shared" si="252"/>
        <v>0</v>
      </c>
      <c r="N468" s="24">
        <f t="shared" si="252"/>
        <v>0</v>
      </c>
      <c r="O468" s="24">
        <f t="shared" si="252"/>
        <v>0</v>
      </c>
      <c r="P468" s="24">
        <f t="shared" si="252"/>
        <v>0</v>
      </c>
      <c r="Q468" s="24">
        <f t="shared" si="252"/>
        <v>0</v>
      </c>
      <c r="R468" s="24">
        <f t="shared" si="252"/>
        <v>0</v>
      </c>
      <c r="S468" s="24">
        <f t="shared" si="252"/>
        <v>0</v>
      </c>
      <c r="T468" s="25" t="s">
        <v>15</v>
      </c>
      <c r="U468" s="30"/>
      <c r="W468" s="31"/>
    </row>
    <row r="469" spans="2:23" s="26" customFormat="1" ht="21" hidden="1" customHeight="1" outlineLevel="1" x14ac:dyDescent="0.25">
      <c r="B469" s="27"/>
      <c r="C469" s="18"/>
      <c r="D469" s="18"/>
      <c r="E469" s="19"/>
      <c r="F469" s="20"/>
      <c r="G469" s="28"/>
      <c r="H469" s="29">
        <f>IF(C469="A",PRODUCT(F469:G469),0)</f>
        <v>0</v>
      </c>
      <c r="I469" s="29">
        <f t="shared" si="253"/>
        <v>0</v>
      </c>
      <c r="J469" s="29">
        <f t="shared" si="254"/>
        <v>0</v>
      </c>
      <c r="K469" s="24">
        <f t="shared" si="252"/>
        <v>0</v>
      </c>
      <c r="L469" s="24">
        <f t="shared" si="252"/>
        <v>0</v>
      </c>
      <c r="M469" s="24">
        <f t="shared" si="252"/>
        <v>0</v>
      </c>
      <c r="N469" s="24">
        <f t="shared" si="252"/>
        <v>0</v>
      </c>
      <c r="O469" s="24">
        <f t="shared" si="252"/>
        <v>0</v>
      </c>
      <c r="P469" s="24">
        <f t="shared" si="252"/>
        <v>0</v>
      </c>
      <c r="Q469" s="24">
        <f t="shared" si="252"/>
        <v>0</v>
      </c>
      <c r="R469" s="24">
        <f t="shared" si="252"/>
        <v>0</v>
      </c>
      <c r="S469" s="24">
        <f t="shared" si="252"/>
        <v>0</v>
      </c>
      <c r="T469" s="25" t="s">
        <v>15</v>
      </c>
      <c r="U469" s="30"/>
      <c r="W469" s="31"/>
    </row>
    <row r="470" spans="2:23" s="26" customFormat="1" ht="21" hidden="1" customHeight="1" outlineLevel="1" x14ac:dyDescent="0.25">
      <c r="B470" s="27"/>
      <c r="C470" s="18"/>
      <c r="D470" s="18"/>
      <c r="E470" s="19"/>
      <c r="F470" s="20"/>
      <c r="G470" s="28"/>
      <c r="H470" s="29">
        <f>IF(C470="A",PRODUCT(F470:G470),0)</f>
        <v>0</v>
      </c>
      <c r="I470" s="29">
        <f t="shared" si="253"/>
        <v>0</v>
      </c>
      <c r="J470" s="29">
        <f t="shared" si="254"/>
        <v>0</v>
      </c>
      <c r="K470" s="24">
        <f t="shared" si="252"/>
        <v>0</v>
      </c>
      <c r="L470" s="24">
        <f t="shared" si="252"/>
        <v>0</v>
      </c>
      <c r="M470" s="24">
        <f t="shared" si="252"/>
        <v>0</v>
      </c>
      <c r="N470" s="24">
        <f t="shared" si="252"/>
        <v>0</v>
      </c>
      <c r="O470" s="24">
        <f t="shared" si="252"/>
        <v>0</v>
      </c>
      <c r="P470" s="24">
        <f t="shared" si="252"/>
        <v>0</v>
      </c>
      <c r="Q470" s="24">
        <f t="shared" si="252"/>
        <v>0</v>
      </c>
      <c r="R470" s="24">
        <f t="shared" si="252"/>
        <v>0</v>
      </c>
      <c r="S470" s="24">
        <f t="shared" si="252"/>
        <v>0</v>
      </c>
      <c r="T470" s="25" t="s">
        <v>15</v>
      </c>
      <c r="U470" s="30"/>
      <c r="W470" s="31"/>
    </row>
    <row r="471" spans="2:23" s="38" customFormat="1" ht="21" hidden="1" customHeight="1" outlineLevel="1" x14ac:dyDescent="0.25">
      <c r="B471" s="32"/>
      <c r="C471" s="33"/>
      <c r="D471" s="33"/>
      <c r="E471" s="34"/>
      <c r="F471" s="35"/>
      <c r="G471" s="35"/>
      <c r="H471" s="36">
        <f t="shared" ref="H471" si="256">IF(C471="A",PRODUCT(F471:G471),0)</f>
        <v>0</v>
      </c>
      <c r="I471" s="36">
        <f t="shared" si="253"/>
        <v>0</v>
      </c>
      <c r="J471" s="36">
        <f t="shared" si="254"/>
        <v>0</v>
      </c>
      <c r="K471" s="24">
        <f t="shared" si="252"/>
        <v>0</v>
      </c>
      <c r="L471" s="24">
        <f t="shared" si="252"/>
        <v>0</v>
      </c>
      <c r="M471" s="24">
        <f t="shared" si="252"/>
        <v>0</v>
      </c>
      <c r="N471" s="24">
        <f t="shared" si="252"/>
        <v>0</v>
      </c>
      <c r="O471" s="24">
        <f t="shared" si="252"/>
        <v>0</v>
      </c>
      <c r="P471" s="24">
        <f t="shared" si="252"/>
        <v>0</v>
      </c>
      <c r="Q471" s="24">
        <f t="shared" si="252"/>
        <v>0</v>
      </c>
      <c r="R471" s="24">
        <f t="shared" si="252"/>
        <v>0</v>
      </c>
      <c r="S471" s="24">
        <f t="shared" si="252"/>
        <v>0</v>
      </c>
      <c r="T471" s="37" t="s">
        <v>15</v>
      </c>
      <c r="U471" s="37"/>
    </row>
    <row r="472" spans="2:23" s="26" customFormat="1" ht="21" hidden="1" customHeight="1" outlineLevel="1" x14ac:dyDescent="0.25">
      <c r="B472" s="27"/>
      <c r="C472" s="18"/>
      <c r="D472" s="18"/>
      <c r="E472" s="19"/>
      <c r="F472" s="20"/>
      <c r="G472" s="28"/>
      <c r="H472" s="29">
        <f>IF(C472="A",PRODUCT(F472:G472),0)</f>
        <v>0</v>
      </c>
      <c r="I472" s="29">
        <f t="shared" si="253"/>
        <v>0</v>
      </c>
      <c r="J472" s="29">
        <f t="shared" si="254"/>
        <v>0</v>
      </c>
      <c r="K472" s="24">
        <f t="shared" si="252"/>
        <v>0</v>
      </c>
      <c r="L472" s="24">
        <f t="shared" si="252"/>
        <v>0</v>
      </c>
      <c r="M472" s="24">
        <f t="shared" si="252"/>
        <v>0</v>
      </c>
      <c r="N472" s="24">
        <f t="shared" si="252"/>
        <v>0</v>
      </c>
      <c r="O472" s="24">
        <f t="shared" si="252"/>
        <v>0</v>
      </c>
      <c r="P472" s="24">
        <f t="shared" si="252"/>
        <v>0</v>
      </c>
      <c r="Q472" s="24">
        <f t="shared" si="252"/>
        <v>0</v>
      </c>
      <c r="R472" s="24">
        <f t="shared" si="252"/>
        <v>0</v>
      </c>
      <c r="S472" s="24">
        <f t="shared" si="252"/>
        <v>0</v>
      </c>
      <c r="T472" s="25" t="s">
        <v>15</v>
      </c>
      <c r="U472" s="30"/>
      <c r="W472" s="31"/>
    </row>
    <row r="473" spans="2:23" s="26" customFormat="1" ht="21" hidden="1" customHeight="1" outlineLevel="1" x14ac:dyDescent="0.25">
      <c r="B473" s="17"/>
      <c r="C473" s="18"/>
      <c r="D473" s="19"/>
      <c r="E473" s="20"/>
      <c r="F473" s="21"/>
      <c r="G473" s="22"/>
      <c r="H473" s="23">
        <f t="shared" ref="H473:J473" si="257">IF($D473=H$6,$C473*$G473,0)</f>
        <v>0</v>
      </c>
      <c r="I473" s="23">
        <f t="shared" si="257"/>
        <v>0</v>
      </c>
      <c r="J473" s="23">
        <f t="shared" si="257"/>
        <v>0</v>
      </c>
      <c r="K473" s="24">
        <f t="shared" si="252"/>
        <v>0</v>
      </c>
      <c r="L473" s="24">
        <f t="shared" si="252"/>
        <v>0</v>
      </c>
      <c r="M473" s="24">
        <f t="shared" si="252"/>
        <v>0</v>
      </c>
      <c r="N473" s="24">
        <f t="shared" si="252"/>
        <v>0</v>
      </c>
      <c r="O473" s="24">
        <f t="shared" si="252"/>
        <v>0</v>
      </c>
      <c r="P473" s="24">
        <f t="shared" si="252"/>
        <v>0</v>
      </c>
      <c r="Q473" s="24">
        <f t="shared" si="252"/>
        <v>0</v>
      </c>
      <c r="R473" s="24">
        <f t="shared" si="252"/>
        <v>0</v>
      </c>
      <c r="S473" s="24">
        <f t="shared" si="252"/>
        <v>0</v>
      </c>
      <c r="T473" s="31"/>
    </row>
    <row r="474" spans="2:23" s="26" customFormat="1" ht="21" hidden="1" customHeight="1" outlineLevel="1" x14ac:dyDescent="0.25">
      <c r="B474" s="27"/>
      <c r="C474" s="18"/>
      <c r="D474" s="18"/>
      <c r="E474" s="19"/>
      <c r="F474" s="20"/>
      <c r="G474" s="28"/>
      <c r="H474" s="29">
        <f>IF(C474="A",PRODUCT(F474:G474),0)</f>
        <v>0</v>
      </c>
      <c r="I474" s="29">
        <f t="shared" ref="I474:I478" si="258">IF(C474="D",-PRODUCT(F474:G474),0)</f>
        <v>0</v>
      </c>
      <c r="J474" s="29">
        <f t="shared" ref="J474:J478" si="259">(H474*D474)+(I474*D474)</f>
        <v>0</v>
      </c>
      <c r="K474" s="24">
        <f t="shared" si="252"/>
        <v>0</v>
      </c>
      <c r="L474" s="24">
        <f t="shared" si="252"/>
        <v>0</v>
      </c>
      <c r="M474" s="24">
        <f t="shared" si="252"/>
        <v>0</v>
      </c>
      <c r="N474" s="24">
        <f t="shared" si="252"/>
        <v>0</v>
      </c>
      <c r="O474" s="24">
        <f t="shared" si="252"/>
        <v>0</v>
      </c>
      <c r="P474" s="24">
        <f t="shared" si="252"/>
        <v>0</v>
      </c>
      <c r="Q474" s="24">
        <f t="shared" si="252"/>
        <v>0</v>
      </c>
      <c r="R474" s="24">
        <f t="shared" si="252"/>
        <v>0</v>
      </c>
      <c r="S474" s="24">
        <f t="shared" si="252"/>
        <v>0</v>
      </c>
      <c r="T474" s="25" t="s">
        <v>15</v>
      </c>
      <c r="U474" s="30"/>
      <c r="W474" s="31"/>
    </row>
    <row r="475" spans="2:23" s="26" customFormat="1" ht="21" hidden="1" customHeight="1" outlineLevel="1" x14ac:dyDescent="0.25">
      <c r="B475" s="27"/>
      <c r="C475" s="18"/>
      <c r="D475" s="18"/>
      <c r="E475" s="19"/>
      <c r="F475" s="20"/>
      <c r="G475" s="28"/>
      <c r="H475" s="29">
        <f>IF(C475="A",PRODUCT(F475:G475),0)</f>
        <v>0</v>
      </c>
      <c r="I475" s="29">
        <f t="shared" si="258"/>
        <v>0</v>
      </c>
      <c r="J475" s="29">
        <f t="shared" si="259"/>
        <v>0</v>
      </c>
      <c r="K475" s="24">
        <f t="shared" si="252"/>
        <v>0</v>
      </c>
      <c r="L475" s="24">
        <f t="shared" si="252"/>
        <v>0</v>
      </c>
      <c r="M475" s="24">
        <f t="shared" si="252"/>
        <v>0</v>
      </c>
      <c r="N475" s="24">
        <f t="shared" si="252"/>
        <v>0</v>
      </c>
      <c r="O475" s="24">
        <f t="shared" si="252"/>
        <v>0</v>
      </c>
      <c r="P475" s="24">
        <f t="shared" si="252"/>
        <v>0</v>
      </c>
      <c r="Q475" s="24">
        <f t="shared" si="252"/>
        <v>0</v>
      </c>
      <c r="R475" s="24">
        <f t="shared" si="252"/>
        <v>0</v>
      </c>
      <c r="S475" s="24">
        <f t="shared" si="252"/>
        <v>0</v>
      </c>
      <c r="T475" s="25" t="s">
        <v>15</v>
      </c>
      <c r="U475" s="30"/>
      <c r="W475" s="31"/>
    </row>
    <row r="476" spans="2:23" s="26" customFormat="1" ht="21" hidden="1" customHeight="1" outlineLevel="1" x14ac:dyDescent="0.25">
      <c r="B476" s="27"/>
      <c r="C476" s="18"/>
      <c r="D476" s="18"/>
      <c r="E476" s="19"/>
      <c r="F476" s="20"/>
      <c r="G476" s="28"/>
      <c r="H476" s="29">
        <f>IF(C476="A",PRODUCT(F476:G476),0)</f>
        <v>0</v>
      </c>
      <c r="I476" s="29">
        <f t="shared" si="258"/>
        <v>0</v>
      </c>
      <c r="J476" s="29">
        <f t="shared" si="259"/>
        <v>0</v>
      </c>
      <c r="K476" s="24">
        <f t="shared" si="252"/>
        <v>0</v>
      </c>
      <c r="L476" s="24">
        <f t="shared" si="252"/>
        <v>0</v>
      </c>
      <c r="M476" s="24">
        <f t="shared" si="252"/>
        <v>0</v>
      </c>
      <c r="N476" s="24">
        <f t="shared" si="252"/>
        <v>0</v>
      </c>
      <c r="O476" s="24">
        <f t="shared" si="252"/>
        <v>0</v>
      </c>
      <c r="P476" s="24">
        <f t="shared" si="252"/>
        <v>0</v>
      </c>
      <c r="Q476" s="24">
        <f t="shared" si="252"/>
        <v>0</v>
      </c>
      <c r="R476" s="24">
        <f t="shared" si="252"/>
        <v>0</v>
      </c>
      <c r="S476" s="24">
        <f t="shared" si="252"/>
        <v>0</v>
      </c>
      <c r="T476" s="25" t="s">
        <v>15</v>
      </c>
      <c r="U476" s="30"/>
      <c r="W476" s="31"/>
    </row>
    <row r="477" spans="2:23" s="38" customFormat="1" ht="21" hidden="1" customHeight="1" outlineLevel="1" x14ac:dyDescent="0.25">
      <c r="B477" s="32"/>
      <c r="C477" s="33"/>
      <c r="D477" s="33"/>
      <c r="E477" s="34"/>
      <c r="F477" s="35"/>
      <c r="G477" s="35"/>
      <c r="H477" s="36">
        <f t="shared" ref="H477" si="260">IF(C477="A",PRODUCT(F477:G477),0)</f>
        <v>0</v>
      </c>
      <c r="I477" s="36">
        <f t="shared" si="258"/>
        <v>0</v>
      </c>
      <c r="J477" s="36">
        <f t="shared" si="259"/>
        <v>0</v>
      </c>
      <c r="K477" s="24">
        <f t="shared" si="252"/>
        <v>0</v>
      </c>
      <c r="L477" s="24">
        <f t="shared" si="252"/>
        <v>0</v>
      </c>
      <c r="M477" s="24">
        <f t="shared" si="252"/>
        <v>0</v>
      </c>
      <c r="N477" s="24">
        <f t="shared" si="252"/>
        <v>0</v>
      </c>
      <c r="O477" s="24">
        <f t="shared" si="252"/>
        <v>0</v>
      </c>
      <c r="P477" s="24">
        <f t="shared" si="252"/>
        <v>0</v>
      </c>
      <c r="Q477" s="24">
        <f t="shared" si="252"/>
        <v>0</v>
      </c>
      <c r="R477" s="24">
        <f t="shared" si="252"/>
        <v>0</v>
      </c>
      <c r="S477" s="24">
        <f t="shared" si="252"/>
        <v>0</v>
      </c>
      <c r="T477" s="37" t="s">
        <v>15</v>
      </c>
      <c r="U477" s="37"/>
    </row>
    <row r="478" spans="2:23" s="26" customFormat="1" ht="21" hidden="1" customHeight="1" outlineLevel="1" x14ac:dyDescent="0.25">
      <c r="B478" s="27"/>
      <c r="C478" s="18"/>
      <c r="D478" s="18"/>
      <c r="E478" s="19"/>
      <c r="F478" s="20"/>
      <c r="G478" s="28"/>
      <c r="H478" s="29">
        <f>IF(C478="A",PRODUCT(F478:G478),0)</f>
        <v>0</v>
      </c>
      <c r="I478" s="29">
        <f t="shared" si="258"/>
        <v>0</v>
      </c>
      <c r="J478" s="29">
        <f t="shared" si="259"/>
        <v>0</v>
      </c>
      <c r="K478" s="24">
        <f t="shared" si="252"/>
        <v>0</v>
      </c>
      <c r="L478" s="24">
        <f t="shared" si="252"/>
        <v>0</v>
      </c>
      <c r="M478" s="24">
        <f t="shared" si="252"/>
        <v>0</v>
      </c>
      <c r="N478" s="24">
        <f t="shared" si="252"/>
        <v>0</v>
      </c>
      <c r="O478" s="24">
        <f t="shared" si="252"/>
        <v>0</v>
      </c>
      <c r="P478" s="24">
        <f t="shared" si="252"/>
        <v>0</v>
      </c>
      <c r="Q478" s="24">
        <f t="shared" si="252"/>
        <v>0</v>
      </c>
      <c r="R478" s="24">
        <f t="shared" si="252"/>
        <v>0</v>
      </c>
      <c r="S478" s="24">
        <f t="shared" si="252"/>
        <v>0</v>
      </c>
      <c r="T478" s="25" t="s">
        <v>15</v>
      </c>
      <c r="U478" s="30"/>
      <c r="W478" s="31"/>
    </row>
    <row r="479" spans="2:23" s="26" customFormat="1" ht="21" hidden="1" customHeight="1" outlineLevel="1" x14ac:dyDescent="0.25">
      <c r="B479" s="17"/>
      <c r="C479" s="18"/>
      <c r="D479" s="19"/>
      <c r="E479" s="20"/>
      <c r="F479" s="21"/>
      <c r="G479" s="22"/>
      <c r="H479" s="23">
        <f t="shared" ref="H479:J479" si="261">IF($D479=H$6,$C479*$G479,0)</f>
        <v>0</v>
      </c>
      <c r="I479" s="23">
        <f t="shared" si="261"/>
        <v>0</v>
      </c>
      <c r="J479" s="23">
        <f t="shared" si="261"/>
        <v>0</v>
      </c>
      <c r="K479" s="24">
        <f t="shared" si="252"/>
        <v>0</v>
      </c>
      <c r="L479" s="24">
        <f t="shared" si="252"/>
        <v>0</v>
      </c>
      <c r="M479" s="24">
        <f t="shared" si="252"/>
        <v>0</v>
      </c>
      <c r="N479" s="24">
        <f t="shared" si="252"/>
        <v>0</v>
      </c>
      <c r="O479" s="24">
        <f t="shared" si="252"/>
        <v>0</v>
      </c>
      <c r="P479" s="24">
        <f t="shared" si="252"/>
        <v>0</v>
      </c>
      <c r="Q479" s="24">
        <f t="shared" si="252"/>
        <v>0</v>
      </c>
      <c r="R479" s="24">
        <f t="shared" si="252"/>
        <v>0</v>
      </c>
      <c r="S479" s="24">
        <f t="shared" si="252"/>
        <v>0</v>
      </c>
      <c r="T479" s="31"/>
    </row>
    <row r="480" spans="2:23" s="26" customFormat="1" ht="21" hidden="1" customHeight="1" outlineLevel="1" x14ac:dyDescent="0.25">
      <c r="B480" s="27"/>
      <c r="C480" s="18"/>
      <c r="D480" s="18"/>
      <c r="E480" s="19"/>
      <c r="F480" s="20"/>
      <c r="G480" s="28"/>
      <c r="H480" s="29">
        <f>IF(C480="A",PRODUCT(F480:G480),0)</f>
        <v>0</v>
      </c>
      <c r="I480" s="29">
        <f t="shared" ref="I480:I485" si="262">IF(C480="D",-PRODUCT(F480:G480),0)</f>
        <v>0</v>
      </c>
      <c r="J480" s="29">
        <f t="shared" ref="J480:J485" si="263">(H480*D480)+(I480*D480)</f>
        <v>0</v>
      </c>
      <c r="K480" s="24">
        <f t="shared" si="252"/>
        <v>0</v>
      </c>
      <c r="L480" s="24">
        <f t="shared" si="252"/>
        <v>0</v>
      </c>
      <c r="M480" s="24">
        <f t="shared" si="252"/>
        <v>0</v>
      </c>
      <c r="N480" s="24">
        <f t="shared" si="252"/>
        <v>0</v>
      </c>
      <c r="O480" s="24">
        <f t="shared" si="252"/>
        <v>0</v>
      </c>
      <c r="P480" s="24">
        <f t="shared" si="252"/>
        <v>0</v>
      </c>
      <c r="Q480" s="24">
        <f t="shared" si="252"/>
        <v>0</v>
      </c>
      <c r="R480" s="24">
        <f t="shared" si="252"/>
        <v>0</v>
      </c>
      <c r="S480" s="24">
        <f t="shared" si="252"/>
        <v>0</v>
      </c>
      <c r="T480" s="25" t="s">
        <v>15</v>
      </c>
      <c r="U480" s="30"/>
      <c r="W480" s="31"/>
    </row>
    <row r="481" spans="2:23" s="26" customFormat="1" ht="21" hidden="1" customHeight="1" outlineLevel="1" x14ac:dyDescent="0.25">
      <c r="B481" s="27"/>
      <c r="C481" s="18"/>
      <c r="D481" s="18"/>
      <c r="E481" s="19"/>
      <c r="F481" s="20"/>
      <c r="G481" s="28"/>
      <c r="H481" s="29">
        <f>IF(C481="A",PRODUCT(F481:G481),0)</f>
        <v>0</v>
      </c>
      <c r="I481" s="29">
        <f t="shared" si="262"/>
        <v>0</v>
      </c>
      <c r="J481" s="29">
        <f t="shared" si="263"/>
        <v>0</v>
      </c>
      <c r="K481" s="24">
        <f t="shared" si="252"/>
        <v>0</v>
      </c>
      <c r="L481" s="24">
        <f t="shared" si="252"/>
        <v>0</v>
      </c>
      <c r="M481" s="24">
        <f t="shared" si="252"/>
        <v>0</v>
      </c>
      <c r="N481" s="24">
        <f t="shared" si="252"/>
        <v>0</v>
      </c>
      <c r="O481" s="24">
        <f t="shared" si="252"/>
        <v>0</v>
      </c>
      <c r="P481" s="24">
        <f t="shared" si="252"/>
        <v>0</v>
      </c>
      <c r="Q481" s="24">
        <f t="shared" si="252"/>
        <v>0</v>
      </c>
      <c r="R481" s="24">
        <f t="shared" si="252"/>
        <v>0</v>
      </c>
      <c r="S481" s="24">
        <f t="shared" si="252"/>
        <v>0</v>
      </c>
      <c r="T481" s="25" t="s">
        <v>15</v>
      </c>
      <c r="U481" s="30"/>
      <c r="W481" s="31"/>
    </row>
    <row r="482" spans="2:23" s="26" customFormat="1" ht="21" hidden="1" customHeight="1" outlineLevel="1" x14ac:dyDescent="0.25">
      <c r="B482" s="27"/>
      <c r="C482" s="18"/>
      <c r="D482" s="18"/>
      <c r="E482" s="19"/>
      <c r="F482" s="20"/>
      <c r="G482" s="28"/>
      <c r="H482" s="29">
        <f>IF(C482="A",PRODUCT(F482:G482),0)</f>
        <v>0</v>
      </c>
      <c r="I482" s="29">
        <f t="shared" si="262"/>
        <v>0</v>
      </c>
      <c r="J482" s="29">
        <f t="shared" si="263"/>
        <v>0</v>
      </c>
      <c r="K482" s="24">
        <f t="shared" si="252"/>
        <v>0</v>
      </c>
      <c r="L482" s="24">
        <f t="shared" si="252"/>
        <v>0</v>
      </c>
      <c r="M482" s="24">
        <f t="shared" si="252"/>
        <v>0</v>
      </c>
      <c r="N482" s="24">
        <f t="shared" si="252"/>
        <v>0</v>
      </c>
      <c r="O482" s="24">
        <f t="shared" si="252"/>
        <v>0</v>
      </c>
      <c r="P482" s="24">
        <f t="shared" si="252"/>
        <v>0</v>
      </c>
      <c r="Q482" s="24">
        <f t="shared" si="252"/>
        <v>0</v>
      </c>
      <c r="R482" s="24">
        <f t="shared" si="252"/>
        <v>0</v>
      </c>
      <c r="S482" s="24">
        <f t="shared" si="252"/>
        <v>0</v>
      </c>
      <c r="T482" s="25" t="s">
        <v>15</v>
      </c>
      <c r="U482" s="30"/>
      <c r="W482" s="31"/>
    </row>
    <row r="483" spans="2:23" s="26" customFormat="1" ht="21" hidden="1" customHeight="1" outlineLevel="1" x14ac:dyDescent="0.25">
      <c r="B483" s="27"/>
      <c r="C483" s="18"/>
      <c r="D483" s="18"/>
      <c r="E483" s="19"/>
      <c r="F483" s="20"/>
      <c r="G483" s="28"/>
      <c r="H483" s="29">
        <f>IF(C483="A",PRODUCT(F483:G483),0)</f>
        <v>0</v>
      </c>
      <c r="I483" s="29">
        <f t="shared" si="262"/>
        <v>0</v>
      </c>
      <c r="J483" s="29">
        <f t="shared" si="263"/>
        <v>0</v>
      </c>
      <c r="K483" s="24">
        <f t="shared" si="252"/>
        <v>0</v>
      </c>
      <c r="L483" s="24">
        <f t="shared" si="252"/>
        <v>0</v>
      </c>
      <c r="M483" s="24">
        <f t="shared" si="252"/>
        <v>0</v>
      </c>
      <c r="N483" s="24">
        <f t="shared" si="252"/>
        <v>0</v>
      </c>
      <c r="O483" s="24">
        <f t="shared" si="252"/>
        <v>0</v>
      </c>
      <c r="P483" s="24">
        <f t="shared" si="252"/>
        <v>0</v>
      </c>
      <c r="Q483" s="24">
        <f t="shared" si="252"/>
        <v>0</v>
      </c>
      <c r="R483" s="24">
        <f t="shared" si="252"/>
        <v>0</v>
      </c>
      <c r="S483" s="24">
        <f t="shared" si="252"/>
        <v>0</v>
      </c>
      <c r="T483" s="25" t="s">
        <v>15</v>
      </c>
      <c r="U483" s="30"/>
      <c r="W483" s="31"/>
    </row>
    <row r="484" spans="2:23" s="38" customFormat="1" ht="21" hidden="1" customHeight="1" outlineLevel="1" x14ac:dyDescent="0.25">
      <c r="B484" s="32"/>
      <c r="C484" s="33"/>
      <c r="D484" s="33"/>
      <c r="E484" s="34"/>
      <c r="F484" s="35"/>
      <c r="G484" s="35"/>
      <c r="H484" s="36">
        <f t="shared" ref="H484" si="264">IF(C484="A",PRODUCT(F484:G484),0)</f>
        <v>0</v>
      </c>
      <c r="I484" s="36">
        <f t="shared" si="262"/>
        <v>0</v>
      </c>
      <c r="J484" s="36">
        <f t="shared" si="263"/>
        <v>0</v>
      </c>
      <c r="K484" s="24">
        <f t="shared" si="252"/>
        <v>0</v>
      </c>
      <c r="L484" s="24">
        <f t="shared" si="252"/>
        <v>0</v>
      </c>
      <c r="M484" s="24">
        <f t="shared" si="252"/>
        <v>0</v>
      </c>
      <c r="N484" s="24">
        <f t="shared" si="252"/>
        <v>0</v>
      </c>
      <c r="O484" s="24">
        <f t="shared" si="252"/>
        <v>0</v>
      </c>
      <c r="P484" s="24">
        <f t="shared" si="252"/>
        <v>0</v>
      </c>
      <c r="Q484" s="24">
        <f t="shared" si="252"/>
        <v>0</v>
      </c>
      <c r="R484" s="24">
        <f t="shared" si="252"/>
        <v>0</v>
      </c>
      <c r="S484" s="24">
        <f t="shared" si="252"/>
        <v>0</v>
      </c>
      <c r="T484" s="37" t="s">
        <v>15</v>
      </c>
      <c r="U484" s="37"/>
    </row>
    <row r="485" spans="2:23" s="26" customFormat="1" ht="21" hidden="1" customHeight="1" outlineLevel="1" x14ac:dyDescent="0.25">
      <c r="B485" s="27"/>
      <c r="C485" s="18"/>
      <c r="D485" s="18"/>
      <c r="E485" s="62"/>
      <c r="F485" s="20"/>
      <c r="G485" s="28"/>
      <c r="H485" s="29">
        <f>IF(C485="A",PRODUCT(F485:G485),0)</f>
        <v>0</v>
      </c>
      <c r="I485" s="29">
        <f t="shared" si="262"/>
        <v>0</v>
      </c>
      <c r="J485" s="29">
        <f t="shared" si="263"/>
        <v>0</v>
      </c>
      <c r="K485" s="24">
        <f t="shared" si="252"/>
        <v>0</v>
      </c>
      <c r="L485" s="24">
        <f t="shared" si="252"/>
        <v>0</v>
      </c>
      <c r="M485" s="24">
        <f t="shared" si="252"/>
        <v>0</v>
      </c>
      <c r="N485" s="24">
        <f t="shared" si="252"/>
        <v>0</v>
      </c>
      <c r="O485" s="24">
        <f t="shared" si="252"/>
        <v>0</v>
      </c>
      <c r="P485" s="24">
        <f t="shared" si="252"/>
        <v>0</v>
      </c>
      <c r="Q485" s="24">
        <f t="shared" si="252"/>
        <v>0</v>
      </c>
      <c r="R485" s="24">
        <f t="shared" si="252"/>
        <v>0</v>
      </c>
      <c r="S485" s="24">
        <f t="shared" si="252"/>
        <v>0</v>
      </c>
      <c r="T485" s="25" t="s">
        <v>15</v>
      </c>
      <c r="U485" s="30"/>
      <c r="W485" s="31"/>
    </row>
    <row r="486" spans="2:23" s="26" customFormat="1" ht="21" hidden="1" customHeight="1" outlineLevel="1" x14ac:dyDescent="0.25">
      <c r="B486" s="17"/>
      <c r="C486" s="18"/>
      <c r="D486" s="19"/>
      <c r="E486" s="20"/>
      <c r="F486" s="21"/>
      <c r="G486" s="22"/>
      <c r="H486" s="23">
        <f t="shared" ref="H486:J486" si="265">IF($D486=H$6,$C486*$G486,0)</f>
        <v>0</v>
      </c>
      <c r="I486" s="23">
        <f t="shared" si="265"/>
        <v>0</v>
      </c>
      <c r="J486" s="23">
        <f t="shared" si="265"/>
        <v>0</v>
      </c>
      <c r="K486" s="24">
        <f t="shared" si="252"/>
        <v>0</v>
      </c>
      <c r="L486" s="24">
        <f t="shared" si="252"/>
        <v>0</v>
      </c>
      <c r="M486" s="24">
        <f t="shared" si="252"/>
        <v>0</v>
      </c>
      <c r="N486" s="24">
        <f t="shared" si="252"/>
        <v>0</v>
      </c>
      <c r="O486" s="24">
        <f t="shared" si="252"/>
        <v>0</v>
      </c>
      <c r="P486" s="24">
        <f t="shared" si="252"/>
        <v>0</v>
      </c>
      <c r="Q486" s="24">
        <f t="shared" si="252"/>
        <v>0</v>
      </c>
      <c r="R486" s="24">
        <f t="shared" si="252"/>
        <v>0</v>
      </c>
      <c r="S486" s="24">
        <f t="shared" si="252"/>
        <v>0</v>
      </c>
      <c r="T486" s="25" t="s">
        <v>15</v>
      </c>
    </row>
    <row r="487" spans="2:23" s="26" customFormat="1" ht="21" hidden="1" customHeight="1" outlineLevel="1" x14ac:dyDescent="0.25">
      <c r="B487" s="27"/>
      <c r="C487" s="18"/>
      <c r="D487" s="18"/>
      <c r="E487" s="19"/>
      <c r="F487" s="20"/>
      <c r="G487" s="28"/>
      <c r="H487" s="29">
        <f>IF(C487="A",PRODUCT(F487:G487),0)</f>
        <v>0</v>
      </c>
      <c r="I487" s="29">
        <f t="shared" ref="I487:I494" si="266">IF(C487="D",-PRODUCT(F487:G487),0)</f>
        <v>0</v>
      </c>
      <c r="J487" s="29">
        <f t="shared" ref="J487:J494" si="267">(H487*D487)+(I487*D487)</f>
        <v>0</v>
      </c>
      <c r="K487" s="24">
        <f t="shared" si="252"/>
        <v>0</v>
      </c>
      <c r="L487" s="24">
        <f t="shared" si="252"/>
        <v>0</v>
      </c>
      <c r="M487" s="24">
        <f t="shared" si="252"/>
        <v>0</v>
      </c>
      <c r="N487" s="24">
        <f t="shared" si="252"/>
        <v>0</v>
      </c>
      <c r="O487" s="24">
        <f t="shared" si="252"/>
        <v>0</v>
      </c>
      <c r="P487" s="24">
        <f t="shared" si="252"/>
        <v>0</v>
      </c>
      <c r="Q487" s="24">
        <f t="shared" si="252"/>
        <v>0</v>
      </c>
      <c r="R487" s="24">
        <f t="shared" si="252"/>
        <v>0</v>
      </c>
      <c r="S487" s="24">
        <f t="shared" si="252"/>
        <v>0</v>
      </c>
      <c r="T487" s="25" t="s">
        <v>15</v>
      </c>
      <c r="U487" s="30"/>
      <c r="W487" s="31"/>
    </row>
    <row r="488" spans="2:23" s="38" customFormat="1" ht="21" hidden="1" customHeight="1" outlineLevel="1" x14ac:dyDescent="0.25">
      <c r="B488" s="32"/>
      <c r="C488" s="33"/>
      <c r="D488" s="33"/>
      <c r="E488" s="34"/>
      <c r="F488" s="35"/>
      <c r="G488" s="35"/>
      <c r="H488" s="36">
        <f t="shared" ref="H488" si="268">IF(C488="A",PRODUCT(F488:G488),0)</f>
        <v>0</v>
      </c>
      <c r="I488" s="36">
        <f t="shared" si="266"/>
        <v>0</v>
      </c>
      <c r="J488" s="36">
        <f t="shared" si="267"/>
        <v>0</v>
      </c>
      <c r="K488" s="24">
        <f t="shared" si="252"/>
        <v>0</v>
      </c>
      <c r="L488" s="24">
        <f t="shared" si="252"/>
        <v>0</v>
      </c>
      <c r="M488" s="24">
        <f t="shared" si="252"/>
        <v>0</v>
      </c>
      <c r="N488" s="24">
        <f t="shared" si="252"/>
        <v>0</v>
      </c>
      <c r="O488" s="24">
        <f t="shared" si="252"/>
        <v>0</v>
      </c>
      <c r="P488" s="24">
        <f t="shared" si="252"/>
        <v>0</v>
      </c>
      <c r="Q488" s="24">
        <f t="shared" si="252"/>
        <v>0</v>
      </c>
      <c r="R488" s="24">
        <f t="shared" si="252"/>
        <v>0</v>
      </c>
      <c r="S488" s="24">
        <f t="shared" si="252"/>
        <v>0</v>
      </c>
      <c r="T488" s="37" t="s">
        <v>15</v>
      </c>
      <c r="U488" s="37"/>
    </row>
    <row r="489" spans="2:23" s="26" customFormat="1" ht="21" hidden="1" customHeight="1" outlineLevel="1" x14ac:dyDescent="0.25">
      <c r="B489" s="27"/>
      <c r="C489" s="18"/>
      <c r="D489" s="18"/>
      <c r="E489" s="19"/>
      <c r="F489" s="20"/>
      <c r="G489" s="28"/>
      <c r="H489" s="29">
        <f>IF(C489="A",PRODUCT(F489:G489),0)</f>
        <v>0</v>
      </c>
      <c r="I489" s="29">
        <f t="shared" si="266"/>
        <v>0</v>
      </c>
      <c r="J489" s="29">
        <f t="shared" si="267"/>
        <v>0</v>
      </c>
      <c r="K489" s="24">
        <f t="shared" si="252"/>
        <v>0</v>
      </c>
      <c r="L489" s="24">
        <f t="shared" si="252"/>
        <v>0</v>
      </c>
      <c r="M489" s="24">
        <f t="shared" si="252"/>
        <v>0</v>
      </c>
      <c r="N489" s="24">
        <f t="shared" si="252"/>
        <v>0</v>
      </c>
      <c r="O489" s="24">
        <f t="shared" si="252"/>
        <v>0</v>
      </c>
      <c r="P489" s="24">
        <f t="shared" si="252"/>
        <v>0</v>
      </c>
      <c r="Q489" s="24">
        <f t="shared" si="252"/>
        <v>0</v>
      </c>
      <c r="R489" s="24">
        <f t="shared" si="252"/>
        <v>0</v>
      </c>
      <c r="S489" s="24">
        <f t="shared" si="252"/>
        <v>0</v>
      </c>
      <c r="T489" s="25" t="s">
        <v>15</v>
      </c>
      <c r="U489" s="30"/>
      <c r="W489" s="31"/>
    </row>
    <row r="490" spans="2:23" s="26" customFormat="1" ht="21" hidden="1" customHeight="1" outlineLevel="1" x14ac:dyDescent="0.25">
      <c r="B490" s="27"/>
      <c r="C490" s="18"/>
      <c r="D490" s="18"/>
      <c r="E490" s="62"/>
      <c r="F490" s="20"/>
      <c r="G490" s="28"/>
      <c r="H490" s="29">
        <f>IF(C490="A",PRODUCT(F490:G490),0)</f>
        <v>0</v>
      </c>
      <c r="I490" s="29">
        <f t="shared" si="266"/>
        <v>0</v>
      </c>
      <c r="J490" s="29">
        <f t="shared" si="267"/>
        <v>0</v>
      </c>
      <c r="K490" s="24">
        <f t="shared" si="252"/>
        <v>0</v>
      </c>
      <c r="L490" s="24">
        <f t="shared" si="252"/>
        <v>0</v>
      </c>
      <c r="M490" s="24">
        <f t="shared" si="252"/>
        <v>0</v>
      </c>
      <c r="N490" s="24">
        <f t="shared" si="252"/>
        <v>0</v>
      </c>
      <c r="O490" s="24">
        <f t="shared" si="252"/>
        <v>0</v>
      </c>
      <c r="P490" s="24">
        <f t="shared" si="252"/>
        <v>0</v>
      </c>
      <c r="Q490" s="24">
        <f t="shared" si="252"/>
        <v>0</v>
      </c>
      <c r="R490" s="24">
        <f t="shared" si="252"/>
        <v>0</v>
      </c>
      <c r="S490" s="24">
        <f t="shared" si="252"/>
        <v>0</v>
      </c>
      <c r="T490" s="25" t="s">
        <v>15</v>
      </c>
      <c r="U490" s="30"/>
      <c r="W490" s="31"/>
    </row>
    <row r="491" spans="2:23" s="26" customFormat="1" ht="21" hidden="1" customHeight="1" outlineLevel="1" x14ac:dyDescent="0.25">
      <c r="B491" s="27"/>
      <c r="C491" s="18"/>
      <c r="D491" s="18"/>
      <c r="E491" s="19"/>
      <c r="F491" s="20"/>
      <c r="G491" s="28"/>
      <c r="H491" s="29">
        <f>IF(C491="A",PRODUCT(F491:G491),0)</f>
        <v>0</v>
      </c>
      <c r="I491" s="29">
        <f t="shared" si="266"/>
        <v>0</v>
      </c>
      <c r="J491" s="29">
        <f t="shared" si="267"/>
        <v>0</v>
      </c>
      <c r="K491" s="24">
        <f t="shared" si="252"/>
        <v>0</v>
      </c>
      <c r="L491" s="24">
        <f t="shared" si="252"/>
        <v>0</v>
      </c>
      <c r="M491" s="24">
        <f t="shared" si="252"/>
        <v>0</v>
      </c>
      <c r="N491" s="24">
        <f t="shared" si="252"/>
        <v>0</v>
      </c>
      <c r="O491" s="24">
        <f t="shared" si="252"/>
        <v>0</v>
      </c>
      <c r="P491" s="24">
        <f t="shared" si="252"/>
        <v>0</v>
      </c>
      <c r="Q491" s="24">
        <f t="shared" si="252"/>
        <v>0</v>
      </c>
      <c r="R491" s="24">
        <f t="shared" si="252"/>
        <v>0</v>
      </c>
      <c r="S491" s="24">
        <f t="shared" si="252"/>
        <v>0</v>
      </c>
      <c r="T491" s="25" t="s">
        <v>15</v>
      </c>
      <c r="U491" s="30"/>
      <c r="W491" s="31"/>
    </row>
    <row r="492" spans="2:23" s="26" customFormat="1" ht="21" hidden="1" customHeight="1" outlineLevel="1" x14ac:dyDescent="0.25">
      <c r="B492" s="27"/>
      <c r="C492" s="18"/>
      <c r="D492" s="18"/>
      <c r="E492" s="19"/>
      <c r="F492" s="20"/>
      <c r="G492" s="28"/>
      <c r="H492" s="29">
        <f>IF(C492="A",PRODUCT(F492:G492),0)</f>
        <v>0</v>
      </c>
      <c r="I492" s="29">
        <f t="shared" si="266"/>
        <v>0</v>
      </c>
      <c r="J492" s="29">
        <f t="shared" si="267"/>
        <v>0</v>
      </c>
      <c r="K492" s="24">
        <f t="shared" si="252"/>
        <v>0</v>
      </c>
      <c r="L492" s="24">
        <f t="shared" si="252"/>
        <v>0</v>
      </c>
      <c r="M492" s="24">
        <f t="shared" si="252"/>
        <v>0</v>
      </c>
      <c r="N492" s="24">
        <f t="shared" si="252"/>
        <v>0</v>
      </c>
      <c r="O492" s="24">
        <f t="shared" si="252"/>
        <v>0</v>
      </c>
      <c r="P492" s="24">
        <f t="shared" si="252"/>
        <v>0</v>
      </c>
      <c r="Q492" s="24">
        <f t="shared" si="252"/>
        <v>0</v>
      </c>
      <c r="R492" s="24">
        <f t="shared" si="252"/>
        <v>0</v>
      </c>
      <c r="S492" s="24">
        <f t="shared" si="252"/>
        <v>0</v>
      </c>
      <c r="T492" s="25" t="s">
        <v>15</v>
      </c>
      <c r="U492" s="30"/>
      <c r="W492" s="31"/>
    </row>
    <row r="493" spans="2:23" s="38" customFormat="1" ht="21" hidden="1" customHeight="1" outlineLevel="1" x14ac:dyDescent="0.25">
      <c r="B493" s="32"/>
      <c r="C493" s="33"/>
      <c r="D493" s="33"/>
      <c r="E493" s="34"/>
      <c r="F493" s="35"/>
      <c r="G493" s="35"/>
      <c r="H493" s="36">
        <f t="shared" ref="H493" si="269">IF(C493="A",PRODUCT(F493:G493),0)</f>
        <v>0</v>
      </c>
      <c r="I493" s="36">
        <f t="shared" si="266"/>
        <v>0</v>
      </c>
      <c r="J493" s="36">
        <f t="shared" si="267"/>
        <v>0</v>
      </c>
      <c r="K493" s="24">
        <f t="shared" si="252"/>
        <v>0</v>
      </c>
      <c r="L493" s="24">
        <f t="shared" si="252"/>
        <v>0</v>
      </c>
      <c r="M493" s="24">
        <f t="shared" si="252"/>
        <v>0</v>
      </c>
      <c r="N493" s="24">
        <f t="shared" ref="K493:S516" si="270">IF($E493=N$6,$J493,0)</f>
        <v>0</v>
      </c>
      <c r="O493" s="24">
        <f t="shared" si="270"/>
        <v>0</v>
      </c>
      <c r="P493" s="24">
        <f t="shared" si="270"/>
        <v>0</v>
      </c>
      <c r="Q493" s="24">
        <f t="shared" si="270"/>
        <v>0</v>
      </c>
      <c r="R493" s="24">
        <f t="shared" si="270"/>
        <v>0</v>
      </c>
      <c r="S493" s="24">
        <f t="shared" si="270"/>
        <v>0</v>
      </c>
      <c r="T493" s="37" t="s">
        <v>15</v>
      </c>
      <c r="U493" s="37"/>
    </row>
    <row r="494" spans="2:23" s="26" customFormat="1" ht="21" hidden="1" customHeight="1" outlineLevel="1" x14ac:dyDescent="0.25">
      <c r="B494" s="27"/>
      <c r="C494" s="18"/>
      <c r="D494" s="18"/>
      <c r="E494" s="62"/>
      <c r="F494" s="20"/>
      <c r="G494" s="28"/>
      <c r="H494" s="29">
        <f>IF(C494="A",PRODUCT(F494:G494),0)</f>
        <v>0</v>
      </c>
      <c r="I494" s="29">
        <f t="shared" si="266"/>
        <v>0</v>
      </c>
      <c r="J494" s="29">
        <f t="shared" si="267"/>
        <v>0</v>
      </c>
      <c r="K494" s="24">
        <f t="shared" si="270"/>
        <v>0</v>
      </c>
      <c r="L494" s="24">
        <f t="shared" si="270"/>
        <v>0</v>
      </c>
      <c r="M494" s="24">
        <f t="shared" si="270"/>
        <v>0</v>
      </c>
      <c r="N494" s="24">
        <f t="shared" si="270"/>
        <v>0</v>
      </c>
      <c r="O494" s="24">
        <f t="shared" si="270"/>
        <v>0</v>
      </c>
      <c r="P494" s="24">
        <f t="shared" si="270"/>
        <v>0</v>
      </c>
      <c r="Q494" s="24">
        <f t="shared" si="270"/>
        <v>0</v>
      </c>
      <c r="R494" s="24">
        <f t="shared" si="270"/>
        <v>0</v>
      </c>
      <c r="S494" s="24">
        <f t="shared" si="270"/>
        <v>0</v>
      </c>
      <c r="T494" s="25" t="s">
        <v>15</v>
      </c>
      <c r="U494" s="30"/>
      <c r="W494" s="31"/>
    </row>
    <row r="495" spans="2:23" s="26" customFormat="1" ht="21" hidden="1" customHeight="1" outlineLevel="1" x14ac:dyDescent="0.25">
      <c r="B495" s="17"/>
      <c r="C495" s="18"/>
      <c r="D495" s="19"/>
      <c r="E495" s="20"/>
      <c r="F495" s="21"/>
      <c r="G495" s="22"/>
      <c r="H495" s="23">
        <f t="shared" ref="H495:J495" si="271">IF($D495=H$6,$C495*$G495,0)</f>
        <v>0</v>
      </c>
      <c r="I495" s="23">
        <f t="shared" si="271"/>
        <v>0</v>
      </c>
      <c r="J495" s="23">
        <f t="shared" si="271"/>
        <v>0</v>
      </c>
      <c r="K495" s="24">
        <f t="shared" si="270"/>
        <v>0</v>
      </c>
      <c r="L495" s="24">
        <f t="shared" si="270"/>
        <v>0</v>
      </c>
      <c r="M495" s="24">
        <f t="shared" si="270"/>
        <v>0</v>
      </c>
      <c r="N495" s="24">
        <f t="shared" si="270"/>
        <v>0</v>
      </c>
      <c r="O495" s="24">
        <f t="shared" si="270"/>
        <v>0</v>
      </c>
      <c r="P495" s="24">
        <f t="shared" si="270"/>
        <v>0</v>
      </c>
      <c r="Q495" s="24">
        <f t="shared" si="270"/>
        <v>0</v>
      </c>
      <c r="R495" s="24">
        <f t="shared" si="270"/>
        <v>0</v>
      </c>
      <c r="S495" s="24">
        <f t="shared" si="270"/>
        <v>0</v>
      </c>
      <c r="T495" s="25" t="s">
        <v>15</v>
      </c>
    </row>
    <row r="496" spans="2:23" s="26" customFormat="1" ht="21" hidden="1" customHeight="1" outlineLevel="1" x14ac:dyDescent="0.25">
      <c r="B496" s="27"/>
      <c r="C496" s="18"/>
      <c r="D496" s="18"/>
      <c r="E496" s="19"/>
      <c r="F496" s="20"/>
      <c r="G496" s="28"/>
      <c r="H496" s="29">
        <f>IF(C496="A",PRODUCT(F496:G496),0)</f>
        <v>0</v>
      </c>
      <c r="I496" s="29">
        <f>IF(C496="D",-PRODUCT(F496:G496),0)</f>
        <v>0</v>
      </c>
      <c r="J496" s="29">
        <f>(H496*D496)+(I496*D496)</f>
        <v>0</v>
      </c>
      <c r="K496" s="24">
        <f t="shared" si="270"/>
        <v>0</v>
      </c>
      <c r="L496" s="24">
        <f t="shared" si="270"/>
        <v>0</v>
      </c>
      <c r="M496" s="24">
        <f t="shared" si="270"/>
        <v>0</v>
      </c>
      <c r="N496" s="24">
        <f t="shared" si="270"/>
        <v>0</v>
      </c>
      <c r="O496" s="24">
        <f t="shared" si="270"/>
        <v>0</v>
      </c>
      <c r="P496" s="24">
        <f t="shared" si="270"/>
        <v>0</v>
      </c>
      <c r="Q496" s="24">
        <f t="shared" si="270"/>
        <v>0</v>
      </c>
      <c r="R496" s="24">
        <f t="shared" si="270"/>
        <v>0</v>
      </c>
      <c r="S496" s="24">
        <f t="shared" si="270"/>
        <v>0</v>
      </c>
      <c r="T496" s="25" t="s">
        <v>15</v>
      </c>
      <c r="U496" s="30"/>
      <c r="W496" s="31"/>
    </row>
    <row r="497" spans="2:23" s="38" customFormat="1" ht="21" hidden="1" customHeight="1" outlineLevel="1" x14ac:dyDescent="0.25">
      <c r="B497" s="32"/>
      <c r="C497" s="33"/>
      <c r="D497" s="33"/>
      <c r="E497" s="34"/>
      <c r="F497" s="35"/>
      <c r="G497" s="35"/>
      <c r="H497" s="36">
        <f t="shared" ref="H497" si="272">IF(C497="A",PRODUCT(F497:G497),0)</f>
        <v>0</v>
      </c>
      <c r="I497" s="36">
        <f t="shared" ref="I497:I501" si="273">IF(C497="D",-PRODUCT(F497:G497),0)</f>
        <v>0</v>
      </c>
      <c r="J497" s="36">
        <f t="shared" ref="J497:J501" si="274">(H497*D497)+(I497*D497)</f>
        <v>0</v>
      </c>
      <c r="K497" s="24">
        <f t="shared" si="270"/>
        <v>0</v>
      </c>
      <c r="L497" s="24">
        <f t="shared" si="270"/>
        <v>0</v>
      </c>
      <c r="M497" s="24">
        <f t="shared" si="270"/>
        <v>0</v>
      </c>
      <c r="N497" s="24">
        <f t="shared" si="270"/>
        <v>0</v>
      </c>
      <c r="O497" s="24">
        <f t="shared" si="270"/>
        <v>0</v>
      </c>
      <c r="P497" s="24">
        <f t="shared" si="270"/>
        <v>0</v>
      </c>
      <c r="Q497" s="24">
        <f t="shared" si="270"/>
        <v>0</v>
      </c>
      <c r="R497" s="24">
        <f t="shared" si="270"/>
        <v>0</v>
      </c>
      <c r="S497" s="24">
        <f t="shared" si="270"/>
        <v>0</v>
      </c>
      <c r="T497" s="37" t="s">
        <v>15</v>
      </c>
      <c r="U497" s="37"/>
    </row>
    <row r="498" spans="2:23" s="26" customFormat="1" ht="21" hidden="1" customHeight="1" outlineLevel="1" x14ac:dyDescent="0.25">
      <c r="B498" s="27"/>
      <c r="C498" s="18"/>
      <c r="D498" s="18"/>
      <c r="E498" s="19"/>
      <c r="F498" s="20"/>
      <c r="G498" s="28"/>
      <c r="H498" s="29">
        <f>IF(C498="A",PRODUCT(F498:G498),0)</f>
        <v>0</v>
      </c>
      <c r="I498" s="29">
        <f t="shared" si="273"/>
        <v>0</v>
      </c>
      <c r="J498" s="29">
        <f t="shared" si="274"/>
        <v>0</v>
      </c>
      <c r="K498" s="24">
        <f t="shared" si="270"/>
        <v>0</v>
      </c>
      <c r="L498" s="24">
        <f t="shared" si="270"/>
        <v>0</v>
      </c>
      <c r="M498" s="24">
        <f t="shared" si="270"/>
        <v>0</v>
      </c>
      <c r="N498" s="24">
        <f t="shared" si="270"/>
        <v>0</v>
      </c>
      <c r="O498" s="24">
        <f t="shared" si="270"/>
        <v>0</v>
      </c>
      <c r="P498" s="24">
        <f t="shared" si="270"/>
        <v>0</v>
      </c>
      <c r="Q498" s="24">
        <f t="shared" si="270"/>
        <v>0</v>
      </c>
      <c r="R498" s="24">
        <f t="shared" si="270"/>
        <v>0</v>
      </c>
      <c r="S498" s="24">
        <f t="shared" si="270"/>
        <v>0</v>
      </c>
      <c r="T498" s="25" t="s">
        <v>15</v>
      </c>
      <c r="U498" s="30"/>
      <c r="W498" s="31"/>
    </row>
    <row r="499" spans="2:23" s="38" customFormat="1" ht="21" hidden="1" customHeight="1" outlineLevel="1" x14ac:dyDescent="0.25">
      <c r="B499" s="32"/>
      <c r="C499" s="33"/>
      <c r="D499" s="33"/>
      <c r="E499" s="34"/>
      <c r="F499" s="35"/>
      <c r="G499" s="35"/>
      <c r="H499" s="36">
        <f t="shared" ref="H499" si="275">IF(C499="A",PRODUCT(F499:G499),0)</f>
        <v>0</v>
      </c>
      <c r="I499" s="36">
        <f t="shared" si="273"/>
        <v>0</v>
      </c>
      <c r="J499" s="36">
        <f t="shared" si="274"/>
        <v>0</v>
      </c>
      <c r="K499" s="24">
        <f t="shared" si="270"/>
        <v>0</v>
      </c>
      <c r="L499" s="24">
        <f t="shared" si="270"/>
        <v>0</v>
      </c>
      <c r="M499" s="24">
        <f t="shared" si="270"/>
        <v>0</v>
      </c>
      <c r="N499" s="24">
        <f t="shared" si="270"/>
        <v>0</v>
      </c>
      <c r="O499" s="24">
        <f t="shared" si="270"/>
        <v>0</v>
      </c>
      <c r="P499" s="24">
        <f t="shared" si="270"/>
        <v>0</v>
      </c>
      <c r="Q499" s="24">
        <f t="shared" si="270"/>
        <v>0</v>
      </c>
      <c r="R499" s="24">
        <f t="shared" si="270"/>
        <v>0</v>
      </c>
      <c r="S499" s="24">
        <f t="shared" si="270"/>
        <v>0</v>
      </c>
      <c r="T499" s="37" t="s">
        <v>15</v>
      </c>
      <c r="U499" s="37"/>
    </row>
    <row r="500" spans="2:23" s="26" customFormat="1" ht="21" hidden="1" customHeight="1" outlineLevel="1" x14ac:dyDescent="0.25">
      <c r="B500" s="27"/>
      <c r="C500" s="18"/>
      <c r="D500" s="18"/>
      <c r="E500" s="62"/>
      <c r="F500" s="20"/>
      <c r="G500" s="28"/>
      <c r="H500" s="29">
        <f>IF(C500="A",PRODUCT(F500:G500),0)</f>
        <v>0</v>
      </c>
      <c r="I500" s="29">
        <f t="shared" si="273"/>
        <v>0</v>
      </c>
      <c r="J500" s="29">
        <f t="shared" si="274"/>
        <v>0</v>
      </c>
      <c r="K500" s="24">
        <f t="shared" si="270"/>
        <v>0</v>
      </c>
      <c r="L500" s="24">
        <f t="shared" si="270"/>
        <v>0</v>
      </c>
      <c r="M500" s="24">
        <f t="shared" si="270"/>
        <v>0</v>
      </c>
      <c r="N500" s="24">
        <f t="shared" si="270"/>
        <v>0</v>
      </c>
      <c r="O500" s="24">
        <f t="shared" si="270"/>
        <v>0</v>
      </c>
      <c r="P500" s="24">
        <f t="shared" si="270"/>
        <v>0</v>
      </c>
      <c r="Q500" s="24">
        <f t="shared" si="270"/>
        <v>0</v>
      </c>
      <c r="R500" s="24">
        <f t="shared" si="270"/>
        <v>0</v>
      </c>
      <c r="S500" s="24">
        <f t="shared" si="270"/>
        <v>0</v>
      </c>
      <c r="T500" s="25" t="s">
        <v>15</v>
      </c>
      <c r="U500" s="30"/>
      <c r="W500" s="31"/>
    </row>
    <row r="501" spans="2:23" s="26" customFormat="1" ht="21" hidden="1" customHeight="1" outlineLevel="1" x14ac:dyDescent="0.25">
      <c r="B501" s="27"/>
      <c r="C501" s="18"/>
      <c r="D501" s="18"/>
      <c r="E501" s="19"/>
      <c r="F501" s="20"/>
      <c r="G501" s="28"/>
      <c r="H501" s="29">
        <f>IF(C501="A",PRODUCT(F501:G501),0)</f>
        <v>0</v>
      </c>
      <c r="I501" s="29">
        <f t="shared" si="273"/>
        <v>0</v>
      </c>
      <c r="J501" s="29">
        <f t="shared" si="274"/>
        <v>0</v>
      </c>
      <c r="K501" s="24">
        <f t="shared" si="270"/>
        <v>0</v>
      </c>
      <c r="L501" s="24">
        <f t="shared" si="270"/>
        <v>0</v>
      </c>
      <c r="M501" s="24">
        <f t="shared" si="270"/>
        <v>0</v>
      </c>
      <c r="N501" s="24">
        <f t="shared" si="270"/>
        <v>0</v>
      </c>
      <c r="O501" s="24">
        <f t="shared" si="270"/>
        <v>0</v>
      </c>
      <c r="P501" s="24">
        <f t="shared" si="270"/>
        <v>0</v>
      </c>
      <c r="Q501" s="24">
        <f t="shared" si="270"/>
        <v>0</v>
      </c>
      <c r="R501" s="24">
        <f t="shared" si="270"/>
        <v>0</v>
      </c>
      <c r="S501" s="24">
        <f t="shared" si="270"/>
        <v>0</v>
      </c>
      <c r="T501" s="25" t="s">
        <v>15</v>
      </c>
      <c r="U501" s="30"/>
      <c r="W501" s="31"/>
    </row>
    <row r="502" spans="2:23" s="26" customFormat="1" ht="21" hidden="1" customHeight="1" outlineLevel="1" x14ac:dyDescent="0.25">
      <c r="B502" s="69"/>
      <c r="C502" s="65"/>
      <c r="D502" s="65"/>
      <c r="E502" s="66"/>
      <c r="F502" s="39"/>
      <c r="G502" s="39"/>
      <c r="H502" s="29"/>
      <c r="I502" s="29"/>
      <c r="J502" s="29"/>
      <c r="K502" s="24"/>
      <c r="L502" s="24"/>
      <c r="M502" s="24"/>
      <c r="N502" s="24"/>
      <c r="O502" s="24"/>
      <c r="P502" s="24"/>
      <c r="Q502" s="24"/>
      <c r="R502" s="24"/>
      <c r="S502" s="24"/>
      <c r="T502" s="25"/>
      <c r="U502" s="30"/>
      <c r="W502" s="31"/>
    </row>
    <row r="503" spans="2:23" s="26" customFormat="1" ht="21" hidden="1" customHeight="1" outlineLevel="1" x14ac:dyDescent="0.25">
      <c r="B503" s="17"/>
      <c r="C503" s="18"/>
      <c r="D503" s="19"/>
      <c r="E503" s="20"/>
      <c r="F503" s="21"/>
      <c r="G503" s="22"/>
      <c r="H503" s="23">
        <f t="shared" ref="H503:J503" si="276">IF($D503=H$6,$C503*$G503,0)</f>
        <v>0</v>
      </c>
      <c r="I503" s="23">
        <f t="shared" si="276"/>
        <v>0</v>
      </c>
      <c r="J503" s="23">
        <f t="shared" si="276"/>
        <v>0</v>
      </c>
      <c r="K503" s="24">
        <f t="shared" si="270"/>
        <v>0</v>
      </c>
      <c r="L503" s="24">
        <f t="shared" si="270"/>
        <v>0</v>
      </c>
      <c r="M503" s="24">
        <f t="shared" si="270"/>
        <v>0</v>
      </c>
      <c r="N503" s="24">
        <f t="shared" si="270"/>
        <v>0</v>
      </c>
      <c r="O503" s="24">
        <f t="shared" si="270"/>
        <v>0</v>
      </c>
      <c r="P503" s="24">
        <f t="shared" si="270"/>
        <v>0</v>
      </c>
      <c r="Q503" s="24">
        <f t="shared" si="270"/>
        <v>0</v>
      </c>
      <c r="R503" s="24">
        <f t="shared" si="270"/>
        <v>0</v>
      </c>
      <c r="S503" s="24">
        <f t="shared" si="270"/>
        <v>0</v>
      </c>
      <c r="T503" s="25" t="s">
        <v>15</v>
      </c>
    </row>
    <row r="504" spans="2:23" s="26" customFormat="1" ht="21" hidden="1" customHeight="1" outlineLevel="1" x14ac:dyDescent="0.25">
      <c r="B504" s="27"/>
      <c r="C504" s="18"/>
      <c r="D504" s="18"/>
      <c r="E504" s="19"/>
      <c r="F504" s="20"/>
      <c r="G504" s="28"/>
      <c r="H504" s="29">
        <f>IF(C504="A",PRODUCT(F504:G504),0)</f>
        <v>0</v>
      </c>
      <c r="I504" s="29">
        <f>IF(C504="D",-PRODUCT(F504:G504),0)</f>
        <v>0</v>
      </c>
      <c r="J504" s="29">
        <f>(H504*D504)+(I504*D504)</f>
        <v>0</v>
      </c>
      <c r="K504" s="24">
        <f t="shared" si="270"/>
        <v>0</v>
      </c>
      <c r="L504" s="24">
        <f t="shared" si="270"/>
        <v>0</v>
      </c>
      <c r="M504" s="24">
        <f t="shared" si="270"/>
        <v>0</v>
      </c>
      <c r="N504" s="24">
        <f t="shared" si="270"/>
        <v>0</v>
      </c>
      <c r="O504" s="24">
        <f t="shared" si="270"/>
        <v>0</v>
      </c>
      <c r="P504" s="24">
        <f t="shared" si="270"/>
        <v>0</v>
      </c>
      <c r="Q504" s="24">
        <f t="shared" si="270"/>
        <v>0</v>
      </c>
      <c r="R504" s="24">
        <f t="shared" si="270"/>
        <v>0</v>
      </c>
      <c r="S504" s="24">
        <f t="shared" si="270"/>
        <v>0</v>
      </c>
      <c r="T504" s="25" t="s">
        <v>15</v>
      </c>
      <c r="U504" s="30"/>
      <c r="W504" s="31"/>
    </row>
    <row r="505" spans="2:23" s="38" customFormat="1" ht="21" hidden="1" customHeight="1" outlineLevel="1" x14ac:dyDescent="0.25">
      <c r="B505" s="32"/>
      <c r="C505" s="33"/>
      <c r="D505" s="33"/>
      <c r="E505" s="34"/>
      <c r="F505" s="35"/>
      <c r="G505" s="35"/>
      <c r="H505" s="36">
        <f t="shared" ref="H505" si="277">IF(C505="A",PRODUCT(F505:G505),0)</f>
        <v>0</v>
      </c>
      <c r="I505" s="36">
        <f t="shared" ref="I505:I509" si="278">IF(C505="D",-PRODUCT(F505:G505),0)</f>
        <v>0</v>
      </c>
      <c r="J505" s="36">
        <f t="shared" ref="J505:J509" si="279">(H505*D505)+(I505*D505)</f>
        <v>0</v>
      </c>
      <c r="K505" s="24">
        <f t="shared" si="270"/>
        <v>0</v>
      </c>
      <c r="L505" s="24">
        <f t="shared" si="270"/>
        <v>0</v>
      </c>
      <c r="M505" s="24">
        <f t="shared" si="270"/>
        <v>0</v>
      </c>
      <c r="N505" s="24">
        <f t="shared" si="270"/>
        <v>0</v>
      </c>
      <c r="O505" s="24">
        <f t="shared" si="270"/>
        <v>0</v>
      </c>
      <c r="P505" s="24">
        <f t="shared" si="270"/>
        <v>0</v>
      </c>
      <c r="Q505" s="24">
        <f t="shared" si="270"/>
        <v>0</v>
      </c>
      <c r="R505" s="24">
        <f t="shared" si="270"/>
        <v>0</v>
      </c>
      <c r="S505" s="24">
        <f t="shared" si="270"/>
        <v>0</v>
      </c>
      <c r="T505" s="37" t="s">
        <v>15</v>
      </c>
      <c r="U505" s="37"/>
    </row>
    <row r="506" spans="2:23" s="26" customFormat="1" ht="21" hidden="1" customHeight="1" outlineLevel="1" x14ac:dyDescent="0.25">
      <c r="B506" s="27"/>
      <c r="C506" s="18"/>
      <c r="D506" s="18"/>
      <c r="E506" s="19"/>
      <c r="F506" s="20"/>
      <c r="G506" s="28"/>
      <c r="H506" s="29">
        <f>IF(C506="A",PRODUCT(F506:G506),0)</f>
        <v>0</v>
      </c>
      <c r="I506" s="29">
        <f t="shared" si="278"/>
        <v>0</v>
      </c>
      <c r="J506" s="29">
        <f t="shared" si="279"/>
        <v>0</v>
      </c>
      <c r="K506" s="24">
        <f t="shared" si="270"/>
        <v>0</v>
      </c>
      <c r="L506" s="24">
        <f t="shared" si="270"/>
        <v>0</v>
      </c>
      <c r="M506" s="24">
        <f t="shared" si="270"/>
        <v>0</v>
      </c>
      <c r="N506" s="24">
        <f t="shared" si="270"/>
        <v>0</v>
      </c>
      <c r="O506" s="24">
        <f t="shared" si="270"/>
        <v>0</v>
      </c>
      <c r="P506" s="24">
        <f t="shared" si="270"/>
        <v>0</v>
      </c>
      <c r="Q506" s="24">
        <f t="shared" si="270"/>
        <v>0</v>
      </c>
      <c r="R506" s="24">
        <f t="shared" si="270"/>
        <v>0</v>
      </c>
      <c r="S506" s="24">
        <f t="shared" si="270"/>
        <v>0</v>
      </c>
      <c r="T506" s="25" t="s">
        <v>15</v>
      </c>
      <c r="U506" s="30"/>
      <c r="W506" s="31"/>
    </row>
    <row r="507" spans="2:23" s="26" customFormat="1" ht="21" hidden="1" customHeight="1" outlineLevel="1" x14ac:dyDescent="0.25">
      <c r="B507" s="27"/>
      <c r="C507" s="18"/>
      <c r="D507" s="18"/>
      <c r="E507" s="19"/>
      <c r="F507" s="20"/>
      <c r="G507" s="28"/>
      <c r="H507" s="29">
        <f>IF(C507="A",PRODUCT(F507:G507),0)</f>
        <v>0</v>
      </c>
      <c r="I507" s="29">
        <f t="shared" si="278"/>
        <v>0</v>
      </c>
      <c r="J507" s="29">
        <f t="shared" si="279"/>
        <v>0</v>
      </c>
      <c r="K507" s="24">
        <f t="shared" si="270"/>
        <v>0</v>
      </c>
      <c r="L507" s="24">
        <f t="shared" si="270"/>
        <v>0</v>
      </c>
      <c r="M507" s="24">
        <f t="shared" si="270"/>
        <v>0</v>
      </c>
      <c r="N507" s="24">
        <f t="shared" si="270"/>
        <v>0</v>
      </c>
      <c r="O507" s="24">
        <f t="shared" si="270"/>
        <v>0</v>
      </c>
      <c r="P507" s="24">
        <f t="shared" si="270"/>
        <v>0</v>
      </c>
      <c r="Q507" s="24">
        <f t="shared" si="270"/>
        <v>0</v>
      </c>
      <c r="R507" s="24">
        <f t="shared" si="270"/>
        <v>0</v>
      </c>
      <c r="S507" s="24">
        <f t="shared" si="270"/>
        <v>0</v>
      </c>
      <c r="T507" s="25" t="s">
        <v>15</v>
      </c>
      <c r="U507" s="30"/>
      <c r="W507" s="31"/>
    </row>
    <row r="508" spans="2:23" s="26" customFormat="1" ht="21" hidden="1" customHeight="1" outlineLevel="1" x14ac:dyDescent="0.25">
      <c r="B508" s="27"/>
      <c r="C508" s="18"/>
      <c r="D508" s="18"/>
      <c r="E508" s="19"/>
      <c r="F508" s="20"/>
      <c r="G508" s="28"/>
      <c r="H508" s="29">
        <f>IF(C508="A",PRODUCT(F508:G508),0)</f>
        <v>0</v>
      </c>
      <c r="I508" s="29">
        <f t="shared" si="278"/>
        <v>0</v>
      </c>
      <c r="J508" s="29">
        <f t="shared" si="279"/>
        <v>0</v>
      </c>
      <c r="K508" s="24">
        <f t="shared" si="270"/>
        <v>0</v>
      </c>
      <c r="L508" s="24">
        <f t="shared" si="270"/>
        <v>0</v>
      </c>
      <c r="M508" s="24">
        <f t="shared" si="270"/>
        <v>0</v>
      </c>
      <c r="N508" s="24">
        <f t="shared" si="270"/>
        <v>0</v>
      </c>
      <c r="O508" s="24">
        <f t="shared" si="270"/>
        <v>0</v>
      </c>
      <c r="P508" s="24">
        <f t="shared" si="270"/>
        <v>0</v>
      </c>
      <c r="Q508" s="24">
        <f t="shared" si="270"/>
        <v>0</v>
      </c>
      <c r="R508" s="24">
        <f t="shared" si="270"/>
        <v>0</v>
      </c>
      <c r="S508" s="24">
        <f t="shared" si="270"/>
        <v>0</v>
      </c>
      <c r="T508" s="25" t="s">
        <v>15</v>
      </c>
      <c r="U508" s="30"/>
      <c r="W508" s="31"/>
    </row>
    <row r="509" spans="2:23" s="26" customFormat="1" ht="21" hidden="1" customHeight="1" outlineLevel="1" x14ac:dyDescent="0.25">
      <c r="B509" s="27"/>
      <c r="C509" s="18"/>
      <c r="D509" s="18"/>
      <c r="E509" s="19"/>
      <c r="F509" s="20"/>
      <c r="G509" s="28"/>
      <c r="H509" s="29">
        <f>IF(C509="A",PRODUCT(F509:G509),0)</f>
        <v>0</v>
      </c>
      <c r="I509" s="29">
        <f t="shared" si="278"/>
        <v>0</v>
      </c>
      <c r="J509" s="29">
        <f t="shared" si="279"/>
        <v>0</v>
      </c>
      <c r="K509" s="24">
        <f t="shared" si="270"/>
        <v>0</v>
      </c>
      <c r="L509" s="24">
        <f t="shared" si="270"/>
        <v>0</v>
      </c>
      <c r="M509" s="24">
        <f t="shared" si="270"/>
        <v>0</v>
      </c>
      <c r="N509" s="24">
        <f t="shared" si="270"/>
        <v>0</v>
      </c>
      <c r="O509" s="24">
        <f t="shared" si="270"/>
        <v>0</v>
      </c>
      <c r="P509" s="24">
        <f t="shared" si="270"/>
        <v>0</v>
      </c>
      <c r="Q509" s="24">
        <f t="shared" si="270"/>
        <v>0</v>
      </c>
      <c r="R509" s="24">
        <f t="shared" si="270"/>
        <v>0</v>
      </c>
      <c r="S509" s="24">
        <f t="shared" si="270"/>
        <v>0</v>
      </c>
      <c r="T509" s="25" t="s">
        <v>15</v>
      </c>
      <c r="U509" s="30"/>
      <c r="W509" s="31"/>
    </row>
    <row r="510" spans="2:23" s="26" customFormat="1" ht="21" hidden="1" customHeight="1" outlineLevel="1" x14ac:dyDescent="0.25">
      <c r="B510" s="27"/>
      <c r="C510" s="18"/>
      <c r="D510" s="18"/>
      <c r="E510" s="19"/>
      <c r="F510" s="20"/>
      <c r="G510" s="28"/>
      <c r="H510" s="29"/>
      <c r="I510" s="29"/>
      <c r="J510" s="29"/>
      <c r="K510" s="24"/>
      <c r="L510" s="24"/>
      <c r="M510" s="24"/>
      <c r="N510" s="24"/>
      <c r="O510" s="24"/>
      <c r="P510" s="24"/>
      <c r="Q510" s="24"/>
      <c r="R510" s="24"/>
      <c r="S510" s="24"/>
      <c r="T510" s="25"/>
      <c r="U510" s="75"/>
      <c r="W510" s="31"/>
    </row>
    <row r="511" spans="2:23" s="26" customFormat="1" ht="21" hidden="1" customHeight="1" outlineLevel="1" x14ac:dyDescent="0.25">
      <c r="B511" s="17"/>
      <c r="C511" s="18"/>
      <c r="D511" s="19"/>
      <c r="E511" s="20"/>
      <c r="F511" s="21"/>
      <c r="G511" s="22"/>
      <c r="H511" s="23">
        <f t="shared" ref="H511:J511" si="280">IF($D511=H$6,$C511*$G511,0)</f>
        <v>0</v>
      </c>
      <c r="I511" s="23">
        <f t="shared" si="280"/>
        <v>0</v>
      </c>
      <c r="J511" s="23">
        <f t="shared" si="280"/>
        <v>0</v>
      </c>
      <c r="K511" s="24">
        <f t="shared" ref="K511:S534" si="281">IF($E511=K$6,$J511,0)</f>
        <v>0</v>
      </c>
      <c r="L511" s="24">
        <f t="shared" si="281"/>
        <v>0</v>
      </c>
      <c r="M511" s="24">
        <f t="shared" si="281"/>
        <v>0</v>
      </c>
      <c r="N511" s="24">
        <f t="shared" si="270"/>
        <v>0</v>
      </c>
      <c r="O511" s="24">
        <f t="shared" si="270"/>
        <v>0</v>
      </c>
      <c r="P511" s="24">
        <f t="shared" si="270"/>
        <v>0</v>
      </c>
      <c r="Q511" s="24">
        <f t="shared" si="270"/>
        <v>0</v>
      </c>
      <c r="R511" s="24">
        <f t="shared" si="270"/>
        <v>0</v>
      </c>
      <c r="S511" s="24">
        <f t="shared" si="270"/>
        <v>0</v>
      </c>
      <c r="T511" s="25" t="s">
        <v>15</v>
      </c>
    </row>
    <row r="512" spans="2:23" s="26" customFormat="1" ht="21" hidden="1" customHeight="1" outlineLevel="1" x14ac:dyDescent="0.25">
      <c r="B512" s="27"/>
      <c r="C512" s="18"/>
      <c r="D512" s="18"/>
      <c r="E512" s="19"/>
      <c r="F512" s="20"/>
      <c r="G512" s="28"/>
      <c r="H512" s="29">
        <f>IF(C512="A",PRODUCT(F512:G512),0)</f>
        <v>0</v>
      </c>
      <c r="I512" s="29">
        <f>IF(C512="D",-PRODUCT(F512:G512),0)</f>
        <v>0</v>
      </c>
      <c r="J512" s="29">
        <f>(H512*D512)+(I512*D512)</f>
        <v>0</v>
      </c>
      <c r="K512" s="24">
        <f t="shared" si="281"/>
        <v>0</v>
      </c>
      <c r="L512" s="24">
        <f t="shared" si="281"/>
        <v>0</v>
      </c>
      <c r="M512" s="24">
        <f t="shared" si="281"/>
        <v>0</v>
      </c>
      <c r="N512" s="24">
        <f t="shared" si="281"/>
        <v>0</v>
      </c>
      <c r="O512" s="24">
        <f t="shared" si="281"/>
        <v>0</v>
      </c>
      <c r="P512" s="24">
        <f t="shared" si="281"/>
        <v>0</v>
      </c>
      <c r="Q512" s="24">
        <f t="shared" si="281"/>
        <v>0</v>
      </c>
      <c r="R512" s="24">
        <f t="shared" si="281"/>
        <v>0</v>
      </c>
      <c r="S512" s="24">
        <f t="shared" si="281"/>
        <v>0</v>
      </c>
      <c r="T512" s="25" t="s">
        <v>15</v>
      </c>
      <c r="U512" s="30"/>
      <c r="W512" s="31"/>
    </row>
    <row r="513" spans="2:23" s="38" customFormat="1" ht="21" hidden="1" customHeight="1" outlineLevel="1" x14ac:dyDescent="0.25">
      <c r="B513" s="32"/>
      <c r="C513" s="33"/>
      <c r="D513" s="33"/>
      <c r="E513" s="34"/>
      <c r="F513" s="35"/>
      <c r="G513" s="35"/>
      <c r="H513" s="36">
        <f t="shared" ref="H513" si="282">IF(C513="A",PRODUCT(F513:G513),0)</f>
        <v>0</v>
      </c>
      <c r="I513" s="36">
        <f t="shared" ref="I513:I535" si="283">IF(C513="D",-PRODUCT(F513:G513),0)</f>
        <v>0</v>
      </c>
      <c r="J513" s="36">
        <f t="shared" ref="J513:J535" si="284">(H513*D513)+(I513*D513)</f>
        <v>0</v>
      </c>
      <c r="K513" s="24">
        <f t="shared" si="281"/>
        <v>0</v>
      </c>
      <c r="L513" s="24">
        <f t="shared" si="281"/>
        <v>0</v>
      </c>
      <c r="M513" s="24">
        <f t="shared" si="281"/>
        <v>0</v>
      </c>
      <c r="N513" s="24">
        <f t="shared" si="281"/>
        <v>0</v>
      </c>
      <c r="O513" s="24">
        <f t="shared" si="281"/>
        <v>0</v>
      </c>
      <c r="P513" s="24">
        <f t="shared" si="281"/>
        <v>0</v>
      </c>
      <c r="Q513" s="24">
        <f t="shared" si="281"/>
        <v>0</v>
      </c>
      <c r="R513" s="24">
        <f t="shared" si="281"/>
        <v>0</v>
      </c>
      <c r="S513" s="24">
        <f t="shared" si="281"/>
        <v>0</v>
      </c>
      <c r="T513" s="37" t="s">
        <v>15</v>
      </c>
      <c r="U513" s="37"/>
    </row>
    <row r="514" spans="2:23" s="26" customFormat="1" ht="21" hidden="1" customHeight="1" outlineLevel="1" x14ac:dyDescent="0.25">
      <c r="B514" s="27"/>
      <c r="C514" s="18"/>
      <c r="D514" s="18"/>
      <c r="E514" s="19"/>
      <c r="F514" s="20"/>
      <c r="G514" s="28"/>
      <c r="H514" s="29">
        <f>IF(C514="A",PRODUCT(F514:G514),0)</f>
        <v>0</v>
      </c>
      <c r="I514" s="29">
        <f t="shared" si="283"/>
        <v>0</v>
      </c>
      <c r="J514" s="29">
        <f t="shared" si="284"/>
        <v>0</v>
      </c>
      <c r="K514" s="24">
        <f t="shared" si="281"/>
        <v>0</v>
      </c>
      <c r="L514" s="24">
        <f t="shared" si="270"/>
        <v>0</v>
      </c>
      <c r="M514" s="24">
        <f t="shared" si="270"/>
        <v>0</v>
      </c>
      <c r="N514" s="24">
        <f t="shared" si="270"/>
        <v>0</v>
      </c>
      <c r="O514" s="24">
        <f t="shared" si="270"/>
        <v>0</v>
      </c>
      <c r="P514" s="24">
        <f t="shared" si="270"/>
        <v>0</v>
      </c>
      <c r="Q514" s="24">
        <f t="shared" si="270"/>
        <v>0</v>
      </c>
      <c r="R514" s="24">
        <f t="shared" si="270"/>
        <v>0</v>
      </c>
      <c r="S514" s="24">
        <f t="shared" si="270"/>
        <v>0</v>
      </c>
      <c r="T514" s="25" t="s">
        <v>15</v>
      </c>
      <c r="U514" s="30"/>
      <c r="W514" s="31"/>
    </row>
    <row r="515" spans="2:23" s="26" customFormat="1" ht="21" hidden="1" customHeight="1" outlineLevel="1" x14ac:dyDescent="0.25">
      <c r="B515" s="27"/>
      <c r="C515" s="18"/>
      <c r="D515" s="18"/>
      <c r="E515" s="19"/>
      <c r="F515" s="20"/>
      <c r="G515" s="28"/>
      <c r="H515" s="29">
        <f>IF(C515="A",PRODUCT(F515:G515),0)</f>
        <v>0</v>
      </c>
      <c r="I515" s="29">
        <f t="shared" si="283"/>
        <v>0</v>
      </c>
      <c r="J515" s="29">
        <f t="shared" si="284"/>
        <v>0</v>
      </c>
      <c r="K515" s="24">
        <f t="shared" si="281"/>
        <v>0</v>
      </c>
      <c r="L515" s="24">
        <f t="shared" si="270"/>
        <v>0</v>
      </c>
      <c r="M515" s="24">
        <f t="shared" si="270"/>
        <v>0</v>
      </c>
      <c r="N515" s="24">
        <f t="shared" si="270"/>
        <v>0</v>
      </c>
      <c r="O515" s="24">
        <f t="shared" si="270"/>
        <v>0</v>
      </c>
      <c r="P515" s="24">
        <f t="shared" si="270"/>
        <v>0</v>
      </c>
      <c r="Q515" s="24">
        <f t="shared" si="270"/>
        <v>0</v>
      </c>
      <c r="R515" s="24">
        <f t="shared" si="270"/>
        <v>0</v>
      </c>
      <c r="S515" s="24">
        <f t="shared" si="270"/>
        <v>0</v>
      </c>
      <c r="T515" s="25" t="s">
        <v>15</v>
      </c>
      <c r="U515" s="30"/>
      <c r="W515" s="31"/>
    </row>
    <row r="516" spans="2:23" s="38" customFormat="1" ht="21" hidden="1" customHeight="1" outlineLevel="1" x14ac:dyDescent="0.25">
      <c r="B516" s="32"/>
      <c r="C516" s="33"/>
      <c r="D516" s="33"/>
      <c r="E516" s="34"/>
      <c r="F516" s="35"/>
      <c r="G516" s="35"/>
      <c r="H516" s="36">
        <f t="shared" ref="H516" si="285">IF(C516="A",PRODUCT(F516:G516),0)</f>
        <v>0</v>
      </c>
      <c r="I516" s="36">
        <f t="shared" si="283"/>
        <v>0</v>
      </c>
      <c r="J516" s="36">
        <f t="shared" si="284"/>
        <v>0</v>
      </c>
      <c r="K516" s="24">
        <f t="shared" si="281"/>
        <v>0</v>
      </c>
      <c r="L516" s="24">
        <f t="shared" si="270"/>
        <v>0</v>
      </c>
      <c r="M516" s="24">
        <f t="shared" si="270"/>
        <v>0</v>
      </c>
      <c r="N516" s="24">
        <f t="shared" si="270"/>
        <v>0</v>
      </c>
      <c r="O516" s="24">
        <f t="shared" si="270"/>
        <v>0</v>
      </c>
      <c r="P516" s="24">
        <f t="shared" si="270"/>
        <v>0</v>
      </c>
      <c r="Q516" s="24">
        <f t="shared" si="270"/>
        <v>0</v>
      </c>
      <c r="R516" s="24">
        <f t="shared" si="270"/>
        <v>0</v>
      </c>
      <c r="S516" s="24">
        <f t="shared" si="270"/>
        <v>0</v>
      </c>
      <c r="T516" s="37" t="s">
        <v>15</v>
      </c>
      <c r="U516" s="37"/>
    </row>
    <row r="517" spans="2:23" s="26" customFormat="1" ht="21" hidden="1" customHeight="1" outlineLevel="1" x14ac:dyDescent="0.25">
      <c r="B517" s="27"/>
      <c r="C517" s="18"/>
      <c r="D517" s="18"/>
      <c r="E517" s="19"/>
      <c r="F517" s="20"/>
      <c r="G517" s="28"/>
      <c r="H517" s="29">
        <f>IF(C517="A",PRODUCT(F517:G517),0)</f>
        <v>0</v>
      </c>
      <c r="I517" s="29">
        <f t="shared" si="283"/>
        <v>0</v>
      </c>
      <c r="J517" s="29">
        <f t="shared" si="284"/>
        <v>0</v>
      </c>
      <c r="K517" s="24">
        <f t="shared" si="281"/>
        <v>0</v>
      </c>
      <c r="L517" s="24">
        <f t="shared" si="281"/>
        <v>0</v>
      </c>
      <c r="M517" s="24">
        <f t="shared" si="281"/>
        <v>0</v>
      </c>
      <c r="N517" s="24">
        <f t="shared" si="281"/>
        <v>0</v>
      </c>
      <c r="O517" s="24">
        <f t="shared" si="281"/>
        <v>0</v>
      </c>
      <c r="P517" s="24">
        <f t="shared" si="281"/>
        <v>0</v>
      </c>
      <c r="Q517" s="24">
        <f t="shared" si="281"/>
        <v>0</v>
      </c>
      <c r="R517" s="24">
        <f t="shared" si="281"/>
        <v>0</v>
      </c>
      <c r="S517" s="24">
        <f t="shared" si="281"/>
        <v>0</v>
      </c>
      <c r="T517" s="25" t="s">
        <v>15</v>
      </c>
      <c r="U517" s="30"/>
      <c r="W517" s="31"/>
    </row>
    <row r="518" spans="2:23" s="26" customFormat="1" ht="21" hidden="1" customHeight="1" outlineLevel="1" x14ac:dyDescent="0.25">
      <c r="B518" s="27"/>
      <c r="C518" s="18"/>
      <c r="D518" s="18"/>
      <c r="E518" s="19"/>
      <c r="F518" s="20"/>
      <c r="G518" s="28"/>
      <c r="H518" s="29">
        <f>IF(C518="A",PRODUCT(F518:G518),0)</f>
        <v>0</v>
      </c>
      <c r="I518" s="29">
        <f t="shared" si="283"/>
        <v>0</v>
      </c>
      <c r="J518" s="29">
        <f t="shared" si="284"/>
        <v>0</v>
      </c>
      <c r="K518" s="24">
        <f t="shared" si="281"/>
        <v>0</v>
      </c>
      <c r="L518" s="24">
        <f t="shared" si="281"/>
        <v>0</v>
      </c>
      <c r="M518" s="24">
        <f t="shared" si="281"/>
        <v>0</v>
      </c>
      <c r="N518" s="24">
        <f t="shared" si="281"/>
        <v>0</v>
      </c>
      <c r="O518" s="24">
        <f t="shared" si="281"/>
        <v>0</v>
      </c>
      <c r="P518" s="24">
        <f t="shared" si="281"/>
        <v>0</v>
      </c>
      <c r="Q518" s="24">
        <f t="shared" si="281"/>
        <v>0</v>
      </c>
      <c r="R518" s="24">
        <f t="shared" si="281"/>
        <v>0</v>
      </c>
      <c r="S518" s="24">
        <f t="shared" si="281"/>
        <v>0</v>
      </c>
      <c r="T518" s="25" t="s">
        <v>15</v>
      </c>
      <c r="U518" s="30"/>
      <c r="W518" s="31"/>
    </row>
    <row r="519" spans="2:23" s="38" customFormat="1" ht="21" hidden="1" customHeight="1" outlineLevel="1" x14ac:dyDescent="0.25">
      <c r="B519" s="32"/>
      <c r="C519" s="33"/>
      <c r="D519" s="33"/>
      <c r="E519" s="34"/>
      <c r="F519" s="35"/>
      <c r="G519" s="35"/>
      <c r="H519" s="36">
        <f t="shared" ref="H519" si="286">IF(C519="A",PRODUCT(F519:G519),0)</f>
        <v>0</v>
      </c>
      <c r="I519" s="36">
        <f t="shared" si="283"/>
        <v>0</v>
      </c>
      <c r="J519" s="36">
        <f t="shared" si="284"/>
        <v>0</v>
      </c>
      <c r="K519" s="24">
        <f t="shared" si="281"/>
        <v>0</v>
      </c>
      <c r="L519" s="24">
        <f t="shared" si="281"/>
        <v>0</v>
      </c>
      <c r="M519" s="24">
        <f t="shared" si="281"/>
        <v>0</v>
      </c>
      <c r="N519" s="24">
        <f t="shared" si="281"/>
        <v>0</v>
      </c>
      <c r="O519" s="24">
        <f t="shared" si="281"/>
        <v>0</v>
      </c>
      <c r="P519" s="24">
        <f t="shared" si="281"/>
        <v>0</v>
      </c>
      <c r="Q519" s="24">
        <f t="shared" si="281"/>
        <v>0</v>
      </c>
      <c r="R519" s="24">
        <f t="shared" si="281"/>
        <v>0</v>
      </c>
      <c r="S519" s="24">
        <f t="shared" si="281"/>
        <v>0</v>
      </c>
      <c r="T519" s="37" t="s">
        <v>15</v>
      </c>
      <c r="U519" s="37"/>
    </row>
    <row r="520" spans="2:23" s="26" customFormat="1" ht="21" hidden="1" customHeight="1" outlineLevel="1" x14ac:dyDescent="0.25">
      <c r="B520" s="27"/>
      <c r="C520" s="18"/>
      <c r="D520" s="18"/>
      <c r="E520" s="19"/>
      <c r="F520" s="20"/>
      <c r="G520" s="28"/>
      <c r="H520" s="29">
        <f>IF(C520="A",PRODUCT(F520:G520),0)</f>
        <v>0</v>
      </c>
      <c r="I520" s="29">
        <f t="shared" si="283"/>
        <v>0</v>
      </c>
      <c r="J520" s="29">
        <f t="shared" si="284"/>
        <v>0</v>
      </c>
      <c r="K520" s="24">
        <f t="shared" si="281"/>
        <v>0</v>
      </c>
      <c r="L520" s="24">
        <f t="shared" si="281"/>
        <v>0</v>
      </c>
      <c r="M520" s="24">
        <f t="shared" si="281"/>
        <v>0</v>
      </c>
      <c r="N520" s="24">
        <f t="shared" si="281"/>
        <v>0</v>
      </c>
      <c r="O520" s="24">
        <f t="shared" si="281"/>
        <v>0</v>
      </c>
      <c r="P520" s="24">
        <f t="shared" si="281"/>
        <v>0</v>
      </c>
      <c r="Q520" s="24">
        <f t="shared" si="281"/>
        <v>0</v>
      </c>
      <c r="R520" s="24">
        <f t="shared" si="281"/>
        <v>0</v>
      </c>
      <c r="S520" s="24">
        <f t="shared" si="281"/>
        <v>0</v>
      </c>
      <c r="T520" s="25" t="s">
        <v>15</v>
      </c>
      <c r="U520" s="30"/>
      <c r="W520" s="31"/>
    </row>
    <row r="521" spans="2:23" s="26" customFormat="1" ht="21" hidden="1" customHeight="1" outlineLevel="1" x14ac:dyDescent="0.25">
      <c r="B521" s="27"/>
      <c r="C521" s="18"/>
      <c r="D521" s="18"/>
      <c r="E521" s="19"/>
      <c r="F521" s="20"/>
      <c r="G521" s="28"/>
      <c r="H521" s="29">
        <f>IF(C521="A",PRODUCT(F521:G521),0)</f>
        <v>0</v>
      </c>
      <c r="I521" s="29">
        <f t="shared" si="283"/>
        <v>0</v>
      </c>
      <c r="J521" s="29">
        <f t="shared" si="284"/>
        <v>0</v>
      </c>
      <c r="K521" s="24">
        <f t="shared" si="281"/>
        <v>0</v>
      </c>
      <c r="L521" s="24">
        <f t="shared" si="281"/>
        <v>0</v>
      </c>
      <c r="M521" s="24">
        <f t="shared" si="281"/>
        <v>0</v>
      </c>
      <c r="N521" s="24">
        <f t="shared" si="281"/>
        <v>0</v>
      </c>
      <c r="O521" s="24">
        <f t="shared" si="281"/>
        <v>0</v>
      </c>
      <c r="P521" s="24">
        <f t="shared" si="281"/>
        <v>0</v>
      </c>
      <c r="Q521" s="24">
        <f t="shared" si="281"/>
        <v>0</v>
      </c>
      <c r="R521" s="24">
        <f t="shared" si="281"/>
        <v>0</v>
      </c>
      <c r="S521" s="24">
        <f t="shared" si="281"/>
        <v>0</v>
      </c>
      <c r="T521" s="25" t="s">
        <v>15</v>
      </c>
      <c r="U521" s="30"/>
      <c r="W521" s="31"/>
    </row>
    <row r="522" spans="2:23" s="38" customFormat="1" ht="21" hidden="1" customHeight="1" outlineLevel="1" x14ac:dyDescent="0.25">
      <c r="B522" s="32"/>
      <c r="C522" s="33"/>
      <c r="D522" s="33"/>
      <c r="E522" s="34"/>
      <c r="F522" s="35"/>
      <c r="G522" s="35"/>
      <c r="H522" s="36">
        <f t="shared" ref="H522" si="287">IF(C522="A",PRODUCT(F522:G522),0)</f>
        <v>0</v>
      </c>
      <c r="I522" s="36">
        <f t="shared" si="283"/>
        <v>0</v>
      </c>
      <c r="J522" s="36">
        <f t="shared" si="284"/>
        <v>0</v>
      </c>
      <c r="K522" s="24">
        <f t="shared" si="281"/>
        <v>0</v>
      </c>
      <c r="L522" s="24">
        <f t="shared" si="281"/>
        <v>0</v>
      </c>
      <c r="M522" s="24">
        <f t="shared" si="281"/>
        <v>0</v>
      </c>
      <c r="N522" s="24">
        <f t="shared" si="281"/>
        <v>0</v>
      </c>
      <c r="O522" s="24">
        <f t="shared" si="281"/>
        <v>0</v>
      </c>
      <c r="P522" s="24">
        <f t="shared" si="281"/>
        <v>0</v>
      </c>
      <c r="Q522" s="24">
        <f t="shared" si="281"/>
        <v>0</v>
      </c>
      <c r="R522" s="24">
        <f t="shared" si="281"/>
        <v>0</v>
      </c>
      <c r="S522" s="24">
        <f t="shared" si="281"/>
        <v>0</v>
      </c>
      <c r="T522" s="37" t="s">
        <v>15</v>
      </c>
      <c r="U522" s="37"/>
    </row>
    <row r="523" spans="2:23" s="26" customFormat="1" ht="21" hidden="1" customHeight="1" outlineLevel="1" x14ac:dyDescent="0.25">
      <c r="B523" s="27"/>
      <c r="C523" s="18"/>
      <c r="D523" s="18"/>
      <c r="E523" s="19"/>
      <c r="F523" s="20"/>
      <c r="G523" s="28"/>
      <c r="H523" s="29">
        <f>IF(C523="A",PRODUCT(F523:G523),0)</f>
        <v>0</v>
      </c>
      <c r="I523" s="29">
        <f t="shared" si="283"/>
        <v>0</v>
      </c>
      <c r="J523" s="29">
        <f t="shared" si="284"/>
        <v>0</v>
      </c>
      <c r="K523" s="24">
        <f t="shared" si="281"/>
        <v>0</v>
      </c>
      <c r="L523" s="24">
        <f t="shared" si="281"/>
        <v>0</v>
      </c>
      <c r="M523" s="24">
        <f t="shared" si="281"/>
        <v>0</v>
      </c>
      <c r="N523" s="24">
        <f t="shared" si="281"/>
        <v>0</v>
      </c>
      <c r="O523" s="24">
        <f t="shared" si="281"/>
        <v>0</v>
      </c>
      <c r="P523" s="24">
        <f t="shared" si="281"/>
        <v>0</v>
      </c>
      <c r="Q523" s="24">
        <f t="shared" si="281"/>
        <v>0</v>
      </c>
      <c r="R523" s="24">
        <f t="shared" si="281"/>
        <v>0</v>
      </c>
      <c r="S523" s="24">
        <f t="shared" si="281"/>
        <v>0</v>
      </c>
      <c r="T523" s="25" t="s">
        <v>15</v>
      </c>
      <c r="U523" s="30"/>
      <c r="W523" s="31"/>
    </row>
    <row r="524" spans="2:23" s="38" customFormat="1" ht="21" hidden="1" customHeight="1" outlineLevel="1" x14ac:dyDescent="0.25">
      <c r="B524" s="32"/>
      <c r="C524" s="33"/>
      <c r="D524" s="33"/>
      <c r="E524" s="34"/>
      <c r="F524" s="35"/>
      <c r="G524" s="35"/>
      <c r="H524" s="36">
        <f t="shared" ref="H524" si="288">IF(C524="A",PRODUCT(F524:G524),0)</f>
        <v>0</v>
      </c>
      <c r="I524" s="36">
        <f t="shared" si="283"/>
        <v>0</v>
      </c>
      <c r="J524" s="36">
        <f t="shared" si="284"/>
        <v>0</v>
      </c>
      <c r="K524" s="24">
        <f t="shared" si="281"/>
        <v>0</v>
      </c>
      <c r="L524" s="24">
        <f t="shared" si="281"/>
        <v>0</v>
      </c>
      <c r="M524" s="24">
        <f t="shared" si="281"/>
        <v>0</v>
      </c>
      <c r="N524" s="24">
        <f t="shared" si="281"/>
        <v>0</v>
      </c>
      <c r="O524" s="24">
        <f t="shared" si="281"/>
        <v>0</v>
      </c>
      <c r="P524" s="24">
        <f t="shared" si="281"/>
        <v>0</v>
      </c>
      <c r="Q524" s="24">
        <f t="shared" si="281"/>
        <v>0</v>
      </c>
      <c r="R524" s="24">
        <f t="shared" si="281"/>
        <v>0</v>
      </c>
      <c r="S524" s="24">
        <f t="shared" si="281"/>
        <v>0</v>
      </c>
      <c r="T524" s="37" t="s">
        <v>15</v>
      </c>
      <c r="U524" s="37"/>
    </row>
    <row r="525" spans="2:23" s="26" customFormat="1" ht="21" hidden="1" customHeight="1" outlineLevel="1" x14ac:dyDescent="0.25">
      <c r="B525" s="27"/>
      <c r="C525" s="18"/>
      <c r="D525" s="18"/>
      <c r="E525" s="19"/>
      <c r="F525" s="20"/>
      <c r="G525" s="28"/>
      <c r="H525" s="29">
        <f>IF(C525="A",PRODUCT(F525:G525),0)</f>
        <v>0</v>
      </c>
      <c r="I525" s="29">
        <f t="shared" si="283"/>
        <v>0</v>
      </c>
      <c r="J525" s="29">
        <f t="shared" si="284"/>
        <v>0</v>
      </c>
      <c r="K525" s="24">
        <f t="shared" si="281"/>
        <v>0</v>
      </c>
      <c r="L525" s="24">
        <f t="shared" si="281"/>
        <v>0</v>
      </c>
      <c r="M525" s="24">
        <f t="shared" si="281"/>
        <v>0</v>
      </c>
      <c r="N525" s="24">
        <f t="shared" si="281"/>
        <v>0</v>
      </c>
      <c r="O525" s="24">
        <f t="shared" si="281"/>
        <v>0</v>
      </c>
      <c r="P525" s="24">
        <f t="shared" si="281"/>
        <v>0</v>
      </c>
      <c r="Q525" s="24">
        <f t="shared" si="281"/>
        <v>0</v>
      </c>
      <c r="R525" s="24">
        <f t="shared" si="281"/>
        <v>0</v>
      </c>
      <c r="S525" s="24">
        <f t="shared" si="281"/>
        <v>0</v>
      </c>
      <c r="T525" s="25" t="s">
        <v>15</v>
      </c>
      <c r="U525" s="30"/>
      <c r="W525" s="31"/>
    </row>
    <row r="526" spans="2:23" s="38" customFormat="1" ht="21" hidden="1" customHeight="1" outlineLevel="1" x14ac:dyDescent="0.25">
      <c r="B526" s="32"/>
      <c r="C526" s="33"/>
      <c r="D526" s="33"/>
      <c r="E526" s="34"/>
      <c r="F526" s="35"/>
      <c r="G526" s="35"/>
      <c r="H526" s="36">
        <f t="shared" ref="H526" si="289">IF(C526="A",PRODUCT(F526:G526),0)</f>
        <v>0</v>
      </c>
      <c r="I526" s="36">
        <f t="shared" si="283"/>
        <v>0</v>
      </c>
      <c r="J526" s="36">
        <f t="shared" si="284"/>
        <v>0</v>
      </c>
      <c r="K526" s="24">
        <f t="shared" si="281"/>
        <v>0</v>
      </c>
      <c r="L526" s="24">
        <f t="shared" si="281"/>
        <v>0</v>
      </c>
      <c r="M526" s="24">
        <f t="shared" si="281"/>
        <v>0</v>
      </c>
      <c r="N526" s="24">
        <f t="shared" si="281"/>
        <v>0</v>
      </c>
      <c r="O526" s="24">
        <f t="shared" si="281"/>
        <v>0</v>
      </c>
      <c r="P526" s="24">
        <f t="shared" si="281"/>
        <v>0</v>
      </c>
      <c r="Q526" s="24">
        <f t="shared" si="281"/>
        <v>0</v>
      </c>
      <c r="R526" s="24">
        <f t="shared" si="281"/>
        <v>0</v>
      </c>
      <c r="S526" s="24">
        <f t="shared" si="281"/>
        <v>0</v>
      </c>
      <c r="T526" s="37" t="s">
        <v>15</v>
      </c>
      <c r="U526" s="37"/>
    </row>
    <row r="527" spans="2:23" s="26" customFormat="1" ht="21" hidden="1" customHeight="1" outlineLevel="1" x14ac:dyDescent="0.25">
      <c r="B527" s="27"/>
      <c r="C527" s="18"/>
      <c r="D527" s="18"/>
      <c r="E527" s="19"/>
      <c r="F527" s="20"/>
      <c r="G527" s="28"/>
      <c r="H527" s="29">
        <f>IF(C527="A",PRODUCT(F527:G527),0)</f>
        <v>0</v>
      </c>
      <c r="I527" s="29">
        <f t="shared" si="283"/>
        <v>0</v>
      </c>
      <c r="J527" s="29">
        <f t="shared" si="284"/>
        <v>0</v>
      </c>
      <c r="K527" s="24">
        <f t="shared" si="281"/>
        <v>0</v>
      </c>
      <c r="L527" s="24">
        <f t="shared" si="281"/>
        <v>0</v>
      </c>
      <c r="M527" s="24">
        <f t="shared" si="281"/>
        <v>0</v>
      </c>
      <c r="N527" s="24">
        <f t="shared" si="281"/>
        <v>0</v>
      </c>
      <c r="O527" s="24">
        <f t="shared" si="281"/>
        <v>0</v>
      </c>
      <c r="P527" s="24">
        <f t="shared" si="281"/>
        <v>0</v>
      </c>
      <c r="Q527" s="24">
        <f t="shared" si="281"/>
        <v>0</v>
      </c>
      <c r="R527" s="24">
        <f t="shared" si="281"/>
        <v>0</v>
      </c>
      <c r="S527" s="24">
        <f t="shared" si="281"/>
        <v>0</v>
      </c>
      <c r="T527" s="25" t="s">
        <v>15</v>
      </c>
      <c r="U527" s="30"/>
      <c r="W527" s="31"/>
    </row>
    <row r="528" spans="2:23" s="26" customFormat="1" ht="21" hidden="1" customHeight="1" outlineLevel="1" x14ac:dyDescent="0.25">
      <c r="B528" s="27"/>
      <c r="C528" s="18"/>
      <c r="D528" s="18"/>
      <c r="E528" s="19"/>
      <c r="F528" s="20"/>
      <c r="G528" s="28"/>
      <c r="H528" s="29">
        <f>IF(C528="A",PRODUCT(F528:G528),0)</f>
        <v>0</v>
      </c>
      <c r="I528" s="29">
        <f t="shared" si="283"/>
        <v>0</v>
      </c>
      <c r="J528" s="29">
        <f t="shared" si="284"/>
        <v>0</v>
      </c>
      <c r="K528" s="24">
        <f t="shared" si="281"/>
        <v>0</v>
      </c>
      <c r="L528" s="24">
        <f t="shared" si="281"/>
        <v>0</v>
      </c>
      <c r="M528" s="24">
        <f t="shared" si="281"/>
        <v>0</v>
      </c>
      <c r="N528" s="24">
        <f t="shared" si="281"/>
        <v>0</v>
      </c>
      <c r="O528" s="24">
        <f t="shared" si="281"/>
        <v>0</v>
      </c>
      <c r="P528" s="24">
        <f t="shared" si="281"/>
        <v>0</v>
      </c>
      <c r="Q528" s="24">
        <f t="shared" si="281"/>
        <v>0</v>
      </c>
      <c r="R528" s="24">
        <f t="shared" si="281"/>
        <v>0</v>
      </c>
      <c r="S528" s="24">
        <f t="shared" si="281"/>
        <v>0</v>
      </c>
      <c r="T528" s="25" t="s">
        <v>15</v>
      </c>
      <c r="U528" s="30"/>
      <c r="W528" s="31"/>
    </row>
    <row r="529" spans="2:23" s="26" customFormat="1" ht="21" hidden="1" customHeight="1" outlineLevel="1" x14ac:dyDescent="0.25">
      <c r="B529" s="27"/>
      <c r="C529" s="18"/>
      <c r="D529" s="18"/>
      <c r="E529" s="19"/>
      <c r="F529" s="20"/>
      <c r="G529" s="28"/>
      <c r="H529" s="29">
        <f>IF(C529="A",PRODUCT(F529:G529),0)</f>
        <v>0</v>
      </c>
      <c r="I529" s="29">
        <f t="shared" si="283"/>
        <v>0</v>
      </c>
      <c r="J529" s="29">
        <f t="shared" si="284"/>
        <v>0</v>
      </c>
      <c r="K529" s="24">
        <f t="shared" si="281"/>
        <v>0</v>
      </c>
      <c r="L529" s="24">
        <f t="shared" si="281"/>
        <v>0</v>
      </c>
      <c r="M529" s="24">
        <f t="shared" si="281"/>
        <v>0</v>
      </c>
      <c r="N529" s="24">
        <f t="shared" si="281"/>
        <v>0</v>
      </c>
      <c r="O529" s="24">
        <f t="shared" si="281"/>
        <v>0</v>
      </c>
      <c r="P529" s="24">
        <f t="shared" si="281"/>
        <v>0</v>
      </c>
      <c r="Q529" s="24">
        <f t="shared" si="281"/>
        <v>0</v>
      </c>
      <c r="R529" s="24">
        <f t="shared" si="281"/>
        <v>0</v>
      </c>
      <c r="S529" s="24">
        <f t="shared" si="281"/>
        <v>0</v>
      </c>
      <c r="T529" s="25" t="s">
        <v>15</v>
      </c>
      <c r="U529" s="30"/>
      <c r="W529" s="31"/>
    </row>
    <row r="530" spans="2:23" s="26" customFormat="1" ht="21" hidden="1" customHeight="1" outlineLevel="1" x14ac:dyDescent="0.25">
      <c r="B530" s="27"/>
      <c r="C530" s="18"/>
      <c r="D530" s="18"/>
      <c r="E530" s="19"/>
      <c r="F530" s="20"/>
      <c r="G530" s="28"/>
      <c r="H530" s="29">
        <f>IF(C530="A",PRODUCT(F530:G530),0)</f>
        <v>0</v>
      </c>
      <c r="I530" s="29">
        <f t="shared" si="283"/>
        <v>0</v>
      </c>
      <c r="J530" s="29">
        <f t="shared" si="284"/>
        <v>0</v>
      </c>
      <c r="K530" s="24">
        <f t="shared" si="281"/>
        <v>0</v>
      </c>
      <c r="L530" s="24">
        <f t="shared" si="281"/>
        <v>0</v>
      </c>
      <c r="M530" s="24">
        <f t="shared" si="281"/>
        <v>0</v>
      </c>
      <c r="N530" s="24">
        <f t="shared" si="281"/>
        <v>0</v>
      </c>
      <c r="O530" s="24">
        <f t="shared" si="281"/>
        <v>0</v>
      </c>
      <c r="P530" s="24">
        <f t="shared" si="281"/>
        <v>0</v>
      </c>
      <c r="Q530" s="24">
        <f t="shared" si="281"/>
        <v>0</v>
      </c>
      <c r="R530" s="24">
        <f t="shared" si="281"/>
        <v>0</v>
      </c>
      <c r="S530" s="24">
        <f t="shared" si="281"/>
        <v>0</v>
      </c>
      <c r="T530" s="25" t="s">
        <v>15</v>
      </c>
      <c r="U530" s="30"/>
      <c r="W530" s="31"/>
    </row>
    <row r="531" spans="2:23" s="38" customFormat="1" ht="21" hidden="1" customHeight="1" outlineLevel="1" x14ac:dyDescent="0.25">
      <c r="B531" s="32"/>
      <c r="C531" s="33"/>
      <c r="D531" s="33"/>
      <c r="E531" s="34"/>
      <c r="F531" s="35"/>
      <c r="G531" s="35"/>
      <c r="H531" s="36">
        <f t="shared" ref="H531" si="290">IF(C531="A",PRODUCT(F531:G531),0)</f>
        <v>0</v>
      </c>
      <c r="I531" s="36">
        <f t="shared" si="283"/>
        <v>0</v>
      </c>
      <c r="J531" s="36">
        <f t="shared" si="284"/>
        <v>0</v>
      </c>
      <c r="K531" s="24">
        <f t="shared" si="281"/>
        <v>0</v>
      </c>
      <c r="L531" s="24">
        <f t="shared" si="281"/>
        <v>0</v>
      </c>
      <c r="M531" s="24">
        <f t="shared" si="281"/>
        <v>0</v>
      </c>
      <c r="N531" s="24">
        <f t="shared" si="281"/>
        <v>0</v>
      </c>
      <c r="O531" s="24">
        <f t="shared" si="281"/>
        <v>0</v>
      </c>
      <c r="P531" s="24">
        <f t="shared" si="281"/>
        <v>0</v>
      </c>
      <c r="Q531" s="24">
        <f t="shared" si="281"/>
        <v>0</v>
      </c>
      <c r="R531" s="24">
        <f t="shared" si="281"/>
        <v>0</v>
      </c>
      <c r="S531" s="24">
        <f t="shared" si="281"/>
        <v>0</v>
      </c>
      <c r="T531" s="37" t="s">
        <v>15</v>
      </c>
      <c r="U531" s="37"/>
    </row>
    <row r="532" spans="2:23" s="26" customFormat="1" ht="21" hidden="1" customHeight="1" outlineLevel="1" x14ac:dyDescent="0.25">
      <c r="B532" s="27"/>
      <c r="C532" s="18"/>
      <c r="D532" s="18"/>
      <c r="E532" s="19"/>
      <c r="F532" s="20"/>
      <c r="G532" s="28"/>
      <c r="H532" s="29">
        <f>IF(C532="A",PRODUCT(F532:G532),0)</f>
        <v>0</v>
      </c>
      <c r="I532" s="29">
        <f t="shared" si="283"/>
        <v>0</v>
      </c>
      <c r="J532" s="29">
        <f t="shared" si="284"/>
        <v>0</v>
      </c>
      <c r="K532" s="24">
        <f t="shared" si="281"/>
        <v>0</v>
      </c>
      <c r="L532" s="24">
        <f t="shared" si="281"/>
        <v>0</v>
      </c>
      <c r="M532" s="24">
        <f t="shared" si="281"/>
        <v>0</v>
      </c>
      <c r="N532" s="24">
        <f t="shared" si="281"/>
        <v>0</v>
      </c>
      <c r="O532" s="24">
        <f t="shared" si="281"/>
        <v>0</v>
      </c>
      <c r="P532" s="24">
        <f t="shared" si="281"/>
        <v>0</v>
      </c>
      <c r="Q532" s="24">
        <f t="shared" si="281"/>
        <v>0</v>
      </c>
      <c r="R532" s="24">
        <f t="shared" si="281"/>
        <v>0</v>
      </c>
      <c r="S532" s="24">
        <f t="shared" si="281"/>
        <v>0</v>
      </c>
      <c r="T532" s="25" t="s">
        <v>15</v>
      </c>
      <c r="U532" s="30"/>
      <c r="W532" s="31"/>
    </row>
    <row r="533" spans="2:23" s="38" customFormat="1" ht="21" hidden="1" customHeight="1" outlineLevel="1" x14ac:dyDescent="0.25">
      <c r="B533" s="32"/>
      <c r="C533" s="33"/>
      <c r="D533" s="33"/>
      <c r="E533" s="34"/>
      <c r="F533" s="35"/>
      <c r="G533" s="35"/>
      <c r="H533" s="36">
        <f t="shared" ref="H533" si="291">IF(C533="A",PRODUCT(F533:G533),0)</f>
        <v>0</v>
      </c>
      <c r="I533" s="36">
        <f t="shared" si="283"/>
        <v>0</v>
      </c>
      <c r="J533" s="36">
        <f t="shared" si="284"/>
        <v>0</v>
      </c>
      <c r="K533" s="24">
        <f t="shared" si="281"/>
        <v>0</v>
      </c>
      <c r="L533" s="24">
        <f t="shared" si="281"/>
        <v>0</v>
      </c>
      <c r="M533" s="24">
        <f t="shared" si="281"/>
        <v>0</v>
      </c>
      <c r="N533" s="24">
        <f t="shared" si="281"/>
        <v>0</v>
      </c>
      <c r="O533" s="24">
        <f t="shared" si="281"/>
        <v>0</v>
      </c>
      <c r="P533" s="24">
        <f t="shared" si="281"/>
        <v>0</v>
      </c>
      <c r="Q533" s="24">
        <f t="shared" si="281"/>
        <v>0</v>
      </c>
      <c r="R533" s="24">
        <f t="shared" si="281"/>
        <v>0</v>
      </c>
      <c r="S533" s="24">
        <f t="shared" si="281"/>
        <v>0</v>
      </c>
      <c r="T533" s="37" t="s">
        <v>15</v>
      </c>
      <c r="U533" s="37"/>
    </row>
    <row r="534" spans="2:23" s="26" customFormat="1" ht="21" hidden="1" customHeight="1" outlineLevel="1" x14ac:dyDescent="0.25">
      <c r="B534" s="27"/>
      <c r="C534" s="18"/>
      <c r="D534" s="18"/>
      <c r="E534" s="19"/>
      <c r="F534" s="20"/>
      <c r="G534" s="28"/>
      <c r="H534" s="29">
        <f>IF(C534="A",PRODUCT(F534:G534),0)</f>
        <v>0</v>
      </c>
      <c r="I534" s="29">
        <f t="shared" si="283"/>
        <v>0</v>
      </c>
      <c r="J534" s="29">
        <f t="shared" si="284"/>
        <v>0</v>
      </c>
      <c r="K534" s="24">
        <f t="shared" si="281"/>
        <v>0</v>
      </c>
      <c r="L534" s="24">
        <f t="shared" si="281"/>
        <v>0</v>
      </c>
      <c r="M534" s="24">
        <f t="shared" si="281"/>
        <v>0</v>
      </c>
      <c r="N534" s="24">
        <f t="shared" si="281"/>
        <v>0</v>
      </c>
      <c r="O534" s="24">
        <f t="shared" si="281"/>
        <v>0</v>
      </c>
      <c r="P534" s="24">
        <f t="shared" si="281"/>
        <v>0</v>
      </c>
      <c r="Q534" s="24">
        <f t="shared" si="281"/>
        <v>0</v>
      </c>
      <c r="R534" s="24">
        <f t="shared" si="281"/>
        <v>0</v>
      </c>
      <c r="S534" s="24">
        <f t="shared" si="281"/>
        <v>0</v>
      </c>
      <c r="T534" s="25" t="s">
        <v>15</v>
      </c>
      <c r="U534" s="30"/>
      <c r="W534" s="31"/>
    </row>
    <row r="535" spans="2:23" s="38" customFormat="1" ht="21" hidden="1" customHeight="1" outlineLevel="1" x14ac:dyDescent="0.25">
      <c r="B535" s="32"/>
      <c r="C535" s="33"/>
      <c r="D535" s="33"/>
      <c r="E535" s="34"/>
      <c r="F535" s="35"/>
      <c r="G535" s="35"/>
      <c r="H535" s="36">
        <f t="shared" ref="H535" si="292">IF(C535="A",PRODUCT(F535:G535),0)</f>
        <v>0</v>
      </c>
      <c r="I535" s="36">
        <f t="shared" si="283"/>
        <v>0</v>
      </c>
      <c r="J535" s="36">
        <f t="shared" si="284"/>
        <v>0</v>
      </c>
      <c r="K535" s="24">
        <f t="shared" ref="K535:S535" si="293">IF($E535=K$6,$J535,0)</f>
        <v>0</v>
      </c>
      <c r="L535" s="24">
        <f t="shared" si="293"/>
        <v>0</v>
      </c>
      <c r="M535" s="24">
        <f t="shared" si="293"/>
        <v>0</v>
      </c>
      <c r="N535" s="24">
        <f t="shared" si="293"/>
        <v>0</v>
      </c>
      <c r="O535" s="24">
        <f t="shared" si="293"/>
        <v>0</v>
      </c>
      <c r="P535" s="24">
        <f t="shared" si="293"/>
        <v>0</v>
      </c>
      <c r="Q535" s="24">
        <f t="shared" si="293"/>
        <v>0</v>
      </c>
      <c r="R535" s="24">
        <f t="shared" si="293"/>
        <v>0</v>
      </c>
      <c r="S535" s="24">
        <f t="shared" si="293"/>
        <v>0</v>
      </c>
      <c r="T535" s="37" t="s">
        <v>15</v>
      </c>
      <c r="U535" s="37"/>
    </row>
    <row r="536" spans="2:23" s="68" customFormat="1" ht="21" hidden="1" customHeight="1" outlineLevel="1" x14ac:dyDescent="0.25">
      <c r="B536" s="69"/>
      <c r="C536" s="65"/>
      <c r="D536" s="65"/>
      <c r="E536" s="66"/>
      <c r="F536" s="39"/>
      <c r="G536" s="39"/>
      <c r="H536" s="29"/>
      <c r="I536" s="29"/>
      <c r="J536" s="29"/>
      <c r="K536" s="24"/>
      <c r="L536" s="24"/>
      <c r="M536" s="24"/>
      <c r="N536" s="24"/>
      <c r="O536" s="24"/>
      <c r="P536" s="24"/>
      <c r="Q536" s="24"/>
      <c r="R536" s="24"/>
      <c r="S536" s="24"/>
      <c r="T536" s="25"/>
      <c r="U536" s="67"/>
      <c r="V536" s="26"/>
    </row>
    <row r="537" spans="2:23" s="26" customFormat="1" ht="21" hidden="1" customHeight="1" outlineLevel="1" x14ac:dyDescent="0.25">
      <c r="B537" s="27"/>
      <c r="C537" s="18"/>
      <c r="D537" s="18"/>
      <c r="E537" s="19"/>
      <c r="F537" s="39"/>
      <c r="G537" s="39"/>
      <c r="H537" s="29"/>
      <c r="I537" s="29"/>
      <c r="J537" s="29"/>
      <c r="K537" s="24"/>
      <c r="L537" s="24"/>
      <c r="M537" s="24"/>
      <c r="N537" s="24"/>
      <c r="O537" s="24"/>
      <c r="P537" s="24"/>
      <c r="Q537" s="24"/>
      <c r="R537" s="24"/>
      <c r="S537" s="24"/>
      <c r="T537" s="25"/>
      <c r="U537" s="30"/>
    </row>
    <row r="538" spans="2:23" s="26" customFormat="1" ht="21" customHeight="1" collapsed="1" x14ac:dyDescent="0.25">
      <c r="B538" s="27"/>
      <c r="C538" s="18"/>
      <c r="D538" s="18"/>
      <c r="E538" s="19"/>
      <c r="F538" s="39"/>
      <c r="G538" s="39"/>
      <c r="H538" s="29"/>
      <c r="I538" s="29"/>
      <c r="J538" s="29"/>
      <c r="K538" s="24"/>
      <c r="L538" s="24"/>
      <c r="M538" s="24"/>
      <c r="N538" s="24"/>
      <c r="O538" s="24"/>
      <c r="P538" s="24"/>
      <c r="Q538" s="24"/>
      <c r="R538" s="24"/>
      <c r="S538" s="24"/>
      <c r="T538" s="25"/>
      <c r="U538" s="30"/>
      <c r="W538" s="31"/>
    </row>
    <row r="539" spans="2:23" s="8" customFormat="1" ht="21" customHeight="1" x14ac:dyDescent="0.25">
      <c r="B539" s="40" t="s">
        <v>22</v>
      </c>
      <c r="C539" s="41"/>
      <c r="D539" s="41"/>
      <c r="E539" s="42" t="str">
        <f>B142</f>
        <v xml:space="preserve">8TH FLOOR </v>
      </c>
      <c r="F539" s="43"/>
      <c r="G539" s="44"/>
      <c r="H539" s="44"/>
      <c r="I539" s="44"/>
      <c r="J539" s="45" t="s">
        <v>23</v>
      </c>
      <c r="K539" s="46">
        <f>SUM(K143:K538)</f>
        <v>0</v>
      </c>
      <c r="L539" s="46">
        <f t="shared" ref="L539:S539" si="294">SUM(L143:L538)</f>
        <v>0</v>
      </c>
      <c r="M539" s="46">
        <f t="shared" si="294"/>
        <v>0</v>
      </c>
      <c r="N539" s="46">
        <f t="shared" si="294"/>
        <v>0</v>
      </c>
      <c r="O539" s="46">
        <f t="shared" si="294"/>
        <v>0</v>
      </c>
      <c r="P539" s="46">
        <f t="shared" si="294"/>
        <v>0</v>
      </c>
      <c r="Q539" s="46">
        <f t="shared" si="294"/>
        <v>0</v>
      </c>
      <c r="R539" s="46">
        <f t="shared" si="294"/>
        <v>0</v>
      </c>
      <c r="S539" s="46">
        <f t="shared" si="294"/>
        <v>0</v>
      </c>
      <c r="T539" s="47" t="s">
        <v>15</v>
      </c>
      <c r="U539" s="47"/>
    </row>
    <row r="540" spans="2:23" s="8" customFormat="1" ht="21" customHeight="1" x14ac:dyDescent="0.25">
      <c r="B540" s="48"/>
      <c r="C540" s="49"/>
      <c r="D540" s="49"/>
      <c r="E540" s="50"/>
      <c r="F540" s="51"/>
      <c r="G540" s="49"/>
      <c r="H540" s="49"/>
      <c r="I540" s="49"/>
      <c r="J540" s="52" t="s">
        <v>24</v>
      </c>
      <c r="K540" s="53">
        <v>1</v>
      </c>
      <c r="L540" s="53">
        <v>1</v>
      </c>
      <c r="M540" s="53">
        <v>1</v>
      </c>
      <c r="N540" s="53">
        <v>1</v>
      </c>
      <c r="O540" s="53">
        <v>1</v>
      </c>
      <c r="P540" s="53">
        <v>1</v>
      </c>
      <c r="Q540" s="53">
        <v>1</v>
      </c>
      <c r="R540" s="53">
        <v>1</v>
      </c>
      <c r="S540" s="53">
        <v>1</v>
      </c>
      <c r="T540" s="54" t="s">
        <v>4</v>
      </c>
      <c r="U540" s="54"/>
    </row>
    <row r="541" spans="2:23" s="8" customFormat="1" ht="21" customHeight="1" x14ac:dyDescent="0.25">
      <c r="B541" s="55"/>
      <c r="C541" s="56"/>
      <c r="D541" s="56"/>
      <c r="E541" s="57"/>
      <c r="F541" s="58"/>
      <c r="G541" s="56"/>
      <c r="H541" s="56"/>
      <c r="I541" s="56"/>
      <c r="J541" s="45" t="s">
        <v>25</v>
      </c>
      <c r="K541" s="59">
        <f t="shared" ref="K541:S541" si="295">ROUND(K539*K540,2)</f>
        <v>0</v>
      </c>
      <c r="L541" s="59">
        <f t="shared" si="295"/>
        <v>0</v>
      </c>
      <c r="M541" s="59">
        <f t="shared" si="295"/>
        <v>0</v>
      </c>
      <c r="N541" s="59">
        <f t="shared" si="295"/>
        <v>0</v>
      </c>
      <c r="O541" s="59">
        <f t="shared" si="295"/>
        <v>0</v>
      </c>
      <c r="P541" s="59">
        <f t="shared" si="295"/>
        <v>0</v>
      </c>
      <c r="Q541" s="59">
        <f t="shared" si="295"/>
        <v>0</v>
      </c>
      <c r="R541" s="59">
        <f t="shared" si="295"/>
        <v>0</v>
      </c>
      <c r="S541" s="59">
        <f t="shared" si="295"/>
        <v>0</v>
      </c>
      <c r="T541" s="47" t="s">
        <v>15</v>
      </c>
      <c r="U541" s="47"/>
      <c r="V541" s="60"/>
      <c r="W541" s="60"/>
    </row>
    <row r="544" spans="2:23" s="8" customFormat="1" ht="21" customHeight="1" x14ac:dyDescent="0.25">
      <c r="B544" s="184" t="s">
        <v>52</v>
      </c>
      <c r="C544" s="185"/>
      <c r="D544" s="186"/>
      <c r="E544" s="187"/>
      <c r="F544" s="187"/>
      <c r="G544" s="187"/>
      <c r="H544" s="187"/>
      <c r="I544" s="187"/>
      <c r="J544" s="187"/>
      <c r="K544" s="187"/>
      <c r="L544" s="187"/>
      <c r="M544" s="187"/>
      <c r="N544" s="187"/>
      <c r="O544" s="187"/>
      <c r="P544" s="187"/>
      <c r="Q544" s="187"/>
      <c r="R544" s="187"/>
      <c r="S544" s="187"/>
      <c r="T544" s="188"/>
      <c r="U544" s="7"/>
    </row>
    <row r="545" spans="2:23" s="16" customFormat="1" ht="21" hidden="1" customHeight="1" outlineLevel="1" x14ac:dyDescent="0.25">
      <c r="B545" s="9"/>
      <c r="C545" s="10"/>
      <c r="D545" s="10"/>
      <c r="E545" s="11"/>
      <c r="F545" s="12"/>
      <c r="G545" s="11"/>
      <c r="H545" s="13"/>
      <c r="I545" s="13"/>
      <c r="J545" s="13"/>
      <c r="K545" s="14"/>
      <c r="L545" s="14"/>
      <c r="M545" s="14"/>
      <c r="N545" s="14"/>
      <c r="O545" s="14"/>
      <c r="P545" s="14"/>
      <c r="Q545" s="14"/>
      <c r="R545" s="14"/>
      <c r="S545" s="14"/>
      <c r="T545" s="15"/>
      <c r="U545" s="15"/>
    </row>
    <row r="546" spans="2:23" s="26" customFormat="1" ht="21" hidden="1" customHeight="1" outlineLevel="1" x14ac:dyDescent="0.25">
      <c r="B546" s="9"/>
      <c r="C546" s="18"/>
      <c r="D546" s="18"/>
      <c r="E546" s="62"/>
      <c r="F546" s="20"/>
      <c r="G546" s="28"/>
      <c r="H546" s="63"/>
      <c r="I546" s="63"/>
      <c r="J546" s="63"/>
      <c r="K546" s="64"/>
      <c r="L546" s="64"/>
      <c r="M546" s="64"/>
      <c r="N546" s="64"/>
      <c r="O546" s="64"/>
      <c r="P546" s="64"/>
      <c r="Q546" s="64"/>
      <c r="R546" s="64"/>
      <c r="S546" s="64"/>
      <c r="T546" s="30"/>
      <c r="U546" s="30"/>
    </row>
    <row r="547" spans="2:23" s="26" customFormat="1" ht="21" hidden="1" customHeight="1" outlineLevel="1" x14ac:dyDescent="0.25">
      <c r="B547" s="9"/>
      <c r="C547" s="18"/>
      <c r="D547" s="18"/>
      <c r="E547" s="62"/>
      <c r="F547" s="20"/>
      <c r="G547" s="28"/>
      <c r="H547" s="63"/>
      <c r="I547" s="63"/>
      <c r="J547" s="63"/>
      <c r="K547" s="64"/>
      <c r="L547" s="64"/>
      <c r="M547" s="64"/>
      <c r="N547" s="64"/>
      <c r="O547" s="64"/>
      <c r="P547" s="64"/>
      <c r="Q547" s="64"/>
      <c r="R547" s="64"/>
      <c r="S547" s="64"/>
      <c r="T547" s="30"/>
      <c r="U547" s="30"/>
    </row>
    <row r="548" spans="2:23" s="26" customFormat="1" ht="21" hidden="1" customHeight="1" outlineLevel="1" x14ac:dyDescent="0.25">
      <c r="B548" s="27"/>
      <c r="C548" s="18"/>
      <c r="D548" s="18"/>
      <c r="E548" s="62"/>
      <c r="F548" s="39"/>
      <c r="G548" s="39"/>
      <c r="H548" s="29">
        <f>IF(C548="A",PRODUCT(F548:G548),0)</f>
        <v>0</v>
      </c>
      <c r="I548" s="29">
        <f t="shared" ref="I548:I611" si="296">IF(C548="D",-PRODUCT(F548:G548),0)</f>
        <v>0</v>
      </c>
      <c r="J548" s="29">
        <f t="shared" ref="J548:J611" si="297">(H548*D548)+(I548*D548)</f>
        <v>0</v>
      </c>
      <c r="K548" s="24">
        <f>IF($E548=K$6,$J548,0)</f>
        <v>0</v>
      </c>
      <c r="L548" s="24">
        <f t="shared" ref="L548:S563" si="298">IF($E548=L$6,$J548,0)</f>
        <v>0</v>
      </c>
      <c r="M548" s="24">
        <f t="shared" si="298"/>
        <v>0</v>
      </c>
      <c r="N548" s="24">
        <f t="shared" si="298"/>
        <v>0</v>
      </c>
      <c r="O548" s="24">
        <f t="shared" si="298"/>
        <v>0</v>
      </c>
      <c r="P548" s="24">
        <f t="shared" si="298"/>
        <v>0</v>
      </c>
      <c r="Q548" s="24">
        <f t="shared" si="298"/>
        <v>0</v>
      </c>
      <c r="R548" s="24">
        <f t="shared" si="298"/>
        <v>0</v>
      </c>
      <c r="S548" s="24">
        <f t="shared" si="298"/>
        <v>0</v>
      </c>
      <c r="T548" s="25" t="s">
        <v>15</v>
      </c>
      <c r="U548" s="30"/>
      <c r="W548" s="31"/>
    </row>
    <row r="549" spans="2:23" s="38" customFormat="1" ht="21" hidden="1" customHeight="1" outlineLevel="1" x14ac:dyDescent="0.25">
      <c r="B549" s="27"/>
      <c r="C549" s="18"/>
      <c r="D549" s="18"/>
      <c r="E549" s="62"/>
      <c r="F549" s="39"/>
      <c r="G549" s="39"/>
      <c r="H549" s="29">
        <f t="shared" ref="H549:H612" si="299">IF(C549="A",PRODUCT(F549:G549),0)</f>
        <v>0</v>
      </c>
      <c r="I549" s="29">
        <f t="shared" si="296"/>
        <v>0</v>
      </c>
      <c r="J549" s="29">
        <f t="shared" si="297"/>
        <v>0</v>
      </c>
      <c r="K549" s="24">
        <f t="shared" ref="K549:S590" si="300">IF($E549=K$6,$J549,0)</f>
        <v>0</v>
      </c>
      <c r="L549" s="24">
        <f t="shared" si="298"/>
        <v>0</v>
      </c>
      <c r="M549" s="24">
        <f t="shared" si="298"/>
        <v>0</v>
      </c>
      <c r="N549" s="24">
        <f t="shared" si="298"/>
        <v>0</v>
      </c>
      <c r="O549" s="24">
        <f t="shared" si="298"/>
        <v>0</v>
      </c>
      <c r="P549" s="24">
        <f t="shared" si="298"/>
        <v>0</v>
      </c>
      <c r="Q549" s="24">
        <f t="shared" si="298"/>
        <v>0</v>
      </c>
      <c r="R549" s="24">
        <f t="shared" si="298"/>
        <v>0</v>
      </c>
      <c r="S549" s="24">
        <f t="shared" si="298"/>
        <v>0</v>
      </c>
      <c r="T549" s="25" t="s">
        <v>15</v>
      </c>
      <c r="U549" s="37"/>
    </row>
    <row r="550" spans="2:23" s="26" customFormat="1" ht="21" hidden="1" customHeight="1" outlineLevel="1" x14ac:dyDescent="0.25">
      <c r="B550" s="27"/>
      <c r="C550" s="18"/>
      <c r="D550" s="18"/>
      <c r="E550" s="62"/>
      <c r="F550" s="39"/>
      <c r="G550" s="39"/>
      <c r="H550" s="29">
        <f t="shared" si="299"/>
        <v>0</v>
      </c>
      <c r="I550" s="29">
        <f t="shared" si="296"/>
        <v>0</v>
      </c>
      <c r="J550" s="29">
        <f t="shared" si="297"/>
        <v>0</v>
      </c>
      <c r="K550" s="24">
        <f t="shared" si="300"/>
        <v>0</v>
      </c>
      <c r="L550" s="24">
        <f t="shared" si="298"/>
        <v>0</v>
      </c>
      <c r="M550" s="24">
        <f t="shared" si="298"/>
        <v>0</v>
      </c>
      <c r="N550" s="24">
        <f t="shared" si="298"/>
        <v>0</v>
      </c>
      <c r="O550" s="24">
        <f t="shared" si="298"/>
        <v>0</v>
      </c>
      <c r="P550" s="24">
        <f t="shared" si="298"/>
        <v>0</v>
      </c>
      <c r="Q550" s="24">
        <f t="shared" si="298"/>
        <v>0</v>
      </c>
      <c r="R550" s="24">
        <f t="shared" si="298"/>
        <v>0</v>
      </c>
      <c r="S550" s="24">
        <f t="shared" si="298"/>
        <v>0</v>
      </c>
      <c r="T550" s="25" t="s">
        <v>15</v>
      </c>
      <c r="U550" s="30"/>
      <c r="W550" s="31"/>
    </row>
    <row r="551" spans="2:23" s="26" customFormat="1" ht="21" hidden="1" customHeight="1" outlineLevel="1" x14ac:dyDescent="0.25">
      <c r="B551" s="27"/>
      <c r="C551" s="18"/>
      <c r="D551" s="18"/>
      <c r="E551" s="62"/>
      <c r="F551" s="39"/>
      <c r="G551" s="39"/>
      <c r="H551" s="29">
        <f t="shared" si="299"/>
        <v>0</v>
      </c>
      <c r="I551" s="29">
        <f t="shared" si="296"/>
        <v>0</v>
      </c>
      <c r="J551" s="29">
        <f t="shared" si="297"/>
        <v>0</v>
      </c>
      <c r="K551" s="24">
        <f t="shared" si="300"/>
        <v>0</v>
      </c>
      <c r="L551" s="24">
        <f t="shared" si="298"/>
        <v>0</v>
      </c>
      <c r="M551" s="24">
        <f t="shared" si="298"/>
        <v>0</v>
      </c>
      <c r="N551" s="24">
        <f t="shared" si="298"/>
        <v>0</v>
      </c>
      <c r="O551" s="24">
        <f t="shared" si="298"/>
        <v>0</v>
      </c>
      <c r="P551" s="24">
        <f t="shared" si="298"/>
        <v>0</v>
      </c>
      <c r="Q551" s="24">
        <f t="shared" si="298"/>
        <v>0</v>
      </c>
      <c r="R551" s="24">
        <f t="shared" si="298"/>
        <v>0</v>
      </c>
      <c r="S551" s="24">
        <f t="shared" si="298"/>
        <v>0</v>
      </c>
      <c r="T551" s="25" t="s">
        <v>15</v>
      </c>
      <c r="U551" s="30"/>
      <c r="W551" s="31"/>
    </row>
    <row r="552" spans="2:23" s="26" customFormat="1" ht="21" hidden="1" customHeight="1" outlineLevel="1" x14ac:dyDescent="0.25">
      <c r="B552" s="27"/>
      <c r="C552" s="18"/>
      <c r="D552" s="18"/>
      <c r="E552" s="62"/>
      <c r="F552" s="39"/>
      <c r="G552" s="39"/>
      <c r="H552" s="29">
        <f t="shared" si="299"/>
        <v>0</v>
      </c>
      <c r="I552" s="29">
        <f t="shared" si="296"/>
        <v>0</v>
      </c>
      <c r="J552" s="29">
        <f t="shared" si="297"/>
        <v>0</v>
      </c>
      <c r="K552" s="24">
        <f t="shared" si="300"/>
        <v>0</v>
      </c>
      <c r="L552" s="24">
        <f t="shared" si="298"/>
        <v>0</v>
      </c>
      <c r="M552" s="24">
        <f t="shared" si="298"/>
        <v>0</v>
      </c>
      <c r="N552" s="24">
        <f t="shared" si="298"/>
        <v>0</v>
      </c>
      <c r="O552" s="24">
        <f t="shared" si="298"/>
        <v>0</v>
      </c>
      <c r="P552" s="24">
        <f t="shared" si="298"/>
        <v>0</v>
      </c>
      <c r="Q552" s="24">
        <f t="shared" si="298"/>
        <v>0</v>
      </c>
      <c r="R552" s="24">
        <f t="shared" si="298"/>
        <v>0</v>
      </c>
      <c r="S552" s="24">
        <f t="shared" si="298"/>
        <v>0</v>
      </c>
      <c r="T552" s="25" t="s">
        <v>15</v>
      </c>
      <c r="U552" s="30"/>
      <c r="W552" s="31"/>
    </row>
    <row r="553" spans="2:23" s="26" customFormat="1" ht="21" hidden="1" customHeight="1" outlineLevel="1" x14ac:dyDescent="0.25">
      <c r="B553" s="27"/>
      <c r="C553" s="18"/>
      <c r="D553" s="18"/>
      <c r="E553" s="62"/>
      <c r="F553" s="39"/>
      <c r="G553" s="39"/>
      <c r="H553" s="29">
        <f t="shared" si="299"/>
        <v>0</v>
      </c>
      <c r="I553" s="29">
        <f t="shared" si="296"/>
        <v>0</v>
      </c>
      <c r="J553" s="29">
        <f t="shared" si="297"/>
        <v>0</v>
      </c>
      <c r="K553" s="24">
        <f t="shared" si="300"/>
        <v>0</v>
      </c>
      <c r="L553" s="24">
        <f t="shared" si="298"/>
        <v>0</v>
      </c>
      <c r="M553" s="24">
        <f t="shared" si="298"/>
        <v>0</v>
      </c>
      <c r="N553" s="24">
        <f t="shared" si="298"/>
        <v>0</v>
      </c>
      <c r="O553" s="24">
        <f t="shared" si="298"/>
        <v>0</v>
      </c>
      <c r="P553" s="24">
        <f t="shared" si="298"/>
        <v>0</v>
      </c>
      <c r="Q553" s="24">
        <f t="shared" si="298"/>
        <v>0</v>
      </c>
      <c r="R553" s="24">
        <f t="shared" si="298"/>
        <v>0</v>
      </c>
      <c r="S553" s="24">
        <f t="shared" si="298"/>
        <v>0</v>
      </c>
      <c r="T553" s="25" t="s">
        <v>15</v>
      </c>
      <c r="U553" s="30"/>
      <c r="W553" s="31"/>
    </row>
    <row r="554" spans="2:23" s="26" customFormat="1" ht="21" hidden="1" customHeight="1" outlineLevel="1" x14ac:dyDescent="0.25">
      <c r="B554" s="27"/>
      <c r="C554" s="18"/>
      <c r="D554" s="18"/>
      <c r="E554" s="62"/>
      <c r="F554" s="39"/>
      <c r="G554" s="39"/>
      <c r="H554" s="29">
        <f t="shared" si="299"/>
        <v>0</v>
      </c>
      <c r="I554" s="29">
        <f t="shared" si="296"/>
        <v>0</v>
      </c>
      <c r="J554" s="29">
        <f t="shared" si="297"/>
        <v>0</v>
      </c>
      <c r="K554" s="24">
        <f t="shared" si="300"/>
        <v>0</v>
      </c>
      <c r="L554" s="24">
        <f t="shared" si="298"/>
        <v>0</v>
      </c>
      <c r="M554" s="24">
        <f t="shared" si="298"/>
        <v>0</v>
      </c>
      <c r="N554" s="24">
        <f t="shared" si="298"/>
        <v>0</v>
      </c>
      <c r="O554" s="24">
        <f t="shared" si="298"/>
        <v>0</v>
      </c>
      <c r="P554" s="24">
        <f t="shared" si="298"/>
        <v>0</v>
      </c>
      <c r="Q554" s="24">
        <f t="shared" si="298"/>
        <v>0</v>
      </c>
      <c r="R554" s="24">
        <f t="shared" si="298"/>
        <v>0</v>
      </c>
      <c r="S554" s="24">
        <f t="shared" si="298"/>
        <v>0</v>
      </c>
      <c r="T554" s="25" t="s">
        <v>15</v>
      </c>
      <c r="U554" s="30"/>
      <c r="W554" s="31"/>
    </row>
    <row r="555" spans="2:23" s="38" customFormat="1" ht="21" hidden="1" customHeight="1" outlineLevel="1" x14ac:dyDescent="0.25">
      <c r="B555" s="27"/>
      <c r="C555" s="18"/>
      <c r="D555" s="18"/>
      <c r="E555" s="62"/>
      <c r="F555" s="39"/>
      <c r="G555" s="39"/>
      <c r="H555" s="29">
        <f t="shared" si="299"/>
        <v>0</v>
      </c>
      <c r="I555" s="29">
        <f t="shared" si="296"/>
        <v>0</v>
      </c>
      <c r="J555" s="29">
        <f t="shared" si="297"/>
        <v>0</v>
      </c>
      <c r="K555" s="24">
        <f t="shared" si="300"/>
        <v>0</v>
      </c>
      <c r="L555" s="24">
        <f t="shared" si="298"/>
        <v>0</v>
      </c>
      <c r="M555" s="24">
        <f t="shared" si="298"/>
        <v>0</v>
      </c>
      <c r="N555" s="24">
        <f t="shared" si="298"/>
        <v>0</v>
      </c>
      <c r="O555" s="24">
        <f t="shared" si="298"/>
        <v>0</v>
      </c>
      <c r="P555" s="24">
        <f t="shared" si="298"/>
        <v>0</v>
      </c>
      <c r="Q555" s="24">
        <f t="shared" si="298"/>
        <v>0</v>
      </c>
      <c r="R555" s="24">
        <f t="shared" si="298"/>
        <v>0</v>
      </c>
      <c r="S555" s="24">
        <f t="shared" si="298"/>
        <v>0</v>
      </c>
      <c r="T555" s="25" t="s">
        <v>15</v>
      </c>
      <c r="U555" s="37"/>
    </row>
    <row r="556" spans="2:23" s="26" customFormat="1" ht="21" hidden="1" customHeight="1" outlineLevel="1" x14ac:dyDescent="0.25">
      <c r="B556" s="27"/>
      <c r="C556" s="18"/>
      <c r="D556" s="18"/>
      <c r="E556" s="62"/>
      <c r="F556" s="39"/>
      <c r="G556" s="39"/>
      <c r="H556" s="29">
        <f t="shared" si="299"/>
        <v>0</v>
      </c>
      <c r="I556" s="29">
        <f t="shared" si="296"/>
        <v>0</v>
      </c>
      <c r="J556" s="29">
        <f t="shared" si="297"/>
        <v>0</v>
      </c>
      <c r="K556" s="24">
        <f t="shared" si="300"/>
        <v>0</v>
      </c>
      <c r="L556" s="24">
        <f t="shared" si="298"/>
        <v>0</v>
      </c>
      <c r="M556" s="24">
        <f t="shared" si="298"/>
        <v>0</v>
      </c>
      <c r="N556" s="24">
        <f t="shared" si="298"/>
        <v>0</v>
      </c>
      <c r="O556" s="24">
        <f t="shared" si="298"/>
        <v>0</v>
      </c>
      <c r="P556" s="24">
        <f t="shared" si="298"/>
        <v>0</v>
      </c>
      <c r="Q556" s="24">
        <f t="shared" si="298"/>
        <v>0</v>
      </c>
      <c r="R556" s="24">
        <f t="shared" si="298"/>
        <v>0</v>
      </c>
      <c r="S556" s="24">
        <f t="shared" si="298"/>
        <v>0</v>
      </c>
      <c r="T556" s="25" t="s">
        <v>15</v>
      </c>
      <c r="U556" s="30"/>
      <c r="W556" s="31"/>
    </row>
    <row r="557" spans="2:23" s="68" customFormat="1" ht="21" hidden="1" customHeight="1" outlineLevel="1" x14ac:dyDescent="0.25">
      <c r="B557" s="27"/>
      <c r="C557" s="18"/>
      <c r="D557" s="18"/>
      <c r="E557" s="62"/>
      <c r="F557" s="39"/>
      <c r="G557" s="39"/>
      <c r="H557" s="29">
        <f t="shared" si="299"/>
        <v>0</v>
      </c>
      <c r="I557" s="29">
        <f t="shared" si="296"/>
        <v>0</v>
      </c>
      <c r="J557" s="29">
        <f t="shared" si="297"/>
        <v>0</v>
      </c>
      <c r="K557" s="24">
        <f t="shared" si="300"/>
        <v>0</v>
      </c>
      <c r="L557" s="24">
        <f t="shared" si="298"/>
        <v>0</v>
      </c>
      <c r="M557" s="24">
        <f t="shared" si="298"/>
        <v>0</v>
      </c>
      <c r="N557" s="24">
        <f t="shared" si="298"/>
        <v>0</v>
      </c>
      <c r="O557" s="24">
        <f t="shared" si="298"/>
        <v>0</v>
      </c>
      <c r="P557" s="24">
        <f t="shared" si="298"/>
        <v>0</v>
      </c>
      <c r="Q557" s="24">
        <f t="shared" si="298"/>
        <v>0</v>
      </c>
      <c r="R557" s="24">
        <f t="shared" si="298"/>
        <v>0</v>
      </c>
      <c r="S557" s="24">
        <f t="shared" si="298"/>
        <v>0</v>
      </c>
      <c r="T557" s="25" t="s">
        <v>15</v>
      </c>
      <c r="U557" s="67"/>
      <c r="V557" s="26"/>
    </row>
    <row r="558" spans="2:23" s="26" customFormat="1" ht="21" hidden="1" customHeight="1" outlineLevel="1" x14ac:dyDescent="0.25">
      <c r="B558" s="27"/>
      <c r="C558" s="18"/>
      <c r="D558" s="18"/>
      <c r="E558" s="62"/>
      <c r="F558" s="39"/>
      <c r="G558" s="39"/>
      <c r="H558" s="29">
        <f t="shared" si="299"/>
        <v>0</v>
      </c>
      <c r="I558" s="29">
        <f t="shared" si="296"/>
        <v>0</v>
      </c>
      <c r="J558" s="29">
        <f t="shared" si="297"/>
        <v>0</v>
      </c>
      <c r="K558" s="24">
        <f t="shared" si="300"/>
        <v>0</v>
      </c>
      <c r="L558" s="24">
        <f t="shared" si="298"/>
        <v>0</v>
      </c>
      <c r="M558" s="24">
        <f t="shared" si="298"/>
        <v>0</v>
      </c>
      <c r="N558" s="24">
        <f t="shared" si="298"/>
        <v>0</v>
      </c>
      <c r="O558" s="24">
        <f t="shared" si="298"/>
        <v>0</v>
      </c>
      <c r="P558" s="24">
        <f t="shared" si="298"/>
        <v>0</v>
      </c>
      <c r="Q558" s="24">
        <f t="shared" si="298"/>
        <v>0</v>
      </c>
      <c r="R558" s="24">
        <f t="shared" si="298"/>
        <v>0</v>
      </c>
      <c r="S558" s="24">
        <f t="shared" si="298"/>
        <v>0</v>
      </c>
      <c r="T558" s="25" t="s">
        <v>15</v>
      </c>
      <c r="U558" s="30"/>
      <c r="W558" s="31"/>
    </row>
    <row r="559" spans="2:23" s="38" customFormat="1" ht="21" hidden="1" customHeight="1" outlineLevel="1" x14ac:dyDescent="0.25">
      <c r="B559" s="27"/>
      <c r="C559" s="18"/>
      <c r="D559" s="18"/>
      <c r="E559" s="62"/>
      <c r="F559" s="39"/>
      <c r="G559" s="39"/>
      <c r="H559" s="29">
        <f t="shared" si="299"/>
        <v>0</v>
      </c>
      <c r="I559" s="29">
        <f t="shared" si="296"/>
        <v>0</v>
      </c>
      <c r="J559" s="29">
        <f t="shared" si="297"/>
        <v>0</v>
      </c>
      <c r="K559" s="24">
        <f t="shared" si="300"/>
        <v>0</v>
      </c>
      <c r="L559" s="24">
        <f t="shared" si="298"/>
        <v>0</v>
      </c>
      <c r="M559" s="24">
        <f t="shared" si="298"/>
        <v>0</v>
      </c>
      <c r="N559" s="24">
        <f t="shared" si="298"/>
        <v>0</v>
      </c>
      <c r="O559" s="24">
        <f t="shared" si="298"/>
        <v>0</v>
      </c>
      <c r="P559" s="24">
        <f t="shared" si="298"/>
        <v>0</v>
      </c>
      <c r="Q559" s="24">
        <f t="shared" si="298"/>
        <v>0</v>
      </c>
      <c r="R559" s="24">
        <f t="shared" si="298"/>
        <v>0</v>
      </c>
      <c r="S559" s="24">
        <f t="shared" si="298"/>
        <v>0</v>
      </c>
      <c r="T559" s="25" t="s">
        <v>15</v>
      </c>
      <c r="U559" s="37"/>
    </row>
    <row r="560" spans="2:23" s="26" customFormat="1" ht="21" hidden="1" customHeight="1" outlineLevel="1" x14ac:dyDescent="0.25">
      <c r="B560" s="9"/>
      <c r="C560" s="18"/>
      <c r="D560" s="18"/>
      <c r="E560" s="62"/>
      <c r="F560" s="20"/>
      <c r="G560" s="28"/>
      <c r="H560" s="63"/>
      <c r="I560" s="63"/>
      <c r="J560" s="63"/>
      <c r="K560" s="64"/>
      <c r="L560" s="64"/>
      <c r="M560" s="64"/>
      <c r="N560" s="64"/>
      <c r="O560" s="64"/>
      <c r="P560" s="64"/>
      <c r="Q560" s="64"/>
      <c r="R560" s="64"/>
      <c r="S560" s="64"/>
      <c r="T560" s="30"/>
      <c r="U560" s="30"/>
    </row>
    <row r="561" spans="2:23" s="26" customFormat="1" ht="21" hidden="1" customHeight="1" outlineLevel="1" x14ac:dyDescent="0.25">
      <c r="B561" s="27"/>
      <c r="C561" s="18"/>
      <c r="D561" s="18"/>
      <c r="E561" s="62"/>
      <c r="F561" s="39"/>
      <c r="G561" s="39"/>
      <c r="H561" s="29">
        <f t="shared" si="299"/>
        <v>0</v>
      </c>
      <c r="I561" s="29">
        <f t="shared" si="296"/>
        <v>0</v>
      </c>
      <c r="J561" s="29">
        <f t="shared" si="297"/>
        <v>0</v>
      </c>
      <c r="K561" s="24">
        <f t="shared" si="300"/>
        <v>0</v>
      </c>
      <c r="L561" s="24">
        <f t="shared" si="298"/>
        <v>0</v>
      </c>
      <c r="M561" s="24">
        <f t="shared" si="298"/>
        <v>0</v>
      </c>
      <c r="N561" s="24">
        <f t="shared" si="298"/>
        <v>0</v>
      </c>
      <c r="O561" s="24">
        <f t="shared" si="298"/>
        <v>0</v>
      </c>
      <c r="P561" s="24">
        <f t="shared" si="298"/>
        <v>0</v>
      </c>
      <c r="Q561" s="24">
        <f t="shared" si="298"/>
        <v>0</v>
      </c>
      <c r="R561" s="24">
        <f t="shared" si="298"/>
        <v>0</v>
      </c>
      <c r="S561" s="24">
        <f t="shared" si="298"/>
        <v>0</v>
      </c>
      <c r="T561" s="25" t="s">
        <v>15</v>
      </c>
      <c r="U561" s="30"/>
      <c r="W561" s="31"/>
    </row>
    <row r="562" spans="2:23" s="68" customFormat="1" ht="21" hidden="1" customHeight="1" outlineLevel="1" x14ac:dyDescent="0.25">
      <c r="B562" s="27"/>
      <c r="C562" s="18"/>
      <c r="D562" s="18"/>
      <c r="E562" s="62"/>
      <c r="F562" s="39"/>
      <c r="G562" s="39"/>
      <c r="H562" s="29">
        <f t="shared" si="299"/>
        <v>0</v>
      </c>
      <c r="I562" s="29">
        <f t="shared" si="296"/>
        <v>0</v>
      </c>
      <c r="J562" s="29">
        <f t="shared" si="297"/>
        <v>0</v>
      </c>
      <c r="K562" s="24">
        <f t="shared" si="300"/>
        <v>0</v>
      </c>
      <c r="L562" s="24">
        <f t="shared" si="298"/>
        <v>0</v>
      </c>
      <c r="M562" s="24">
        <f t="shared" si="298"/>
        <v>0</v>
      </c>
      <c r="N562" s="24">
        <f t="shared" si="298"/>
        <v>0</v>
      </c>
      <c r="O562" s="24">
        <f t="shared" si="298"/>
        <v>0</v>
      </c>
      <c r="P562" s="24">
        <f t="shared" si="298"/>
        <v>0</v>
      </c>
      <c r="Q562" s="24">
        <f t="shared" si="298"/>
        <v>0</v>
      </c>
      <c r="R562" s="24">
        <f t="shared" si="298"/>
        <v>0</v>
      </c>
      <c r="S562" s="24">
        <f t="shared" si="298"/>
        <v>0</v>
      </c>
      <c r="T562" s="25" t="s">
        <v>15</v>
      </c>
      <c r="U562" s="67"/>
      <c r="V562" s="26"/>
    </row>
    <row r="563" spans="2:23" s="26" customFormat="1" ht="21" hidden="1" customHeight="1" outlineLevel="1" x14ac:dyDescent="0.25">
      <c r="B563" s="27"/>
      <c r="C563" s="18"/>
      <c r="D563" s="18"/>
      <c r="E563" s="62"/>
      <c r="F563" s="39"/>
      <c r="G563" s="39"/>
      <c r="H563" s="29">
        <f t="shared" si="299"/>
        <v>0</v>
      </c>
      <c r="I563" s="29">
        <f t="shared" si="296"/>
        <v>0</v>
      </c>
      <c r="J563" s="29">
        <f t="shared" si="297"/>
        <v>0</v>
      </c>
      <c r="K563" s="24">
        <f t="shared" si="300"/>
        <v>0</v>
      </c>
      <c r="L563" s="24">
        <f t="shared" si="298"/>
        <v>0</v>
      </c>
      <c r="M563" s="24">
        <f t="shared" si="298"/>
        <v>0</v>
      </c>
      <c r="N563" s="24">
        <f t="shared" si="298"/>
        <v>0</v>
      </c>
      <c r="O563" s="24">
        <f t="shared" si="298"/>
        <v>0</v>
      </c>
      <c r="P563" s="24">
        <f t="shared" si="298"/>
        <v>0</v>
      </c>
      <c r="Q563" s="24">
        <f t="shared" si="298"/>
        <v>0</v>
      </c>
      <c r="R563" s="24">
        <f t="shared" si="298"/>
        <v>0</v>
      </c>
      <c r="S563" s="24">
        <f t="shared" si="298"/>
        <v>0</v>
      </c>
      <c r="T563" s="25" t="s">
        <v>15</v>
      </c>
      <c r="U563" s="30"/>
      <c r="W563" s="31"/>
    </row>
    <row r="564" spans="2:23" s="38" customFormat="1" ht="21" hidden="1" customHeight="1" outlineLevel="1" x14ac:dyDescent="0.25">
      <c r="B564" s="27"/>
      <c r="C564" s="18"/>
      <c r="D564" s="18"/>
      <c r="E564" s="62"/>
      <c r="F564" s="39"/>
      <c r="G564" s="39"/>
      <c r="H564" s="29">
        <f t="shared" si="299"/>
        <v>0</v>
      </c>
      <c r="I564" s="29">
        <f t="shared" si="296"/>
        <v>0</v>
      </c>
      <c r="J564" s="29">
        <f t="shared" si="297"/>
        <v>0</v>
      </c>
      <c r="K564" s="24">
        <f t="shared" si="300"/>
        <v>0</v>
      </c>
      <c r="L564" s="24">
        <f t="shared" si="300"/>
        <v>0</v>
      </c>
      <c r="M564" s="24">
        <f t="shared" si="300"/>
        <v>0</v>
      </c>
      <c r="N564" s="24">
        <f t="shared" si="300"/>
        <v>0</v>
      </c>
      <c r="O564" s="24">
        <f t="shared" si="300"/>
        <v>0</v>
      </c>
      <c r="P564" s="24">
        <f t="shared" si="300"/>
        <v>0</v>
      </c>
      <c r="Q564" s="24">
        <f t="shared" si="300"/>
        <v>0</v>
      </c>
      <c r="R564" s="24">
        <f t="shared" si="300"/>
        <v>0</v>
      </c>
      <c r="S564" s="24">
        <f t="shared" si="300"/>
        <v>0</v>
      </c>
      <c r="T564" s="25" t="s">
        <v>15</v>
      </c>
      <c r="U564" s="37"/>
    </row>
    <row r="565" spans="2:23" s="26" customFormat="1" ht="21" hidden="1" customHeight="1" outlineLevel="1" x14ac:dyDescent="0.25">
      <c r="B565" s="27"/>
      <c r="C565" s="18"/>
      <c r="D565" s="18"/>
      <c r="E565" s="62"/>
      <c r="F565" s="39"/>
      <c r="G565" s="39"/>
      <c r="H565" s="29">
        <f t="shared" si="299"/>
        <v>0</v>
      </c>
      <c r="I565" s="29">
        <f t="shared" si="296"/>
        <v>0</v>
      </c>
      <c r="J565" s="29">
        <f t="shared" si="297"/>
        <v>0</v>
      </c>
      <c r="K565" s="24">
        <f t="shared" si="300"/>
        <v>0</v>
      </c>
      <c r="L565" s="24">
        <f t="shared" si="300"/>
        <v>0</v>
      </c>
      <c r="M565" s="24">
        <f t="shared" si="300"/>
        <v>0</v>
      </c>
      <c r="N565" s="24">
        <f t="shared" si="300"/>
        <v>0</v>
      </c>
      <c r="O565" s="24">
        <f t="shared" si="300"/>
        <v>0</v>
      </c>
      <c r="P565" s="24">
        <f t="shared" si="300"/>
        <v>0</v>
      </c>
      <c r="Q565" s="24">
        <f t="shared" si="300"/>
        <v>0</v>
      </c>
      <c r="R565" s="24">
        <f t="shared" si="300"/>
        <v>0</v>
      </c>
      <c r="S565" s="24">
        <f t="shared" si="300"/>
        <v>0</v>
      </c>
      <c r="T565" s="25" t="s">
        <v>15</v>
      </c>
      <c r="U565" s="30"/>
      <c r="W565" s="31"/>
    </row>
    <row r="566" spans="2:23" s="26" customFormat="1" ht="21" hidden="1" customHeight="1" outlineLevel="1" x14ac:dyDescent="0.25">
      <c r="B566" s="27"/>
      <c r="C566" s="18"/>
      <c r="D566" s="18"/>
      <c r="E566" s="62"/>
      <c r="F566" s="39"/>
      <c r="G566" s="39"/>
      <c r="H566" s="29">
        <f t="shared" si="299"/>
        <v>0</v>
      </c>
      <c r="I566" s="29">
        <f t="shared" si="296"/>
        <v>0</v>
      </c>
      <c r="J566" s="29">
        <f t="shared" si="297"/>
        <v>0</v>
      </c>
      <c r="K566" s="24">
        <f t="shared" si="300"/>
        <v>0</v>
      </c>
      <c r="L566" s="24">
        <f t="shared" si="300"/>
        <v>0</v>
      </c>
      <c r="M566" s="24">
        <f t="shared" si="300"/>
        <v>0</v>
      </c>
      <c r="N566" s="24">
        <f t="shared" si="300"/>
        <v>0</v>
      </c>
      <c r="O566" s="24">
        <f t="shared" si="300"/>
        <v>0</v>
      </c>
      <c r="P566" s="24">
        <f t="shared" si="300"/>
        <v>0</v>
      </c>
      <c r="Q566" s="24">
        <f t="shared" si="300"/>
        <v>0</v>
      </c>
      <c r="R566" s="24">
        <f t="shared" si="300"/>
        <v>0</v>
      </c>
      <c r="S566" s="24">
        <f t="shared" si="300"/>
        <v>0</v>
      </c>
      <c r="T566" s="25" t="s">
        <v>15</v>
      </c>
      <c r="U566" s="30"/>
      <c r="W566" s="31"/>
    </row>
    <row r="567" spans="2:23" s="38" customFormat="1" ht="21" hidden="1" customHeight="1" outlineLevel="1" x14ac:dyDescent="0.25">
      <c r="B567" s="27"/>
      <c r="C567" s="18"/>
      <c r="D567" s="18"/>
      <c r="E567" s="62"/>
      <c r="F567" s="39"/>
      <c r="G567" s="39"/>
      <c r="H567" s="29">
        <f t="shared" si="299"/>
        <v>0</v>
      </c>
      <c r="I567" s="29">
        <f t="shared" si="296"/>
        <v>0</v>
      </c>
      <c r="J567" s="29">
        <f t="shared" si="297"/>
        <v>0</v>
      </c>
      <c r="K567" s="24">
        <f t="shared" si="300"/>
        <v>0</v>
      </c>
      <c r="L567" s="24">
        <f t="shared" si="300"/>
        <v>0</v>
      </c>
      <c r="M567" s="24">
        <f t="shared" si="300"/>
        <v>0</v>
      </c>
      <c r="N567" s="24">
        <f t="shared" si="300"/>
        <v>0</v>
      </c>
      <c r="O567" s="24">
        <f t="shared" si="300"/>
        <v>0</v>
      </c>
      <c r="P567" s="24">
        <f t="shared" si="300"/>
        <v>0</v>
      </c>
      <c r="Q567" s="24">
        <f t="shared" si="300"/>
        <v>0</v>
      </c>
      <c r="R567" s="24">
        <f t="shared" si="300"/>
        <v>0</v>
      </c>
      <c r="S567" s="24">
        <f t="shared" si="300"/>
        <v>0</v>
      </c>
      <c r="T567" s="25" t="s">
        <v>15</v>
      </c>
      <c r="U567" s="37"/>
    </row>
    <row r="568" spans="2:23" s="26" customFormat="1" ht="21" hidden="1" customHeight="1" outlineLevel="1" x14ac:dyDescent="0.25">
      <c r="B568" s="27"/>
      <c r="C568" s="18"/>
      <c r="D568" s="18"/>
      <c r="E568" s="62"/>
      <c r="F568" s="39"/>
      <c r="G568" s="39"/>
      <c r="H568" s="29">
        <f t="shared" si="299"/>
        <v>0</v>
      </c>
      <c r="I568" s="29">
        <f t="shared" si="296"/>
        <v>0</v>
      </c>
      <c r="J568" s="29">
        <f t="shared" si="297"/>
        <v>0</v>
      </c>
      <c r="K568" s="24">
        <f t="shared" si="300"/>
        <v>0</v>
      </c>
      <c r="L568" s="24">
        <f t="shared" si="300"/>
        <v>0</v>
      </c>
      <c r="M568" s="24">
        <f t="shared" si="300"/>
        <v>0</v>
      </c>
      <c r="N568" s="24">
        <f t="shared" si="300"/>
        <v>0</v>
      </c>
      <c r="O568" s="24">
        <f t="shared" si="300"/>
        <v>0</v>
      </c>
      <c r="P568" s="24">
        <f t="shared" si="300"/>
        <v>0</v>
      </c>
      <c r="Q568" s="24">
        <f t="shared" si="300"/>
        <v>0</v>
      </c>
      <c r="R568" s="24">
        <f t="shared" si="300"/>
        <v>0</v>
      </c>
      <c r="S568" s="24">
        <f t="shared" si="300"/>
        <v>0</v>
      </c>
      <c r="T568" s="25" t="s">
        <v>15</v>
      </c>
    </row>
    <row r="569" spans="2:23" s="26" customFormat="1" ht="21" hidden="1" customHeight="1" outlineLevel="1" x14ac:dyDescent="0.25">
      <c r="B569" s="27"/>
      <c r="C569" s="18"/>
      <c r="D569" s="18"/>
      <c r="E569" s="62"/>
      <c r="F569" s="39"/>
      <c r="G569" s="39"/>
      <c r="H569" s="29">
        <f t="shared" si="299"/>
        <v>0</v>
      </c>
      <c r="I569" s="29">
        <f t="shared" si="296"/>
        <v>0</v>
      </c>
      <c r="J569" s="29">
        <f t="shared" si="297"/>
        <v>0</v>
      </c>
      <c r="K569" s="24">
        <f t="shared" si="300"/>
        <v>0</v>
      </c>
      <c r="L569" s="24">
        <f t="shared" si="300"/>
        <v>0</v>
      </c>
      <c r="M569" s="24">
        <f t="shared" si="300"/>
        <v>0</v>
      </c>
      <c r="N569" s="24">
        <f t="shared" si="300"/>
        <v>0</v>
      </c>
      <c r="O569" s="24">
        <f t="shared" si="300"/>
        <v>0</v>
      </c>
      <c r="P569" s="24">
        <f t="shared" si="300"/>
        <v>0</v>
      </c>
      <c r="Q569" s="24">
        <f t="shared" si="300"/>
        <v>0</v>
      </c>
      <c r="R569" s="24">
        <f t="shared" si="300"/>
        <v>0</v>
      </c>
      <c r="S569" s="24">
        <f t="shared" si="300"/>
        <v>0</v>
      </c>
      <c r="T569" s="25" t="s">
        <v>15</v>
      </c>
      <c r="U569" s="30"/>
      <c r="W569" s="31"/>
    </row>
    <row r="570" spans="2:23" s="26" customFormat="1" ht="21" hidden="1" customHeight="1" outlineLevel="1" x14ac:dyDescent="0.25">
      <c r="B570" s="27"/>
      <c r="C570" s="18"/>
      <c r="D570" s="18"/>
      <c r="E570" s="62"/>
      <c r="F570" s="39"/>
      <c r="G570" s="39"/>
      <c r="H570" s="29">
        <f t="shared" si="299"/>
        <v>0</v>
      </c>
      <c r="I570" s="29">
        <f t="shared" si="296"/>
        <v>0</v>
      </c>
      <c r="J570" s="29">
        <f t="shared" si="297"/>
        <v>0</v>
      </c>
      <c r="K570" s="24">
        <f t="shared" si="300"/>
        <v>0</v>
      </c>
      <c r="L570" s="24">
        <f t="shared" si="300"/>
        <v>0</v>
      </c>
      <c r="M570" s="24">
        <f t="shared" si="300"/>
        <v>0</v>
      </c>
      <c r="N570" s="24">
        <f t="shared" si="300"/>
        <v>0</v>
      </c>
      <c r="O570" s="24">
        <f t="shared" si="300"/>
        <v>0</v>
      </c>
      <c r="P570" s="24">
        <f t="shared" si="300"/>
        <v>0</v>
      </c>
      <c r="Q570" s="24">
        <f t="shared" si="300"/>
        <v>0</v>
      </c>
      <c r="R570" s="24">
        <f t="shared" si="300"/>
        <v>0</v>
      </c>
      <c r="S570" s="24">
        <f t="shared" si="300"/>
        <v>0</v>
      </c>
      <c r="T570" s="25" t="s">
        <v>15</v>
      </c>
      <c r="U570" s="30"/>
      <c r="W570" s="31"/>
    </row>
    <row r="571" spans="2:23" s="26" customFormat="1" ht="21" hidden="1" customHeight="1" outlineLevel="1" x14ac:dyDescent="0.25">
      <c r="B571" s="27"/>
      <c r="C571" s="18"/>
      <c r="D571" s="18"/>
      <c r="E571" s="62"/>
      <c r="F571" s="39"/>
      <c r="G571" s="39"/>
      <c r="H571" s="29">
        <f t="shared" si="299"/>
        <v>0</v>
      </c>
      <c r="I571" s="29">
        <f t="shared" si="296"/>
        <v>0</v>
      </c>
      <c r="J571" s="29">
        <f t="shared" si="297"/>
        <v>0</v>
      </c>
      <c r="K571" s="24">
        <f t="shared" si="300"/>
        <v>0</v>
      </c>
      <c r="L571" s="24">
        <f t="shared" si="300"/>
        <v>0</v>
      </c>
      <c r="M571" s="24">
        <f t="shared" si="300"/>
        <v>0</v>
      </c>
      <c r="N571" s="24">
        <f t="shared" si="300"/>
        <v>0</v>
      </c>
      <c r="O571" s="24">
        <f t="shared" si="300"/>
        <v>0</v>
      </c>
      <c r="P571" s="24">
        <f t="shared" si="300"/>
        <v>0</v>
      </c>
      <c r="Q571" s="24">
        <f t="shared" si="300"/>
        <v>0</v>
      </c>
      <c r="R571" s="24">
        <f t="shared" si="300"/>
        <v>0</v>
      </c>
      <c r="S571" s="24">
        <f t="shared" si="300"/>
        <v>0</v>
      </c>
      <c r="T571" s="25" t="s">
        <v>15</v>
      </c>
      <c r="U571" s="30"/>
      <c r="W571" s="31"/>
    </row>
    <row r="572" spans="2:23" s="26" customFormat="1" ht="21" hidden="1" customHeight="1" outlineLevel="1" x14ac:dyDescent="0.25">
      <c r="B572" s="27"/>
      <c r="C572" s="18"/>
      <c r="D572" s="18"/>
      <c r="E572" s="62"/>
      <c r="F572" s="39"/>
      <c r="G572" s="39"/>
      <c r="H572" s="29">
        <f t="shared" si="299"/>
        <v>0</v>
      </c>
      <c r="I572" s="29">
        <f t="shared" si="296"/>
        <v>0</v>
      </c>
      <c r="J572" s="29">
        <f t="shared" si="297"/>
        <v>0</v>
      </c>
      <c r="K572" s="24">
        <f t="shared" si="300"/>
        <v>0</v>
      </c>
      <c r="L572" s="24">
        <f t="shared" si="300"/>
        <v>0</v>
      </c>
      <c r="M572" s="24">
        <f t="shared" si="300"/>
        <v>0</v>
      </c>
      <c r="N572" s="24">
        <f t="shared" si="300"/>
        <v>0</v>
      </c>
      <c r="O572" s="24">
        <f t="shared" si="300"/>
        <v>0</v>
      </c>
      <c r="P572" s="24">
        <f t="shared" si="300"/>
        <v>0</v>
      </c>
      <c r="Q572" s="24">
        <f t="shared" si="300"/>
        <v>0</v>
      </c>
      <c r="R572" s="24">
        <f t="shared" si="300"/>
        <v>0</v>
      </c>
      <c r="S572" s="24">
        <f t="shared" si="300"/>
        <v>0</v>
      </c>
      <c r="T572" s="25" t="s">
        <v>15</v>
      </c>
    </row>
    <row r="573" spans="2:23" s="26" customFormat="1" ht="21" hidden="1" customHeight="1" outlineLevel="1" x14ac:dyDescent="0.25">
      <c r="B573" s="27"/>
      <c r="C573" s="18"/>
      <c r="D573" s="18"/>
      <c r="E573" s="62"/>
      <c r="F573" s="39"/>
      <c r="G573" s="39"/>
      <c r="H573" s="29">
        <f t="shared" si="299"/>
        <v>0</v>
      </c>
      <c r="I573" s="29">
        <f t="shared" si="296"/>
        <v>0</v>
      </c>
      <c r="J573" s="29">
        <f t="shared" si="297"/>
        <v>0</v>
      </c>
      <c r="K573" s="24">
        <f t="shared" si="300"/>
        <v>0</v>
      </c>
      <c r="L573" s="24">
        <f t="shared" si="300"/>
        <v>0</v>
      </c>
      <c r="M573" s="24">
        <f t="shared" si="300"/>
        <v>0</v>
      </c>
      <c r="N573" s="24">
        <f t="shared" si="300"/>
        <v>0</v>
      </c>
      <c r="O573" s="24">
        <f t="shared" si="300"/>
        <v>0</v>
      </c>
      <c r="P573" s="24">
        <f t="shared" si="300"/>
        <v>0</v>
      </c>
      <c r="Q573" s="24">
        <f t="shared" si="300"/>
        <v>0</v>
      </c>
      <c r="R573" s="24">
        <f t="shared" si="300"/>
        <v>0</v>
      </c>
      <c r="S573" s="24">
        <f t="shared" si="300"/>
        <v>0</v>
      </c>
      <c r="T573" s="25" t="s">
        <v>15</v>
      </c>
      <c r="U573" s="30"/>
      <c r="W573" s="31"/>
    </row>
    <row r="574" spans="2:23" s="38" customFormat="1" ht="21" hidden="1" customHeight="1" outlineLevel="1" x14ac:dyDescent="0.25">
      <c r="B574" s="27"/>
      <c r="C574" s="18"/>
      <c r="D574" s="18"/>
      <c r="E574" s="62"/>
      <c r="F574" s="39"/>
      <c r="G574" s="39"/>
      <c r="H574" s="29">
        <f t="shared" si="299"/>
        <v>0</v>
      </c>
      <c r="I574" s="29">
        <f t="shared" si="296"/>
        <v>0</v>
      </c>
      <c r="J574" s="29">
        <f t="shared" si="297"/>
        <v>0</v>
      </c>
      <c r="K574" s="24">
        <f t="shared" si="300"/>
        <v>0</v>
      </c>
      <c r="L574" s="24">
        <f t="shared" si="300"/>
        <v>0</v>
      </c>
      <c r="M574" s="24">
        <f t="shared" si="300"/>
        <v>0</v>
      </c>
      <c r="N574" s="24">
        <f t="shared" si="300"/>
        <v>0</v>
      </c>
      <c r="O574" s="24">
        <f t="shared" si="300"/>
        <v>0</v>
      </c>
      <c r="P574" s="24">
        <f t="shared" si="300"/>
        <v>0</v>
      </c>
      <c r="Q574" s="24">
        <f t="shared" si="300"/>
        <v>0</v>
      </c>
      <c r="R574" s="24">
        <f t="shared" si="300"/>
        <v>0</v>
      </c>
      <c r="S574" s="24">
        <f t="shared" si="300"/>
        <v>0</v>
      </c>
      <c r="T574" s="25" t="s">
        <v>15</v>
      </c>
      <c r="U574" s="37"/>
    </row>
    <row r="575" spans="2:23" s="26" customFormat="1" ht="21" hidden="1" customHeight="1" outlineLevel="1" x14ac:dyDescent="0.25">
      <c r="B575" s="27"/>
      <c r="C575" s="18"/>
      <c r="D575" s="18"/>
      <c r="E575" s="62"/>
      <c r="F575" s="39"/>
      <c r="G575" s="39"/>
      <c r="H575" s="29">
        <f t="shared" si="299"/>
        <v>0</v>
      </c>
      <c r="I575" s="29">
        <f t="shared" si="296"/>
        <v>0</v>
      </c>
      <c r="J575" s="29">
        <f t="shared" si="297"/>
        <v>0</v>
      </c>
      <c r="K575" s="24">
        <f t="shared" si="300"/>
        <v>0</v>
      </c>
      <c r="L575" s="24">
        <f t="shared" si="300"/>
        <v>0</v>
      </c>
      <c r="M575" s="24">
        <f t="shared" si="300"/>
        <v>0</v>
      </c>
      <c r="N575" s="24">
        <f t="shared" si="300"/>
        <v>0</v>
      </c>
      <c r="O575" s="24">
        <f t="shared" si="300"/>
        <v>0</v>
      </c>
      <c r="P575" s="24">
        <f t="shared" si="300"/>
        <v>0</v>
      </c>
      <c r="Q575" s="24">
        <f t="shared" si="300"/>
        <v>0</v>
      </c>
      <c r="R575" s="24">
        <f t="shared" si="300"/>
        <v>0</v>
      </c>
      <c r="S575" s="24">
        <f t="shared" si="300"/>
        <v>0</v>
      </c>
      <c r="T575" s="25" t="s">
        <v>15</v>
      </c>
      <c r="U575" s="30"/>
      <c r="W575" s="31"/>
    </row>
    <row r="576" spans="2:23" s="26" customFormat="1" ht="21" hidden="1" customHeight="1" outlineLevel="1" x14ac:dyDescent="0.25">
      <c r="B576" s="27"/>
      <c r="C576" s="18"/>
      <c r="D576" s="18"/>
      <c r="E576" s="62"/>
      <c r="F576" s="39"/>
      <c r="G576" s="39"/>
      <c r="H576" s="29">
        <f t="shared" si="299"/>
        <v>0</v>
      </c>
      <c r="I576" s="29">
        <f t="shared" si="296"/>
        <v>0</v>
      </c>
      <c r="J576" s="29">
        <f t="shared" si="297"/>
        <v>0</v>
      </c>
      <c r="K576" s="24">
        <f t="shared" si="300"/>
        <v>0</v>
      </c>
      <c r="L576" s="24">
        <f t="shared" si="300"/>
        <v>0</v>
      </c>
      <c r="M576" s="24">
        <f t="shared" si="300"/>
        <v>0</v>
      </c>
      <c r="N576" s="24">
        <f t="shared" si="300"/>
        <v>0</v>
      </c>
      <c r="O576" s="24">
        <f t="shared" si="300"/>
        <v>0</v>
      </c>
      <c r="P576" s="24">
        <f t="shared" si="300"/>
        <v>0</v>
      </c>
      <c r="Q576" s="24">
        <f t="shared" si="300"/>
        <v>0</v>
      </c>
      <c r="R576" s="24">
        <f t="shared" si="300"/>
        <v>0</v>
      </c>
      <c r="S576" s="24">
        <f t="shared" si="300"/>
        <v>0</v>
      </c>
      <c r="T576" s="25" t="s">
        <v>15</v>
      </c>
      <c r="U576" s="30"/>
      <c r="W576" s="31"/>
    </row>
    <row r="577" spans="2:23" s="26" customFormat="1" ht="21" hidden="1" customHeight="1" outlineLevel="1" x14ac:dyDescent="0.25">
      <c r="B577" s="27"/>
      <c r="C577" s="18"/>
      <c r="D577" s="18"/>
      <c r="E577" s="62"/>
      <c r="F577" s="39"/>
      <c r="G577" s="39"/>
      <c r="H577" s="29">
        <f t="shared" si="299"/>
        <v>0</v>
      </c>
      <c r="I577" s="29">
        <f t="shared" si="296"/>
        <v>0</v>
      </c>
      <c r="J577" s="29">
        <f t="shared" si="297"/>
        <v>0</v>
      </c>
      <c r="K577" s="24">
        <f t="shared" si="300"/>
        <v>0</v>
      </c>
      <c r="L577" s="24">
        <f t="shared" si="300"/>
        <v>0</v>
      </c>
      <c r="M577" s="24">
        <f t="shared" si="300"/>
        <v>0</v>
      </c>
      <c r="N577" s="24">
        <f t="shared" si="300"/>
        <v>0</v>
      </c>
      <c r="O577" s="24">
        <f t="shared" si="300"/>
        <v>0</v>
      </c>
      <c r="P577" s="24">
        <f t="shared" si="300"/>
        <v>0</v>
      </c>
      <c r="Q577" s="24">
        <f t="shared" si="300"/>
        <v>0</v>
      </c>
      <c r="R577" s="24">
        <f t="shared" si="300"/>
        <v>0</v>
      </c>
      <c r="S577" s="24">
        <f t="shared" si="300"/>
        <v>0</v>
      </c>
      <c r="T577" s="25" t="s">
        <v>15</v>
      </c>
      <c r="U577" s="30"/>
      <c r="W577" s="31"/>
    </row>
    <row r="578" spans="2:23" s="26" customFormat="1" ht="21" hidden="1" customHeight="1" outlineLevel="1" x14ac:dyDescent="0.25">
      <c r="B578" s="27"/>
      <c r="C578" s="18"/>
      <c r="D578" s="18"/>
      <c r="E578" s="62"/>
      <c r="F578" s="39"/>
      <c r="G578" s="39"/>
      <c r="H578" s="29">
        <f t="shared" si="299"/>
        <v>0</v>
      </c>
      <c r="I578" s="29">
        <f t="shared" si="296"/>
        <v>0</v>
      </c>
      <c r="J578" s="29">
        <f t="shared" si="297"/>
        <v>0</v>
      </c>
      <c r="K578" s="24">
        <f t="shared" si="300"/>
        <v>0</v>
      </c>
      <c r="L578" s="24">
        <f t="shared" si="300"/>
        <v>0</v>
      </c>
      <c r="M578" s="24">
        <f t="shared" si="300"/>
        <v>0</v>
      </c>
      <c r="N578" s="24">
        <f t="shared" si="300"/>
        <v>0</v>
      </c>
      <c r="O578" s="24">
        <f t="shared" si="300"/>
        <v>0</v>
      </c>
      <c r="P578" s="24">
        <f t="shared" si="300"/>
        <v>0</v>
      </c>
      <c r="Q578" s="24">
        <f t="shared" si="300"/>
        <v>0</v>
      </c>
      <c r="R578" s="24">
        <f t="shared" si="300"/>
        <v>0</v>
      </c>
      <c r="S578" s="24">
        <f t="shared" si="300"/>
        <v>0</v>
      </c>
      <c r="T578" s="25" t="s">
        <v>15</v>
      </c>
      <c r="U578" s="30"/>
      <c r="W578" s="31"/>
    </row>
    <row r="579" spans="2:23" s="38" customFormat="1" ht="21" hidden="1" customHeight="1" outlineLevel="1" x14ac:dyDescent="0.25">
      <c r="B579" s="27"/>
      <c r="C579" s="18"/>
      <c r="D579" s="18"/>
      <c r="E579" s="62"/>
      <c r="F579" s="39"/>
      <c r="G579" s="39"/>
      <c r="H579" s="29">
        <f t="shared" si="299"/>
        <v>0</v>
      </c>
      <c r="I579" s="29">
        <f t="shared" si="296"/>
        <v>0</v>
      </c>
      <c r="J579" s="29">
        <f t="shared" si="297"/>
        <v>0</v>
      </c>
      <c r="K579" s="24">
        <f t="shared" si="300"/>
        <v>0</v>
      </c>
      <c r="L579" s="24">
        <f t="shared" si="300"/>
        <v>0</v>
      </c>
      <c r="M579" s="24">
        <f t="shared" si="300"/>
        <v>0</v>
      </c>
      <c r="N579" s="24">
        <f t="shared" si="300"/>
        <v>0</v>
      </c>
      <c r="O579" s="24">
        <f t="shared" si="300"/>
        <v>0</v>
      </c>
      <c r="P579" s="24">
        <f t="shared" si="300"/>
        <v>0</v>
      </c>
      <c r="Q579" s="24">
        <f t="shared" si="300"/>
        <v>0</v>
      </c>
      <c r="R579" s="24">
        <f t="shared" si="300"/>
        <v>0</v>
      </c>
      <c r="S579" s="24">
        <f t="shared" si="300"/>
        <v>0</v>
      </c>
      <c r="T579" s="25" t="s">
        <v>15</v>
      </c>
      <c r="U579" s="37"/>
    </row>
    <row r="580" spans="2:23" s="26" customFormat="1" ht="21" hidden="1" customHeight="1" outlineLevel="1" x14ac:dyDescent="0.25">
      <c r="B580" s="27"/>
      <c r="C580" s="18"/>
      <c r="D580" s="18"/>
      <c r="E580" s="62"/>
      <c r="F580" s="39"/>
      <c r="G580" s="39"/>
      <c r="H580" s="29">
        <f t="shared" si="299"/>
        <v>0</v>
      </c>
      <c r="I580" s="29">
        <f t="shared" si="296"/>
        <v>0</v>
      </c>
      <c r="J580" s="29">
        <f t="shared" si="297"/>
        <v>0</v>
      </c>
      <c r="K580" s="24">
        <f t="shared" si="300"/>
        <v>0</v>
      </c>
      <c r="L580" s="24">
        <f t="shared" si="300"/>
        <v>0</v>
      </c>
      <c r="M580" s="24">
        <f t="shared" si="300"/>
        <v>0</v>
      </c>
      <c r="N580" s="24">
        <f t="shared" si="300"/>
        <v>0</v>
      </c>
      <c r="O580" s="24">
        <f t="shared" si="300"/>
        <v>0</v>
      </c>
      <c r="P580" s="24">
        <f t="shared" si="300"/>
        <v>0</v>
      </c>
      <c r="Q580" s="24">
        <f t="shared" si="300"/>
        <v>0</v>
      </c>
      <c r="R580" s="24">
        <f t="shared" si="300"/>
        <v>0</v>
      </c>
      <c r="S580" s="24">
        <f t="shared" si="300"/>
        <v>0</v>
      </c>
      <c r="T580" s="25" t="s">
        <v>15</v>
      </c>
      <c r="U580" s="30"/>
      <c r="W580" s="31"/>
    </row>
    <row r="581" spans="2:23" s="26" customFormat="1" ht="21" hidden="1" customHeight="1" outlineLevel="1" x14ac:dyDescent="0.25">
      <c r="B581" s="17"/>
      <c r="C581" s="18"/>
      <c r="D581" s="18"/>
      <c r="E581" s="62"/>
      <c r="F581" s="39"/>
      <c r="G581" s="39"/>
      <c r="H581" s="29">
        <f t="shared" si="299"/>
        <v>0</v>
      </c>
      <c r="I581" s="29">
        <f t="shared" si="296"/>
        <v>0</v>
      </c>
      <c r="J581" s="29">
        <f t="shared" si="297"/>
        <v>0</v>
      </c>
      <c r="K581" s="24">
        <f t="shared" si="300"/>
        <v>0</v>
      </c>
      <c r="L581" s="24">
        <f t="shared" si="300"/>
        <v>0</v>
      </c>
      <c r="M581" s="24">
        <f t="shared" si="300"/>
        <v>0</v>
      </c>
      <c r="N581" s="24">
        <f t="shared" si="300"/>
        <v>0</v>
      </c>
      <c r="O581" s="24">
        <f t="shared" si="300"/>
        <v>0</v>
      </c>
      <c r="P581" s="24">
        <f t="shared" si="300"/>
        <v>0</v>
      </c>
      <c r="Q581" s="24">
        <f t="shared" si="300"/>
        <v>0</v>
      </c>
      <c r="R581" s="24">
        <f t="shared" si="300"/>
        <v>0</v>
      </c>
      <c r="S581" s="24">
        <f t="shared" si="300"/>
        <v>0</v>
      </c>
      <c r="T581" s="25" t="s">
        <v>15</v>
      </c>
    </row>
    <row r="582" spans="2:23" s="26" customFormat="1" ht="21" hidden="1" customHeight="1" outlineLevel="1" x14ac:dyDescent="0.25">
      <c r="B582" s="27"/>
      <c r="C582" s="18"/>
      <c r="D582" s="18"/>
      <c r="E582" s="62"/>
      <c r="F582" s="39"/>
      <c r="G582" s="39"/>
      <c r="H582" s="29">
        <f t="shared" si="299"/>
        <v>0</v>
      </c>
      <c r="I582" s="29">
        <f t="shared" si="296"/>
        <v>0</v>
      </c>
      <c r="J582" s="29">
        <f t="shared" si="297"/>
        <v>0</v>
      </c>
      <c r="K582" s="24">
        <f t="shared" si="300"/>
        <v>0</v>
      </c>
      <c r="L582" s="24">
        <f t="shared" si="300"/>
        <v>0</v>
      </c>
      <c r="M582" s="24">
        <f t="shared" si="300"/>
        <v>0</v>
      </c>
      <c r="N582" s="24">
        <f t="shared" si="300"/>
        <v>0</v>
      </c>
      <c r="O582" s="24">
        <f t="shared" si="300"/>
        <v>0</v>
      </c>
      <c r="P582" s="24">
        <f t="shared" si="300"/>
        <v>0</v>
      </c>
      <c r="Q582" s="24">
        <f t="shared" si="300"/>
        <v>0</v>
      </c>
      <c r="R582" s="24">
        <f t="shared" si="300"/>
        <v>0</v>
      </c>
      <c r="S582" s="24">
        <f t="shared" si="300"/>
        <v>0</v>
      </c>
      <c r="T582" s="25" t="s">
        <v>15</v>
      </c>
      <c r="U582" s="30"/>
      <c r="W582" s="31"/>
    </row>
    <row r="583" spans="2:23" s="26" customFormat="1" ht="21" hidden="1" customHeight="1" outlineLevel="1" x14ac:dyDescent="0.25">
      <c r="B583" s="27"/>
      <c r="C583" s="18"/>
      <c r="D583" s="18"/>
      <c r="E583" s="62"/>
      <c r="F583" s="39"/>
      <c r="G583" s="39"/>
      <c r="H583" s="29">
        <f t="shared" si="299"/>
        <v>0</v>
      </c>
      <c r="I583" s="29">
        <f t="shared" si="296"/>
        <v>0</v>
      </c>
      <c r="J583" s="29">
        <f t="shared" si="297"/>
        <v>0</v>
      </c>
      <c r="K583" s="24">
        <f t="shared" si="300"/>
        <v>0</v>
      </c>
      <c r="L583" s="24">
        <f t="shared" si="300"/>
        <v>0</v>
      </c>
      <c r="M583" s="24">
        <f t="shared" si="300"/>
        <v>0</v>
      </c>
      <c r="N583" s="24">
        <f t="shared" si="300"/>
        <v>0</v>
      </c>
      <c r="O583" s="24">
        <f t="shared" si="300"/>
        <v>0</v>
      </c>
      <c r="P583" s="24">
        <f t="shared" si="300"/>
        <v>0</v>
      </c>
      <c r="Q583" s="24">
        <f t="shared" si="300"/>
        <v>0</v>
      </c>
      <c r="R583" s="24">
        <f t="shared" si="300"/>
        <v>0</v>
      </c>
      <c r="S583" s="24">
        <f t="shared" si="300"/>
        <v>0</v>
      </c>
      <c r="T583" s="25" t="s">
        <v>15</v>
      </c>
      <c r="U583" s="30"/>
      <c r="W583" s="31"/>
    </row>
    <row r="584" spans="2:23" s="26" customFormat="1" ht="21" hidden="1" customHeight="1" outlineLevel="1" x14ac:dyDescent="0.25">
      <c r="B584" s="27"/>
      <c r="C584" s="18"/>
      <c r="D584" s="18"/>
      <c r="E584" s="62"/>
      <c r="F584" s="39"/>
      <c r="G584" s="39"/>
      <c r="H584" s="29">
        <f t="shared" si="299"/>
        <v>0</v>
      </c>
      <c r="I584" s="29">
        <f t="shared" si="296"/>
        <v>0</v>
      </c>
      <c r="J584" s="29">
        <f t="shared" si="297"/>
        <v>0</v>
      </c>
      <c r="K584" s="24">
        <f t="shared" si="300"/>
        <v>0</v>
      </c>
      <c r="L584" s="24">
        <f t="shared" si="300"/>
        <v>0</v>
      </c>
      <c r="M584" s="24">
        <f t="shared" si="300"/>
        <v>0</v>
      </c>
      <c r="N584" s="24">
        <f t="shared" si="300"/>
        <v>0</v>
      </c>
      <c r="O584" s="24">
        <f t="shared" si="300"/>
        <v>0</v>
      </c>
      <c r="P584" s="24">
        <f t="shared" si="300"/>
        <v>0</v>
      </c>
      <c r="Q584" s="24">
        <f t="shared" si="300"/>
        <v>0</v>
      </c>
      <c r="R584" s="24">
        <f t="shared" si="300"/>
        <v>0</v>
      </c>
      <c r="S584" s="24">
        <f t="shared" si="300"/>
        <v>0</v>
      </c>
      <c r="T584" s="25" t="s">
        <v>15</v>
      </c>
      <c r="U584" s="30"/>
      <c r="W584" s="31"/>
    </row>
    <row r="585" spans="2:23" s="26" customFormat="1" ht="21" hidden="1" customHeight="1" outlineLevel="1" x14ac:dyDescent="0.25">
      <c r="B585" s="27"/>
      <c r="C585" s="18"/>
      <c r="D585" s="18"/>
      <c r="E585" s="62"/>
      <c r="F585" s="39"/>
      <c r="G585" s="39"/>
      <c r="H585" s="29">
        <f t="shared" si="299"/>
        <v>0</v>
      </c>
      <c r="I585" s="29">
        <f t="shared" si="296"/>
        <v>0</v>
      </c>
      <c r="J585" s="29">
        <f t="shared" si="297"/>
        <v>0</v>
      </c>
      <c r="K585" s="24">
        <f t="shared" si="300"/>
        <v>0</v>
      </c>
      <c r="L585" s="24">
        <f t="shared" si="300"/>
        <v>0</v>
      </c>
      <c r="M585" s="24">
        <f t="shared" si="300"/>
        <v>0</v>
      </c>
      <c r="N585" s="24">
        <f t="shared" si="300"/>
        <v>0</v>
      </c>
      <c r="O585" s="24">
        <f t="shared" si="300"/>
        <v>0</v>
      </c>
      <c r="P585" s="24">
        <f t="shared" si="300"/>
        <v>0</v>
      </c>
      <c r="Q585" s="24">
        <f t="shared" si="300"/>
        <v>0</v>
      </c>
      <c r="R585" s="24">
        <f t="shared" si="300"/>
        <v>0</v>
      </c>
      <c r="S585" s="24">
        <f t="shared" si="300"/>
        <v>0</v>
      </c>
      <c r="T585" s="25" t="s">
        <v>15</v>
      </c>
      <c r="U585" s="30"/>
      <c r="W585" s="31"/>
    </row>
    <row r="586" spans="2:23" s="38" customFormat="1" ht="21" hidden="1" customHeight="1" outlineLevel="1" x14ac:dyDescent="0.25">
      <c r="B586" s="27"/>
      <c r="C586" s="18"/>
      <c r="D586" s="18"/>
      <c r="E586" s="62"/>
      <c r="F586" s="39"/>
      <c r="G586" s="39"/>
      <c r="H586" s="29">
        <f t="shared" si="299"/>
        <v>0</v>
      </c>
      <c r="I586" s="29">
        <f t="shared" si="296"/>
        <v>0</v>
      </c>
      <c r="J586" s="29">
        <f t="shared" si="297"/>
        <v>0</v>
      </c>
      <c r="K586" s="24">
        <f t="shared" si="300"/>
        <v>0</v>
      </c>
      <c r="L586" s="24">
        <f t="shared" si="300"/>
        <v>0</v>
      </c>
      <c r="M586" s="24">
        <f t="shared" si="300"/>
        <v>0</v>
      </c>
      <c r="N586" s="24">
        <f t="shared" si="300"/>
        <v>0</v>
      </c>
      <c r="O586" s="24">
        <f t="shared" si="300"/>
        <v>0</v>
      </c>
      <c r="P586" s="24">
        <f t="shared" si="300"/>
        <v>0</v>
      </c>
      <c r="Q586" s="24">
        <f t="shared" si="300"/>
        <v>0</v>
      </c>
      <c r="R586" s="24">
        <f t="shared" si="300"/>
        <v>0</v>
      </c>
      <c r="S586" s="24">
        <f t="shared" si="300"/>
        <v>0</v>
      </c>
      <c r="T586" s="25" t="s">
        <v>15</v>
      </c>
      <c r="U586" s="37"/>
    </row>
    <row r="587" spans="2:23" s="26" customFormat="1" ht="21" hidden="1" customHeight="1" outlineLevel="1" x14ac:dyDescent="0.25">
      <c r="B587" s="27"/>
      <c r="C587" s="18"/>
      <c r="D587" s="18"/>
      <c r="E587" s="62"/>
      <c r="F587" s="39"/>
      <c r="G587" s="39"/>
      <c r="H587" s="29">
        <f t="shared" si="299"/>
        <v>0</v>
      </c>
      <c r="I587" s="29">
        <f t="shared" si="296"/>
        <v>0</v>
      </c>
      <c r="J587" s="29">
        <f t="shared" si="297"/>
        <v>0</v>
      </c>
      <c r="K587" s="24">
        <f t="shared" si="300"/>
        <v>0</v>
      </c>
      <c r="L587" s="24">
        <f t="shared" si="300"/>
        <v>0</v>
      </c>
      <c r="M587" s="24">
        <f t="shared" si="300"/>
        <v>0</v>
      </c>
      <c r="N587" s="24">
        <f t="shared" si="300"/>
        <v>0</v>
      </c>
      <c r="O587" s="24">
        <f t="shared" si="300"/>
        <v>0</v>
      </c>
      <c r="P587" s="24">
        <f t="shared" si="300"/>
        <v>0</v>
      </c>
      <c r="Q587" s="24">
        <f t="shared" si="300"/>
        <v>0</v>
      </c>
      <c r="R587" s="24">
        <f t="shared" si="300"/>
        <v>0</v>
      </c>
      <c r="S587" s="24">
        <f t="shared" si="300"/>
        <v>0</v>
      </c>
      <c r="T587" s="25" t="s">
        <v>15</v>
      </c>
      <c r="U587" s="30"/>
      <c r="W587" s="31"/>
    </row>
    <row r="588" spans="2:23" s="26" customFormat="1" ht="21" hidden="1" customHeight="1" outlineLevel="1" x14ac:dyDescent="0.25">
      <c r="B588" s="27"/>
      <c r="C588" s="18"/>
      <c r="D588" s="18"/>
      <c r="E588" s="62"/>
      <c r="F588" s="39"/>
      <c r="G588" s="39"/>
      <c r="H588" s="29">
        <f t="shared" si="299"/>
        <v>0</v>
      </c>
      <c r="I588" s="29">
        <f t="shared" si="296"/>
        <v>0</v>
      </c>
      <c r="J588" s="29">
        <f t="shared" si="297"/>
        <v>0</v>
      </c>
      <c r="K588" s="24">
        <f t="shared" si="300"/>
        <v>0</v>
      </c>
      <c r="L588" s="24">
        <f t="shared" si="300"/>
        <v>0</v>
      </c>
      <c r="M588" s="24">
        <f t="shared" si="300"/>
        <v>0</v>
      </c>
      <c r="N588" s="24">
        <f t="shared" si="300"/>
        <v>0</v>
      </c>
      <c r="O588" s="24">
        <f t="shared" si="300"/>
        <v>0</v>
      </c>
      <c r="P588" s="24">
        <f t="shared" si="300"/>
        <v>0</v>
      </c>
      <c r="Q588" s="24">
        <f t="shared" si="300"/>
        <v>0</v>
      </c>
      <c r="R588" s="24">
        <f t="shared" si="300"/>
        <v>0</v>
      </c>
      <c r="S588" s="24">
        <f t="shared" si="300"/>
        <v>0</v>
      </c>
      <c r="T588" s="25" t="s">
        <v>15</v>
      </c>
    </row>
    <row r="589" spans="2:23" s="26" customFormat="1" ht="21" hidden="1" customHeight="1" outlineLevel="1" x14ac:dyDescent="0.25">
      <c r="B589" s="27"/>
      <c r="C589" s="18"/>
      <c r="D589" s="18"/>
      <c r="E589" s="62"/>
      <c r="F589" s="39"/>
      <c r="G589" s="39"/>
      <c r="H589" s="29">
        <f t="shared" si="299"/>
        <v>0</v>
      </c>
      <c r="I589" s="29">
        <f t="shared" si="296"/>
        <v>0</v>
      </c>
      <c r="J589" s="29">
        <f t="shared" si="297"/>
        <v>0</v>
      </c>
      <c r="K589" s="24">
        <f t="shared" si="300"/>
        <v>0</v>
      </c>
      <c r="L589" s="24">
        <f t="shared" si="300"/>
        <v>0</v>
      </c>
      <c r="M589" s="24">
        <f t="shared" si="300"/>
        <v>0</v>
      </c>
      <c r="N589" s="24">
        <f t="shared" si="300"/>
        <v>0</v>
      </c>
      <c r="O589" s="24">
        <f t="shared" si="300"/>
        <v>0</v>
      </c>
      <c r="P589" s="24">
        <f t="shared" si="300"/>
        <v>0</v>
      </c>
      <c r="Q589" s="24">
        <f t="shared" si="300"/>
        <v>0</v>
      </c>
      <c r="R589" s="24">
        <f t="shared" si="300"/>
        <v>0</v>
      </c>
      <c r="S589" s="24">
        <f t="shared" si="300"/>
        <v>0</v>
      </c>
      <c r="T589" s="25" t="s">
        <v>15</v>
      </c>
      <c r="U589" s="30"/>
      <c r="W589" s="31"/>
    </row>
    <row r="590" spans="2:23" s="26" customFormat="1" ht="21" hidden="1" customHeight="1" outlineLevel="1" x14ac:dyDescent="0.25">
      <c r="B590" s="27"/>
      <c r="C590" s="18"/>
      <c r="D590" s="18"/>
      <c r="E590" s="62"/>
      <c r="F590" s="39"/>
      <c r="G590" s="39"/>
      <c r="H590" s="29">
        <f t="shared" si="299"/>
        <v>0</v>
      </c>
      <c r="I590" s="29">
        <f t="shared" si="296"/>
        <v>0</v>
      </c>
      <c r="J590" s="29">
        <f t="shared" si="297"/>
        <v>0</v>
      </c>
      <c r="K590" s="24">
        <f t="shared" si="300"/>
        <v>0</v>
      </c>
      <c r="L590" s="24">
        <f t="shared" si="300"/>
        <v>0</v>
      </c>
      <c r="M590" s="24">
        <f t="shared" si="300"/>
        <v>0</v>
      </c>
      <c r="N590" s="24">
        <f t="shared" si="300"/>
        <v>0</v>
      </c>
      <c r="O590" s="24">
        <f t="shared" si="300"/>
        <v>0</v>
      </c>
      <c r="P590" s="24">
        <f t="shared" si="300"/>
        <v>0</v>
      </c>
      <c r="Q590" s="24">
        <f t="shared" si="300"/>
        <v>0</v>
      </c>
      <c r="R590" s="24">
        <f t="shared" ref="L590:S601" si="301">IF($E590=R$6,$J590,0)</f>
        <v>0</v>
      </c>
      <c r="S590" s="24">
        <f t="shared" si="301"/>
        <v>0</v>
      </c>
      <c r="T590" s="25" t="s">
        <v>15</v>
      </c>
      <c r="U590" s="30"/>
      <c r="W590" s="31"/>
    </row>
    <row r="591" spans="2:23" s="26" customFormat="1" ht="21" hidden="1" customHeight="1" outlineLevel="1" x14ac:dyDescent="0.25">
      <c r="B591" s="27"/>
      <c r="C591" s="18"/>
      <c r="D591" s="18"/>
      <c r="E591" s="62"/>
      <c r="F591" s="39"/>
      <c r="G591" s="39"/>
      <c r="H591" s="29">
        <f t="shared" si="299"/>
        <v>0</v>
      </c>
      <c r="I591" s="29">
        <f t="shared" si="296"/>
        <v>0</v>
      </c>
      <c r="J591" s="29">
        <f t="shared" si="297"/>
        <v>0</v>
      </c>
      <c r="K591" s="24">
        <f t="shared" ref="K591:S612" si="302">IF($E591=K$6,$J591,0)</f>
        <v>0</v>
      </c>
      <c r="L591" s="24">
        <f t="shared" si="301"/>
        <v>0</v>
      </c>
      <c r="M591" s="24">
        <f t="shared" si="301"/>
        <v>0</v>
      </c>
      <c r="N591" s="24">
        <f t="shared" si="301"/>
        <v>0</v>
      </c>
      <c r="O591" s="24">
        <f t="shared" si="301"/>
        <v>0</v>
      </c>
      <c r="P591" s="24">
        <f t="shared" si="301"/>
        <v>0</v>
      </c>
      <c r="Q591" s="24">
        <f t="shared" si="301"/>
        <v>0</v>
      </c>
      <c r="R591" s="24">
        <f t="shared" si="301"/>
        <v>0</v>
      </c>
      <c r="S591" s="24">
        <f t="shared" si="301"/>
        <v>0</v>
      </c>
      <c r="T591" s="25" t="s">
        <v>15</v>
      </c>
      <c r="U591" s="30"/>
      <c r="W591" s="31"/>
    </row>
    <row r="592" spans="2:23" s="26" customFormat="1" ht="21" hidden="1" customHeight="1" outlineLevel="1" x14ac:dyDescent="0.25">
      <c r="B592" s="27"/>
      <c r="C592" s="18"/>
      <c r="D592" s="18"/>
      <c r="E592" s="62"/>
      <c r="F592" s="39"/>
      <c r="G592" s="39"/>
      <c r="H592" s="29">
        <f t="shared" si="299"/>
        <v>0</v>
      </c>
      <c r="I592" s="29">
        <f t="shared" si="296"/>
        <v>0</v>
      </c>
      <c r="J592" s="29">
        <f t="shared" si="297"/>
        <v>0</v>
      </c>
      <c r="K592" s="24">
        <f t="shared" si="302"/>
        <v>0</v>
      </c>
      <c r="L592" s="24">
        <f t="shared" si="301"/>
        <v>0</v>
      </c>
      <c r="M592" s="24">
        <f t="shared" si="301"/>
        <v>0</v>
      </c>
      <c r="N592" s="24">
        <f t="shared" si="301"/>
        <v>0</v>
      </c>
      <c r="O592" s="24">
        <f t="shared" si="301"/>
        <v>0</v>
      </c>
      <c r="P592" s="24">
        <f t="shared" si="301"/>
        <v>0</v>
      </c>
      <c r="Q592" s="24">
        <f t="shared" si="301"/>
        <v>0</v>
      </c>
      <c r="R592" s="24">
        <f t="shared" si="301"/>
        <v>0</v>
      </c>
      <c r="S592" s="24">
        <f t="shared" si="301"/>
        <v>0</v>
      </c>
      <c r="T592" s="25" t="s">
        <v>15</v>
      </c>
      <c r="U592" s="30"/>
      <c r="W592" s="31"/>
    </row>
    <row r="593" spans="2:23" s="26" customFormat="1" ht="21" hidden="1" customHeight="1" outlineLevel="1" x14ac:dyDescent="0.25">
      <c r="B593" s="27"/>
      <c r="C593" s="18"/>
      <c r="D593" s="18"/>
      <c r="E593" s="62"/>
      <c r="F593" s="39"/>
      <c r="G593" s="39"/>
      <c r="H593" s="29">
        <f t="shared" si="299"/>
        <v>0</v>
      </c>
      <c r="I593" s="29">
        <f t="shared" si="296"/>
        <v>0</v>
      </c>
      <c r="J593" s="29">
        <f t="shared" si="297"/>
        <v>0</v>
      </c>
      <c r="K593" s="24">
        <f t="shared" si="302"/>
        <v>0</v>
      </c>
      <c r="L593" s="24">
        <f t="shared" si="301"/>
        <v>0</v>
      </c>
      <c r="M593" s="24">
        <f t="shared" si="301"/>
        <v>0</v>
      </c>
      <c r="N593" s="24">
        <f t="shared" si="301"/>
        <v>0</v>
      </c>
      <c r="O593" s="24">
        <f t="shared" si="301"/>
        <v>0</v>
      </c>
      <c r="P593" s="24">
        <f t="shared" si="301"/>
        <v>0</v>
      </c>
      <c r="Q593" s="24">
        <f t="shared" si="301"/>
        <v>0</v>
      </c>
      <c r="R593" s="24">
        <f t="shared" si="301"/>
        <v>0</v>
      </c>
      <c r="S593" s="24">
        <f t="shared" si="301"/>
        <v>0</v>
      </c>
      <c r="T593" s="25" t="s">
        <v>15</v>
      </c>
      <c r="U593" s="30"/>
      <c r="W593" s="31"/>
    </row>
    <row r="594" spans="2:23" s="26" customFormat="1" ht="21" hidden="1" customHeight="1" outlineLevel="1" x14ac:dyDescent="0.25">
      <c r="B594" s="27"/>
      <c r="C594" s="18"/>
      <c r="D594" s="18"/>
      <c r="E594" s="62"/>
      <c r="F594" s="39"/>
      <c r="G594" s="39"/>
      <c r="H594" s="29">
        <f t="shared" si="299"/>
        <v>0</v>
      </c>
      <c r="I594" s="29">
        <f t="shared" si="296"/>
        <v>0</v>
      </c>
      <c r="J594" s="29">
        <f t="shared" si="297"/>
        <v>0</v>
      </c>
      <c r="K594" s="24">
        <f t="shared" si="302"/>
        <v>0</v>
      </c>
      <c r="L594" s="24">
        <f t="shared" si="301"/>
        <v>0</v>
      </c>
      <c r="M594" s="24">
        <f t="shared" si="301"/>
        <v>0</v>
      </c>
      <c r="N594" s="24">
        <f t="shared" si="301"/>
        <v>0</v>
      </c>
      <c r="O594" s="24">
        <f t="shared" si="301"/>
        <v>0</v>
      </c>
      <c r="P594" s="24">
        <f t="shared" si="301"/>
        <v>0</v>
      </c>
      <c r="Q594" s="24">
        <f t="shared" si="301"/>
        <v>0</v>
      </c>
      <c r="R594" s="24">
        <f t="shared" si="301"/>
        <v>0</v>
      </c>
      <c r="S594" s="24">
        <f t="shared" si="301"/>
        <v>0</v>
      </c>
      <c r="T594" s="25" t="s">
        <v>15</v>
      </c>
      <c r="U594" s="30"/>
      <c r="W594" s="31"/>
    </row>
    <row r="595" spans="2:23" s="38" customFormat="1" ht="21" hidden="1" customHeight="1" outlineLevel="1" x14ac:dyDescent="0.25">
      <c r="B595" s="27"/>
      <c r="C595" s="18"/>
      <c r="D595" s="18"/>
      <c r="E595" s="62"/>
      <c r="F595" s="39"/>
      <c r="G595" s="39"/>
      <c r="H595" s="29">
        <f t="shared" si="299"/>
        <v>0</v>
      </c>
      <c r="I595" s="29">
        <f t="shared" si="296"/>
        <v>0</v>
      </c>
      <c r="J595" s="29">
        <f t="shared" si="297"/>
        <v>0</v>
      </c>
      <c r="K595" s="24">
        <f t="shared" si="302"/>
        <v>0</v>
      </c>
      <c r="L595" s="24">
        <f t="shared" si="301"/>
        <v>0</v>
      </c>
      <c r="M595" s="24">
        <f t="shared" si="301"/>
        <v>0</v>
      </c>
      <c r="N595" s="24">
        <f t="shared" si="301"/>
        <v>0</v>
      </c>
      <c r="O595" s="24">
        <f t="shared" si="301"/>
        <v>0</v>
      </c>
      <c r="P595" s="24">
        <f t="shared" si="301"/>
        <v>0</v>
      </c>
      <c r="Q595" s="24">
        <f t="shared" si="301"/>
        <v>0</v>
      </c>
      <c r="R595" s="24">
        <f t="shared" si="301"/>
        <v>0</v>
      </c>
      <c r="S595" s="24">
        <f t="shared" si="301"/>
        <v>0</v>
      </c>
      <c r="T595" s="25" t="s">
        <v>15</v>
      </c>
      <c r="U595" s="37"/>
    </row>
    <row r="596" spans="2:23" s="26" customFormat="1" ht="21" hidden="1" customHeight="1" outlineLevel="1" x14ac:dyDescent="0.25">
      <c r="B596" s="17"/>
      <c r="C596" s="18"/>
      <c r="D596" s="18"/>
      <c r="E596" s="62"/>
      <c r="F596" s="39"/>
      <c r="G596" s="39"/>
      <c r="H596" s="29">
        <f t="shared" si="299"/>
        <v>0</v>
      </c>
      <c r="I596" s="29">
        <f t="shared" si="296"/>
        <v>0</v>
      </c>
      <c r="J596" s="29">
        <f t="shared" si="297"/>
        <v>0</v>
      </c>
      <c r="K596" s="24">
        <f t="shared" si="302"/>
        <v>0</v>
      </c>
      <c r="L596" s="24">
        <f t="shared" si="302"/>
        <v>0</v>
      </c>
      <c r="M596" s="24">
        <f t="shared" si="302"/>
        <v>0</v>
      </c>
      <c r="N596" s="24">
        <f t="shared" si="302"/>
        <v>0</v>
      </c>
      <c r="O596" s="24">
        <f t="shared" si="302"/>
        <v>0</v>
      </c>
      <c r="P596" s="24">
        <f t="shared" si="302"/>
        <v>0</v>
      </c>
      <c r="Q596" s="24">
        <f t="shared" si="302"/>
        <v>0</v>
      </c>
      <c r="R596" s="24">
        <f t="shared" si="302"/>
        <v>0</v>
      </c>
      <c r="S596" s="24">
        <f t="shared" si="302"/>
        <v>0</v>
      </c>
      <c r="T596" s="25" t="s">
        <v>15</v>
      </c>
    </row>
    <row r="597" spans="2:23" s="26" customFormat="1" ht="21" hidden="1" customHeight="1" outlineLevel="1" x14ac:dyDescent="0.25">
      <c r="B597" s="27"/>
      <c r="C597" s="18"/>
      <c r="D597" s="18"/>
      <c r="E597" s="62"/>
      <c r="F597" s="39"/>
      <c r="G597" s="39"/>
      <c r="H597" s="29">
        <f t="shared" si="299"/>
        <v>0</v>
      </c>
      <c r="I597" s="29">
        <f t="shared" si="296"/>
        <v>0</v>
      </c>
      <c r="J597" s="29">
        <f t="shared" si="297"/>
        <v>0</v>
      </c>
      <c r="K597" s="24">
        <f t="shared" si="302"/>
        <v>0</v>
      </c>
      <c r="L597" s="24">
        <f t="shared" si="302"/>
        <v>0</v>
      </c>
      <c r="M597" s="24">
        <f t="shared" si="302"/>
        <v>0</v>
      </c>
      <c r="N597" s="24">
        <f t="shared" si="302"/>
        <v>0</v>
      </c>
      <c r="O597" s="24">
        <f t="shared" si="302"/>
        <v>0</v>
      </c>
      <c r="P597" s="24">
        <f t="shared" si="302"/>
        <v>0</v>
      </c>
      <c r="Q597" s="24">
        <f t="shared" si="302"/>
        <v>0</v>
      </c>
      <c r="R597" s="24">
        <f t="shared" si="302"/>
        <v>0</v>
      </c>
      <c r="S597" s="24">
        <f t="shared" si="302"/>
        <v>0</v>
      </c>
      <c r="T597" s="25" t="s">
        <v>15</v>
      </c>
      <c r="U597" s="30"/>
      <c r="W597" s="31"/>
    </row>
    <row r="598" spans="2:23" s="26" customFormat="1" ht="21" hidden="1" customHeight="1" outlineLevel="1" x14ac:dyDescent="0.25">
      <c r="B598" s="27"/>
      <c r="C598" s="18"/>
      <c r="D598" s="18"/>
      <c r="E598" s="62"/>
      <c r="F598" s="39"/>
      <c r="G598" s="39"/>
      <c r="H598" s="29">
        <f t="shared" si="299"/>
        <v>0</v>
      </c>
      <c r="I598" s="29">
        <f t="shared" si="296"/>
        <v>0</v>
      </c>
      <c r="J598" s="29">
        <f t="shared" si="297"/>
        <v>0</v>
      </c>
      <c r="K598" s="24">
        <f t="shared" si="302"/>
        <v>0</v>
      </c>
      <c r="L598" s="24">
        <f t="shared" si="302"/>
        <v>0</v>
      </c>
      <c r="M598" s="24">
        <f t="shared" si="302"/>
        <v>0</v>
      </c>
      <c r="N598" s="24">
        <f t="shared" si="302"/>
        <v>0</v>
      </c>
      <c r="O598" s="24">
        <f t="shared" si="302"/>
        <v>0</v>
      </c>
      <c r="P598" s="24">
        <f t="shared" si="302"/>
        <v>0</v>
      </c>
      <c r="Q598" s="24">
        <f t="shared" si="302"/>
        <v>0</v>
      </c>
      <c r="R598" s="24">
        <f t="shared" si="302"/>
        <v>0</v>
      </c>
      <c r="S598" s="24">
        <f t="shared" si="302"/>
        <v>0</v>
      </c>
      <c r="T598" s="25" t="s">
        <v>15</v>
      </c>
      <c r="U598" s="30"/>
      <c r="W598" s="31"/>
    </row>
    <row r="599" spans="2:23" s="26" customFormat="1" ht="21" hidden="1" customHeight="1" outlineLevel="1" x14ac:dyDescent="0.25">
      <c r="B599" s="27"/>
      <c r="C599" s="18"/>
      <c r="D599" s="18"/>
      <c r="E599" s="62"/>
      <c r="F599" s="39"/>
      <c r="G599" s="39"/>
      <c r="H599" s="29">
        <f t="shared" si="299"/>
        <v>0</v>
      </c>
      <c r="I599" s="29">
        <f t="shared" si="296"/>
        <v>0</v>
      </c>
      <c r="J599" s="29">
        <f t="shared" si="297"/>
        <v>0</v>
      </c>
      <c r="K599" s="24">
        <f t="shared" si="302"/>
        <v>0</v>
      </c>
      <c r="L599" s="24">
        <f t="shared" si="302"/>
        <v>0</v>
      </c>
      <c r="M599" s="24">
        <f t="shared" si="302"/>
        <v>0</v>
      </c>
      <c r="N599" s="24">
        <f t="shared" si="302"/>
        <v>0</v>
      </c>
      <c r="O599" s="24">
        <f t="shared" si="302"/>
        <v>0</v>
      </c>
      <c r="P599" s="24">
        <f t="shared" si="302"/>
        <v>0</v>
      </c>
      <c r="Q599" s="24">
        <f t="shared" si="302"/>
        <v>0</v>
      </c>
      <c r="R599" s="24">
        <f t="shared" si="302"/>
        <v>0</v>
      </c>
      <c r="S599" s="24">
        <f t="shared" si="302"/>
        <v>0</v>
      </c>
      <c r="T599" s="25" t="s">
        <v>15</v>
      </c>
      <c r="U599" s="30"/>
      <c r="W599" s="31"/>
    </row>
    <row r="600" spans="2:23" s="26" customFormat="1" ht="21" hidden="1" customHeight="1" outlineLevel="1" x14ac:dyDescent="0.25">
      <c r="B600" s="17"/>
      <c r="C600" s="18"/>
      <c r="D600" s="18"/>
      <c r="E600" s="62"/>
      <c r="F600" s="39"/>
      <c r="G600" s="39"/>
      <c r="H600" s="29">
        <f t="shared" si="299"/>
        <v>0</v>
      </c>
      <c r="I600" s="29">
        <f t="shared" si="296"/>
        <v>0</v>
      </c>
      <c r="J600" s="29">
        <f t="shared" si="297"/>
        <v>0</v>
      </c>
      <c r="K600" s="24">
        <f t="shared" si="302"/>
        <v>0</v>
      </c>
      <c r="L600" s="24">
        <f t="shared" si="301"/>
        <v>0</v>
      </c>
      <c r="M600" s="24">
        <f t="shared" si="301"/>
        <v>0</v>
      </c>
      <c r="N600" s="24">
        <f t="shared" si="301"/>
        <v>0</v>
      </c>
      <c r="O600" s="24">
        <f t="shared" si="301"/>
        <v>0</v>
      </c>
      <c r="P600" s="24">
        <f t="shared" si="301"/>
        <v>0</v>
      </c>
      <c r="Q600" s="24">
        <f t="shared" si="301"/>
        <v>0</v>
      </c>
      <c r="R600" s="24">
        <f t="shared" si="301"/>
        <v>0</v>
      </c>
      <c r="S600" s="24">
        <f t="shared" si="301"/>
        <v>0</v>
      </c>
      <c r="T600" s="25" t="s">
        <v>15</v>
      </c>
      <c r="U600" s="30"/>
      <c r="W600" s="31"/>
    </row>
    <row r="601" spans="2:23" s="38" customFormat="1" ht="21" hidden="1" customHeight="1" outlineLevel="1" x14ac:dyDescent="0.25">
      <c r="B601" s="27"/>
      <c r="C601" s="18"/>
      <c r="D601" s="18"/>
      <c r="E601" s="62"/>
      <c r="F601" s="39"/>
      <c r="G601" s="39"/>
      <c r="H601" s="29">
        <f t="shared" si="299"/>
        <v>0</v>
      </c>
      <c r="I601" s="29">
        <f t="shared" si="296"/>
        <v>0</v>
      </c>
      <c r="J601" s="29">
        <f t="shared" si="297"/>
        <v>0</v>
      </c>
      <c r="K601" s="24">
        <f t="shared" si="302"/>
        <v>0</v>
      </c>
      <c r="L601" s="24">
        <f t="shared" si="301"/>
        <v>0</v>
      </c>
      <c r="M601" s="24">
        <f t="shared" si="301"/>
        <v>0</v>
      </c>
      <c r="N601" s="24">
        <f t="shared" si="301"/>
        <v>0</v>
      </c>
      <c r="O601" s="24">
        <f t="shared" si="301"/>
        <v>0</v>
      </c>
      <c r="P601" s="24">
        <f t="shared" si="301"/>
        <v>0</v>
      </c>
      <c r="Q601" s="24">
        <f t="shared" si="301"/>
        <v>0</v>
      </c>
      <c r="R601" s="24">
        <f t="shared" si="301"/>
        <v>0</v>
      </c>
      <c r="S601" s="24">
        <f t="shared" si="301"/>
        <v>0</v>
      </c>
      <c r="T601" s="25" t="s">
        <v>15</v>
      </c>
      <c r="U601" s="37"/>
    </row>
    <row r="602" spans="2:23" s="38" customFormat="1" ht="21" hidden="1" customHeight="1" outlineLevel="1" x14ac:dyDescent="0.25">
      <c r="B602" s="32"/>
      <c r="C602" s="33"/>
      <c r="D602" s="33"/>
      <c r="E602" s="34"/>
      <c r="F602" s="35"/>
      <c r="G602" s="35"/>
      <c r="H602" s="36">
        <f t="shared" si="299"/>
        <v>0</v>
      </c>
      <c r="I602" s="36">
        <f t="shared" si="296"/>
        <v>0</v>
      </c>
      <c r="J602" s="36">
        <f t="shared" si="297"/>
        <v>0</v>
      </c>
      <c r="K602" s="24">
        <f t="shared" si="302"/>
        <v>0</v>
      </c>
      <c r="L602" s="24">
        <f t="shared" si="302"/>
        <v>0</v>
      </c>
      <c r="M602" s="24">
        <f t="shared" si="302"/>
        <v>0</v>
      </c>
      <c r="N602" s="24">
        <f t="shared" si="302"/>
        <v>0</v>
      </c>
      <c r="O602" s="24">
        <f t="shared" si="302"/>
        <v>0</v>
      </c>
      <c r="P602" s="24">
        <f t="shared" si="302"/>
        <v>0</v>
      </c>
      <c r="Q602" s="24">
        <f t="shared" si="302"/>
        <v>0</v>
      </c>
      <c r="R602" s="24">
        <f t="shared" si="302"/>
        <v>0</v>
      </c>
      <c r="S602" s="24">
        <f t="shared" si="302"/>
        <v>0</v>
      </c>
      <c r="T602" s="37" t="s">
        <v>15</v>
      </c>
      <c r="U602" s="37"/>
    </row>
    <row r="603" spans="2:23" s="38" customFormat="1" ht="21" hidden="1" customHeight="1" outlineLevel="1" x14ac:dyDescent="0.25">
      <c r="B603" s="27"/>
      <c r="C603" s="18"/>
      <c r="D603" s="18"/>
      <c r="E603" s="62"/>
      <c r="F603" s="39"/>
      <c r="G603" s="39"/>
      <c r="H603" s="29">
        <f t="shared" si="299"/>
        <v>0</v>
      </c>
      <c r="I603" s="29">
        <f t="shared" si="296"/>
        <v>0</v>
      </c>
      <c r="J603" s="29">
        <f t="shared" si="297"/>
        <v>0</v>
      </c>
      <c r="K603" s="24">
        <f t="shared" si="302"/>
        <v>0</v>
      </c>
      <c r="L603" s="24">
        <f t="shared" si="302"/>
        <v>0</v>
      </c>
      <c r="M603" s="24">
        <f t="shared" si="302"/>
        <v>0</v>
      </c>
      <c r="N603" s="24">
        <f t="shared" si="302"/>
        <v>0</v>
      </c>
      <c r="O603" s="24">
        <f t="shared" si="302"/>
        <v>0</v>
      </c>
      <c r="P603" s="24">
        <f t="shared" si="302"/>
        <v>0</v>
      </c>
      <c r="Q603" s="24">
        <f t="shared" si="302"/>
        <v>0</v>
      </c>
      <c r="R603" s="24">
        <f t="shared" si="302"/>
        <v>0</v>
      </c>
      <c r="S603" s="24">
        <f t="shared" si="302"/>
        <v>0</v>
      </c>
      <c r="T603" s="25" t="s">
        <v>15</v>
      </c>
      <c r="U603" s="37"/>
    </row>
    <row r="604" spans="2:23" s="38" customFormat="1" ht="21" hidden="1" customHeight="1" outlineLevel="1" x14ac:dyDescent="0.25">
      <c r="B604" s="32"/>
      <c r="C604" s="33"/>
      <c r="D604" s="33"/>
      <c r="E604" s="34"/>
      <c r="F604" s="35"/>
      <c r="G604" s="35"/>
      <c r="H604" s="36">
        <f t="shared" si="299"/>
        <v>0</v>
      </c>
      <c r="I604" s="36">
        <f t="shared" si="296"/>
        <v>0</v>
      </c>
      <c r="J604" s="36">
        <f t="shared" si="297"/>
        <v>0</v>
      </c>
      <c r="K604" s="24">
        <f t="shared" si="302"/>
        <v>0</v>
      </c>
      <c r="L604" s="24">
        <f t="shared" si="302"/>
        <v>0</v>
      </c>
      <c r="M604" s="24">
        <f t="shared" si="302"/>
        <v>0</v>
      </c>
      <c r="N604" s="24">
        <f t="shared" si="302"/>
        <v>0</v>
      </c>
      <c r="O604" s="24">
        <f t="shared" si="302"/>
        <v>0</v>
      </c>
      <c r="P604" s="24">
        <f t="shared" si="302"/>
        <v>0</v>
      </c>
      <c r="Q604" s="24">
        <f t="shared" si="302"/>
        <v>0</v>
      </c>
      <c r="R604" s="24">
        <f t="shared" si="302"/>
        <v>0</v>
      </c>
      <c r="S604" s="24">
        <f t="shared" si="302"/>
        <v>0</v>
      </c>
      <c r="T604" s="37" t="s">
        <v>15</v>
      </c>
      <c r="U604" s="37"/>
    </row>
    <row r="605" spans="2:23" s="38" customFormat="1" ht="21" hidden="1" customHeight="1" outlineLevel="1" x14ac:dyDescent="0.25">
      <c r="B605" s="27"/>
      <c r="C605" s="18"/>
      <c r="D605" s="18"/>
      <c r="E605" s="62"/>
      <c r="F605" s="39"/>
      <c r="G605" s="39"/>
      <c r="H605" s="29">
        <f t="shared" si="299"/>
        <v>0</v>
      </c>
      <c r="I605" s="29">
        <f t="shared" si="296"/>
        <v>0</v>
      </c>
      <c r="J605" s="29">
        <f t="shared" si="297"/>
        <v>0</v>
      </c>
      <c r="K605" s="24">
        <f t="shared" si="302"/>
        <v>0</v>
      </c>
      <c r="L605" s="24">
        <f t="shared" si="302"/>
        <v>0</v>
      </c>
      <c r="M605" s="24">
        <f t="shared" si="302"/>
        <v>0</v>
      </c>
      <c r="N605" s="24">
        <f t="shared" si="302"/>
        <v>0</v>
      </c>
      <c r="O605" s="24">
        <f t="shared" si="302"/>
        <v>0</v>
      </c>
      <c r="P605" s="24">
        <f t="shared" si="302"/>
        <v>0</v>
      </c>
      <c r="Q605" s="24">
        <f t="shared" si="302"/>
        <v>0</v>
      </c>
      <c r="R605" s="24">
        <f t="shared" si="302"/>
        <v>0</v>
      </c>
      <c r="S605" s="24">
        <f t="shared" si="302"/>
        <v>0</v>
      </c>
      <c r="T605" s="25" t="s">
        <v>15</v>
      </c>
      <c r="U605" s="37"/>
    </row>
    <row r="606" spans="2:23" s="38" customFormat="1" ht="21" hidden="1" customHeight="1" outlineLevel="1" x14ac:dyDescent="0.25">
      <c r="B606" s="27"/>
      <c r="C606" s="18"/>
      <c r="D606" s="18"/>
      <c r="E606" s="62"/>
      <c r="F606" s="39"/>
      <c r="G606" s="39"/>
      <c r="H606" s="29">
        <f t="shared" si="299"/>
        <v>0</v>
      </c>
      <c r="I606" s="29">
        <f t="shared" si="296"/>
        <v>0</v>
      </c>
      <c r="J606" s="29">
        <f t="shared" si="297"/>
        <v>0</v>
      </c>
      <c r="K606" s="24">
        <f t="shared" si="302"/>
        <v>0</v>
      </c>
      <c r="L606" s="24">
        <f t="shared" si="302"/>
        <v>0</v>
      </c>
      <c r="M606" s="24">
        <f t="shared" si="302"/>
        <v>0</v>
      </c>
      <c r="N606" s="24">
        <f t="shared" si="302"/>
        <v>0</v>
      </c>
      <c r="O606" s="24">
        <f t="shared" si="302"/>
        <v>0</v>
      </c>
      <c r="P606" s="24">
        <f t="shared" si="302"/>
        <v>0</v>
      </c>
      <c r="Q606" s="24">
        <f t="shared" si="302"/>
        <v>0</v>
      </c>
      <c r="R606" s="24">
        <f t="shared" si="302"/>
        <v>0</v>
      </c>
      <c r="S606" s="24">
        <f t="shared" si="302"/>
        <v>0</v>
      </c>
      <c r="T606" s="25" t="s">
        <v>15</v>
      </c>
      <c r="U606" s="37"/>
    </row>
    <row r="607" spans="2:23" s="38" customFormat="1" ht="21" hidden="1" customHeight="1" outlineLevel="1" x14ac:dyDescent="0.25">
      <c r="B607" s="27"/>
      <c r="C607" s="18"/>
      <c r="D607" s="18"/>
      <c r="E607" s="62"/>
      <c r="F607" s="39"/>
      <c r="G607" s="39"/>
      <c r="H607" s="29">
        <f t="shared" si="299"/>
        <v>0</v>
      </c>
      <c r="I607" s="29">
        <f t="shared" si="296"/>
        <v>0</v>
      </c>
      <c r="J607" s="29">
        <f t="shared" si="297"/>
        <v>0</v>
      </c>
      <c r="K607" s="24">
        <f t="shared" si="302"/>
        <v>0</v>
      </c>
      <c r="L607" s="24">
        <f t="shared" si="302"/>
        <v>0</v>
      </c>
      <c r="M607" s="24">
        <f t="shared" si="302"/>
        <v>0</v>
      </c>
      <c r="N607" s="24">
        <f t="shared" si="302"/>
        <v>0</v>
      </c>
      <c r="O607" s="24">
        <f t="shared" si="302"/>
        <v>0</v>
      </c>
      <c r="P607" s="24">
        <f t="shared" si="302"/>
        <v>0</v>
      </c>
      <c r="Q607" s="24">
        <f t="shared" si="302"/>
        <v>0</v>
      </c>
      <c r="R607" s="24">
        <f t="shared" si="302"/>
        <v>0</v>
      </c>
      <c r="S607" s="24">
        <f t="shared" si="302"/>
        <v>0</v>
      </c>
      <c r="T607" s="25" t="s">
        <v>15</v>
      </c>
      <c r="U607" s="37"/>
    </row>
    <row r="608" spans="2:23" s="38" customFormat="1" ht="21" hidden="1" customHeight="1" outlineLevel="1" x14ac:dyDescent="0.25">
      <c r="B608" s="32"/>
      <c r="C608" s="33"/>
      <c r="D608" s="33"/>
      <c r="E608" s="34"/>
      <c r="F608" s="35"/>
      <c r="G608" s="35"/>
      <c r="H608" s="36">
        <f t="shared" si="299"/>
        <v>0</v>
      </c>
      <c r="I608" s="36">
        <f t="shared" si="296"/>
        <v>0</v>
      </c>
      <c r="J608" s="36">
        <f t="shared" si="297"/>
        <v>0</v>
      </c>
      <c r="K608" s="24">
        <f t="shared" si="302"/>
        <v>0</v>
      </c>
      <c r="L608" s="24">
        <f t="shared" si="302"/>
        <v>0</v>
      </c>
      <c r="M608" s="24">
        <f t="shared" si="302"/>
        <v>0</v>
      </c>
      <c r="N608" s="24">
        <f t="shared" si="302"/>
        <v>0</v>
      </c>
      <c r="O608" s="24">
        <f t="shared" si="302"/>
        <v>0</v>
      </c>
      <c r="P608" s="24">
        <f t="shared" si="302"/>
        <v>0</v>
      </c>
      <c r="Q608" s="24">
        <f t="shared" si="302"/>
        <v>0</v>
      </c>
      <c r="R608" s="24">
        <f t="shared" si="302"/>
        <v>0</v>
      </c>
      <c r="S608" s="24">
        <f t="shared" si="302"/>
        <v>0</v>
      </c>
      <c r="T608" s="37" t="s">
        <v>15</v>
      </c>
      <c r="U608" s="37"/>
    </row>
    <row r="609" spans="2:23" s="38" customFormat="1" ht="21" hidden="1" customHeight="1" outlineLevel="1" x14ac:dyDescent="0.25">
      <c r="B609" s="27"/>
      <c r="C609" s="18"/>
      <c r="D609" s="18"/>
      <c r="E609" s="62"/>
      <c r="F609" s="39"/>
      <c r="G609" s="39"/>
      <c r="H609" s="29">
        <f t="shared" si="299"/>
        <v>0</v>
      </c>
      <c r="I609" s="29">
        <f t="shared" si="296"/>
        <v>0</v>
      </c>
      <c r="J609" s="29">
        <f t="shared" si="297"/>
        <v>0</v>
      </c>
      <c r="K609" s="24">
        <f t="shared" si="302"/>
        <v>0</v>
      </c>
      <c r="L609" s="24">
        <f t="shared" si="302"/>
        <v>0</v>
      </c>
      <c r="M609" s="24">
        <f t="shared" si="302"/>
        <v>0</v>
      </c>
      <c r="N609" s="24">
        <f t="shared" si="302"/>
        <v>0</v>
      </c>
      <c r="O609" s="24">
        <f t="shared" si="302"/>
        <v>0</v>
      </c>
      <c r="P609" s="24">
        <f t="shared" si="302"/>
        <v>0</v>
      </c>
      <c r="Q609" s="24">
        <f t="shared" si="302"/>
        <v>0</v>
      </c>
      <c r="R609" s="24">
        <f t="shared" si="302"/>
        <v>0</v>
      </c>
      <c r="S609" s="24">
        <f t="shared" si="302"/>
        <v>0</v>
      </c>
      <c r="T609" s="25" t="s">
        <v>15</v>
      </c>
      <c r="U609" s="37"/>
    </row>
    <row r="610" spans="2:23" s="38" customFormat="1" ht="21" hidden="1" customHeight="1" outlineLevel="1" x14ac:dyDescent="0.25">
      <c r="B610" s="32"/>
      <c r="C610" s="33"/>
      <c r="D610" s="33"/>
      <c r="E610" s="34"/>
      <c r="F610" s="35"/>
      <c r="G610" s="35"/>
      <c r="H610" s="36">
        <f t="shared" si="299"/>
        <v>0</v>
      </c>
      <c r="I610" s="36">
        <f t="shared" si="296"/>
        <v>0</v>
      </c>
      <c r="J610" s="36">
        <f t="shared" si="297"/>
        <v>0</v>
      </c>
      <c r="K610" s="24">
        <f t="shared" si="302"/>
        <v>0</v>
      </c>
      <c r="L610" s="24">
        <f t="shared" si="302"/>
        <v>0</v>
      </c>
      <c r="M610" s="24">
        <f t="shared" si="302"/>
        <v>0</v>
      </c>
      <c r="N610" s="24">
        <f t="shared" si="302"/>
        <v>0</v>
      </c>
      <c r="O610" s="24">
        <f t="shared" si="302"/>
        <v>0</v>
      </c>
      <c r="P610" s="24">
        <f t="shared" si="302"/>
        <v>0</v>
      </c>
      <c r="Q610" s="24">
        <f t="shared" si="302"/>
        <v>0</v>
      </c>
      <c r="R610" s="24">
        <f t="shared" si="302"/>
        <v>0</v>
      </c>
      <c r="S610" s="24">
        <f t="shared" si="302"/>
        <v>0</v>
      </c>
      <c r="T610" s="37" t="s">
        <v>15</v>
      </c>
      <c r="U610" s="37"/>
    </row>
    <row r="611" spans="2:23" s="38" customFormat="1" ht="21" hidden="1" customHeight="1" outlineLevel="1" x14ac:dyDescent="0.25">
      <c r="B611" s="27"/>
      <c r="C611" s="18"/>
      <c r="D611" s="18"/>
      <c r="E611" s="62"/>
      <c r="F611" s="39"/>
      <c r="G611" s="39"/>
      <c r="H611" s="29">
        <f t="shared" si="299"/>
        <v>0</v>
      </c>
      <c r="I611" s="29">
        <f t="shared" si="296"/>
        <v>0</v>
      </c>
      <c r="J611" s="29">
        <f t="shared" si="297"/>
        <v>0</v>
      </c>
      <c r="K611" s="24">
        <f t="shared" si="302"/>
        <v>0</v>
      </c>
      <c r="L611" s="24">
        <f t="shared" si="302"/>
        <v>0</v>
      </c>
      <c r="M611" s="24">
        <f t="shared" si="302"/>
        <v>0</v>
      </c>
      <c r="N611" s="24">
        <f t="shared" si="302"/>
        <v>0</v>
      </c>
      <c r="O611" s="24">
        <f t="shared" si="302"/>
        <v>0</v>
      </c>
      <c r="P611" s="24">
        <f t="shared" si="302"/>
        <v>0</v>
      </c>
      <c r="Q611" s="24">
        <f t="shared" si="302"/>
        <v>0</v>
      </c>
      <c r="R611" s="24">
        <f t="shared" si="302"/>
        <v>0</v>
      </c>
      <c r="S611" s="24">
        <f t="shared" si="302"/>
        <v>0</v>
      </c>
      <c r="T611" s="25" t="s">
        <v>15</v>
      </c>
      <c r="U611" s="37"/>
    </row>
    <row r="612" spans="2:23" s="38" customFormat="1" ht="21" hidden="1" customHeight="1" outlineLevel="1" x14ac:dyDescent="0.25">
      <c r="B612" s="27"/>
      <c r="C612" s="18"/>
      <c r="D612" s="18"/>
      <c r="E612" s="62"/>
      <c r="F612" s="39"/>
      <c r="G612" s="39"/>
      <c r="H612" s="29">
        <f t="shared" si="299"/>
        <v>0</v>
      </c>
      <c r="I612" s="29">
        <f t="shared" ref="I612" si="303">IF(C612="D",-PRODUCT(F612:G612),0)</f>
        <v>0</v>
      </c>
      <c r="J612" s="29">
        <f t="shared" ref="J612" si="304">(H612*D612)+(I612*D612)</f>
        <v>0</v>
      </c>
      <c r="K612" s="24">
        <f t="shared" si="302"/>
        <v>0</v>
      </c>
      <c r="L612" s="24">
        <f t="shared" si="302"/>
        <v>0</v>
      </c>
      <c r="M612" s="24">
        <f t="shared" si="302"/>
        <v>0</v>
      </c>
      <c r="N612" s="24">
        <f t="shared" si="302"/>
        <v>0</v>
      </c>
      <c r="O612" s="24">
        <f t="shared" si="302"/>
        <v>0</v>
      </c>
      <c r="P612" s="24">
        <f t="shared" si="302"/>
        <v>0</v>
      </c>
      <c r="Q612" s="24">
        <f t="shared" si="302"/>
        <v>0</v>
      </c>
      <c r="R612" s="24">
        <f t="shared" si="302"/>
        <v>0</v>
      </c>
      <c r="S612" s="24">
        <f t="shared" si="302"/>
        <v>0</v>
      </c>
      <c r="T612" s="25" t="s">
        <v>15</v>
      </c>
      <c r="U612" s="37"/>
    </row>
    <row r="613" spans="2:23" s="26" customFormat="1" ht="21" hidden="1" customHeight="1" outlineLevel="1" x14ac:dyDescent="0.25">
      <c r="B613" s="27"/>
      <c r="C613" s="18"/>
      <c r="D613" s="18"/>
      <c r="E613" s="62"/>
      <c r="F613" s="39"/>
      <c r="G613" s="39"/>
      <c r="H613" s="29"/>
      <c r="I613" s="29"/>
      <c r="J613" s="29"/>
      <c r="K613" s="24"/>
      <c r="L613" s="24"/>
      <c r="M613" s="24"/>
      <c r="N613" s="24"/>
      <c r="O613" s="24"/>
      <c r="P613" s="24"/>
      <c r="Q613" s="24"/>
      <c r="R613" s="24"/>
      <c r="S613" s="24"/>
      <c r="T613" s="25"/>
      <c r="U613" s="30"/>
      <c r="W613" s="31"/>
    </row>
    <row r="614" spans="2:23" s="26" customFormat="1" ht="21" hidden="1" customHeight="1" outlineLevel="1" x14ac:dyDescent="0.25">
      <c r="B614" s="27"/>
      <c r="C614" s="18"/>
      <c r="D614" s="18"/>
      <c r="E614" s="19"/>
      <c r="F614" s="20"/>
      <c r="G614" s="28"/>
      <c r="H614" s="29">
        <f>IF(C614="A",PRODUCT(F614:G614),0)</f>
        <v>0</v>
      </c>
      <c r="I614" s="29">
        <f t="shared" ref="I614:I617" si="305">IF(C614="D",-PRODUCT(F614:G614),0)</f>
        <v>0</v>
      </c>
      <c r="J614" s="29">
        <f t="shared" ref="J614:J617" si="306">(H614*D614)+(I614*D614)</f>
        <v>0</v>
      </c>
      <c r="K614" s="24">
        <f t="shared" ref="K614:S617" si="307">IF($E614=K$6,$J614,0)</f>
        <v>0</v>
      </c>
      <c r="L614" s="24">
        <f t="shared" si="307"/>
        <v>0</v>
      </c>
      <c r="M614" s="24">
        <f t="shared" si="307"/>
        <v>0</v>
      </c>
      <c r="N614" s="24">
        <f t="shared" si="307"/>
        <v>0</v>
      </c>
      <c r="O614" s="24">
        <f t="shared" si="307"/>
        <v>0</v>
      </c>
      <c r="P614" s="24">
        <f t="shared" si="307"/>
        <v>0</v>
      </c>
      <c r="Q614" s="24">
        <f t="shared" si="307"/>
        <v>0</v>
      </c>
      <c r="R614" s="24">
        <f t="shared" si="307"/>
        <v>0</v>
      </c>
      <c r="S614" s="24">
        <f t="shared" si="307"/>
        <v>0</v>
      </c>
      <c r="T614" s="25" t="s">
        <v>15</v>
      </c>
      <c r="U614" s="30"/>
      <c r="W614" s="31"/>
    </row>
    <row r="615" spans="2:23" s="38" customFormat="1" ht="21" hidden="1" customHeight="1" outlineLevel="1" x14ac:dyDescent="0.25">
      <c r="B615" s="32"/>
      <c r="C615" s="33"/>
      <c r="D615" s="33"/>
      <c r="E615" s="34"/>
      <c r="F615" s="35"/>
      <c r="G615" s="35"/>
      <c r="H615" s="36">
        <f t="shared" ref="H615" si="308">IF(C615="A",PRODUCT(F615:G615),0)</f>
        <v>0</v>
      </c>
      <c r="I615" s="36">
        <f t="shared" si="305"/>
        <v>0</v>
      </c>
      <c r="J615" s="36">
        <f t="shared" si="306"/>
        <v>0</v>
      </c>
      <c r="K615" s="24">
        <f t="shared" si="307"/>
        <v>0</v>
      </c>
      <c r="L615" s="24">
        <f t="shared" si="307"/>
        <v>0</v>
      </c>
      <c r="M615" s="24">
        <f t="shared" si="307"/>
        <v>0</v>
      </c>
      <c r="N615" s="24">
        <f t="shared" si="307"/>
        <v>0</v>
      </c>
      <c r="O615" s="24">
        <f t="shared" si="307"/>
        <v>0</v>
      </c>
      <c r="P615" s="24">
        <f t="shared" si="307"/>
        <v>0</v>
      </c>
      <c r="Q615" s="24">
        <f t="shared" si="307"/>
        <v>0</v>
      </c>
      <c r="R615" s="24">
        <f t="shared" si="307"/>
        <v>0</v>
      </c>
      <c r="S615" s="24">
        <f t="shared" si="307"/>
        <v>0</v>
      </c>
      <c r="T615" s="37" t="s">
        <v>15</v>
      </c>
      <c r="U615" s="37"/>
    </row>
    <row r="616" spans="2:23" s="26" customFormat="1" ht="21" hidden="1" customHeight="1" outlineLevel="1" x14ac:dyDescent="0.25">
      <c r="B616" s="27"/>
      <c r="C616" s="18"/>
      <c r="D616" s="18"/>
      <c r="E616" s="19"/>
      <c r="F616" s="20"/>
      <c r="G616" s="28"/>
      <c r="H616" s="29">
        <f>IF(C616="A",PRODUCT(F616:G616),0)</f>
        <v>0</v>
      </c>
      <c r="I616" s="29">
        <f t="shared" si="305"/>
        <v>0</v>
      </c>
      <c r="J616" s="29">
        <f t="shared" si="306"/>
        <v>0</v>
      </c>
      <c r="K616" s="24">
        <f t="shared" si="307"/>
        <v>0</v>
      </c>
      <c r="L616" s="24">
        <f t="shared" si="307"/>
        <v>0</v>
      </c>
      <c r="M616" s="24">
        <f t="shared" si="307"/>
        <v>0</v>
      </c>
      <c r="N616" s="24">
        <f t="shared" si="307"/>
        <v>0</v>
      </c>
      <c r="O616" s="24">
        <f t="shared" si="307"/>
        <v>0</v>
      </c>
      <c r="P616" s="24">
        <f t="shared" si="307"/>
        <v>0</v>
      </c>
      <c r="Q616" s="24">
        <f t="shared" si="307"/>
        <v>0</v>
      </c>
      <c r="R616" s="24">
        <f t="shared" si="307"/>
        <v>0</v>
      </c>
      <c r="S616" s="24">
        <f t="shared" si="307"/>
        <v>0</v>
      </c>
      <c r="T616" s="25" t="s">
        <v>15</v>
      </c>
      <c r="U616" s="30"/>
      <c r="W616" s="31"/>
    </row>
    <row r="617" spans="2:23" s="38" customFormat="1" ht="21" hidden="1" customHeight="1" outlineLevel="1" x14ac:dyDescent="0.25">
      <c r="B617" s="32"/>
      <c r="C617" s="33"/>
      <c r="D617" s="33"/>
      <c r="E617" s="34"/>
      <c r="F617" s="35"/>
      <c r="G617" s="35"/>
      <c r="H617" s="36">
        <f t="shared" ref="H617" si="309">IF(C617="A",PRODUCT(F617:G617),0)</f>
        <v>0</v>
      </c>
      <c r="I617" s="36">
        <f t="shared" si="305"/>
        <v>0</v>
      </c>
      <c r="J617" s="36">
        <f t="shared" si="306"/>
        <v>0</v>
      </c>
      <c r="K617" s="24">
        <f t="shared" si="307"/>
        <v>0</v>
      </c>
      <c r="L617" s="24">
        <f t="shared" si="307"/>
        <v>0</v>
      </c>
      <c r="M617" s="24">
        <f t="shared" si="307"/>
        <v>0</v>
      </c>
      <c r="N617" s="24">
        <f t="shared" si="307"/>
        <v>0</v>
      </c>
      <c r="O617" s="24">
        <f t="shared" si="307"/>
        <v>0</v>
      </c>
      <c r="P617" s="24">
        <f t="shared" si="307"/>
        <v>0</v>
      </c>
      <c r="Q617" s="24">
        <f t="shared" si="307"/>
        <v>0</v>
      </c>
      <c r="R617" s="24">
        <f t="shared" si="307"/>
        <v>0</v>
      </c>
      <c r="S617" s="24">
        <f t="shared" si="307"/>
        <v>0</v>
      </c>
      <c r="T617" s="37" t="s">
        <v>15</v>
      </c>
      <c r="U617" s="37"/>
    </row>
    <row r="618" spans="2:23" s="26" customFormat="1" ht="21" hidden="1" customHeight="1" outlineLevel="1" x14ac:dyDescent="0.25">
      <c r="B618" s="27"/>
      <c r="C618" s="18"/>
      <c r="D618" s="18"/>
      <c r="E618" s="62"/>
      <c r="F618" s="39"/>
      <c r="G618" s="39"/>
      <c r="H618" s="29"/>
      <c r="I618" s="29"/>
      <c r="J618" s="29"/>
      <c r="K618" s="24"/>
      <c r="L618" s="24"/>
      <c r="M618" s="24"/>
      <c r="N618" s="24"/>
      <c r="O618" s="24"/>
      <c r="P618" s="24"/>
      <c r="Q618" s="24"/>
      <c r="R618" s="24"/>
      <c r="S618" s="24"/>
      <c r="T618" s="25"/>
      <c r="U618" s="30"/>
      <c r="W618" s="31"/>
    </row>
    <row r="619" spans="2:23" s="26" customFormat="1" ht="21" customHeight="1" collapsed="1" x14ac:dyDescent="0.25">
      <c r="B619" s="27"/>
      <c r="C619" s="18"/>
      <c r="D619" s="18"/>
      <c r="E619" s="19"/>
      <c r="F619" s="39"/>
      <c r="G619" s="39"/>
      <c r="H619" s="29"/>
      <c r="I619" s="29"/>
      <c r="J619" s="29"/>
      <c r="K619" s="24"/>
      <c r="L619" s="24"/>
      <c r="M619" s="24"/>
      <c r="N619" s="24"/>
      <c r="O619" s="24"/>
      <c r="P619" s="24"/>
      <c r="Q619" s="24"/>
      <c r="R619" s="24"/>
      <c r="S619" s="24"/>
      <c r="T619" s="25"/>
      <c r="U619" s="30"/>
      <c r="W619" s="31"/>
    </row>
    <row r="620" spans="2:23" s="8" customFormat="1" ht="21" customHeight="1" x14ac:dyDescent="0.25">
      <c r="B620" s="40" t="s">
        <v>22</v>
      </c>
      <c r="C620" s="41"/>
      <c r="D620" s="41"/>
      <c r="E620" s="42" t="str">
        <f>+B544</f>
        <v xml:space="preserve">TERRACE FLOOR </v>
      </c>
      <c r="F620" s="43"/>
      <c r="G620" s="44"/>
      <c r="H620" s="44"/>
      <c r="I620" s="44"/>
      <c r="J620" s="45" t="s">
        <v>23</v>
      </c>
      <c r="K620" s="46">
        <f>SUM(K545:K619)</f>
        <v>0</v>
      </c>
      <c r="L620" s="46">
        <f t="shared" ref="L620:S620" si="310">SUM(L545:L619)</f>
        <v>0</v>
      </c>
      <c r="M620" s="46">
        <f t="shared" si="310"/>
        <v>0</v>
      </c>
      <c r="N620" s="46">
        <f t="shared" si="310"/>
        <v>0</v>
      </c>
      <c r="O620" s="46">
        <f t="shared" si="310"/>
        <v>0</v>
      </c>
      <c r="P620" s="46">
        <f t="shared" si="310"/>
        <v>0</v>
      </c>
      <c r="Q620" s="46">
        <f t="shared" si="310"/>
        <v>0</v>
      </c>
      <c r="R620" s="46">
        <f t="shared" si="310"/>
        <v>0</v>
      </c>
      <c r="S620" s="46">
        <f t="shared" si="310"/>
        <v>0</v>
      </c>
      <c r="T620" s="47" t="s">
        <v>15</v>
      </c>
      <c r="U620" s="47"/>
    </row>
    <row r="621" spans="2:23" s="8" customFormat="1" ht="21" customHeight="1" x14ac:dyDescent="0.25">
      <c r="B621" s="48"/>
      <c r="C621" s="49"/>
      <c r="D621" s="49"/>
      <c r="E621" s="50"/>
      <c r="F621" s="51"/>
      <c r="G621" s="49"/>
      <c r="H621" s="49"/>
      <c r="I621" s="49"/>
      <c r="J621" s="52" t="s">
        <v>24</v>
      </c>
      <c r="K621" s="53">
        <v>1</v>
      </c>
      <c r="L621" s="53">
        <v>1</v>
      </c>
      <c r="M621" s="53">
        <v>1</v>
      </c>
      <c r="N621" s="53">
        <v>1</v>
      </c>
      <c r="O621" s="53">
        <v>1</v>
      </c>
      <c r="P621" s="53">
        <v>1</v>
      </c>
      <c r="Q621" s="53">
        <v>1</v>
      </c>
      <c r="R621" s="53">
        <v>1</v>
      </c>
      <c r="S621" s="53">
        <v>1</v>
      </c>
      <c r="T621" s="54" t="s">
        <v>4</v>
      </c>
      <c r="U621" s="54"/>
    </row>
    <row r="622" spans="2:23" s="8" customFormat="1" ht="21" customHeight="1" x14ac:dyDescent="0.25">
      <c r="B622" s="55"/>
      <c r="C622" s="56"/>
      <c r="D622" s="56"/>
      <c r="E622" s="57"/>
      <c r="F622" s="58"/>
      <c r="G622" s="56"/>
      <c r="H622" s="56"/>
      <c r="I622" s="56"/>
      <c r="J622" s="45" t="s">
        <v>25</v>
      </c>
      <c r="K622" s="59">
        <f t="shared" ref="K622:S622" si="311">ROUND(K620*K621,2)</f>
        <v>0</v>
      </c>
      <c r="L622" s="59">
        <f t="shared" si="311"/>
        <v>0</v>
      </c>
      <c r="M622" s="59">
        <f t="shared" si="311"/>
        <v>0</v>
      </c>
      <c r="N622" s="59">
        <f t="shared" si="311"/>
        <v>0</v>
      </c>
      <c r="O622" s="59">
        <f t="shared" si="311"/>
        <v>0</v>
      </c>
      <c r="P622" s="59">
        <f t="shared" si="311"/>
        <v>0</v>
      </c>
      <c r="Q622" s="59">
        <f t="shared" si="311"/>
        <v>0</v>
      </c>
      <c r="R622" s="59">
        <f t="shared" si="311"/>
        <v>0</v>
      </c>
      <c r="S622" s="59">
        <f t="shared" si="311"/>
        <v>0</v>
      </c>
      <c r="T622" s="47" t="s">
        <v>15</v>
      </c>
      <c r="U622" s="47"/>
      <c r="V622" s="60"/>
      <c r="W622" s="60"/>
    </row>
    <row r="625" spans="2:23" s="8" customFormat="1" ht="21" customHeight="1" x14ac:dyDescent="0.25">
      <c r="B625" s="184" t="s">
        <v>58</v>
      </c>
      <c r="C625" s="185"/>
      <c r="D625" s="186"/>
      <c r="E625" s="187"/>
      <c r="F625" s="187"/>
      <c r="G625" s="187"/>
      <c r="H625" s="187"/>
      <c r="I625" s="187"/>
      <c r="J625" s="187"/>
      <c r="K625" s="187"/>
      <c r="L625" s="187"/>
      <c r="M625" s="187"/>
      <c r="N625" s="187"/>
      <c r="O625" s="187"/>
      <c r="P625" s="187"/>
      <c r="Q625" s="187"/>
      <c r="R625" s="187"/>
      <c r="S625" s="187"/>
      <c r="T625" s="188"/>
      <c r="U625" s="7"/>
    </row>
    <row r="626" spans="2:23" s="26" customFormat="1" ht="21" hidden="1" customHeight="1" outlineLevel="1" x14ac:dyDescent="0.25">
      <c r="B626" s="27"/>
      <c r="C626" s="18"/>
      <c r="D626" s="18"/>
      <c r="E626" s="19"/>
      <c r="F626" s="20"/>
      <c r="G626" s="76"/>
      <c r="H626" s="22">
        <f t="shared" ref="H626:J627" si="312">F626*G626</f>
        <v>0</v>
      </c>
      <c r="I626" s="22">
        <f t="shared" si="312"/>
        <v>0</v>
      </c>
      <c r="J626" s="22">
        <f t="shared" si="312"/>
        <v>0</v>
      </c>
      <c r="K626" s="64"/>
      <c r="L626" s="64"/>
      <c r="M626" s="64"/>
      <c r="N626" s="64"/>
      <c r="O626" s="64"/>
      <c r="P626" s="64"/>
      <c r="Q626" s="64"/>
      <c r="R626" s="64"/>
      <c r="S626" s="64"/>
      <c r="T626" s="30"/>
      <c r="U626" s="30"/>
      <c r="V626" s="26">
        <f t="shared" ref="V626" si="313">+D626*E626*F626</f>
        <v>0</v>
      </c>
    </row>
    <row r="627" spans="2:23" s="26" customFormat="1" ht="21" customHeight="1" collapsed="1" x14ac:dyDescent="0.25">
      <c r="B627" s="27"/>
      <c r="C627" s="18"/>
      <c r="D627" s="18"/>
      <c r="E627" s="19"/>
      <c r="F627" s="20"/>
      <c r="G627" s="76"/>
      <c r="H627" s="22">
        <f t="shared" si="312"/>
        <v>0</v>
      </c>
      <c r="I627" s="22">
        <f t="shared" si="312"/>
        <v>0</v>
      </c>
      <c r="J627" s="22">
        <f t="shared" si="312"/>
        <v>0</v>
      </c>
      <c r="K627" s="64"/>
      <c r="L627" s="64"/>
      <c r="M627" s="64"/>
      <c r="N627" s="64"/>
      <c r="O627" s="64"/>
      <c r="P627" s="64"/>
      <c r="Q627" s="64"/>
      <c r="R627" s="64"/>
      <c r="S627" s="64"/>
      <c r="T627" s="30"/>
      <c r="U627" s="30"/>
      <c r="V627" s="26">
        <f>SUM(V543:V626)</f>
        <v>0</v>
      </c>
      <c r="W627" s="31"/>
    </row>
    <row r="628" spans="2:23" s="8" customFormat="1" ht="21" customHeight="1" x14ac:dyDescent="0.25">
      <c r="B628" s="40" t="s">
        <v>22</v>
      </c>
      <c r="C628" s="41"/>
      <c r="D628" s="41"/>
      <c r="E628" s="42" t="str">
        <f>+B625</f>
        <v>Total Masonry Work</v>
      </c>
      <c r="F628" s="43"/>
      <c r="G628" s="44"/>
      <c r="H628" s="77"/>
      <c r="I628" s="78"/>
      <c r="J628" s="45" t="s">
        <v>23</v>
      </c>
      <c r="K628" s="46">
        <f t="shared" ref="K628:S628" si="314">+K37+K90+K103+K139+K541+K622</f>
        <v>0</v>
      </c>
      <c r="L628" s="46">
        <f t="shared" si="314"/>
        <v>0</v>
      </c>
      <c r="M628" s="46">
        <f t="shared" si="314"/>
        <v>0</v>
      </c>
      <c r="N628" s="46">
        <f t="shared" si="314"/>
        <v>0</v>
      </c>
      <c r="O628" s="46">
        <f t="shared" si="314"/>
        <v>0</v>
      </c>
      <c r="P628" s="46">
        <f t="shared" si="314"/>
        <v>0</v>
      </c>
      <c r="Q628" s="46">
        <f t="shared" si="314"/>
        <v>0</v>
      </c>
      <c r="R628" s="46">
        <f t="shared" si="314"/>
        <v>165.37</v>
      </c>
      <c r="S628" s="46">
        <f t="shared" si="314"/>
        <v>128.25</v>
      </c>
      <c r="T628" s="47" t="s">
        <v>15</v>
      </c>
      <c r="U628" s="47"/>
    </row>
    <row r="629" spans="2:23" s="8" customFormat="1" ht="21" customHeight="1" x14ac:dyDescent="0.25">
      <c r="B629" s="55"/>
      <c r="C629" s="56"/>
      <c r="D629" s="56"/>
      <c r="E629" s="57"/>
      <c r="F629" s="58"/>
      <c r="G629" s="56"/>
      <c r="H629" s="79"/>
      <c r="I629" s="80"/>
      <c r="J629" s="45" t="s">
        <v>25</v>
      </c>
      <c r="K629" s="59">
        <f>ROUND(K628,2)*10.764</f>
        <v>0</v>
      </c>
      <c r="L629" s="59">
        <f t="shared" ref="L629:S629" si="315">ROUND(L628,2)*10.764</f>
        <v>0</v>
      </c>
      <c r="M629" s="59">
        <f t="shared" si="315"/>
        <v>0</v>
      </c>
      <c r="N629" s="59">
        <f t="shared" si="315"/>
        <v>0</v>
      </c>
      <c r="O629" s="59">
        <f t="shared" si="315"/>
        <v>0</v>
      </c>
      <c r="P629" s="59">
        <f t="shared" si="315"/>
        <v>0</v>
      </c>
      <c r="Q629" s="59">
        <f t="shared" si="315"/>
        <v>0</v>
      </c>
      <c r="R629" s="59">
        <f t="shared" si="315"/>
        <v>1780.04268</v>
      </c>
      <c r="S629" s="59">
        <f t="shared" si="315"/>
        <v>1380.4829999999999</v>
      </c>
      <c r="T629" s="47" t="s">
        <v>44</v>
      </c>
      <c r="U629" s="47"/>
      <c r="V629" s="60"/>
      <c r="W629" s="60"/>
    </row>
  </sheetData>
  <mergeCells count="20">
    <mergeCell ref="B2:U2"/>
    <mergeCell ref="B3:U3"/>
    <mergeCell ref="B4:U4"/>
    <mergeCell ref="B5:B6"/>
    <mergeCell ref="C5:C6"/>
    <mergeCell ref="D5:D6"/>
    <mergeCell ref="E5:E6"/>
    <mergeCell ref="I5:I6"/>
    <mergeCell ref="J5:J6"/>
    <mergeCell ref="K5:S5"/>
    <mergeCell ref="U5:U6"/>
    <mergeCell ref="B142:T142"/>
    <mergeCell ref="B544:T544"/>
    <mergeCell ref="B625:T625"/>
    <mergeCell ref="T5:T6"/>
    <mergeCell ref="B8:T8"/>
    <mergeCell ref="B40:T40"/>
    <mergeCell ref="B93:T93"/>
    <mergeCell ref="K114:O120"/>
    <mergeCell ref="B123:T123"/>
  </mergeCells>
  <pageMargins left="0.7" right="0.7" top="0.75" bottom="0.75" header="0.3" footer="0.3"/>
  <pageSetup paperSize="9" orientation="portrait" horizontalDpi="300" verticalDpi="300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5AB5DF-5242-4EA2-A8BC-12A7BD5BC31D}">
  <dimension ref="B2:W1413"/>
  <sheetViews>
    <sheetView workbookViewId="0">
      <pane ySplit="6" topLeftCell="A90" activePane="bottomLeft" state="frozen"/>
      <selection activeCell="R515" sqref="R515"/>
      <selection pane="bottomLeft" activeCell="F96" sqref="F96"/>
    </sheetView>
  </sheetViews>
  <sheetFormatPr defaultRowHeight="15" outlineLevelRow="1" x14ac:dyDescent="0.25"/>
  <cols>
    <col min="2" max="2" width="40.5703125" bestFit="1" customWidth="1"/>
    <col min="3" max="3" width="3.85546875" customWidth="1"/>
    <col min="5" max="5" width="30.140625" bestFit="1" customWidth="1"/>
    <col min="6" max="6" width="11.28515625" bestFit="1" customWidth="1"/>
    <col min="9" max="10" width="11.85546875" customWidth="1"/>
    <col min="11" max="11" width="10.28515625" bestFit="1" customWidth="1"/>
    <col min="12" max="12" width="19.140625" bestFit="1" customWidth="1"/>
    <col min="14" max="14" width="12.140625" bestFit="1" customWidth="1"/>
    <col min="15" max="15" width="10.28515625" bestFit="1" customWidth="1"/>
    <col min="18" max="18" width="12.140625" bestFit="1" customWidth="1"/>
    <col min="19" max="19" width="10.28515625" bestFit="1" customWidth="1"/>
    <col min="21" max="21" width="56.5703125" bestFit="1" customWidth="1"/>
    <col min="23" max="23" width="10.140625" bestFit="1" customWidth="1"/>
  </cols>
  <sheetData>
    <row r="2" spans="2:23" ht="15.75" x14ac:dyDescent="0.25">
      <c r="B2" s="191" t="s">
        <v>0</v>
      </c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91"/>
      <c r="U2" s="191"/>
    </row>
    <row r="3" spans="2:23" ht="15.75" x14ac:dyDescent="0.25">
      <c r="B3" s="191" t="s">
        <v>86</v>
      </c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191"/>
      <c r="P3" s="191"/>
      <c r="Q3" s="191"/>
      <c r="R3" s="191"/>
      <c r="S3" s="191"/>
      <c r="T3" s="191"/>
      <c r="U3" s="191"/>
    </row>
    <row r="4" spans="2:23" ht="15.75" x14ac:dyDescent="0.25">
      <c r="B4" s="191"/>
      <c r="C4" s="191"/>
      <c r="D4" s="191"/>
      <c r="E4" s="191"/>
      <c r="F4" s="191"/>
      <c r="G4" s="191"/>
      <c r="H4" s="191"/>
      <c r="I4" s="191"/>
      <c r="J4" s="191"/>
      <c r="K4" s="191"/>
      <c r="L4" s="191"/>
      <c r="M4" s="191"/>
      <c r="N4" s="191"/>
      <c r="O4" s="191"/>
      <c r="P4" s="191"/>
      <c r="Q4" s="191"/>
      <c r="R4" s="191"/>
      <c r="S4" s="191"/>
      <c r="T4" s="191"/>
      <c r="U4" s="191"/>
    </row>
    <row r="5" spans="2:23" ht="31.5" x14ac:dyDescent="0.25">
      <c r="B5" s="189" t="s">
        <v>2</v>
      </c>
      <c r="C5" s="194" t="s">
        <v>3</v>
      </c>
      <c r="D5" s="189" t="s">
        <v>4</v>
      </c>
      <c r="E5" s="195" t="s">
        <v>5</v>
      </c>
      <c r="F5" s="3" t="s">
        <v>6</v>
      </c>
      <c r="G5" s="2" t="s">
        <v>7</v>
      </c>
      <c r="H5" s="2" t="s">
        <v>62</v>
      </c>
      <c r="I5" s="196" t="s">
        <v>9</v>
      </c>
      <c r="J5" s="197" t="s">
        <v>10</v>
      </c>
      <c r="K5" s="198" t="s">
        <v>11</v>
      </c>
      <c r="L5" s="199"/>
      <c r="M5" s="199"/>
      <c r="N5" s="199"/>
      <c r="O5" s="199"/>
      <c r="P5" s="199"/>
      <c r="Q5" s="199"/>
      <c r="R5" s="199"/>
      <c r="S5" s="200"/>
      <c r="T5" s="189" t="s">
        <v>12</v>
      </c>
      <c r="U5" s="189" t="s">
        <v>13</v>
      </c>
    </row>
    <row r="6" spans="2:23" ht="47.25" x14ac:dyDescent="0.25">
      <c r="B6" s="189"/>
      <c r="C6" s="194"/>
      <c r="D6" s="189"/>
      <c r="E6" s="195"/>
      <c r="F6" s="3" t="s">
        <v>14</v>
      </c>
      <c r="G6" s="2" t="s">
        <v>14</v>
      </c>
      <c r="H6" s="2" t="s">
        <v>31</v>
      </c>
      <c r="I6" s="196"/>
      <c r="J6" s="197"/>
      <c r="K6" s="5">
        <v>0.1</v>
      </c>
      <c r="L6" s="5">
        <v>0.125</v>
      </c>
      <c r="M6" s="5">
        <v>0.15</v>
      </c>
      <c r="N6" s="5">
        <v>0.2</v>
      </c>
      <c r="O6" s="5">
        <v>0.23</v>
      </c>
      <c r="P6" s="5">
        <v>0.3</v>
      </c>
      <c r="Q6" s="3" t="s">
        <v>16</v>
      </c>
      <c r="R6" s="3" t="s">
        <v>97</v>
      </c>
      <c r="S6" s="3" t="s">
        <v>98</v>
      </c>
      <c r="T6" s="189"/>
      <c r="U6" s="189"/>
    </row>
    <row r="8" spans="2:23" s="8" customFormat="1" ht="21" customHeight="1" x14ac:dyDescent="0.25">
      <c r="B8" s="184" t="s">
        <v>17</v>
      </c>
      <c r="C8" s="185"/>
      <c r="D8" s="186"/>
      <c r="E8" s="187"/>
      <c r="F8" s="187"/>
      <c r="G8" s="187"/>
      <c r="H8" s="187"/>
      <c r="I8" s="187"/>
      <c r="J8" s="187"/>
      <c r="K8" s="187"/>
      <c r="L8" s="187"/>
      <c r="M8" s="187"/>
      <c r="N8" s="187"/>
      <c r="O8" s="187"/>
      <c r="P8" s="187"/>
      <c r="Q8" s="187"/>
      <c r="R8" s="187"/>
      <c r="S8" s="187"/>
      <c r="T8" s="188"/>
      <c r="U8" s="7"/>
    </row>
    <row r="9" spans="2:23" s="16" customFormat="1" ht="21" hidden="1" customHeight="1" outlineLevel="1" x14ac:dyDescent="0.25">
      <c r="B9" s="9"/>
      <c r="C9" s="10"/>
      <c r="D9" s="10"/>
      <c r="E9" s="11"/>
      <c r="F9" s="12"/>
      <c r="G9" s="11"/>
      <c r="H9" s="13"/>
      <c r="I9" s="13"/>
      <c r="J9" s="13"/>
      <c r="K9" s="14"/>
      <c r="L9" s="14"/>
      <c r="M9" s="14"/>
      <c r="N9" s="14"/>
      <c r="O9" s="14"/>
      <c r="P9" s="14"/>
      <c r="Q9" s="14"/>
      <c r="R9" s="14"/>
      <c r="S9" s="14"/>
      <c r="T9" s="15"/>
      <c r="U9" s="15"/>
    </row>
    <row r="10" spans="2:23" s="26" customFormat="1" ht="21" hidden="1" customHeight="1" outlineLevel="1" x14ac:dyDescent="0.25">
      <c r="B10" s="17"/>
      <c r="C10" s="18"/>
      <c r="D10" s="19"/>
      <c r="E10" s="20"/>
      <c r="F10" s="21"/>
      <c r="G10" s="22"/>
      <c r="H10" s="23">
        <f t="shared" ref="H10:J10" si="0">IF($D10=H$6,$C10*$G10,0)</f>
        <v>0</v>
      </c>
      <c r="I10" s="23">
        <f t="shared" si="0"/>
        <v>0</v>
      </c>
      <c r="J10" s="23">
        <f t="shared" si="0"/>
        <v>0</v>
      </c>
      <c r="K10" s="24">
        <f t="shared" ref="K10:S20" si="1">IF($E10=K$6,$J10,0)</f>
        <v>0</v>
      </c>
      <c r="L10" s="24">
        <f t="shared" si="1"/>
        <v>0</v>
      </c>
      <c r="M10" s="24">
        <f t="shared" si="1"/>
        <v>0</v>
      </c>
      <c r="N10" s="24">
        <f t="shared" si="1"/>
        <v>0</v>
      </c>
      <c r="O10" s="24">
        <f t="shared" si="1"/>
        <v>0</v>
      </c>
      <c r="P10" s="24">
        <f t="shared" si="1"/>
        <v>0</v>
      </c>
      <c r="Q10" s="24">
        <f t="shared" si="1"/>
        <v>0</v>
      </c>
      <c r="R10" s="24">
        <f t="shared" si="1"/>
        <v>0</v>
      </c>
      <c r="S10" s="24">
        <f t="shared" si="1"/>
        <v>0</v>
      </c>
      <c r="T10" s="25" t="s">
        <v>31</v>
      </c>
    </row>
    <row r="11" spans="2:23" s="26" customFormat="1" ht="21" hidden="1" customHeight="1" outlineLevel="1" x14ac:dyDescent="0.25">
      <c r="B11" s="27"/>
      <c r="C11" s="18"/>
      <c r="D11" s="18"/>
      <c r="E11" s="19"/>
      <c r="F11" s="116"/>
      <c r="G11" s="28"/>
      <c r="H11" s="29">
        <f>IF(C11="A",PRODUCT(E11:G11),0)</f>
        <v>0</v>
      </c>
      <c r="I11" s="29">
        <f>IF(C11="D",-PRODUCT(E11:G11),0)</f>
        <v>0</v>
      </c>
      <c r="J11" s="29">
        <f>(H11*D11)+(I11*D11)</f>
        <v>0</v>
      </c>
      <c r="K11" s="24">
        <f t="shared" si="1"/>
        <v>0</v>
      </c>
      <c r="L11" s="24">
        <f t="shared" si="1"/>
        <v>0</v>
      </c>
      <c r="M11" s="24">
        <f t="shared" si="1"/>
        <v>0</v>
      </c>
      <c r="N11" s="24">
        <f t="shared" si="1"/>
        <v>0</v>
      </c>
      <c r="O11" s="24">
        <f t="shared" si="1"/>
        <v>0</v>
      </c>
      <c r="P11" s="24">
        <f t="shared" si="1"/>
        <v>0</v>
      </c>
      <c r="Q11" s="24">
        <f t="shared" si="1"/>
        <v>0</v>
      </c>
      <c r="R11" s="24">
        <f t="shared" si="1"/>
        <v>0</v>
      </c>
      <c r="S11" s="24">
        <f t="shared" si="1"/>
        <v>0</v>
      </c>
      <c r="T11" s="25" t="s">
        <v>31</v>
      </c>
      <c r="U11" s="30"/>
      <c r="W11" s="31"/>
    </row>
    <row r="12" spans="2:23" s="38" customFormat="1" ht="21" hidden="1" customHeight="1" outlineLevel="1" x14ac:dyDescent="0.25">
      <c r="B12" s="32"/>
      <c r="C12" s="33"/>
      <c r="D12" s="33"/>
      <c r="E12" s="34"/>
      <c r="F12" s="35"/>
      <c r="G12" s="35"/>
      <c r="H12" s="29">
        <f t="shared" ref="H12:H31" si="2">IF(C12="A",PRODUCT(E12:G12),0)</f>
        <v>0</v>
      </c>
      <c r="I12" s="29">
        <f t="shared" ref="I12:I31" si="3">IF(C12="D",-PRODUCT(E12:G12),0)</f>
        <v>0</v>
      </c>
      <c r="J12" s="36">
        <f>(H12*D12)+(I12*D12)</f>
        <v>0</v>
      </c>
      <c r="K12" s="24">
        <f t="shared" si="1"/>
        <v>0</v>
      </c>
      <c r="L12" s="24">
        <f t="shared" si="1"/>
        <v>0</v>
      </c>
      <c r="M12" s="24">
        <f t="shared" si="1"/>
        <v>0</v>
      </c>
      <c r="N12" s="24">
        <f t="shared" si="1"/>
        <v>0</v>
      </c>
      <c r="O12" s="24">
        <f t="shared" si="1"/>
        <v>0</v>
      </c>
      <c r="P12" s="24">
        <f t="shared" si="1"/>
        <v>0</v>
      </c>
      <c r="Q12" s="24">
        <f t="shared" si="1"/>
        <v>0</v>
      </c>
      <c r="R12" s="24">
        <f t="shared" si="1"/>
        <v>0</v>
      </c>
      <c r="S12" s="24">
        <f t="shared" si="1"/>
        <v>0</v>
      </c>
      <c r="T12" s="37" t="s">
        <v>31</v>
      </c>
      <c r="U12" s="37"/>
    </row>
    <row r="13" spans="2:23" s="26" customFormat="1" ht="21" hidden="1" customHeight="1" outlineLevel="1" x14ac:dyDescent="0.25">
      <c r="B13" s="27"/>
      <c r="C13" s="18"/>
      <c r="D13" s="18"/>
      <c r="E13" s="19"/>
      <c r="F13" s="20"/>
      <c r="G13" s="28"/>
      <c r="H13" s="29">
        <f t="shared" si="2"/>
        <v>0</v>
      </c>
      <c r="I13" s="29">
        <f t="shared" si="3"/>
        <v>0</v>
      </c>
      <c r="J13" s="29">
        <f>(H13*D13)+(I13*D13)</f>
        <v>0</v>
      </c>
      <c r="K13" s="24">
        <f t="shared" si="1"/>
        <v>0</v>
      </c>
      <c r="L13" s="24">
        <f t="shared" si="1"/>
        <v>0</v>
      </c>
      <c r="M13" s="24">
        <f t="shared" si="1"/>
        <v>0</v>
      </c>
      <c r="N13" s="24">
        <f t="shared" si="1"/>
        <v>0</v>
      </c>
      <c r="O13" s="24">
        <f t="shared" si="1"/>
        <v>0</v>
      </c>
      <c r="P13" s="24">
        <f t="shared" si="1"/>
        <v>0</v>
      </c>
      <c r="Q13" s="24">
        <f t="shared" si="1"/>
        <v>0</v>
      </c>
      <c r="R13" s="24">
        <f t="shared" si="1"/>
        <v>0</v>
      </c>
      <c r="S13" s="24">
        <f t="shared" si="1"/>
        <v>0</v>
      </c>
      <c r="T13" s="25" t="s">
        <v>31</v>
      </c>
      <c r="U13" s="30"/>
      <c r="W13" s="31"/>
    </row>
    <row r="14" spans="2:23" s="26" customFormat="1" ht="21" hidden="1" customHeight="1" outlineLevel="1" x14ac:dyDescent="0.25">
      <c r="B14" s="32"/>
      <c r="C14" s="33"/>
      <c r="D14" s="33"/>
      <c r="E14" s="34"/>
      <c r="F14" s="35"/>
      <c r="G14" s="35"/>
      <c r="H14" s="29">
        <f t="shared" si="2"/>
        <v>0</v>
      </c>
      <c r="I14" s="29">
        <f t="shared" si="3"/>
        <v>0</v>
      </c>
      <c r="J14" s="36">
        <f>(H14*D14)+(I14*D14)</f>
        <v>0</v>
      </c>
      <c r="K14" s="24">
        <f t="shared" si="1"/>
        <v>0</v>
      </c>
      <c r="L14" s="24">
        <f t="shared" si="1"/>
        <v>0</v>
      </c>
      <c r="M14" s="24">
        <f t="shared" si="1"/>
        <v>0</v>
      </c>
      <c r="N14" s="24">
        <f t="shared" si="1"/>
        <v>0</v>
      </c>
      <c r="O14" s="24">
        <f t="shared" si="1"/>
        <v>0</v>
      </c>
      <c r="P14" s="24">
        <f t="shared" si="1"/>
        <v>0</v>
      </c>
      <c r="Q14" s="24">
        <f t="shared" si="1"/>
        <v>0</v>
      </c>
      <c r="R14" s="24">
        <f t="shared" si="1"/>
        <v>0</v>
      </c>
      <c r="S14" s="24">
        <f t="shared" si="1"/>
        <v>0</v>
      </c>
      <c r="T14" s="37" t="s">
        <v>31</v>
      </c>
      <c r="U14" s="30"/>
      <c r="W14" s="31"/>
    </row>
    <row r="15" spans="2:23" s="26" customFormat="1" ht="21" hidden="1" customHeight="1" outlineLevel="1" x14ac:dyDescent="0.25">
      <c r="B15" s="27"/>
      <c r="C15" s="18"/>
      <c r="D15" s="18"/>
      <c r="E15" s="19"/>
      <c r="F15" s="20"/>
      <c r="G15" s="28"/>
      <c r="H15" s="29">
        <f t="shared" si="2"/>
        <v>0</v>
      </c>
      <c r="I15" s="29">
        <f t="shared" si="3"/>
        <v>0</v>
      </c>
      <c r="J15" s="29">
        <f t="shared" ref="J15:J25" si="4">(H15*D15)+(I15*D15)</f>
        <v>0</v>
      </c>
      <c r="K15" s="24">
        <f t="shared" si="1"/>
        <v>0</v>
      </c>
      <c r="L15" s="24">
        <f t="shared" si="1"/>
        <v>0</v>
      </c>
      <c r="M15" s="24">
        <f t="shared" si="1"/>
        <v>0</v>
      </c>
      <c r="N15" s="24">
        <f t="shared" si="1"/>
        <v>0</v>
      </c>
      <c r="O15" s="24">
        <f t="shared" si="1"/>
        <v>0</v>
      </c>
      <c r="P15" s="24">
        <f t="shared" si="1"/>
        <v>0</v>
      </c>
      <c r="Q15" s="24">
        <f t="shared" si="1"/>
        <v>0</v>
      </c>
      <c r="R15" s="24">
        <f t="shared" si="1"/>
        <v>0</v>
      </c>
      <c r="S15" s="24">
        <f t="shared" si="1"/>
        <v>0</v>
      </c>
      <c r="T15" s="25" t="s">
        <v>31</v>
      </c>
      <c r="U15" s="30"/>
      <c r="W15" s="31"/>
    </row>
    <row r="16" spans="2:23" s="38" customFormat="1" ht="21" hidden="1" customHeight="1" outlineLevel="1" x14ac:dyDescent="0.25">
      <c r="B16" s="27"/>
      <c r="C16" s="18"/>
      <c r="D16" s="18"/>
      <c r="E16" s="19"/>
      <c r="F16" s="20"/>
      <c r="G16" s="28"/>
      <c r="H16" s="29">
        <f t="shared" si="2"/>
        <v>0</v>
      </c>
      <c r="I16" s="29">
        <f t="shared" si="3"/>
        <v>0</v>
      </c>
      <c r="J16" s="29">
        <f t="shared" si="4"/>
        <v>0</v>
      </c>
      <c r="K16" s="24">
        <f t="shared" si="1"/>
        <v>0</v>
      </c>
      <c r="L16" s="24">
        <f t="shared" si="1"/>
        <v>0</v>
      </c>
      <c r="M16" s="24">
        <f t="shared" si="1"/>
        <v>0</v>
      </c>
      <c r="N16" s="24">
        <f t="shared" si="1"/>
        <v>0</v>
      </c>
      <c r="O16" s="24">
        <f t="shared" si="1"/>
        <v>0</v>
      </c>
      <c r="P16" s="24">
        <f t="shared" si="1"/>
        <v>0</v>
      </c>
      <c r="Q16" s="24">
        <f t="shared" si="1"/>
        <v>0</v>
      </c>
      <c r="R16" s="24">
        <f t="shared" si="1"/>
        <v>0</v>
      </c>
      <c r="S16" s="24">
        <f t="shared" si="1"/>
        <v>0</v>
      </c>
      <c r="T16" s="25" t="s">
        <v>31</v>
      </c>
      <c r="U16" s="37"/>
    </row>
    <row r="17" spans="2:23" s="26" customFormat="1" ht="21" hidden="1" customHeight="1" outlineLevel="1" x14ac:dyDescent="0.25">
      <c r="B17" s="32"/>
      <c r="C17" s="33"/>
      <c r="D17" s="33"/>
      <c r="E17" s="34"/>
      <c r="F17" s="35"/>
      <c r="G17" s="35"/>
      <c r="H17" s="29">
        <f t="shared" si="2"/>
        <v>0</v>
      </c>
      <c r="I17" s="29">
        <f t="shared" si="3"/>
        <v>0</v>
      </c>
      <c r="J17" s="36">
        <f t="shared" si="4"/>
        <v>0</v>
      </c>
      <c r="K17" s="24">
        <f t="shared" si="1"/>
        <v>0</v>
      </c>
      <c r="L17" s="24">
        <f t="shared" si="1"/>
        <v>0</v>
      </c>
      <c r="M17" s="24">
        <f t="shared" si="1"/>
        <v>0</v>
      </c>
      <c r="N17" s="24">
        <f t="shared" si="1"/>
        <v>0</v>
      </c>
      <c r="O17" s="24">
        <f t="shared" si="1"/>
        <v>0</v>
      </c>
      <c r="P17" s="24">
        <f t="shared" si="1"/>
        <v>0</v>
      </c>
      <c r="Q17" s="24">
        <f t="shared" si="1"/>
        <v>0</v>
      </c>
      <c r="R17" s="24">
        <f t="shared" si="1"/>
        <v>0</v>
      </c>
      <c r="S17" s="24">
        <f t="shared" si="1"/>
        <v>0</v>
      </c>
      <c r="T17" s="37" t="s">
        <v>31</v>
      </c>
      <c r="U17" s="30"/>
      <c r="W17" s="31"/>
    </row>
    <row r="18" spans="2:23" s="26" customFormat="1" ht="21" hidden="1" customHeight="1" outlineLevel="1" x14ac:dyDescent="0.25">
      <c r="B18" s="27"/>
      <c r="C18" s="18"/>
      <c r="D18" s="18"/>
      <c r="E18" s="19"/>
      <c r="F18" s="20"/>
      <c r="G18" s="28"/>
      <c r="H18" s="29">
        <f t="shared" si="2"/>
        <v>0</v>
      </c>
      <c r="I18" s="29">
        <f t="shared" si="3"/>
        <v>0</v>
      </c>
      <c r="J18" s="29">
        <f t="shared" si="4"/>
        <v>0</v>
      </c>
      <c r="K18" s="24">
        <f t="shared" si="1"/>
        <v>0</v>
      </c>
      <c r="L18" s="24">
        <f t="shared" si="1"/>
        <v>0</v>
      </c>
      <c r="M18" s="24">
        <f t="shared" si="1"/>
        <v>0</v>
      </c>
      <c r="N18" s="24">
        <f t="shared" si="1"/>
        <v>0</v>
      </c>
      <c r="O18" s="24">
        <f t="shared" si="1"/>
        <v>0</v>
      </c>
      <c r="P18" s="24">
        <f t="shared" si="1"/>
        <v>0</v>
      </c>
      <c r="Q18" s="24">
        <f t="shared" si="1"/>
        <v>0</v>
      </c>
      <c r="R18" s="24">
        <f t="shared" si="1"/>
        <v>0</v>
      </c>
      <c r="S18" s="24">
        <f t="shared" si="1"/>
        <v>0</v>
      </c>
      <c r="T18" s="25" t="s">
        <v>31</v>
      </c>
      <c r="U18" s="30"/>
      <c r="W18" s="31"/>
    </row>
    <row r="19" spans="2:23" s="38" customFormat="1" ht="21" hidden="1" customHeight="1" outlineLevel="1" x14ac:dyDescent="0.25">
      <c r="B19" s="27"/>
      <c r="C19" s="18"/>
      <c r="D19" s="18"/>
      <c r="E19" s="19"/>
      <c r="F19" s="20"/>
      <c r="G19" s="28"/>
      <c r="H19" s="29">
        <f t="shared" si="2"/>
        <v>0</v>
      </c>
      <c r="I19" s="29">
        <f t="shared" si="3"/>
        <v>0</v>
      </c>
      <c r="J19" s="29">
        <f>(H19*D19)+(I19*D19)</f>
        <v>0</v>
      </c>
      <c r="K19" s="24">
        <f t="shared" si="1"/>
        <v>0</v>
      </c>
      <c r="L19" s="24">
        <f t="shared" si="1"/>
        <v>0</v>
      </c>
      <c r="M19" s="24">
        <f t="shared" si="1"/>
        <v>0</v>
      </c>
      <c r="N19" s="24">
        <f t="shared" si="1"/>
        <v>0</v>
      </c>
      <c r="O19" s="24">
        <f t="shared" si="1"/>
        <v>0</v>
      </c>
      <c r="P19" s="24">
        <f t="shared" si="1"/>
        <v>0</v>
      </c>
      <c r="Q19" s="24">
        <f t="shared" si="1"/>
        <v>0</v>
      </c>
      <c r="R19" s="24">
        <f t="shared" si="1"/>
        <v>0</v>
      </c>
      <c r="S19" s="24">
        <f t="shared" si="1"/>
        <v>0</v>
      </c>
      <c r="T19" s="25" t="s">
        <v>31</v>
      </c>
      <c r="U19" s="37"/>
    </row>
    <row r="20" spans="2:23" s="26" customFormat="1" ht="21" hidden="1" customHeight="1" outlineLevel="1" x14ac:dyDescent="0.25">
      <c r="B20" s="32"/>
      <c r="C20" s="33"/>
      <c r="D20" s="33"/>
      <c r="E20" s="34"/>
      <c r="F20" s="35"/>
      <c r="G20" s="35"/>
      <c r="H20" s="29">
        <f t="shared" si="2"/>
        <v>0</v>
      </c>
      <c r="I20" s="29">
        <f t="shared" si="3"/>
        <v>0</v>
      </c>
      <c r="J20" s="36">
        <f>(H20*D20)+(I20*D20)</f>
        <v>0</v>
      </c>
      <c r="K20" s="24">
        <f t="shared" si="1"/>
        <v>0</v>
      </c>
      <c r="L20" s="24">
        <f t="shared" si="1"/>
        <v>0</v>
      </c>
      <c r="M20" s="24">
        <f t="shared" si="1"/>
        <v>0</v>
      </c>
      <c r="N20" s="24">
        <f t="shared" si="1"/>
        <v>0</v>
      </c>
      <c r="O20" s="24">
        <f t="shared" si="1"/>
        <v>0</v>
      </c>
      <c r="P20" s="24">
        <f t="shared" si="1"/>
        <v>0</v>
      </c>
      <c r="Q20" s="24">
        <f t="shared" si="1"/>
        <v>0</v>
      </c>
      <c r="R20" s="24">
        <f t="shared" si="1"/>
        <v>0</v>
      </c>
      <c r="S20" s="24">
        <f t="shared" si="1"/>
        <v>0</v>
      </c>
      <c r="T20" s="37" t="s">
        <v>31</v>
      </c>
      <c r="U20" s="30"/>
      <c r="W20" s="31"/>
    </row>
    <row r="21" spans="2:23" s="26" customFormat="1" ht="21" hidden="1" customHeight="1" outlineLevel="1" x14ac:dyDescent="0.25">
      <c r="B21" s="27"/>
      <c r="C21" s="18"/>
      <c r="D21" s="18"/>
      <c r="E21" s="19"/>
      <c r="F21" s="20"/>
      <c r="G21" s="28"/>
      <c r="H21" s="29">
        <f t="shared" si="2"/>
        <v>0</v>
      </c>
      <c r="I21" s="29">
        <f t="shared" si="3"/>
        <v>0</v>
      </c>
      <c r="J21" s="29"/>
      <c r="K21" s="24"/>
      <c r="L21" s="24"/>
      <c r="M21" s="24"/>
      <c r="N21" s="24"/>
      <c r="O21" s="24"/>
      <c r="P21" s="24"/>
      <c r="Q21" s="24"/>
      <c r="R21" s="24"/>
      <c r="S21" s="24"/>
      <c r="T21" s="25"/>
      <c r="U21" s="37"/>
      <c r="W21" s="31"/>
    </row>
    <row r="22" spans="2:23" s="38" customFormat="1" ht="21" hidden="1" customHeight="1" outlineLevel="1" x14ac:dyDescent="0.25">
      <c r="B22" s="27"/>
      <c r="C22" s="18"/>
      <c r="D22" s="18"/>
      <c r="E22" s="19"/>
      <c r="F22" s="20"/>
      <c r="G22" s="28"/>
      <c r="H22" s="29">
        <f t="shared" si="2"/>
        <v>0</v>
      </c>
      <c r="I22" s="29">
        <f t="shared" si="3"/>
        <v>0</v>
      </c>
      <c r="J22" s="29">
        <f t="shared" si="4"/>
        <v>0</v>
      </c>
      <c r="K22" s="24">
        <f t="shared" ref="K22:S30" si="5">IF($E22=K$6,$J22,0)</f>
        <v>0</v>
      </c>
      <c r="L22" s="24">
        <f t="shared" si="5"/>
        <v>0</v>
      </c>
      <c r="M22" s="24">
        <f t="shared" si="5"/>
        <v>0</v>
      </c>
      <c r="N22" s="24">
        <f t="shared" si="5"/>
        <v>0</v>
      </c>
      <c r="O22" s="24">
        <f t="shared" si="5"/>
        <v>0</v>
      </c>
      <c r="P22" s="24">
        <f t="shared" si="5"/>
        <v>0</v>
      </c>
      <c r="Q22" s="24">
        <f t="shared" si="5"/>
        <v>0</v>
      </c>
      <c r="R22" s="24">
        <f t="shared" si="5"/>
        <v>0</v>
      </c>
      <c r="S22" s="24">
        <f t="shared" si="5"/>
        <v>0</v>
      </c>
      <c r="T22" s="25" t="s">
        <v>31</v>
      </c>
      <c r="U22" s="37"/>
    </row>
    <row r="23" spans="2:23" s="26" customFormat="1" ht="21" hidden="1" customHeight="1" outlineLevel="1" x14ac:dyDescent="0.25">
      <c r="B23" s="27"/>
      <c r="C23" s="18"/>
      <c r="D23" s="18"/>
      <c r="E23" s="19"/>
      <c r="F23" s="20"/>
      <c r="G23" s="28"/>
      <c r="H23" s="29">
        <f t="shared" si="2"/>
        <v>0</v>
      </c>
      <c r="I23" s="29">
        <f t="shared" si="3"/>
        <v>0</v>
      </c>
      <c r="J23" s="29">
        <f t="shared" si="4"/>
        <v>0</v>
      </c>
      <c r="K23" s="24">
        <f t="shared" si="5"/>
        <v>0</v>
      </c>
      <c r="L23" s="24">
        <f t="shared" si="5"/>
        <v>0</v>
      </c>
      <c r="M23" s="24">
        <f t="shared" si="5"/>
        <v>0</v>
      </c>
      <c r="N23" s="24">
        <f t="shared" si="5"/>
        <v>0</v>
      </c>
      <c r="O23" s="24">
        <f t="shared" si="5"/>
        <v>0</v>
      </c>
      <c r="P23" s="24">
        <f t="shared" si="5"/>
        <v>0</v>
      </c>
      <c r="Q23" s="24">
        <f t="shared" si="5"/>
        <v>0</v>
      </c>
      <c r="R23" s="24">
        <f t="shared" si="5"/>
        <v>0</v>
      </c>
      <c r="S23" s="24">
        <f t="shared" si="5"/>
        <v>0</v>
      </c>
      <c r="T23" s="25" t="s">
        <v>31</v>
      </c>
      <c r="U23" s="30"/>
      <c r="W23" s="31"/>
    </row>
    <row r="24" spans="2:23" s="38" customFormat="1" ht="21" hidden="1" customHeight="1" outlineLevel="1" x14ac:dyDescent="0.25">
      <c r="B24" s="27"/>
      <c r="C24" s="18"/>
      <c r="D24" s="18"/>
      <c r="E24" s="19"/>
      <c r="F24" s="20"/>
      <c r="G24" s="28"/>
      <c r="H24" s="29">
        <f t="shared" si="2"/>
        <v>0</v>
      </c>
      <c r="I24" s="29">
        <f t="shared" si="3"/>
        <v>0</v>
      </c>
      <c r="J24" s="29">
        <f t="shared" si="4"/>
        <v>0</v>
      </c>
      <c r="K24" s="24">
        <f t="shared" si="5"/>
        <v>0</v>
      </c>
      <c r="L24" s="24">
        <f t="shared" si="5"/>
        <v>0</v>
      </c>
      <c r="M24" s="24">
        <f t="shared" si="5"/>
        <v>0</v>
      </c>
      <c r="N24" s="24">
        <f t="shared" si="5"/>
        <v>0</v>
      </c>
      <c r="O24" s="24">
        <f t="shared" si="5"/>
        <v>0</v>
      </c>
      <c r="P24" s="24">
        <f t="shared" si="5"/>
        <v>0</v>
      </c>
      <c r="Q24" s="24">
        <f t="shared" si="5"/>
        <v>0</v>
      </c>
      <c r="R24" s="24">
        <f t="shared" si="5"/>
        <v>0</v>
      </c>
      <c r="S24" s="24">
        <f t="shared" si="5"/>
        <v>0</v>
      </c>
      <c r="T24" s="25" t="s">
        <v>31</v>
      </c>
      <c r="U24" s="30"/>
    </row>
    <row r="25" spans="2:23" s="26" customFormat="1" ht="21" hidden="1" customHeight="1" outlineLevel="1" x14ac:dyDescent="0.25">
      <c r="B25" s="27"/>
      <c r="C25" s="18"/>
      <c r="D25" s="18"/>
      <c r="E25" s="19"/>
      <c r="F25" s="20"/>
      <c r="G25" s="28"/>
      <c r="H25" s="29">
        <f t="shared" si="2"/>
        <v>0</v>
      </c>
      <c r="I25" s="29">
        <f t="shared" si="3"/>
        <v>0</v>
      </c>
      <c r="J25" s="29">
        <f t="shared" si="4"/>
        <v>0</v>
      </c>
      <c r="K25" s="24">
        <f t="shared" si="5"/>
        <v>0</v>
      </c>
      <c r="L25" s="24">
        <f t="shared" si="5"/>
        <v>0</v>
      </c>
      <c r="M25" s="24">
        <f t="shared" si="5"/>
        <v>0</v>
      </c>
      <c r="N25" s="24">
        <f t="shared" si="5"/>
        <v>0</v>
      </c>
      <c r="O25" s="24">
        <f t="shared" si="5"/>
        <v>0</v>
      </c>
      <c r="P25" s="24">
        <f t="shared" si="5"/>
        <v>0</v>
      </c>
      <c r="Q25" s="24">
        <f t="shared" si="5"/>
        <v>0</v>
      </c>
      <c r="R25" s="24">
        <f t="shared" si="5"/>
        <v>0</v>
      </c>
      <c r="S25" s="24">
        <f t="shared" si="5"/>
        <v>0</v>
      </c>
      <c r="T25" s="25" t="s">
        <v>31</v>
      </c>
      <c r="U25" s="30"/>
      <c r="W25" s="31"/>
    </row>
    <row r="26" spans="2:23" s="26" customFormat="1" ht="21" hidden="1" customHeight="1" outlineLevel="1" x14ac:dyDescent="0.25">
      <c r="B26" s="27"/>
      <c r="C26" s="18"/>
      <c r="D26" s="18"/>
      <c r="E26" s="19"/>
      <c r="F26" s="20"/>
      <c r="G26" s="28"/>
      <c r="H26" s="29">
        <f t="shared" si="2"/>
        <v>0</v>
      </c>
      <c r="I26" s="29">
        <f t="shared" si="3"/>
        <v>0</v>
      </c>
      <c r="J26" s="29">
        <f>(H26*D26)+(I26*D26)</f>
        <v>0</v>
      </c>
      <c r="K26" s="24">
        <f t="shared" si="5"/>
        <v>0</v>
      </c>
      <c r="L26" s="24">
        <f t="shared" si="5"/>
        <v>0</v>
      </c>
      <c r="M26" s="24">
        <f t="shared" si="5"/>
        <v>0</v>
      </c>
      <c r="N26" s="24">
        <f t="shared" si="5"/>
        <v>0</v>
      </c>
      <c r="O26" s="24">
        <f t="shared" si="5"/>
        <v>0</v>
      </c>
      <c r="P26" s="24">
        <f t="shared" si="5"/>
        <v>0</v>
      </c>
      <c r="Q26" s="24">
        <f t="shared" si="5"/>
        <v>0</v>
      </c>
      <c r="R26" s="24">
        <f t="shared" si="5"/>
        <v>0</v>
      </c>
      <c r="S26" s="24">
        <f t="shared" si="5"/>
        <v>0</v>
      </c>
      <c r="T26" s="25" t="s">
        <v>31</v>
      </c>
      <c r="U26" s="30"/>
      <c r="W26" s="31"/>
    </row>
    <row r="27" spans="2:23" s="38" customFormat="1" ht="21" hidden="1" customHeight="1" outlineLevel="1" x14ac:dyDescent="0.25">
      <c r="B27" s="27"/>
      <c r="C27" s="18"/>
      <c r="D27" s="18"/>
      <c r="E27" s="19"/>
      <c r="F27" s="20"/>
      <c r="G27" s="28"/>
      <c r="H27" s="29">
        <f t="shared" si="2"/>
        <v>0</v>
      </c>
      <c r="I27" s="29">
        <f t="shared" si="3"/>
        <v>0</v>
      </c>
      <c r="J27" s="29">
        <f>(H27*D27)+(I27*D27)</f>
        <v>0</v>
      </c>
      <c r="K27" s="24">
        <f t="shared" si="5"/>
        <v>0</v>
      </c>
      <c r="L27" s="24">
        <f t="shared" si="5"/>
        <v>0</v>
      </c>
      <c r="M27" s="24">
        <f t="shared" si="5"/>
        <v>0</v>
      </c>
      <c r="N27" s="24">
        <f t="shared" si="5"/>
        <v>0</v>
      </c>
      <c r="O27" s="24">
        <f t="shared" si="5"/>
        <v>0</v>
      </c>
      <c r="P27" s="24">
        <f t="shared" si="5"/>
        <v>0</v>
      </c>
      <c r="Q27" s="24">
        <f t="shared" si="5"/>
        <v>0</v>
      </c>
      <c r="R27" s="24">
        <f t="shared" si="5"/>
        <v>0</v>
      </c>
      <c r="S27" s="24">
        <f t="shared" si="5"/>
        <v>0</v>
      </c>
      <c r="T27" s="25" t="s">
        <v>31</v>
      </c>
      <c r="U27" s="37"/>
    </row>
    <row r="28" spans="2:23" s="26" customFormat="1" ht="21" hidden="1" customHeight="1" outlineLevel="1" x14ac:dyDescent="0.25">
      <c r="B28" s="27"/>
      <c r="C28" s="18"/>
      <c r="D28" s="18"/>
      <c r="E28" s="19"/>
      <c r="F28" s="20"/>
      <c r="G28" s="28"/>
      <c r="H28" s="29">
        <f t="shared" si="2"/>
        <v>0</v>
      </c>
      <c r="I28" s="29">
        <f t="shared" si="3"/>
        <v>0</v>
      </c>
      <c r="J28" s="29">
        <f>(H28*D28)+(I28*D28)</f>
        <v>0</v>
      </c>
      <c r="K28" s="24">
        <f t="shared" si="5"/>
        <v>0</v>
      </c>
      <c r="L28" s="24">
        <f t="shared" si="5"/>
        <v>0</v>
      </c>
      <c r="M28" s="24">
        <f t="shared" si="5"/>
        <v>0</v>
      </c>
      <c r="N28" s="24">
        <f t="shared" si="5"/>
        <v>0</v>
      </c>
      <c r="O28" s="24">
        <f t="shared" si="5"/>
        <v>0</v>
      </c>
      <c r="P28" s="24">
        <f t="shared" si="5"/>
        <v>0</v>
      </c>
      <c r="Q28" s="24">
        <f t="shared" si="5"/>
        <v>0</v>
      </c>
      <c r="R28" s="24">
        <f t="shared" si="5"/>
        <v>0</v>
      </c>
      <c r="S28" s="24">
        <f t="shared" si="5"/>
        <v>0</v>
      </c>
      <c r="T28" s="25" t="s">
        <v>31</v>
      </c>
      <c r="U28" s="30"/>
      <c r="W28" s="31"/>
    </row>
    <row r="29" spans="2:23" s="26" customFormat="1" ht="21" hidden="1" customHeight="1" outlineLevel="1" x14ac:dyDescent="0.25">
      <c r="B29" s="27"/>
      <c r="C29" s="18"/>
      <c r="D29" s="18"/>
      <c r="E29" s="19"/>
      <c r="F29" s="20"/>
      <c r="G29" s="28"/>
      <c r="H29" s="29">
        <f t="shared" si="2"/>
        <v>0</v>
      </c>
      <c r="I29" s="29">
        <f t="shared" si="3"/>
        <v>0</v>
      </c>
      <c r="J29" s="29">
        <f>(H29*D29)+(I29*D29)</f>
        <v>0</v>
      </c>
      <c r="K29" s="24">
        <f t="shared" si="5"/>
        <v>0</v>
      </c>
      <c r="L29" s="24">
        <f t="shared" si="5"/>
        <v>0</v>
      </c>
      <c r="M29" s="24">
        <f t="shared" si="5"/>
        <v>0</v>
      </c>
      <c r="N29" s="24">
        <f t="shared" si="5"/>
        <v>0</v>
      </c>
      <c r="O29" s="24">
        <f t="shared" si="5"/>
        <v>0</v>
      </c>
      <c r="P29" s="24">
        <f t="shared" si="5"/>
        <v>0</v>
      </c>
      <c r="Q29" s="24">
        <f t="shared" si="5"/>
        <v>0</v>
      </c>
      <c r="R29" s="24">
        <f t="shared" si="5"/>
        <v>0</v>
      </c>
      <c r="S29" s="24">
        <f t="shared" si="5"/>
        <v>0</v>
      </c>
      <c r="T29" s="25" t="s">
        <v>31</v>
      </c>
      <c r="U29" s="30"/>
      <c r="W29" s="31"/>
    </row>
    <row r="30" spans="2:23" s="26" customFormat="1" ht="21" hidden="1" customHeight="1" outlineLevel="1" x14ac:dyDescent="0.25">
      <c r="B30" s="27"/>
      <c r="C30" s="18"/>
      <c r="D30" s="18"/>
      <c r="E30" s="19"/>
      <c r="F30" s="20"/>
      <c r="G30" s="28"/>
      <c r="H30" s="29">
        <f t="shared" si="2"/>
        <v>0</v>
      </c>
      <c r="I30" s="29">
        <f t="shared" si="3"/>
        <v>0</v>
      </c>
      <c r="J30" s="29">
        <f>(H30*D30)+(I30*D30)</f>
        <v>0</v>
      </c>
      <c r="K30" s="24">
        <f t="shared" si="5"/>
        <v>0</v>
      </c>
      <c r="L30" s="24">
        <f t="shared" si="5"/>
        <v>0</v>
      </c>
      <c r="M30" s="24">
        <f t="shared" si="5"/>
        <v>0</v>
      </c>
      <c r="N30" s="24">
        <f t="shared" si="5"/>
        <v>0</v>
      </c>
      <c r="O30" s="24">
        <f t="shared" si="5"/>
        <v>0</v>
      </c>
      <c r="P30" s="24">
        <f t="shared" si="5"/>
        <v>0</v>
      </c>
      <c r="Q30" s="24">
        <f t="shared" si="5"/>
        <v>0</v>
      </c>
      <c r="R30" s="24">
        <f t="shared" si="5"/>
        <v>0</v>
      </c>
      <c r="S30" s="24">
        <f t="shared" si="5"/>
        <v>0</v>
      </c>
      <c r="T30" s="25" t="s">
        <v>31</v>
      </c>
      <c r="U30" s="30"/>
      <c r="W30" s="31"/>
    </row>
    <row r="31" spans="2:23" s="26" customFormat="1" ht="21" hidden="1" customHeight="1" outlineLevel="1" x14ac:dyDescent="0.25">
      <c r="B31" s="27"/>
      <c r="C31" s="18"/>
      <c r="D31" s="18"/>
      <c r="E31" s="19"/>
      <c r="F31" s="20"/>
      <c r="G31" s="28"/>
      <c r="H31" s="29">
        <f t="shared" si="2"/>
        <v>0</v>
      </c>
      <c r="I31" s="29">
        <f t="shared" si="3"/>
        <v>0</v>
      </c>
      <c r="J31" s="29"/>
      <c r="K31" s="24"/>
      <c r="L31" s="24"/>
      <c r="M31" s="24"/>
      <c r="N31" s="24"/>
      <c r="O31" s="24"/>
      <c r="P31" s="24"/>
      <c r="Q31" s="24"/>
      <c r="R31" s="24"/>
      <c r="S31" s="24"/>
      <c r="T31" s="25"/>
      <c r="U31" s="30"/>
      <c r="W31" s="31"/>
    </row>
    <row r="32" spans="2:23" s="26" customFormat="1" ht="21" customHeight="1" collapsed="1" x14ac:dyDescent="0.25">
      <c r="B32" s="27"/>
      <c r="C32" s="18"/>
      <c r="D32" s="18"/>
      <c r="E32" s="19"/>
      <c r="F32" s="39"/>
      <c r="G32" s="39"/>
      <c r="H32" s="29"/>
      <c r="I32" s="29"/>
      <c r="J32" s="29"/>
      <c r="K32" s="24"/>
      <c r="L32" s="24"/>
      <c r="M32" s="24"/>
      <c r="N32" s="24"/>
      <c r="O32" s="24"/>
      <c r="P32" s="24"/>
      <c r="Q32" s="24"/>
      <c r="R32" s="24"/>
      <c r="S32" s="24"/>
      <c r="T32" s="25"/>
      <c r="U32" s="30"/>
      <c r="W32" s="31"/>
    </row>
    <row r="33" spans="2:23" s="8" customFormat="1" ht="21" customHeight="1" x14ac:dyDescent="0.25">
      <c r="B33" s="40" t="s">
        <v>22</v>
      </c>
      <c r="C33" s="41"/>
      <c r="D33" s="41"/>
      <c r="E33" s="42" t="str">
        <f>B8</f>
        <v xml:space="preserve">BASEMENT FLOOR </v>
      </c>
      <c r="F33" s="43"/>
      <c r="G33" s="44"/>
      <c r="H33" s="44"/>
      <c r="I33" s="44"/>
      <c r="J33" s="45" t="s">
        <v>23</v>
      </c>
      <c r="K33" s="46">
        <f>SUM(K9:K32)</f>
        <v>0</v>
      </c>
      <c r="L33" s="46">
        <f t="shared" ref="L33:S33" si="6">SUM(L9:L32)</f>
        <v>0</v>
      </c>
      <c r="M33" s="46">
        <f t="shared" si="6"/>
        <v>0</v>
      </c>
      <c r="N33" s="46">
        <f t="shared" si="6"/>
        <v>0</v>
      </c>
      <c r="O33" s="46">
        <f t="shared" si="6"/>
        <v>0</v>
      </c>
      <c r="P33" s="46">
        <f t="shared" si="6"/>
        <v>0</v>
      </c>
      <c r="Q33" s="46">
        <f t="shared" si="6"/>
        <v>0</v>
      </c>
      <c r="R33" s="46">
        <f t="shared" si="6"/>
        <v>0</v>
      </c>
      <c r="S33" s="46">
        <f t="shared" si="6"/>
        <v>0</v>
      </c>
      <c r="T33" s="47" t="s">
        <v>31</v>
      </c>
      <c r="U33" s="47"/>
    </row>
    <row r="34" spans="2:23" s="8" customFormat="1" ht="21" customHeight="1" x14ac:dyDescent="0.25">
      <c r="B34" s="48"/>
      <c r="C34" s="49"/>
      <c r="D34" s="49"/>
      <c r="E34" s="50"/>
      <c r="F34" s="51"/>
      <c r="G34" s="49"/>
      <c r="H34" s="49"/>
      <c r="I34" s="49"/>
      <c r="J34" s="52" t="s">
        <v>24</v>
      </c>
      <c r="K34" s="53">
        <v>1</v>
      </c>
      <c r="L34" s="53">
        <v>1</v>
      </c>
      <c r="M34" s="53">
        <v>1</v>
      </c>
      <c r="N34" s="53">
        <v>1</v>
      </c>
      <c r="O34" s="53">
        <v>1</v>
      </c>
      <c r="P34" s="53">
        <v>1</v>
      </c>
      <c r="Q34" s="53">
        <v>1</v>
      </c>
      <c r="R34" s="53">
        <v>1</v>
      </c>
      <c r="S34" s="53">
        <v>1</v>
      </c>
      <c r="T34" s="54" t="s">
        <v>4</v>
      </c>
      <c r="U34" s="54"/>
    </row>
    <row r="35" spans="2:23" s="8" customFormat="1" ht="21" customHeight="1" x14ac:dyDescent="0.25">
      <c r="B35" s="55"/>
      <c r="C35" s="56"/>
      <c r="D35" s="56"/>
      <c r="E35" s="57"/>
      <c r="F35" s="58"/>
      <c r="G35" s="56"/>
      <c r="H35" s="56"/>
      <c r="I35" s="56"/>
      <c r="J35" s="45" t="s">
        <v>25</v>
      </c>
      <c r="K35" s="59">
        <f t="shared" ref="K35:S35" si="7">ROUND(K33*K34,2)</f>
        <v>0</v>
      </c>
      <c r="L35" s="59">
        <f t="shared" si="7"/>
        <v>0</v>
      </c>
      <c r="M35" s="59">
        <f t="shared" si="7"/>
        <v>0</v>
      </c>
      <c r="N35" s="59">
        <f t="shared" si="7"/>
        <v>0</v>
      </c>
      <c r="O35" s="59">
        <f t="shared" si="7"/>
        <v>0</v>
      </c>
      <c r="P35" s="59">
        <f t="shared" si="7"/>
        <v>0</v>
      </c>
      <c r="Q35" s="59">
        <f t="shared" si="7"/>
        <v>0</v>
      </c>
      <c r="R35" s="59">
        <f t="shared" si="7"/>
        <v>0</v>
      </c>
      <c r="S35" s="59">
        <f t="shared" si="7"/>
        <v>0</v>
      </c>
      <c r="T35" s="47" t="s">
        <v>31</v>
      </c>
      <c r="U35" s="47"/>
      <c r="V35" s="60"/>
      <c r="W35" s="60"/>
    </row>
    <row r="38" spans="2:23" s="8" customFormat="1" ht="21" customHeight="1" x14ac:dyDescent="0.25">
      <c r="B38" s="184"/>
      <c r="C38" s="185"/>
      <c r="D38" s="186"/>
      <c r="E38" s="187"/>
      <c r="F38" s="187"/>
      <c r="G38" s="187"/>
      <c r="H38" s="187"/>
      <c r="I38" s="187"/>
      <c r="J38" s="187"/>
      <c r="K38" s="187"/>
      <c r="L38" s="187"/>
      <c r="M38" s="187"/>
      <c r="N38" s="187"/>
      <c r="O38" s="187"/>
      <c r="P38" s="187"/>
      <c r="Q38" s="187"/>
      <c r="R38" s="187"/>
      <c r="S38" s="187"/>
      <c r="T38" s="188"/>
      <c r="U38" s="7"/>
    </row>
    <row r="39" spans="2:23" s="16" customFormat="1" ht="21" hidden="1" customHeight="1" outlineLevel="1" x14ac:dyDescent="0.25">
      <c r="B39" s="9"/>
      <c r="C39" s="10"/>
      <c r="D39" s="10"/>
      <c r="E39" s="11"/>
      <c r="F39" s="12"/>
      <c r="G39" s="11"/>
      <c r="H39" s="13"/>
      <c r="I39" s="13"/>
      <c r="J39" s="13"/>
      <c r="K39" s="14"/>
      <c r="L39" s="14"/>
      <c r="M39" s="14"/>
      <c r="N39" s="14"/>
      <c r="O39" s="14"/>
      <c r="P39" s="14"/>
      <c r="Q39" s="14"/>
      <c r="R39" s="14"/>
      <c r="S39" s="14"/>
      <c r="T39" s="15"/>
      <c r="U39" s="15"/>
    </row>
    <row r="40" spans="2:23" s="26" customFormat="1" ht="21" hidden="1" customHeight="1" outlineLevel="1" x14ac:dyDescent="0.25">
      <c r="B40" s="17"/>
      <c r="C40" s="18"/>
      <c r="D40" s="19"/>
      <c r="E40" s="20"/>
      <c r="F40" s="21"/>
      <c r="G40" s="22">
        <f t="shared" ref="G40" si="8">E40*F40</f>
        <v>0</v>
      </c>
      <c r="H40" s="23">
        <f t="shared" ref="H40:J40" si="9">IF($D40=H$6,$C40*$G40,0)</f>
        <v>0</v>
      </c>
      <c r="I40" s="23">
        <f t="shared" si="9"/>
        <v>0</v>
      </c>
      <c r="J40" s="23">
        <f t="shared" si="9"/>
        <v>0</v>
      </c>
      <c r="K40" s="24">
        <f t="shared" ref="K40:S55" si="10">IF($E40=K$6,$J40,0)</f>
        <v>0</v>
      </c>
      <c r="L40" s="24">
        <f t="shared" si="10"/>
        <v>0</v>
      </c>
      <c r="M40" s="24">
        <f t="shared" si="10"/>
        <v>0</v>
      </c>
      <c r="N40" s="24">
        <f t="shared" si="10"/>
        <v>0</v>
      </c>
      <c r="O40" s="24">
        <f t="shared" si="10"/>
        <v>0</v>
      </c>
      <c r="P40" s="24">
        <f t="shared" si="10"/>
        <v>0</v>
      </c>
      <c r="Q40" s="24">
        <f t="shared" si="10"/>
        <v>0</v>
      </c>
      <c r="R40" s="24">
        <f t="shared" si="10"/>
        <v>0</v>
      </c>
      <c r="S40" s="24">
        <f t="shared" si="10"/>
        <v>0</v>
      </c>
      <c r="T40" s="25" t="s">
        <v>31</v>
      </c>
    </row>
    <row r="41" spans="2:23" s="26" customFormat="1" ht="21" hidden="1" customHeight="1" outlineLevel="1" x14ac:dyDescent="0.25">
      <c r="B41" s="27"/>
      <c r="C41" s="18"/>
      <c r="D41" s="18"/>
      <c r="E41" s="19"/>
      <c r="F41" s="20"/>
      <c r="G41" s="28"/>
      <c r="H41" s="29">
        <f>IF(C41="A",PRODUCT(E41:G41),0)</f>
        <v>0</v>
      </c>
      <c r="I41" s="29">
        <f>IF(C41="D",-PRODUCT(E41:G41),0)</f>
        <v>0</v>
      </c>
      <c r="J41" s="29">
        <f>(H41*D41)+(I41*D41)</f>
        <v>0</v>
      </c>
      <c r="K41" s="24">
        <f t="shared" si="10"/>
        <v>0</v>
      </c>
      <c r="L41" s="24">
        <f t="shared" si="10"/>
        <v>0</v>
      </c>
      <c r="M41" s="24">
        <f t="shared" si="10"/>
        <v>0</v>
      </c>
      <c r="N41" s="24">
        <f t="shared" si="10"/>
        <v>0</v>
      </c>
      <c r="O41" s="24">
        <f t="shared" si="10"/>
        <v>0</v>
      </c>
      <c r="P41" s="24">
        <f t="shared" si="10"/>
        <v>0</v>
      </c>
      <c r="Q41" s="24">
        <f t="shared" si="10"/>
        <v>0</v>
      </c>
      <c r="R41" s="24">
        <f t="shared" si="10"/>
        <v>0</v>
      </c>
      <c r="S41" s="24">
        <f t="shared" si="10"/>
        <v>0</v>
      </c>
      <c r="T41" s="25" t="s">
        <v>31</v>
      </c>
      <c r="U41" s="30"/>
      <c r="W41" s="31"/>
    </row>
    <row r="42" spans="2:23" s="38" customFormat="1" ht="21" hidden="1" customHeight="1" outlineLevel="1" x14ac:dyDescent="0.25">
      <c r="B42" s="27"/>
      <c r="C42" s="18"/>
      <c r="D42" s="18"/>
      <c r="E42" s="19"/>
      <c r="F42" s="116"/>
      <c r="G42" s="28"/>
      <c r="H42" s="29">
        <f t="shared" ref="H42:H81" si="11">IF(C42="A",PRODUCT(E42:G42),0)</f>
        <v>0</v>
      </c>
      <c r="I42" s="29">
        <f t="shared" ref="I42:I81" si="12">IF(C42="D",-PRODUCT(E42:G42),0)</f>
        <v>0</v>
      </c>
      <c r="J42" s="36">
        <f t="shared" ref="J42:J46" si="13">(H42*D42)+(I42*D42)</f>
        <v>0</v>
      </c>
      <c r="K42" s="24">
        <f t="shared" si="10"/>
        <v>0</v>
      </c>
      <c r="L42" s="24">
        <f t="shared" si="10"/>
        <v>0</v>
      </c>
      <c r="M42" s="24">
        <f t="shared" si="10"/>
        <v>0</v>
      </c>
      <c r="N42" s="24">
        <f t="shared" si="10"/>
        <v>0</v>
      </c>
      <c r="O42" s="24">
        <f t="shared" si="10"/>
        <v>0</v>
      </c>
      <c r="P42" s="24">
        <f t="shared" si="10"/>
        <v>0</v>
      </c>
      <c r="Q42" s="24">
        <f t="shared" si="10"/>
        <v>0</v>
      </c>
      <c r="R42" s="24">
        <f t="shared" si="10"/>
        <v>0</v>
      </c>
      <c r="S42" s="24">
        <f t="shared" si="10"/>
        <v>0</v>
      </c>
      <c r="T42" s="37" t="s">
        <v>31</v>
      </c>
      <c r="U42" s="37"/>
    </row>
    <row r="43" spans="2:23" s="26" customFormat="1" ht="21" hidden="1" customHeight="1" outlineLevel="1" x14ac:dyDescent="0.25">
      <c r="B43" s="27"/>
      <c r="C43" s="18"/>
      <c r="D43" s="18"/>
      <c r="E43" s="19"/>
      <c r="F43" s="20"/>
      <c r="G43" s="28"/>
      <c r="H43" s="29">
        <f t="shared" si="11"/>
        <v>0</v>
      </c>
      <c r="I43" s="29">
        <f t="shared" si="12"/>
        <v>0</v>
      </c>
      <c r="J43" s="29">
        <f t="shared" si="13"/>
        <v>0</v>
      </c>
      <c r="K43" s="24">
        <f t="shared" si="10"/>
        <v>0</v>
      </c>
      <c r="L43" s="24">
        <f t="shared" si="10"/>
        <v>0</v>
      </c>
      <c r="M43" s="24">
        <f t="shared" si="10"/>
        <v>0</v>
      </c>
      <c r="N43" s="24">
        <f t="shared" si="10"/>
        <v>0</v>
      </c>
      <c r="O43" s="24">
        <f t="shared" si="10"/>
        <v>0</v>
      </c>
      <c r="P43" s="24">
        <f t="shared" si="10"/>
        <v>0</v>
      </c>
      <c r="Q43" s="24">
        <f t="shared" si="10"/>
        <v>0</v>
      </c>
      <c r="R43" s="24">
        <f t="shared" si="10"/>
        <v>0</v>
      </c>
      <c r="S43" s="24">
        <f t="shared" si="10"/>
        <v>0</v>
      </c>
      <c r="T43" s="25" t="s">
        <v>31</v>
      </c>
      <c r="U43" s="30"/>
      <c r="W43" s="31"/>
    </row>
    <row r="44" spans="2:23" s="26" customFormat="1" ht="21" hidden="1" customHeight="1" outlineLevel="1" x14ac:dyDescent="0.25">
      <c r="B44" s="27"/>
      <c r="C44" s="18"/>
      <c r="D44" s="18"/>
      <c r="E44" s="19"/>
      <c r="F44" s="20"/>
      <c r="G44" s="28"/>
      <c r="H44" s="29">
        <f t="shared" si="11"/>
        <v>0</v>
      </c>
      <c r="I44" s="29">
        <f t="shared" si="12"/>
        <v>0</v>
      </c>
      <c r="J44" s="29">
        <f t="shared" si="13"/>
        <v>0</v>
      </c>
      <c r="K44" s="24">
        <f t="shared" si="10"/>
        <v>0</v>
      </c>
      <c r="L44" s="24">
        <f t="shared" si="10"/>
        <v>0</v>
      </c>
      <c r="M44" s="24">
        <f t="shared" si="10"/>
        <v>0</v>
      </c>
      <c r="N44" s="24">
        <f t="shared" si="10"/>
        <v>0</v>
      </c>
      <c r="O44" s="24">
        <f t="shared" si="10"/>
        <v>0</v>
      </c>
      <c r="P44" s="24">
        <f t="shared" si="10"/>
        <v>0</v>
      </c>
      <c r="Q44" s="24">
        <f t="shared" si="10"/>
        <v>0</v>
      </c>
      <c r="R44" s="24">
        <f t="shared" si="10"/>
        <v>0</v>
      </c>
      <c r="S44" s="24">
        <f t="shared" si="10"/>
        <v>0</v>
      </c>
      <c r="T44" s="25" t="s">
        <v>31</v>
      </c>
      <c r="U44" s="30"/>
      <c r="W44" s="31"/>
    </row>
    <row r="45" spans="2:23" s="26" customFormat="1" ht="21" hidden="1" customHeight="1" outlineLevel="1" x14ac:dyDescent="0.25">
      <c r="B45" s="27"/>
      <c r="C45" s="18"/>
      <c r="D45" s="18"/>
      <c r="E45" s="19"/>
      <c r="F45" s="20"/>
      <c r="G45" s="28"/>
      <c r="H45" s="29">
        <f t="shared" si="11"/>
        <v>0</v>
      </c>
      <c r="I45" s="29">
        <f t="shared" si="12"/>
        <v>0</v>
      </c>
      <c r="J45" s="29">
        <f t="shared" si="13"/>
        <v>0</v>
      </c>
      <c r="K45" s="24">
        <f t="shared" si="10"/>
        <v>0</v>
      </c>
      <c r="L45" s="24">
        <f t="shared" si="10"/>
        <v>0</v>
      </c>
      <c r="M45" s="24">
        <f t="shared" si="10"/>
        <v>0</v>
      </c>
      <c r="N45" s="24">
        <f t="shared" si="10"/>
        <v>0</v>
      </c>
      <c r="O45" s="24">
        <f t="shared" si="10"/>
        <v>0</v>
      </c>
      <c r="P45" s="24">
        <f t="shared" si="10"/>
        <v>0</v>
      </c>
      <c r="Q45" s="24">
        <f t="shared" si="10"/>
        <v>0</v>
      </c>
      <c r="R45" s="24">
        <f t="shared" si="10"/>
        <v>0</v>
      </c>
      <c r="S45" s="24">
        <f t="shared" si="10"/>
        <v>0</v>
      </c>
      <c r="T45" s="25" t="s">
        <v>31</v>
      </c>
      <c r="U45" s="30"/>
      <c r="W45" s="31"/>
    </row>
    <row r="46" spans="2:23" s="38" customFormat="1" ht="21" hidden="1" customHeight="1" outlineLevel="1" x14ac:dyDescent="0.25">
      <c r="B46" s="32"/>
      <c r="C46" s="33"/>
      <c r="D46" s="33"/>
      <c r="E46" s="34"/>
      <c r="F46" s="35"/>
      <c r="G46" s="35"/>
      <c r="H46" s="29">
        <f t="shared" si="11"/>
        <v>0</v>
      </c>
      <c r="I46" s="29">
        <f t="shared" si="12"/>
        <v>0</v>
      </c>
      <c r="J46" s="36">
        <f t="shared" si="13"/>
        <v>0</v>
      </c>
      <c r="K46" s="24">
        <f t="shared" si="10"/>
        <v>0</v>
      </c>
      <c r="L46" s="24">
        <f t="shared" si="10"/>
        <v>0</v>
      </c>
      <c r="M46" s="24">
        <f t="shared" si="10"/>
        <v>0</v>
      </c>
      <c r="N46" s="24">
        <f t="shared" si="10"/>
        <v>0</v>
      </c>
      <c r="O46" s="24">
        <f t="shared" si="10"/>
        <v>0</v>
      </c>
      <c r="P46" s="24">
        <f t="shared" si="10"/>
        <v>0</v>
      </c>
      <c r="Q46" s="24">
        <f t="shared" si="10"/>
        <v>0</v>
      </c>
      <c r="R46" s="24">
        <f t="shared" si="10"/>
        <v>0</v>
      </c>
      <c r="S46" s="24">
        <f t="shared" si="10"/>
        <v>0</v>
      </c>
      <c r="T46" s="37" t="s">
        <v>31</v>
      </c>
      <c r="U46" s="37"/>
    </row>
    <row r="47" spans="2:23" s="26" customFormat="1" ht="21" hidden="1" customHeight="1" outlineLevel="1" x14ac:dyDescent="0.25">
      <c r="B47" s="27"/>
      <c r="C47" s="18"/>
      <c r="D47" s="18"/>
      <c r="E47" s="19"/>
      <c r="F47" s="20"/>
      <c r="G47" s="28"/>
      <c r="H47" s="29">
        <f t="shared" si="11"/>
        <v>0</v>
      </c>
      <c r="I47" s="29">
        <f t="shared" si="12"/>
        <v>0</v>
      </c>
      <c r="J47" s="29">
        <f>(H47*D47)+(I47*D47)</f>
        <v>0</v>
      </c>
      <c r="K47" s="24">
        <f t="shared" si="10"/>
        <v>0</v>
      </c>
      <c r="L47" s="24">
        <f t="shared" si="10"/>
        <v>0</v>
      </c>
      <c r="M47" s="24">
        <f t="shared" si="10"/>
        <v>0</v>
      </c>
      <c r="N47" s="24">
        <f t="shared" si="10"/>
        <v>0</v>
      </c>
      <c r="O47" s="24">
        <f t="shared" si="10"/>
        <v>0</v>
      </c>
      <c r="P47" s="24">
        <f t="shared" si="10"/>
        <v>0</v>
      </c>
      <c r="Q47" s="24">
        <f t="shared" si="10"/>
        <v>0</v>
      </c>
      <c r="R47" s="24">
        <f t="shared" si="10"/>
        <v>0</v>
      </c>
      <c r="S47" s="24">
        <f t="shared" si="10"/>
        <v>0</v>
      </c>
      <c r="T47" s="25" t="s">
        <v>31</v>
      </c>
      <c r="U47" s="30"/>
      <c r="W47" s="31"/>
    </row>
    <row r="48" spans="2:23" s="26" customFormat="1" ht="21" hidden="1" customHeight="1" outlineLevel="1" x14ac:dyDescent="0.25">
      <c r="B48" s="32"/>
      <c r="C48" s="33"/>
      <c r="D48" s="33"/>
      <c r="E48" s="34"/>
      <c r="F48" s="35"/>
      <c r="G48" s="35"/>
      <c r="H48" s="29">
        <f t="shared" si="11"/>
        <v>0</v>
      </c>
      <c r="I48" s="29">
        <f t="shared" si="12"/>
        <v>0</v>
      </c>
      <c r="J48" s="36">
        <f>(H48*D48)+(I48*D48)</f>
        <v>0</v>
      </c>
      <c r="K48" s="24">
        <f t="shared" si="10"/>
        <v>0</v>
      </c>
      <c r="L48" s="24">
        <f t="shared" si="10"/>
        <v>0</v>
      </c>
      <c r="M48" s="24">
        <f t="shared" si="10"/>
        <v>0</v>
      </c>
      <c r="N48" s="24">
        <f t="shared" si="10"/>
        <v>0</v>
      </c>
      <c r="O48" s="24">
        <f t="shared" si="10"/>
        <v>0</v>
      </c>
      <c r="P48" s="24">
        <f t="shared" si="10"/>
        <v>0</v>
      </c>
      <c r="Q48" s="24">
        <f t="shared" si="10"/>
        <v>0</v>
      </c>
      <c r="R48" s="24">
        <f t="shared" si="10"/>
        <v>0</v>
      </c>
      <c r="S48" s="24">
        <f t="shared" si="10"/>
        <v>0</v>
      </c>
      <c r="T48" s="37" t="s">
        <v>31</v>
      </c>
      <c r="U48" s="30"/>
      <c r="W48" s="31"/>
    </row>
    <row r="49" spans="2:23" s="38" customFormat="1" ht="21" hidden="1" customHeight="1" outlineLevel="1" x14ac:dyDescent="0.25">
      <c r="B49" s="27"/>
      <c r="C49" s="18"/>
      <c r="D49" s="18"/>
      <c r="E49" s="19"/>
      <c r="F49" s="20"/>
      <c r="G49" s="28"/>
      <c r="H49" s="29">
        <f t="shared" si="11"/>
        <v>0</v>
      </c>
      <c r="I49" s="29">
        <f t="shared" si="12"/>
        <v>0</v>
      </c>
      <c r="J49" s="29">
        <f>(H49*D49)+(I49*D49)</f>
        <v>0</v>
      </c>
      <c r="K49" s="24">
        <f t="shared" si="10"/>
        <v>0</v>
      </c>
      <c r="L49" s="24">
        <f t="shared" si="10"/>
        <v>0</v>
      </c>
      <c r="M49" s="24">
        <f t="shared" si="10"/>
        <v>0</v>
      </c>
      <c r="N49" s="24">
        <f t="shared" si="10"/>
        <v>0</v>
      </c>
      <c r="O49" s="24">
        <f t="shared" si="10"/>
        <v>0</v>
      </c>
      <c r="P49" s="24">
        <f t="shared" si="10"/>
        <v>0</v>
      </c>
      <c r="Q49" s="24">
        <f t="shared" si="10"/>
        <v>0</v>
      </c>
      <c r="R49" s="24">
        <f t="shared" si="10"/>
        <v>0</v>
      </c>
      <c r="S49" s="24">
        <f t="shared" si="10"/>
        <v>0</v>
      </c>
      <c r="T49" s="25" t="s">
        <v>31</v>
      </c>
      <c r="U49" s="37"/>
    </row>
    <row r="50" spans="2:23" s="26" customFormat="1" ht="21" hidden="1" customHeight="1" outlineLevel="1" x14ac:dyDescent="0.25">
      <c r="B50" s="32"/>
      <c r="C50" s="33"/>
      <c r="D50" s="33"/>
      <c r="E50" s="34"/>
      <c r="F50" s="35"/>
      <c r="G50" s="35"/>
      <c r="H50" s="29">
        <f t="shared" si="11"/>
        <v>0</v>
      </c>
      <c r="I50" s="29">
        <f t="shared" si="12"/>
        <v>0</v>
      </c>
      <c r="J50" s="36">
        <f>(H50*D50)+(I50*D50)</f>
        <v>0</v>
      </c>
      <c r="K50" s="24">
        <f t="shared" si="10"/>
        <v>0</v>
      </c>
      <c r="L50" s="24">
        <f t="shared" si="10"/>
        <v>0</v>
      </c>
      <c r="M50" s="24">
        <f t="shared" si="10"/>
        <v>0</v>
      </c>
      <c r="N50" s="24">
        <f t="shared" si="10"/>
        <v>0</v>
      </c>
      <c r="O50" s="24">
        <f t="shared" si="10"/>
        <v>0</v>
      </c>
      <c r="P50" s="24">
        <f t="shared" si="10"/>
        <v>0</v>
      </c>
      <c r="Q50" s="24">
        <f t="shared" si="10"/>
        <v>0</v>
      </c>
      <c r="R50" s="24">
        <f t="shared" si="10"/>
        <v>0</v>
      </c>
      <c r="S50" s="24">
        <f t="shared" si="10"/>
        <v>0</v>
      </c>
      <c r="T50" s="37" t="s">
        <v>31</v>
      </c>
      <c r="U50" s="30"/>
      <c r="W50" s="31"/>
    </row>
    <row r="51" spans="2:23" s="26" customFormat="1" ht="21" hidden="1" customHeight="1" outlineLevel="1" x14ac:dyDescent="0.25">
      <c r="B51" s="27"/>
      <c r="C51" s="18"/>
      <c r="D51" s="18"/>
      <c r="E51" s="19"/>
      <c r="F51" s="20"/>
      <c r="G51" s="28"/>
      <c r="H51" s="29">
        <f t="shared" si="11"/>
        <v>0</v>
      </c>
      <c r="I51" s="29">
        <f t="shared" si="12"/>
        <v>0</v>
      </c>
      <c r="J51" s="29">
        <f t="shared" ref="J51:J76" si="14">(H51*D51)+(I51*D51)</f>
        <v>0</v>
      </c>
      <c r="K51" s="24">
        <f t="shared" si="10"/>
        <v>0</v>
      </c>
      <c r="L51" s="24">
        <f t="shared" si="10"/>
        <v>0</v>
      </c>
      <c r="M51" s="24">
        <f t="shared" si="10"/>
        <v>0</v>
      </c>
      <c r="N51" s="24">
        <f t="shared" si="10"/>
        <v>0</v>
      </c>
      <c r="O51" s="24">
        <f t="shared" si="10"/>
        <v>0</v>
      </c>
      <c r="P51" s="24">
        <f t="shared" si="10"/>
        <v>0</v>
      </c>
      <c r="Q51" s="24">
        <f t="shared" si="10"/>
        <v>0</v>
      </c>
      <c r="R51" s="24">
        <f t="shared" si="10"/>
        <v>0</v>
      </c>
      <c r="S51" s="24">
        <f t="shared" si="10"/>
        <v>0</v>
      </c>
      <c r="T51" s="25" t="s">
        <v>31</v>
      </c>
      <c r="U51" s="30"/>
      <c r="W51" s="31"/>
    </row>
    <row r="52" spans="2:23" s="38" customFormat="1" ht="21" hidden="1" customHeight="1" outlineLevel="1" x14ac:dyDescent="0.25">
      <c r="B52" s="27"/>
      <c r="C52" s="18"/>
      <c r="D52" s="18"/>
      <c r="E52" s="19"/>
      <c r="F52" s="20"/>
      <c r="G52" s="28"/>
      <c r="H52" s="29">
        <f t="shared" si="11"/>
        <v>0</v>
      </c>
      <c r="I52" s="29">
        <f t="shared" si="12"/>
        <v>0</v>
      </c>
      <c r="J52" s="29">
        <f t="shared" si="14"/>
        <v>0</v>
      </c>
      <c r="K52" s="24">
        <f t="shared" si="10"/>
        <v>0</v>
      </c>
      <c r="L52" s="24">
        <f t="shared" si="10"/>
        <v>0</v>
      </c>
      <c r="M52" s="24">
        <f t="shared" si="10"/>
        <v>0</v>
      </c>
      <c r="N52" s="24">
        <f t="shared" si="10"/>
        <v>0</v>
      </c>
      <c r="O52" s="24">
        <f t="shared" si="10"/>
        <v>0</v>
      </c>
      <c r="P52" s="24">
        <f t="shared" si="10"/>
        <v>0</v>
      </c>
      <c r="Q52" s="24">
        <f t="shared" si="10"/>
        <v>0</v>
      </c>
      <c r="R52" s="24">
        <f t="shared" si="10"/>
        <v>0</v>
      </c>
      <c r="S52" s="24">
        <f t="shared" si="10"/>
        <v>0</v>
      </c>
      <c r="T52" s="25" t="s">
        <v>31</v>
      </c>
      <c r="U52" s="37"/>
    </row>
    <row r="53" spans="2:23" s="26" customFormat="1" ht="21" hidden="1" customHeight="1" outlineLevel="1" x14ac:dyDescent="0.25">
      <c r="B53" s="32"/>
      <c r="C53" s="33"/>
      <c r="D53" s="33"/>
      <c r="E53" s="34"/>
      <c r="F53" s="35"/>
      <c r="G53" s="35"/>
      <c r="H53" s="29">
        <f t="shared" si="11"/>
        <v>0</v>
      </c>
      <c r="I53" s="29">
        <f t="shared" si="12"/>
        <v>0</v>
      </c>
      <c r="J53" s="36">
        <f t="shared" si="14"/>
        <v>0</v>
      </c>
      <c r="K53" s="24">
        <f t="shared" si="10"/>
        <v>0</v>
      </c>
      <c r="L53" s="24">
        <f t="shared" si="10"/>
        <v>0</v>
      </c>
      <c r="M53" s="24">
        <f t="shared" si="10"/>
        <v>0</v>
      </c>
      <c r="N53" s="24">
        <f t="shared" si="10"/>
        <v>0</v>
      </c>
      <c r="O53" s="24">
        <f t="shared" si="10"/>
        <v>0</v>
      </c>
      <c r="P53" s="24">
        <f t="shared" si="10"/>
        <v>0</v>
      </c>
      <c r="Q53" s="24">
        <f t="shared" si="10"/>
        <v>0</v>
      </c>
      <c r="R53" s="24">
        <f t="shared" si="10"/>
        <v>0</v>
      </c>
      <c r="S53" s="24">
        <f t="shared" si="10"/>
        <v>0</v>
      </c>
      <c r="T53" s="37" t="s">
        <v>31</v>
      </c>
      <c r="U53" s="30"/>
      <c r="W53" s="31"/>
    </row>
    <row r="54" spans="2:23" s="38" customFormat="1" ht="21" hidden="1" customHeight="1" outlineLevel="1" x14ac:dyDescent="0.25">
      <c r="B54" s="27"/>
      <c r="C54" s="18"/>
      <c r="D54" s="18"/>
      <c r="E54" s="19"/>
      <c r="F54" s="20"/>
      <c r="G54" s="28"/>
      <c r="H54" s="29">
        <f t="shared" si="11"/>
        <v>0</v>
      </c>
      <c r="I54" s="29">
        <f t="shared" si="12"/>
        <v>0</v>
      </c>
      <c r="J54" s="29">
        <f t="shared" si="14"/>
        <v>0</v>
      </c>
      <c r="K54" s="24">
        <f t="shared" si="10"/>
        <v>0</v>
      </c>
      <c r="L54" s="24">
        <f t="shared" si="10"/>
        <v>0</v>
      </c>
      <c r="M54" s="24">
        <f t="shared" si="10"/>
        <v>0</v>
      </c>
      <c r="N54" s="24">
        <f t="shared" si="10"/>
        <v>0</v>
      </c>
      <c r="O54" s="24">
        <f t="shared" si="10"/>
        <v>0</v>
      </c>
      <c r="P54" s="24">
        <f t="shared" si="10"/>
        <v>0</v>
      </c>
      <c r="Q54" s="24">
        <f t="shared" si="10"/>
        <v>0</v>
      </c>
      <c r="R54" s="24">
        <f t="shared" si="10"/>
        <v>0</v>
      </c>
      <c r="S54" s="24">
        <f t="shared" si="10"/>
        <v>0</v>
      </c>
      <c r="T54" s="25" t="s">
        <v>31</v>
      </c>
      <c r="U54" s="30"/>
    </row>
    <row r="55" spans="2:23" s="26" customFormat="1" ht="21" hidden="1" customHeight="1" outlineLevel="1" x14ac:dyDescent="0.25">
      <c r="B55" s="32"/>
      <c r="C55" s="33"/>
      <c r="D55" s="33"/>
      <c r="E55" s="34"/>
      <c r="F55" s="35"/>
      <c r="G55" s="35"/>
      <c r="H55" s="29">
        <f t="shared" si="11"/>
        <v>0</v>
      </c>
      <c r="I55" s="29">
        <f t="shared" si="12"/>
        <v>0</v>
      </c>
      <c r="J55" s="36">
        <f t="shared" si="14"/>
        <v>0</v>
      </c>
      <c r="K55" s="24">
        <f t="shared" si="10"/>
        <v>0</v>
      </c>
      <c r="L55" s="24">
        <f t="shared" si="10"/>
        <v>0</v>
      </c>
      <c r="M55" s="24">
        <f t="shared" si="10"/>
        <v>0</v>
      </c>
      <c r="N55" s="24">
        <f t="shared" si="10"/>
        <v>0</v>
      </c>
      <c r="O55" s="24">
        <f t="shared" si="10"/>
        <v>0</v>
      </c>
      <c r="P55" s="24">
        <f t="shared" si="10"/>
        <v>0</v>
      </c>
      <c r="Q55" s="24">
        <f t="shared" si="10"/>
        <v>0</v>
      </c>
      <c r="R55" s="24">
        <f t="shared" si="10"/>
        <v>0</v>
      </c>
      <c r="S55" s="24">
        <f t="shared" si="10"/>
        <v>0</v>
      </c>
      <c r="T55" s="37" t="s">
        <v>31</v>
      </c>
      <c r="U55" s="30"/>
      <c r="W55" s="31"/>
    </row>
    <row r="56" spans="2:23" s="26" customFormat="1" ht="21" hidden="1" customHeight="1" outlineLevel="1" x14ac:dyDescent="0.25">
      <c r="B56" s="27"/>
      <c r="C56" s="18"/>
      <c r="D56" s="18"/>
      <c r="E56" s="19"/>
      <c r="F56" s="20"/>
      <c r="G56" s="28"/>
      <c r="H56" s="29">
        <f t="shared" si="11"/>
        <v>0</v>
      </c>
      <c r="I56" s="29">
        <f t="shared" si="12"/>
        <v>0</v>
      </c>
      <c r="J56" s="29">
        <f t="shared" si="14"/>
        <v>0</v>
      </c>
      <c r="K56" s="24">
        <f t="shared" ref="K56:S71" si="15">IF($E56=K$6,$J56,0)</f>
        <v>0</v>
      </c>
      <c r="L56" s="24">
        <f t="shared" si="15"/>
        <v>0</v>
      </c>
      <c r="M56" s="24">
        <f t="shared" si="15"/>
        <v>0</v>
      </c>
      <c r="N56" s="24">
        <f t="shared" si="15"/>
        <v>0</v>
      </c>
      <c r="O56" s="24">
        <f t="shared" si="15"/>
        <v>0</v>
      </c>
      <c r="P56" s="24">
        <f t="shared" si="15"/>
        <v>0</v>
      </c>
      <c r="Q56" s="24">
        <f t="shared" si="15"/>
        <v>0</v>
      </c>
      <c r="R56" s="24">
        <f t="shared" si="15"/>
        <v>0</v>
      </c>
      <c r="S56" s="24">
        <f t="shared" si="15"/>
        <v>0</v>
      </c>
      <c r="T56" s="25" t="s">
        <v>31</v>
      </c>
      <c r="U56" s="30"/>
      <c r="W56" s="31"/>
    </row>
    <row r="57" spans="2:23" s="38" customFormat="1" ht="21" hidden="1" customHeight="1" outlineLevel="1" x14ac:dyDescent="0.25">
      <c r="B57" s="32"/>
      <c r="C57" s="33"/>
      <c r="D57" s="33"/>
      <c r="E57" s="34"/>
      <c r="F57" s="35"/>
      <c r="G57" s="35"/>
      <c r="H57" s="29">
        <f t="shared" si="11"/>
        <v>0</v>
      </c>
      <c r="I57" s="29">
        <f t="shared" si="12"/>
        <v>0</v>
      </c>
      <c r="J57" s="36">
        <f t="shared" si="14"/>
        <v>0</v>
      </c>
      <c r="K57" s="24">
        <f t="shared" si="15"/>
        <v>0</v>
      </c>
      <c r="L57" s="24">
        <f t="shared" si="15"/>
        <v>0</v>
      </c>
      <c r="M57" s="24">
        <f t="shared" si="15"/>
        <v>0</v>
      </c>
      <c r="N57" s="24">
        <f t="shared" si="15"/>
        <v>0</v>
      </c>
      <c r="O57" s="24">
        <f t="shared" si="15"/>
        <v>0</v>
      </c>
      <c r="P57" s="24">
        <f t="shared" si="15"/>
        <v>0</v>
      </c>
      <c r="Q57" s="24">
        <f t="shared" si="15"/>
        <v>0</v>
      </c>
      <c r="R57" s="24">
        <f t="shared" si="15"/>
        <v>0</v>
      </c>
      <c r="S57" s="24">
        <f t="shared" si="15"/>
        <v>0</v>
      </c>
      <c r="T57" s="37" t="s">
        <v>31</v>
      </c>
      <c r="U57" s="30"/>
    </row>
    <row r="58" spans="2:23" s="26" customFormat="1" ht="21" hidden="1" customHeight="1" outlineLevel="1" x14ac:dyDescent="0.25">
      <c r="B58" s="27"/>
      <c r="C58" s="18"/>
      <c r="D58" s="18"/>
      <c r="E58" s="19"/>
      <c r="F58" s="20"/>
      <c r="G58" s="28"/>
      <c r="H58" s="29">
        <f t="shared" si="11"/>
        <v>0</v>
      </c>
      <c r="I58" s="29">
        <f t="shared" si="12"/>
        <v>0</v>
      </c>
      <c r="J58" s="29">
        <f t="shared" si="14"/>
        <v>0</v>
      </c>
      <c r="K58" s="24">
        <f t="shared" si="15"/>
        <v>0</v>
      </c>
      <c r="L58" s="24">
        <f t="shared" si="15"/>
        <v>0</v>
      </c>
      <c r="M58" s="24">
        <f t="shared" si="15"/>
        <v>0</v>
      </c>
      <c r="N58" s="24">
        <f t="shared" si="15"/>
        <v>0</v>
      </c>
      <c r="O58" s="24">
        <f t="shared" si="15"/>
        <v>0</v>
      </c>
      <c r="P58" s="24">
        <f t="shared" si="15"/>
        <v>0</v>
      </c>
      <c r="Q58" s="24">
        <f t="shared" si="15"/>
        <v>0</v>
      </c>
      <c r="R58" s="24">
        <f t="shared" si="15"/>
        <v>0</v>
      </c>
      <c r="S58" s="24">
        <f t="shared" si="15"/>
        <v>0</v>
      </c>
      <c r="T58" s="25" t="s">
        <v>31</v>
      </c>
      <c r="U58" s="30"/>
      <c r="W58" s="31"/>
    </row>
    <row r="59" spans="2:23" s="26" customFormat="1" ht="21" hidden="1" customHeight="1" outlineLevel="1" x14ac:dyDescent="0.25">
      <c r="B59" s="27"/>
      <c r="C59" s="18"/>
      <c r="D59" s="18"/>
      <c r="E59" s="19"/>
      <c r="F59" s="20"/>
      <c r="G59" s="28"/>
      <c r="H59" s="29">
        <f t="shared" si="11"/>
        <v>0</v>
      </c>
      <c r="I59" s="29">
        <f t="shared" si="12"/>
        <v>0</v>
      </c>
      <c r="J59" s="29">
        <f t="shared" si="14"/>
        <v>0</v>
      </c>
      <c r="K59" s="24">
        <f t="shared" si="15"/>
        <v>0</v>
      </c>
      <c r="L59" s="24">
        <f t="shared" si="15"/>
        <v>0</v>
      </c>
      <c r="M59" s="24">
        <f t="shared" si="15"/>
        <v>0</v>
      </c>
      <c r="N59" s="24">
        <f t="shared" si="15"/>
        <v>0</v>
      </c>
      <c r="O59" s="24">
        <f t="shared" si="15"/>
        <v>0</v>
      </c>
      <c r="P59" s="24">
        <f t="shared" si="15"/>
        <v>0</v>
      </c>
      <c r="Q59" s="24">
        <f t="shared" si="15"/>
        <v>0</v>
      </c>
      <c r="R59" s="24">
        <f t="shared" si="15"/>
        <v>0</v>
      </c>
      <c r="S59" s="24">
        <f t="shared" si="15"/>
        <v>0</v>
      </c>
      <c r="T59" s="25" t="s">
        <v>31</v>
      </c>
      <c r="U59" s="30"/>
      <c r="W59" s="31"/>
    </row>
    <row r="60" spans="2:23" s="26" customFormat="1" ht="21" hidden="1" customHeight="1" outlineLevel="1" x14ac:dyDescent="0.25">
      <c r="B60" s="27"/>
      <c r="C60" s="18"/>
      <c r="D60" s="18"/>
      <c r="E60" s="19"/>
      <c r="F60" s="20"/>
      <c r="G60" s="28"/>
      <c r="H60" s="29">
        <f t="shared" si="11"/>
        <v>0</v>
      </c>
      <c r="I60" s="29">
        <f t="shared" si="12"/>
        <v>0</v>
      </c>
      <c r="J60" s="29">
        <f t="shared" si="14"/>
        <v>0</v>
      </c>
      <c r="K60" s="24">
        <f t="shared" si="15"/>
        <v>0</v>
      </c>
      <c r="L60" s="24">
        <f t="shared" si="15"/>
        <v>0</v>
      </c>
      <c r="M60" s="24">
        <f t="shared" si="15"/>
        <v>0</v>
      </c>
      <c r="N60" s="24">
        <f t="shared" si="15"/>
        <v>0</v>
      </c>
      <c r="O60" s="24">
        <f t="shared" si="15"/>
        <v>0</v>
      </c>
      <c r="P60" s="24">
        <f t="shared" si="15"/>
        <v>0</v>
      </c>
      <c r="Q60" s="24">
        <f t="shared" si="15"/>
        <v>0</v>
      </c>
      <c r="R60" s="24">
        <f t="shared" si="15"/>
        <v>0</v>
      </c>
      <c r="S60" s="24">
        <f t="shared" si="15"/>
        <v>0</v>
      </c>
      <c r="T60" s="25" t="s">
        <v>31</v>
      </c>
      <c r="U60" s="30"/>
      <c r="W60" s="31"/>
    </row>
    <row r="61" spans="2:23" s="26" customFormat="1" ht="21" hidden="1" customHeight="1" outlineLevel="1" x14ac:dyDescent="0.25">
      <c r="B61" s="27"/>
      <c r="C61" s="18"/>
      <c r="D61" s="18"/>
      <c r="E61" s="19"/>
      <c r="F61" s="20"/>
      <c r="G61" s="28"/>
      <c r="H61" s="29">
        <f t="shared" si="11"/>
        <v>0</v>
      </c>
      <c r="I61" s="29">
        <f t="shared" si="12"/>
        <v>0</v>
      </c>
      <c r="J61" s="29">
        <f t="shared" si="14"/>
        <v>0</v>
      </c>
      <c r="K61" s="24">
        <f t="shared" si="15"/>
        <v>0</v>
      </c>
      <c r="L61" s="24">
        <f t="shared" si="15"/>
        <v>0</v>
      </c>
      <c r="M61" s="24">
        <f t="shared" si="15"/>
        <v>0</v>
      </c>
      <c r="N61" s="24">
        <f t="shared" si="15"/>
        <v>0</v>
      </c>
      <c r="O61" s="24">
        <f t="shared" si="15"/>
        <v>0</v>
      </c>
      <c r="P61" s="24">
        <f t="shared" si="15"/>
        <v>0</v>
      </c>
      <c r="Q61" s="24">
        <f t="shared" si="15"/>
        <v>0</v>
      </c>
      <c r="R61" s="24">
        <f t="shared" si="15"/>
        <v>0</v>
      </c>
      <c r="S61" s="24">
        <f t="shared" si="15"/>
        <v>0</v>
      </c>
      <c r="T61" s="25" t="s">
        <v>31</v>
      </c>
      <c r="U61" s="30"/>
      <c r="W61" s="31"/>
    </row>
    <row r="62" spans="2:23" s="38" customFormat="1" ht="21" hidden="1" customHeight="1" outlineLevel="1" x14ac:dyDescent="0.25">
      <c r="B62" s="27"/>
      <c r="C62" s="18"/>
      <c r="D62" s="18"/>
      <c r="E62" s="19"/>
      <c r="F62" s="20"/>
      <c r="G62" s="28"/>
      <c r="H62" s="29">
        <f t="shared" si="11"/>
        <v>0</v>
      </c>
      <c r="I62" s="29">
        <f t="shared" si="12"/>
        <v>0</v>
      </c>
      <c r="J62" s="29">
        <f t="shared" si="14"/>
        <v>0</v>
      </c>
      <c r="K62" s="24">
        <f t="shared" si="15"/>
        <v>0</v>
      </c>
      <c r="L62" s="24">
        <f t="shared" si="15"/>
        <v>0</v>
      </c>
      <c r="M62" s="24">
        <f t="shared" si="15"/>
        <v>0</v>
      </c>
      <c r="N62" s="24">
        <f t="shared" si="15"/>
        <v>0</v>
      </c>
      <c r="O62" s="24">
        <f t="shared" si="15"/>
        <v>0</v>
      </c>
      <c r="P62" s="24">
        <f t="shared" si="15"/>
        <v>0</v>
      </c>
      <c r="Q62" s="24">
        <f t="shared" si="15"/>
        <v>0</v>
      </c>
      <c r="R62" s="24">
        <f t="shared" si="15"/>
        <v>0</v>
      </c>
      <c r="S62" s="24">
        <f t="shared" si="15"/>
        <v>0</v>
      </c>
      <c r="T62" s="25" t="s">
        <v>31</v>
      </c>
      <c r="U62" s="37"/>
    </row>
    <row r="63" spans="2:23" s="26" customFormat="1" ht="21" hidden="1" customHeight="1" outlineLevel="1" x14ac:dyDescent="0.25">
      <c r="B63" s="27"/>
      <c r="C63" s="18"/>
      <c r="D63" s="18"/>
      <c r="E63" s="19"/>
      <c r="F63" s="20"/>
      <c r="G63" s="28"/>
      <c r="H63" s="29">
        <f t="shared" si="11"/>
        <v>0</v>
      </c>
      <c r="I63" s="29">
        <f t="shared" si="12"/>
        <v>0</v>
      </c>
      <c r="J63" s="29">
        <f t="shared" si="14"/>
        <v>0</v>
      </c>
      <c r="K63" s="24">
        <f t="shared" si="15"/>
        <v>0</v>
      </c>
      <c r="L63" s="24">
        <f t="shared" si="15"/>
        <v>0</v>
      </c>
      <c r="M63" s="24">
        <f t="shared" si="15"/>
        <v>0</v>
      </c>
      <c r="N63" s="24">
        <f t="shared" si="15"/>
        <v>0</v>
      </c>
      <c r="O63" s="24">
        <f t="shared" si="15"/>
        <v>0</v>
      </c>
      <c r="P63" s="24">
        <f t="shared" si="15"/>
        <v>0</v>
      </c>
      <c r="Q63" s="24">
        <f t="shared" si="15"/>
        <v>0</v>
      </c>
      <c r="R63" s="24">
        <f t="shared" si="15"/>
        <v>0</v>
      </c>
      <c r="S63" s="24">
        <f t="shared" si="15"/>
        <v>0</v>
      </c>
      <c r="T63" s="25" t="s">
        <v>31</v>
      </c>
      <c r="U63" s="30"/>
      <c r="W63" s="31"/>
    </row>
    <row r="64" spans="2:23" s="38" customFormat="1" ht="21" hidden="1" customHeight="1" outlineLevel="1" x14ac:dyDescent="0.25">
      <c r="B64" s="27"/>
      <c r="C64" s="18"/>
      <c r="D64" s="18"/>
      <c r="E64" s="19"/>
      <c r="F64" s="20"/>
      <c r="G64" s="28"/>
      <c r="H64" s="29">
        <f t="shared" si="11"/>
        <v>0</v>
      </c>
      <c r="I64" s="29">
        <f t="shared" si="12"/>
        <v>0</v>
      </c>
      <c r="J64" s="29">
        <f t="shared" si="14"/>
        <v>0</v>
      </c>
      <c r="K64" s="24">
        <f t="shared" si="15"/>
        <v>0</v>
      </c>
      <c r="L64" s="24">
        <f t="shared" si="15"/>
        <v>0</v>
      </c>
      <c r="M64" s="24">
        <f t="shared" si="15"/>
        <v>0</v>
      </c>
      <c r="N64" s="24">
        <f t="shared" si="15"/>
        <v>0</v>
      </c>
      <c r="O64" s="24">
        <f t="shared" si="15"/>
        <v>0</v>
      </c>
      <c r="P64" s="24">
        <f t="shared" si="15"/>
        <v>0</v>
      </c>
      <c r="Q64" s="24">
        <f t="shared" si="15"/>
        <v>0</v>
      </c>
      <c r="R64" s="24">
        <f t="shared" si="15"/>
        <v>0</v>
      </c>
      <c r="S64" s="24">
        <f t="shared" si="15"/>
        <v>0</v>
      </c>
      <c r="T64" s="25" t="s">
        <v>31</v>
      </c>
      <c r="U64" s="30"/>
    </row>
    <row r="65" spans="2:23" s="26" customFormat="1" ht="21" hidden="1" customHeight="1" outlineLevel="1" x14ac:dyDescent="0.25">
      <c r="B65" s="27"/>
      <c r="C65" s="18"/>
      <c r="D65" s="18"/>
      <c r="E65" s="19"/>
      <c r="F65" s="20"/>
      <c r="G65" s="28"/>
      <c r="H65" s="29">
        <f t="shared" si="11"/>
        <v>0</v>
      </c>
      <c r="I65" s="29">
        <f t="shared" si="12"/>
        <v>0</v>
      </c>
      <c r="J65" s="29">
        <f t="shared" si="14"/>
        <v>0</v>
      </c>
      <c r="K65" s="24">
        <f t="shared" si="15"/>
        <v>0</v>
      </c>
      <c r="L65" s="24">
        <f t="shared" si="15"/>
        <v>0</v>
      </c>
      <c r="M65" s="24">
        <f t="shared" si="15"/>
        <v>0</v>
      </c>
      <c r="N65" s="24">
        <f t="shared" si="15"/>
        <v>0</v>
      </c>
      <c r="O65" s="24">
        <f t="shared" si="15"/>
        <v>0</v>
      </c>
      <c r="P65" s="24">
        <f t="shared" si="15"/>
        <v>0</v>
      </c>
      <c r="Q65" s="24">
        <f t="shared" si="15"/>
        <v>0</v>
      </c>
      <c r="R65" s="24">
        <f t="shared" si="15"/>
        <v>0</v>
      </c>
      <c r="S65" s="24">
        <f t="shared" si="15"/>
        <v>0</v>
      </c>
      <c r="T65" s="25" t="s">
        <v>31</v>
      </c>
      <c r="U65" s="30"/>
      <c r="W65" s="31"/>
    </row>
    <row r="66" spans="2:23" s="38" customFormat="1" ht="21" hidden="1" customHeight="1" outlineLevel="1" x14ac:dyDescent="0.25">
      <c r="B66" s="27"/>
      <c r="C66" s="18"/>
      <c r="D66" s="18"/>
      <c r="E66" s="19"/>
      <c r="F66" s="20"/>
      <c r="G66" s="28"/>
      <c r="H66" s="29">
        <f t="shared" si="11"/>
        <v>0</v>
      </c>
      <c r="I66" s="29">
        <f t="shared" si="12"/>
        <v>0</v>
      </c>
      <c r="J66" s="29">
        <f t="shared" si="14"/>
        <v>0</v>
      </c>
      <c r="K66" s="24">
        <f t="shared" si="15"/>
        <v>0</v>
      </c>
      <c r="L66" s="24">
        <f t="shared" si="15"/>
        <v>0</v>
      </c>
      <c r="M66" s="24">
        <f t="shared" si="15"/>
        <v>0</v>
      </c>
      <c r="N66" s="24">
        <f t="shared" si="15"/>
        <v>0</v>
      </c>
      <c r="O66" s="24">
        <f t="shared" si="15"/>
        <v>0</v>
      </c>
      <c r="P66" s="24">
        <f t="shared" si="15"/>
        <v>0</v>
      </c>
      <c r="Q66" s="24">
        <f t="shared" si="15"/>
        <v>0</v>
      </c>
      <c r="R66" s="24">
        <f t="shared" si="15"/>
        <v>0</v>
      </c>
      <c r="S66" s="24">
        <f t="shared" si="15"/>
        <v>0</v>
      </c>
      <c r="T66" s="25" t="s">
        <v>31</v>
      </c>
      <c r="U66" s="30"/>
    </row>
    <row r="67" spans="2:23" s="26" customFormat="1" ht="21" hidden="1" customHeight="1" outlineLevel="1" x14ac:dyDescent="0.25">
      <c r="B67" s="27"/>
      <c r="C67" s="18"/>
      <c r="D67" s="18"/>
      <c r="E67" s="19"/>
      <c r="F67" s="20"/>
      <c r="G67" s="28"/>
      <c r="H67" s="29">
        <f t="shared" si="11"/>
        <v>0</v>
      </c>
      <c r="I67" s="29">
        <f t="shared" si="12"/>
        <v>0</v>
      </c>
      <c r="J67" s="29">
        <f t="shared" si="14"/>
        <v>0</v>
      </c>
      <c r="K67" s="24">
        <f t="shared" si="15"/>
        <v>0</v>
      </c>
      <c r="L67" s="24">
        <f t="shared" si="15"/>
        <v>0</v>
      </c>
      <c r="M67" s="24">
        <f t="shared" si="15"/>
        <v>0</v>
      </c>
      <c r="N67" s="24">
        <f t="shared" si="15"/>
        <v>0</v>
      </c>
      <c r="O67" s="24">
        <f t="shared" si="15"/>
        <v>0</v>
      </c>
      <c r="P67" s="24">
        <f t="shared" si="15"/>
        <v>0</v>
      </c>
      <c r="Q67" s="24">
        <f t="shared" si="15"/>
        <v>0</v>
      </c>
      <c r="R67" s="24">
        <f t="shared" si="15"/>
        <v>0</v>
      </c>
      <c r="S67" s="24">
        <f t="shared" si="15"/>
        <v>0</v>
      </c>
      <c r="T67" s="25" t="s">
        <v>31</v>
      </c>
      <c r="U67" s="37"/>
      <c r="W67" s="31"/>
    </row>
    <row r="68" spans="2:23" s="26" customFormat="1" ht="21" hidden="1" customHeight="1" outlineLevel="1" x14ac:dyDescent="0.25">
      <c r="B68" s="27"/>
      <c r="C68" s="18"/>
      <c r="D68" s="18"/>
      <c r="E68" s="19"/>
      <c r="F68" s="20"/>
      <c r="G68" s="28"/>
      <c r="H68" s="29">
        <f t="shared" si="11"/>
        <v>0</v>
      </c>
      <c r="I68" s="29">
        <f t="shared" si="12"/>
        <v>0</v>
      </c>
      <c r="J68" s="29">
        <f t="shared" si="14"/>
        <v>0</v>
      </c>
      <c r="K68" s="24">
        <f t="shared" si="15"/>
        <v>0</v>
      </c>
      <c r="L68" s="24">
        <f t="shared" si="15"/>
        <v>0</v>
      </c>
      <c r="M68" s="24">
        <f t="shared" si="15"/>
        <v>0</v>
      </c>
      <c r="N68" s="24">
        <f t="shared" si="15"/>
        <v>0</v>
      </c>
      <c r="O68" s="24">
        <f t="shared" si="15"/>
        <v>0</v>
      </c>
      <c r="P68" s="24">
        <f t="shared" si="15"/>
        <v>0</v>
      </c>
      <c r="Q68" s="24">
        <f t="shared" si="15"/>
        <v>0</v>
      </c>
      <c r="R68" s="24">
        <f t="shared" si="15"/>
        <v>0</v>
      </c>
      <c r="S68" s="24">
        <f t="shared" si="15"/>
        <v>0</v>
      </c>
      <c r="T68" s="25" t="s">
        <v>31</v>
      </c>
      <c r="U68" s="37"/>
    </row>
    <row r="69" spans="2:23" s="26" customFormat="1" ht="21" hidden="1" customHeight="1" outlineLevel="1" x14ac:dyDescent="0.25">
      <c r="B69" s="27"/>
      <c r="C69" s="18"/>
      <c r="D69" s="18"/>
      <c r="E69" s="19"/>
      <c r="F69" s="20"/>
      <c r="G69" s="28"/>
      <c r="H69" s="29">
        <f t="shared" si="11"/>
        <v>0</v>
      </c>
      <c r="I69" s="29">
        <f t="shared" si="12"/>
        <v>0</v>
      </c>
      <c r="J69" s="29">
        <f t="shared" si="14"/>
        <v>0</v>
      </c>
      <c r="K69" s="24">
        <f t="shared" si="15"/>
        <v>0</v>
      </c>
      <c r="L69" s="24">
        <f t="shared" si="15"/>
        <v>0</v>
      </c>
      <c r="M69" s="24">
        <f t="shared" si="15"/>
        <v>0</v>
      </c>
      <c r="N69" s="24">
        <f t="shared" si="15"/>
        <v>0</v>
      </c>
      <c r="O69" s="24">
        <f t="shared" si="15"/>
        <v>0</v>
      </c>
      <c r="P69" s="24">
        <f t="shared" si="15"/>
        <v>0</v>
      </c>
      <c r="Q69" s="24">
        <f t="shared" si="15"/>
        <v>0</v>
      </c>
      <c r="R69" s="24">
        <f t="shared" si="15"/>
        <v>0</v>
      </c>
      <c r="S69" s="24">
        <f t="shared" si="15"/>
        <v>0</v>
      </c>
      <c r="T69" s="25" t="s">
        <v>31</v>
      </c>
      <c r="U69" s="30"/>
      <c r="W69" s="31"/>
    </row>
    <row r="70" spans="2:23" s="38" customFormat="1" ht="21" hidden="1" customHeight="1" outlineLevel="1" x14ac:dyDescent="0.25">
      <c r="B70" s="27"/>
      <c r="C70" s="18"/>
      <c r="D70" s="18"/>
      <c r="E70" s="19"/>
      <c r="F70" s="20"/>
      <c r="G70" s="28"/>
      <c r="H70" s="29">
        <f t="shared" si="11"/>
        <v>0</v>
      </c>
      <c r="I70" s="29">
        <f t="shared" si="12"/>
        <v>0</v>
      </c>
      <c r="J70" s="29">
        <f t="shared" si="14"/>
        <v>0</v>
      </c>
      <c r="K70" s="24">
        <f t="shared" si="15"/>
        <v>0</v>
      </c>
      <c r="L70" s="24">
        <f t="shared" si="15"/>
        <v>0</v>
      </c>
      <c r="M70" s="24">
        <f t="shared" si="15"/>
        <v>0</v>
      </c>
      <c r="N70" s="24">
        <f t="shared" si="15"/>
        <v>0</v>
      </c>
      <c r="O70" s="24">
        <f t="shared" si="15"/>
        <v>0</v>
      </c>
      <c r="P70" s="24">
        <f t="shared" si="15"/>
        <v>0</v>
      </c>
      <c r="Q70" s="24">
        <f t="shared" si="15"/>
        <v>0</v>
      </c>
      <c r="R70" s="24">
        <f t="shared" si="15"/>
        <v>0</v>
      </c>
      <c r="S70" s="24">
        <f t="shared" si="15"/>
        <v>0</v>
      </c>
      <c r="T70" s="25" t="s">
        <v>31</v>
      </c>
      <c r="U70" s="37"/>
    </row>
    <row r="71" spans="2:23" s="26" customFormat="1" ht="21" hidden="1" customHeight="1" outlineLevel="1" x14ac:dyDescent="0.25">
      <c r="B71" s="27"/>
      <c r="C71" s="18"/>
      <c r="D71" s="18"/>
      <c r="E71" s="19"/>
      <c r="F71" s="20"/>
      <c r="G71" s="28"/>
      <c r="H71" s="29">
        <f t="shared" si="11"/>
        <v>0</v>
      </c>
      <c r="I71" s="29">
        <f t="shared" si="12"/>
        <v>0</v>
      </c>
      <c r="J71" s="29">
        <f t="shared" si="14"/>
        <v>0</v>
      </c>
      <c r="K71" s="24">
        <f t="shared" si="15"/>
        <v>0</v>
      </c>
      <c r="L71" s="24">
        <f t="shared" si="15"/>
        <v>0</v>
      </c>
      <c r="M71" s="24">
        <f t="shared" si="15"/>
        <v>0</v>
      </c>
      <c r="N71" s="24">
        <f t="shared" si="15"/>
        <v>0</v>
      </c>
      <c r="O71" s="24">
        <f t="shared" si="15"/>
        <v>0</v>
      </c>
      <c r="P71" s="24">
        <f t="shared" si="15"/>
        <v>0</v>
      </c>
      <c r="Q71" s="24">
        <f t="shared" si="15"/>
        <v>0</v>
      </c>
      <c r="R71" s="24">
        <f t="shared" si="15"/>
        <v>0</v>
      </c>
      <c r="S71" s="24">
        <f t="shared" si="15"/>
        <v>0</v>
      </c>
      <c r="T71" s="25" t="s">
        <v>31</v>
      </c>
      <c r="U71" s="30"/>
      <c r="W71" s="31"/>
    </row>
    <row r="72" spans="2:23" s="26" customFormat="1" ht="21" hidden="1" customHeight="1" outlineLevel="1" x14ac:dyDescent="0.25">
      <c r="B72" s="27"/>
      <c r="C72" s="18"/>
      <c r="D72" s="18"/>
      <c r="E72" s="19"/>
      <c r="F72" s="20"/>
      <c r="G72" s="28"/>
      <c r="H72" s="29">
        <f t="shared" si="11"/>
        <v>0</v>
      </c>
      <c r="I72" s="29">
        <f t="shared" si="12"/>
        <v>0</v>
      </c>
      <c r="J72" s="29">
        <f t="shared" si="14"/>
        <v>0</v>
      </c>
      <c r="K72" s="24">
        <f t="shared" ref="K72:S81" si="16">IF($E72=K$6,$J72,0)</f>
        <v>0</v>
      </c>
      <c r="L72" s="24">
        <f t="shared" si="16"/>
        <v>0</v>
      </c>
      <c r="M72" s="24">
        <f t="shared" si="16"/>
        <v>0</v>
      </c>
      <c r="N72" s="24">
        <f t="shared" si="16"/>
        <v>0</v>
      </c>
      <c r="O72" s="24">
        <f t="shared" si="16"/>
        <v>0</v>
      </c>
      <c r="P72" s="24">
        <f t="shared" si="16"/>
        <v>0</v>
      </c>
      <c r="Q72" s="24">
        <f t="shared" si="16"/>
        <v>0</v>
      </c>
      <c r="R72" s="24">
        <f t="shared" si="16"/>
        <v>0</v>
      </c>
      <c r="S72" s="24">
        <f t="shared" si="16"/>
        <v>0</v>
      </c>
      <c r="T72" s="25" t="s">
        <v>31</v>
      </c>
      <c r="U72" s="30"/>
      <c r="W72" s="31"/>
    </row>
    <row r="73" spans="2:23" s="26" customFormat="1" ht="21" hidden="1" customHeight="1" outlineLevel="1" x14ac:dyDescent="0.25">
      <c r="B73" s="27"/>
      <c r="C73" s="18"/>
      <c r="D73" s="18"/>
      <c r="E73" s="19"/>
      <c r="F73" s="20"/>
      <c r="G73" s="28"/>
      <c r="H73" s="29">
        <f t="shared" si="11"/>
        <v>0</v>
      </c>
      <c r="I73" s="29">
        <f t="shared" si="12"/>
        <v>0</v>
      </c>
      <c r="J73" s="29">
        <f t="shared" si="14"/>
        <v>0</v>
      </c>
      <c r="K73" s="24">
        <f t="shared" si="16"/>
        <v>0</v>
      </c>
      <c r="L73" s="24">
        <f t="shared" si="16"/>
        <v>0</v>
      </c>
      <c r="M73" s="24">
        <f t="shared" si="16"/>
        <v>0</v>
      </c>
      <c r="N73" s="24">
        <f t="shared" si="16"/>
        <v>0</v>
      </c>
      <c r="O73" s="24">
        <f t="shared" si="16"/>
        <v>0</v>
      </c>
      <c r="P73" s="24">
        <f t="shared" si="16"/>
        <v>0</v>
      </c>
      <c r="Q73" s="24">
        <f t="shared" si="16"/>
        <v>0</v>
      </c>
      <c r="R73" s="24">
        <f t="shared" si="16"/>
        <v>0</v>
      </c>
      <c r="S73" s="24">
        <f t="shared" si="16"/>
        <v>0</v>
      </c>
      <c r="T73" s="25" t="s">
        <v>31</v>
      </c>
      <c r="U73" s="30"/>
      <c r="W73" s="31"/>
    </row>
    <row r="74" spans="2:23" s="26" customFormat="1" ht="21" hidden="1" customHeight="1" outlineLevel="1" x14ac:dyDescent="0.25">
      <c r="B74" s="27"/>
      <c r="C74" s="18"/>
      <c r="D74" s="18"/>
      <c r="E74" s="19"/>
      <c r="F74" s="20"/>
      <c r="G74" s="28"/>
      <c r="H74" s="29">
        <f t="shared" si="11"/>
        <v>0</v>
      </c>
      <c r="I74" s="29">
        <f t="shared" si="12"/>
        <v>0</v>
      </c>
      <c r="J74" s="29">
        <f t="shared" si="14"/>
        <v>0</v>
      </c>
      <c r="K74" s="24">
        <f t="shared" si="16"/>
        <v>0</v>
      </c>
      <c r="L74" s="24">
        <f t="shared" si="16"/>
        <v>0</v>
      </c>
      <c r="M74" s="24">
        <f t="shared" si="16"/>
        <v>0</v>
      </c>
      <c r="N74" s="24">
        <f t="shared" si="16"/>
        <v>0</v>
      </c>
      <c r="O74" s="24">
        <f t="shared" si="16"/>
        <v>0</v>
      </c>
      <c r="P74" s="24">
        <f t="shared" si="16"/>
        <v>0</v>
      </c>
      <c r="Q74" s="24">
        <f t="shared" si="16"/>
        <v>0</v>
      </c>
      <c r="R74" s="24">
        <f t="shared" si="16"/>
        <v>0</v>
      </c>
      <c r="S74" s="24">
        <f t="shared" si="16"/>
        <v>0</v>
      </c>
      <c r="T74" s="25" t="s">
        <v>31</v>
      </c>
      <c r="U74" s="30"/>
      <c r="W74" s="31"/>
    </row>
    <row r="75" spans="2:23" s="38" customFormat="1" ht="21" hidden="1" customHeight="1" outlineLevel="1" x14ac:dyDescent="0.25">
      <c r="B75" s="27"/>
      <c r="C75" s="18"/>
      <c r="D75" s="18"/>
      <c r="E75" s="19"/>
      <c r="F75" s="20"/>
      <c r="G75" s="28"/>
      <c r="H75" s="29">
        <f t="shared" si="11"/>
        <v>0</v>
      </c>
      <c r="I75" s="29">
        <f t="shared" si="12"/>
        <v>0</v>
      </c>
      <c r="J75" s="29">
        <f t="shared" si="14"/>
        <v>0</v>
      </c>
      <c r="K75" s="24">
        <f t="shared" si="16"/>
        <v>0</v>
      </c>
      <c r="L75" s="24">
        <f t="shared" si="16"/>
        <v>0</v>
      </c>
      <c r="M75" s="24">
        <f t="shared" si="16"/>
        <v>0</v>
      </c>
      <c r="N75" s="24">
        <f t="shared" si="16"/>
        <v>0</v>
      </c>
      <c r="O75" s="24">
        <f t="shared" si="16"/>
        <v>0</v>
      </c>
      <c r="P75" s="24">
        <f t="shared" si="16"/>
        <v>0</v>
      </c>
      <c r="Q75" s="24">
        <f t="shared" si="16"/>
        <v>0</v>
      </c>
      <c r="R75" s="24">
        <f t="shared" si="16"/>
        <v>0</v>
      </c>
      <c r="S75" s="24">
        <f t="shared" si="16"/>
        <v>0</v>
      </c>
      <c r="T75" s="25" t="s">
        <v>31</v>
      </c>
      <c r="U75" s="37"/>
    </row>
    <row r="76" spans="2:23" s="26" customFormat="1" ht="21" hidden="1" customHeight="1" outlineLevel="1" x14ac:dyDescent="0.25">
      <c r="B76" s="27"/>
      <c r="C76" s="18"/>
      <c r="D76" s="18"/>
      <c r="E76" s="19"/>
      <c r="F76" s="20"/>
      <c r="G76" s="28"/>
      <c r="H76" s="29">
        <f t="shared" si="11"/>
        <v>0</v>
      </c>
      <c r="I76" s="29">
        <f t="shared" si="12"/>
        <v>0</v>
      </c>
      <c r="J76" s="29">
        <f t="shared" si="14"/>
        <v>0</v>
      </c>
      <c r="K76" s="24">
        <f t="shared" si="16"/>
        <v>0</v>
      </c>
      <c r="L76" s="24">
        <f t="shared" si="16"/>
        <v>0</v>
      </c>
      <c r="M76" s="24">
        <f t="shared" si="16"/>
        <v>0</v>
      </c>
      <c r="N76" s="24">
        <f t="shared" si="16"/>
        <v>0</v>
      </c>
      <c r="O76" s="24">
        <f t="shared" si="16"/>
        <v>0</v>
      </c>
      <c r="P76" s="24">
        <f t="shared" si="16"/>
        <v>0</v>
      </c>
      <c r="Q76" s="24">
        <f t="shared" si="16"/>
        <v>0</v>
      </c>
      <c r="R76" s="24">
        <f t="shared" si="16"/>
        <v>0</v>
      </c>
      <c r="S76" s="24">
        <f t="shared" si="16"/>
        <v>0</v>
      </c>
      <c r="T76" s="25" t="s">
        <v>31</v>
      </c>
      <c r="U76" s="30"/>
      <c r="W76" s="31"/>
    </row>
    <row r="77" spans="2:23" s="26" customFormat="1" ht="21" hidden="1" customHeight="1" outlineLevel="1" x14ac:dyDescent="0.25">
      <c r="B77" s="27"/>
      <c r="C77" s="18"/>
      <c r="D77" s="18"/>
      <c r="E77" s="19"/>
      <c r="F77" s="20"/>
      <c r="G77" s="28"/>
      <c r="H77" s="29">
        <f t="shared" si="11"/>
        <v>0</v>
      </c>
      <c r="I77" s="29">
        <f t="shared" si="12"/>
        <v>0</v>
      </c>
      <c r="J77" s="29">
        <f>(H77*D77)+(I77*D77)</f>
        <v>0</v>
      </c>
      <c r="K77" s="24">
        <f t="shared" si="16"/>
        <v>0</v>
      </c>
      <c r="L77" s="24">
        <f t="shared" si="16"/>
        <v>0</v>
      </c>
      <c r="M77" s="24">
        <f t="shared" si="16"/>
        <v>0</v>
      </c>
      <c r="N77" s="24">
        <f t="shared" si="16"/>
        <v>0</v>
      </c>
      <c r="O77" s="24">
        <f t="shared" si="16"/>
        <v>0</v>
      </c>
      <c r="P77" s="24">
        <f t="shared" si="16"/>
        <v>0</v>
      </c>
      <c r="Q77" s="24">
        <f t="shared" si="16"/>
        <v>0</v>
      </c>
      <c r="R77" s="24">
        <f t="shared" si="16"/>
        <v>0</v>
      </c>
      <c r="S77" s="24">
        <f t="shared" si="16"/>
        <v>0</v>
      </c>
      <c r="T77" s="25" t="s">
        <v>31</v>
      </c>
    </row>
    <row r="78" spans="2:23" s="26" customFormat="1" ht="21" hidden="1" customHeight="1" outlineLevel="1" x14ac:dyDescent="0.25">
      <c r="B78" s="27"/>
      <c r="C78" s="18"/>
      <c r="D78" s="18"/>
      <c r="E78" s="19"/>
      <c r="F78" s="20"/>
      <c r="G78" s="28"/>
      <c r="H78" s="29">
        <f t="shared" si="11"/>
        <v>0</v>
      </c>
      <c r="I78" s="29">
        <f t="shared" si="12"/>
        <v>0</v>
      </c>
      <c r="J78" s="29">
        <f>(H78*D78)+(I78*D78)</f>
        <v>0</v>
      </c>
      <c r="K78" s="24">
        <f t="shared" si="16"/>
        <v>0</v>
      </c>
      <c r="L78" s="24">
        <f t="shared" si="16"/>
        <v>0</v>
      </c>
      <c r="M78" s="24">
        <f t="shared" si="16"/>
        <v>0</v>
      </c>
      <c r="N78" s="24">
        <f t="shared" si="16"/>
        <v>0</v>
      </c>
      <c r="O78" s="24">
        <f t="shared" si="16"/>
        <v>0</v>
      </c>
      <c r="P78" s="24">
        <f t="shared" si="16"/>
        <v>0</v>
      </c>
      <c r="Q78" s="24">
        <f t="shared" si="16"/>
        <v>0</v>
      </c>
      <c r="R78" s="24">
        <f t="shared" si="16"/>
        <v>0</v>
      </c>
      <c r="S78" s="24">
        <f t="shared" si="16"/>
        <v>0</v>
      </c>
      <c r="T78" s="25" t="s">
        <v>31</v>
      </c>
      <c r="U78" s="30"/>
      <c r="W78" s="31"/>
    </row>
    <row r="79" spans="2:23" s="26" customFormat="1" ht="21" hidden="1" customHeight="1" outlineLevel="1" x14ac:dyDescent="0.25">
      <c r="B79" s="27"/>
      <c r="C79" s="18"/>
      <c r="D79" s="18"/>
      <c r="E79" s="19"/>
      <c r="F79" s="20"/>
      <c r="G79" s="28"/>
      <c r="H79" s="29">
        <f t="shared" si="11"/>
        <v>0</v>
      </c>
      <c r="I79" s="29">
        <f t="shared" si="12"/>
        <v>0</v>
      </c>
      <c r="J79" s="29">
        <f>(H79*D79)+(I79*D79)</f>
        <v>0</v>
      </c>
      <c r="K79" s="24">
        <f t="shared" si="16"/>
        <v>0</v>
      </c>
      <c r="L79" s="24">
        <f t="shared" si="16"/>
        <v>0</v>
      </c>
      <c r="M79" s="24">
        <f t="shared" si="16"/>
        <v>0</v>
      </c>
      <c r="N79" s="24">
        <f t="shared" si="16"/>
        <v>0</v>
      </c>
      <c r="O79" s="24">
        <f t="shared" si="16"/>
        <v>0</v>
      </c>
      <c r="P79" s="24">
        <f t="shared" si="16"/>
        <v>0</v>
      </c>
      <c r="Q79" s="24">
        <f t="shared" si="16"/>
        <v>0</v>
      </c>
      <c r="R79" s="24">
        <f t="shared" si="16"/>
        <v>0</v>
      </c>
      <c r="S79" s="24">
        <f t="shared" si="16"/>
        <v>0</v>
      </c>
      <c r="T79" s="25" t="s">
        <v>31</v>
      </c>
      <c r="U79" s="30"/>
      <c r="W79" s="31"/>
    </row>
    <row r="80" spans="2:23" s="26" customFormat="1" ht="21" hidden="1" customHeight="1" outlineLevel="1" x14ac:dyDescent="0.25">
      <c r="B80" s="27"/>
      <c r="C80" s="18"/>
      <c r="D80" s="18"/>
      <c r="E80" s="19"/>
      <c r="F80" s="20"/>
      <c r="G80" s="28"/>
      <c r="H80" s="29">
        <f t="shared" si="11"/>
        <v>0</v>
      </c>
      <c r="I80" s="29">
        <f t="shared" si="12"/>
        <v>0</v>
      </c>
      <c r="J80" s="29">
        <f>(H80*D80)+(I80*D80)</f>
        <v>0</v>
      </c>
      <c r="K80" s="24">
        <f t="shared" si="16"/>
        <v>0</v>
      </c>
      <c r="L80" s="24">
        <f t="shared" si="16"/>
        <v>0</v>
      </c>
      <c r="M80" s="24">
        <f t="shared" si="16"/>
        <v>0</v>
      </c>
      <c r="N80" s="24">
        <f t="shared" si="16"/>
        <v>0</v>
      </c>
      <c r="O80" s="24">
        <f t="shared" si="16"/>
        <v>0</v>
      </c>
      <c r="P80" s="24">
        <f t="shared" si="16"/>
        <v>0</v>
      </c>
      <c r="Q80" s="24">
        <f t="shared" si="16"/>
        <v>0</v>
      </c>
      <c r="R80" s="24">
        <f t="shared" si="16"/>
        <v>0</v>
      </c>
      <c r="S80" s="24">
        <f t="shared" si="16"/>
        <v>0</v>
      </c>
      <c r="T80" s="25" t="s">
        <v>31</v>
      </c>
      <c r="U80" s="30"/>
      <c r="W80" s="31"/>
    </row>
    <row r="81" spans="2:23" s="26" customFormat="1" ht="21" hidden="1" customHeight="1" outlineLevel="1" x14ac:dyDescent="0.25">
      <c r="B81" s="32"/>
      <c r="C81" s="33"/>
      <c r="D81" s="33"/>
      <c r="E81" s="34"/>
      <c r="F81" s="35"/>
      <c r="G81" s="35"/>
      <c r="H81" s="29">
        <f t="shared" si="11"/>
        <v>0</v>
      </c>
      <c r="I81" s="29">
        <f t="shared" si="12"/>
        <v>0</v>
      </c>
      <c r="J81" s="36">
        <f>(H81*D81)+(I81*D81)</f>
        <v>0</v>
      </c>
      <c r="K81" s="24">
        <f t="shared" si="16"/>
        <v>0</v>
      </c>
      <c r="L81" s="24">
        <f t="shared" si="16"/>
        <v>0</v>
      </c>
      <c r="M81" s="24">
        <f t="shared" si="16"/>
        <v>0</v>
      </c>
      <c r="N81" s="24">
        <f t="shared" si="16"/>
        <v>0</v>
      </c>
      <c r="O81" s="24">
        <f t="shared" si="16"/>
        <v>0</v>
      </c>
      <c r="P81" s="24">
        <f t="shared" si="16"/>
        <v>0</v>
      </c>
      <c r="Q81" s="24">
        <f t="shared" si="16"/>
        <v>0</v>
      </c>
      <c r="R81" s="24">
        <f t="shared" si="16"/>
        <v>0</v>
      </c>
      <c r="S81" s="24">
        <f t="shared" si="16"/>
        <v>0</v>
      </c>
      <c r="T81" s="37" t="s">
        <v>31</v>
      </c>
      <c r="U81" s="30"/>
      <c r="W81" s="31"/>
    </row>
    <row r="82" spans="2:23" s="38" customFormat="1" ht="21" hidden="1" customHeight="1" outlineLevel="1" x14ac:dyDescent="0.25">
      <c r="B82" s="32"/>
      <c r="C82" s="33"/>
      <c r="D82" s="33"/>
      <c r="E82" s="34"/>
      <c r="F82" s="35"/>
      <c r="G82" s="35"/>
      <c r="H82" s="36"/>
      <c r="I82" s="36"/>
      <c r="J82" s="36"/>
      <c r="K82" s="24"/>
      <c r="L82" s="61"/>
      <c r="M82" s="24"/>
      <c r="N82" s="24"/>
      <c r="O82" s="24"/>
      <c r="P82" s="24"/>
      <c r="Q82" s="24"/>
      <c r="R82" s="24"/>
      <c r="S82" s="24"/>
      <c r="T82" s="37"/>
      <c r="U82" s="37"/>
    </row>
    <row r="83" spans="2:23" s="26" customFormat="1" ht="21" hidden="1" customHeight="1" outlineLevel="1" x14ac:dyDescent="0.25">
      <c r="B83" s="27"/>
      <c r="C83" s="18"/>
      <c r="D83" s="18"/>
      <c r="E83" s="19"/>
      <c r="F83" s="20"/>
      <c r="G83" s="28"/>
      <c r="H83" s="29"/>
      <c r="I83" s="29"/>
      <c r="J83" s="29"/>
      <c r="K83" s="24"/>
      <c r="L83" s="24"/>
      <c r="M83" s="24"/>
      <c r="N83" s="24"/>
      <c r="O83" s="24"/>
      <c r="P83" s="24"/>
      <c r="Q83" s="24"/>
      <c r="R83" s="24"/>
      <c r="S83" s="24"/>
      <c r="T83" s="25"/>
      <c r="U83" s="30"/>
      <c r="W83" s="31"/>
    </row>
    <row r="84" spans="2:23" s="26" customFormat="1" ht="21" customHeight="1" collapsed="1" x14ac:dyDescent="0.25">
      <c r="B84" s="27"/>
      <c r="C84" s="18"/>
      <c r="D84" s="18"/>
      <c r="E84" s="19"/>
      <c r="F84" s="39"/>
      <c r="G84" s="39"/>
      <c r="H84" s="29"/>
      <c r="I84" s="29"/>
      <c r="J84" s="29"/>
      <c r="K84" s="24"/>
      <c r="L84" s="24"/>
      <c r="M84" s="24"/>
      <c r="N84" s="24"/>
      <c r="O84" s="24"/>
      <c r="P84" s="24"/>
      <c r="Q84" s="24"/>
      <c r="R84" s="24"/>
      <c r="S84" s="24"/>
      <c r="T84" s="25"/>
      <c r="U84" s="30"/>
      <c r="W84" s="31"/>
    </row>
    <row r="85" spans="2:23" s="8" customFormat="1" ht="21" customHeight="1" x14ac:dyDescent="0.25">
      <c r="B85" s="40" t="s">
        <v>22</v>
      </c>
      <c r="C85" s="41"/>
      <c r="D85" s="41"/>
      <c r="E85" s="42">
        <f>B38</f>
        <v>0</v>
      </c>
      <c r="F85" s="43"/>
      <c r="G85" s="44"/>
      <c r="H85" s="44"/>
      <c r="I85" s="44"/>
      <c r="J85" s="45" t="s">
        <v>23</v>
      </c>
      <c r="K85" s="46">
        <f>SUM(K39:K84)</f>
        <v>0</v>
      </c>
      <c r="L85" s="46">
        <f t="shared" ref="L85:S85" si="17">SUM(L39:L84)</f>
        <v>0</v>
      </c>
      <c r="M85" s="46">
        <f t="shared" si="17"/>
        <v>0</v>
      </c>
      <c r="N85" s="46">
        <f t="shared" si="17"/>
        <v>0</v>
      </c>
      <c r="O85" s="46">
        <f t="shared" si="17"/>
        <v>0</v>
      </c>
      <c r="P85" s="46">
        <f t="shared" si="17"/>
        <v>0</v>
      </c>
      <c r="Q85" s="46">
        <f t="shared" si="17"/>
        <v>0</v>
      </c>
      <c r="R85" s="46">
        <f t="shared" si="17"/>
        <v>0</v>
      </c>
      <c r="S85" s="46">
        <f t="shared" si="17"/>
        <v>0</v>
      </c>
      <c r="T85" s="47" t="s">
        <v>31</v>
      </c>
      <c r="U85" s="47"/>
    </row>
    <row r="86" spans="2:23" s="8" customFormat="1" ht="21" customHeight="1" x14ac:dyDescent="0.25">
      <c r="B86" s="48"/>
      <c r="C86" s="49"/>
      <c r="D86" s="49"/>
      <c r="E86" s="50"/>
      <c r="F86" s="51"/>
      <c r="G86" s="49"/>
      <c r="H86" s="49"/>
      <c r="I86" s="49"/>
      <c r="J86" s="52" t="s">
        <v>24</v>
      </c>
      <c r="K86" s="53">
        <v>1</v>
      </c>
      <c r="L86" s="53">
        <v>1</v>
      </c>
      <c r="M86" s="53">
        <v>1</v>
      </c>
      <c r="N86" s="53">
        <v>1</v>
      </c>
      <c r="O86" s="53">
        <v>1</v>
      </c>
      <c r="P86" s="53">
        <v>1</v>
      </c>
      <c r="Q86" s="53">
        <v>1</v>
      </c>
      <c r="R86" s="53">
        <v>1</v>
      </c>
      <c r="S86" s="53">
        <v>1</v>
      </c>
      <c r="T86" s="54" t="s">
        <v>4</v>
      </c>
      <c r="U86" s="54"/>
    </row>
    <row r="87" spans="2:23" s="8" customFormat="1" ht="21" customHeight="1" x14ac:dyDescent="0.25">
      <c r="B87" s="55"/>
      <c r="C87" s="56"/>
      <c r="D87" s="56"/>
      <c r="E87" s="57"/>
      <c r="F87" s="58"/>
      <c r="G87" s="56"/>
      <c r="H87" s="56"/>
      <c r="I87" s="56"/>
      <c r="J87" s="45" t="s">
        <v>25</v>
      </c>
      <c r="K87" s="59">
        <f t="shared" ref="K87:S87" si="18">ROUND(K85*K86,2)</f>
        <v>0</v>
      </c>
      <c r="L87" s="59">
        <f t="shared" si="18"/>
        <v>0</v>
      </c>
      <c r="M87" s="59">
        <f t="shared" si="18"/>
        <v>0</v>
      </c>
      <c r="N87" s="59">
        <f t="shared" si="18"/>
        <v>0</v>
      </c>
      <c r="O87" s="59">
        <f t="shared" si="18"/>
        <v>0</v>
      </c>
      <c r="P87" s="59">
        <f t="shared" si="18"/>
        <v>0</v>
      </c>
      <c r="Q87" s="59">
        <f t="shared" si="18"/>
        <v>0</v>
      </c>
      <c r="R87" s="59">
        <f t="shared" si="18"/>
        <v>0</v>
      </c>
      <c r="S87" s="59">
        <f t="shared" si="18"/>
        <v>0</v>
      </c>
      <c r="T87" s="47" t="s">
        <v>31</v>
      </c>
      <c r="U87" s="47"/>
      <c r="V87" s="60"/>
      <c r="W87" s="60"/>
    </row>
    <row r="90" spans="2:23" s="8" customFormat="1" ht="21" customHeight="1" x14ac:dyDescent="0.25">
      <c r="B90" s="184" t="s">
        <v>91</v>
      </c>
      <c r="C90" s="185"/>
      <c r="D90" s="186"/>
      <c r="E90" s="187"/>
      <c r="F90" s="187"/>
      <c r="G90" s="187"/>
      <c r="H90" s="187"/>
      <c r="I90" s="187"/>
      <c r="J90" s="187"/>
      <c r="K90" s="187"/>
      <c r="L90" s="187"/>
      <c r="M90" s="187"/>
      <c r="N90" s="187"/>
      <c r="O90" s="187"/>
      <c r="P90" s="187"/>
      <c r="Q90" s="187"/>
      <c r="R90" s="187"/>
      <c r="S90" s="187"/>
      <c r="T90" s="188"/>
      <c r="U90" s="7"/>
    </row>
    <row r="91" spans="2:23" s="16" customFormat="1" ht="21" customHeight="1" outlineLevel="1" x14ac:dyDescent="0.25">
      <c r="B91" s="9"/>
      <c r="C91" s="10"/>
      <c r="D91" s="10"/>
      <c r="E91" s="11"/>
      <c r="F91" s="12"/>
      <c r="G91" s="11"/>
      <c r="H91" s="13"/>
      <c r="I91" s="13"/>
      <c r="J91" s="13"/>
      <c r="K91" s="14"/>
      <c r="L91" s="14"/>
      <c r="M91" s="14"/>
      <c r="N91" s="14"/>
      <c r="O91" s="14"/>
      <c r="P91" s="14"/>
      <c r="Q91" s="14"/>
      <c r="R91" s="14"/>
      <c r="S91" s="14"/>
      <c r="T91" s="15"/>
      <c r="U91" s="15"/>
    </row>
    <row r="92" spans="2:23" s="26" customFormat="1" ht="21" customHeight="1" outlineLevel="1" x14ac:dyDescent="0.25">
      <c r="B92" s="9"/>
      <c r="C92" s="18"/>
      <c r="D92" s="18"/>
      <c r="E92" s="62"/>
      <c r="F92" s="20"/>
      <c r="G92" s="28"/>
      <c r="H92" s="63"/>
      <c r="I92" s="63"/>
      <c r="J92" s="63"/>
      <c r="K92" s="64"/>
      <c r="L92" s="64"/>
      <c r="M92" s="64"/>
      <c r="N92" s="64"/>
      <c r="O92" s="64"/>
      <c r="P92" s="64"/>
      <c r="Q92" s="64"/>
      <c r="R92" s="64"/>
      <c r="S92" s="64"/>
      <c r="T92" s="30"/>
      <c r="U92" s="30"/>
    </row>
    <row r="93" spans="2:23" s="26" customFormat="1" ht="21" customHeight="1" outlineLevel="1" x14ac:dyDescent="0.25">
      <c r="B93" s="9"/>
      <c r="C93" s="18"/>
      <c r="D93" s="18"/>
      <c r="E93" s="62"/>
      <c r="F93" s="20"/>
      <c r="G93" s="28"/>
      <c r="H93" s="63"/>
      <c r="I93" s="63"/>
      <c r="J93" s="63"/>
      <c r="K93" s="64"/>
      <c r="L93" s="64"/>
      <c r="M93" s="64"/>
      <c r="N93" s="64"/>
      <c r="O93" s="64"/>
      <c r="P93" s="64"/>
      <c r="Q93" s="64"/>
      <c r="R93" s="64"/>
      <c r="S93" s="64"/>
      <c r="T93" s="30"/>
      <c r="U93" s="30"/>
    </row>
    <row r="94" spans="2:23" s="26" customFormat="1" ht="21" customHeight="1" outlineLevel="1" x14ac:dyDescent="0.25">
      <c r="B94" s="27"/>
      <c r="C94" s="18"/>
      <c r="D94" s="18"/>
      <c r="E94" s="62"/>
      <c r="F94" s="39"/>
      <c r="G94" s="39"/>
      <c r="H94" s="29">
        <f>IF(C94="A",PRODUCT(E94:G94),0)</f>
        <v>0</v>
      </c>
      <c r="I94" s="29">
        <f>IF(C94="D",-PRODUCT(E94:G94),0)</f>
        <v>0</v>
      </c>
      <c r="J94" s="29">
        <f t="shared" ref="J94:J102" si="19">(H94*D94)+(I94*D94)</f>
        <v>0</v>
      </c>
      <c r="K94" s="24">
        <f>IF($E94=K$6,$J94,0)</f>
        <v>0</v>
      </c>
      <c r="L94" s="24">
        <f t="shared" ref="L94:S109" si="20">IF($E94=L$6,$J94,0)</f>
        <v>0</v>
      </c>
      <c r="M94" s="24">
        <f t="shared" si="20"/>
        <v>0</v>
      </c>
      <c r="N94" s="24">
        <f t="shared" si="20"/>
        <v>0</v>
      </c>
      <c r="O94" s="24">
        <f t="shared" si="20"/>
        <v>0</v>
      </c>
      <c r="P94" s="24">
        <f t="shared" si="20"/>
        <v>0</v>
      </c>
      <c r="Q94" s="24">
        <f t="shared" si="20"/>
        <v>0</v>
      </c>
      <c r="R94" s="24">
        <f t="shared" si="20"/>
        <v>0</v>
      </c>
      <c r="S94" s="24">
        <f t="shared" si="20"/>
        <v>0</v>
      </c>
      <c r="T94" s="25" t="s">
        <v>31</v>
      </c>
      <c r="U94" s="30"/>
      <c r="W94" s="31"/>
    </row>
    <row r="95" spans="2:23" s="38" customFormat="1" ht="21" customHeight="1" outlineLevel="1" x14ac:dyDescent="0.25">
      <c r="B95" s="27"/>
      <c r="C95" s="18"/>
      <c r="D95" s="18"/>
      <c r="E95" s="19"/>
      <c r="F95" s="116"/>
      <c r="G95" s="118"/>
      <c r="H95" s="29">
        <f t="shared" ref="H95:H158" si="21">IF(C95="A",PRODUCT(E95:G95),0)</f>
        <v>0</v>
      </c>
      <c r="I95" s="29">
        <f t="shared" ref="I95:I158" si="22">IF(C95="D",-PRODUCT(E95:G95),0)</f>
        <v>0</v>
      </c>
      <c r="J95" s="36">
        <f t="shared" si="19"/>
        <v>0</v>
      </c>
      <c r="K95" s="24">
        <f t="shared" ref="K95:S136" si="23">IF($E95=K$6,$J95,0)</f>
        <v>0</v>
      </c>
      <c r="L95" s="61">
        <f t="shared" si="20"/>
        <v>0</v>
      </c>
      <c r="M95" s="24">
        <f t="shared" si="20"/>
        <v>0</v>
      </c>
      <c r="N95" s="24">
        <f t="shared" si="20"/>
        <v>0</v>
      </c>
      <c r="O95" s="24">
        <f t="shared" si="20"/>
        <v>0</v>
      </c>
      <c r="P95" s="24">
        <f t="shared" si="20"/>
        <v>0</v>
      </c>
      <c r="Q95" s="24">
        <f t="shared" si="20"/>
        <v>0</v>
      </c>
      <c r="R95" s="24">
        <f t="shared" si="20"/>
        <v>0</v>
      </c>
      <c r="S95" s="24">
        <f t="shared" si="20"/>
        <v>0</v>
      </c>
      <c r="T95" s="37" t="s">
        <v>31</v>
      </c>
      <c r="U95" s="37"/>
    </row>
    <row r="96" spans="2:23" s="26" customFormat="1" ht="21" customHeight="1" outlineLevel="1" x14ac:dyDescent="0.25">
      <c r="B96" s="27" t="s">
        <v>90</v>
      </c>
      <c r="C96" s="18" t="s">
        <v>18</v>
      </c>
      <c r="D96" s="18">
        <v>1</v>
      </c>
      <c r="E96" s="19" t="s">
        <v>97</v>
      </c>
      <c r="F96" s="116">
        <v>58.273200000000003</v>
      </c>
      <c r="G96" s="28">
        <v>0.15</v>
      </c>
      <c r="H96" s="29">
        <f t="shared" si="21"/>
        <v>8.7409800000000004</v>
      </c>
      <c r="I96" s="29">
        <f t="shared" si="22"/>
        <v>0</v>
      </c>
      <c r="J96" s="29">
        <f t="shared" si="19"/>
        <v>8.7409800000000004</v>
      </c>
      <c r="K96" s="24">
        <f t="shared" si="23"/>
        <v>0</v>
      </c>
      <c r="L96" s="24">
        <f t="shared" si="20"/>
        <v>0</v>
      </c>
      <c r="M96" s="24">
        <f t="shared" si="20"/>
        <v>0</v>
      </c>
      <c r="N96" s="24">
        <f t="shared" si="20"/>
        <v>0</v>
      </c>
      <c r="O96" s="24">
        <f t="shared" si="20"/>
        <v>0</v>
      </c>
      <c r="P96" s="24">
        <f t="shared" si="20"/>
        <v>0</v>
      </c>
      <c r="Q96" s="24">
        <f t="shared" si="20"/>
        <v>0</v>
      </c>
      <c r="R96" s="24">
        <f t="shared" si="20"/>
        <v>8.7409800000000004</v>
      </c>
      <c r="S96" s="24">
        <f t="shared" si="20"/>
        <v>0</v>
      </c>
      <c r="T96" s="25" t="s">
        <v>31</v>
      </c>
      <c r="U96" s="30"/>
      <c r="W96" s="31"/>
    </row>
    <row r="97" spans="2:23" s="26" customFormat="1" ht="21" customHeight="1" outlineLevel="1" x14ac:dyDescent="0.25">
      <c r="B97" s="27"/>
      <c r="C97" s="18"/>
      <c r="D97" s="18"/>
      <c r="E97" s="19"/>
      <c r="F97" s="116"/>
      <c r="G97" s="28"/>
      <c r="H97" s="29">
        <f t="shared" si="21"/>
        <v>0</v>
      </c>
      <c r="I97" s="29">
        <f t="shared" si="22"/>
        <v>0</v>
      </c>
      <c r="J97" s="29">
        <f t="shared" si="19"/>
        <v>0</v>
      </c>
      <c r="K97" s="24">
        <f t="shared" si="23"/>
        <v>0</v>
      </c>
      <c r="L97" s="24">
        <f t="shared" si="20"/>
        <v>0</v>
      </c>
      <c r="M97" s="24">
        <f t="shared" si="20"/>
        <v>0</v>
      </c>
      <c r="N97" s="24">
        <f t="shared" si="20"/>
        <v>0</v>
      </c>
      <c r="O97" s="24">
        <f t="shared" si="20"/>
        <v>0</v>
      </c>
      <c r="P97" s="24">
        <f t="shared" si="20"/>
        <v>0</v>
      </c>
      <c r="Q97" s="24">
        <f t="shared" si="20"/>
        <v>0</v>
      </c>
      <c r="R97" s="24">
        <f t="shared" si="20"/>
        <v>0</v>
      </c>
      <c r="S97" s="24">
        <f t="shared" si="20"/>
        <v>0</v>
      </c>
      <c r="T97" s="25" t="s">
        <v>31</v>
      </c>
      <c r="U97" s="30"/>
      <c r="W97" s="31"/>
    </row>
    <row r="98" spans="2:23" s="26" customFormat="1" ht="21" customHeight="1" outlineLevel="1" x14ac:dyDescent="0.25">
      <c r="B98" s="27"/>
      <c r="C98" s="18"/>
      <c r="D98" s="18"/>
      <c r="E98" s="62"/>
      <c r="F98" s="39"/>
      <c r="G98" s="39"/>
      <c r="H98" s="29">
        <f t="shared" si="21"/>
        <v>0</v>
      </c>
      <c r="I98" s="29">
        <f t="shared" si="22"/>
        <v>0</v>
      </c>
      <c r="J98" s="29">
        <f t="shared" si="19"/>
        <v>0</v>
      </c>
      <c r="K98" s="24">
        <f t="shared" si="23"/>
        <v>0</v>
      </c>
      <c r="L98" s="24">
        <f t="shared" si="20"/>
        <v>0</v>
      </c>
      <c r="M98" s="24">
        <f t="shared" si="20"/>
        <v>0</v>
      </c>
      <c r="N98" s="24">
        <f t="shared" si="20"/>
        <v>0</v>
      </c>
      <c r="O98" s="24">
        <f t="shared" si="20"/>
        <v>0</v>
      </c>
      <c r="P98" s="24">
        <f t="shared" si="20"/>
        <v>0</v>
      </c>
      <c r="Q98" s="24">
        <f t="shared" si="20"/>
        <v>0</v>
      </c>
      <c r="R98" s="24">
        <f t="shared" si="20"/>
        <v>0</v>
      </c>
      <c r="S98" s="24">
        <f t="shared" si="20"/>
        <v>0</v>
      </c>
      <c r="T98" s="25" t="s">
        <v>31</v>
      </c>
      <c r="U98" s="30"/>
      <c r="W98" s="31"/>
    </row>
    <row r="99" spans="2:23" s="26" customFormat="1" ht="21" customHeight="1" outlineLevel="1" x14ac:dyDescent="0.25">
      <c r="B99" s="27"/>
      <c r="C99" s="18"/>
      <c r="D99" s="18"/>
      <c r="E99" s="62"/>
      <c r="F99" s="39"/>
      <c r="G99" s="39"/>
      <c r="H99" s="29">
        <f t="shared" si="21"/>
        <v>0</v>
      </c>
      <c r="I99" s="29">
        <f t="shared" si="22"/>
        <v>0</v>
      </c>
      <c r="J99" s="29">
        <f t="shared" si="19"/>
        <v>0</v>
      </c>
      <c r="K99" s="24">
        <f t="shared" si="23"/>
        <v>0</v>
      </c>
      <c r="L99" s="24">
        <f t="shared" si="20"/>
        <v>0</v>
      </c>
      <c r="M99" s="24">
        <f t="shared" si="20"/>
        <v>0</v>
      </c>
      <c r="N99" s="24">
        <f t="shared" si="20"/>
        <v>0</v>
      </c>
      <c r="O99" s="24">
        <f t="shared" si="20"/>
        <v>0</v>
      </c>
      <c r="P99" s="24">
        <f t="shared" si="20"/>
        <v>0</v>
      </c>
      <c r="Q99" s="24">
        <f t="shared" si="20"/>
        <v>0</v>
      </c>
      <c r="R99" s="24">
        <f t="shared" si="20"/>
        <v>0</v>
      </c>
      <c r="S99" s="24">
        <f t="shared" si="20"/>
        <v>0</v>
      </c>
      <c r="T99" s="25" t="s">
        <v>31</v>
      </c>
      <c r="U99" s="30"/>
      <c r="W99" s="31"/>
    </row>
    <row r="100" spans="2:23" s="26" customFormat="1" ht="21" customHeight="1" outlineLevel="1" x14ac:dyDescent="0.25">
      <c r="B100" s="27"/>
      <c r="C100" s="18"/>
      <c r="D100" s="18"/>
      <c r="E100" s="62"/>
      <c r="F100" s="39"/>
      <c r="G100" s="39"/>
      <c r="H100" s="29">
        <f t="shared" si="21"/>
        <v>0</v>
      </c>
      <c r="I100" s="29">
        <f t="shared" si="22"/>
        <v>0</v>
      </c>
      <c r="J100" s="29">
        <f t="shared" si="19"/>
        <v>0</v>
      </c>
      <c r="K100" s="24">
        <f t="shared" si="23"/>
        <v>0</v>
      </c>
      <c r="L100" s="24">
        <f t="shared" si="20"/>
        <v>0</v>
      </c>
      <c r="M100" s="24">
        <f t="shared" si="20"/>
        <v>0</v>
      </c>
      <c r="N100" s="24">
        <f t="shared" si="20"/>
        <v>0</v>
      </c>
      <c r="O100" s="24">
        <f t="shared" si="20"/>
        <v>0</v>
      </c>
      <c r="P100" s="24">
        <f t="shared" si="20"/>
        <v>0</v>
      </c>
      <c r="Q100" s="24">
        <f t="shared" si="20"/>
        <v>0</v>
      </c>
      <c r="R100" s="24">
        <f t="shared" si="20"/>
        <v>0</v>
      </c>
      <c r="S100" s="24">
        <f t="shared" si="20"/>
        <v>0</v>
      </c>
      <c r="T100" s="25" t="s">
        <v>31</v>
      </c>
      <c r="U100" s="30"/>
      <c r="W100" s="31"/>
    </row>
    <row r="101" spans="2:23" s="38" customFormat="1" ht="21" customHeight="1" outlineLevel="1" x14ac:dyDescent="0.25">
      <c r="B101" s="32"/>
      <c r="C101" s="33"/>
      <c r="D101" s="33"/>
      <c r="E101" s="34"/>
      <c r="F101" s="35"/>
      <c r="G101" s="35"/>
      <c r="H101" s="29">
        <f t="shared" si="21"/>
        <v>0</v>
      </c>
      <c r="I101" s="29">
        <f t="shared" si="22"/>
        <v>0</v>
      </c>
      <c r="J101" s="36">
        <f t="shared" si="19"/>
        <v>0</v>
      </c>
      <c r="K101" s="24">
        <f t="shared" si="23"/>
        <v>0</v>
      </c>
      <c r="L101" s="61">
        <f t="shared" si="20"/>
        <v>0</v>
      </c>
      <c r="M101" s="24">
        <f t="shared" si="20"/>
        <v>0</v>
      </c>
      <c r="N101" s="24">
        <f t="shared" si="20"/>
        <v>0</v>
      </c>
      <c r="O101" s="24">
        <f t="shared" si="20"/>
        <v>0</v>
      </c>
      <c r="P101" s="24">
        <f t="shared" si="20"/>
        <v>0</v>
      </c>
      <c r="Q101" s="24">
        <f t="shared" si="20"/>
        <v>0</v>
      </c>
      <c r="R101" s="24">
        <f t="shared" si="20"/>
        <v>0</v>
      </c>
      <c r="S101" s="24">
        <f t="shared" si="20"/>
        <v>0</v>
      </c>
      <c r="T101" s="37" t="s">
        <v>31</v>
      </c>
      <c r="U101" s="37"/>
    </row>
    <row r="102" spans="2:23" s="26" customFormat="1" ht="21" customHeight="1" outlineLevel="1" x14ac:dyDescent="0.25">
      <c r="B102" s="27"/>
      <c r="C102" s="18"/>
      <c r="D102" s="18"/>
      <c r="E102" s="62"/>
      <c r="F102" s="39"/>
      <c r="G102" s="39"/>
      <c r="H102" s="29">
        <f t="shared" si="21"/>
        <v>0</v>
      </c>
      <c r="I102" s="29">
        <f t="shared" si="22"/>
        <v>0</v>
      </c>
      <c r="J102" s="29">
        <f t="shared" si="19"/>
        <v>0</v>
      </c>
      <c r="K102" s="24">
        <f t="shared" si="23"/>
        <v>0</v>
      </c>
      <c r="L102" s="24">
        <f t="shared" si="20"/>
        <v>0</v>
      </c>
      <c r="M102" s="24">
        <f t="shared" si="20"/>
        <v>0</v>
      </c>
      <c r="N102" s="24">
        <f t="shared" si="20"/>
        <v>0</v>
      </c>
      <c r="O102" s="24">
        <f t="shared" si="20"/>
        <v>0</v>
      </c>
      <c r="P102" s="24">
        <f t="shared" si="20"/>
        <v>0</v>
      </c>
      <c r="Q102" s="24">
        <f t="shared" si="20"/>
        <v>0</v>
      </c>
      <c r="R102" s="24">
        <f t="shared" si="20"/>
        <v>0</v>
      </c>
      <c r="S102" s="24">
        <f t="shared" si="20"/>
        <v>0</v>
      </c>
      <c r="T102" s="25" t="s">
        <v>31</v>
      </c>
      <c r="U102" s="30"/>
      <c r="W102" s="31"/>
    </row>
    <row r="103" spans="2:23" s="68" customFormat="1" ht="21" customHeight="1" outlineLevel="1" x14ac:dyDescent="0.25">
      <c r="B103" s="17"/>
      <c r="C103" s="65"/>
      <c r="D103" s="65"/>
      <c r="E103" s="66"/>
      <c r="F103" s="39"/>
      <c r="G103" s="39"/>
      <c r="H103" s="29">
        <f t="shared" si="21"/>
        <v>0</v>
      </c>
      <c r="I103" s="29">
        <f t="shared" si="22"/>
        <v>0</v>
      </c>
      <c r="J103" s="29"/>
      <c r="K103" s="24">
        <f t="shared" si="23"/>
        <v>0</v>
      </c>
      <c r="L103" s="24">
        <f t="shared" si="20"/>
        <v>0</v>
      </c>
      <c r="M103" s="24">
        <f t="shared" si="20"/>
        <v>0</v>
      </c>
      <c r="N103" s="24">
        <f t="shared" si="20"/>
        <v>0</v>
      </c>
      <c r="O103" s="24">
        <f t="shared" si="20"/>
        <v>0</v>
      </c>
      <c r="P103" s="24">
        <f t="shared" si="20"/>
        <v>0</v>
      </c>
      <c r="Q103" s="24">
        <f t="shared" si="20"/>
        <v>0</v>
      </c>
      <c r="R103" s="24">
        <f t="shared" si="20"/>
        <v>0</v>
      </c>
      <c r="S103" s="24">
        <f t="shared" si="20"/>
        <v>0</v>
      </c>
      <c r="T103" s="25"/>
      <c r="U103" s="67"/>
      <c r="V103" s="26"/>
    </row>
    <row r="104" spans="2:23" s="26" customFormat="1" ht="21" customHeight="1" outlineLevel="1" x14ac:dyDescent="0.25">
      <c r="B104" s="27"/>
      <c r="C104" s="18"/>
      <c r="D104" s="18"/>
      <c r="E104" s="62"/>
      <c r="F104" s="39"/>
      <c r="G104" s="39"/>
      <c r="H104" s="29">
        <f t="shared" si="21"/>
        <v>0</v>
      </c>
      <c r="I104" s="29">
        <f t="shared" si="22"/>
        <v>0</v>
      </c>
      <c r="J104" s="29">
        <f t="shared" ref="J104:J107" si="24">(H104*D104)+(I104*D104)</f>
        <v>0</v>
      </c>
      <c r="K104" s="24">
        <f t="shared" si="23"/>
        <v>0</v>
      </c>
      <c r="L104" s="24">
        <f t="shared" si="20"/>
        <v>0</v>
      </c>
      <c r="M104" s="24">
        <f t="shared" si="20"/>
        <v>0</v>
      </c>
      <c r="N104" s="24">
        <f t="shared" si="20"/>
        <v>0</v>
      </c>
      <c r="O104" s="24">
        <f t="shared" si="20"/>
        <v>0</v>
      </c>
      <c r="P104" s="24">
        <f t="shared" si="20"/>
        <v>0</v>
      </c>
      <c r="Q104" s="24">
        <f t="shared" si="20"/>
        <v>0</v>
      </c>
      <c r="R104" s="24">
        <f t="shared" si="20"/>
        <v>0</v>
      </c>
      <c r="S104" s="24">
        <f t="shared" si="20"/>
        <v>0</v>
      </c>
      <c r="T104" s="25" t="s">
        <v>31</v>
      </c>
      <c r="U104" s="30"/>
      <c r="W104" s="31"/>
    </row>
    <row r="105" spans="2:23" s="38" customFormat="1" ht="21" customHeight="1" outlineLevel="1" x14ac:dyDescent="0.25">
      <c r="B105" s="32"/>
      <c r="C105" s="33"/>
      <c r="D105" s="33"/>
      <c r="E105" s="34"/>
      <c r="F105" s="35"/>
      <c r="G105" s="35"/>
      <c r="H105" s="29">
        <f t="shared" si="21"/>
        <v>0</v>
      </c>
      <c r="I105" s="29">
        <f t="shared" si="22"/>
        <v>0</v>
      </c>
      <c r="J105" s="36">
        <f t="shared" si="24"/>
        <v>0</v>
      </c>
      <c r="K105" s="24">
        <f t="shared" si="23"/>
        <v>0</v>
      </c>
      <c r="L105" s="61">
        <f t="shared" si="20"/>
        <v>0</v>
      </c>
      <c r="M105" s="24">
        <f t="shared" si="20"/>
        <v>0</v>
      </c>
      <c r="N105" s="24">
        <f t="shared" si="20"/>
        <v>0</v>
      </c>
      <c r="O105" s="24">
        <f t="shared" si="20"/>
        <v>0</v>
      </c>
      <c r="P105" s="24">
        <f t="shared" si="20"/>
        <v>0</v>
      </c>
      <c r="Q105" s="24">
        <f t="shared" si="20"/>
        <v>0</v>
      </c>
      <c r="R105" s="24">
        <f t="shared" si="20"/>
        <v>0</v>
      </c>
      <c r="S105" s="24">
        <f t="shared" si="20"/>
        <v>0</v>
      </c>
      <c r="T105" s="37" t="s">
        <v>31</v>
      </c>
      <c r="U105" s="37"/>
    </row>
    <row r="106" spans="2:23" s="26" customFormat="1" ht="21" customHeight="1" outlineLevel="1" x14ac:dyDescent="0.25">
      <c r="B106" s="27"/>
      <c r="C106" s="18"/>
      <c r="D106" s="18"/>
      <c r="E106" s="62"/>
      <c r="F106" s="39"/>
      <c r="G106" s="39"/>
      <c r="H106" s="29">
        <f t="shared" si="21"/>
        <v>0</v>
      </c>
      <c r="I106" s="29">
        <f t="shared" si="22"/>
        <v>0</v>
      </c>
      <c r="J106" s="29">
        <f t="shared" si="24"/>
        <v>0</v>
      </c>
      <c r="K106" s="24">
        <f t="shared" si="23"/>
        <v>0</v>
      </c>
      <c r="L106" s="24">
        <f t="shared" si="20"/>
        <v>0</v>
      </c>
      <c r="M106" s="24">
        <f t="shared" si="20"/>
        <v>0</v>
      </c>
      <c r="N106" s="24">
        <f t="shared" si="20"/>
        <v>0</v>
      </c>
      <c r="O106" s="24">
        <f t="shared" si="20"/>
        <v>0</v>
      </c>
      <c r="P106" s="24">
        <f t="shared" si="20"/>
        <v>0</v>
      </c>
      <c r="Q106" s="24">
        <f t="shared" si="20"/>
        <v>0</v>
      </c>
      <c r="R106" s="24">
        <f t="shared" si="20"/>
        <v>0</v>
      </c>
      <c r="S106" s="24">
        <f t="shared" si="20"/>
        <v>0</v>
      </c>
      <c r="T106" s="25" t="s">
        <v>31</v>
      </c>
      <c r="U106" s="30"/>
      <c r="W106" s="31"/>
    </row>
    <row r="107" spans="2:23" s="26" customFormat="1" ht="21" customHeight="1" outlineLevel="1" x14ac:dyDescent="0.25">
      <c r="B107" s="27"/>
      <c r="C107" s="18"/>
      <c r="D107" s="18"/>
      <c r="E107" s="62"/>
      <c r="F107" s="39"/>
      <c r="G107" s="39"/>
      <c r="H107" s="29">
        <f t="shared" si="21"/>
        <v>0</v>
      </c>
      <c r="I107" s="29">
        <f t="shared" si="22"/>
        <v>0</v>
      </c>
      <c r="J107" s="29">
        <f t="shared" si="24"/>
        <v>0</v>
      </c>
      <c r="K107" s="24">
        <f t="shared" si="23"/>
        <v>0</v>
      </c>
      <c r="L107" s="24">
        <f t="shared" si="20"/>
        <v>0</v>
      </c>
      <c r="M107" s="24">
        <f t="shared" si="20"/>
        <v>0</v>
      </c>
      <c r="N107" s="24">
        <f t="shared" si="20"/>
        <v>0</v>
      </c>
      <c r="O107" s="24">
        <f t="shared" si="20"/>
        <v>0</v>
      </c>
      <c r="P107" s="24">
        <f t="shared" si="20"/>
        <v>0</v>
      </c>
      <c r="Q107" s="24">
        <f t="shared" si="20"/>
        <v>0</v>
      </c>
      <c r="R107" s="24">
        <f t="shared" si="20"/>
        <v>0</v>
      </c>
      <c r="S107" s="24">
        <f t="shared" si="20"/>
        <v>0</v>
      </c>
      <c r="T107" s="25" t="s">
        <v>31</v>
      </c>
      <c r="U107" s="30"/>
      <c r="W107" s="31"/>
    </row>
    <row r="108" spans="2:23" s="68" customFormat="1" ht="21" customHeight="1" outlineLevel="1" x14ac:dyDescent="0.25">
      <c r="B108" s="17"/>
      <c r="C108" s="65"/>
      <c r="D108" s="65"/>
      <c r="E108" s="66"/>
      <c r="F108" s="39"/>
      <c r="G108" s="39"/>
      <c r="H108" s="29">
        <f t="shared" si="21"/>
        <v>0</v>
      </c>
      <c r="I108" s="29">
        <f t="shared" si="22"/>
        <v>0</v>
      </c>
      <c r="J108" s="29"/>
      <c r="K108" s="24">
        <f t="shared" si="23"/>
        <v>0</v>
      </c>
      <c r="L108" s="24">
        <f t="shared" si="20"/>
        <v>0</v>
      </c>
      <c r="M108" s="24">
        <f t="shared" si="20"/>
        <v>0</v>
      </c>
      <c r="N108" s="24">
        <f t="shared" si="20"/>
        <v>0</v>
      </c>
      <c r="O108" s="24">
        <f t="shared" si="20"/>
        <v>0</v>
      </c>
      <c r="P108" s="24">
        <f t="shared" si="20"/>
        <v>0</v>
      </c>
      <c r="Q108" s="24">
        <f t="shared" si="20"/>
        <v>0</v>
      </c>
      <c r="R108" s="24">
        <f t="shared" si="20"/>
        <v>0</v>
      </c>
      <c r="S108" s="24">
        <f t="shared" si="20"/>
        <v>0</v>
      </c>
      <c r="T108" s="25"/>
      <c r="U108" s="67"/>
      <c r="V108" s="26"/>
    </row>
    <row r="109" spans="2:23" s="26" customFormat="1" ht="21" customHeight="1" outlineLevel="1" x14ac:dyDescent="0.25">
      <c r="B109" s="27"/>
      <c r="C109" s="18"/>
      <c r="D109" s="18"/>
      <c r="E109" s="62"/>
      <c r="F109" s="39"/>
      <c r="G109" s="39"/>
      <c r="H109" s="29">
        <f t="shared" si="21"/>
        <v>0</v>
      </c>
      <c r="I109" s="29">
        <f t="shared" si="22"/>
        <v>0</v>
      </c>
      <c r="J109" s="29">
        <f t="shared" ref="J109:J113" si="25">(H109*D109)+(I109*D109)</f>
        <v>0</v>
      </c>
      <c r="K109" s="24">
        <f t="shared" si="23"/>
        <v>0</v>
      </c>
      <c r="L109" s="24">
        <f t="shared" si="20"/>
        <v>0</v>
      </c>
      <c r="M109" s="24">
        <f t="shared" si="20"/>
        <v>0</v>
      </c>
      <c r="N109" s="24">
        <f t="shared" si="20"/>
        <v>0</v>
      </c>
      <c r="O109" s="24">
        <f t="shared" si="20"/>
        <v>0</v>
      </c>
      <c r="P109" s="24">
        <f t="shared" si="20"/>
        <v>0</v>
      </c>
      <c r="Q109" s="24">
        <f t="shared" si="20"/>
        <v>0</v>
      </c>
      <c r="R109" s="24">
        <f t="shared" si="20"/>
        <v>0</v>
      </c>
      <c r="S109" s="24">
        <f t="shared" si="20"/>
        <v>0</v>
      </c>
      <c r="T109" s="25" t="s">
        <v>31</v>
      </c>
      <c r="U109" s="30"/>
      <c r="W109" s="31"/>
    </row>
    <row r="110" spans="2:23" s="38" customFormat="1" ht="21" customHeight="1" outlineLevel="1" x14ac:dyDescent="0.25">
      <c r="B110" s="32"/>
      <c r="C110" s="33"/>
      <c r="D110" s="33"/>
      <c r="E110" s="34"/>
      <c r="F110" s="35"/>
      <c r="G110" s="35"/>
      <c r="H110" s="29">
        <f t="shared" si="21"/>
        <v>0</v>
      </c>
      <c r="I110" s="29">
        <f t="shared" si="22"/>
        <v>0</v>
      </c>
      <c r="J110" s="36">
        <f t="shared" si="25"/>
        <v>0</v>
      </c>
      <c r="K110" s="24">
        <f t="shared" si="23"/>
        <v>0</v>
      </c>
      <c r="L110" s="61">
        <f t="shared" si="23"/>
        <v>0</v>
      </c>
      <c r="M110" s="24">
        <f t="shared" si="23"/>
        <v>0</v>
      </c>
      <c r="N110" s="24">
        <f t="shared" si="23"/>
        <v>0</v>
      </c>
      <c r="O110" s="24">
        <f t="shared" si="23"/>
        <v>0</v>
      </c>
      <c r="P110" s="24">
        <f t="shared" si="23"/>
        <v>0</v>
      </c>
      <c r="Q110" s="24">
        <f t="shared" si="23"/>
        <v>0</v>
      </c>
      <c r="R110" s="24">
        <f t="shared" si="23"/>
        <v>0</v>
      </c>
      <c r="S110" s="24">
        <f t="shared" si="23"/>
        <v>0</v>
      </c>
      <c r="T110" s="37" t="s">
        <v>31</v>
      </c>
      <c r="U110" s="37"/>
    </row>
    <row r="111" spans="2:23" s="26" customFormat="1" ht="21" customHeight="1" outlineLevel="1" x14ac:dyDescent="0.25">
      <c r="B111" s="27"/>
      <c r="C111" s="18"/>
      <c r="D111" s="18"/>
      <c r="E111" s="19"/>
      <c r="F111" s="20"/>
      <c r="G111" s="28"/>
      <c r="H111" s="29">
        <f t="shared" si="21"/>
        <v>0</v>
      </c>
      <c r="I111" s="29">
        <f t="shared" si="22"/>
        <v>0</v>
      </c>
      <c r="J111" s="29">
        <f t="shared" si="25"/>
        <v>0</v>
      </c>
      <c r="K111" s="24">
        <f t="shared" si="23"/>
        <v>0</v>
      </c>
      <c r="L111" s="24">
        <f t="shared" si="23"/>
        <v>0</v>
      </c>
      <c r="M111" s="24">
        <f t="shared" si="23"/>
        <v>0</v>
      </c>
      <c r="N111" s="24">
        <f t="shared" si="23"/>
        <v>0</v>
      </c>
      <c r="O111" s="24">
        <f t="shared" si="23"/>
        <v>0</v>
      </c>
      <c r="P111" s="24">
        <f t="shared" si="23"/>
        <v>0</v>
      </c>
      <c r="Q111" s="24">
        <f t="shared" si="23"/>
        <v>0</v>
      </c>
      <c r="R111" s="24">
        <f t="shared" si="23"/>
        <v>0</v>
      </c>
      <c r="S111" s="24">
        <f t="shared" si="23"/>
        <v>0</v>
      </c>
      <c r="T111" s="25" t="s">
        <v>31</v>
      </c>
      <c r="U111" s="30"/>
      <c r="W111" s="31"/>
    </row>
    <row r="112" spans="2:23" s="26" customFormat="1" ht="21" customHeight="1" outlineLevel="1" x14ac:dyDescent="0.25">
      <c r="B112" s="27"/>
      <c r="C112" s="18"/>
      <c r="D112" s="18"/>
      <c r="E112" s="19"/>
      <c r="F112" s="20"/>
      <c r="G112" s="28"/>
      <c r="H112" s="29">
        <f t="shared" si="21"/>
        <v>0</v>
      </c>
      <c r="I112" s="29">
        <f t="shared" si="22"/>
        <v>0</v>
      </c>
      <c r="J112" s="29">
        <f t="shared" si="25"/>
        <v>0</v>
      </c>
      <c r="K112" s="24">
        <f t="shared" si="23"/>
        <v>0</v>
      </c>
      <c r="L112" s="24">
        <f t="shared" si="23"/>
        <v>0</v>
      </c>
      <c r="M112" s="24">
        <f t="shared" si="23"/>
        <v>0</v>
      </c>
      <c r="N112" s="24">
        <f t="shared" si="23"/>
        <v>0</v>
      </c>
      <c r="O112" s="24">
        <f t="shared" si="23"/>
        <v>0</v>
      </c>
      <c r="P112" s="24">
        <f t="shared" si="23"/>
        <v>0</v>
      </c>
      <c r="Q112" s="24">
        <f t="shared" si="23"/>
        <v>0</v>
      </c>
      <c r="R112" s="24">
        <f t="shared" si="23"/>
        <v>0</v>
      </c>
      <c r="S112" s="24">
        <f t="shared" si="23"/>
        <v>0</v>
      </c>
      <c r="T112" s="25" t="s">
        <v>31</v>
      </c>
      <c r="U112" s="30"/>
      <c r="W112" s="31"/>
    </row>
    <row r="113" spans="2:23" s="38" customFormat="1" ht="21" customHeight="1" outlineLevel="1" x14ac:dyDescent="0.25">
      <c r="B113" s="32"/>
      <c r="C113" s="33"/>
      <c r="D113" s="33"/>
      <c r="E113" s="34"/>
      <c r="F113" s="35"/>
      <c r="G113" s="35"/>
      <c r="H113" s="29">
        <f t="shared" si="21"/>
        <v>0</v>
      </c>
      <c r="I113" s="29">
        <f t="shared" si="22"/>
        <v>0</v>
      </c>
      <c r="J113" s="36">
        <f t="shared" si="25"/>
        <v>0</v>
      </c>
      <c r="K113" s="24">
        <f t="shared" si="23"/>
        <v>0</v>
      </c>
      <c r="L113" s="61">
        <f t="shared" si="23"/>
        <v>0</v>
      </c>
      <c r="M113" s="24">
        <f t="shared" si="23"/>
        <v>0</v>
      </c>
      <c r="N113" s="24">
        <f t="shared" si="23"/>
        <v>0</v>
      </c>
      <c r="O113" s="24">
        <f t="shared" si="23"/>
        <v>0</v>
      </c>
      <c r="P113" s="24">
        <f t="shared" si="23"/>
        <v>0</v>
      </c>
      <c r="Q113" s="24">
        <f t="shared" si="23"/>
        <v>0</v>
      </c>
      <c r="R113" s="24">
        <f t="shared" si="23"/>
        <v>0</v>
      </c>
      <c r="S113" s="24">
        <f t="shared" si="23"/>
        <v>0</v>
      </c>
      <c r="T113" s="37" t="s">
        <v>31</v>
      </c>
      <c r="U113" s="37"/>
    </row>
    <row r="114" spans="2:23" s="26" customFormat="1" ht="21" customHeight="1" outlineLevel="1" x14ac:dyDescent="0.25">
      <c r="B114" s="17"/>
      <c r="C114" s="18"/>
      <c r="D114" s="19"/>
      <c r="E114" s="20"/>
      <c r="F114" s="21"/>
      <c r="G114" s="22"/>
      <c r="H114" s="29">
        <f t="shared" si="21"/>
        <v>0</v>
      </c>
      <c r="I114" s="29">
        <f t="shared" si="22"/>
        <v>0</v>
      </c>
      <c r="J114" s="23">
        <f t="shared" ref="J114" si="26">IF($D114=J$6,$C114*$G114,0)</f>
        <v>0</v>
      </c>
      <c r="K114" s="24">
        <f t="shared" si="23"/>
        <v>0</v>
      </c>
      <c r="L114" s="24">
        <f t="shared" si="23"/>
        <v>0</v>
      </c>
      <c r="M114" s="24">
        <f t="shared" si="23"/>
        <v>0</v>
      </c>
      <c r="N114" s="24">
        <f t="shared" si="23"/>
        <v>0</v>
      </c>
      <c r="O114" s="24">
        <f t="shared" si="23"/>
        <v>0</v>
      </c>
      <c r="P114" s="24">
        <f t="shared" si="23"/>
        <v>0</v>
      </c>
      <c r="Q114" s="24">
        <f t="shared" si="23"/>
        <v>0</v>
      </c>
      <c r="R114" s="24">
        <f t="shared" si="23"/>
        <v>0</v>
      </c>
      <c r="S114" s="24">
        <f t="shared" si="23"/>
        <v>0</v>
      </c>
      <c r="T114" s="31"/>
    </row>
    <row r="115" spans="2:23" s="26" customFormat="1" ht="21" customHeight="1" outlineLevel="1" x14ac:dyDescent="0.25">
      <c r="B115" s="27"/>
      <c r="C115" s="18"/>
      <c r="D115" s="18"/>
      <c r="E115" s="19"/>
      <c r="F115" s="20"/>
      <c r="G115" s="28"/>
      <c r="H115" s="29">
        <f t="shared" si="21"/>
        <v>0</v>
      </c>
      <c r="I115" s="29">
        <f t="shared" si="22"/>
        <v>0</v>
      </c>
      <c r="J115" s="29">
        <f t="shared" ref="J115:J117" si="27">(H115*D115)+(I115*D115)</f>
        <v>0</v>
      </c>
      <c r="K115" s="24">
        <f t="shared" si="23"/>
        <v>0</v>
      </c>
      <c r="L115" s="24">
        <f t="shared" si="23"/>
        <v>0</v>
      </c>
      <c r="M115" s="24">
        <f t="shared" si="23"/>
        <v>0</v>
      </c>
      <c r="N115" s="24">
        <f t="shared" si="23"/>
        <v>0</v>
      </c>
      <c r="O115" s="24">
        <f t="shared" si="23"/>
        <v>0</v>
      </c>
      <c r="P115" s="24">
        <f t="shared" si="23"/>
        <v>0</v>
      </c>
      <c r="Q115" s="24">
        <f t="shared" si="23"/>
        <v>0</v>
      </c>
      <c r="R115" s="24">
        <f t="shared" si="23"/>
        <v>0</v>
      </c>
      <c r="S115" s="24">
        <f t="shared" si="23"/>
        <v>0</v>
      </c>
      <c r="T115" s="25" t="s">
        <v>31</v>
      </c>
      <c r="U115" s="30"/>
      <c r="W115" s="31"/>
    </row>
    <row r="116" spans="2:23" s="26" customFormat="1" ht="21" customHeight="1" outlineLevel="1" x14ac:dyDescent="0.25">
      <c r="B116" s="27"/>
      <c r="C116" s="18"/>
      <c r="D116" s="18"/>
      <c r="E116" s="19"/>
      <c r="F116" s="20"/>
      <c r="G116" s="28"/>
      <c r="H116" s="29">
        <f t="shared" si="21"/>
        <v>0</v>
      </c>
      <c r="I116" s="29">
        <f t="shared" si="22"/>
        <v>0</v>
      </c>
      <c r="J116" s="29">
        <f t="shared" si="27"/>
        <v>0</v>
      </c>
      <c r="K116" s="24">
        <f t="shared" si="23"/>
        <v>0</v>
      </c>
      <c r="L116" s="24">
        <f t="shared" si="23"/>
        <v>0</v>
      </c>
      <c r="M116" s="24">
        <f t="shared" si="23"/>
        <v>0</v>
      </c>
      <c r="N116" s="24">
        <f t="shared" si="23"/>
        <v>0</v>
      </c>
      <c r="O116" s="24">
        <f t="shared" si="23"/>
        <v>0</v>
      </c>
      <c r="P116" s="24">
        <f t="shared" si="23"/>
        <v>0</v>
      </c>
      <c r="Q116" s="24">
        <f t="shared" si="23"/>
        <v>0</v>
      </c>
      <c r="R116" s="24">
        <f t="shared" si="23"/>
        <v>0</v>
      </c>
      <c r="S116" s="24">
        <f t="shared" si="23"/>
        <v>0</v>
      </c>
      <c r="T116" s="25" t="s">
        <v>31</v>
      </c>
      <c r="U116" s="30"/>
      <c r="W116" s="31"/>
    </row>
    <row r="117" spans="2:23" s="26" customFormat="1" ht="21" customHeight="1" outlineLevel="1" x14ac:dyDescent="0.25">
      <c r="B117" s="27"/>
      <c r="C117" s="18"/>
      <c r="D117" s="18"/>
      <c r="E117" s="19"/>
      <c r="F117" s="20"/>
      <c r="G117" s="28"/>
      <c r="H117" s="29">
        <f t="shared" si="21"/>
        <v>0</v>
      </c>
      <c r="I117" s="29">
        <f t="shared" si="22"/>
        <v>0</v>
      </c>
      <c r="J117" s="29">
        <f t="shared" si="27"/>
        <v>0</v>
      </c>
      <c r="K117" s="24">
        <f t="shared" si="23"/>
        <v>0</v>
      </c>
      <c r="L117" s="24">
        <f t="shared" si="23"/>
        <v>0</v>
      </c>
      <c r="M117" s="24">
        <f t="shared" si="23"/>
        <v>0</v>
      </c>
      <c r="N117" s="24">
        <f t="shared" si="23"/>
        <v>0</v>
      </c>
      <c r="O117" s="24">
        <f t="shared" si="23"/>
        <v>0</v>
      </c>
      <c r="P117" s="24">
        <f t="shared" si="23"/>
        <v>0</v>
      </c>
      <c r="Q117" s="24">
        <f t="shared" si="23"/>
        <v>0</v>
      </c>
      <c r="R117" s="24">
        <f t="shared" si="23"/>
        <v>0</v>
      </c>
      <c r="S117" s="24">
        <f t="shared" si="23"/>
        <v>0</v>
      </c>
      <c r="T117" s="25" t="s">
        <v>31</v>
      </c>
      <c r="U117" s="30"/>
      <c r="W117" s="31"/>
    </row>
    <row r="118" spans="2:23" s="26" customFormat="1" ht="21" customHeight="1" outlineLevel="1" x14ac:dyDescent="0.25">
      <c r="B118" s="17"/>
      <c r="C118" s="18"/>
      <c r="D118" s="19"/>
      <c r="E118" s="20"/>
      <c r="F118" s="21"/>
      <c r="G118" s="22"/>
      <c r="H118" s="29">
        <f t="shared" si="21"/>
        <v>0</v>
      </c>
      <c r="I118" s="29">
        <f t="shared" si="22"/>
        <v>0</v>
      </c>
      <c r="J118" s="23">
        <f t="shared" ref="J118" si="28">IF($D118=J$6,$C118*$G118,0)</f>
        <v>0</v>
      </c>
      <c r="K118" s="24">
        <f t="shared" si="23"/>
        <v>0</v>
      </c>
      <c r="L118" s="24">
        <f t="shared" si="23"/>
        <v>0</v>
      </c>
      <c r="M118" s="24">
        <f t="shared" si="23"/>
        <v>0</v>
      </c>
      <c r="N118" s="24">
        <f t="shared" si="23"/>
        <v>0</v>
      </c>
      <c r="O118" s="24">
        <f t="shared" si="23"/>
        <v>0</v>
      </c>
      <c r="P118" s="24">
        <f t="shared" si="23"/>
        <v>0</v>
      </c>
      <c r="Q118" s="24">
        <f t="shared" si="23"/>
        <v>0</v>
      </c>
      <c r="R118" s="24">
        <f t="shared" si="23"/>
        <v>0</v>
      </c>
      <c r="S118" s="24">
        <f t="shared" si="23"/>
        <v>0</v>
      </c>
      <c r="T118" s="31"/>
    </row>
    <row r="119" spans="2:23" s="26" customFormat="1" ht="21" customHeight="1" outlineLevel="1" x14ac:dyDescent="0.25">
      <c r="B119" s="27"/>
      <c r="C119" s="18"/>
      <c r="D119" s="18"/>
      <c r="E119" s="19"/>
      <c r="F119" s="20"/>
      <c r="G119" s="28"/>
      <c r="H119" s="29">
        <f t="shared" si="21"/>
        <v>0</v>
      </c>
      <c r="I119" s="29">
        <f t="shared" si="22"/>
        <v>0</v>
      </c>
      <c r="J119" s="29">
        <f t="shared" ref="J119:J126" si="29">(H119*D119)+(I119*D119)</f>
        <v>0</v>
      </c>
      <c r="K119" s="24">
        <f t="shared" si="23"/>
        <v>0</v>
      </c>
      <c r="L119" s="24">
        <f t="shared" si="23"/>
        <v>0</v>
      </c>
      <c r="M119" s="24">
        <f t="shared" si="23"/>
        <v>0</v>
      </c>
      <c r="N119" s="24">
        <f t="shared" si="23"/>
        <v>0</v>
      </c>
      <c r="O119" s="24">
        <f t="shared" si="23"/>
        <v>0</v>
      </c>
      <c r="P119" s="24">
        <f t="shared" si="23"/>
        <v>0</v>
      </c>
      <c r="Q119" s="24">
        <f t="shared" si="23"/>
        <v>0</v>
      </c>
      <c r="R119" s="24">
        <f t="shared" si="23"/>
        <v>0</v>
      </c>
      <c r="S119" s="24">
        <f t="shared" si="23"/>
        <v>0</v>
      </c>
      <c r="T119" s="25" t="s">
        <v>31</v>
      </c>
      <c r="U119" s="30"/>
      <c r="W119" s="31"/>
    </row>
    <row r="120" spans="2:23" s="38" customFormat="1" ht="21" customHeight="1" outlineLevel="1" x14ac:dyDescent="0.25">
      <c r="B120" s="32"/>
      <c r="C120" s="33"/>
      <c r="D120" s="33"/>
      <c r="E120" s="34"/>
      <c r="F120" s="35"/>
      <c r="G120" s="35"/>
      <c r="H120" s="29">
        <f t="shared" si="21"/>
        <v>0</v>
      </c>
      <c r="I120" s="29">
        <f t="shared" si="22"/>
        <v>0</v>
      </c>
      <c r="J120" s="36">
        <f t="shared" si="29"/>
        <v>0</v>
      </c>
      <c r="K120" s="24">
        <f t="shared" si="23"/>
        <v>0</v>
      </c>
      <c r="L120" s="61">
        <f t="shared" si="23"/>
        <v>0</v>
      </c>
      <c r="M120" s="24">
        <f t="shared" si="23"/>
        <v>0</v>
      </c>
      <c r="N120" s="24">
        <f t="shared" si="23"/>
        <v>0</v>
      </c>
      <c r="O120" s="24">
        <f t="shared" si="23"/>
        <v>0</v>
      </c>
      <c r="P120" s="24">
        <f t="shared" si="23"/>
        <v>0</v>
      </c>
      <c r="Q120" s="24">
        <f t="shared" si="23"/>
        <v>0</v>
      </c>
      <c r="R120" s="24">
        <f t="shared" si="23"/>
        <v>0</v>
      </c>
      <c r="S120" s="24">
        <f t="shared" si="23"/>
        <v>0</v>
      </c>
      <c r="T120" s="37" t="s">
        <v>31</v>
      </c>
      <c r="U120" s="37"/>
    </row>
    <row r="121" spans="2:23" s="26" customFormat="1" ht="21" customHeight="1" outlineLevel="1" x14ac:dyDescent="0.25">
      <c r="B121" s="27"/>
      <c r="C121" s="18"/>
      <c r="D121" s="18"/>
      <c r="E121" s="19"/>
      <c r="F121" s="20"/>
      <c r="G121" s="28"/>
      <c r="H121" s="29">
        <f t="shared" si="21"/>
        <v>0</v>
      </c>
      <c r="I121" s="29">
        <f t="shared" si="22"/>
        <v>0</v>
      </c>
      <c r="J121" s="29">
        <f t="shared" si="29"/>
        <v>0</v>
      </c>
      <c r="K121" s="24">
        <f t="shared" si="23"/>
        <v>0</v>
      </c>
      <c r="L121" s="24">
        <f t="shared" si="23"/>
        <v>0</v>
      </c>
      <c r="M121" s="24">
        <f t="shared" si="23"/>
        <v>0</v>
      </c>
      <c r="N121" s="24">
        <f t="shared" si="23"/>
        <v>0</v>
      </c>
      <c r="O121" s="24">
        <f t="shared" si="23"/>
        <v>0</v>
      </c>
      <c r="P121" s="24">
        <f t="shared" si="23"/>
        <v>0</v>
      </c>
      <c r="Q121" s="24">
        <f t="shared" si="23"/>
        <v>0</v>
      </c>
      <c r="R121" s="24">
        <f t="shared" si="23"/>
        <v>0</v>
      </c>
      <c r="S121" s="24">
        <f t="shared" si="23"/>
        <v>0</v>
      </c>
      <c r="T121" s="25" t="s">
        <v>31</v>
      </c>
      <c r="U121" s="30"/>
      <c r="W121" s="31"/>
    </row>
    <row r="122" spans="2:23" s="26" customFormat="1" ht="21" customHeight="1" outlineLevel="1" x14ac:dyDescent="0.25">
      <c r="B122" s="27"/>
      <c r="C122" s="18"/>
      <c r="D122" s="18"/>
      <c r="E122" s="19"/>
      <c r="F122" s="20"/>
      <c r="G122" s="28"/>
      <c r="H122" s="29">
        <f t="shared" si="21"/>
        <v>0</v>
      </c>
      <c r="I122" s="29">
        <f t="shared" si="22"/>
        <v>0</v>
      </c>
      <c r="J122" s="29">
        <f t="shared" si="29"/>
        <v>0</v>
      </c>
      <c r="K122" s="24">
        <f t="shared" si="23"/>
        <v>0</v>
      </c>
      <c r="L122" s="24">
        <f t="shared" si="23"/>
        <v>0</v>
      </c>
      <c r="M122" s="24">
        <f t="shared" si="23"/>
        <v>0</v>
      </c>
      <c r="N122" s="24">
        <f t="shared" si="23"/>
        <v>0</v>
      </c>
      <c r="O122" s="24">
        <f t="shared" si="23"/>
        <v>0</v>
      </c>
      <c r="P122" s="24">
        <f t="shared" si="23"/>
        <v>0</v>
      </c>
      <c r="Q122" s="24">
        <f t="shared" si="23"/>
        <v>0</v>
      </c>
      <c r="R122" s="24">
        <f t="shared" si="23"/>
        <v>0</v>
      </c>
      <c r="S122" s="24">
        <f t="shared" si="23"/>
        <v>0</v>
      </c>
      <c r="T122" s="25" t="s">
        <v>31</v>
      </c>
      <c r="U122" s="30"/>
      <c r="W122" s="31"/>
    </row>
    <row r="123" spans="2:23" s="26" customFormat="1" ht="21" customHeight="1" outlineLevel="1" x14ac:dyDescent="0.25">
      <c r="B123" s="27"/>
      <c r="C123" s="18"/>
      <c r="D123" s="18"/>
      <c r="E123" s="19"/>
      <c r="F123" s="20"/>
      <c r="G123" s="28"/>
      <c r="H123" s="29">
        <f t="shared" si="21"/>
        <v>0</v>
      </c>
      <c r="I123" s="29">
        <f t="shared" si="22"/>
        <v>0</v>
      </c>
      <c r="J123" s="29">
        <f t="shared" si="29"/>
        <v>0</v>
      </c>
      <c r="K123" s="24">
        <f t="shared" si="23"/>
        <v>0</v>
      </c>
      <c r="L123" s="24">
        <f t="shared" si="23"/>
        <v>0</v>
      </c>
      <c r="M123" s="24">
        <f t="shared" si="23"/>
        <v>0</v>
      </c>
      <c r="N123" s="24">
        <f t="shared" si="23"/>
        <v>0</v>
      </c>
      <c r="O123" s="24">
        <f t="shared" si="23"/>
        <v>0</v>
      </c>
      <c r="P123" s="24">
        <f t="shared" si="23"/>
        <v>0</v>
      </c>
      <c r="Q123" s="24">
        <f t="shared" si="23"/>
        <v>0</v>
      </c>
      <c r="R123" s="24">
        <f t="shared" si="23"/>
        <v>0</v>
      </c>
      <c r="S123" s="24">
        <f t="shared" si="23"/>
        <v>0</v>
      </c>
      <c r="T123" s="25" t="s">
        <v>31</v>
      </c>
      <c r="U123" s="30"/>
      <c r="W123" s="31"/>
    </row>
    <row r="124" spans="2:23" s="26" customFormat="1" ht="21" customHeight="1" outlineLevel="1" x14ac:dyDescent="0.25">
      <c r="B124" s="27"/>
      <c r="C124" s="18"/>
      <c r="D124" s="18"/>
      <c r="E124" s="19"/>
      <c r="F124" s="20"/>
      <c r="G124" s="28"/>
      <c r="H124" s="29">
        <f t="shared" si="21"/>
        <v>0</v>
      </c>
      <c r="I124" s="29">
        <f t="shared" si="22"/>
        <v>0</v>
      </c>
      <c r="J124" s="29">
        <f t="shared" si="29"/>
        <v>0</v>
      </c>
      <c r="K124" s="24">
        <f t="shared" si="23"/>
        <v>0</v>
      </c>
      <c r="L124" s="24">
        <f t="shared" si="23"/>
        <v>0</v>
      </c>
      <c r="M124" s="24">
        <f t="shared" si="23"/>
        <v>0</v>
      </c>
      <c r="N124" s="24">
        <f t="shared" si="23"/>
        <v>0</v>
      </c>
      <c r="O124" s="24">
        <f t="shared" si="23"/>
        <v>0</v>
      </c>
      <c r="P124" s="24">
        <f t="shared" si="23"/>
        <v>0</v>
      </c>
      <c r="Q124" s="24">
        <f t="shared" si="23"/>
        <v>0</v>
      </c>
      <c r="R124" s="24">
        <f t="shared" si="23"/>
        <v>0</v>
      </c>
      <c r="S124" s="24">
        <f t="shared" si="23"/>
        <v>0</v>
      </c>
      <c r="T124" s="25" t="s">
        <v>31</v>
      </c>
      <c r="U124" s="30"/>
      <c r="W124" s="31"/>
    </row>
    <row r="125" spans="2:23" s="38" customFormat="1" ht="21" customHeight="1" outlineLevel="1" x14ac:dyDescent="0.25">
      <c r="B125" s="32"/>
      <c r="C125" s="33"/>
      <c r="D125" s="33"/>
      <c r="E125" s="34"/>
      <c r="F125" s="35"/>
      <c r="G125" s="35"/>
      <c r="H125" s="29">
        <f t="shared" si="21"/>
        <v>0</v>
      </c>
      <c r="I125" s="29">
        <f t="shared" si="22"/>
        <v>0</v>
      </c>
      <c r="J125" s="36">
        <f t="shared" si="29"/>
        <v>0</v>
      </c>
      <c r="K125" s="24">
        <f t="shared" si="23"/>
        <v>0</v>
      </c>
      <c r="L125" s="61">
        <f t="shared" si="23"/>
        <v>0</v>
      </c>
      <c r="M125" s="24">
        <f t="shared" si="23"/>
        <v>0</v>
      </c>
      <c r="N125" s="24">
        <f t="shared" si="23"/>
        <v>0</v>
      </c>
      <c r="O125" s="24">
        <f t="shared" si="23"/>
        <v>0</v>
      </c>
      <c r="P125" s="24">
        <f t="shared" si="23"/>
        <v>0</v>
      </c>
      <c r="Q125" s="24">
        <f t="shared" si="23"/>
        <v>0</v>
      </c>
      <c r="R125" s="24">
        <f t="shared" si="23"/>
        <v>0</v>
      </c>
      <c r="S125" s="24">
        <f t="shared" si="23"/>
        <v>0</v>
      </c>
      <c r="T125" s="37" t="s">
        <v>31</v>
      </c>
      <c r="U125" s="37"/>
    </row>
    <row r="126" spans="2:23" s="26" customFormat="1" ht="21" customHeight="1" outlineLevel="1" x14ac:dyDescent="0.25">
      <c r="B126" s="27"/>
      <c r="C126" s="18"/>
      <c r="D126" s="18"/>
      <c r="E126" s="19"/>
      <c r="F126" s="20"/>
      <c r="G126" s="28"/>
      <c r="H126" s="29">
        <f t="shared" si="21"/>
        <v>0</v>
      </c>
      <c r="I126" s="29">
        <f t="shared" si="22"/>
        <v>0</v>
      </c>
      <c r="J126" s="29">
        <f t="shared" si="29"/>
        <v>0</v>
      </c>
      <c r="K126" s="24">
        <f t="shared" si="23"/>
        <v>0</v>
      </c>
      <c r="L126" s="24">
        <f t="shared" si="23"/>
        <v>0</v>
      </c>
      <c r="M126" s="24">
        <f t="shared" si="23"/>
        <v>0</v>
      </c>
      <c r="N126" s="24">
        <f t="shared" si="23"/>
        <v>0</v>
      </c>
      <c r="O126" s="24">
        <f t="shared" si="23"/>
        <v>0</v>
      </c>
      <c r="P126" s="24">
        <f t="shared" si="23"/>
        <v>0</v>
      </c>
      <c r="Q126" s="24">
        <f t="shared" si="23"/>
        <v>0</v>
      </c>
      <c r="R126" s="24">
        <f t="shared" si="23"/>
        <v>0</v>
      </c>
      <c r="S126" s="24">
        <f t="shared" si="23"/>
        <v>0</v>
      </c>
      <c r="T126" s="25" t="s">
        <v>31</v>
      </c>
      <c r="U126" s="30"/>
      <c r="W126" s="31"/>
    </row>
    <row r="127" spans="2:23" s="26" customFormat="1" ht="21" customHeight="1" outlineLevel="1" x14ac:dyDescent="0.25">
      <c r="B127" s="17"/>
      <c r="C127" s="18"/>
      <c r="D127" s="19"/>
      <c r="E127" s="20"/>
      <c r="F127" s="21"/>
      <c r="G127" s="22"/>
      <c r="H127" s="29">
        <f t="shared" si="21"/>
        <v>0</v>
      </c>
      <c r="I127" s="29">
        <f t="shared" si="22"/>
        <v>0</v>
      </c>
      <c r="J127" s="23">
        <f t="shared" ref="J127" si="30">IF($D127=J$6,$C127*$G127,0)</f>
        <v>0</v>
      </c>
      <c r="K127" s="24">
        <f t="shared" si="23"/>
        <v>0</v>
      </c>
      <c r="L127" s="24">
        <f t="shared" si="23"/>
        <v>0</v>
      </c>
      <c r="M127" s="24">
        <f t="shared" si="23"/>
        <v>0</v>
      </c>
      <c r="N127" s="24">
        <f t="shared" si="23"/>
        <v>0</v>
      </c>
      <c r="O127" s="24">
        <f t="shared" si="23"/>
        <v>0</v>
      </c>
      <c r="P127" s="24">
        <f t="shared" si="23"/>
        <v>0</v>
      </c>
      <c r="Q127" s="24">
        <f t="shared" si="23"/>
        <v>0</v>
      </c>
      <c r="R127" s="24">
        <f t="shared" si="23"/>
        <v>0</v>
      </c>
      <c r="S127" s="24">
        <f t="shared" si="23"/>
        <v>0</v>
      </c>
      <c r="T127" s="31"/>
    </row>
    <row r="128" spans="2:23" s="26" customFormat="1" ht="21" customHeight="1" outlineLevel="1" x14ac:dyDescent="0.25">
      <c r="B128" s="27"/>
      <c r="C128" s="18"/>
      <c r="D128" s="18"/>
      <c r="E128" s="19"/>
      <c r="F128" s="20"/>
      <c r="G128" s="28"/>
      <c r="H128" s="29">
        <f t="shared" si="21"/>
        <v>0</v>
      </c>
      <c r="I128" s="29">
        <f t="shared" si="22"/>
        <v>0</v>
      </c>
      <c r="J128" s="29">
        <f t="shared" ref="J128:J133" si="31">(H128*D128)+(I128*D128)</f>
        <v>0</v>
      </c>
      <c r="K128" s="24">
        <f t="shared" si="23"/>
        <v>0</v>
      </c>
      <c r="L128" s="24">
        <f t="shared" si="23"/>
        <v>0</v>
      </c>
      <c r="M128" s="24">
        <f t="shared" si="23"/>
        <v>0</v>
      </c>
      <c r="N128" s="24">
        <f t="shared" si="23"/>
        <v>0</v>
      </c>
      <c r="O128" s="24">
        <f t="shared" si="23"/>
        <v>0</v>
      </c>
      <c r="P128" s="24">
        <f t="shared" si="23"/>
        <v>0</v>
      </c>
      <c r="Q128" s="24">
        <f t="shared" si="23"/>
        <v>0</v>
      </c>
      <c r="R128" s="24">
        <f t="shared" si="23"/>
        <v>0</v>
      </c>
      <c r="S128" s="24">
        <f t="shared" si="23"/>
        <v>0</v>
      </c>
      <c r="T128" s="25" t="s">
        <v>31</v>
      </c>
      <c r="U128" s="30"/>
      <c r="W128" s="31"/>
    </row>
    <row r="129" spans="2:23" s="26" customFormat="1" ht="21" customHeight="1" outlineLevel="1" x14ac:dyDescent="0.25">
      <c r="B129" s="27"/>
      <c r="C129" s="18"/>
      <c r="D129" s="18"/>
      <c r="E129" s="19"/>
      <c r="F129" s="20"/>
      <c r="G129" s="28"/>
      <c r="H129" s="29">
        <f t="shared" si="21"/>
        <v>0</v>
      </c>
      <c r="I129" s="29">
        <f t="shared" si="22"/>
        <v>0</v>
      </c>
      <c r="J129" s="29">
        <f t="shared" si="31"/>
        <v>0</v>
      </c>
      <c r="K129" s="24">
        <f t="shared" si="23"/>
        <v>0</v>
      </c>
      <c r="L129" s="24">
        <f t="shared" si="23"/>
        <v>0</v>
      </c>
      <c r="M129" s="24">
        <f t="shared" si="23"/>
        <v>0</v>
      </c>
      <c r="N129" s="24">
        <f t="shared" si="23"/>
        <v>0</v>
      </c>
      <c r="O129" s="24">
        <f t="shared" si="23"/>
        <v>0</v>
      </c>
      <c r="P129" s="24">
        <f t="shared" si="23"/>
        <v>0</v>
      </c>
      <c r="Q129" s="24">
        <f t="shared" si="23"/>
        <v>0</v>
      </c>
      <c r="R129" s="24">
        <f t="shared" si="23"/>
        <v>0</v>
      </c>
      <c r="S129" s="24">
        <f t="shared" si="23"/>
        <v>0</v>
      </c>
      <c r="T129" s="25" t="s">
        <v>31</v>
      </c>
      <c r="U129" s="30"/>
      <c r="W129" s="31"/>
    </row>
    <row r="130" spans="2:23" s="26" customFormat="1" ht="21" customHeight="1" outlineLevel="1" x14ac:dyDescent="0.25">
      <c r="B130" s="27"/>
      <c r="C130" s="18"/>
      <c r="D130" s="18"/>
      <c r="E130" s="19"/>
      <c r="F130" s="20"/>
      <c r="G130" s="28"/>
      <c r="H130" s="29">
        <f t="shared" si="21"/>
        <v>0</v>
      </c>
      <c r="I130" s="29">
        <f t="shared" si="22"/>
        <v>0</v>
      </c>
      <c r="J130" s="29">
        <f t="shared" si="31"/>
        <v>0</v>
      </c>
      <c r="K130" s="24">
        <f t="shared" si="23"/>
        <v>0</v>
      </c>
      <c r="L130" s="24">
        <f t="shared" si="23"/>
        <v>0</v>
      </c>
      <c r="M130" s="24">
        <f t="shared" si="23"/>
        <v>0</v>
      </c>
      <c r="N130" s="24">
        <f t="shared" si="23"/>
        <v>0</v>
      </c>
      <c r="O130" s="24">
        <f t="shared" si="23"/>
        <v>0</v>
      </c>
      <c r="P130" s="24">
        <f t="shared" si="23"/>
        <v>0</v>
      </c>
      <c r="Q130" s="24">
        <f t="shared" si="23"/>
        <v>0</v>
      </c>
      <c r="R130" s="24">
        <f t="shared" si="23"/>
        <v>0</v>
      </c>
      <c r="S130" s="24">
        <f t="shared" si="23"/>
        <v>0</v>
      </c>
      <c r="T130" s="25" t="s">
        <v>31</v>
      </c>
      <c r="U130" s="30"/>
      <c r="W130" s="31"/>
    </row>
    <row r="131" spans="2:23" s="26" customFormat="1" ht="21" customHeight="1" outlineLevel="1" x14ac:dyDescent="0.25">
      <c r="B131" s="27"/>
      <c r="C131" s="18"/>
      <c r="D131" s="18"/>
      <c r="E131" s="19"/>
      <c r="F131" s="20"/>
      <c r="G131" s="28"/>
      <c r="H131" s="29">
        <f t="shared" si="21"/>
        <v>0</v>
      </c>
      <c r="I131" s="29">
        <f t="shared" si="22"/>
        <v>0</v>
      </c>
      <c r="J131" s="29">
        <f t="shared" si="31"/>
        <v>0</v>
      </c>
      <c r="K131" s="24">
        <f t="shared" si="23"/>
        <v>0</v>
      </c>
      <c r="L131" s="24">
        <f t="shared" si="23"/>
        <v>0</v>
      </c>
      <c r="M131" s="24">
        <f t="shared" si="23"/>
        <v>0</v>
      </c>
      <c r="N131" s="24">
        <f t="shared" si="23"/>
        <v>0</v>
      </c>
      <c r="O131" s="24">
        <f t="shared" si="23"/>
        <v>0</v>
      </c>
      <c r="P131" s="24">
        <f t="shared" si="23"/>
        <v>0</v>
      </c>
      <c r="Q131" s="24">
        <f t="shared" si="23"/>
        <v>0</v>
      </c>
      <c r="R131" s="24">
        <f t="shared" si="23"/>
        <v>0</v>
      </c>
      <c r="S131" s="24">
        <f t="shared" si="23"/>
        <v>0</v>
      </c>
      <c r="T131" s="25" t="s">
        <v>31</v>
      </c>
      <c r="U131" s="30"/>
      <c r="W131" s="31"/>
    </row>
    <row r="132" spans="2:23" s="38" customFormat="1" ht="21" customHeight="1" outlineLevel="1" x14ac:dyDescent="0.25">
      <c r="B132" s="32"/>
      <c r="C132" s="33"/>
      <c r="D132" s="33"/>
      <c r="E132" s="34"/>
      <c r="F132" s="35"/>
      <c r="G132" s="35"/>
      <c r="H132" s="29">
        <f t="shared" si="21"/>
        <v>0</v>
      </c>
      <c r="I132" s="29">
        <f t="shared" si="22"/>
        <v>0</v>
      </c>
      <c r="J132" s="36">
        <f t="shared" si="31"/>
        <v>0</v>
      </c>
      <c r="K132" s="24">
        <f t="shared" si="23"/>
        <v>0</v>
      </c>
      <c r="L132" s="61">
        <f t="shared" si="23"/>
        <v>0</v>
      </c>
      <c r="M132" s="24">
        <f t="shared" si="23"/>
        <v>0</v>
      </c>
      <c r="N132" s="24">
        <f t="shared" si="23"/>
        <v>0</v>
      </c>
      <c r="O132" s="24">
        <f t="shared" si="23"/>
        <v>0</v>
      </c>
      <c r="P132" s="24">
        <f t="shared" si="23"/>
        <v>0</v>
      </c>
      <c r="Q132" s="24">
        <f t="shared" si="23"/>
        <v>0</v>
      </c>
      <c r="R132" s="24">
        <f t="shared" si="23"/>
        <v>0</v>
      </c>
      <c r="S132" s="24">
        <f t="shared" si="23"/>
        <v>0</v>
      </c>
      <c r="T132" s="37" t="s">
        <v>31</v>
      </c>
      <c r="U132" s="37"/>
    </row>
    <row r="133" spans="2:23" s="26" customFormat="1" ht="21" customHeight="1" outlineLevel="1" x14ac:dyDescent="0.25">
      <c r="B133" s="27"/>
      <c r="C133" s="18"/>
      <c r="D133" s="18"/>
      <c r="E133" s="19"/>
      <c r="F133" s="20"/>
      <c r="G133" s="28"/>
      <c r="H133" s="29">
        <f t="shared" si="21"/>
        <v>0</v>
      </c>
      <c r="I133" s="29">
        <f t="shared" si="22"/>
        <v>0</v>
      </c>
      <c r="J133" s="29">
        <f t="shared" si="31"/>
        <v>0</v>
      </c>
      <c r="K133" s="24">
        <f t="shared" si="23"/>
        <v>0</v>
      </c>
      <c r="L133" s="24">
        <f t="shared" si="23"/>
        <v>0</v>
      </c>
      <c r="M133" s="24">
        <f t="shared" si="23"/>
        <v>0</v>
      </c>
      <c r="N133" s="24">
        <f t="shared" si="23"/>
        <v>0</v>
      </c>
      <c r="O133" s="24">
        <f t="shared" si="23"/>
        <v>0</v>
      </c>
      <c r="P133" s="24">
        <f t="shared" si="23"/>
        <v>0</v>
      </c>
      <c r="Q133" s="24">
        <f t="shared" si="23"/>
        <v>0</v>
      </c>
      <c r="R133" s="24">
        <f t="shared" si="23"/>
        <v>0</v>
      </c>
      <c r="S133" s="24">
        <f t="shared" si="23"/>
        <v>0</v>
      </c>
      <c r="T133" s="25" t="s">
        <v>31</v>
      </c>
      <c r="U133" s="30"/>
      <c r="W133" s="31"/>
    </row>
    <row r="134" spans="2:23" s="26" customFormat="1" ht="21" customHeight="1" outlineLevel="1" x14ac:dyDescent="0.25">
      <c r="B134" s="17"/>
      <c r="C134" s="18"/>
      <c r="D134" s="19"/>
      <c r="E134" s="20"/>
      <c r="F134" s="21"/>
      <c r="G134" s="22"/>
      <c r="H134" s="29">
        <f t="shared" si="21"/>
        <v>0</v>
      </c>
      <c r="I134" s="29">
        <f t="shared" si="22"/>
        <v>0</v>
      </c>
      <c r="J134" s="23">
        <f t="shared" ref="J134" si="32">IF($D134=J$6,$C134*$G134,0)</f>
        <v>0</v>
      </c>
      <c r="K134" s="24">
        <f t="shared" si="23"/>
        <v>0</v>
      </c>
      <c r="L134" s="24">
        <f t="shared" si="23"/>
        <v>0</v>
      </c>
      <c r="M134" s="24">
        <f t="shared" si="23"/>
        <v>0</v>
      </c>
      <c r="N134" s="24">
        <f t="shared" si="23"/>
        <v>0</v>
      </c>
      <c r="O134" s="24">
        <f t="shared" si="23"/>
        <v>0</v>
      </c>
      <c r="P134" s="24">
        <f t="shared" si="23"/>
        <v>0</v>
      </c>
      <c r="Q134" s="24">
        <f t="shared" si="23"/>
        <v>0</v>
      </c>
      <c r="R134" s="24">
        <f t="shared" si="23"/>
        <v>0</v>
      </c>
      <c r="S134" s="24">
        <f t="shared" si="23"/>
        <v>0</v>
      </c>
      <c r="T134" s="31"/>
    </row>
    <row r="135" spans="2:23" s="26" customFormat="1" ht="21" customHeight="1" outlineLevel="1" x14ac:dyDescent="0.25">
      <c r="B135" s="27"/>
      <c r="C135" s="18"/>
      <c r="D135" s="18"/>
      <c r="E135" s="19"/>
      <c r="F135" s="20"/>
      <c r="G135" s="28"/>
      <c r="H135" s="29">
        <f t="shared" si="21"/>
        <v>0</v>
      </c>
      <c r="I135" s="29">
        <f t="shared" si="22"/>
        <v>0</v>
      </c>
      <c r="J135" s="29">
        <f t="shared" ref="J135:J144" si="33">(H135*D135)+(I135*D135)</f>
        <v>0</v>
      </c>
      <c r="K135" s="24">
        <f t="shared" si="23"/>
        <v>0</v>
      </c>
      <c r="L135" s="24">
        <f t="shared" si="23"/>
        <v>0</v>
      </c>
      <c r="M135" s="24">
        <f t="shared" si="23"/>
        <v>0</v>
      </c>
      <c r="N135" s="24">
        <f t="shared" si="23"/>
        <v>0</v>
      </c>
      <c r="O135" s="24">
        <f t="shared" si="23"/>
        <v>0</v>
      </c>
      <c r="P135" s="24">
        <f t="shared" si="23"/>
        <v>0</v>
      </c>
      <c r="Q135" s="24">
        <f t="shared" si="23"/>
        <v>0</v>
      </c>
      <c r="R135" s="24">
        <f t="shared" si="23"/>
        <v>0</v>
      </c>
      <c r="S135" s="24">
        <f t="shared" si="23"/>
        <v>0</v>
      </c>
      <c r="T135" s="25" t="s">
        <v>31</v>
      </c>
      <c r="U135" s="30"/>
      <c r="W135" s="31"/>
    </row>
    <row r="136" spans="2:23" s="26" customFormat="1" ht="21" customHeight="1" outlineLevel="1" x14ac:dyDescent="0.25">
      <c r="B136" s="27"/>
      <c r="C136" s="18"/>
      <c r="D136" s="18"/>
      <c r="E136" s="19"/>
      <c r="F136" s="20"/>
      <c r="G136" s="28"/>
      <c r="H136" s="29">
        <f t="shared" si="21"/>
        <v>0</v>
      </c>
      <c r="I136" s="29">
        <f t="shared" si="22"/>
        <v>0</v>
      </c>
      <c r="J136" s="29">
        <f t="shared" si="33"/>
        <v>0</v>
      </c>
      <c r="K136" s="24">
        <f t="shared" si="23"/>
        <v>0</v>
      </c>
      <c r="L136" s="24">
        <f t="shared" si="23"/>
        <v>0</v>
      </c>
      <c r="M136" s="24">
        <f t="shared" si="23"/>
        <v>0</v>
      </c>
      <c r="N136" s="24">
        <f t="shared" si="23"/>
        <v>0</v>
      </c>
      <c r="O136" s="24">
        <f t="shared" si="23"/>
        <v>0</v>
      </c>
      <c r="P136" s="24">
        <f t="shared" si="23"/>
        <v>0</v>
      </c>
      <c r="Q136" s="24">
        <f t="shared" ref="L136:S171" si="34">IF($E136=Q$6,$J136,0)</f>
        <v>0</v>
      </c>
      <c r="R136" s="24">
        <f t="shared" si="34"/>
        <v>0</v>
      </c>
      <c r="S136" s="24">
        <f t="shared" si="34"/>
        <v>0</v>
      </c>
      <c r="T136" s="25" t="s">
        <v>31</v>
      </c>
      <c r="U136" s="30"/>
      <c r="W136" s="31"/>
    </row>
    <row r="137" spans="2:23" s="26" customFormat="1" ht="21" customHeight="1" outlineLevel="1" x14ac:dyDescent="0.25">
      <c r="B137" s="27"/>
      <c r="C137" s="18"/>
      <c r="D137" s="18"/>
      <c r="E137" s="19"/>
      <c r="F137" s="20"/>
      <c r="G137" s="28"/>
      <c r="H137" s="29">
        <f t="shared" si="21"/>
        <v>0</v>
      </c>
      <c r="I137" s="29">
        <f t="shared" si="22"/>
        <v>0</v>
      </c>
      <c r="J137" s="29">
        <f t="shared" si="33"/>
        <v>0</v>
      </c>
      <c r="K137" s="24">
        <f t="shared" ref="K137:S191" si="35">IF($E137=K$6,$J137,0)</f>
        <v>0</v>
      </c>
      <c r="L137" s="24">
        <f t="shared" si="34"/>
        <v>0</v>
      </c>
      <c r="M137" s="24">
        <f t="shared" si="34"/>
        <v>0</v>
      </c>
      <c r="N137" s="24">
        <f t="shared" si="34"/>
        <v>0</v>
      </c>
      <c r="O137" s="24">
        <f t="shared" si="34"/>
        <v>0</v>
      </c>
      <c r="P137" s="24">
        <f t="shared" si="34"/>
        <v>0</v>
      </c>
      <c r="Q137" s="24">
        <f t="shared" si="34"/>
        <v>0</v>
      </c>
      <c r="R137" s="24">
        <f t="shared" si="34"/>
        <v>0</v>
      </c>
      <c r="S137" s="24">
        <f t="shared" si="34"/>
        <v>0</v>
      </c>
      <c r="T137" s="25" t="s">
        <v>31</v>
      </c>
      <c r="U137" s="30"/>
      <c r="W137" s="31"/>
    </row>
    <row r="138" spans="2:23" s="26" customFormat="1" ht="21" customHeight="1" outlineLevel="1" x14ac:dyDescent="0.25">
      <c r="B138" s="27"/>
      <c r="C138" s="18"/>
      <c r="D138" s="18"/>
      <c r="E138" s="19"/>
      <c r="F138" s="20"/>
      <c r="G138" s="28"/>
      <c r="H138" s="29">
        <f t="shared" si="21"/>
        <v>0</v>
      </c>
      <c r="I138" s="29">
        <f t="shared" si="22"/>
        <v>0</v>
      </c>
      <c r="J138" s="29">
        <f t="shared" si="33"/>
        <v>0</v>
      </c>
      <c r="K138" s="24">
        <f t="shared" si="35"/>
        <v>0</v>
      </c>
      <c r="L138" s="24">
        <f t="shared" si="34"/>
        <v>0</v>
      </c>
      <c r="M138" s="24">
        <f t="shared" si="34"/>
        <v>0</v>
      </c>
      <c r="N138" s="24">
        <f t="shared" si="34"/>
        <v>0</v>
      </c>
      <c r="O138" s="24">
        <f t="shared" si="34"/>
        <v>0</v>
      </c>
      <c r="P138" s="24">
        <f t="shared" si="34"/>
        <v>0</v>
      </c>
      <c r="Q138" s="24">
        <f t="shared" si="34"/>
        <v>0</v>
      </c>
      <c r="R138" s="24">
        <f t="shared" si="34"/>
        <v>0</v>
      </c>
      <c r="S138" s="24">
        <f t="shared" si="34"/>
        <v>0</v>
      </c>
      <c r="T138" s="25" t="s">
        <v>31</v>
      </c>
      <c r="U138" s="30"/>
      <c r="W138" s="31"/>
    </row>
    <row r="139" spans="2:23" s="26" customFormat="1" ht="21" customHeight="1" outlineLevel="1" x14ac:dyDescent="0.25">
      <c r="B139" s="27"/>
      <c r="C139" s="18"/>
      <c r="D139" s="18"/>
      <c r="E139" s="62"/>
      <c r="F139" s="20"/>
      <c r="G139" s="28"/>
      <c r="H139" s="29">
        <f t="shared" si="21"/>
        <v>0</v>
      </c>
      <c r="I139" s="29">
        <f t="shared" si="22"/>
        <v>0</v>
      </c>
      <c r="J139" s="29">
        <f t="shared" si="33"/>
        <v>0</v>
      </c>
      <c r="K139" s="24">
        <f t="shared" si="35"/>
        <v>0</v>
      </c>
      <c r="L139" s="24">
        <f t="shared" si="35"/>
        <v>0</v>
      </c>
      <c r="M139" s="24">
        <f t="shared" si="35"/>
        <v>0</v>
      </c>
      <c r="N139" s="24">
        <f t="shared" si="35"/>
        <v>0</v>
      </c>
      <c r="O139" s="24">
        <f t="shared" si="35"/>
        <v>0</v>
      </c>
      <c r="P139" s="24">
        <f t="shared" si="35"/>
        <v>0</v>
      </c>
      <c r="Q139" s="24">
        <f t="shared" si="35"/>
        <v>0</v>
      </c>
      <c r="R139" s="24">
        <f t="shared" si="35"/>
        <v>0</v>
      </c>
      <c r="S139" s="24">
        <f t="shared" si="35"/>
        <v>0</v>
      </c>
      <c r="T139" s="25" t="s">
        <v>31</v>
      </c>
      <c r="U139" s="30"/>
      <c r="W139" s="31"/>
    </row>
    <row r="140" spans="2:23" s="26" customFormat="1" ht="21" customHeight="1" outlineLevel="1" x14ac:dyDescent="0.25">
      <c r="B140" s="27"/>
      <c r="C140" s="18"/>
      <c r="D140" s="18"/>
      <c r="E140" s="19"/>
      <c r="F140" s="20"/>
      <c r="G140" s="28"/>
      <c r="H140" s="29">
        <f t="shared" si="21"/>
        <v>0</v>
      </c>
      <c r="I140" s="29">
        <f t="shared" si="22"/>
        <v>0</v>
      </c>
      <c r="J140" s="29">
        <f t="shared" si="33"/>
        <v>0</v>
      </c>
      <c r="K140" s="24">
        <f t="shared" si="35"/>
        <v>0</v>
      </c>
      <c r="L140" s="24">
        <f t="shared" si="34"/>
        <v>0</v>
      </c>
      <c r="M140" s="24">
        <f t="shared" si="34"/>
        <v>0</v>
      </c>
      <c r="N140" s="24">
        <f t="shared" si="34"/>
        <v>0</v>
      </c>
      <c r="O140" s="24">
        <f t="shared" si="34"/>
        <v>0</v>
      </c>
      <c r="P140" s="24">
        <f t="shared" si="34"/>
        <v>0</v>
      </c>
      <c r="Q140" s="24">
        <f t="shared" si="34"/>
        <v>0</v>
      </c>
      <c r="R140" s="24">
        <f t="shared" si="34"/>
        <v>0</v>
      </c>
      <c r="S140" s="24">
        <f t="shared" si="34"/>
        <v>0</v>
      </c>
      <c r="T140" s="25" t="s">
        <v>31</v>
      </c>
      <c r="U140" s="30"/>
      <c r="W140" s="31"/>
    </row>
    <row r="141" spans="2:23" s="38" customFormat="1" ht="21" customHeight="1" outlineLevel="1" x14ac:dyDescent="0.25">
      <c r="B141" s="32"/>
      <c r="C141" s="33"/>
      <c r="D141" s="33"/>
      <c r="E141" s="34"/>
      <c r="F141" s="35"/>
      <c r="G141" s="35"/>
      <c r="H141" s="29">
        <f t="shared" si="21"/>
        <v>0</v>
      </c>
      <c r="I141" s="29">
        <f t="shared" si="22"/>
        <v>0</v>
      </c>
      <c r="J141" s="36">
        <f t="shared" si="33"/>
        <v>0</v>
      </c>
      <c r="K141" s="24">
        <f t="shared" si="35"/>
        <v>0</v>
      </c>
      <c r="L141" s="61">
        <f t="shared" si="34"/>
        <v>0</v>
      </c>
      <c r="M141" s="24">
        <f t="shared" si="34"/>
        <v>0</v>
      </c>
      <c r="N141" s="24">
        <f t="shared" si="34"/>
        <v>0</v>
      </c>
      <c r="O141" s="24">
        <f t="shared" si="34"/>
        <v>0</v>
      </c>
      <c r="P141" s="24">
        <f t="shared" si="34"/>
        <v>0</v>
      </c>
      <c r="Q141" s="24">
        <f t="shared" si="34"/>
        <v>0</v>
      </c>
      <c r="R141" s="24">
        <f t="shared" si="34"/>
        <v>0</v>
      </c>
      <c r="S141" s="24">
        <f t="shared" si="34"/>
        <v>0</v>
      </c>
      <c r="T141" s="37" t="s">
        <v>31</v>
      </c>
      <c r="U141" s="37"/>
    </row>
    <row r="142" spans="2:23" s="26" customFormat="1" ht="21" customHeight="1" outlineLevel="1" x14ac:dyDescent="0.25">
      <c r="B142" s="27"/>
      <c r="C142" s="18"/>
      <c r="D142" s="18"/>
      <c r="E142" s="19"/>
      <c r="F142" s="20"/>
      <c r="G142" s="28"/>
      <c r="H142" s="29">
        <f t="shared" si="21"/>
        <v>0</v>
      </c>
      <c r="I142" s="29">
        <f t="shared" si="22"/>
        <v>0</v>
      </c>
      <c r="J142" s="29">
        <f t="shared" si="33"/>
        <v>0</v>
      </c>
      <c r="K142" s="24">
        <f t="shared" si="35"/>
        <v>0</v>
      </c>
      <c r="L142" s="24">
        <f t="shared" si="34"/>
        <v>0</v>
      </c>
      <c r="M142" s="24">
        <f t="shared" si="34"/>
        <v>0</v>
      </c>
      <c r="N142" s="24">
        <f t="shared" si="34"/>
        <v>0</v>
      </c>
      <c r="O142" s="24">
        <f t="shared" si="34"/>
        <v>0</v>
      </c>
      <c r="P142" s="24">
        <f t="shared" si="34"/>
        <v>0</v>
      </c>
      <c r="Q142" s="24">
        <f t="shared" si="34"/>
        <v>0</v>
      </c>
      <c r="R142" s="24">
        <f t="shared" si="34"/>
        <v>0</v>
      </c>
      <c r="S142" s="24">
        <f t="shared" si="34"/>
        <v>0</v>
      </c>
      <c r="T142" s="25" t="s">
        <v>31</v>
      </c>
      <c r="U142" s="30"/>
      <c r="W142" s="31"/>
    </row>
    <row r="143" spans="2:23" s="38" customFormat="1" ht="21" customHeight="1" outlineLevel="1" x14ac:dyDescent="0.25">
      <c r="B143" s="32"/>
      <c r="C143" s="33"/>
      <c r="D143" s="33"/>
      <c r="E143" s="34"/>
      <c r="F143" s="35"/>
      <c r="G143" s="35"/>
      <c r="H143" s="29">
        <f t="shared" si="21"/>
        <v>0</v>
      </c>
      <c r="I143" s="29">
        <f t="shared" si="22"/>
        <v>0</v>
      </c>
      <c r="J143" s="36">
        <f t="shared" si="33"/>
        <v>0</v>
      </c>
      <c r="K143" s="24">
        <f t="shared" si="35"/>
        <v>0</v>
      </c>
      <c r="L143" s="61">
        <f t="shared" si="34"/>
        <v>0</v>
      </c>
      <c r="M143" s="24">
        <f t="shared" si="34"/>
        <v>0</v>
      </c>
      <c r="N143" s="24">
        <f t="shared" si="34"/>
        <v>0</v>
      </c>
      <c r="O143" s="24">
        <f t="shared" si="34"/>
        <v>0</v>
      </c>
      <c r="P143" s="24">
        <f t="shared" si="34"/>
        <v>0</v>
      </c>
      <c r="Q143" s="24">
        <f t="shared" si="34"/>
        <v>0</v>
      </c>
      <c r="R143" s="24">
        <f t="shared" si="34"/>
        <v>0</v>
      </c>
      <c r="S143" s="24">
        <f t="shared" si="34"/>
        <v>0</v>
      </c>
      <c r="T143" s="37" t="s">
        <v>31</v>
      </c>
      <c r="U143" s="37"/>
    </row>
    <row r="144" spans="2:23" s="26" customFormat="1" ht="21" customHeight="1" outlineLevel="1" x14ac:dyDescent="0.25">
      <c r="B144" s="27"/>
      <c r="C144" s="18"/>
      <c r="D144" s="18"/>
      <c r="E144" s="62"/>
      <c r="F144" s="20"/>
      <c r="G144" s="28"/>
      <c r="H144" s="29">
        <f t="shared" si="21"/>
        <v>0</v>
      </c>
      <c r="I144" s="29">
        <f t="shared" si="22"/>
        <v>0</v>
      </c>
      <c r="J144" s="29">
        <f t="shared" si="33"/>
        <v>0</v>
      </c>
      <c r="K144" s="24">
        <f t="shared" si="35"/>
        <v>0</v>
      </c>
      <c r="L144" s="24">
        <f t="shared" si="34"/>
        <v>0</v>
      </c>
      <c r="M144" s="24">
        <f t="shared" si="34"/>
        <v>0</v>
      </c>
      <c r="N144" s="24">
        <f t="shared" si="34"/>
        <v>0</v>
      </c>
      <c r="O144" s="24">
        <f t="shared" si="34"/>
        <v>0</v>
      </c>
      <c r="P144" s="24">
        <f t="shared" si="34"/>
        <v>0</v>
      </c>
      <c r="Q144" s="24">
        <f t="shared" si="34"/>
        <v>0</v>
      </c>
      <c r="R144" s="24">
        <f t="shared" si="34"/>
        <v>0</v>
      </c>
      <c r="S144" s="24">
        <f t="shared" si="34"/>
        <v>0</v>
      </c>
      <c r="T144" s="25" t="s">
        <v>31</v>
      </c>
      <c r="U144" s="30"/>
      <c r="W144" s="31"/>
    </row>
    <row r="145" spans="2:23" s="26" customFormat="1" ht="21" customHeight="1" outlineLevel="1" x14ac:dyDescent="0.25">
      <c r="B145" s="17"/>
      <c r="C145" s="18"/>
      <c r="D145" s="19"/>
      <c r="E145" s="20"/>
      <c r="F145" s="21"/>
      <c r="G145" s="22"/>
      <c r="H145" s="29">
        <f t="shared" si="21"/>
        <v>0</v>
      </c>
      <c r="I145" s="29">
        <f t="shared" si="22"/>
        <v>0</v>
      </c>
      <c r="J145" s="23">
        <f t="shared" ref="J145" si="36">IF($D145=J$6,$C145*$G145,0)</f>
        <v>0</v>
      </c>
      <c r="K145" s="24">
        <f t="shared" si="35"/>
        <v>0</v>
      </c>
      <c r="L145" s="24">
        <f t="shared" si="34"/>
        <v>0</v>
      </c>
      <c r="M145" s="24">
        <f t="shared" si="34"/>
        <v>0</v>
      </c>
      <c r="N145" s="24">
        <f t="shared" si="34"/>
        <v>0</v>
      </c>
      <c r="O145" s="24">
        <f t="shared" si="34"/>
        <v>0</v>
      </c>
      <c r="P145" s="24">
        <f t="shared" si="34"/>
        <v>0</v>
      </c>
      <c r="Q145" s="24">
        <f t="shared" si="34"/>
        <v>0</v>
      </c>
      <c r="R145" s="24">
        <f t="shared" si="34"/>
        <v>0</v>
      </c>
      <c r="S145" s="24">
        <f t="shared" si="34"/>
        <v>0</v>
      </c>
      <c r="T145" s="31"/>
    </row>
    <row r="146" spans="2:23" s="26" customFormat="1" ht="21" customHeight="1" outlineLevel="1" x14ac:dyDescent="0.25">
      <c r="B146" s="27"/>
      <c r="C146" s="18"/>
      <c r="D146" s="18"/>
      <c r="E146" s="19"/>
      <c r="F146" s="20"/>
      <c r="G146" s="28"/>
      <c r="H146" s="29">
        <f t="shared" si="21"/>
        <v>0</v>
      </c>
      <c r="I146" s="29">
        <f t="shared" si="22"/>
        <v>0</v>
      </c>
      <c r="J146" s="29">
        <f t="shared" ref="J146:J147" si="37">(H146*D146)+(I146*D146)</f>
        <v>0</v>
      </c>
      <c r="K146" s="24">
        <f t="shared" si="35"/>
        <v>0</v>
      </c>
      <c r="L146" s="24">
        <f t="shared" si="34"/>
        <v>0</v>
      </c>
      <c r="M146" s="24">
        <f t="shared" si="34"/>
        <v>0</v>
      </c>
      <c r="N146" s="24">
        <f t="shared" si="34"/>
        <v>0</v>
      </c>
      <c r="O146" s="24">
        <f t="shared" si="34"/>
        <v>0</v>
      </c>
      <c r="P146" s="24">
        <f t="shared" si="34"/>
        <v>0</v>
      </c>
      <c r="Q146" s="24">
        <f t="shared" si="34"/>
        <v>0</v>
      </c>
      <c r="R146" s="24">
        <f t="shared" si="34"/>
        <v>0</v>
      </c>
      <c r="S146" s="24">
        <f t="shared" si="34"/>
        <v>0</v>
      </c>
      <c r="T146" s="25" t="s">
        <v>31</v>
      </c>
      <c r="U146" s="30"/>
      <c r="W146" s="31"/>
    </row>
    <row r="147" spans="2:23" s="38" customFormat="1" ht="21" customHeight="1" outlineLevel="1" x14ac:dyDescent="0.25">
      <c r="B147" s="32"/>
      <c r="C147" s="33"/>
      <c r="D147" s="33"/>
      <c r="E147" s="34"/>
      <c r="F147" s="35"/>
      <c r="G147" s="35"/>
      <c r="H147" s="29">
        <f t="shared" si="21"/>
        <v>0</v>
      </c>
      <c r="I147" s="29">
        <f t="shared" si="22"/>
        <v>0</v>
      </c>
      <c r="J147" s="36">
        <f t="shared" si="37"/>
        <v>0</v>
      </c>
      <c r="K147" s="24">
        <f t="shared" si="35"/>
        <v>0</v>
      </c>
      <c r="L147" s="61">
        <f t="shared" si="34"/>
        <v>0</v>
      </c>
      <c r="M147" s="24">
        <f t="shared" si="34"/>
        <v>0</v>
      </c>
      <c r="N147" s="24">
        <f t="shared" si="34"/>
        <v>0</v>
      </c>
      <c r="O147" s="24">
        <f t="shared" si="34"/>
        <v>0</v>
      </c>
      <c r="P147" s="24">
        <f t="shared" si="34"/>
        <v>0</v>
      </c>
      <c r="Q147" s="24">
        <f t="shared" si="34"/>
        <v>0</v>
      </c>
      <c r="R147" s="24">
        <f t="shared" si="34"/>
        <v>0</v>
      </c>
      <c r="S147" s="24">
        <f t="shared" si="34"/>
        <v>0</v>
      </c>
      <c r="T147" s="37" t="s">
        <v>31</v>
      </c>
      <c r="U147" s="37"/>
    </row>
    <row r="148" spans="2:23" s="26" customFormat="1" ht="21" customHeight="1" outlineLevel="1" x14ac:dyDescent="0.25">
      <c r="B148" s="69"/>
      <c r="C148" s="65"/>
      <c r="D148" s="65"/>
      <c r="E148" s="66"/>
      <c r="F148" s="39"/>
      <c r="G148" s="39"/>
      <c r="H148" s="29">
        <f t="shared" si="21"/>
        <v>0</v>
      </c>
      <c r="I148" s="29">
        <f t="shared" si="22"/>
        <v>0</v>
      </c>
      <c r="J148" s="29"/>
      <c r="K148" s="24">
        <f t="shared" si="35"/>
        <v>0</v>
      </c>
      <c r="L148" s="24">
        <f t="shared" si="34"/>
        <v>0</v>
      </c>
      <c r="M148" s="24">
        <f t="shared" si="34"/>
        <v>0</v>
      </c>
      <c r="N148" s="24">
        <f t="shared" si="34"/>
        <v>0</v>
      </c>
      <c r="O148" s="24">
        <f t="shared" si="34"/>
        <v>0</v>
      </c>
      <c r="P148" s="24">
        <f t="shared" si="34"/>
        <v>0</v>
      </c>
      <c r="Q148" s="24">
        <f t="shared" si="34"/>
        <v>0</v>
      </c>
      <c r="R148" s="24">
        <f t="shared" si="34"/>
        <v>0</v>
      </c>
      <c r="S148" s="24">
        <f t="shared" si="34"/>
        <v>0</v>
      </c>
      <c r="T148" s="25"/>
      <c r="U148" s="30"/>
      <c r="W148" s="31"/>
    </row>
    <row r="149" spans="2:23" s="26" customFormat="1" ht="21" customHeight="1" outlineLevel="1" x14ac:dyDescent="0.25">
      <c r="B149" s="9"/>
      <c r="C149" s="18"/>
      <c r="D149" s="18"/>
      <c r="E149" s="62"/>
      <c r="F149" s="20"/>
      <c r="G149" s="28"/>
      <c r="H149" s="29">
        <f t="shared" si="21"/>
        <v>0</v>
      </c>
      <c r="I149" s="29">
        <f t="shared" si="22"/>
        <v>0</v>
      </c>
      <c r="J149" s="63"/>
      <c r="K149" s="24">
        <f t="shared" si="35"/>
        <v>0</v>
      </c>
      <c r="L149" s="24">
        <f t="shared" si="34"/>
        <v>0</v>
      </c>
      <c r="M149" s="24">
        <f t="shared" si="34"/>
        <v>0</v>
      </c>
      <c r="N149" s="24">
        <f t="shared" si="34"/>
        <v>0</v>
      </c>
      <c r="O149" s="24">
        <f t="shared" si="34"/>
        <v>0</v>
      </c>
      <c r="P149" s="24">
        <f t="shared" si="34"/>
        <v>0</v>
      </c>
      <c r="Q149" s="24">
        <f t="shared" si="34"/>
        <v>0</v>
      </c>
      <c r="R149" s="24">
        <f t="shared" si="34"/>
        <v>0</v>
      </c>
      <c r="S149" s="24">
        <f t="shared" si="34"/>
        <v>0</v>
      </c>
      <c r="T149" s="30"/>
      <c r="U149" s="30"/>
    </row>
    <row r="150" spans="2:23" s="26" customFormat="1" ht="21" customHeight="1" outlineLevel="1" x14ac:dyDescent="0.25">
      <c r="B150" s="9"/>
      <c r="C150" s="18"/>
      <c r="D150" s="18"/>
      <c r="E150" s="62"/>
      <c r="F150" s="20"/>
      <c r="G150" s="28"/>
      <c r="H150" s="29">
        <f t="shared" si="21"/>
        <v>0</v>
      </c>
      <c r="I150" s="29">
        <f t="shared" si="22"/>
        <v>0</v>
      </c>
      <c r="J150" s="63"/>
      <c r="K150" s="24">
        <f t="shared" si="35"/>
        <v>0</v>
      </c>
      <c r="L150" s="24">
        <f t="shared" si="34"/>
        <v>0</v>
      </c>
      <c r="M150" s="24">
        <f t="shared" si="34"/>
        <v>0</v>
      </c>
      <c r="N150" s="24">
        <f t="shared" si="34"/>
        <v>0</v>
      </c>
      <c r="O150" s="24">
        <f t="shared" si="34"/>
        <v>0</v>
      </c>
      <c r="P150" s="24">
        <f t="shared" si="34"/>
        <v>0</v>
      </c>
      <c r="Q150" s="24">
        <f t="shared" si="34"/>
        <v>0</v>
      </c>
      <c r="R150" s="24">
        <f t="shared" si="34"/>
        <v>0</v>
      </c>
      <c r="S150" s="24">
        <f t="shared" si="34"/>
        <v>0</v>
      </c>
      <c r="T150" s="30"/>
      <c r="U150" s="30"/>
    </row>
    <row r="151" spans="2:23" s="26" customFormat="1" ht="21" customHeight="1" outlineLevel="1" x14ac:dyDescent="0.25">
      <c r="B151" s="27"/>
      <c r="C151" s="18"/>
      <c r="D151" s="18"/>
      <c r="E151" s="62"/>
      <c r="F151" s="39"/>
      <c r="G151" s="39"/>
      <c r="H151" s="29">
        <f t="shared" si="21"/>
        <v>0</v>
      </c>
      <c r="I151" s="29">
        <f t="shared" si="22"/>
        <v>0</v>
      </c>
      <c r="J151" s="29">
        <f t="shared" ref="J151:J159" si="38">(H151*D151)+(I151*D151)</f>
        <v>0</v>
      </c>
      <c r="K151" s="24">
        <f t="shared" si="35"/>
        <v>0</v>
      </c>
      <c r="L151" s="24">
        <f t="shared" si="34"/>
        <v>0</v>
      </c>
      <c r="M151" s="24">
        <f t="shared" si="34"/>
        <v>0</v>
      </c>
      <c r="N151" s="24">
        <f t="shared" si="34"/>
        <v>0</v>
      </c>
      <c r="O151" s="24">
        <f t="shared" si="34"/>
        <v>0</v>
      </c>
      <c r="P151" s="24">
        <f t="shared" si="34"/>
        <v>0</v>
      </c>
      <c r="Q151" s="24">
        <f t="shared" si="34"/>
        <v>0</v>
      </c>
      <c r="R151" s="24">
        <f t="shared" si="34"/>
        <v>0</v>
      </c>
      <c r="S151" s="24">
        <f t="shared" si="34"/>
        <v>0</v>
      </c>
      <c r="T151" s="25" t="s">
        <v>31</v>
      </c>
      <c r="U151" s="30"/>
      <c r="W151" s="31"/>
    </row>
    <row r="152" spans="2:23" s="38" customFormat="1" ht="21" customHeight="1" outlineLevel="1" x14ac:dyDescent="0.25">
      <c r="B152" s="32"/>
      <c r="C152" s="33"/>
      <c r="D152" s="33"/>
      <c r="E152" s="34"/>
      <c r="F152" s="35"/>
      <c r="G152" s="35"/>
      <c r="H152" s="29">
        <f t="shared" si="21"/>
        <v>0</v>
      </c>
      <c r="I152" s="29">
        <f t="shared" si="22"/>
        <v>0</v>
      </c>
      <c r="J152" s="36">
        <f t="shared" si="38"/>
        <v>0</v>
      </c>
      <c r="K152" s="24">
        <f t="shared" si="35"/>
        <v>0</v>
      </c>
      <c r="L152" s="61">
        <f t="shared" si="34"/>
        <v>0</v>
      </c>
      <c r="M152" s="24">
        <f t="shared" si="34"/>
        <v>0</v>
      </c>
      <c r="N152" s="24">
        <f t="shared" si="34"/>
        <v>0</v>
      </c>
      <c r="O152" s="24">
        <f t="shared" si="34"/>
        <v>0</v>
      </c>
      <c r="P152" s="24">
        <f t="shared" si="34"/>
        <v>0</v>
      </c>
      <c r="Q152" s="24">
        <f t="shared" si="34"/>
        <v>0</v>
      </c>
      <c r="R152" s="24">
        <f t="shared" si="34"/>
        <v>0</v>
      </c>
      <c r="S152" s="24">
        <f t="shared" si="34"/>
        <v>0</v>
      </c>
      <c r="T152" s="37" t="s">
        <v>31</v>
      </c>
      <c r="U152" s="37"/>
    </row>
    <row r="153" spans="2:23" s="26" customFormat="1" ht="21" customHeight="1" outlineLevel="1" x14ac:dyDescent="0.25">
      <c r="B153" s="27"/>
      <c r="C153" s="18"/>
      <c r="D153" s="18"/>
      <c r="E153" s="62"/>
      <c r="F153" s="39"/>
      <c r="G153" s="39"/>
      <c r="H153" s="29">
        <f t="shared" si="21"/>
        <v>0</v>
      </c>
      <c r="I153" s="29">
        <f t="shared" si="22"/>
        <v>0</v>
      </c>
      <c r="J153" s="29">
        <f t="shared" si="38"/>
        <v>0</v>
      </c>
      <c r="K153" s="24">
        <f t="shared" si="35"/>
        <v>0</v>
      </c>
      <c r="L153" s="24">
        <f t="shared" si="34"/>
        <v>0</v>
      </c>
      <c r="M153" s="24">
        <f t="shared" si="34"/>
        <v>0</v>
      </c>
      <c r="N153" s="24">
        <f t="shared" si="34"/>
        <v>0</v>
      </c>
      <c r="O153" s="24">
        <f t="shared" si="34"/>
        <v>0</v>
      </c>
      <c r="P153" s="24">
        <f t="shared" si="34"/>
        <v>0</v>
      </c>
      <c r="Q153" s="24">
        <f t="shared" si="34"/>
        <v>0</v>
      </c>
      <c r="R153" s="24">
        <f t="shared" si="34"/>
        <v>0</v>
      </c>
      <c r="S153" s="24">
        <f t="shared" si="34"/>
        <v>0</v>
      </c>
      <c r="T153" s="25" t="s">
        <v>31</v>
      </c>
      <c r="U153" s="30"/>
      <c r="W153" s="31"/>
    </row>
    <row r="154" spans="2:23" s="26" customFormat="1" ht="21" customHeight="1" outlineLevel="1" x14ac:dyDescent="0.25">
      <c r="B154" s="27"/>
      <c r="C154" s="18"/>
      <c r="D154" s="18"/>
      <c r="E154" s="62"/>
      <c r="F154" s="39"/>
      <c r="G154" s="39"/>
      <c r="H154" s="29">
        <f t="shared" si="21"/>
        <v>0</v>
      </c>
      <c r="I154" s="29">
        <f t="shared" si="22"/>
        <v>0</v>
      </c>
      <c r="J154" s="29">
        <f t="shared" si="38"/>
        <v>0</v>
      </c>
      <c r="K154" s="24">
        <f t="shared" si="35"/>
        <v>0</v>
      </c>
      <c r="L154" s="24">
        <f t="shared" si="35"/>
        <v>0</v>
      </c>
      <c r="M154" s="24">
        <f t="shared" si="35"/>
        <v>0</v>
      </c>
      <c r="N154" s="24">
        <f t="shared" si="35"/>
        <v>0</v>
      </c>
      <c r="O154" s="24">
        <f t="shared" si="35"/>
        <v>0</v>
      </c>
      <c r="P154" s="24">
        <f t="shared" si="35"/>
        <v>0</v>
      </c>
      <c r="Q154" s="24">
        <f t="shared" si="35"/>
        <v>0</v>
      </c>
      <c r="R154" s="24">
        <f t="shared" si="35"/>
        <v>0</v>
      </c>
      <c r="S154" s="24">
        <f t="shared" si="35"/>
        <v>0</v>
      </c>
      <c r="T154" s="25" t="s">
        <v>31</v>
      </c>
      <c r="U154" s="30"/>
      <c r="W154" s="31"/>
    </row>
    <row r="155" spans="2:23" s="26" customFormat="1" ht="21" customHeight="1" outlineLevel="1" x14ac:dyDescent="0.25">
      <c r="B155" s="27"/>
      <c r="C155" s="18"/>
      <c r="D155" s="18"/>
      <c r="E155" s="62"/>
      <c r="F155" s="39"/>
      <c r="G155" s="39"/>
      <c r="H155" s="29">
        <f t="shared" si="21"/>
        <v>0</v>
      </c>
      <c r="I155" s="29">
        <f t="shared" si="22"/>
        <v>0</v>
      </c>
      <c r="J155" s="29">
        <f t="shared" si="38"/>
        <v>0</v>
      </c>
      <c r="K155" s="24">
        <f t="shared" si="35"/>
        <v>0</v>
      </c>
      <c r="L155" s="24">
        <f t="shared" si="34"/>
        <v>0</v>
      </c>
      <c r="M155" s="24">
        <f t="shared" si="34"/>
        <v>0</v>
      </c>
      <c r="N155" s="24">
        <f t="shared" si="34"/>
        <v>0</v>
      </c>
      <c r="O155" s="24">
        <f t="shared" si="34"/>
        <v>0</v>
      </c>
      <c r="P155" s="24">
        <f t="shared" si="34"/>
        <v>0</v>
      </c>
      <c r="Q155" s="24">
        <f t="shared" si="34"/>
        <v>0</v>
      </c>
      <c r="R155" s="24">
        <f t="shared" si="34"/>
        <v>0</v>
      </c>
      <c r="S155" s="24">
        <f t="shared" si="34"/>
        <v>0</v>
      </c>
      <c r="T155" s="25" t="s">
        <v>31</v>
      </c>
      <c r="U155" s="30"/>
      <c r="W155" s="31"/>
    </row>
    <row r="156" spans="2:23" s="26" customFormat="1" ht="21" customHeight="1" outlineLevel="1" x14ac:dyDescent="0.25">
      <c r="B156" s="27"/>
      <c r="C156" s="18"/>
      <c r="D156" s="18"/>
      <c r="E156" s="62"/>
      <c r="F156" s="39"/>
      <c r="G156" s="39"/>
      <c r="H156" s="29">
        <f t="shared" si="21"/>
        <v>0</v>
      </c>
      <c r="I156" s="29">
        <f t="shared" si="22"/>
        <v>0</v>
      </c>
      <c r="J156" s="29">
        <f t="shared" si="38"/>
        <v>0</v>
      </c>
      <c r="K156" s="24">
        <f t="shared" si="35"/>
        <v>0</v>
      </c>
      <c r="L156" s="24">
        <f t="shared" si="34"/>
        <v>0</v>
      </c>
      <c r="M156" s="24">
        <f t="shared" si="34"/>
        <v>0</v>
      </c>
      <c r="N156" s="24">
        <f t="shared" si="34"/>
        <v>0</v>
      </c>
      <c r="O156" s="24">
        <f t="shared" si="34"/>
        <v>0</v>
      </c>
      <c r="P156" s="24">
        <f t="shared" si="34"/>
        <v>0</v>
      </c>
      <c r="Q156" s="24">
        <f t="shared" si="34"/>
        <v>0</v>
      </c>
      <c r="R156" s="24">
        <f t="shared" si="34"/>
        <v>0</v>
      </c>
      <c r="S156" s="24">
        <f t="shared" si="34"/>
        <v>0</v>
      </c>
      <c r="T156" s="25" t="s">
        <v>31</v>
      </c>
      <c r="U156" s="30"/>
      <c r="W156" s="31"/>
    </row>
    <row r="157" spans="2:23" s="38" customFormat="1" ht="21" customHeight="1" outlineLevel="1" x14ac:dyDescent="0.25">
      <c r="B157" s="32"/>
      <c r="C157" s="33"/>
      <c r="D157" s="33"/>
      <c r="E157" s="34"/>
      <c r="F157" s="35"/>
      <c r="G157" s="35"/>
      <c r="H157" s="29">
        <f t="shared" si="21"/>
        <v>0</v>
      </c>
      <c r="I157" s="29">
        <f t="shared" si="22"/>
        <v>0</v>
      </c>
      <c r="J157" s="36">
        <f t="shared" si="38"/>
        <v>0</v>
      </c>
      <c r="K157" s="24">
        <f t="shared" si="35"/>
        <v>0</v>
      </c>
      <c r="L157" s="61">
        <f t="shared" si="34"/>
        <v>0</v>
      </c>
      <c r="M157" s="24">
        <f t="shared" si="34"/>
        <v>0</v>
      </c>
      <c r="N157" s="24">
        <f t="shared" si="34"/>
        <v>0</v>
      </c>
      <c r="O157" s="24">
        <f t="shared" si="34"/>
        <v>0</v>
      </c>
      <c r="P157" s="24">
        <f t="shared" si="34"/>
        <v>0</v>
      </c>
      <c r="Q157" s="24">
        <f t="shared" si="34"/>
        <v>0</v>
      </c>
      <c r="R157" s="24">
        <f t="shared" si="34"/>
        <v>0</v>
      </c>
      <c r="S157" s="24">
        <f t="shared" si="34"/>
        <v>0</v>
      </c>
      <c r="T157" s="37" t="s">
        <v>31</v>
      </c>
      <c r="U157" s="37"/>
    </row>
    <row r="158" spans="2:23" s="26" customFormat="1" ht="21" customHeight="1" outlineLevel="1" x14ac:dyDescent="0.25">
      <c r="B158" s="27"/>
      <c r="C158" s="18"/>
      <c r="D158" s="18"/>
      <c r="E158" s="62"/>
      <c r="F158" s="39"/>
      <c r="G158" s="39"/>
      <c r="H158" s="29">
        <f t="shared" si="21"/>
        <v>0</v>
      </c>
      <c r="I158" s="29">
        <f t="shared" si="22"/>
        <v>0</v>
      </c>
      <c r="J158" s="29">
        <f t="shared" si="38"/>
        <v>0</v>
      </c>
      <c r="K158" s="24">
        <f t="shared" si="35"/>
        <v>0</v>
      </c>
      <c r="L158" s="24">
        <f t="shared" si="34"/>
        <v>0</v>
      </c>
      <c r="M158" s="24">
        <f t="shared" si="34"/>
        <v>0</v>
      </c>
      <c r="N158" s="24">
        <f t="shared" si="34"/>
        <v>0</v>
      </c>
      <c r="O158" s="24">
        <f t="shared" si="34"/>
        <v>0</v>
      </c>
      <c r="P158" s="24">
        <f t="shared" si="34"/>
        <v>0</v>
      </c>
      <c r="Q158" s="24">
        <f t="shared" si="34"/>
        <v>0</v>
      </c>
      <c r="R158" s="24">
        <f t="shared" si="34"/>
        <v>0</v>
      </c>
      <c r="S158" s="24">
        <f t="shared" si="34"/>
        <v>0</v>
      </c>
      <c r="T158" s="25" t="s">
        <v>31</v>
      </c>
      <c r="U158" s="30"/>
      <c r="W158" s="31"/>
    </row>
    <row r="159" spans="2:23" s="26" customFormat="1" ht="21" customHeight="1" outlineLevel="1" x14ac:dyDescent="0.25">
      <c r="B159" s="27"/>
      <c r="C159" s="18"/>
      <c r="D159" s="18"/>
      <c r="E159" s="62"/>
      <c r="F159" s="39"/>
      <c r="G159" s="39"/>
      <c r="H159" s="29">
        <f t="shared" ref="H159:H222" si="39">IF(C159="A",PRODUCT(E159:G159),0)</f>
        <v>0</v>
      </c>
      <c r="I159" s="29">
        <f t="shared" ref="I159:I222" si="40">IF(C159="D",-PRODUCT(E159:G159),0)</f>
        <v>0</v>
      </c>
      <c r="J159" s="29">
        <f t="shared" si="38"/>
        <v>0</v>
      </c>
      <c r="K159" s="24">
        <f t="shared" si="35"/>
        <v>0</v>
      </c>
      <c r="L159" s="24">
        <f t="shared" si="35"/>
        <v>0</v>
      </c>
      <c r="M159" s="24">
        <f t="shared" si="35"/>
        <v>0</v>
      </c>
      <c r="N159" s="24">
        <f t="shared" si="35"/>
        <v>0</v>
      </c>
      <c r="O159" s="24">
        <f t="shared" si="35"/>
        <v>0</v>
      </c>
      <c r="P159" s="24">
        <f t="shared" si="35"/>
        <v>0</v>
      </c>
      <c r="Q159" s="24">
        <f t="shared" si="35"/>
        <v>0</v>
      </c>
      <c r="R159" s="24">
        <f t="shared" si="35"/>
        <v>0</v>
      </c>
      <c r="S159" s="24">
        <f t="shared" si="35"/>
        <v>0</v>
      </c>
      <c r="T159" s="25" t="s">
        <v>31</v>
      </c>
      <c r="U159" s="30"/>
      <c r="W159" s="31"/>
    </row>
    <row r="160" spans="2:23" s="68" customFormat="1" ht="21" customHeight="1" outlineLevel="1" x14ac:dyDescent="0.25">
      <c r="B160" s="17"/>
      <c r="C160" s="65"/>
      <c r="D160" s="65"/>
      <c r="E160" s="66"/>
      <c r="F160" s="39"/>
      <c r="G160" s="39"/>
      <c r="H160" s="29">
        <f t="shared" si="39"/>
        <v>0</v>
      </c>
      <c r="I160" s="29">
        <f t="shared" si="40"/>
        <v>0</v>
      </c>
      <c r="J160" s="29"/>
      <c r="K160" s="24">
        <f t="shared" si="35"/>
        <v>0</v>
      </c>
      <c r="L160" s="24">
        <f t="shared" si="34"/>
        <v>0</v>
      </c>
      <c r="M160" s="24">
        <f t="shared" si="34"/>
        <v>0</v>
      </c>
      <c r="N160" s="24">
        <f t="shared" si="34"/>
        <v>0</v>
      </c>
      <c r="O160" s="24">
        <f t="shared" si="34"/>
        <v>0</v>
      </c>
      <c r="P160" s="24">
        <f t="shared" si="34"/>
        <v>0</v>
      </c>
      <c r="Q160" s="24">
        <f t="shared" si="34"/>
        <v>0</v>
      </c>
      <c r="R160" s="24">
        <f t="shared" si="34"/>
        <v>0</v>
      </c>
      <c r="S160" s="24">
        <f t="shared" si="34"/>
        <v>0</v>
      </c>
      <c r="T160" s="25"/>
      <c r="U160" s="67"/>
      <c r="V160" s="26"/>
    </row>
    <row r="161" spans="2:23" s="26" customFormat="1" ht="21" customHeight="1" outlineLevel="1" x14ac:dyDescent="0.25">
      <c r="B161" s="27"/>
      <c r="C161" s="18"/>
      <c r="D161" s="18"/>
      <c r="E161" s="62"/>
      <c r="F161" s="39"/>
      <c r="G161" s="39"/>
      <c r="H161" s="29">
        <f t="shared" si="39"/>
        <v>0</v>
      </c>
      <c r="I161" s="29">
        <f t="shared" si="40"/>
        <v>0</v>
      </c>
      <c r="J161" s="29">
        <f t="shared" ref="J161:J163" si="41">(H161*D161)+(I161*D161)</f>
        <v>0</v>
      </c>
      <c r="K161" s="24">
        <f t="shared" si="35"/>
        <v>0</v>
      </c>
      <c r="L161" s="24">
        <f t="shared" si="34"/>
        <v>0</v>
      </c>
      <c r="M161" s="24">
        <f t="shared" si="34"/>
        <v>0</v>
      </c>
      <c r="N161" s="24">
        <f t="shared" si="34"/>
        <v>0</v>
      </c>
      <c r="O161" s="24">
        <f t="shared" si="34"/>
        <v>0</v>
      </c>
      <c r="P161" s="24">
        <f t="shared" si="34"/>
        <v>0</v>
      </c>
      <c r="Q161" s="24">
        <f t="shared" si="34"/>
        <v>0</v>
      </c>
      <c r="R161" s="24">
        <f t="shared" si="34"/>
        <v>0</v>
      </c>
      <c r="S161" s="24">
        <f t="shared" si="34"/>
        <v>0</v>
      </c>
      <c r="T161" s="25" t="s">
        <v>31</v>
      </c>
      <c r="U161" s="30"/>
      <c r="W161" s="31"/>
    </row>
    <row r="162" spans="2:23" s="38" customFormat="1" ht="21" customHeight="1" outlineLevel="1" x14ac:dyDescent="0.25">
      <c r="B162" s="32"/>
      <c r="C162" s="33"/>
      <c r="D162" s="33"/>
      <c r="E162" s="34"/>
      <c r="F162" s="35"/>
      <c r="G162" s="35"/>
      <c r="H162" s="29">
        <f t="shared" si="39"/>
        <v>0</v>
      </c>
      <c r="I162" s="29">
        <f t="shared" si="40"/>
        <v>0</v>
      </c>
      <c r="J162" s="36">
        <f t="shared" si="41"/>
        <v>0</v>
      </c>
      <c r="K162" s="24">
        <f t="shared" si="35"/>
        <v>0</v>
      </c>
      <c r="L162" s="61">
        <f t="shared" si="34"/>
        <v>0</v>
      </c>
      <c r="M162" s="24">
        <f t="shared" si="34"/>
        <v>0</v>
      </c>
      <c r="N162" s="24">
        <f t="shared" si="34"/>
        <v>0</v>
      </c>
      <c r="O162" s="24">
        <f t="shared" si="34"/>
        <v>0</v>
      </c>
      <c r="P162" s="24">
        <f t="shared" si="34"/>
        <v>0</v>
      </c>
      <c r="Q162" s="24">
        <f t="shared" si="34"/>
        <v>0</v>
      </c>
      <c r="R162" s="24">
        <f t="shared" si="34"/>
        <v>0</v>
      </c>
      <c r="S162" s="24">
        <f t="shared" si="34"/>
        <v>0</v>
      </c>
      <c r="T162" s="37" t="s">
        <v>31</v>
      </c>
      <c r="U162" s="37"/>
    </row>
    <row r="163" spans="2:23" s="26" customFormat="1" ht="21" customHeight="1" outlineLevel="1" x14ac:dyDescent="0.25">
      <c r="B163" s="27"/>
      <c r="C163" s="18"/>
      <c r="D163" s="18"/>
      <c r="E163" s="62"/>
      <c r="F163" s="39"/>
      <c r="G163" s="39"/>
      <c r="H163" s="29">
        <f t="shared" si="39"/>
        <v>0</v>
      </c>
      <c r="I163" s="29">
        <f t="shared" si="40"/>
        <v>0</v>
      </c>
      <c r="J163" s="29">
        <f t="shared" si="41"/>
        <v>0</v>
      </c>
      <c r="K163" s="24">
        <f t="shared" si="35"/>
        <v>0</v>
      </c>
      <c r="L163" s="24">
        <f t="shared" si="34"/>
        <v>0</v>
      </c>
      <c r="M163" s="24">
        <f t="shared" si="34"/>
        <v>0</v>
      </c>
      <c r="N163" s="24">
        <f t="shared" si="34"/>
        <v>0</v>
      </c>
      <c r="O163" s="24">
        <f t="shared" si="34"/>
        <v>0</v>
      </c>
      <c r="P163" s="24">
        <f t="shared" si="34"/>
        <v>0</v>
      </c>
      <c r="Q163" s="24">
        <f t="shared" si="34"/>
        <v>0</v>
      </c>
      <c r="R163" s="24">
        <f t="shared" si="34"/>
        <v>0</v>
      </c>
      <c r="S163" s="24">
        <f t="shared" si="34"/>
        <v>0</v>
      </c>
      <c r="T163" s="25" t="s">
        <v>31</v>
      </c>
      <c r="U163" s="30"/>
      <c r="W163" s="31"/>
    </row>
    <row r="164" spans="2:23" s="68" customFormat="1" ht="21" customHeight="1" outlineLevel="1" x14ac:dyDescent="0.25">
      <c r="B164" s="17"/>
      <c r="C164" s="65"/>
      <c r="D164" s="65"/>
      <c r="E164" s="66"/>
      <c r="F164" s="39"/>
      <c r="G164" s="39"/>
      <c r="H164" s="29">
        <f t="shared" si="39"/>
        <v>0</v>
      </c>
      <c r="I164" s="29">
        <f t="shared" si="40"/>
        <v>0</v>
      </c>
      <c r="J164" s="29"/>
      <c r="K164" s="24">
        <f t="shared" si="35"/>
        <v>0</v>
      </c>
      <c r="L164" s="24">
        <f t="shared" si="34"/>
        <v>0</v>
      </c>
      <c r="M164" s="24">
        <f t="shared" si="34"/>
        <v>0</v>
      </c>
      <c r="N164" s="24">
        <f t="shared" si="34"/>
        <v>0</v>
      </c>
      <c r="O164" s="24">
        <f t="shared" si="34"/>
        <v>0</v>
      </c>
      <c r="P164" s="24">
        <f t="shared" si="34"/>
        <v>0</v>
      </c>
      <c r="Q164" s="24">
        <f t="shared" si="34"/>
        <v>0</v>
      </c>
      <c r="R164" s="24">
        <f t="shared" si="34"/>
        <v>0</v>
      </c>
      <c r="S164" s="24">
        <f t="shared" si="34"/>
        <v>0</v>
      </c>
      <c r="T164" s="25"/>
      <c r="U164" s="67"/>
      <c r="V164" s="26"/>
    </row>
    <row r="165" spans="2:23" s="26" customFormat="1" ht="21" customHeight="1" outlineLevel="1" x14ac:dyDescent="0.25">
      <c r="B165" s="27"/>
      <c r="C165" s="18"/>
      <c r="D165" s="18"/>
      <c r="E165" s="62"/>
      <c r="F165" s="39"/>
      <c r="G165" s="39"/>
      <c r="H165" s="29">
        <f t="shared" si="39"/>
        <v>0</v>
      </c>
      <c r="I165" s="29">
        <f t="shared" si="40"/>
        <v>0</v>
      </c>
      <c r="J165" s="29">
        <f t="shared" ref="J165:J169" si="42">(H165*D165)+(I165*D165)</f>
        <v>0</v>
      </c>
      <c r="K165" s="24">
        <f t="shared" si="35"/>
        <v>0</v>
      </c>
      <c r="L165" s="24">
        <f t="shared" si="34"/>
        <v>0</v>
      </c>
      <c r="M165" s="24">
        <f t="shared" si="34"/>
        <v>0</v>
      </c>
      <c r="N165" s="24">
        <f t="shared" si="34"/>
        <v>0</v>
      </c>
      <c r="O165" s="24">
        <f t="shared" si="34"/>
        <v>0</v>
      </c>
      <c r="P165" s="24">
        <f t="shared" si="34"/>
        <v>0</v>
      </c>
      <c r="Q165" s="24">
        <f t="shared" si="34"/>
        <v>0</v>
      </c>
      <c r="R165" s="24">
        <f t="shared" si="34"/>
        <v>0</v>
      </c>
      <c r="S165" s="24">
        <f t="shared" si="34"/>
        <v>0</v>
      </c>
      <c r="T165" s="25" t="s">
        <v>31</v>
      </c>
      <c r="U165" s="30"/>
      <c r="W165" s="31"/>
    </row>
    <row r="166" spans="2:23" s="38" customFormat="1" ht="21" customHeight="1" outlineLevel="1" x14ac:dyDescent="0.25">
      <c r="B166" s="32"/>
      <c r="C166" s="33"/>
      <c r="D166" s="33"/>
      <c r="E166" s="34"/>
      <c r="F166" s="35"/>
      <c r="G166" s="35"/>
      <c r="H166" s="29">
        <f t="shared" si="39"/>
        <v>0</v>
      </c>
      <c r="I166" s="29">
        <f t="shared" si="40"/>
        <v>0</v>
      </c>
      <c r="J166" s="36">
        <f t="shared" si="42"/>
        <v>0</v>
      </c>
      <c r="K166" s="24">
        <f t="shared" si="35"/>
        <v>0</v>
      </c>
      <c r="L166" s="61">
        <f t="shared" si="34"/>
        <v>0</v>
      </c>
      <c r="M166" s="24">
        <f t="shared" si="34"/>
        <v>0</v>
      </c>
      <c r="N166" s="24">
        <f t="shared" si="34"/>
        <v>0</v>
      </c>
      <c r="O166" s="24">
        <f t="shared" si="34"/>
        <v>0</v>
      </c>
      <c r="P166" s="24">
        <f t="shared" si="34"/>
        <v>0</v>
      </c>
      <c r="Q166" s="24">
        <f t="shared" si="34"/>
        <v>0</v>
      </c>
      <c r="R166" s="24">
        <f t="shared" si="34"/>
        <v>0</v>
      </c>
      <c r="S166" s="24">
        <f t="shared" si="34"/>
        <v>0</v>
      </c>
      <c r="T166" s="37" t="s">
        <v>31</v>
      </c>
      <c r="U166" s="37"/>
    </row>
    <row r="167" spans="2:23" s="26" customFormat="1" ht="21" customHeight="1" outlineLevel="1" x14ac:dyDescent="0.25">
      <c r="B167" s="27"/>
      <c r="C167" s="18"/>
      <c r="D167" s="18"/>
      <c r="E167" s="19"/>
      <c r="F167" s="20"/>
      <c r="G167" s="28"/>
      <c r="H167" s="29">
        <f t="shared" si="39"/>
        <v>0</v>
      </c>
      <c r="I167" s="29">
        <f t="shared" si="40"/>
        <v>0</v>
      </c>
      <c r="J167" s="29">
        <f t="shared" si="42"/>
        <v>0</v>
      </c>
      <c r="K167" s="24">
        <f t="shared" si="35"/>
        <v>0</v>
      </c>
      <c r="L167" s="24">
        <f t="shared" si="35"/>
        <v>0</v>
      </c>
      <c r="M167" s="24">
        <f t="shared" si="35"/>
        <v>0</v>
      </c>
      <c r="N167" s="24">
        <f t="shared" si="35"/>
        <v>0</v>
      </c>
      <c r="O167" s="24">
        <f t="shared" si="35"/>
        <v>0</v>
      </c>
      <c r="P167" s="24">
        <f t="shared" si="35"/>
        <v>0</v>
      </c>
      <c r="Q167" s="24">
        <f t="shared" si="35"/>
        <v>0</v>
      </c>
      <c r="R167" s="24">
        <f t="shared" si="35"/>
        <v>0</v>
      </c>
      <c r="S167" s="24">
        <f t="shared" si="35"/>
        <v>0</v>
      </c>
      <c r="T167" s="25" t="s">
        <v>31</v>
      </c>
      <c r="U167" s="30"/>
      <c r="W167" s="31"/>
    </row>
    <row r="168" spans="2:23" s="26" customFormat="1" ht="21" customHeight="1" outlineLevel="1" x14ac:dyDescent="0.25">
      <c r="B168" s="27"/>
      <c r="C168" s="18"/>
      <c r="D168" s="18"/>
      <c r="E168" s="19"/>
      <c r="F168" s="20"/>
      <c r="G168" s="28"/>
      <c r="H168" s="29">
        <f t="shared" si="39"/>
        <v>0</v>
      </c>
      <c r="I168" s="29">
        <f t="shared" si="40"/>
        <v>0</v>
      </c>
      <c r="J168" s="29">
        <f t="shared" si="42"/>
        <v>0</v>
      </c>
      <c r="K168" s="24">
        <f t="shared" si="35"/>
        <v>0</v>
      </c>
      <c r="L168" s="24">
        <f t="shared" si="35"/>
        <v>0</v>
      </c>
      <c r="M168" s="24">
        <f t="shared" si="35"/>
        <v>0</v>
      </c>
      <c r="N168" s="24">
        <f t="shared" si="35"/>
        <v>0</v>
      </c>
      <c r="O168" s="24">
        <f t="shared" si="35"/>
        <v>0</v>
      </c>
      <c r="P168" s="24">
        <f t="shared" si="35"/>
        <v>0</v>
      </c>
      <c r="Q168" s="24">
        <f t="shared" si="35"/>
        <v>0</v>
      </c>
      <c r="R168" s="24">
        <f t="shared" si="35"/>
        <v>0</v>
      </c>
      <c r="S168" s="24">
        <f t="shared" si="35"/>
        <v>0</v>
      </c>
      <c r="T168" s="25" t="s">
        <v>31</v>
      </c>
      <c r="U168" s="30"/>
      <c r="W168" s="31"/>
    </row>
    <row r="169" spans="2:23" s="38" customFormat="1" ht="21" customHeight="1" outlineLevel="1" x14ac:dyDescent="0.25">
      <c r="B169" s="32"/>
      <c r="C169" s="33"/>
      <c r="D169" s="33"/>
      <c r="E169" s="34"/>
      <c r="F169" s="35"/>
      <c r="G169" s="35"/>
      <c r="H169" s="29">
        <f t="shared" si="39"/>
        <v>0</v>
      </c>
      <c r="I169" s="29">
        <f t="shared" si="40"/>
        <v>0</v>
      </c>
      <c r="J169" s="36">
        <f t="shared" si="42"/>
        <v>0</v>
      </c>
      <c r="K169" s="24">
        <f t="shared" si="35"/>
        <v>0</v>
      </c>
      <c r="L169" s="61">
        <f t="shared" si="35"/>
        <v>0</v>
      </c>
      <c r="M169" s="24">
        <f t="shared" si="35"/>
        <v>0</v>
      </c>
      <c r="N169" s="24">
        <f t="shared" si="35"/>
        <v>0</v>
      </c>
      <c r="O169" s="24">
        <f t="shared" si="35"/>
        <v>0</v>
      </c>
      <c r="P169" s="24">
        <f t="shared" si="35"/>
        <v>0</v>
      </c>
      <c r="Q169" s="24">
        <f t="shared" si="35"/>
        <v>0</v>
      </c>
      <c r="R169" s="24">
        <f t="shared" si="35"/>
        <v>0</v>
      </c>
      <c r="S169" s="24">
        <f t="shared" si="35"/>
        <v>0</v>
      </c>
      <c r="T169" s="37" t="s">
        <v>31</v>
      </c>
      <c r="U169" s="37"/>
    </row>
    <row r="170" spans="2:23" s="26" customFormat="1" ht="21" customHeight="1" outlineLevel="1" x14ac:dyDescent="0.25">
      <c r="B170" s="17"/>
      <c r="C170" s="18"/>
      <c r="D170" s="19"/>
      <c r="E170" s="20"/>
      <c r="F170" s="21"/>
      <c r="G170" s="22"/>
      <c r="H170" s="29">
        <f t="shared" si="39"/>
        <v>0</v>
      </c>
      <c r="I170" s="29">
        <f t="shared" si="40"/>
        <v>0</v>
      </c>
      <c r="J170" s="23">
        <f t="shared" ref="J170" si="43">IF($D170=J$6,$C170*$G170,0)</f>
        <v>0</v>
      </c>
      <c r="K170" s="24">
        <f t="shared" si="35"/>
        <v>0</v>
      </c>
      <c r="L170" s="24">
        <f t="shared" si="34"/>
        <v>0</v>
      </c>
      <c r="M170" s="24">
        <f t="shared" si="34"/>
        <v>0</v>
      </c>
      <c r="N170" s="24">
        <f t="shared" si="34"/>
        <v>0</v>
      </c>
      <c r="O170" s="24">
        <f t="shared" si="34"/>
        <v>0</v>
      </c>
      <c r="P170" s="24">
        <f t="shared" si="34"/>
        <v>0</v>
      </c>
      <c r="Q170" s="24">
        <f t="shared" si="34"/>
        <v>0</v>
      </c>
      <c r="R170" s="24">
        <f t="shared" si="34"/>
        <v>0</v>
      </c>
      <c r="S170" s="24">
        <f t="shared" si="34"/>
        <v>0</v>
      </c>
      <c r="T170" s="31"/>
    </row>
    <row r="171" spans="2:23" s="26" customFormat="1" ht="21" customHeight="1" outlineLevel="1" x14ac:dyDescent="0.25">
      <c r="B171" s="27"/>
      <c r="C171" s="18"/>
      <c r="D171" s="18"/>
      <c r="E171" s="19"/>
      <c r="F171" s="20"/>
      <c r="G171" s="28"/>
      <c r="H171" s="29">
        <f t="shared" si="39"/>
        <v>0</v>
      </c>
      <c r="I171" s="29">
        <f t="shared" si="40"/>
        <v>0</v>
      </c>
      <c r="J171" s="29">
        <f t="shared" ref="J171" si="44">(H171*D171)+(I171*D171)</f>
        <v>0</v>
      </c>
      <c r="K171" s="24">
        <f t="shared" si="35"/>
        <v>0</v>
      </c>
      <c r="L171" s="24">
        <f t="shared" si="34"/>
        <v>0</v>
      </c>
      <c r="M171" s="24">
        <f t="shared" si="34"/>
        <v>0</v>
      </c>
      <c r="N171" s="24">
        <f t="shared" si="34"/>
        <v>0</v>
      </c>
      <c r="O171" s="24">
        <f t="shared" si="34"/>
        <v>0</v>
      </c>
      <c r="P171" s="24">
        <f t="shared" si="34"/>
        <v>0</v>
      </c>
      <c r="Q171" s="24">
        <f t="shared" si="34"/>
        <v>0</v>
      </c>
      <c r="R171" s="24">
        <f t="shared" si="34"/>
        <v>0</v>
      </c>
      <c r="S171" s="24">
        <f t="shared" si="34"/>
        <v>0</v>
      </c>
      <c r="T171" s="25" t="s">
        <v>31</v>
      </c>
      <c r="U171" s="30"/>
      <c r="W171" s="31"/>
    </row>
    <row r="172" spans="2:23" s="26" customFormat="1" ht="21" customHeight="1" outlineLevel="1" x14ac:dyDescent="0.25">
      <c r="B172" s="17"/>
      <c r="C172" s="18"/>
      <c r="D172" s="19"/>
      <c r="E172" s="20"/>
      <c r="F172" s="21"/>
      <c r="G172" s="22"/>
      <c r="H172" s="29">
        <f t="shared" si="39"/>
        <v>0</v>
      </c>
      <c r="I172" s="29">
        <f t="shared" si="40"/>
        <v>0</v>
      </c>
      <c r="J172" s="23">
        <f t="shared" ref="J172" si="45">IF($D172=J$6,$C172*$G172,0)</f>
        <v>0</v>
      </c>
      <c r="K172" s="24">
        <f t="shared" si="35"/>
        <v>0</v>
      </c>
      <c r="L172" s="24">
        <f t="shared" si="35"/>
        <v>0</v>
      </c>
      <c r="M172" s="24">
        <f t="shared" si="35"/>
        <v>0</v>
      </c>
      <c r="N172" s="24">
        <f t="shared" si="35"/>
        <v>0</v>
      </c>
      <c r="O172" s="24">
        <f t="shared" si="35"/>
        <v>0</v>
      </c>
      <c r="P172" s="24">
        <f t="shared" si="35"/>
        <v>0</v>
      </c>
      <c r="Q172" s="24">
        <f t="shared" si="35"/>
        <v>0</v>
      </c>
      <c r="R172" s="24">
        <f t="shared" si="35"/>
        <v>0</v>
      </c>
      <c r="S172" s="24">
        <f t="shared" si="35"/>
        <v>0</v>
      </c>
      <c r="T172" s="31"/>
    </row>
    <row r="173" spans="2:23" s="26" customFormat="1" ht="21" customHeight="1" outlineLevel="1" x14ac:dyDescent="0.25">
      <c r="B173" s="27"/>
      <c r="C173" s="18"/>
      <c r="D173" s="18"/>
      <c r="E173" s="19"/>
      <c r="F173" s="20"/>
      <c r="G173" s="28"/>
      <c r="H173" s="29">
        <f t="shared" si="39"/>
        <v>0</v>
      </c>
      <c r="I173" s="29">
        <f t="shared" si="40"/>
        <v>0</v>
      </c>
      <c r="J173" s="29">
        <f t="shared" ref="J173:J180" si="46">(H173*D173)+(I173*D173)</f>
        <v>0</v>
      </c>
      <c r="K173" s="24">
        <f t="shared" si="35"/>
        <v>0</v>
      </c>
      <c r="L173" s="24">
        <f t="shared" si="35"/>
        <v>0</v>
      </c>
      <c r="M173" s="24">
        <f t="shared" si="35"/>
        <v>0</v>
      </c>
      <c r="N173" s="24">
        <f t="shared" si="35"/>
        <v>0</v>
      </c>
      <c r="O173" s="24">
        <f t="shared" si="35"/>
        <v>0</v>
      </c>
      <c r="P173" s="24">
        <f t="shared" si="35"/>
        <v>0</v>
      </c>
      <c r="Q173" s="24">
        <f t="shared" si="35"/>
        <v>0</v>
      </c>
      <c r="R173" s="24">
        <f t="shared" si="35"/>
        <v>0</v>
      </c>
      <c r="S173" s="24">
        <f t="shared" si="35"/>
        <v>0</v>
      </c>
      <c r="T173" s="25" t="s">
        <v>31</v>
      </c>
      <c r="U173" s="30"/>
      <c r="W173" s="31"/>
    </row>
    <row r="174" spans="2:23" s="38" customFormat="1" ht="21" customHeight="1" outlineLevel="1" x14ac:dyDescent="0.25">
      <c r="B174" s="32"/>
      <c r="C174" s="33"/>
      <c r="D174" s="33"/>
      <c r="E174" s="34"/>
      <c r="F174" s="35"/>
      <c r="G174" s="35"/>
      <c r="H174" s="29">
        <f t="shared" si="39"/>
        <v>0</v>
      </c>
      <c r="I174" s="29">
        <f t="shared" si="40"/>
        <v>0</v>
      </c>
      <c r="J174" s="36">
        <f t="shared" si="46"/>
        <v>0</v>
      </c>
      <c r="K174" s="24">
        <f t="shared" si="35"/>
        <v>0</v>
      </c>
      <c r="L174" s="24">
        <f t="shared" si="35"/>
        <v>0</v>
      </c>
      <c r="M174" s="24">
        <f t="shared" si="35"/>
        <v>0</v>
      </c>
      <c r="N174" s="24">
        <f t="shared" si="35"/>
        <v>0</v>
      </c>
      <c r="O174" s="24">
        <f t="shared" si="35"/>
        <v>0</v>
      </c>
      <c r="P174" s="24">
        <f t="shared" si="35"/>
        <v>0</v>
      </c>
      <c r="Q174" s="24">
        <f t="shared" si="35"/>
        <v>0</v>
      </c>
      <c r="R174" s="24">
        <f t="shared" si="35"/>
        <v>0</v>
      </c>
      <c r="S174" s="24">
        <f t="shared" si="35"/>
        <v>0</v>
      </c>
      <c r="T174" s="37" t="s">
        <v>31</v>
      </c>
      <c r="U174" s="37"/>
    </row>
    <row r="175" spans="2:23" s="26" customFormat="1" ht="21" customHeight="1" outlineLevel="1" x14ac:dyDescent="0.25">
      <c r="B175" s="27"/>
      <c r="C175" s="18"/>
      <c r="D175" s="18"/>
      <c r="E175" s="19"/>
      <c r="F175" s="20"/>
      <c r="G175" s="28"/>
      <c r="H175" s="29">
        <f t="shared" si="39"/>
        <v>0</v>
      </c>
      <c r="I175" s="29">
        <f t="shared" si="40"/>
        <v>0</v>
      </c>
      <c r="J175" s="29">
        <f t="shared" si="46"/>
        <v>0</v>
      </c>
      <c r="K175" s="24">
        <f t="shared" si="35"/>
        <v>0</v>
      </c>
      <c r="L175" s="24">
        <f t="shared" si="35"/>
        <v>0</v>
      </c>
      <c r="M175" s="24">
        <f t="shared" si="35"/>
        <v>0</v>
      </c>
      <c r="N175" s="24">
        <f t="shared" si="35"/>
        <v>0</v>
      </c>
      <c r="O175" s="24">
        <f t="shared" si="35"/>
        <v>0</v>
      </c>
      <c r="P175" s="24">
        <f t="shared" si="35"/>
        <v>0</v>
      </c>
      <c r="Q175" s="24">
        <f t="shared" si="35"/>
        <v>0</v>
      </c>
      <c r="R175" s="24">
        <f t="shared" si="35"/>
        <v>0</v>
      </c>
      <c r="S175" s="24">
        <f t="shared" si="35"/>
        <v>0</v>
      </c>
      <c r="T175" s="25" t="s">
        <v>31</v>
      </c>
      <c r="U175" s="30"/>
      <c r="W175" s="31"/>
    </row>
    <row r="176" spans="2:23" s="26" customFormat="1" ht="21" customHeight="1" outlineLevel="1" x14ac:dyDescent="0.25">
      <c r="B176" s="27"/>
      <c r="C176" s="18"/>
      <c r="D176" s="18"/>
      <c r="E176" s="19"/>
      <c r="F176" s="20"/>
      <c r="G176" s="28"/>
      <c r="H176" s="29">
        <f t="shared" si="39"/>
        <v>0</v>
      </c>
      <c r="I176" s="29">
        <f t="shared" si="40"/>
        <v>0</v>
      </c>
      <c r="J176" s="29">
        <f t="shared" si="46"/>
        <v>0</v>
      </c>
      <c r="K176" s="24">
        <f t="shared" si="35"/>
        <v>0</v>
      </c>
      <c r="L176" s="24">
        <f t="shared" si="35"/>
        <v>0</v>
      </c>
      <c r="M176" s="24">
        <f t="shared" si="35"/>
        <v>0</v>
      </c>
      <c r="N176" s="24">
        <f t="shared" si="35"/>
        <v>0</v>
      </c>
      <c r="O176" s="24">
        <f t="shared" si="35"/>
        <v>0</v>
      </c>
      <c r="P176" s="24">
        <f t="shared" si="35"/>
        <v>0</v>
      </c>
      <c r="Q176" s="24">
        <f t="shared" si="35"/>
        <v>0</v>
      </c>
      <c r="R176" s="24">
        <f t="shared" si="35"/>
        <v>0</v>
      </c>
      <c r="S176" s="24">
        <f t="shared" si="35"/>
        <v>0</v>
      </c>
      <c r="T176" s="25" t="s">
        <v>31</v>
      </c>
      <c r="U176" s="30"/>
      <c r="W176" s="31"/>
    </row>
    <row r="177" spans="2:23" s="26" customFormat="1" ht="21" customHeight="1" outlineLevel="1" x14ac:dyDescent="0.25">
      <c r="B177" s="27"/>
      <c r="C177" s="18"/>
      <c r="D177" s="18"/>
      <c r="E177" s="19"/>
      <c r="F177" s="20"/>
      <c r="G177" s="28"/>
      <c r="H177" s="29">
        <f t="shared" si="39"/>
        <v>0</v>
      </c>
      <c r="I177" s="29">
        <f t="shared" si="40"/>
        <v>0</v>
      </c>
      <c r="J177" s="29">
        <f t="shared" si="46"/>
        <v>0</v>
      </c>
      <c r="K177" s="24">
        <f t="shared" si="35"/>
        <v>0</v>
      </c>
      <c r="L177" s="24">
        <f t="shared" si="35"/>
        <v>0</v>
      </c>
      <c r="M177" s="24">
        <f t="shared" si="35"/>
        <v>0</v>
      </c>
      <c r="N177" s="24">
        <f t="shared" si="35"/>
        <v>0</v>
      </c>
      <c r="O177" s="24">
        <f t="shared" si="35"/>
        <v>0</v>
      </c>
      <c r="P177" s="24">
        <f t="shared" si="35"/>
        <v>0</v>
      </c>
      <c r="Q177" s="24">
        <f t="shared" si="35"/>
        <v>0</v>
      </c>
      <c r="R177" s="24">
        <f t="shared" si="35"/>
        <v>0</v>
      </c>
      <c r="S177" s="24">
        <f t="shared" si="35"/>
        <v>0</v>
      </c>
      <c r="T177" s="25" t="s">
        <v>31</v>
      </c>
      <c r="U177" s="30"/>
      <c r="W177" s="31"/>
    </row>
    <row r="178" spans="2:23" s="26" customFormat="1" ht="21" customHeight="1" outlineLevel="1" x14ac:dyDescent="0.25">
      <c r="B178" s="27"/>
      <c r="C178" s="18"/>
      <c r="D178" s="18"/>
      <c r="E178" s="19"/>
      <c r="F178" s="20"/>
      <c r="G178" s="28"/>
      <c r="H178" s="29">
        <f t="shared" si="39"/>
        <v>0</v>
      </c>
      <c r="I178" s="29">
        <f t="shared" si="40"/>
        <v>0</v>
      </c>
      <c r="J178" s="29">
        <f t="shared" si="46"/>
        <v>0</v>
      </c>
      <c r="K178" s="24">
        <f t="shared" si="35"/>
        <v>0</v>
      </c>
      <c r="L178" s="24">
        <f t="shared" si="35"/>
        <v>0</v>
      </c>
      <c r="M178" s="24">
        <f t="shared" si="35"/>
        <v>0</v>
      </c>
      <c r="N178" s="24">
        <f t="shared" si="35"/>
        <v>0</v>
      </c>
      <c r="O178" s="24">
        <f t="shared" si="35"/>
        <v>0</v>
      </c>
      <c r="P178" s="24">
        <f t="shared" si="35"/>
        <v>0</v>
      </c>
      <c r="Q178" s="24">
        <f t="shared" si="35"/>
        <v>0</v>
      </c>
      <c r="R178" s="24">
        <f t="shared" si="35"/>
        <v>0</v>
      </c>
      <c r="S178" s="24">
        <f t="shared" si="35"/>
        <v>0</v>
      </c>
      <c r="T178" s="25" t="s">
        <v>31</v>
      </c>
      <c r="U178" s="30"/>
      <c r="W178" s="31"/>
    </row>
    <row r="179" spans="2:23" s="38" customFormat="1" ht="21" customHeight="1" outlineLevel="1" x14ac:dyDescent="0.25">
      <c r="B179" s="32"/>
      <c r="C179" s="33"/>
      <c r="D179" s="33"/>
      <c r="E179" s="34"/>
      <c r="F179" s="35"/>
      <c r="G179" s="35"/>
      <c r="H179" s="29">
        <f t="shared" si="39"/>
        <v>0</v>
      </c>
      <c r="I179" s="29">
        <f t="shared" si="40"/>
        <v>0</v>
      </c>
      <c r="J179" s="36">
        <f t="shared" si="46"/>
        <v>0</v>
      </c>
      <c r="K179" s="24">
        <f t="shared" si="35"/>
        <v>0</v>
      </c>
      <c r="L179" s="24">
        <f t="shared" si="35"/>
        <v>0</v>
      </c>
      <c r="M179" s="24">
        <f t="shared" si="35"/>
        <v>0</v>
      </c>
      <c r="N179" s="24">
        <f t="shared" si="35"/>
        <v>0</v>
      </c>
      <c r="O179" s="24">
        <f t="shared" si="35"/>
        <v>0</v>
      </c>
      <c r="P179" s="24">
        <f t="shared" si="35"/>
        <v>0</v>
      </c>
      <c r="Q179" s="24">
        <f t="shared" si="35"/>
        <v>0</v>
      </c>
      <c r="R179" s="24">
        <f t="shared" si="35"/>
        <v>0</v>
      </c>
      <c r="S179" s="24">
        <f t="shared" si="35"/>
        <v>0</v>
      </c>
      <c r="T179" s="37" t="s">
        <v>31</v>
      </c>
      <c r="U179" s="37"/>
    </row>
    <row r="180" spans="2:23" s="26" customFormat="1" ht="21" customHeight="1" outlineLevel="1" x14ac:dyDescent="0.25">
      <c r="B180" s="27"/>
      <c r="C180" s="18"/>
      <c r="D180" s="18"/>
      <c r="E180" s="19"/>
      <c r="F180" s="20"/>
      <c r="G180" s="28"/>
      <c r="H180" s="29">
        <f t="shared" si="39"/>
        <v>0</v>
      </c>
      <c r="I180" s="29">
        <f t="shared" si="40"/>
        <v>0</v>
      </c>
      <c r="J180" s="29">
        <f t="shared" si="46"/>
        <v>0</v>
      </c>
      <c r="K180" s="24">
        <f t="shared" si="35"/>
        <v>0</v>
      </c>
      <c r="L180" s="24">
        <f t="shared" si="35"/>
        <v>0</v>
      </c>
      <c r="M180" s="24">
        <f t="shared" si="35"/>
        <v>0</v>
      </c>
      <c r="N180" s="24">
        <f t="shared" si="35"/>
        <v>0</v>
      </c>
      <c r="O180" s="24">
        <f t="shared" si="35"/>
        <v>0</v>
      </c>
      <c r="P180" s="24">
        <f t="shared" si="35"/>
        <v>0</v>
      </c>
      <c r="Q180" s="24">
        <f t="shared" si="35"/>
        <v>0</v>
      </c>
      <c r="R180" s="24">
        <f t="shared" si="35"/>
        <v>0</v>
      </c>
      <c r="S180" s="24">
        <f t="shared" si="35"/>
        <v>0</v>
      </c>
      <c r="T180" s="25" t="s">
        <v>31</v>
      </c>
      <c r="U180" s="30"/>
      <c r="W180" s="31"/>
    </row>
    <row r="181" spans="2:23" s="26" customFormat="1" ht="21" customHeight="1" outlineLevel="1" x14ac:dyDescent="0.25">
      <c r="B181" s="17"/>
      <c r="C181" s="18"/>
      <c r="D181" s="19"/>
      <c r="E181" s="20"/>
      <c r="F181" s="21"/>
      <c r="G181" s="22"/>
      <c r="H181" s="29">
        <f t="shared" si="39"/>
        <v>0</v>
      </c>
      <c r="I181" s="29">
        <f t="shared" si="40"/>
        <v>0</v>
      </c>
      <c r="J181" s="23">
        <f t="shared" ref="J181" si="47">IF($D181=J$6,$C181*$G181,0)</f>
        <v>0</v>
      </c>
      <c r="K181" s="24">
        <f t="shared" si="35"/>
        <v>0</v>
      </c>
      <c r="L181" s="24">
        <f t="shared" si="35"/>
        <v>0</v>
      </c>
      <c r="M181" s="24">
        <f t="shared" si="35"/>
        <v>0</v>
      </c>
      <c r="N181" s="24">
        <f t="shared" si="35"/>
        <v>0</v>
      </c>
      <c r="O181" s="24">
        <f t="shared" si="35"/>
        <v>0</v>
      </c>
      <c r="P181" s="24">
        <f t="shared" si="35"/>
        <v>0</v>
      </c>
      <c r="Q181" s="24">
        <f t="shared" si="35"/>
        <v>0</v>
      </c>
      <c r="R181" s="24">
        <f t="shared" si="35"/>
        <v>0</v>
      </c>
      <c r="S181" s="24">
        <f t="shared" si="35"/>
        <v>0</v>
      </c>
      <c r="T181" s="31"/>
    </row>
    <row r="182" spans="2:23" s="26" customFormat="1" ht="21" customHeight="1" outlineLevel="1" x14ac:dyDescent="0.25">
      <c r="B182" s="27"/>
      <c r="C182" s="18"/>
      <c r="D182" s="18"/>
      <c r="E182" s="19"/>
      <c r="F182" s="20"/>
      <c r="G182" s="28"/>
      <c r="H182" s="29">
        <f t="shared" si="39"/>
        <v>0</v>
      </c>
      <c r="I182" s="29">
        <f t="shared" si="40"/>
        <v>0</v>
      </c>
      <c r="J182" s="29">
        <f t="shared" ref="J182:J188" si="48">(H182*D182)+(I182*D182)</f>
        <v>0</v>
      </c>
      <c r="K182" s="24">
        <f t="shared" si="35"/>
        <v>0</v>
      </c>
      <c r="L182" s="24">
        <f t="shared" si="35"/>
        <v>0</v>
      </c>
      <c r="M182" s="24">
        <f t="shared" si="35"/>
        <v>0</v>
      </c>
      <c r="N182" s="24">
        <f t="shared" si="35"/>
        <v>0</v>
      </c>
      <c r="O182" s="24">
        <f t="shared" si="35"/>
        <v>0</v>
      </c>
      <c r="P182" s="24">
        <f t="shared" si="35"/>
        <v>0</v>
      </c>
      <c r="Q182" s="24">
        <f t="shared" si="35"/>
        <v>0</v>
      </c>
      <c r="R182" s="24">
        <f t="shared" si="35"/>
        <v>0</v>
      </c>
      <c r="S182" s="24">
        <f t="shared" si="35"/>
        <v>0</v>
      </c>
      <c r="T182" s="25" t="s">
        <v>31</v>
      </c>
      <c r="U182" s="30"/>
      <c r="W182" s="31"/>
    </row>
    <row r="183" spans="2:23" s="26" customFormat="1" ht="21" customHeight="1" outlineLevel="1" x14ac:dyDescent="0.25">
      <c r="B183" s="27"/>
      <c r="C183" s="18"/>
      <c r="D183" s="18"/>
      <c r="E183" s="19"/>
      <c r="F183" s="20"/>
      <c r="G183" s="28"/>
      <c r="H183" s="29">
        <f t="shared" si="39"/>
        <v>0</v>
      </c>
      <c r="I183" s="29">
        <f t="shared" si="40"/>
        <v>0</v>
      </c>
      <c r="J183" s="29">
        <f t="shared" si="48"/>
        <v>0</v>
      </c>
      <c r="K183" s="24">
        <f t="shared" si="35"/>
        <v>0</v>
      </c>
      <c r="L183" s="24">
        <f t="shared" si="35"/>
        <v>0</v>
      </c>
      <c r="M183" s="24">
        <f t="shared" si="35"/>
        <v>0</v>
      </c>
      <c r="N183" s="24">
        <f t="shared" si="35"/>
        <v>0</v>
      </c>
      <c r="O183" s="24">
        <f t="shared" si="35"/>
        <v>0</v>
      </c>
      <c r="P183" s="24">
        <f t="shared" si="35"/>
        <v>0</v>
      </c>
      <c r="Q183" s="24">
        <f t="shared" si="35"/>
        <v>0</v>
      </c>
      <c r="R183" s="24">
        <f t="shared" si="35"/>
        <v>0</v>
      </c>
      <c r="S183" s="24">
        <f t="shared" si="35"/>
        <v>0</v>
      </c>
      <c r="T183" s="25" t="s">
        <v>31</v>
      </c>
      <c r="U183" s="30"/>
      <c r="W183" s="31"/>
    </row>
    <row r="184" spans="2:23" s="26" customFormat="1" ht="21" customHeight="1" outlineLevel="1" x14ac:dyDescent="0.25">
      <c r="B184" s="27"/>
      <c r="C184" s="18"/>
      <c r="D184" s="18"/>
      <c r="E184" s="19"/>
      <c r="F184" s="20"/>
      <c r="G184" s="28"/>
      <c r="H184" s="29">
        <f t="shared" si="39"/>
        <v>0</v>
      </c>
      <c r="I184" s="29">
        <f t="shared" si="40"/>
        <v>0</v>
      </c>
      <c r="J184" s="29">
        <f t="shared" si="48"/>
        <v>0</v>
      </c>
      <c r="K184" s="24">
        <f t="shared" si="35"/>
        <v>0</v>
      </c>
      <c r="L184" s="24">
        <f t="shared" si="35"/>
        <v>0</v>
      </c>
      <c r="M184" s="24">
        <f t="shared" si="35"/>
        <v>0</v>
      </c>
      <c r="N184" s="24">
        <f t="shared" si="35"/>
        <v>0</v>
      </c>
      <c r="O184" s="24">
        <f t="shared" si="35"/>
        <v>0</v>
      </c>
      <c r="P184" s="24">
        <f t="shared" si="35"/>
        <v>0</v>
      </c>
      <c r="Q184" s="24">
        <f t="shared" si="35"/>
        <v>0</v>
      </c>
      <c r="R184" s="24">
        <f t="shared" si="35"/>
        <v>0</v>
      </c>
      <c r="S184" s="24">
        <f t="shared" si="35"/>
        <v>0</v>
      </c>
      <c r="T184" s="25" t="s">
        <v>31</v>
      </c>
      <c r="U184" s="30"/>
      <c r="W184" s="31"/>
    </row>
    <row r="185" spans="2:23" s="26" customFormat="1" ht="21" customHeight="1" outlineLevel="1" x14ac:dyDescent="0.25">
      <c r="B185" s="27"/>
      <c r="C185" s="18"/>
      <c r="D185" s="18"/>
      <c r="E185" s="19"/>
      <c r="F185" s="20"/>
      <c r="G185" s="28"/>
      <c r="H185" s="29">
        <f t="shared" si="39"/>
        <v>0</v>
      </c>
      <c r="I185" s="29">
        <f t="shared" si="40"/>
        <v>0</v>
      </c>
      <c r="J185" s="29">
        <f t="shared" si="48"/>
        <v>0</v>
      </c>
      <c r="K185" s="24">
        <f t="shared" si="35"/>
        <v>0</v>
      </c>
      <c r="L185" s="24">
        <f t="shared" si="35"/>
        <v>0</v>
      </c>
      <c r="M185" s="24">
        <f t="shared" si="35"/>
        <v>0</v>
      </c>
      <c r="N185" s="24">
        <f t="shared" si="35"/>
        <v>0</v>
      </c>
      <c r="O185" s="24">
        <f t="shared" si="35"/>
        <v>0</v>
      </c>
      <c r="P185" s="24">
        <f t="shared" si="35"/>
        <v>0</v>
      </c>
      <c r="Q185" s="24">
        <f t="shared" si="35"/>
        <v>0</v>
      </c>
      <c r="R185" s="24">
        <f t="shared" si="35"/>
        <v>0</v>
      </c>
      <c r="S185" s="24">
        <f t="shared" si="35"/>
        <v>0</v>
      </c>
      <c r="T185" s="25" t="s">
        <v>31</v>
      </c>
      <c r="U185" s="30"/>
      <c r="W185" s="31"/>
    </row>
    <row r="186" spans="2:23" s="26" customFormat="1" ht="21" customHeight="1" outlineLevel="1" x14ac:dyDescent="0.25">
      <c r="B186" s="27"/>
      <c r="C186" s="18"/>
      <c r="D186" s="18"/>
      <c r="E186" s="19"/>
      <c r="F186" s="20"/>
      <c r="G186" s="28"/>
      <c r="H186" s="29">
        <f t="shared" si="39"/>
        <v>0</v>
      </c>
      <c r="I186" s="29">
        <f t="shared" si="40"/>
        <v>0</v>
      </c>
      <c r="J186" s="29">
        <f t="shared" si="48"/>
        <v>0</v>
      </c>
      <c r="K186" s="24">
        <f t="shared" si="35"/>
        <v>0</v>
      </c>
      <c r="L186" s="24">
        <f t="shared" si="35"/>
        <v>0</v>
      </c>
      <c r="M186" s="24">
        <f t="shared" si="35"/>
        <v>0</v>
      </c>
      <c r="N186" s="24">
        <f t="shared" si="35"/>
        <v>0</v>
      </c>
      <c r="O186" s="24">
        <f t="shared" si="35"/>
        <v>0</v>
      </c>
      <c r="P186" s="24">
        <f t="shared" si="35"/>
        <v>0</v>
      </c>
      <c r="Q186" s="24">
        <f t="shared" si="35"/>
        <v>0</v>
      </c>
      <c r="R186" s="24">
        <f t="shared" si="35"/>
        <v>0</v>
      </c>
      <c r="S186" s="24">
        <f t="shared" si="35"/>
        <v>0</v>
      </c>
      <c r="T186" s="25" t="s">
        <v>31</v>
      </c>
      <c r="U186" s="30"/>
      <c r="W186" s="31"/>
    </row>
    <row r="187" spans="2:23" s="38" customFormat="1" ht="21" customHeight="1" outlineLevel="1" x14ac:dyDescent="0.25">
      <c r="B187" s="32"/>
      <c r="C187" s="33"/>
      <c r="D187" s="33"/>
      <c r="E187" s="34"/>
      <c r="F187" s="35"/>
      <c r="G187" s="35"/>
      <c r="H187" s="29">
        <f t="shared" si="39"/>
        <v>0</v>
      </c>
      <c r="I187" s="29">
        <f t="shared" si="40"/>
        <v>0</v>
      </c>
      <c r="J187" s="36">
        <f t="shared" si="48"/>
        <v>0</v>
      </c>
      <c r="K187" s="24">
        <f t="shared" si="35"/>
        <v>0</v>
      </c>
      <c r="L187" s="24">
        <f t="shared" si="35"/>
        <v>0</v>
      </c>
      <c r="M187" s="24">
        <f t="shared" si="35"/>
        <v>0</v>
      </c>
      <c r="N187" s="24">
        <f t="shared" si="35"/>
        <v>0</v>
      </c>
      <c r="O187" s="24">
        <f t="shared" si="35"/>
        <v>0</v>
      </c>
      <c r="P187" s="24">
        <f t="shared" si="35"/>
        <v>0</v>
      </c>
      <c r="Q187" s="24">
        <f t="shared" si="35"/>
        <v>0</v>
      </c>
      <c r="R187" s="24">
        <f t="shared" si="35"/>
        <v>0</v>
      </c>
      <c r="S187" s="24">
        <f t="shared" si="35"/>
        <v>0</v>
      </c>
      <c r="T187" s="37" t="s">
        <v>31</v>
      </c>
      <c r="U187" s="37"/>
    </row>
    <row r="188" spans="2:23" s="26" customFormat="1" ht="21" customHeight="1" outlineLevel="1" x14ac:dyDescent="0.25">
      <c r="B188" s="27"/>
      <c r="C188" s="18"/>
      <c r="D188" s="18"/>
      <c r="E188" s="19"/>
      <c r="F188" s="20"/>
      <c r="G188" s="28"/>
      <c r="H188" s="29">
        <f t="shared" si="39"/>
        <v>0</v>
      </c>
      <c r="I188" s="29">
        <f t="shared" si="40"/>
        <v>0</v>
      </c>
      <c r="J188" s="29">
        <f t="shared" si="48"/>
        <v>0</v>
      </c>
      <c r="K188" s="24">
        <f t="shared" si="35"/>
        <v>0</v>
      </c>
      <c r="L188" s="24">
        <f t="shared" si="35"/>
        <v>0</v>
      </c>
      <c r="M188" s="24">
        <f t="shared" si="35"/>
        <v>0</v>
      </c>
      <c r="N188" s="24">
        <f t="shared" si="35"/>
        <v>0</v>
      </c>
      <c r="O188" s="24">
        <f t="shared" si="35"/>
        <v>0</v>
      </c>
      <c r="P188" s="24">
        <f t="shared" si="35"/>
        <v>0</v>
      </c>
      <c r="Q188" s="24">
        <f t="shared" si="35"/>
        <v>0</v>
      </c>
      <c r="R188" s="24">
        <f t="shared" si="35"/>
        <v>0</v>
      </c>
      <c r="S188" s="24">
        <f t="shared" si="35"/>
        <v>0</v>
      </c>
      <c r="T188" s="25" t="s">
        <v>31</v>
      </c>
      <c r="U188" s="30"/>
      <c r="W188" s="31"/>
    </row>
    <row r="189" spans="2:23" s="26" customFormat="1" ht="21" customHeight="1" outlineLevel="1" x14ac:dyDescent="0.25">
      <c r="B189" s="17"/>
      <c r="C189" s="18"/>
      <c r="D189" s="19"/>
      <c r="E189" s="20"/>
      <c r="F189" s="21"/>
      <c r="G189" s="22"/>
      <c r="H189" s="29">
        <f t="shared" si="39"/>
        <v>0</v>
      </c>
      <c r="I189" s="29">
        <f t="shared" si="40"/>
        <v>0</v>
      </c>
      <c r="J189" s="23">
        <f t="shared" ref="J189" si="49">IF($D189=J$6,$C189*$G189,0)</f>
        <v>0</v>
      </c>
      <c r="K189" s="24">
        <f t="shared" si="35"/>
        <v>0</v>
      </c>
      <c r="L189" s="24">
        <f t="shared" si="35"/>
        <v>0</v>
      </c>
      <c r="M189" s="24">
        <f t="shared" si="35"/>
        <v>0</v>
      </c>
      <c r="N189" s="24">
        <f t="shared" si="35"/>
        <v>0</v>
      </c>
      <c r="O189" s="24">
        <f t="shared" si="35"/>
        <v>0</v>
      </c>
      <c r="P189" s="24">
        <f t="shared" si="35"/>
        <v>0</v>
      </c>
      <c r="Q189" s="24">
        <f t="shared" si="35"/>
        <v>0</v>
      </c>
      <c r="R189" s="24">
        <f t="shared" si="35"/>
        <v>0</v>
      </c>
      <c r="S189" s="24">
        <f t="shared" si="35"/>
        <v>0</v>
      </c>
      <c r="T189" s="31"/>
    </row>
    <row r="190" spans="2:23" s="26" customFormat="1" ht="21" customHeight="1" outlineLevel="1" x14ac:dyDescent="0.25">
      <c r="B190" s="27"/>
      <c r="C190" s="18"/>
      <c r="D190" s="18"/>
      <c r="E190" s="19"/>
      <c r="F190" s="20"/>
      <c r="G190" s="28"/>
      <c r="H190" s="29">
        <f t="shared" si="39"/>
        <v>0</v>
      </c>
      <c r="I190" s="29">
        <f t="shared" si="40"/>
        <v>0</v>
      </c>
      <c r="J190" s="29">
        <f t="shared" ref="J190:J199" si="50">(H190*D190)+(I190*D190)</f>
        <v>0</v>
      </c>
      <c r="K190" s="24">
        <f t="shared" si="35"/>
        <v>0</v>
      </c>
      <c r="L190" s="24">
        <f t="shared" si="35"/>
        <v>0</v>
      </c>
      <c r="M190" s="24">
        <f t="shared" si="35"/>
        <v>0</v>
      </c>
      <c r="N190" s="24">
        <f t="shared" si="35"/>
        <v>0</v>
      </c>
      <c r="O190" s="24">
        <f t="shared" si="35"/>
        <v>0</v>
      </c>
      <c r="P190" s="24">
        <f t="shared" si="35"/>
        <v>0</v>
      </c>
      <c r="Q190" s="24">
        <f t="shared" si="35"/>
        <v>0</v>
      </c>
      <c r="R190" s="24">
        <f t="shared" si="35"/>
        <v>0</v>
      </c>
      <c r="S190" s="24">
        <f t="shared" si="35"/>
        <v>0</v>
      </c>
      <c r="T190" s="25" t="s">
        <v>31</v>
      </c>
      <c r="U190" s="30"/>
      <c r="W190" s="31"/>
    </row>
    <row r="191" spans="2:23" s="26" customFormat="1" ht="21" customHeight="1" outlineLevel="1" x14ac:dyDescent="0.25">
      <c r="B191" s="27"/>
      <c r="C191" s="18"/>
      <c r="D191" s="18"/>
      <c r="E191" s="19"/>
      <c r="F191" s="20"/>
      <c r="G191" s="28"/>
      <c r="H191" s="29">
        <f t="shared" si="39"/>
        <v>0</v>
      </c>
      <c r="I191" s="29">
        <f t="shared" si="40"/>
        <v>0</v>
      </c>
      <c r="J191" s="29">
        <f t="shared" si="50"/>
        <v>0</v>
      </c>
      <c r="K191" s="24">
        <f t="shared" si="35"/>
        <v>0</v>
      </c>
      <c r="L191" s="24">
        <f t="shared" ref="L191:S224" si="51">IF($E191=L$6,$J191,0)</f>
        <v>0</v>
      </c>
      <c r="M191" s="24">
        <f t="shared" si="51"/>
        <v>0</v>
      </c>
      <c r="N191" s="24">
        <f t="shared" si="51"/>
        <v>0</v>
      </c>
      <c r="O191" s="24">
        <f t="shared" si="51"/>
        <v>0</v>
      </c>
      <c r="P191" s="24">
        <f t="shared" si="51"/>
        <v>0</v>
      </c>
      <c r="Q191" s="24">
        <f t="shared" si="51"/>
        <v>0</v>
      </c>
      <c r="R191" s="24">
        <f t="shared" si="51"/>
        <v>0</v>
      </c>
      <c r="S191" s="24">
        <f t="shared" si="51"/>
        <v>0</v>
      </c>
      <c r="T191" s="25" t="s">
        <v>31</v>
      </c>
      <c r="U191" s="30"/>
      <c r="W191" s="31"/>
    </row>
    <row r="192" spans="2:23" s="26" customFormat="1" ht="21" customHeight="1" outlineLevel="1" x14ac:dyDescent="0.25">
      <c r="B192" s="27"/>
      <c r="C192" s="18"/>
      <c r="D192" s="18"/>
      <c r="E192" s="19"/>
      <c r="F192" s="20"/>
      <c r="G192" s="28"/>
      <c r="H192" s="29">
        <f t="shared" si="39"/>
        <v>0</v>
      </c>
      <c r="I192" s="29">
        <f t="shared" si="40"/>
        <v>0</v>
      </c>
      <c r="J192" s="29">
        <f t="shared" si="50"/>
        <v>0</v>
      </c>
      <c r="K192" s="24">
        <f t="shared" ref="K192:S246" si="52">IF($E192=K$6,$J192,0)</f>
        <v>0</v>
      </c>
      <c r="L192" s="24">
        <f t="shared" si="51"/>
        <v>0</v>
      </c>
      <c r="M192" s="24">
        <f t="shared" si="51"/>
        <v>0</v>
      </c>
      <c r="N192" s="24">
        <f t="shared" si="51"/>
        <v>0</v>
      </c>
      <c r="O192" s="24">
        <f t="shared" si="51"/>
        <v>0</v>
      </c>
      <c r="P192" s="24">
        <f t="shared" si="51"/>
        <v>0</v>
      </c>
      <c r="Q192" s="24">
        <f t="shared" si="51"/>
        <v>0</v>
      </c>
      <c r="R192" s="24">
        <f t="shared" si="51"/>
        <v>0</v>
      </c>
      <c r="S192" s="24">
        <f t="shared" si="51"/>
        <v>0</v>
      </c>
      <c r="T192" s="25" t="s">
        <v>31</v>
      </c>
      <c r="U192" s="30"/>
      <c r="W192" s="31"/>
    </row>
    <row r="193" spans="2:23" s="26" customFormat="1" ht="21" customHeight="1" outlineLevel="1" x14ac:dyDescent="0.25">
      <c r="B193" s="27"/>
      <c r="C193" s="18"/>
      <c r="D193" s="18"/>
      <c r="E193" s="19"/>
      <c r="F193" s="20"/>
      <c r="G193" s="28"/>
      <c r="H193" s="29">
        <f t="shared" si="39"/>
        <v>0</v>
      </c>
      <c r="I193" s="29">
        <f t="shared" si="40"/>
        <v>0</v>
      </c>
      <c r="J193" s="29">
        <f t="shared" si="50"/>
        <v>0</v>
      </c>
      <c r="K193" s="24">
        <f t="shared" si="52"/>
        <v>0</v>
      </c>
      <c r="L193" s="24">
        <f t="shared" si="51"/>
        <v>0</v>
      </c>
      <c r="M193" s="24">
        <f t="shared" si="51"/>
        <v>0</v>
      </c>
      <c r="N193" s="24">
        <f t="shared" si="51"/>
        <v>0</v>
      </c>
      <c r="O193" s="24">
        <f t="shared" si="51"/>
        <v>0</v>
      </c>
      <c r="P193" s="24">
        <f t="shared" si="51"/>
        <v>0</v>
      </c>
      <c r="Q193" s="24">
        <f t="shared" si="51"/>
        <v>0</v>
      </c>
      <c r="R193" s="24">
        <f t="shared" si="51"/>
        <v>0</v>
      </c>
      <c r="S193" s="24">
        <f t="shared" si="51"/>
        <v>0</v>
      </c>
      <c r="T193" s="25" t="s">
        <v>31</v>
      </c>
      <c r="U193" s="30"/>
      <c r="W193" s="31"/>
    </row>
    <row r="194" spans="2:23" s="26" customFormat="1" ht="21" customHeight="1" outlineLevel="1" x14ac:dyDescent="0.25">
      <c r="B194" s="27"/>
      <c r="C194" s="18"/>
      <c r="D194" s="18"/>
      <c r="E194" s="62"/>
      <c r="F194" s="20"/>
      <c r="G194" s="28"/>
      <c r="H194" s="29">
        <f t="shared" si="39"/>
        <v>0</v>
      </c>
      <c r="I194" s="29">
        <f t="shared" si="40"/>
        <v>0</v>
      </c>
      <c r="J194" s="29">
        <f t="shared" si="50"/>
        <v>0</v>
      </c>
      <c r="K194" s="24">
        <f t="shared" si="52"/>
        <v>0</v>
      </c>
      <c r="L194" s="24">
        <f t="shared" si="52"/>
        <v>0</v>
      </c>
      <c r="M194" s="24">
        <f t="shared" si="52"/>
        <v>0</v>
      </c>
      <c r="N194" s="24">
        <f t="shared" si="52"/>
        <v>0</v>
      </c>
      <c r="O194" s="24">
        <f t="shared" si="52"/>
        <v>0</v>
      </c>
      <c r="P194" s="24">
        <f t="shared" si="52"/>
        <v>0</v>
      </c>
      <c r="Q194" s="24">
        <f t="shared" si="52"/>
        <v>0</v>
      </c>
      <c r="R194" s="24">
        <f t="shared" si="52"/>
        <v>0</v>
      </c>
      <c r="S194" s="24">
        <f t="shared" si="52"/>
        <v>0</v>
      </c>
      <c r="T194" s="25" t="s">
        <v>31</v>
      </c>
      <c r="U194" s="30"/>
      <c r="W194" s="31"/>
    </row>
    <row r="195" spans="2:23" s="26" customFormat="1" ht="21" customHeight="1" outlineLevel="1" x14ac:dyDescent="0.25">
      <c r="B195" s="27"/>
      <c r="C195" s="18"/>
      <c r="D195" s="18"/>
      <c r="E195" s="19"/>
      <c r="F195" s="20"/>
      <c r="G195" s="28"/>
      <c r="H195" s="29">
        <f t="shared" si="39"/>
        <v>0</v>
      </c>
      <c r="I195" s="29">
        <f t="shared" si="40"/>
        <v>0</v>
      </c>
      <c r="J195" s="29">
        <f t="shared" si="50"/>
        <v>0</v>
      </c>
      <c r="K195" s="24">
        <f t="shared" si="52"/>
        <v>0</v>
      </c>
      <c r="L195" s="24">
        <f t="shared" si="51"/>
        <v>0</v>
      </c>
      <c r="M195" s="24">
        <f t="shared" si="51"/>
        <v>0</v>
      </c>
      <c r="N195" s="24">
        <f t="shared" si="51"/>
        <v>0</v>
      </c>
      <c r="O195" s="24">
        <f t="shared" si="51"/>
        <v>0</v>
      </c>
      <c r="P195" s="24">
        <f t="shared" si="51"/>
        <v>0</v>
      </c>
      <c r="Q195" s="24">
        <f t="shared" si="51"/>
        <v>0</v>
      </c>
      <c r="R195" s="24">
        <f t="shared" si="51"/>
        <v>0</v>
      </c>
      <c r="S195" s="24">
        <f t="shared" si="51"/>
        <v>0</v>
      </c>
      <c r="T195" s="25" t="s">
        <v>31</v>
      </c>
      <c r="U195" s="30"/>
      <c r="W195" s="31"/>
    </row>
    <row r="196" spans="2:23" s="38" customFormat="1" ht="21" customHeight="1" outlineLevel="1" x14ac:dyDescent="0.25">
      <c r="B196" s="32"/>
      <c r="C196" s="33"/>
      <c r="D196" s="33"/>
      <c r="E196" s="34"/>
      <c r="F196" s="35"/>
      <c r="G196" s="35"/>
      <c r="H196" s="29">
        <f t="shared" si="39"/>
        <v>0</v>
      </c>
      <c r="I196" s="29">
        <f t="shared" si="40"/>
        <v>0</v>
      </c>
      <c r="J196" s="36">
        <f t="shared" si="50"/>
        <v>0</v>
      </c>
      <c r="K196" s="24">
        <f t="shared" si="52"/>
        <v>0</v>
      </c>
      <c r="L196" s="24">
        <f t="shared" si="51"/>
        <v>0</v>
      </c>
      <c r="M196" s="24">
        <f t="shared" si="51"/>
        <v>0</v>
      </c>
      <c r="N196" s="24">
        <f t="shared" si="51"/>
        <v>0</v>
      </c>
      <c r="O196" s="24">
        <f t="shared" si="51"/>
        <v>0</v>
      </c>
      <c r="P196" s="24">
        <f t="shared" si="51"/>
        <v>0</v>
      </c>
      <c r="Q196" s="24">
        <f t="shared" si="51"/>
        <v>0</v>
      </c>
      <c r="R196" s="24">
        <f t="shared" si="51"/>
        <v>0</v>
      </c>
      <c r="S196" s="24">
        <f t="shared" si="51"/>
        <v>0</v>
      </c>
      <c r="T196" s="37" t="s">
        <v>31</v>
      </c>
      <c r="U196" s="37"/>
    </row>
    <row r="197" spans="2:23" s="26" customFormat="1" ht="21" customHeight="1" outlineLevel="1" x14ac:dyDescent="0.25">
      <c r="B197" s="27"/>
      <c r="C197" s="18"/>
      <c r="D197" s="18"/>
      <c r="E197" s="19"/>
      <c r="F197" s="20"/>
      <c r="G197" s="28"/>
      <c r="H197" s="29">
        <f t="shared" si="39"/>
        <v>0</v>
      </c>
      <c r="I197" s="29">
        <f t="shared" si="40"/>
        <v>0</v>
      </c>
      <c r="J197" s="29">
        <f t="shared" si="50"/>
        <v>0</v>
      </c>
      <c r="K197" s="24">
        <f t="shared" si="52"/>
        <v>0</v>
      </c>
      <c r="L197" s="24">
        <f t="shared" si="51"/>
        <v>0</v>
      </c>
      <c r="M197" s="24">
        <f t="shared" si="51"/>
        <v>0</v>
      </c>
      <c r="N197" s="24">
        <f t="shared" si="51"/>
        <v>0</v>
      </c>
      <c r="O197" s="24">
        <f t="shared" si="51"/>
        <v>0</v>
      </c>
      <c r="P197" s="24">
        <f t="shared" si="51"/>
        <v>0</v>
      </c>
      <c r="Q197" s="24">
        <f t="shared" si="51"/>
        <v>0</v>
      </c>
      <c r="R197" s="24">
        <f t="shared" si="51"/>
        <v>0</v>
      </c>
      <c r="S197" s="24">
        <f t="shared" si="51"/>
        <v>0</v>
      </c>
      <c r="T197" s="25" t="s">
        <v>31</v>
      </c>
      <c r="U197" s="30"/>
      <c r="W197" s="31"/>
    </row>
    <row r="198" spans="2:23" s="38" customFormat="1" ht="21" customHeight="1" outlineLevel="1" x14ac:dyDescent="0.25">
      <c r="B198" s="32"/>
      <c r="C198" s="33"/>
      <c r="D198" s="33"/>
      <c r="E198" s="34"/>
      <c r="F198" s="35"/>
      <c r="G198" s="35"/>
      <c r="H198" s="29">
        <f t="shared" si="39"/>
        <v>0</v>
      </c>
      <c r="I198" s="29">
        <f t="shared" si="40"/>
        <v>0</v>
      </c>
      <c r="J198" s="36">
        <f t="shared" si="50"/>
        <v>0</v>
      </c>
      <c r="K198" s="24">
        <f t="shared" si="52"/>
        <v>0</v>
      </c>
      <c r="L198" s="24">
        <f t="shared" si="51"/>
        <v>0</v>
      </c>
      <c r="M198" s="24">
        <f t="shared" si="51"/>
        <v>0</v>
      </c>
      <c r="N198" s="24">
        <f t="shared" si="51"/>
        <v>0</v>
      </c>
      <c r="O198" s="24">
        <f t="shared" si="51"/>
        <v>0</v>
      </c>
      <c r="P198" s="24">
        <f t="shared" si="51"/>
        <v>0</v>
      </c>
      <c r="Q198" s="24">
        <f t="shared" si="51"/>
        <v>0</v>
      </c>
      <c r="R198" s="24">
        <f t="shared" si="51"/>
        <v>0</v>
      </c>
      <c r="S198" s="24">
        <f t="shared" si="51"/>
        <v>0</v>
      </c>
      <c r="T198" s="37" t="s">
        <v>31</v>
      </c>
      <c r="U198" s="37"/>
    </row>
    <row r="199" spans="2:23" s="26" customFormat="1" ht="21" customHeight="1" outlineLevel="1" x14ac:dyDescent="0.25">
      <c r="B199" s="27"/>
      <c r="C199" s="18"/>
      <c r="D199" s="18"/>
      <c r="E199" s="62"/>
      <c r="F199" s="20"/>
      <c r="G199" s="28"/>
      <c r="H199" s="29">
        <f t="shared" si="39"/>
        <v>0</v>
      </c>
      <c r="I199" s="29">
        <f t="shared" si="40"/>
        <v>0</v>
      </c>
      <c r="J199" s="29">
        <f t="shared" si="50"/>
        <v>0</v>
      </c>
      <c r="K199" s="24">
        <f t="shared" si="52"/>
        <v>0</v>
      </c>
      <c r="L199" s="24">
        <f t="shared" si="51"/>
        <v>0</v>
      </c>
      <c r="M199" s="24">
        <f t="shared" si="51"/>
        <v>0</v>
      </c>
      <c r="N199" s="24">
        <f t="shared" si="51"/>
        <v>0</v>
      </c>
      <c r="O199" s="24">
        <f t="shared" si="51"/>
        <v>0</v>
      </c>
      <c r="P199" s="24">
        <f t="shared" si="51"/>
        <v>0</v>
      </c>
      <c r="Q199" s="24">
        <f t="shared" si="51"/>
        <v>0</v>
      </c>
      <c r="R199" s="24">
        <f t="shared" si="51"/>
        <v>0</v>
      </c>
      <c r="S199" s="24">
        <f t="shared" si="51"/>
        <v>0</v>
      </c>
      <c r="T199" s="25" t="s">
        <v>31</v>
      </c>
      <c r="U199" s="30"/>
      <c r="W199" s="31"/>
    </row>
    <row r="200" spans="2:23" s="26" customFormat="1" ht="21" customHeight="1" outlineLevel="1" x14ac:dyDescent="0.25">
      <c r="B200" s="17"/>
      <c r="C200" s="18"/>
      <c r="D200" s="19"/>
      <c r="E200" s="20"/>
      <c r="F200" s="21"/>
      <c r="G200" s="22"/>
      <c r="H200" s="29">
        <f t="shared" si="39"/>
        <v>0</v>
      </c>
      <c r="I200" s="29">
        <f t="shared" si="40"/>
        <v>0</v>
      </c>
      <c r="J200" s="23">
        <f t="shared" ref="J200" si="53">IF($D200=J$6,$C200*$G200,0)</f>
        <v>0</v>
      </c>
      <c r="K200" s="24">
        <f t="shared" si="52"/>
        <v>0</v>
      </c>
      <c r="L200" s="24">
        <f t="shared" si="51"/>
        <v>0</v>
      </c>
      <c r="M200" s="24">
        <f t="shared" si="51"/>
        <v>0</v>
      </c>
      <c r="N200" s="24">
        <f t="shared" si="51"/>
        <v>0</v>
      </c>
      <c r="O200" s="24">
        <f t="shared" si="51"/>
        <v>0</v>
      </c>
      <c r="P200" s="24">
        <f t="shared" si="51"/>
        <v>0</v>
      </c>
      <c r="Q200" s="24">
        <f t="shared" si="51"/>
        <v>0</v>
      </c>
      <c r="R200" s="24">
        <f t="shared" si="51"/>
        <v>0</v>
      </c>
      <c r="S200" s="24">
        <f t="shared" si="51"/>
        <v>0</v>
      </c>
      <c r="T200" s="31"/>
    </row>
    <row r="201" spans="2:23" s="26" customFormat="1" ht="21" customHeight="1" outlineLevel="1" x14ac:dyDescent="0.25">
      <c r="B201" s="27"/>
      <c r="C201" s="18"/>
      <c r="D201" s="18"/>
      <c r="E201" s="19"/>
      <c r="F201" s="20"/>
      <c r="G201" s="28"/>
      <c r="H201" s="29">
        <f t="shared" si="39"/>
        <v>0</v>
      </c>
      <c r="I201" s="29">
        <f t="shared" si="40"/>
        <v>0</v>
      </c>
      <c r="J201" s="29">
        <f t="shared" ref="J201:J202" si="54">(H201*D201)+(I201*D201)</f>
        <v>0</v>
      </c>
      <c r="K201" s="24">
        <f t="shared" si="52"/>
        <v>0</v>
      </c>
      <c r="L201" s="24">
        <f t="shared" si="51"/>
        <v>0</v>
      </c>
      <c r="M201" s="24">
        <f t="shared" si="51"/>
        <v>0</v>
      </c>
      <c r="N201" s="24">
        <f t="shared" si="51"/>
        <v>0</v>
      </c>
      <c r="O201" s="24">
        <f t="shared" si="51"/>
        <v>0</v>
      </c>
      <c r="P201" s="24">
        <f t="shared" si="51"/>
        <v>0</v>
      </c>
      <c r="Q201" s="24">
        <f t="shared" si="51"/>
        <v>0</v>
      </c>
      <c r="R201" s="24">
        <f t="shared" si="51"/>
        <v>0</v>
      </c>
      <c r="S201" s="24">
        <f t="shared" si="51"/>
        <v>0</v>
      </c>
      <c r="T201" s="25" t="s">
        <v>31</v>
      </c>
      <c r="U201" s="30"/>
      <c r="W201" s="31"/>
    </row>
    <row r="202" spans="2:23" s="38" customFormat="1" ht="21" customHeight="1" outlineLevel="1" x14ac:dyDescent="0.25">
      <c r="B202" s="32"/>
      <c r="C202" s="33"/>
      <c r="D202" s="33"/>
      <c r="E202" s="34"/>
      <c r="F202" s="35"/>
      <c r="G202" s="35"/>
      <c r="H202" s="29">
        <f t="shared" si="39"/>
        <v>0</v>
      </c>
      <c r="I202" s="29">
        <f t="shared" si="40"/>
        <v>0</v>
      </c>
      <c r="J202" s="36">
        <f t="shared" si="54"/>
        <v>0</v>
      </c>
      <c r="K202" s="24">
        <f t="shared" si="52"/>
        <v>0</v>
      </c>
      <c r="L202" s="24">
        <f t="shared" si="51"/>
        <v>0</v>
      </c>
      <c r="M202" s="24">
        <f t="shared" si="51"/>
        <v>0</v>
      </c>
      <c r="N202" s="24">
        <f t="shared" si="51"/>
        <v>0</v>
      </c>
      <c r="O202" s="24">
        <f t="shared" si="51"/>
        <v>0</v>
      </c>
      <c r="P202" s="24">
        <f t="shared" si="51"/>
        <v>0</v>
      </c>
      <c r="Q202" s="24">
        <f t="shared" si="51"/>
        <v>0</v>
      </c>
      <c r="R202" s="24">
        <f t="shared" si="51"/>
        <v>0</v>
      </c>
      <c r="S202" s="24">
        <f t="shared" si="51"/>
        <v>0</v>
      </c>
      <c r="T202" s="37" t="s">
        <v>31</v>
      </c>
      <c r="U202" s="37"/>
    </row>
    <row r="203" spans="2:23" s="26" customFormat="1" ht="21" customHeight="1" outlineLevel="1" x14ac:dyDescent="0.25">
      <c r="B203" s="69"/>
      <c r="C203" s="65"/>
      <c r="D203" s="65"/>
      <c r="E203" s="66"/>
      <c r="F203" s="39"/>
      <c r="G203" s="39"/>
      <c r="H203" s="29">
        <f t="shared" si="39"/>
        <v>0</v>
      </c>
      <c r="I203" s="29">
        <f t="shared" si="40"/>
        <v>0</v>
      </c>
      <c r="J203" s="29"/>
      <c r="K203" s="24">
        <f t="shared" si="52"/>
        <v>0</v>
      </c>
      <c r="L203" s="24">
        <f t="shared" si="51"/>
        <v>0</v>
      </c>
      <c r="M203" s="24">
        <f t="shared" si="51"/>
        <v>0</v>
      </c>
      <c r="N203" s="24">
        <f t="shared" si="51"/>
        <v>0</v>
      </c>
      <c r="O203" s="24">
        <f t="shared" si="51"/>
        <v>0</v>
      </c>
      <c r="P203" s="24">
        <f t="shared" si="51"/>
        <v>0</v>
      </c>
      <c r="Q203" s="24">
        <f t="shared" si="51"/>
        <v>0</v>
      </c>
      <c r="R203" s="24">
        <f t="shared" si="51"/>
        <v>0</v>
      </c>
      <c r="S203" s="24">
        <f t="shared" si="51"/>
        <v>0</v>
      </c>
      <c r="T203" s="25"/>
      <c r="U203" s="30"/>
      <c r="W203" s="31"/>
    </row>
    <row r="204" spans="2:23" s="26" customFormat="1" ht="21" customHeight="1" outlineLevel="1" x14ac:dyDescent="0.25">
      <c r="B204" s="9"/>
      <c r="C204" s="18"/>
      <c r="D204" s="18"/>
      <c r="E204" s="62"/>
      <c r="F204" s="20"/>
      <c r="G204" s="28"/>
      <c r="H204" s="29">
        <f t="shared" si="39"/>
        <v>0</v>
      </c>
      <c r="I204" s="29">
        <f t="shared" si="40"/>
        <v>0</v>
      </c>
      <c r="J204" s="63"/>
      <c r="K204" s="24">
        <f t="shared" si="52"/>
        <v>0</v>
      </c>
      <c r="L204" s="24">
        <f t="shared" si="51"/>
        <v>0</v>
      </c>
      <c r="M204" s="24">
        <f t="shared" si="51"/>
        <v>0</v>
      </c>
      <c r="N204" s="24">
        <f t="shared" si="51"/>
        <v>0</v>
      </c>
      <c r="O204" s="24">
        <f t="shared" si="51"/>
        <v>0</v>
      </c>
      <c r="P204" s="24">
        <f t="shared" si="51"/>
        <v>0</v>
      </c>
      <c r="Q204" s="24">
        <f t="shared" si="51"/>
        <v>0</v>
      </c>
      <c r="R204" s="24">
        <f t="shared" si="51"/>
        <v>0</v>
      </c>
      <c r="S204" s="24">
        <f t="shared" si="51"/>
        <v>0</v>
      </c>
      <c r="T204" s="30"/>
      <c r="U204" s="30"/>
    </row>
    <row r="205" spans="2:23" s="26" customFormat="1" ht="21" customHeight="1" outlineLevel="1" x14ac:dyDescent="0.25">
      <c r="B205" s="9"/>
      <c r="C205" s="18"/>
      <c r="D205" s="18"/>
      <c r="E205" s="62"/>
      <c r="F205" s="20"/>
      <c r="G205" s="28"/>
      <c r="H205" s="29">
        <f t="shared" si="39"/>
        <v>0</v>
      </c>
      <c r="I205" s="29">
        <f t="shared" si="40"/>
        <v>0</v>
      </c>
      <c r="J205" s="63"/>
      <c r="K205" s="24">
        <f t="shared" si="52"/>
        <v>0</v>
      </c>
      <c r="L205" s="24">
        <f t="shared" si="51"/>
        <v>0</v>
      </c>
      <c r="M205" s="24">
        <f t="shared" si="51"/>
        <v>0</v>
      </c>
      <c r="N205" s="24">
        <f t="shared" si="51"/>
        <v>0</v>
      </c>
      <c r="O205" s="24">
        <f t="shared" si="51"/>
        <v>0</v>
      </c>
      <c r="P205" s="24">
        <f t="shared" si="51"/>
        <v>0</v>
      </c>
      <c r="Q205" s="24">
        <f t="shared" si="51"/>
        <v>0</v>
      </c>
      <c r="R205" s="24">
        <f t="shared" si="51"/>
        <v>0</v>
      </c>
      <c r="S205" s="24">
        <f t="shared" si="51"/>
        <v>0</v>
      </c>
      <c r="T205" s="30"/>
      <c r="U205" s="30"/>
    </row>
    <row r="206" spans="2:23" s="26" customFormat="1" ht="21" customHeight="1" outlineLevel="1" x14ac:dyDescent="0.25">
      <c r="B206" s="27"/>
      <c r="C206" s="18"/>
      <c r="D206" s="18"/>
      <c r="E206" s="62"/>
      <c r="F206" s="39"/>
      <c r="G206" s="39"/>
      <c r="H206" s="29">
        <f t="shared" si="39"/>
        <v>0</v>
      </c>
      <c r="I206" s="29">
        <f t="shared" si="40"/>
        <v>0</v>
      </c>
      <c r="J206" s="29">
        <f t="shared" ref="J206:J212" si="55">(H206*D206)+(I206*D206)</f>
        <v>0</v>
      </c>
      <c r="K206" s="24">
        <f t="shared" si="52"/>
        <v>0</v>
      </c>
      <c r="L206" s="24">
        <f t="shared" si="51"/>
        <v>0</v>
      </c>
      <c r="M206" s="24">
        <f t="shared" si="51"/>
        <v>0</v>
      </c>
      <c r="N206" s="24">
        <f t="shared" si="51"/>
        <v>0</v>
      </c>
      <c r="O206" s="24">
        <f t="shared" si="51"/>
        <v>0</v>
      </c>
      <c r="P206" s="24">
        <f t="shared" si="51"/>
        <v>0</v>
      </c>
      <c r="Q206" s="24">
        <f t="shared" si="51"/>
        <v>0</v>
      </c>
      <c r="R206" s="24">
        <f t="shared" si="51"/>
        <v>0</v>
      </c>
      <c r="S206" s="24">
        <f t="shared" si="51"/>
        <v>0</v>
      </c>
      <c r="T206" s="25" t="s">
        <v>31</v>
      </c>
      <c r="U206" s="30"/>
      <c r="W206" s="31"/>
    </row>
    <row r="207" spans="2:23" s="38" customFormat="1" ht="21" customHeight="1" outlineLevel="1" x14ac:dyDescent="0.25">
      <c r="B207" s="32"/>
      <c r="C207" s="33"/>
      <c r="D207" s="33"/>
      <c r="E207" s="34"/>
      <c r="F207" s="35"/>
      <c r="G207" s="35"/>
      <c r="H207" s="29">
        <f t="shared" si="39"/>
        <v>0</v>
      </c>
      <c r="I207" s="29">
        <f t="shared" si="40"/>
        <v>0</v>
      </c>
      <c r="J207" s="36">
        <f t="shared" si="55"/>
        <v>0</v>
      </c>
      <c r="K207" s="24">
        <f t="shared" si="52"/>
        <v>0</v>
      </c>
      <c r="L207" s="24">
        <f t="shared" si="51"/>
        <v>0</v>
      </c>
      <c r="M207" s="24">
        <f t="shared" si="51"/>
        <v>0</v>
      </c>
      <c r="N207" s="24">
        <f t="shared" si="51"/>
        <v>0</v>
      </c>
      <c r="O207" s="24">
        <f t="shared" si="51"/>
        <v>0</v>
      </c>
      <c r="P207" s="24">
        <f t="shared" si="51"/>
        <v>0</v>
      </c>
      <c r="Q207" s="24">
        <f t="shared" si="51"/>
        <v>0</v>
      </c>
      <c r="R207" s="24">
        <f t="shared" si="51"/>
        <v>0</v>
      </c>
      <c r="S207" s="24">
        <f t="shared" si="51"/>
        <v>0</v>
      </c>
      <c r="T207" s="37" t="s">
        <v>31</v>
      </c>
      <c r="U207" s="37"/>
    </row>
    <row r="208" spans="2:23" s="26" customFormat="1" ht="21" customHeight="1" outlineLevel="1" x14ac:dyDescent="0.25">
      <c r="B208" s="27"/>
      <c r="C208" s="18"/>
      <c r="D208" s="18"/>
      <c r="E208" s="62"/>
      <c r="F208" s="39"/>
      <c r="G208" s="39"/>
      <c r="H208" s="29">
        <f t="shared" si="39"/>
        <v>0</v>
      </c>
      <c r="I208" s="29">
        <f t="shared" si="40"/>
        <v>0</v>
      </c>
      <c r="J208" s="29">
        <f t="shared" si="55"/>
        <v>0</v>
      </c>
      <c r="K208" s="24">
        <f t="shared" si="52"/>
        <v>0</v>
      </c>
      <c r="L208" s="24">
        <f t="shared" si="52"/>
        <v>0</v>
      </c>
      <c r="M208" s="24">
        <f t="shared" si="52"/>
        <v>0</v>
      </c>
      <c r="N208" s="24">
        <f t="shared" si="52"/>
        <v>0</v>
      </c>
      <c r="O208" s="24">
        <f t="shared" si="52"/>
        <v>0</v>
      </c>
      <c r="P208" s="24">
        <f t="shared" si="52"/>
        <v>0</v>
      </c>
      <c r="Q208" s="24">
        <f t="shared" si="52"/>
        <v>0</v>
      </c>
      <c r="R208" s="24">
        <f t="shared" si="52"/>
        <v>0</v>
      </c>
      <c r="S208" s="24">
        <f t="shared" si="52"/>
        <v>0</v>
      </c>
      <c r="T208" s="25" t="s">
        <v>31</v>
      </c>
      <c r="U208" s="30"/>
      <c r="W208" s="31"/>
    </row>
    <row r="209" spans="2:23" s="26" customFormat="1" ht="21" customHeight="1" outlineLevel="1" x14ac:dyDescent="0.25">
      <c r="B209" s="27"/>
      <c r="C209" s="18"/>
      <c r="D209" s="18"/>
      <c r="E209" s="62"/>
      <c r="F209" s="39"/>
      <c r="G209" s="39"/>
      <c r="H209" s="29">
        <f t="shared" si="39"/>
        <v>0</v>
      </c>
      <c r="I209" s="29">
        <f t="shared" si="40"/>
        <v>0</v>
      </c>
      <c r="J209" s="29">
        <f t="shared" si="55"/>
        <v>0</v>
      </c>
      <c r="K209" s="24">
        <f t="shared" si="52"/>
        <v>0</v>
      </c>
      <c r="L209" s="24">
        <f t="shared" si="51"/>
        <v>0</v>
      </c>
      <c r="M209" s="24">
        <f t="shared" si="51"/>
        <v>0</v>
      </c>
      <c r="N209" s="24">
        <f t="shared" si="51"/>
        <v>0</v>
      </c>
      <c r="O209" s="24">
        <f t="shared" si="51"/>
        <v>0</v>
      </c>
      <c r="P209" s="24">
        <f t="shared" si="51"/>
        <v>0</v>
      </c>
      <c r="Q209" s="24">
        <f t="shared" si="51"/>
        <v>0</v>
      </c>
      <c r="R209" s="24">
        <f t="shared" si="51"/>
        <v>0</v>
      </c>
      <c r="S209" s="24">
        <f t="shared" si="51"/>
        <v>0</v>
      </c>
      <c r="T209" s="25" t="s">
        <v>31</v>
      </c>
      <c r="U209" s="30"/>
      <c r="W209" s="31"/>
    </row>
    <row r="210" spans="2:23" s="38" customFormat="1" ht="21" customHeight="1" outlineLevel="1" x14ac:dyDescent="0.25">
      <c r="B210" s="32"/>
      <c r="C210" s="33"/>
      <c r="D210" s="33"/>
      <c r="E210" s="34"/>
      <c r="F210" s="35"/>
      <c r="G210" s="35"/>
      <c r="H210" s="29">
        <f t="shared" si="39"/>
        <v>0</v>
      </c>
      <c r="I210" s="29">
        <f t="shared" si="40"/>
        <v>0</v>
      </c>
      <c r="J210" s="36">
        <f t="shared" si="55"/>
        <v>0</v>
      </c>
      <c r="K210" s="24">
        <f t="shared" si="52"/>
        <v>0</v>
      </c>
      <c r="L210" s="24">
        <f t="shared" si="51"/>
        <v>0</v>
      </c>
      <c r="M210" s="24">
        <f t="shared" si="51"/>
        <v>0</v>
      </c>
      <c r="N210" s="24">
        <f t="shared" si="51"/>
        <v>0</v>
      </c>
      <c r="O210" s="24">
        <f t="shared" si="51"/>
        <v>0</v>
      </c>
      <c r="P210" s="24">
        <f t="shared" si="51"/>
        <v>0</v>
      </c>
      <c r="Q210" s="24">
        <f t="shared" si="51"/>
        <v>0</v>
      </c>
      <c r="R210" s="24">
        <f t="shared" si="51"/>
        <v>0</v>
      </c>
      <c r="S210" s="24">
        <f t="shared" si="51"/>
        <v>0</v>
      </c>
      <c r="T210" s="37" t="s">
        <v>31</v>
      </c>
      <c r="U210" s="37"/>
    </row>
    <row r="211" spans="2:23" s="26" customFormat="1" ht="21" customHeight="1" outlineLevel="1" x14ac:dyDescent="0.25">
      <c r="B211" s="27"/>
      <c r="C211" s="18"/>
      <c r="D211" s="18"/>
      <c r="E211" s="62"/>
      <c r="F211" s="39"/>
      <c r="G211" s="39"/>
      <c r="H211" s="29">
        <f t="shared" si="39"/>
        <v>0</v>
      </c>
      <c r="I211" s="29">
        <f t="shared" si="40"/>
        <v>0</v>
      </c>
      <c r="J211" s="29">
        <f t="shared" si="55"/>
        <v>0</v>
      </c>
      <c r="K211" s="24">
        <f t="shared" si="52"/>
        <v>0</v>
      </c>
      <c r="L211" s="24">
        <f t="shared" si="51"/>
        <v>0</v>
      </c>
      <c r="M211" s="24">
        <f t="shared" si="51"/>
        <v>0</v>
      </c>
      <c r="N211" s="24">
        <f t="shared" si="51"/>
        <v>0</v>
      </c>
      <c r="O211" s="24">
        <f t="shared" si="51"/>
        <v>0</v>
      </c>
      <c r="P211" s="24">
        <f t="shared" si="51"/>
        <v>0</v>
      </c>
      <c r="Q211" s="24">
        <f t="shared" si="51"/>
        <v>0</v>
      </c>
      <c r="R211" s="24">
        <f t="shared" si="51"/>
        <v>0</v>
      </c>
      <c r="S211" s="24">
        <f t="shared" si="51"/>
        <v>0</v>
      </c>
      <c r="T211" s="25" t="s">
        <v>31</v>
      </c>
      <c r="U211" s="30"/>
      <c r="W211" s="31"/>
    </row>
    <row r="212" spans="2:23" s="26" customFormat="1" ht="21" customHeight="1" outlineLevel="1" x14ac:dyDescent="0.25">
      <c r="B212" s="27"/>
      <c r="C212" s="18"/>
      <c r="D212" s="18"/>
      <c r="E212" s="62"/>
      <c r="F212" s="39"/>
      <c r="G212" s="39"/>
      <c r="H212" s="29">
        <f t="shared" si="39"/>
        <v>0</v>
      </c>
      <c r="I212" s="29">
        <f t="shared" si="40"/>
        <v>0</v>
      </c>
      <c r="J212" s="29">
        <f t="shared" si="55"/>
        <v>0</v>
      </c>
      <c r="K212" s="24">
        <f t="shared" si="52"/>
        <v>0</v>
      </c>
      <c r="L212" s="24">
        <f t="shared" si="52"/>
        <v>0</v>
      </c>
      <c r="M212" s="24">
        <f t="shared" si="52"/>
        <v>0</v>
      </c>
      <c r="N212" s="24">
        <f t="shared" si="52"/>
        <v>0</v>
      </c>
      <c r="O212" s="24">
        <f t="shared" si="52"/>
        <v>0</v>
      </c>
      <c r="P212" s="24">
        <f t="shared" si="52"/>
        <v>0</v>
      </c>
      <c r="Q212" s="24">
        <f t="shared" si="52"/>
        <v>0</v>
      </c>
      <c r="R212" s="24">
        <f t="shared" si="52"/>
        <v>0</v>
      </c>
      <c r="S212" s="24">
        <f t="shared" si="52"/>
        <v>0</v>
      </c>
      <c r="T212" s="25" t="s">
        <v>31</v>
      </c>
      <c r="U212" s="30"/>
      <c r="W212" s="31"/>
    </row>
    <row r="213" spans="2:23" s="68" customFormat="1" ht="21" customHeight="1" outlineLevel="1" x14ac:dyDescent="0.25">
      <c r="B213" s="17"/>
      <c r="C213" s="65"/>
      <c r="D213" s="65"/>
      <c r="E213" s="66"/>
      <c r="F213" s="39"/>
      <c r="G213" s="39"/>
      <c r="H213" s="29">
        <f t="shared" si="39"/>
        <v>0</v>
      </c>
      <c r="I213" s="29">
        <f t="shared" si="40"/>
        <v>0</v>
      </c>
      <c r="J213" s="29"/>
      <c r="K213" s="24">
        <f t="shared" si="52"/>
        <v>0</v>
      </c>
      <c r="L213" s="24">
        <f t="shared" si="51"/>
        <v>0</v>
      </c>
      <c r="M213" s="24">
        <f t="shared" si="51"/>
        <v>0</v>
      </c>
      <c r="N213" s="24">
        <f t="shared" si="51"/>
        <v>0</v>
      </c>
      <c r="O213" s="24">
        <f t="shared" si="51"/>
        <v>0</v>
      </c>
      <c r="P213" s="24">
        <f t="shared" si="51"/>
        <v>0</v>
      </c>
      <c r="Q213" s="24">
        <f t="shared" si="51"/>
        <v>0</v>
      </c>
      <c r="R213" s="24">
        <f t="shared" si="51"/>
        <v>0</v>
      </c>
      <c r="S213" s="24">
        <f t="shared" si="51"/>
        <v>0</v>
      </c>
      <c r="T213" s="25"/>
      <c r="U213" s="67"/>
      <c r="V213" s="26"/>
    </row>
    <row r="214" spans="2:23" s="26" customFormat="1" ht="21" customHeight="1" outlineLevel="1" x14ac:dyDescent="0.25">
      <c r="B214" s="27"/>
      <c r="C214" s="18"/>
      <c r="D214" s="18"/>
      <c r="E214" s="62"/>
      <c r="F214" s="39"/>
      <c r="G214" s="39"/>
      <c r="H214" s="29">
        <f t="shared" si="39"/>
        <v>0</v>
      </c>
      <c r="I214" s="29">
        <f t="shared" si="40"/>
        <v>0</v>
      </c>
      <c r="J214" s="29">
        <f t="shared" ref="J214:J217" si="56">(H214*D214)+(I214*D214)</f>
        <v>0</v>
      </c>
      <c r="K214" s="24">
        <f t="shared" si="52"/>
        <v>0</v>
      </c>
      <c r="L214" s="24">
        <f t="shared" si="51"/>
        <v>0</v>
      </c>
      <c r="M214" s="24">
        <f t="shared" si="51"/>
        <v>0</v>
      </c>
      <c r="N214" s="24">
        <f t="shared" si="51"/>
        <v>0</v>
      </c>
      <c r="O214" s="24">
        <f t="shared" si="51"/>
        <v>0</v>
      </c>
      <c r="P214" s="24">
        <f t="shared" si="51"/>
        <v>0</v>
      </c>
      <c r="Q214" s="24">
        <f t="shared" si="51"/>
        <v>0</v>
      </c>
      <c r="R214" s="24">
        <f t="shared" si="51"/>
        <v>0</v>
      </c>
      <c r="S214" s="24">
        <f t="shared" si="51"/>
        <v>0</v>
      </c>
      <c r="T214" s="25" t="s">
        <v>31</v>
      </c>
      <c r="U214" s="30"/>
      <c r="W214" s="31"/>
    </row>
    <row r="215" spans="2:23" s="38" customFormat="1" ht="21" customHeight="1" outlineLevel="1" x14ac:dyDescent="0.25">
      <c r="B215" s="32"/>
      <c r="C215" s="33"/>
      <c r="D215" s="33"/>
      <c r="E215" s="34"/>
      <c r="F215" s="35"/>
      <c r="G215" s="35"/>
      <c r="H215" s="29">
        <f t="shared" si="39"/>
        <v>0</v>
      </c>
      <c r="I215" s="29">
        <f t="shared" si="40"/>
        <v>0</v>
      </c>
      <c r="J215" s="36">
        <f t="shared" si="56"/>
        <v>0</v>
      </c>
      <c r="K215" s="24">
        <f t="shared" si="52"/>
        <v>0</v>
      </c>
      <c r="L215" s="24">
        <f t="shared" si="51"/>
        <v>0</v>
      </c>
      <c r="M215" s="24">
        <f t="shared" si="51"/>
        <v>0</v>
      </c>
      <c r="N215" s="24">
        <f t="shared" si="51"/>
        <v>0</v>
      </c>
      <c r="O215" s="24">
        <f t="shared" si="51"/>
        <v>0</v>
      </c>
      <c r="P215" s="24">
        <f t="shared" si="51"/>
        <v>0</v>
      </c>
      <c r="Q215" s="24">
        <f t="shared" si="51"/>
        <v>0</v>
      </c>
      <c r="R215" s="24">
        <f t="shared" si="51"/>
        <v>0</v>
      </c>
      <c r="S215" s="24">
        <f t="shared" si="51"/>
        <v>0</v>
      </c>
      <c r="T215" s="37" t="s">
        <v>31</v>
      </c>
      <c r="U215" s="37"/>
    </row>
    <row r="216" spans="2:23" s="26" customFormat="1" ht="21" customHeight="1" outlineLevel="1" x14ac:dyDescent="0.25">
      <c r="B216" s="27"/>
      <c r="C216" s="18"/>
      <c r="D216" s="18"/>
      <c r="E216" s="62"/>
      <c r="F216" s="39"/>
      <c r="G216" s="39"/>
      <c r="H216" s="29">
        <f t="shared" si="39"/>
        <v>0</v>
      </c>
      <c r="I216" s="29">
        <f t="shared" si="40"/>
        <v>0</v>
      </c>
      <c r="J216" s="29">
        <f t="shared" si="56"/>
        <v>0</v>
      </c>
      <c r="K216" s="24">
        <f t="shared" si="52"/>
        <v>0</v>
      </c>
      <c r="L216" s="24">
        <f t="shared" si="51"/>
        <v>0</v>
      </c>
      <c r="M216" s="24">
        <f t="shared" si="51"/>
        <v>0</v>
      </c>
      <c r="N216" s="24">
        <f t="shared" si="51"/>
        <v>0</v>
      </c>
      <c r="O216" s="24">
        <f t="shared" si="51"/>
        <v>0</v>
      </c>
      <c r="P216" s="24">
        <f t="shared" si="51"/>
        <v>0</v>
      </c>
      <c r="Q216" s="24">
        <f t="shared" si="51"/>
        <v>0</v>
      </c>
      <c r="R216" s="24">
        <f t="shared" si="51"/>
        <v>0</v>
      </c>
      <c r="S216" s="24">
        <f t="shared" si="51"/>
        <v>0</v>
      </c>
      <c r="T216" s="25" t="s">
        <v>31</v>
      </c>
      <c r="U216" s="30"/>
      <c r="W216" s="31"/>
    </row>
    <row r="217" spans="2:23" s="26" customFormat="1" ht="21" customHeight="1" outlineLevel="1" x14ac:dyDescent="0.25">
      <c r="B217" s="27"/>
      <c r="C217" s="18"/>
      <c r="D217" s="18"/>
      <c r="E217" s="62"/>
      <c r="F217" s="39"/>
      <c r="G217" s="39"/>
      <c r="H217" s="29">
        <f t="shared" si="39"/>
        <v>0</v>
      </c>
      <c r="I217" s="29">
        <f t="shared" si="40"/>
        <v>0</v>
      </c>
      <c r="J217" s="29">
        <f t="shared" si="56"/>
        <v>0</v>
      </c>
      <c r="K217" s="24">
        <f t="shared" si="52"/>
        <v>0</v>
      </c>
      <c r="L217" s="24">
        <f t="shared" si="51"/>
        <v>0</v>
      </c>
      <c r="M217" s="24">
        <f t="shared" si="51"/>
        <v>0</v>
      </c>
      <c r="N217" s="24">
        <f t="shared" si="51"/>
        <v>0</v>
      </c>
      <c r="O217" s="24">
        <f t="shared" si="51"/>
        <v>0</v>
      </c>
      <c r="P217" s="24">
        <f t="shared" si="51"/>
        <v>0</v>
      </c>
      <c r="Q217" s="24">
        <f t="shared" si="51"/>
        <v>0</v>
      </c>
      <c r="R217" s="24">
        <f t="shared" si="51"/>
        <v>0</v>
      </c>
      <c r="S217" s="24">
        <f t="shared" si="51"/>
        <v>0</v>
      </c>
      <c r="T217" s="25" t="s">
        <v>31</v>
      </c>
      <c r="U217" s="30"/>
      <c r="W217" s="31"/>
    </row>
    <row r="218" spans="2:23" s="68" customFormat="1" ht="21" customHeight="1" outlineLevel="1" x14ac:dyDescent="0.25">
      <c r="B218" s="17"/>
      <c r="C218" s="65"/>
      <c r="D218" s="65"/>
      <c r="E218" s="66"/>
      <c r="F218" s="39"/>
      <c r="G218" s="39"/>
      <c r="H218" s="29">
        <f t="shared" si="39"/>
        <v>0</v>
      </c>
      <c r="I218" s="29">
        <f t="shared" si="40"/>
        <v>0</v>
      </c>
      <c r="J218" s="29"/>
      <c r="K218" s="24">
        <f t="shared" si="52"/>
        <v>0</v>
      </c>
      <c r="L218" s="24">
        <f t="shared" si="51"/>
        <v>0</v>
      </c>
      <c r="M218" s="24">
        <f t="shared" si="51"/>
        <v>0</v>
      </c>
      <c r="N218" s="24">
        <f t="shared" si="51"/>
        <v>0</v>
      </c>
      <c r="O218" s="24">
        <f t="shared" si="51"/>
        <v>0</v>
      </c>
      <c r="P218" s="24">
        <f t="shared" si="51"/>
        <v>0</v>
      </c>
      <c r="Q218" s="24">
        <f t="shared" si="51"/>
        <v>0</v>
      </c>
      <c r="R218" s="24">
        <f t="shared" si="51"/>
        <v>0</v>
      </c>
      <c r="S218" s="24">
        <f t="shared" si="51"/>
        <v>0</v>
      </c>
      <c r="T218" s="25"/>
      <c r="U218" s="67"/>
      <c r="V218" s="26"/>
    </row>
    <row r="219" spans="2:23" s="26" customFormat="1" ht="21" customHeight="1" outlineLevel="1" x14ac:dyDescent="0.25">
      <c r="B219" s="27"/>
      <c r="C219" s="18"/>
      <c r="D219" s="18"/>
      <c r="E219" s="62"/>
      <c r="F219" s="39"/>
      <c r="G219" s="39"/>
      <c r="H219" s="29">
        <f t="shared" si="39"/>
        <v>0</v>
      </c>
      <c r="I219" s="29">
        <f t="shared" si="40"/>
        <v>0</v>
      </c>
      <c r="J219" s="29">
        <f t="shared" ref="J219:J224" si="57">(H219*D219)+(I219*D219)</f>
        <v>0</v>
      </c>
      <c r="K219" s="24">
        <f t="shared" si="52"/>
        <v>0</v>
      </c>
      <c r="L219" s="24">
        <f t="shared" si="51"/>
        <v>0</v>
      </c>
      <c r="M219" s="24">
        <f t="shared" si="51"/>
        <v>0</v>
      </c>
      <c r="N219" s="24">
        <f t="shared" si="51"/>
        <v>0</v>
      </c>
      <c r="O219" s="24">
        <f t="shared" si="51"/>
        <v>0</v>
      </c>
      <c r="P219" s="24">
        <f t="shared" si="51"/>
        <v>0</v>
      </c>
      <c r="Q219" s="24">
        <f t="shared" si="51"/>
        <v>0</v>
      </c>
      <c r="R219" s="24">
        <f t="shared" si="51"/>
        <v>0</v>
      </c>
      <c r="S219" s="24">
        <f t="shared" si="51"/>
        <v>0</v>
      </c>
      <c r="T219" s="25" t="s">
        <v>31</v>
      </c>
      <c r="U219" s="30"/>
      <c r="W219" s="31"/>
    </row>
    <row r="220" spans="2:23" s="38" customFormat="1" ht="21" customHeight="1" outlineLevel="1" x14ac:dyDescent="0.25">
      <c r="B220" s="32"/>
      <c r="C220" s="33"/>
      <c r="D220" s="33"/>
      <c r="E220" s="34"/>
      <c r="F220" s="35"/>
      <c r="G220" s="35"/>
      <c r="H220" s="29">
        <f t="shared" si="39"/>
        <v>0</v>
      </c>
      <c r="I220" s="29">
        <f t="shared" si="40"/>
        <v>0</v>
      </c>
      <c r="J220" s="36">
        <f t="shared" si="57"/>
        <v>0</v>
      </c>
      <c r="K220" s="24">
        <f t="shared" si="52"/>
        <v>0</v>
      </c>
      <c r="L220" s="24">
        <f t="shared" si="51"/>
        <v>0</v>
      </c>
      <c r="M220" s="24">
        <f t="shared" si="51"/>
        <v>0</v>
      </c>
      <c r="N220" s="24">
        <f t="shared" si="51"/>
        <v>0</v>
      </c>
      <c r="O220" s="24">
        <f t="shared" si="51"/>
        <v>0</v>
      </c>
      <c r="P220" s="24">
        <f t="shared" si="51"/>
        <v>0</v>
      </c>
      <c r="Q220" s="24">
        <f t="shared" si="51"/>
        <v>0</v>
      </c>
      <c r="R220" s="24">
        <f t="shared" si="51"/>
        <v>0</v>
      </c>
      <c r="S220" s="24">
        <f t="shared" si="51"/>
        <v>0</v>
      </c>
      <c r="T220" s="37" t="s">
        <v>31</v>
      </c>
      <c r="U220" s="37"/>
    </row>
    <row r="221" spans="2:23" s="26" customFormat="1" ht="21" customHeight="1" outlineLevel="1" x14ac:dyDescent="0.25">
      <c r="B221" s="27"/>
      <c r="C221" s="18"/>
      <c r="D221" s="18"/>
      <c r="E221" s="19"/>
      <c r="F221" s="20"/>
      <c r="G221" s="28"/>
      <c r="H221" s="29">
        <f t="shared" si="39"/>
        <v>0</v>
      </c>
      <c r="I221" s="29">
        <f t="shared" si="40"/>
        <v>0</v>
      </c>
      <c r="J221" s="29">
        <f t="shared" si="57"/>
        <v>0</v>
      </c>
      <c r="K221" s="24">
        <f t="shared" si="52"/>
        <v>0</v>
      </c>
      <c r="L221" s="24">
        <f t="shared" si="52"/>
        <v>0</v>
      </c>
      <c r="M221" s="24">
        <f t="shared" si="52"/>
        <v>0</v>
      </c>
      <c r="N221" s="24">
        <f t="shared" si="52"/>
        <v>0</v>
      </c>
      <c r="O221" s="24">
        <f t="shared" si="52"/>
        <v>0</v>
      </c>
      <c r="P221" s="24">
        <f t="shared" si="52"/>
        <v>0</v>
      </c>
      <c r="Q221" s="24">
        <f t="shared" si="52"/>
        <v>0</v>
      </c>
      <c r="R221" s="24">
        <f t="shared" si="52"/>
        <v>0</v>
      </c>
      <c r="S221" s="24">
        <f t="shared" si="52"/>
        <v>0</v>
      </c>
      <c r="T221" s="25" t="s">
        <v>31</v>
      </c>
      <c r="U221" s="30"/>
      <c r="W221" s="31"/>
    </row>
    <row r="222" spans="2:23" s="26" customFormat="1" ht="21" customHeight="1" outlineLevel="1" x14ac:dyDescent="0.25">
      <c r="B222" s="27"/>
      <c r="C222" s="18"/>
      <c r="D222" s="18"/>
      <c r="E222" s="19"/>
      <c r="F222" s="20"/>
      <c r="G222" s="28"/>
      <c r="H222" s="29">
        <f t="shared" si="39"/>
        <v>0</v>
      </c>
      <c r="I222" s="29">
        <f t="shared" si="40"/>
        <v>0</v>
      </c>
      <c r="J222" s="29">
        <f t="shared" si="57"/>
        <v>0</v>
      </c>
      <c r="K222" s="24">
        <f t="shared" si="52"/>
        <v>0</v>
      </c>
      <c r="L222" s="24">
        <f t="shared" si="51"/>
        <v>0</v>
      </c>
      <c r="M222" s="24">
        <f t="shared" si="51"/>
        <v>0</v>
      </c>
      <c r="N222" s="24">
        <f t="shared" si="51"/>
        <v>0</v>
      </c>
      <c r="O222" s="24">
        <f t="shared" si="51"/>
        <v>0</v>
      </c>
      <c r="P222" s="24">
        <f t="shared" si="51"/>
        <v>0</v>
      </c>
      <c r="Q222" s="24">
        <f t="shared" si="51"/>
        <v>0</v>
      </c>
      <c r="R222" s="24">
        <f t="shared" si="51"/>
        <v>0</v>
      </c>
      <c r="S222" s="24">
        <f t="shared" si="51"/>
        <v>0</v>
      </c>
      <c r="T222" s="25" t="s">
        <v>31</v>
      </c>
      <c r="U222" s="30"/>
      <c r="W222" s="31"/>
    </row>
    <row r="223" spans="2:23" s="26" customFormat="1" ht="21" customHeight="1" outlineLevel="1" x14ac:dyDescent="0.25">
      <c r="B223" s="27"/>
      <c r="C223" s="18"/>
      <c r="D223" s="18"/>
      <c r="E223" s="19"/>
      <c r="F223" s="20"/>
      <c r="G223" s="28"/>
      <c r="H223" s="29">
        <f t="shared" ref="H223:H286" si="58">IF(C223="A",PRODUCT(E223:G223),0)</f>
        <v>0</v>
      </c>
      <c r="I223" s="29">
        <f t="shared" ref="I223:I286" si="59">IF(C223="D",-PRODUCT(E223:G223),0)</f>
        <v>0</v>
      </c>
      <c r="J223" s="29">
        <f t="shared" si="57"/>
        <v>0</v>
      </c>
      <c r="K223" s="24">
        <f t="shared" si="52"/>
        <v>0</v>
      </c>
      <c r="L223" s="24">
        <f t="shared" si="51"/>
        <v>0</v>
      </c>
      <c r="M223" s="24">
        <f t="shared" si="51"/>
        <v>0</v>
      </c>
      <c r="N223" s="24">
        <f t="shared" si="51"/>
        <v>0</v>
      </c>
      <c r="O223" s="24">
        <f t="shared" si="51"/>
        <v>0</v>
      </c>
      <c r="P223" s="24">
        <f t="shared" si="51"/>
        <v>0</v>
      </c>
      <c r="Q223" s="24">
        <f t="shared" si="51"/>
        <v>0</v>
      </c>
      <c r="R223" s="24">
        <f t="shared" si="51"/>
        <v>0</v>
      </c>
      <c r="S223" s="24">
        <f t="shared" si="51"/>
        <v>0</v>
      </c>
      <c r="T223" s="25" t="s">
        <v>31</v>
      </c>
      <c r="U223" s="30"/>
      <c r="W223" s="31"/>
    </row>
    <row r="224" spans="2:23" s="26" customFormat="1" ht="21" customHeight="1" outlineLevel="1" x14ac:dyDescent="0.25">
      <c r="B224" s="32"/>
      <c r="C224" s="33"/>
      <c r="D224" s="33"/>
      <c r="E224" s="34"/>
      <c r="F224" s="35"/>
      <c r="G224" s="35"/>
      <c r="H224" s="29">
        <f t="shared" si="58"/>
        <v>0</v>
      </c>
      <c r="I224" s="29">
        <f t="shared" si="59"/>
        <v>0</v>
      </c>
      <c r="J224" s="29">
        <f t="shared" si="57"/>
        <v>0</v>
      </c>
      <c r="K224" s="24">
        <f t="shared" si="52"/>
        <v>0</v>
      </c>
      <c r="L224" s="24">
        <f t="shared" si="51"/>
        <v>0</v>
      </c>
      <c r="M224" s="24">
        <f t="shared" si="51"/>
        <v>0</v>
      </c>
      <c r="N224" s="24">
        <f t="shared" si="51"/>
        <v>0</v>
      </c>
      <c r="O224" s="24">
        <f t="shared" si="51"/>
        <v>0</v>
      </c>
      <c r="P224" s="24">
        <f t="shared" si="51"/>
        <v>0</v>
      </c>
      <c r="Q224" s="24">
        <f t="shared" si="51"/>
        <v>0</v>
      </c>
      <c r="R224" s="24">
        <f t="shared" si="51"/>
        <v>0</v>
      </c>
      <c r="S224" s="24">
        <f t="shared" si="51"/>
        <v>0</v>
      </c>
      <c r="T224" s="25" t="s">
        <v>31</v>
      </c>
      <c r="U224" s="30"/>
      <c r="W224" s="31"/>
    </row>
    <row r="225" spans="2:23" s="26" customFormat="1" ht="21" customHeight="1" outlineLevel="1" x14ac:dyDescent="0.25">
      <c r="B225" s="17"/>
      <c r="C225" s="18"/>
      <c r="D225" s="19"/>
      <c r="E225" s="20"/>
      <c r="F225" s="21"/>
      <c r="G225" s="22"/>
      <c r="H225" s="29">
        <f t="shared" si="58"/>
        <v>0</v>
      </c>
      <c r="I225" s="29">
        <f t="shared" si="59"/>
        <v>0</v>
      </c>
      <c r="J225" s="23">
        <f t="shared" ref="J225" si="60">IF($D225=J$6,$C225*$G225,0)</f>
        <v>0</v>
      </c>
      <c r="K225" s="24">
        <f t="shared" si="52"/>
        <v>0</v>
      </c>
      <c r="L225" s="24">
        <f t="shared" si="52"/>
        <v>0</v>
      </c>
      <c r="M225" s="24">
        <f t="shared" si="52"/>
        <v>0</v>
      </c>
      <c r="N225" s="24">
        <f t="shared" si="52"/>
        <v>0</v>
      </c>
      <c r="O225" s="24">
        <f t="shared" si="52"/>
        <v>0</v>
      </c>
      <c r="P225" s="24">
        <f t="shared" si="52"/>
        <v>0</v>
      </c>
      <c r="Q225" s="24">
        <f t="shared" si="52"/>
        <v>0</v>
      </c>
      <c r="R225" s="24">
        <f t="shared" si="52"/>
        <v>0</v>
      </c>
      <c r="S225" s="24">
        <f t="shared" si="52"/>
        <v>0</v>
      </c>
      <c r="T225" s="31"/>
    </row>
    <row r="226" spans="2:23" s="26" customFormat="1" ht="21" customHeight="1" outlineLevel="1" x14ac:dyDescent="0.25">
      <c r="B226" s="27"/>
      <c r="C226" s="18"/>
      <c r="D226" s="18"/>
      <c r="E226" s="19"/>
      <c r="F226" s="20"/>
      <c r="G226" s="28"/>
      <c r="H226" s="29">
        <f t="shared" si="58"/>
        <v>0</v>
      </c>
      <c r="I226" s="29">
        <f t="shared" si="59"/>
        <v>0</v>
      </c>
      <c r="J226" s="29">
        <f t="shared" ref="J226:J228" si="61">(H226*D226)+(I226*D226)</f>
        <v>0</v>
      </c>
      <c r="K226" s="24">
        <f t="shared" si="52"/>
        <v>0</v>
      </c>
      <c r="L226" s="24">
        <f t="shared" si="52"/>
        <v>0</v>
      </c>
      <c r="M226" s="24">
        <f t="shared" si="52"/>
        <v>0</v>
      </c>
      <c r="N226" s="24">
        <f t="shared" si="52"/>
        <v>0</v>
      </c>
      <c r="O226" s="24">
        <f t="shared" si="52"/>
        <v>0</v>
      </c>
      <c r="P226" s="24">
        <f t="shared" si="52"/>
        <v>0</v>
      </c>
      <c r="Q226" s="24">
        <f t="shared" si="52"/>
        <v>0</v>
      </c>
      <c r="R226" s="24">
        <f t="shared" si="52"/>
        <v>0</v>
      </c>
      <c r="S226" s="24">
        <f t="shared" si="52"/>
        <v>0</v>
      </c>
      <c r="T226" s="25" t="s">
        <v>31</v>
      </c>
      <c r="U226" s="30"/>
      <c r="W226" s="31"/>
    </row>
    <row r="227" spans="2:23" s="26" customFormat="1" ht="21" customHeight="1" outlineLevel="1" x14ac:dyDescent="0.25">
      <c r="B227" s="27"/>
      <c r="C227" s="18"/>
      <c r="D227" s="18"/>
      <c r="E227" s="19"/>
      <c r="F227" s="20"/>
      <c r="G227" s="28"/>
      <c r="H227" s="29">
        <f t="shared" si="58"/>
        <v>0</v>
      </c>
      <c r="I227" s="29">
        <f t="shared" si="59"/>
        <v>0</v>
      </c>
      <c r="J227" s="29">
        <f t="shared" si="61"/>
        <v>0</v>
      </c>
      <c r="K227" s="24">
        <f t="shared" si="52"/>
        <v>0</v>
      </c>
      <c r="L227" s="24">
        <f t="shared" si="52"/>
        <v>0</v>
      </c>
      <c r="M227" s="24">
        <f t="shared" si="52"/>
        <v>0</v>
      </c>
      <c r="N227" s="24">
        <f t="shared" si="52"/>
        <v>0</v>
      </c>
      <c r="O227" s="24">
        <f t="shared" si="52"/>
        <v>0</v>
      </c>
      <c r="P227" s="24">
        <f t="shared" si="52"/>
        <v>0</v>
      </c>
      <c r="Q227" s="24">
        <f t="shared" si="52"/>
        <v>0</v>
      </c>
      <c r="R227" s="24">
        <f t="shared" si="52"/>
        <v>0</v>
      </c>
      <c r="S227" s="24">
        <f t="shared" si="52"/>
        <v>0</v>
      </c>
      <c r="T227" s="25" t="s">
        <v>31</v>
      </c>
      <c r="U227" s="30"/>
      <c r="W227" s="31"/>
    </row>
    <row r="228" spans="2:23" s="26" customFormat="1" ht="21" customHeight="1" outlineLevel="1" x14ac:dyDescent="0.25">
      <c r="B228" s="27"/>
      <c r="C228" s="18"/>
      <c r="D228" s="18"/>
      <c r="E228" s="19"/>
      <c r="F228" s="20"/>
      <c r="G228" s="28"/>
      <c r="H228" s="29">
        <f t="shared" si="58"/>
        <v>0</v>
      </c>
      <c r="I228" s="29">
        <f t="shared" si="59"/>
        <v>0</v>
      </c>
      <c r="J228" s="29">
        <f t="shared" si="61"/>
        <v>0</v>
      </c>
      <c r="K228" s="24">
        <f t="shared" si="52"/>
        <v>0</v>
      </c>
      <c r="L228" s="24">
        <f t="shared" si="52"/>
        <v>0</v>
      </c>
      <c r="M228" s="24">
        <f t="shared" si="52"/>
        <v>0</v>
      </c>
      <c r="N228" s="24">
        <f t="shared" si="52"/>
        <v>0</v>
      </c>
      <c r="O228" s="24">
        <f t="shared" si="52"/>
        <v>0</v>
      </c>
      <c r="P228" s="24">
        <f t="shared" si="52"/>
        <v>0</v>
      </c>
      <c r="Q228" s="24">
        <f t="shared" si="52"/>
        <v>0</v>
      </c>
      <c r="R228" s="24">
        <f t="shared" si="52"/>
        <v>0</v>
      </c>
      <c r="S228" s="24">
        <f t="shared" si="52"/>
        <v>0</v>
      </c>
      <c r="T228" s="25" t="s">
        <v>31</v>
      </c>
      <c r="U228" s="30"/>
      <c r="W228" s="31"/>
    </row>
    <row r="229" spans="2:23" s="26" customFormat="1" ht="21" customHeight="1" outlineLevel="1" x14ac:dyDescent="0.25">
      <c r="B229" s="17"/>
      <c r="C229" s="18"/>
      <c r="D229" s="19"/>
      <c r="E229" s="20"/>
      <c r="F229" s="21"/>
      <c r="G229" s="22"/>
      <c r="H229" s="29">
        <f t="shared" si="58"/>
        <v>0</v>
      </c>
      <c r="I229" s="29">
        <f t="shared" si="59"/>
        <v>0</v>
      </c>
      <c r="J229" s="23">
        <f t="shared" ref="J229" si="62">IF($D229=J$6,$C229*$G229,0)</f>
        <v>0</v>
      </c>
      <c r="K229" s="24">
        <f t="shared" si="52"/>
        <v>0</v>
      </c>
      <c r="L229" s="24">
        <f t="shared" si="52"/>
        <v>0</v>
      </c>
      <c r="M229" s="24">
        <f t="shared" si="52"/>
        <v>0</v>
      </c>
      <c r="N229" s="24">
        <f t="shared" si="52"/>
        <v>0</v>
      </c>
      <c r="O229" s="24">
        <f t="shared" si="52"/>
        <v>0</v>
      </c>
      <c r="P229" s="24">
        <f t="shared" si="52"/>
        <v>0</v>
      </c>
      <c r="Q229" s="24">
        <f t="shared" si="52"/>
        <v>0</v>
      </c>
      <c r="R229" s="24">
        <f t="shared" si="52"/>
        <v>0</v>
      </c>
      <c r="S229" s="24">
        <f t="shared" si="52"/>
        <v>0</v>
      </c>
      <c r="T229" s="31"/>
    </row>
    <row r="230" spans="2:23" s="26" customFormat="1" ht="21" customHeight="1" outlineLevel="1" x14ac:dyDescent="0.25">
      <c r="B230" s="27"/>
      <c r="C230" s="18"/>
      <c r="D230" s="18"/>
      <c r="E230" s="19"/>
      <c r="F230" s="20"/>
      <c r="G230" s="28"/>
      <c r="H230" s="29">
        <f t="shared" si="58"/>
        <v>0</v>
      </c>
      <c r="I230" s="29">
        <f t="shared" si="59"/>
        <v>0</v>
      </c>
      <c r="J230" s="29">
        <f t="shared" ref="J230:J237" si="63">(H230*D230)+(I230*D230)</f>
        <v>0</v>
      </c>
      <c r="K230" s="24">
        <f t="shared" si="52"/>
        <v>0</v>
      </c>
      <c r="L230" s="24">
        <f t="shared" si="52"/>
        <v>0</v>
      </c>
      <c r="M230" s="24">
        <f t="shared" si="52"/>
        <v>0</v>
      </c>
      <c r="N230" s="24">
        <f t="shared" si="52"/>
        <v>0</v>
      </c>
      <c r="O230" s="24">
        <f t="shared" si="52"/>
        <v>0</v>
      </c>
      <c r="P230" s="24">
        <f t="shared" si="52"/>
        <v>0</v>
      </c>
      <c r="Q230" s="24">
        <f t="shared" si="52"/>
        <v>0</v>
      </c>
      <c r="R230" s="24">
        <f t="shared" si="52"/>
        <v>0</v>
      </c>
      <c r="S230" s="24">
        <f t="shared" si="52"/>
        <v>0</v>
      </c>
      <c r="T230" s="25" t="s">
        <v>31</v>
      </c>
      <c r="U230" s="30"/>
      <c r="W230" s="31"/>
    </row>
    <row r="231" spans="2:23" s="38" customFormat="1" ht="21" customHeight="1" outlineLevel="1" x14ac:dyDescent="0.25">
      <c r="B231" s="32"/>
      <c r="C231" s="33"/>
      <c r="D231" s="33"/>
      <c r="E231" s="34"/>
      <c r="F231" s="35"/>
      <c r="G231" s="35"/>
      <c r="H231" s="29">
        <f t="shared" si="58"/>
        <v>0</v>
      </c>
      <c r="I231" s="29">
        <f t="shared" si="59"/>
        <v>0</v>
      </c>
      <c r="J231" s="36">
        <f t="shared" si="63"/>
        <v>0</v>
      </c>
      <c r="K231" s="24">
        <f t="shared" si="52"/>
        <v>0</v>
      </c>
      <c r="L231" s="24">
        <f t="shared" si="52"/>
        <v>0</v>
      </c>
      <c r="M231" s="24">
        <f t="shared" si="52"/>
        <v>0</v>
      </c>
      <c r="N231" s="24">
        <f t="shared" si="52"/>
        <v>0</v>
      </c>
      <c r="O231" s="24">
        <f t="shared" si="52"/>
        <v>0</v>
      </c>
      <c r="P231" s="24">
        <f t="shared" si="52"/>
        <v>0</v>
      </c>
      <c r="Q231" s="24">
        <f t="shared" si="52"/>
        <v>0</v>
      </c>
      <c r="R231" s="24">
        <f t="shared" si="52"/>
        <v>0</v>
      </c>
      <c r="S231" s="24">
        <f t="shared" si="52"/>
        <v>0</v>
      </c>
      <c r="T231" s="37" t="s">
        <v>31</v>
      </c>
      <c r="U231" s="37"/>
    </row>
    <row r="232" spans="2:23" s="26" customFormat="1" ht="21" customHeight="1" outlineLevel="1" x14ac:dyDescent="0.25">
      <c r="B232" s="27"/>
      <c r="C232" s="18"/>
      <c r="D232" s="18"/>
      <c r="E232" s="19"/>
      <c r="F232" s="20"/>
      <c r="G232" s="28"/>
      <c r="H232" s="29">
        <f t="shared" si="58"/>
        <v>0</v>
      </c>
      <c r="I232" s="29">
        <f t="shared" si="59"/>
        <v>0</v>
      </c>
      <c r="J232" s="29">
        <f t="shared" si="63"/>
        <v>0</v>
      </c>
      <c r="K232" s="24">
        <f t="shared" si="52"/>
        <v>0</v>
      </c>
      <c r="L232" s="24">
        <f t="shared" si="52"/>
        <v>0</v>
      </c>
      <c r="M232" s="24">
        <f t="shared" si="52"/>
        <v>0</v>
      </c>
      <c r="N232" s="24">
        <f t="shared" si="52"/>
        <v>0</v>
      </c>
      <c r="O232" s="24">
        <f t="shared" si="52"/>
        <v>0</v>
      </c>
      <c r="P232" s="24">
        <f t="shared" si="52"/>
        <v>0</v>
      </c>
      <c r="Q232" s="24">
        <f t="shared" si="52"/>
        <v>0</v>
      </c>
      <c r="R232" s="24">
        <f t="shared" si="52"/>
        <v>0</v>
      </c>
      <c r="S232" s="24">
        <f t="shared" si="52"/>
        <v>0</v>
      </c>
      <c r="T232" s="25" t="s">
        <v>31</v>
      </c>
      <c r="U232" s="30"/>
      <c r="W232" s="31"/>
    </row>
    <row r="233" spans="2:23" s="26" customFormat="1" ht="21" customHeight="1" outlineLevel="1" x14ac:dyDescent="0.25">
      <c r="B233" s="27"/>
      <c r="C233" s="18"/>
      <c r="D233" s="18"/>
      <c r="E233" s="19"/>
      <c r="F233" s="20"/>
      <c r="G233" s="28"/>
      <c r="H233" s="29">
        <f t="shared" si="58"/>
        <v>0</v>
      </c>
      <c r="I233" s="29">
        <f t="shared" si="59"/>
        <v>0</v>
      </c>
      <c r="J233" s="29">
        <f t="shared" si="63"/>
        <v>0</v>
      </c>
      <c r="K233" s="24">
        <f t="shared" si="52"/>
        <v>0</v>
      </c>
      <c r="L233" s="24">
        <f t="shared" si="52"/>
        <v>0</v>
      </c>
      <c r="M233" s="24">
        <f t="shared" si="52"/>
        <v>0</v>
      </c>
      <c r="N233" s="24">
        <f t="shared" si="52"/>
        <v>0</v>
      </c>
      <c r="O233" s="24">
        <f t="shared" si="52"/>
        <v>0</v>
      </c>
      <c r="P233" s="24">
        <f t="shared" si="52"/>
        <v>0</v>
      </c>
      <c r="Q233" s="24">
        <f t="shared" si="52"/>
        <v>0</v>
      </c>
      <c r="R233" s="24">
        <f t="shared" si="52"/>
        <v>0</v>
      </c>
      <c r="S233" s="24">
        <f t="shared" si="52"/>
        <v>0</v>
      </c>
      <c r="T233" s="25" t="s">
        <v>31</v>
      </c>
      <c r="U233" s="30"/>
      <c r="W233" s="31"/>
    </row>
    <row r="234" spans="2:23" s="26" customFormat="1" ht="21" customHeight="1" outlineLevel="1" x14ac:dyDescent="0.25">
      <c r="B234" s="27"/>
      <c r="C234" s="18"/>
      <c r="D234" s="18"/>
      <c r="E234" s="19"/>
      <c r="F234" s="20"/>
      <c r="G234" s="28"/>
      <c r="H234" s="29">
        <f t="shared" si="58"/>
        <v>0</v>
      </c>
      <c r="I234" s="29">
        <f t="shared" si="59"/>
        <v>0</v>
      </c>
      <c r="J234" s="29">
        <f t="shared" si="63"/>
        <v>0</v>
      </c>
      <c r="K234" s="24">
        <f t="shared" si="52"/>
        <v>0</v>
      </c>
      <c r="L234" s="24">
        <f t="shared" si="52"/>
        <v>0</v>
      </c>
      <c r="M234" s="24">
        <f t="shared" si="52"/>
        <v>0</v>
      </c>
      <c r="N234" s="24">
        <f t="shared" si="52"/>
        <v>0</v>
      </c>
      <c r="O234" s="24">
        <f t="shared" si="52"/>
        <v>0</v>
      </c>
      <c r="P234" s="24">
        <f t="shared" si="52"/>
        <v>0</v>
      </c>
      <c r="Q234" s="24">
        <f t="shared" si="52"/>
        <v>0</v>
      </c>
      <c r="R234" s="24">
        <f t="shared" si="52"/>
        <v>0</v>
      </c>
      <c r="S234" s="24">
        <f t="shared" si="52"/>
        <v>0</v>
      </c>
      <c r="T234" s="25" t="s">
        <v>31</v>
      </c>
      <c r="U234" s="30"/>
      <c r="W234" s="31"/>
    </row>
    <row r="235" spans="2:23" s="26" customFormat="1" ht="21" customHeight="1" outlineLevel="1" x14ac:dyDescent="0.25">
      <c r="B235" s="27"/>
      <c r="C235" s="18"/>
      <c r="D235" s="18"/>
      <c r="E235" s="19"/>
      <c r="F235" s="20"/>
      <c r="G235" s="28"/>
      <c r="H235" s="29">
        <f t="shared" si="58"/>
        <v>0</v>
      </c>
      <c r="I235" s="29">
        <f t="shared" si="59"/>
        <v>0</v>
      </c>
      <c r="J235" s="29">
        <f t="shared" si="63"/>
        <v>0</v>
      </c>
      <c r="K235" s="24">
        <f t="shared" si="52"/>
        <v>0</v>
      </c>
      <c r="L235" s="24">
        <f t="shared" si="52"/>
        <v>0</v>
      </c>
      <c r="M235" s="24">
        <f t="shared" si="52"/>
        <v>0</v>
      </c>
      <c r="N235" s="24">
        <f t="shared" si="52"/>
        <v>0</v>
      </c>
      <c r="O235" s="24">
        <f t="shared" si="52"/>
        <v>0</v>
      </c>
      <c r="P235" s="24">
        <f t="shared" si="52"/>
        <v>0</v>
      </c>
      <c r="Q235" s="24">
        <f t="shared" si="52"/>
        <v>0</v>
      </c>
      <c r="R235" s="24">
        <f t="shared" si="52"/>
        <v>0</v>
      </c>
      <c r="S235" s="24">
        <f t="shared" si="52"/>
        <v>0</v>
      </c>
      <c r="T235" s="25" t="s">
        <v>31</v>
      </c>
      <c r="U235" s="30"/>
      <c r="W235" s="31"/>
    </row>
    <row r="236" spans="2:23" s="38" customFormat="1" ht="21" customHeight="1" outlineLevel="1" x14ac:dyDescent="0.25">
      <c r="B236" s="32"/>
      <c r="C236" s="33"/>
      <c r="D236" s="33"/>
      <c r="E236" s="34"/>
      <c r="F236" s="35"/>
      <c r="G236" s="35"/>
      <c r="H236" s="29">
        <f t="shared" si="58"/>
        <v>0</v>
      </c>
      <c r="I236" s="29">
        <f t="shared" si="59"/>
        <v>0</v>
      </c>
      <c r="J236" s="36">
        <f t="shared" si="63"/>
        <v>0</v>
      </c>
      <c r="K236" s="24">
        <f t="shared" si="52"/>
        <v>0</v>
      </c>
      <c r="L236" s="24">
        <f t="shared" si="52"/>
        <v>0</v>
      </c>
      <c r="M236" s="24">
        <f t="shared" si="52"/>
        <v>0</v>
      </c>
      <c r="N236" s="24">
        <f t="shared" si="52"/>
        <v>0</v>
      </c>
      <c r="O236" s="24">
        <f t="shared" si="52"/>
        <v>0</v>
      </c>
      <c r="P236" s="24">
        <f t="shared" si="52"/>
        <v>0</v>
      </c>
      <c r="Q236" s="24">
        <f t="shared" si="52"/>
        <v>0</v>
      </c>
      <c r="R236" s="24">
        <f t="shared" si="52"/>
        <v>0</v>
      </c>
      <c r="S236" s="24">
        <f t="shared" si="52"/>
        <v>0</v>
      </c>
      <c r="T236" s="37" t="s">
        <v>31</v>
      </c>
      <c r="U236" s="37"/>
    </row>
    <row r="237" spans="2:23" s="26" customFormat="1" ht="21" customHeight="1" outlineLevel="1" x14ac:dyDescent="0.25">
      <c r="B237" s="27"/>
      <c r="C237" s="18"/>
      <c r="D237" s="18"/>
      <c r="E237" s="19"/>
      <c r="F237" s="20"/>
      <c r="G237" s="28"/>
      <c r="H237" s="29">
        <f t="shared" si="58"/>
        <v>0</v>
      </c>
      <c r="I237" s="29">
        <f t="shared" si="59"/>
        <v>0</v>
      </c>
      <c r="J237" s="29">
        <f t="shared" si="63"/>
        <v>0</v>
      </c>
      <c r="K237" s="24">
        <f t="shared" si="52"/>
        <v>0</v>
      </c>
      <c r="L237" s="24">
        <f t="shared" si="52"/>
        <v>0</v>
      </c>
      <c r="M237" s="24">
        <f t="shared" si="52"/>
        <v>0</v>
      </c>
      <c r="N237" s="24">
        <f t="shared" si="52"/>
        <v>0</v>
      </c>
      <c r="O237" s="24">
        <f t="shared" si="52"/>
        <v>0</v>
      </c>
      <c r="P237" s="24">
        <f t="shared" si="52"/>
        <v>0</v>
      </c>
      <c r="Q237" s="24">
        <f t="shared" si="52"/>
        <v>0</v>
      </c>
      <c r="R237" s="24">
        <f t="shared" si="52"/>
        <v>0</v>
      </c>
      <c r="S237" s="24">
        <f t="shared" si="52"/>
        <v>0</v>
      </c>
      <c r="T237" s="25" t="s">
        <v>31</v>
      </c>
      <c r="U237" s="30"/>
      <c r="W237" s="31"/>
    </row>
    <row r="238" spans="2:23" s="26" customFormat="1" ht="21" customHeight="1" outlineLevel="1" x14ac:dyDescent="0.25">
      <c r="B238" s="17"/>
      <c r="C238" s="18"/>
      <c r="D238" s="19"/>
      <c r="E238" s="20"/>
      <c r="F238" s="21"/>
      <c r="G238" s="22"/>
      <c r="H238" s="29">
        <f t="shared" si="58"/>
        <v>0</v>
      </c>
      <c r="I238" s="29">
        <f t="shared" si="59"/>
        <v>0</v>
      </c>
      <c r="J238" s="23">
        <f t="shared" ref="J238" si="64">IF($D238=J$6,$C238*$G238,0)</f>
        <v>0</v>
      </c>
      <c r="K238" s="24">
        <f t="shared" si="52"/>
        <v>0</v>
      </c>
      <c r="L238" s="24">
        <f t="shared" si="52"/>
        <v>0</v>
      </c>
      <c r="M238" s="24">
        <f t="shared" si="52"/>
        <v>0</v>
      </c>
      <c r="N238" s="24">
        <f t="shared" si="52"/>
        <v>0</v>
      </c>
      <c r="O238" s="24">
        <f t="shared" si="52"/>
        <v>0</v>
      </c>
      <c r="P238" s="24">
        <f t="shared" si="52"/>
        <v>0</v>
      </c>
      <c r="Q238" s="24">
        <f t="shared" si="52"/>
        <v>0</v>
      </c>
      <c r="R238" s="24">
        <f t="shared" si="52"/>
        <v>0</v>
      </c>
      <c r="S238" s="24">
        <f t="shared" si="52"/>
        <v>0</v>
      </c>
      <c r="T238" s="31"/>
    </row>
    <row r="239" spans="2:23" s="26" customFormat="1" ht="21" customHeight="1" outlineLevel="1" x14ac:dyDescent="0.25">
      <c r="B239" s="27"/>
      <c r="C239" s="18"/>
      <c r="D239" s="18"/>
      <c r="E239" s="19"/>
      <c r="F239" s="20"/>
      <c r="G239" s="28"/>
      <c r="H239" s="29">
        <f t="shared" si="58"/>
        <v>0</v>
      </c>
      <c r="I239" s="29">
        <f t="shared" si="59"/>
        <v>0</v>
      </c>
      <c r="J239" s="29">
        <f t="shared" ref="J239:J245" si="65">(H239*D239)+(I239*D239)</f>
        <v>0</v>
      </c>
      <c r="K239" s="24">
        <f t="shared" si="52"/>
        <v>0</v>
      </c>
      <c r="L239" s="24">
        <f t="shared" si="52"/>
        <v>0</v>
      </c>
      <c r="M239" s="24">
        <f t="shared" si="52"/>
        <v>0</v>
      </c>
      <c r="N239" s="24">
        <f t="shared" si="52"/>
        <v>0</v>
      </c>
      <c r="O239" s="24">
        <f t="shared" si="52"/>
        <v>0</v>
      </c>
      <c r="P239" s="24">
        <f t="shared" si="52"/>
        <v>0</v>
      </c>
      <c r="Q239" s="24">
        <f t="shared" si="52"/>
        <v>0</v>
      </c>
      <c r="R239" s="24">
        <f t="shared" si="52"/>
        <v>0</v>
      </c>
      <c r="S239" s="24">
        <f t="shared" si="52"/>
        <v>0</v>
      </c>
      <c r="T239" s="25" t="s">
        <v>31</v>
      </c>
      <c r="U239" s="30"/>
      <c r="W239" s="31"/>
    </row>
    <row r="240" spans="2:23" s="26" customFormat="1" ht="21" customHeight="1" outlineLevel="1" x14ac:dyDescent="0.25">
      <c r="B240" s="27"/>
      <c r="C240" s="18"/>
      <c r="D240" s="18"/>
      <c r="E240" s="19"/>
      <c r="F240" s="20"/>
      <c r="G240" s="28"/>
      <c r="H240" s="29">
        <f t="shared" si="58"/>
        <v>0</v>
      </c>
      <c r="I240" s="29">
        <f t="shared" si="59"/>
        <v>0</v>
      </c>
      <c r="J240" s="29">
        <f t="shared" si="65"/>
        <v>0</v>
      </c>
      <c r="K240" s="24">
        <f t="shared" si="52"/>
        <v>0</v>
      </c>
      <c r="L240" s="24">
        <f t="shared" si="52"/>
        <v>0</v>
      </c>
      <c r="M240" s="24">
        <f t="shared" si="52"/>
        <v>0</v>
      </c>
      <c r="N240" s="24">
        <f t="shared" si="52"/>
        <v>0</v>
      </c>
      <c r="O240" s="24">
        <f t="shared" si="52"/>
        <v>0</v>
      </c>
      <c r="P240" s="24">
        <f t="shared" si="52"/>
        <v>0</v>
      </c>
      <c r="Q240" s="24">
        <f t="shared" si="52"/>
        <v>0</v>
      </c>
      <c r="R240" s="24">
        <f t="shared" si="52"/>
        <v>0</v>
      </c>
      <c r="S240" s="24">
        <f t="shared" si="52"/>
        <v>0</v>
      </c>
      <c r="T240" s="25" t="s">
        <v>31</v>
      </c>
      <c r="U240" s="30"/>
      <c r="W240" s="31"/>
    </row>
    <row r="241" spans="2:23" s="26" customFormat="1" ht="21" customHeight="1" outlineLevel="1" x14ac:dyDescent="0.25">
      <c r="B241" s="27"/>
      <c r="C241" s="18"/>
      <c r="D241" s="18"/>
      <c r="E241" s="19"/>
      <c r="F241" s="20"/>
      <c r="G241" s="28"/>
      <c r="H241" s="29">
        <f t="shared" si="58"/>
        <v>0</v>
      </c>
      <c r="I241" s="29">
        <f t="shared" si="59"/>
        <v>0</v>
      </c>
      <c r="J241" s="29">
        <f t="shared" si="65"/>
        <v>0</v>
      </c>
      <c r="K241" s="24">
        <f t="shared" si="52"/>
        <v>0</v>
      </c>
      <c r="L241" s="24">
        <f t="shared" si="52"/>
        <v>0</v>
      </c>
      <c r="M241" s="24">
        <f t="shared" si="52"/>
        <v>0</v>
      </c>
      <c r="N241" s="24">
        <f t="shared" si="52"/>
        <v>0</v>
      </c>
      <c r="O241" s="24">
        <f t="shared" si="52"/>
        <v>0</v>
      </c>
      <c r="P241" s="24">
        <f t="shared" si="52"/>
        <v>0</v>
      </c>
      <c r="Q241" s="24">
        <f t="shared" si="52"/>
        <v>0</v>
      </c>
      <c r="R241" s="24">
        <f t="shared" si="52"/>
        <v>0</v>
      </c>
      <c r="S241" s="24">
        <f t="shared" si="52"/>
        <v>0</v>
      </c>
      <c r="T241" s="25" t="s">
        <v>31</v>
      </c>
      <c r="U241" s="30"/>
      <c r="W241" s="31"/>
    </row>
    <row r="242" spans="2:23" s="26" customFormat="1" ht="21" customHeight="1" outlineLevel="1" x14ac:dyDescent="0.25">
      <c r="B242" s="27"/>
      <c r="C242" s="18"/>
      <c r="D242" s="18"/>
      <c r="E242" s="19"/>
      <c r="F242" s="20"/>
      <c r="G242" s="28"/>
      <c r="H242" s="29">
        <f t="shared" si="58"/>
        <v>0</v>
      </c>
      <c r="I242" s="29">
        <f t="shared" si="59"/>
        <v>0</v>
      </c>
      <c r="J242" s="29">
        <f t="shared" si="65"/>
        <v>0</v>
      </c>
      <c r="K242" s="24">
        <f t="shared" si="52"/>
        <v>0</v>
      </c>
      <c r="L242" s="24">
        <f t="shared" si="52"/>
        <v>0</v>
      </c>
      <c r="M242" s="24">
        <f t="shared" si="52"/>
        <v>0</v>
      </c>
      <c r="N242" s="24">
        <f t="shared" si="52"/>
        <v>0</v>
      </c>
      <c r="O242" s="24">
        <f t="shared" si="52"/>
        <v>0</v>
      </c>
      <c r="P242" s="24">
        <f t="shared" si="52"/>
        <v>0</v>
      </c>
      <c r="Q242" s="24">
        <f t="shared" si="52"/>
        <v>0</v>
      </c>
      <c r="R242" s="24">
        <f t="shared" si="52"/>
        <v>0</v>
      </c>
      <c r="S242" s="24">
        <f t="shared" si="52"/>
        <v>0</v>
      </c>
      <c r="T242" s="25" t="s">
        <v>31</v>
      </c>
      <c r="U242" s="30"/>
      <c r="W242" s="31"/>
    </row>
    <row r="243" spans="2:23" s="26" customFormat="1" ht="21" customHeight="1" outlineLevel="1" x14ac:dyDescent="0.25">
      <c r="B243" s="27"/>
      <c r="C243" s="18"/>
      <c r="D243" s="18"/>
      <c r="E243" s="19"/>
      <c r="F243" s="20"/>
      <c r="G243" s="28"/>
      <c r="H243" s="29">
        <f t="shared" si="58"/>
        <v>0</v>
      </c>
      <c r="I243" s="29">
        <f t="shared" si="59"/>
        <v>0</v>
      </c>
      <c r="J243" s="29">
        <f t="shared" si="65"/>
        <v>0</v>
      </c>
      <c r="K243" s="24">
        <f t="shared" si="52"/>
        <v>0</v>
      </c>
      <c r="L243" s="24">
        <f t="shared" si="52"/>
        <v>0</v>
      </c>
      <c r="M243" s="24">
        <f t="shared" si="52"/>
        <v>0</v>
      </c>
      <c r="N243" s="24">
        <f t="shared" si="52"/>
        <v>0</v>
      </c>
      <c r="O243" s="24">
        <f t="shared" si="52"/>
        <v>0</v>
      </c>
      <c r="P243" s="24">
        <f t="shared" si="52"/>
        <v>0</v>
      </c>
      <c r="Q243" s="24">
        <f t="shared" si="52"/>
        <v>0</v>
      </c>
      <c r="R243" s="24">
        <f t="shared" si="52"/>
        <v>0</v>
      </c>
      <c r="S243" s="24">
        <f t="shared" si="52"/>
        <v>0</v>
      </c>
      <c r="T243" s="25" t="s">
        <v>31</v>
      </c>
      <c r="U243" s="30"/>
      <c r="W243" s="31"/>
    </row>
    <row r="244" spans="2:23" s="38" customFormat="1" ht="21" customHeight="1" outlineLevel="1" x14ac:dyDescent="0.25">
      <c r="B244" s="32"/>
      <c r="C244" s="33"/>
      <c r="D244" s="33"/>
      <c r="E244" s="34"/>
      <c r="F244" s="35"/>
      <c r="G244" s="35"/>
      <c r="H244" s="29">
        <f t="shared" si="58"/>
        <v>0</v>
      </c>
      <c r="I244" s="29">
        <f t="shared" si="59"/>
        <v>0</v>
      </c>
      <c r="J244" s="36">
        <f t="shared" si="65"/>
        <v>0</v>
      </c>
      <c r="K244" s="24">
        <f t="shared" si="52"/>
        <v>0</v>
      </c>
      <c r="L244" s="24">
        <f t="shared" si="52"/>
        <v>0</v>
      </c>
      <c r="M244" s="24">
        <f t="shared" si="52"/>
        <v>0</v>
      </c>
      <c r="N244" s="24">
        <f t="shared" si="52"/>
        <v>0</v>
      </c>
      <c r="O244" s="24">
        <f t="shared" si="52"/>
        <v>0</v>
      </c>
      <c r="P244" s="24">
        <f t="shared" si="52"/>
        <v>0</v>
      </c>
      <c r="Q244" s="24">
        <f t="shared" si="52"/>
        <v>0</v>
      </c>
      <c r="R244" s="24">
        <f t="shared" si="52"/>
        <v>0</v>
      </c>
      <c r="S244" s="24">
        <f t="shared" si="52"/>
        <v>0</v>
      </c>
      <c r="T244" s="37" t="s">
        <v>31</v>
      </c>
      <c r="U244" s="37"/>
    </row>
    <row r="245" spans="2:23" s="26" customFormat="1" ht="21" customHeight="1" outlineLevel="1" x14ac:dyDescent="0.25">
      <c r="B245" s="27"/>
      <c r="C245" s="18"/>
      <c r="D245" s="18"/>
      <c r="E245" s="19"/>
      <c r="F245" s="20"/>
      <c r="G245" s="28"/>
      <c r="H245" s="29">
        <f t="shared" si="58"/>
        <v>0</v>
      </c>
      <c r="I245" s="29">
        <f t="shared" si="59"/>
        <v>0</v>
      </c>
      <c r="J245" s="29">
        <f t="shared" si="65"/>
        <v>0</v>
      </c>
      <c r="K245" s="24">
        <f t="shared" si="52"/>
        <v>0</v>
      </c>
      <c r="L245" s="24">
        <f t="shared" si="52"/>
        <v>0</v>
      </c>
      <c r="M245" s="24">
        <f t="shared" si="52"/>
        <v>0</v>
      </c>
      <c r="N245" s="24">
        <f t="shared" si="52"/>
        <v>0</v>
      </c>
      <c r="O245" s="24">
        <f t="shared" si="52"/>
        <v>0</v>
      </c>
      <c r="P245" s="24">
        <f t="shared" si="52"/>
        <v>0</v>
      </c>
      <c r="Q245" s="24">
        <f t="shared" si="52"/>
        <v>0</v>
      </c>
      <c r="R245" s="24">
        <f t="shared" si="52"/>
        <v>0</v>
      </c>
      <c r="S245" s="24">
        <f t="shared" si="52"/>
        <v>0</v>
      </c>
      <c r="T245" s="25" t="s">
        <v>31</v>
      </c>
      <c r="U245" s="30"/>
      <c r="W245" s="31"/>
    </row>
    <row r="246" spans="2:23" s="26" customFormat="1" ht="21" customHeight="1" outlineLevel="1" x14ac:dyDescent="0.25">
      <c r="B246" s="17"/>
      <c r="C246" s="18"/>
      <c r="D246" s="19"/>
      <c r="E246" s="20"/>
      <c r="F246" s="21"/>
      <c r="G246" s="22"/>
      <c r="H246" s="29">
        <f t="shared" si="58"/>
        <v>0</v>
      </c>
      <c r="I246" s="29">
        <f t="shared" si="59"/>
        <v>0</v>
      </c>
      <c r="J246" s="23">
        <f t="shared" ref="J246" si="66">IF($D246=J$6,$C246*$G246,0)</f>
        <v>0</v>
      </c>
      <c r="K246" s="24">
        <f t="shared" si="52"/>
        <v>0</v>
      </c>
      <c r="L246" s="24">
        <f t="shared" ref="K246:S274" si="67">IF($E246=L$6,$J246,0)</f>
        <v>0</v>
      </c>
      <c r="M246" s="24">
        <f t="shared" si="67"/>
        <v>0</v>
      </c>
      <c r="N246" s="24">
        <f t="shared" si="67"/>
        <v>0</v>
      </c>
      <c r="O246" s="24">
        <f t="shared" si="67"/>
        <v>0</v>
      </c>
      <c r="P246" s="24">
        <f t="shared" si="67"/>
        <v>0</v>
      </c>
      <c r="Q246" s="24">
        <f t="shared" si="67"/>
        <v>0</v>
      </c>
      <c r="R246" s="24">
        <f t="shared" si="67"/>
        <v>0</v>
      </c>
      <c r="S246" s="24">
        <f t="shared" si="67"/>
        <v>0</v>
      </c>
      <c r="T246" s="31"/>
    </row>
    <row r="247" spans="2:23" s="26" customFormat="1" ht="21" customHeight="1" outlineLevel="1" x14ac:dyDescent="0.25">
      <c r="B247" s="27"/>
      <c r="C247" s="18"/>
      <c r="D247" s="18"/>
      <c r="E247" s="19"/>
      <c r="F247" s="20"/>
      <c r="G247" s="28"/>
      <c r="H247" s="29">
        <f t="shared" si="58"/>
        <v>0</v>
      </c>
      <c r="I247" s="29">
        <f t="shared" si="59"/>
        <v>0</v>
      </c>
      <c r="J247" s="29">
        <f t="shared" ref="J247:J255" si="68">(H247*D247)+(I247*D247)</f>
        <v>0</v>
      </c>
      <c r="K247" s="24">
        <f t="shared" si="67"/>
        <v>0</v>
      </c>
      <c r="L247" s="24">
        <f t="shared" si="67"/>
        <v>0</v>
      </c>
      <c r="M247" s="24">
        <f t="shared" si="67"/>
        <v>0</v>
      </c>
      <c r="N247" s="24">
        <f t="shared" si="67"/>
        <v>0</v>
      </c>
      <c r="O247" s="24">
        <f t="shared" si="67"/>
        <v>0</v>
      </c>
      <c r="P247" s="24">
        <f t="shared" si="67"/>
        <v>0</v>
      </c>
      <c r="Q247" s="24">
        <f t="shared" si="67"/>
        <v>0</v>
      </c>
      <c r="R247" s="24">
        <f t="shared" si="67"/>
        <v>0</v>
      </c>
      <c r="S247" s="24">
        <f t="shared" si="67"/>
        <v>0</v>
      </c>
      <c r="T247" s="25" t="s">
        <v>31</v>
      </c>
      <c r="U247" s="30"/>
      <c r="W247" s="31"/>
    </row>
    <row r="248" spans="2:23" s="38" customFormat="1" ht="21" customHeight="1" outlineLevel="1" x14ac:dyDescent="0.25">
      <c r="B248" s="32"/>
      <c r="C248" s="33"/>
      <c r="D248" s="33"/>
      <c r="E248" s="34"/>
      <c r="F248" s="35"/>
      <c r="G248" s="35"/>
      <c r="H248" s="29">
        <f t="shared" si="58"/>
        <v>0</v>
      </c>
      <c r="I248" s="29">
        <f t="shared" si="59"/>
        <v>0</v>
      </c>
      <c r="J248" s="36">
        <f t="shared" si="68"/>
        <v>0</v>
      </c>
      <c r="K248" s="24">
        <f t="shared" si="67"/>
        <v>0</v>
      </c>
      <c r="L248" s="24">
        <f t="shared" si="67"/>
        <v>0</v>
      </c>
      <c r="M248" s="24">
        <f t="shared" si="67"/>
        <v>0</v>
      </c>
      <c r="N248" s="24">
        <f t="shared" si="67"/>
        <v>0</v>
      </c>
      <c r="O248" s="24">
        <f t="shared" si="67"/>
        <v>0</v>
      </c>
      <c r="P248" s="24">
        <f t="shared" si="67"/>
        <v>0</v>
      </c>
      <c r="Q248" s="24">
        <f t="shared" si="67"/>
        <v>0</v>
      </c>
      <c r="R248" s="24">
        <f t="shared" si="67"/>
        <v>0</v>
      </c>
      <c r="S248" s="24">
        <f t="shared" si="67"/>
        <v>0</v>
      </c>
      <c r="T248" s="37" t="s">
        <v>31</v>
      </c>
      <c r="U248" s="37"/>
    </row>
    <row r="249" spans="2:23" s="26" customFormat="1" ht="21" customHeight="1" outlineLevel="1" x14ac:dyDescent="0.25">
      <c r="B249" s="27"/>
      <c r="C249" s="18"/>
      <c r="D249" s="18"/>
      <c r="E249" s="19"/>
      <c r="F249" s="20"/>
      <c r="G249" s="28"/>
      <c r="H249" s="29">
        <f t="shared" si="58"/>
        <v>0</v>
      </c>
      <c r="I249" s="29">
        <f t="shared" si="59"/>
        <v>0</v>
      </c>
      <c r="J249" s="29">
        <f t="shared" si="68"/>
        <v>0</v>
      </c>
      <c r="K249" s="24">
        <f t="shared" si="67"/>
        <v>0</v>
      </c>
      <c r="L249" s="24">
        <f t="shared" si="67"/>
        <v>0</v>
      </c>
      <c r="M249" s="24">
        <f t="shared" si="67"/>
        <v>0</v>
      </c>
      <c r="N249" s="24">
        <f t="shared" si="67"/>
        <v>0</v>
      </c>
      <c r="O249" s="24">
        <f t="shared" si="67"/>
        <v>0</v>
      </c>
      <c r="P249" s="24">
        <f t="shared" si="67"/>
        <v>0</v>
      </c>
      <c r="Q249" s="24">
        <f t="shared" si="67"/>
        <v>0</v>
      </c>
      <c r="R249" s="24">
        <f t="shared" si="67"/>
        <v>0</v>
      </c>
      <c r="S249" s="24">
        <f t="shared" si="67"/>
        <v>0</v>
      </c>
      <c r="T249" s="25" t="s">
        <v>31</v>
      </c>
      <c r="U249" s="30"/>
      <c r="W249" s="31"/>
    </row>
    <row r="250" spans="2:23" s="26" customFormat="1" ht="21" customHeight="1" outlineLevel="1" x14ac:dyDescent="0.25">
      <c r="B250" s="27"/>
      <c r="C250" s="18"/>
      <c r="D250" s="18"/>
      <c r="E250" s="19"/>
      <c r="F250" s="20"/>
      <c r="G250" s="28"/>
      <c r="H250" s="29">
        <f t="shared" si="58"/>
        <v>0</v>
      </c>
      <c r="I250" s="29">
        <f t="shared" si="59"/>
        <v>0</v>
      </c>
      <c r="J250" s="29">
        <f t="shared" si="68"/>
        <v>0</v>
      </c>
      <c r="K250" s="24">
        <f t="shared" si="67"/>
        <v>0</v>
      </c>
      <c r="L250" s="24">
        <f t="shared" si="67"/>
        <v>0</v>
      </c>
      <c r="M250" s="24">
        <f t="shared" si="67"/>
        <v>0</v>
      </c>
      <c r="N250" s="24">
        <f t="shared" si="67"/>
        <v>0</v>
      </c>
      <c r="O250" s="24">
        <f t="shared" si="67"/>
        <v>0</v>
      </c>
      <c r="P250" s="24">
        <f t="shared" si="67"/>
        <v>0</v>
      </c>
      <c r="Q250" s="24">
        <f t="shared" si="67"/>
        <v>0</v>
      </c>
      <c r="R250" s="24">
        <f t="shared" si="67"/>
        <v>0</v>
      </c>
      <c r="S250" s="24">
        <f t="shared" si="67"/>
        <v>0</v>
      </c>
      <c r="T250" s="25" t="s">
        <v>31</v>
      </c>
      <c r="U250" s="30"/>
      <c r="W250" s="31"/>
    </row>
    <row r="251" spans="2:23" s="26" customFormat="1" ht="21" customHeight="1" outlineLevel="1" x14ac:dyDescent="0.25">
      <c r="B251" s="27"/>
      <c r="C251" s="18"/>
      <c r="D251" s="18"/>
      <c r="E251" s="19"/>
      <c r="F251" s="20"/>
      <c r="G251" s="28"/>
      <c r="H251" s="29">
        <f t="shared" si="58"/>
        <v>0</v>
      </c>
      <c r="I251" s="29">
        <f t="shared" si="59"/>
        <v>0</v>
      </c>
      <c r="J251" s="29">
        <f t="shared" si="68"/>
        <v>0</v>
      </c>
      <c r="K251" s="24">
        <f t="shared" si="67"/>
        <v>0</v>
      </c>
      <c r="L251" s="24">
        <f t="shared" si="67"/>
        <v>0</v>
      </c>
      <c r="M251" s="24">
        <f t="shared" si="67"/>
        <v>0</v>
      </c>
      <c r="N251" s="24">
        <f t="shared" si="67"/>
        <v>0</v>
      </c>
      <c r="O251" s="24">
        <f t="shared" si="67"/>
        <v>0</v>
      </c>
      <c r="P251" s="24">
        <f t="shared" si="67"/>
        <v>0</v>
      </c>
      <c r="Q251" s="24">
        <f t="shared" si="67"/>
        <v>0</v>
      </c>
      <c r="R251" s="24">
        <f t="shared" si="67"/>
        <v>0</v>
      </c>
      <c r="S251" s="24">
        <f t="shared" si="67"/>
        <v>0</v>
      </c>
      <c r="T251" s="25" t="s">
        <v>31</v>
      </c>
      <c r="U251" s="30"/>
      <c r="W251" s="31"/>
    </row>
    <row r="252" spans="2:23" s="26" customFormat="1" ht="21" customHeight="1" outlineLevel="1" x14ac:dyDescent="0.25">
      <c r="B252" s="27"/>
      <c r="C252" s="18"/>
      <c r="D252" s="18"/>
      <c r="E252" s="19"/>
      <c r="F252" s="20"/>
      <c r="G252" s="28"/>
      <c r="H252" s="29">
        <f t="shared" si="58"/>
        <v>0</v>
      </c>
      <c r="I252" s="29">
        <f t="shared" si="59"/>
        <v>0</v>
      </c>
      <c r="J252" s="29">
        <f t="shared" si="68"/>
        <v>0</v>
      </c>
      <c r="K252" s="24">
        <f t="shared" si="67"/>
        <v>0</v>
      </c>
      <c r="L252" s="24">
        <f t="shared" si="67"/>
        <v>0</v>
      </c>
      <c r="M252" s="24">
        <f t="shared" si="67"/>
        <v>0</v>
      </c>
      <c r="N252" s="24">
        <f t="shared" si="67"/>
        <v>0</v>
      </c>
      <c r="O252" s="24">
        <f t="shared" si="67"/>
        <v>0</v>
      </c>
      <c r="P252" s="24">
        <f t="shared" si="67"/>
        <v>0</v>
      </c>
      <c r="Q252" s="24">
        <f t="shared" si="67"/>
        <v>0</v>
      </c>
      <c r="R252" s="24">
        <f t="shared" si="67"/>
        <v>0</v>
      </c>
      <c r="S252" s="24">
        <f t="shared" si="67"/>
        <v>0</v>
      </c>
      <c r="T252" s="25" t="s">
        <v>31</v>
      </c>
      <c r="U252" s="30"/>
      <c r="W252" s="31"/>
    </row>
    <row r="253" spans="2:23" s="26" customFormat="1" ht="21" customHeight="1" outlineLevel="1" x14ac:dyDescent="0.25">
      <c r="B253" s="27"/>
      <c r="C253" s="18"/>
      <c r="D253" s="18"/>
      <c r="E253" s="19"/>
      <c r="F253" s="20"/>
      <c r="G253" s="28"/>
      <c r="H253" s="29">
        <f t="shared" si="58"/>
        <v>0</v>
      </c>
      <c r="I253" s="29">
        <f t="shared" si="59"/>
        <v>0</v>
      </c>
      <c r="J253" s="29">
        <f t="shared" si="68"/>
        <v>0</v>
      </c>
      <c r="K253" s="24">
        <f t="shared" si="67"/>
        <v>0</v>
      </c>
      <c r="L253" s="24">
        <f t="shared" si="67"/>
        <v>0</v>
      </c>
      <c r="M253" s="24">
        <f t="shared" si="67"/>
        <v>0</v>
      </c>
      <c r="N253" s="24">
        <f t="shared" si="67"/>
        <v>0</v>
      </c>
      <c r="O253" s="24">
        <f t="shared" si="67"/>
        <v>0</v>
      </c>
      <c r="P253" s="24">
        <f t="shared" si="67"/>
        <v>0</v>
      </c>
      <c r="Q253" s="24">
        <f t="shared" si="67"/>
        <v>0</v>
      </c>
      <c r="R253" s="24">
        <f t="shared" si="67"/>
        <v>0</v>
      </c>
      <c r="S253" s="24">
        <f t="shared" si="67"/>
        <v>0</v>
      </c>
      <c r="T253" s="25" t="s">
        <v>31</v>
      </c>
      <c r="U253" s="30"/>
      <c r="W253" s="31"/>
    </row>
    <row r="254" spans="2:23" s="38" customFormat="1" ht="21" customHeight="1" outlineLevel="1" x14ac:dyDescent="0.25">
      <c r="B254" s="32"/>
      <c r="C254" s="33"/>
      <c r="D254" s="33"/>
      <c r="E254" s="34"/>
      <c r="F254" s="35"/>
      <c r="G254" s="35"/>
      <c r="H254" s="29">
        <f t="shared" si="58"/>
        <v>0</v>
      </c>
      <c r="I254" s="29">
        <f t="shared" si="59"/>
        <v>0</v>
      </c>
      <c r="J254" s="36">
        <f t="shared" si="68"/>
        <v>0</v>
      </c>
      <c r="K254" s="24">
        <f t="shared" si="67"/>
        <v>0</v>
      </c>
      <c r="L254" s="24">
        <f t="shared" si="67"/>
        <v>0</v>
      </c>
      <c r="M254" s="24">
        <f t="shared" si="67"/>
        <v>0</v>
      </c>
      <c r="N254" s="24">
        <f t="shared" si="67"/>
        <v>0</v>
      </c>
      <c r="O254" s="24">
        <f t="shared" si="67"/>
        <v>0</v>
      </c>
      <c r="P254" s="24">
        <f t="shared" si="67"/>
        <v>0</v>
      </c>
      <c r="Q254" s="24">
        <f t="shared" si="67"/>
        <v>0</v>
      </c>
      <c r="R254" s="24">
        <f t="shared" si="67"/>
        <v>0</v>
      </c>
      <c r="S254" s="24">
        <f t="shared" si="67"/>
        <v>0</v>
      </c>
      <c r="T254" s="37" t="s">
        <v>31</v>
      </c>
      <c r="U254" s="37"/>
    </row>
    <row r="255" spans="2:23" s="26" customFormat="1" ht="21" customHeight="1" outlineLevel="1" x14ac:dyDescent="0.25">
      <c r="B255" s="27"/>
      <c r="C255" s="18"/>
      <c r="D255" s="18"/>
      <c r="E255" s="19"/>
      <c r="F255" s="20"/>
      <c r="G255" s="28"/>
      <c r="H255" s="29">
        <f t="shared" si="58"/>
        <v>0</v>
      </c>
      <c r="I255" s="29">
        <f t="shared" si="59"/>
        <v>0</v>
      </c>
      <c r="J255" s="29">
        <f t="shared" si="68"/>
        <v>0</v>
      </c>
      <c r="K255" s="24">
        <f t="shared" si="67"/>
        <v>0</v>
      </c>
      <c r="L255" s="24">
        <f t="shared" si="67"/>
        <v>0</v>
      </c>
      <c r="M255" s="24">
        <f t="shared" si="67"/>
        <v>0</v>
      </c>
      <c r="N255" s="24">
        <f t="shared" si="67"/>
        <v>0</v>
      </c>
      <c r="O255" s="24">
        <f t="shared" si="67"/>
        <v>0</v>
      </c>
      <c r="P255" s="24">
        <f t="shared" si="67"/>
        <v>0</v>
      </c>
      <c r="Q255" s="24">
        <f t="shared" si="67"/>
        <v>0</v>
      </c>
      <c r="R255" s="24">
        <f t="shared" si="67"/>
        <v>0</v>
      </c>
      <c r="S255" s="24">
        <f t="shared" si="67"/>
        <v>0</v>
      </c>
      <c r="T255" s="25" t="s">
        <v>31</v>
      </c>
      <c r="U255" s="30"/>
      <c r="W255" s="31"/>
    </row>
    <row r="256" spans="2:23" s="26" customFormat="1" ht="21" customHeight="1" outlineLevel="1" x14ac:dyDescent="0.25">
      <c r="B256" s="17"/>
      <c r="C256" s="18"/>
      <c r="D256" s="19"/>
      <c r="E256" s="20"/>
      <c r="F256" s="21"/>
      <c r="G256" s="22"/>
      <c r="H256" s="29">
        <f t="shared" si="58"/>
        <v>0</v>
      </c>
      <c r="I256" s="29">
        <f t="shared" si="59"/>
        <v>0</v>
      </c>
      <c r="J256" s="23">
        <f t="shared" ref="J256" si="69">IF($D256=J$6,$C256*$G256,0)</f>
        <v>0</v>
      </c>
      <c r="K256" s="24">
        <f t="shared" si="67"/>
        <v>0</v>
      </c>
      <c r="L256" s="24">
        <f t="shared" si="67"/>
        <v>0</v>
      </c>
      <c r="M256" s="24">
        <f t="shared" si="67"/>
        <v>0</v>
      </c>
      <c r="N256" s="24">
        <f t="shared" si="67"/>
        <v>0</v>
      </c>
      <c r="O256" s="24">
        <f t="shared" si="67"/>
        <v>0</v>
      </c>
      <c r="P256" s="24">
        <f t="shared" si="67"/>
        <v>0</v>
      </c>
      <c r="Q256" s="24">
        <f t="shared" si="67"/>
        <v>0</v>
      </c>
      <c r="R256" s="24">
        <f t="shared" si="67"/>
        <v>0</v>
      </c>
      <c r="S256" s="24">
        <f t="shared" si="67"/>
        <v>0</v>
      </c>
      <c r="T256" s="31"/>
    </row>
    <row r="257" spans="2:23" s="26" customFormat="1" ht="21" customHeight="1" outlineLevel="1" x14ac:dyDescent="0.25">
      <c r="B257" s="27"/>
      <c r="C257" s="18"/>
      <c r="D257" s="18"/>
      <c r="E257" s="19"/>
      <c r="F257" s="20"/>
      <c r="G257" s="28"/>
      <c r="H257" s="29">
        <f t="shared" si="58"/>
        <v>0</v>
      </c>
      <c r="I257" s="29">
        <f t="shared" si="59"/>
        <v>0</v>
      </c>
      <c r="J257" s="29">
        <f t="shared" ref="J257:J266" si="70">(H257*D257)+(I257*D257)</f>
        <v>0</v>
      </c>
      <c r="K257" s="24">
        <f t="shared" si="67"/>
        <v>0</v>
      </c>
      <c r="L257" s="24">
        <f t="shared" si="67"/>
        <v>0</v>
      </c>
      <c r="M257" s="24">
        <f t="shared" si="67"/>
        <v>0</v>
      </c>
      <c r="N257" s="24">
        <f t="shared" si="67"/>
        <v>0</v>
      </c>
      <c r="O257" s="24">
        <f t="shared" si="67"/>
        <v>0</v>
      </c>
      <c r="P257" s="24">
        <f t="shared" si="67"/>
        <v>0</v>
      </c>
      <c r="Q257" s="24">
        <f t="shared" si="67"/>
        <v>0</v>
      </c>
      <c r="R257" s="24">
        <f t="shared" si="67"/>
        <v>0</v>
      </c>
      <c r="S257" s="24">
        <f t="shared" si="67"/>
        <v>0</v>
      </c>
      <c r="T257" s="25" t="s">
        <v>31</v>
      </c>
      <c r="U257" s="30"/>
      <c r="W257" s="31"/>
    </row>
    <row r="258" spans="2:23" s="26" customFormat="1" ht="21" customHeight="1" outlineLevel="1" x14ac:dyDescent="0.25">
      <c r="B258" s="27"/>
      <c r="C258" s="18"/>
      <c r="D258" s="18"/>
      <c r="E258" s="19"/>
      <c r="F258" s="20"/>
      <c r="G258" s="28"/>
      <c r="H258" s="29">
        <f t="shared" si="58"/>
        <v>0</v>
      </c>
      <c r="I258" s="29">
        <f t="shared" si="59"/>
        <v>0</v>
      </c>
      <c r="J258" s="29">
        <f t="shared" si="70"/>
        <v>0</v>
      </c>
      <c r="K258" s="24">
        <f t="shared" si="67"/>
        <v>0</v>
      </c>
      <c r="L258" s="24">
        <f t="shared" si="67"/>
        <v>0</v>
      </c>
      <c r="M258" s="24">
        <f t="shared" si="67"/>
        <v>0</v>
      </c>
      <c r="N258" s="24">
        <f t="shared" si="67"/>
        <v>0</v>
      </c>
      <c r="O258" s="24">
        <f t="shared" si="67"/>
        <v>0</v>
      </c>
      <c r="P258" s="24">
        <f t="shared" si="67"/>
        <v>0</v>
      </c>
      <c r="Q258" s="24">
        <f t="shared" si="67"/>
        <v>0</v>
      </c>
      <c r="R258" s="24">
        <f t="shared" si="67"/>
        <v>0</v>
      </c>
      <c r="S258" s="24">
        <f t="shared" si="67"/>
        <v>0</v>
      </c>
      <c r="T258" s="25" t="s">
        <v>31</v>
      </c>
      <c r="U258" s="30"/>
      <c r="W258" s="31"/>
    </row>
    <row r="259" spans="2:23" s="26" customFormat="1" ht="21" customHeight="1" outlineLevel="1" x14ac:dyDescent="0.25">
      <c r="B259" s="27"/>
      <c r="C259" s="18"/>
      <c r="D259" s="18"/>
      <c r="E259" s="19"/>
      <c r="F259" s="20"/>
      <c r="G259" s="28"/>
      <c r="H259" s="29">
        <f t="shared" si="58"/>
        <v>0</v>
      </c>
      <c r="I259" s="29">
        <f t="shared" si="59"/>
        <v>0</v>
      </c>
      <c r="J259" s="29">
        <f t="shared" si="70"/>
        <v>0</v>
      </c>
      <c r="K259" s="24">
        <f t="shared" si="67"/>
        <v>0</v>
      </c>
      <c r="L259" s="24">
        <f t="shared" si="67"/>
        <v>0</v>
      </c>
      <c r="M259" s="24">
        <f t="shared" si="67"/>
        <v>0</v>
      </c>
      <c r="N259" s="24">
        <f t="shared" si="67"/>
        <v>0</v>
      </c>
      <c r="O259" s="24">
        <f t="shared" si="67"/>
        <v>0</v>
      </c>
      <c r="P259" s="24">
        <f t="shared" si="67"/>
        <v>0</v>
      </c>
      <c r="Q259" s="24">
        <f t="shared" si="67"/>
        <v>0</v>
      </c>
      <c r="R259" s="24">
        <f t="shared" si="67"/>
        <v>0</v>
      </c>
      <c r="S259" s="24">
        <f t="shared" si="67"/>
        <v>0</v>
      </c>
      <c r="T259" s="25" t="s">
        <v>31</v>
      </c>
      <c r="U259" s="30"/>
      <c r="W259" s="31"/>
    </row>
    <row r="260" spans="2:23" s="26" customFormat="1" ht="21" customHeight="1" outlineLevel="1" x14ac:dyDescent="0.25">
      <c r="B260" s="27"/>
      <c r="C260" s="18"/>
      <c r="D260" s="18"/>
      <c r="E260" s="19"/>
      <c r="F260" s="20"/>
      <c r="G260" s="28"/>
      <c r="H260" s="29">
        <f t="shared" si="58"/>
        <v>0</v>
      </c>
      <c r="I260" s="29">
        <f t="shared" si="59"/>
        <v>0</v>
      </c>
      <c r="J260" s="29">
        <f t="shared" si="70"/>
        <v>0</v>
      </c>
      <c r="K260" s="24">
        <f t="shared" si="67"/>
        <v>0</v>
      </c>
      <c r="L260" s="24">
        <f t="shared" si="67"/>
        <v>0</v>
      </c>
      <c r="M260" s="24">
        <f t="shared" si="67"/>
        <v>0</v>
      </c>
      <c r="N260" s="24">
        <f t="shared" si="67"/>
        <v>0</v>
      </c>
      <c r="O260" s="24">
        <f t="shared" si="67"/>
        <v>0</v>
      </c>
      <c r="P260" s="24">
        <f t="shared" si="67"/>
        <v>0</v>
      </c>
      <c r="Q260" s="24">
        <f t="shared" si="67"/>
        <v>0</v>
      </c>
      <c r="R260" s="24">
        <f t="shared" si="67"/>
        <v>0</v>
      </c>
      <c r="S260" s="24">
        <f t="shared" si="67"/>
        <v>0</v>
      </c>
      <c r="T260" s="25" t="s">
        <v>31</v>
      </c>
      <c r="U260" s="30"/>
      <c r="W260" s="31"/>
    </row>
    <row r="261" spans="2:23" s="26" customFormat="1" ht="21" customHeight="1" outlineLevel="1" x14ac:dyDescent="0.25">
      <c r="B261" s="27"/>
      <c r="C261" s="18"/>
      <c r="D261" s="18"/>
      <c r="E261" s="62"/>
      <c r="F261" s="20"/>
      <c r="G261" s="28"/>
      <c r="H261" s="29">
        <f t="shared" si="58"/>
        <v>0</v>
      </c>
      <c r="I261" s="29">
        <f t="shared" si="59"/>
        <v>0</v>
      </c>
      <c r="J261" s="29">
        <f t="shared" si="70"/>
        <v>0</v>
      </c>
      <c r="K261" s="24">
        <f t="shared" si="67"/>
        <v>0</v>
      </c>
      <c r="L261" s="24">
        <f t="shared" si="67"/>
        <v>0</v>
      </c>
      <c r="M261" s="24">
        <f t="shared" si="67"/>
        <v>0</v>
      </c>
      <c r="N261" s="24">
        <f t="shared" si="67"/>
        <v>0</v>
      </c>
      <c r="O261" s="24">
        <f t="shared" si="67"/>
        <v>0</v>
      </c>
      <c r="P261" s="24">
        <f t="shared" si="67"/>
        <v>0</v>
      </c>
      <c r="Q261" s="24">
        <f t="shared" si="67"/>
        <v>0</v>
      </c>
      <c r="R261" s="24">
        <f t="shared" si="67"/>
        <v>0</v>
      </c>
      <c r="S261" s="24">
        <f t="shared" si="67"/>
        <v>0</v>
      </c>
      <c r="T261" s="25" t="s">
        <v>31</v>
      </c>
      <c r="U261" s="30"/>
      <c r="W261" s="31"/>
    </row>
    <row r="262" spans="2:23" s="26" customFormat="1" ht="21" customHeight="1" outlineLevel="1" x14ac:dyDescent="0.25">
      <c r="B262" s="27"/>
      <c r="C262" s="18"/>
      <c r="D262" s="18"/>
      <c r="E262" s="19"/>
      <c r="F262" s="20"/>
      <c r="G262" s="28"/>
      <c r="H262" s="29">
        <f t="shared" si="58"/>
        <v>0</v>
      </c>
      <c r="I262" s="29">
        <f t="shared" si="59"/>
        <v>0</v>
      </c>
      <c r="J262" s="29">
        <f t="shared" si="70"/>
        <v>0</v>
      </c>
      <c r="K262" s="24">
        <f t="shared" si="67"/>
        <v>0</v>
      </c>
      <c r="L262" s="24">
        <f t="shared" si="67"/>
        <v>0</v>
      </c>
      <c r="M262" s="24">
        <f t="shared" si="67"/>
        <v>0</v>
      </c>
      <c r="N262" s="24">
        <f t="shared" si="67"/>
        <v>0</v>
      </c>
      <c r="O262" s="24">
        <f t="shared" si="67"/>
        <v>0</v>
      </c>
      <c r="P262" s="24">
        <f t="shared" si="67"/>
        <v>0</v>
      </c>
      <c r="Q262" s="24">
        <f t="shared" si="67"/>
        <v>0</v>
      </c>
      <c r="R262" s="24">
        <f t="shared" si="67"/>
        <v>0</v>
      </c>
      <c r="S262" s="24">
        <f t="shared" si="67"/>
        <v>0</v>
      </c>
      <c r="T262" s="25" t="s">
        <v>31</v>
      </c>
      <c r="U262" s="30"/>
      <c r="W262" s="31"/>
    </row>
    <row r="263" spans="2:23" s="38" customFormat="1" ht="21" customHeight="1" outlineLevel="1" x14ac:dyDescent="0.25">
      <c r="B263" s="32"/>
      <c r="C263" s="33"/>
      <c r="D263" s="33"/>
      <c r="E263" s="34"/>
      <c r="F263" s="35"/>
      <c r="G263" s="35"/>
      <c r="H263" s="29">
        <f t="shared" si="58"/>
        <v>0</v>
      </c>
      <c r="I263" s="29">
        <f t="shared" si="59"/>
        <v>0</v>
      </c>
      <c r="J263" s="36">
        <f t="shared" si="70"/>
        <v>0</v>
      </c>
      <c r="K263" s="24">
        <f t="shared" si="67"/>
        <v>0</v>
      </c>
      <c r="L263" s="24">
        <f t="shared" si="67"/>
        <v>0</v>
      </c>
      <c r="M263" s="24">
        <f t="shared" si="67"/>
        <v>0</v>
      </c>
      <c r="N263" s="24">
        <f t="shared" si="67"/>
        <v>0</v>
      </c>
      <c r="O263" s="24">
        <f t="shared" si="67"/>
        <v>0</v>
      </c>
      <c r="P263" s="24">
        <f t="shared" si="67"/>
        <v>0</v>
      </c>
      <c r="Q263" s="24">
        <f t="shared" si="67"/>
        <v>0</v>
      </c>
      <c r="R263" s="24">
        <f t="shared" si="67"/>
        <v>0</v>
      </c>
      <c r="S263" s="24">
        <f t="shared" si="67"/>
        <v>0</v>
      </c>
      <c r="T263" s="37" t="s">
        <v>31</v>
      </c>
      <c r="U263" s="37"/>
    </row>
    <row r="264" spans="2:23" s="26" customFormat="1" ht="21" customHeight="1" outlineLevel="1" x14ac:dyDescent="0.25">
      <c r="B264" s="27"/>
      <c r="C264" s="18"/>
      <c r="D264" s="18"/>
      <c r="E264" s="19"/>
      <c r="F264" s="20"/>
      <c r="G264" s="28"/>
      <c r="H264" s="29">
        <f t="shared" si="58"/>
        <v>0</v>
      </c>
      <c r="I264" s="29">
        <f t="shared" si="59"/>
        <v>0</v>
      </c>
      <c r="J264" s="29">
        <f t="shared" si="70"/>
        <v>0</v>
      </c>
      <c r="K264" s="24">
        <f t="shared" si="67"/>
        <v>0</v>
      </c>
      <c r="L264" s="24">
        <f t="shared" si="67"/>
        <v>0</v>
      </c>
      <c r="M264" s="24">
        <f t="shared" si="67"/>
        <v>0</v>
      </c>
      <c r="N264" s="24">
        <f t="shared" si="67"/>
        <v>0</v>
      </c>
      <c r="O264" s="24">
        <f t="shared" si="67"/>
        <v>0</v>
      </c>
      <c r="P264" s="24">
        <f t="shared" si="67"/>
        <v>0</v>
      </c>
      <c r="Q264" s="24">
        <f t="shared" si="67"/>
        <v>0</v>
      </c>
      <c r="R264" s="24">
        <f t="shared" si="67"/>
        <v>0</v>
      </c>
      <c r="S264" s="24">
        <f t="shared" si="67"/>
        <v>0</v>
      </c>
      <c r="T264" s="25" t="s">
        <v>31</v>
      </c>
      <c r="U264" s="30"/>
      <c r="W264" s="31"/>
    </row>
    <row r="265" spans="2:23" s="38" customFormat="1" ht="21" customHeight="1" outlineLevel="1" x14ac:dyDescent="0.25">
      <c r="B265" s="32"/>
      <c r="C265" s="33"/>
      <c r="D265" s="33"/>
      <c r="E265" s="34"/>
      <c r="F265" s="35"/>
      <c r="G265" s="35"/>
      <c r="H265" s="29">
        <f t="shared" si="58"/>
        <v>0</v>
      </c>
      <c r="I265" s="29">
        <f t="shared" si="59"/>
        <v>0</v>
      </c>
      <c r="J265" s="36">
        <f t="shared" si="70"/>
        <v>0</v>
      </c>
      <c r="K265" s="24">
        <f t="shared" si="67"/>
        <v>0</v>
      </c>
      <c r="L265" s="24">
        <f t="shared" si="67"/>
        <v>0</v>
      </c>
      <c r="M265" s="24">
        <f t="shared" si="67"/>
        <v>0</v>
      </c>
      <c r="N265" s="24">
        <f t="shared" si="67"/>
        <v>0</v>
      </c>
      <c r="O265" s="24">
        <f t="shared" si="67"/>
        <v>0</v>
      </c>
      <c r="P265" s="24">
        <f t="shared" si="67"/>
        <v>0</v>
      </c>
      <c r="Q265" s="24">
        <f t="shared" si="67"/>
        <v>0</v>
      </c>
      <c r="R265" s="24">
        <f t="shared" si="67"/>
        <v>0</v>
      </c>
      <c r="S265" s="24">
        <f t="shared" si="67"/>
        <v>0</v>
      </c>
      <c r="T265" s="37" t="s">
        <v>31</v>
      </c>
      <c r="U265" s="37"/>
    </row>
    <row r="266" spans="2:23" s="26" customFormat="1" ht="21" customHeight="1" outlineLevel="1" x14ac:dyDescent="0.25">
      <c r="B266" s="27"/>
      <c r="C266" s="18"/>
      <c r="D266" s="18"/>
      <c r="E266" s="62"/>
      <c r="F266" s="20"/>
      <c r="G266" s="28"/>
      <c r="H266" s="29">
        <f t="shared" si="58"/>
        <v>0</v>
      </c>
      <c r="I266" s="29">
        <f t="shared" si="59"/>
        <v>0</v>
      </c>
      <c r="J266" s="29">
        <f t="shared" si="70"/>
        <v>0</v>
      </c>
      <c r="K266" s="24">
        <f t="shared" si="67"/>
        <v>0</v>
      </c>
      <c r="L266" s="24">
        <f t="shared" si="67"/>
        <v>0</v>
      </c>
      <c r="M266" s="24">
        <f t="shared" si="67"/>
        <v>0</v>
      </c>
      <c r="N266" s="24">
        <f t="shared" si="67"/>
        <v>0</v>
      </c>
      <c r="O266" s="24">
        <f t="shared" si="67"/>
        <v>0</v>
      </c>
      <c r="P266" s="24">
        <f t="shared" si="67"/>
        <v>0</v>
      </c>
      <c r="Q266" s="24">
        <f t="shared" si="67"/>
        <v>0</v>
      </c>
      <c r="R266" s="24">
        <f t="shared" si="67"/>
        <v>0</v>
      </c>
      <c r="S266" s="24">
        <f t="shared" si="67"/>
        <v>0</v>
      </c>
      <c r="T266" s="25" t="s">
        <v>31</v>
      </c>
      <c r="U266" s="30"/>
      <c r="W266" s="31"/>
    </row>
    <row r="267" spans="2:23" s="26" customFormat="1" ht="21" customHeight="1" outlineLevel="1" x14ac:dyDescent="0.25">
      <c r="B267" s="17"/>
      <c r="C267" s="18"/>
      <c r="D267" s="19"/>
      <c r="E267" s="20"/>
      <c r="F267" s="21"/>
      <c r="G267" s="22"/>
      <c r="H267" s="29">
        <f t="shared" si="58"/>
        <v>0</v>
      </c>
      <c r="I267" s="29">
        <f t="shared" si="59"/>
        <v>0</v>
      </c>
      <c r="J267" s="23">
        <f t="shared" ref="J267" si="71">IF($D267=J$6,$C267*$G267,0)</f>
        <v>0</v>
      </c>
      <c r="K267" s="24">
        <f t="shared" si="67"/>
        <v>0</v>
      </c>
      <c r="L267" s="24">
        <f t="shared" si="67"/>
        <v>0</v>
      </c>
      <c r="M267" s="24">
        <f t="shared" si="67"/>
        <v>0</v>
      </c>
      <c r="N267" s="24">
        <f t="shared" si="67"/>
        <v>0</v>
      </c>
      <c r="O267" s="24">
        <f t="shared" si="67"/>
        <v>0</v>
      </c>
      <c r="P267" s="24">
        <f t="shared" si="67"/>
        <v>0</v>
      </c>
      <c r="Q267" s="24">
        <f t="shared" si="67"/>
        <v>0</v>
      </c>
      <c r="R267" s="24">
        <f t="shared" si="67"/>
        <v>0</v>
      </c>
      <c r="S267" s="24">
        <f t="shared" si="67"/>
        <v>0</v>
      </c>
      <c r="T267" s="31"/>
    </row>
    <row r="268" spans="2:23" s="26" customFormat="1" ht="21" customHeight="1" outlineLevel="1" x14ac:dyDescent="0.25">
      <c r="B268" s="27"/>
      <c r="C268" s="18"/>
      <c r="D268" s="18"/>
      <c r="E268" s="19"/>
      <c r="F268" s="20"/>
      <c r="G268" s="28"/>
      <c r="H268" s="29">
        <f t="shared" si="58"/>
        <v>0</v>
      </c>
      <c r="I268" s="29">
        <f t="shared" si="59"/>
        <v>0</v>
      </c>
      <c r="J268" s="29">
        <f t="shared" ref="J268:J270" si="72">(H268*D268)+(I268*D268)</f>
        <v>0</v>
      </c>
      <c r="K268" s="24">
        <f t="shared" si="67"/>
        <v>0</v>
      </c>
      <c r="L268" s="24">
        <f t="shared" si="67"/>
        <v>0</v>
      </c>
      <c r="M268" s="24">
        <f t="shared" si="67"/>
        <v>0</v>
      </c>
      <c r="N268" s="24">
        <f t="shared" si="67"/>
        <v>0</v>
      </c>
      <c r="O268" s="24">
        <f t="shared" si="67"/>
        <v>0</v>
      </c>
      <c r="P268" s="24">
        <f t="shared" si="67"/>
        <v>0</v>
      </c>
      <c r="Q268" s="24">
        <f t="shared" si="67"/>
        <v>0</v>
      </c>
      <c r="R268" s="24">
        <f t="shared" si="67"/>
        <v>0</v>
      </c>
      <c r="S268" s="24">
        <f t="shared" si="67"/>
        <v>0</v>
      </c>
      <c r="T268" s="25" t="s">
        <v>31</v>
      </c>
      <c r="U268" s="30"/>
      <c r="W268" s="31"/>
    </row>
    <row r="269" spans="2:23" s="38" customFormat="1" ht="21" customHeight="1" outlineLevel="1" x14ac:dyDescent="0.25">
      <c r="B269" s="32"/>
      <c r="C269" s="33"/>
      <c r="D269" s="33"/>
      <c r="E269" s="34"/>
      <c r="F269" s="35"/>
      <c r="G269" s="35"/>
      <c r="H269" s="29">
        <f t="shared" si="58"/>
        <v>0</v>
      </c>
      <c r="I269" s="29">
        <f t="shared" si="59"/>
        <v>0</v>
      </c>
      <c r="J269" s="36">
        <f t="shared" si="72"/>
        <v>0</v>
      </c>
      <c r="K269" s="24">
        <f t="shared" si="67"/>
        <v>0</v>
      </c>
      <c r="L269" s="24">
        <f t="shared" si="67"/>
        <v>0</v>
      </c>
      <c r="M269" s="24">
        <f t="shared" si="67"/>
        <v>0</v>
      </c>
      <c r="N269" s="24">
        <f t="shared" si="67"/>
        <v>0</v>
      </c>
      <c r="O269" s="24">
        <f t="shared" si="67"/>
        <v>0</v>
      </c>
      <c r="P269" s="24">
        <f t="shared" si="67"/>
        <v>0</v>
      </c>
      <c r="Q269" s="24">
        <f t="shared" si="67"/>
        <v>0</v>
      </c>
      <c r="R269" s="24">
        <f t="shared" si="67"/>
        <v>0</v>
      </c>
      <c r="S269" s="24">
        <f t="shared" si="67"/>
        <v>0</v>
      </c>
      <c r="T269" s="37" t="s">
        <v>31</v>
      </c>
      <c r="U269" s="37"/>
    </row>
    <row r="270" spans="2:23" s="26" customFormat="1" ht="21" customHeight="1" outlineLevel="1" x14ac:dyDescent="0.25">
      <c r="B270" s="27"/>
      <c r="C270" s="18"/>
      <c r="D270" s="18"/>
      <c r="E270" s="19"/>
      <c r="F270" s="20"/>
      <c r="G270" s="28"/>
      <c r="H270" s="29">
        <f t="shared" si="58"/>
        <v>0</v>
      </c>
      <c r="I270" s="29">
        <f t="shared" si="59"/>
        <v>0</v>
      </c>
      <c r="J270" s="29">
        <f t="shared" si="72"/>
        <v>0</v>
      </c>
      <c r="K270" s="24">
        <f t="shared" si="67"/>
        <v>0</v>
      </c>
      <c r="L270" s="24">
        <f t="shared" si="67"/>
        <v>0</v>
      </c>
      <c r="M270" s="24">
        <f t="shared" si="67"/>
        <v>0</v>
      </c>
      <c r="N270" s="24">
        <f t="shared" si="67"/>
        <v>0</v>
      </c>
      <c r="O270" s="24">
        <f t="shared" si="67"/>
        <v>0</v>
      </c>
      <c r="P270" s="24">
        <f t="shared" si="67"/>
        <v>0</v>
      </c>
      <c r="Q270" s="24">
        <f t="shared" si="67"/>
        <v>0</v>
      </c>
      <c r="R270" s="24">
        <f t="shared" si="67"/>
        <v>0</v>
      </c>
      <c r="S270" s="24">
        <f t="shared" si="67"/>
        <v>0</v>
      </c>
      <c r="T270" s="25" t="s">
        <v>31</v>
      </c>
      <c r="U270" s="30"/>
      <c r="W270" s="31"/>
    </row>
    <row r="271" spans="2:23" s="26" customFormat="1" ht="21" customHeight="1" outlineLevel="1" x14ac:dyDescent="0.25">
      <c r="B271" s="17"/>
      <c r="C271" s="18"/>
      <c r="D271" s="19"/>
      <c r="E271" s="20"/>
      <c r="F271" s="21"/>
      <c r="G271" s="22"/>
      <c r="H271" s="29">
        <f t="shared" si="58"/>
        <v>0</v>
      </c>
      <c r="I271" s="29">
        <f t="shared" si="59"/>
        <v>0</v>
      </c>
      <c r="J271" s="23">
        <f t="shared" ref="J271" si="73">IF($D271=J$6,$C271*$G271,0)</f>
        <v>0</v>
      </c>
      <c r="K271" s="24">
        <f t="shared" si="67"/>
        <v>0</v>
      </c>
      <c r="L271" s="24">
        <f t="shared" si="67"/>
        <v>0</v>
      </c>
      <c r="M271" s="24">
        <f t="shared" si="67"/>
        <v>0</v>
      </c>
      <c r="N271" s="24">
        <f t="shared" si="67"/>
        <v>0</v>
      </c>
      <c r="O271" s="24">
        <f t="shared" si="67"/>
        <v>0</v>
      </c>
      <c r="P271" s="24">
        <f t="shared" si="67"/>
        <v>0</v>
      </c>
      <c r="Q271" s="24">
        <f t="shared" si="67"/>
        <v>0</v>
      </c>
      <c r="R271" s="24">
        <f t="shared" si="67"/>
        <v>0</v>
      </c>
      <c r="S271" s="24">
        <f t="shared" si="67"/>
        <v>0</v>
      </c>
      <c r="T271" s="31"/>
    </row>
    <row r="272" spans="2:23" s="26" customFormat="1" ht="21" customHeight="1" outlineLevel="1" x14ac:dyDescent="0.25">
      <c r="B272" s="27"/>
      <c r="C272" s="18"/>
      <c r="D272" s="18"/>
      <c r="E272" s="19"/>
      <c r="F272" s="20"/>
      <c r="G272" s="28"/>
      <c r="H272" s="29">
        <f t="shared" si="58"/>
        <v>0</v>
      </c>
      <c r="I272" s="29">
        <f t="shared" si="59"/>
        <v>0</v>
      </c>
      <c r="J272" s="29">
        <f t="shared" ref="J272:J278" si="74">(H272*D272)+(I272*D272)</f>
        <v>0</v>
      </c>
      <c r="K272" s="24">
        <f t="shared" si="67"/>
        <v>0</v>
      </c>
      <c r="L272" s="24">
        <f t="shared" si="67"/>
        <v>0</v>
      </c>
      <c r="M272" s="24">
        <f t="shared" si="67"/>
        <v>0</v>
      </c>
      <c r="N272" s="24">
        <f t="shared" si="67"/>
        <v>0</v>
      </c>
      <c r="O272" s="24">
        <f t="shared" si="67"/>
        <v>0</v>
      </c>
      <c r="P272" s="24">
        <f t="shared" si="67"/>
        <v>0</v>
      </c>
      <c r="Q272" s="24">
        <f t="shared" si="67"/>
        <v>0</v>
      </c>
      <c r="R272" s="24">
        <f t="shared" si="67"/>
        <v>0</v>
      </c>
      <c r="S272" s="24">
        <f t="shared" si="67"/>
        <v>0</v>
      </c>
      <c r="T272" s="25" t="s">
        <v>31</v>
      </c>
      <c r="U272" s="30"/>
      <c r="W272" s="31"/>
    </row>
    <row r="273" spans="2:23" s="38" customFormat="1" ht="21" customHeight="1" outlineLevel="1" x14ac:dyDescent="0.25">
      <c r="B273" s="32"/>
      <c r="C273" s="33"/>
      <c r="D273" s="33"/>
      <c r="E273" s="34"/>
      <c r="F273" s="35"/>
      <c r="G273" s="35"/>
      <c r="H273" s="29">
        <f t="shared" si="58"/>
        <v>0</v>
      </c>
      <c r="I273" s="29">
        <f t="shared" si="59"/>
        <v>0</v>
      </c>
      <c r="J273" s="36">
        <f t="shared" si="74"/>
        <v>0</v>
      </c>
      <c r="K273" s="24">
        <f t="shared" si="67"/>
        <v>0</v>
      </c>
      <c r="L273" s="24">
        <f t="shared" si="67"/>
        <v>0</v>
      </c>
      <c r="M273" s="24">
        <f t="shared" si="67"/>
        <v>0</v>
      </c>
      <c r="N273" s="24">
        <f t="shared" si="67"/>
        <v>0</v>
      </c>
      <c r="O273" s="24">
        <f t="shared" si="67"/>
        <v>0</v>
      </c>
      <c r="P273" s="24">
        <f t="shared" si="67"/>
        <v>0</v>
      </c>
      <c r="Q273" s="24">
        <f t="shared" si="67"/>
        <v>0</v>
      </c>
      <c r="R273" s="24">
        <f t="shared" si="67"/>
        <v>0</v>
      </c>
      <c r="S273" s="24">
        <f t="shared" si="67"/>
        <v>0</v>
      </c>
      <c r="T273" s="37" t="s">
        <v>31</v>
      </c>
      <c r="U273" s="37"/>
    </row>
    <row r="274" spans="2:23" s="26" customFormat="1" ht="21" customHeight="1" outlineLevel="1" x14ac:dyDescent="0.25">
      <c r="B274" s="27"/>
      <c r="C274" s="18"/>
      <c r="D274" s="18"/>
      <c r="E274" s="19"/>
      <c r="F274" s="20"/>
      <c r="G274" s="28"/>
      <c r="H274" s="29">
        <f t="shared" si="58"/>
        <v>0</v>
      </c>
      <c r="I274" s="29">
        <f t="shared" si="59"/>
        <v>0</v>
      </c>
      <c r="J274" s="29">
        <f t="shared" si="74"/>
        <v>0</v>
      </c>
      <c r="K274" s="24">
        <f t="shared" si="67"/>
        <v>0</v>
      </c>
      <c r="L274" s="24">
        <f t="shared" si="67"/>
        <v>0</v>
      </c>
      <c r="M274" s="24">
        <f t="shared" si="67"/>
        <v>0</v>
      </c>
      <c r="N274" s="24">
        <f t="shared" si="67"/>
        <v>0</v>
      </c>
      <c r="O274" s="24">
        <f t="shared" ref="K274:S302" si="75">IF($E274=O$6,$J274,0)</f>
        <v>0</v>
      </c>
      <c r="P274" s="24">
        <f t="shared" si="75"/>
        <v>0</v>
      </c>
      <c r="Q274" s="24">
        <f t="shared" si="75"/>
        <v>0</v>
      </c>
      <c r="R274" s="24">
        <f t="shared" si="75"/>
        <v>0</v>
      </c>
      <c r="S274" s="24">
        <f t="shared" si="75"/>
        <v>0</v>
      </c>
      <c r="T274" s="25" t="s">
        <v>31</v>
      </c>
      <c r="U274" s="30"/>
      <c r="W274" s="31"/>
    </row>
    <row r="275" spans="2:23" s="26" customFormat="1" ht="21" customHeight="1" outlineLevel="1" x14ac:dyDescent="0.25">
      <c r="B275" s="27"/>
      <c r="C275" s="18"/>
      <c r="D275" s="18"/>
      <c r="E275" s="19"/>
      <c r="F275" s="20"/>
      <c r="G275" s="28"/>
      <c r="H275" s="29">
        <f t="shared" si="58"/>
        <v>0</v>
      </c>
      <c r="I275" s="29">
        <f t="shared" si="59"/>
        <v>0</v>
      </c>
      <c r="J275" s="29">
        <f t="shared" si="74"/>
        <v>0</v>
      </c>
      <c r="K275" s="24">
        <f t="shared" si="75"/>
        <v>0</v>
      </c>
      <c r="L275" s="24">
        <f t="shared" si="75"/>
        <v>0</v>
      </c>
      <c r="M275" s="24">
        <f t="shared" si="75"/>
        <v>0</v>
      </c>
      <c r="N275" s="24">
        <f t="shared" si="75"/>
        <v>0</v>
      </c>
      <c r="O275" s="24">
        <f t="shared" si="75"/>
        <v>0</v>
      </c>
      <c r="P275" s="24">
        <f t="shared" si="75"/>
        <v>0</v>
      </c>
      <c r="Q275" s="24">
        <f t="shared" si="75"/>
        <v>0</v>
      </c>
      <c r="R275" s="24">
        <f t="shared" si="75"/>
        <v>0</v>
      </c>
      <c r="S275" s="24">
        <f t="shared" si="75"/>
        <v>0</v>
      </c>
      <c r="T275" s="25" t="s">
        <v>31</v>
      </c>
      <c r="U275" s="30"/>
      <c r="W275" s="31"/>
    </row>
    <row r="276" spans="2:23" s="26" customFormat="1" ht="21" customHeight="1" outlineLevel="1" x14ac:dyDescent="0.25">
      <c r="B276" s="27"/>
      <c r="C276" s="18"/>
      <c r="D276" s="18"/>
      <c r="E276" s="19"/>
      <c r="F276" s="20"/>
      <c r="G276" s="28"/>
      <c r="H276" s="29">
        <f t="shared" si="58"/>
        <v>0</v>
      </c>
      <c r="I276" s="29">
        <f t="shared" si="59"/>
        <v>0</v>
      </c>
      <c r="J276" s="29">
        <f t="shared" si="74"/>
        <v>0</v>
      </c>
      <c r="K276" s="24">
        <f t="shared" si="75"/>
        <v>0</v>
      </c>
      <c r="L276" s="24">
        <f t="shared" si="75"/>
        <v>0</v>
      </c>
      <c r="M276" s="24">
        <f t="shared" si="75"/>
        <v>0</v>
      </c>
      <c r="N276" s="24">
        <f t="shared" si="75"/>
        <v>0</v>
      </c>
      <c r="O276" s="24">
        <f t="shared" si="75"/>
        <v>0</v>
      </c>
      <c r="P276" s="24">
        <f t="shared" si="75"/>
        <v>0</v>
      </c>
      <c r="Q276" s="24">
        <f t="shared" si="75"/>
        <v>0</v>
      </c>
      <c r="R276" s="24">
        <f t="shared" si="75"/>
        <v>0</v>
      </c>
      <c r="S276" s="24">
        <f t="shared" si="75"/>
        <v>0</v>
      </c>
      <c r="T276" s="25" t="s">
        <v>31</v>
      </c>
      <c r="U276" s="30"/>
      <c r="W276" s="31"/>
    </row>
    <row r="277" spans="2:23" s="38" customFormat="1" ht="21" customHeight="1" outlineLevel="1" x14ac:dyDescent="0.25">
      <c r="B277" s="32"/>
      <c r="C277" s="33"/>
      <c r="D277" s="33"/>
      <c r="E277" s="34"/>
      <c r="F277" s="35"/>
      <c r="G277" s="35"/>
      <c r="H277" s="29">
        <f t="shared" si="58"/>
        <v>0</v>
      </c>
      <c r="I277" s="29">
        <f t="shared" si="59"/>
        <v>0</v>
      </c>
      <c r="J277" s="36">
        <f t="shared" si="74"/>
        <v>0</v>
      </c>
      <c r="K277" s="24">
        <f t="shared" si="75"/>
        <v>0</v>
      </c>
      <c r="L277" s="24">
        <f t="shared" si="75"/>
        <v>0</v>
      </c>
      <c r="M277" s="24">
        <f t="shared" si="75"/>
        <v>0</v>
      </c>
      <c r="N277" s="24">
        <f t="shared" si="75"/>
        <v>0</v>
      </c>
      <c r="O277" s="24">
        <f t="shared" si="75"/>
        <v>0</v>
      </c>
      <c r="P277" s="24">
        <f t="shared" si="75"/>
        <v>0</v>
      </c>
      <c r="Q277" s="24">
        <f t="shared" si="75"/>
        <v>0</v>
      </c>
      <c r="R277" s="24">
        <f t="shared" si="75"/>
        <v>0</v>
      </c>
      <c r="S277" s="24">
        <f t="shared" si="75"/>
        <v>0</v>
      </c>
      <c r="T277" s="37" t="s">
        <v>31</v>
      </c>
      <c r="U277" s="37"/>
    </row>
    <row r="278" spans="2:23" s="26" customFormat="1" ht="21" customHeight="1" outlineLevel="1" x14ac:dyDescent="0.25">
      <c r="B278" s="27"/>
      <c r="C278" s="18"/>
      <c r="D278" s="18"/>
      <c r="E278" s="62"/>
      <c r="F278" s="20"/>
      <c r="G278" s="28"/>
      <c r="H278" s="29">
        <f t="shared" si="58"/>
        <v>0</v>
      </c>
      <c r="I278" s="29">
        <f t="shared" si="59"/>
        <v>0</v>
      </c>
      <c r="J278" s="29">
        <f t="shared" si="74"/>
        <v>0</v>
      </c>
      <c r="K278" s="24">
        <f t="shared" si="75"/>
        <v>0</v>
      </c>
      <c r="L278" s="24">
        <f t="shared" si="75"/>
        <v>0</v>
      </c>
      <c r="M278" s="24">
        <f t="shared" si="75"/>
        <v>0</v>
      </c>
      <c r="N278" s="24">
        <f t="shared" si="75"/>
        <v>0</v>
      </c>
      <c r="O278" s="24">
        <f t="shared" si="75"/>
        <v>0</v>
      </c>
      <c r="P278" s="24">
        <f t="shared" si="75"/>
        <v>0</v>
      </c>
      <c r="Q278" s="24">
        <f t="shared" si="75"/>
        <v>0</v>
      </c>
      <c r="R278" s="24">
        <f t="shared" si="75"/>
        <v>0</v>
      </c>
      <c r="S278" s="24">
        <f t="shared" si="75"/>
        <v>0</v>
      </c>
      <c r="T278" s="25" t="s">
        <v>31</v>
      </c>
      <c r="U278" s="30"/>
      <c r="W278" s="31"/>
    </row>
    <row r="279" spans="2:23" s="26" customFormat="1" ht="21" customHeight="1" outlineLevel="1" x14ac:dyDescent="0.25">
      <c r="B279" s="69"/>
      <c r="C279" s="65"/>
      <c r="D279" s="65"/>
      <c r="E279" s="66"/>
      <c r="F279" s="39"/>
      <c r="G279" s="39"/>
      <c r="H279" s="29">
        <f t="shared" si="58"/>
        <v>0</v>
      </c>
      <c r="I279" s="29">
        <f t="shared" si="59"/>
        <v>0</v>
      </c>
      <c r="J279" s="29"/>
      <c r="K279" s="24">
        <f t="shared" si="75"/>
        <v>0</v>
      </c>
      <c r="L279" s="24">
        <f t="shared" si="75"/>
        <v>0</v>
      </c>
      <c r="M279" s="24">
        <f t="shared" si="75"/>
        <v>0</v>
      </c>
      <c r="N279" s="24">
        <f t="shared" si="75"/>
        <v>0</v>
      </c>
      <c r="O279" s="24">
        <f t="shared" si="75"/>
        <v>0</v>
      </c>
      <c r="P279" s="24">
        <f t="shared" si="75"/>
        <v>0</v>
      </c>
      <c r="Q279" s="24">
        <f t="shared" si="75"/>
        <v>0</v>
      </c>
      <c r="R279" s="24">
        <f t="shared" si="75"/>
        <v>0</v>
      </c>
      <c r="S279" s="24">
        <f t="shared" si="75"/>
        <v>0</v>
      </c>
      <c r="T279" s="25"/>
      <c r="U279" s="30"/>
      <c r="W279" s="31"/>
    </row>
    <row r="280" spans="2:23" s="26" customFormat="1" ht="21" customHeight="1" outlineLevel="1" x14ac:dyDescent="0.25">
      <c r="B280" s="9"/>
      <c r="C280" s="18"/>
      <c r="D280" s="18"/>
      <c r="E280" s="62"/>
      <c r="F280" s="20"/>
      <c r="G280" s="28"/>
      <c r="H280" s="29">
        <f t="shared" si="58"/>
        <v>0</v>
      </c>
      <c r="I280" s="29">
        <f t="shared" si="59"/>
        <v>0</v>
      </c>
      <c r="J280" s="63"/>
      <c r="K280" s="24">
        <f t="shared" si="75"/>
        <v>0</v>
      </c>
      <c r="L280" s="24">
        <f t="shared" si="75"/>
        <v>0</v>
      </c>
      <c r="M280" s="24">
        <f t="shared" si="75"/>
        <v>0</v>
      </c>
      <c r="N280" s="24">
        <f t="shared" si="75"/>
        <v>0</v>
      </c>
      <c r="O280" s="24">
        <f t="shared" si="75"/>
        <v>0</v>
      </c>
      <c r="P280" s="24">
        <f t="shared" si="75"/>
        <v>0</v>
      </c>
      <c r="Q280" s="24">
        <f t="shared" si="75"/>
        <v>0</v>
      </c>
      <c r="R280" s="24">
        <f t="shared" si="75"/>
        <v>0</v>
      </c>
      <c r="S280" s="24">
        <f t="shared" si="75"/>
        <v>0</v>
      </c>
      <c r="T280" s="30"/>
      <c r="U280" s="30"/>
    </row>
    <row r="281" spans="2:23" s="26" customFormat="1" ht="21" customHeight="1" outlineLevel="1" x14ac:dyDescent="0.25">
      <c r="B281" s="9"/>
      <c r="C281" s="18"/>
      <c r="D281" s="18"/>
      <c r="E281" s="62"/>
      <c r="F281" s="20"/>
      <c r="G281" s="28"/>
      <c r="H281" s="29">
        <f t="shared" si="58"/>
        <v>0</v>
      </c>
      <c r="I281" s="29">
        <f t="shared" si="59"/>
        <v>0</v>
      </c>
      <c r="J281" s="63"/>
      <c r="K281" s="24">
        <f t="shared" si="75"/>
        <v>0</v>
      </c>
      <c r="L281" s="24">
        <f t="shared" si="75"/>
        <v>0</v>
      </c>
      <c r="M281" s="24">
        <f t="shared" si="75"/>
        <v>0</v>
      </c>
      <c r="N281" s="24">
        <f t="shared" si="75"/>
        <v>0</v>
      </c>
      <c r="O281" s="24">
        <f t="shared" si="75"/>
        <v>0</v>
      </c>
      <c r="P281" s="24">
        <f t="shared" si="75"/>
        <v>0</v>
      </c>
      <c r="Q281" s="24">
        <f t="shared" si="75"/>
        <v>0</v>
      </c>
      <c r="R281" s="24">
        <f t="shared" si="75"/>
        <v>0</v>
      </c>
      <c r="S281" s="24">
        <f t="shared" si="75"/>
        <v>0</v>
      </c>
      <c r="T281" s="30"/>
      <c r="U281" s="30"/>
    </row>
    <row r="282" spans="2:23" s="26" customFormat="1" ht="21" customHeight="1" outlineLevel="1" x14ac:dyDescent="0.25">
      <c r="B282" s="27"/>
      <c r="C282" s="18"/>
      <c r="D282" s="18"/>
      <c r="E282" s="62"/>
      <c r="F282" s="39"/>
      <c r="G282" s="39"/>
      <c r="H282" s="29">
        <f t="shared" si="58"/>
        <v>0</v>
      </c>
      <c r="I282" s="29">
        <f t="shared" si="59"/>
        <v>0</v>
      </c>
      <c r="J282" s="29">
        <f t="shared" ref="J282:J285" si="76">(H282*D282)+(I282*D282)</f>
        <v>0</v>
      </c>
      <c r="K282" s="24">
        <f t="shared" si="75"/>
        <v>0</v>
      </c>
      <c r="L282" s="24">
        <f t="shared" si="75"/>
        <v>0</v>
      </c>
      <c r="M282" s="24">
        <f t="shared" si="75"/>
        <v>0</v>
      </c>
      <c r="N282" s="24">
        <f t="shared" si="75"/>
        <v>0</v>
      </c>
      <c r="O282" s="24">
        <f t="shared" si="75"/>
        <v>0</v>
      </c>
      <c r="P282" s="24">
        <f t="shared" si="75"/>
        <v>0</v>
      </c>
      <c r="Q282" s="24">
        <f t="shared" si="75"/>
        <v>0</v>
      </c>
      <c r="R282" s="24">
        <f t="shared" si="75"/>
        <v>0</v>
      </c>
      <c r="S282" s="24">
        <f t="shared" si="75"/>
        <v>0</v>
      </c>
      <c r="T282" s="25" t="s">
        <v>31</v>
      </c>
      <c r="U282" s="30"/>
      <c r="W282" s="31"/>
    </row>
    <row r="283" spans="2:23" s="38" customFormat="1" ht="21" customHeight="1" outlineLevel="1" x14ac:dyDescent="0.25">
      <c r="B283" s="32"/>
      <c r="C283" s="33"/>
      <c r="D283" s="33"/>
      <c r="E283" s="34"/>
      <c r="F283" s="35"/>
      <c r="G283" s="35"/>
      <c r="H283" s="29">
        <f t="shared" si="58"/>
        <v>0</v>
      </c>
      <c r="I283" s="29">
        <f t="shared" si="59"/>
        <v>0</v>
      </c>
      <c r="J283" s="36">
        <f t="shared" si="76"/>
        <v>0</v>
      </c>
      <c r="K283" s="24">
        <f t="shared" si="75"/>
        <v>0</v>
      </c>
      <c r="L283" s="24">
        <f t="shared" si="75"/>
        <v>0</v>
      </c>
      <c r="M283" s="24">
        <f t="shared" si="75"/>
        <v>0</v>
      </c>
      <c r="N283" s="24">
        <f t="shared" si="75"/>
        <v>0</v>
      </c>
      <c r="O283" s="24">
        <f t="shared" si="75"/>
        <v>0</v>
      </c>
      <c r="P283" s="24">
        <f t="shared" si="75"/>
        <v>0</v>
      </c>
      <c r="Q283" s="24">
        <f t="shared" si="75"/>
        <v>0</v>
      </c>
      <c r="R283" s="24">
        <f t="shared" si="75"/>
        <v>0</v>
      </c>
      <c r="S283" s="24">
        <f t="shared" si="75"/>
        <v>0</v>
      </c>
      <c r="T283" s="37" t="s">
        <v>31</v>
      </c>
      <c r="U283" s="37"/>
    </row>
    <row r="284" spans="2:23" s="26" customFormat="1" ht="21" customHeight="1" outlineLevel="1" x14ac:dyDescent="0.25">
      <c r="B284" s="27"/>
      <c r="C284" s="18"/>
      <c r="D284" s="18"/>
      <c r="E284" s="62"/>
      <c r="F284" s="39"/>
      <c r="G284" s="39"/>
      <c r="H284" s="29">
        <f t="shared" si="58"/>
        <v>0</v>
      </c>
      <c r="I284" s="29">
        <f t="shared" si="59"/>
        <v>0</v>
      </c>
      <c r="J284" s="29">
        <f t="shared" si="76"/>
        <v>0</v>
      </c>
      <c r="K284" s="24">
        <f t="shared" si="75"/>
        <v>0</v>
      </c>
      <c r="L284" s="24">
        <f t="shared" si="75"/>
        <v>0</v>
      </c>
      <c r="M284" s="24">
        <f t="shared" si="75"/>
        <v>0</v>
      </c>
      <c r="N284" s="24">
        <f t="shared" si="75"/>
        <v>0</v>
      </c>
      <c r="O284" s="24">
        <f t="shared" si="75"/>
        <v>0</v>
      </c>
      <c r="P284" s="24">
        <f t="shared" si="75"/>
        <v>0</v>
      </c>
      <c r="Q284" s="24">
        <f t="shared" si="75"/>
        <v>0</v>
      </c>
      <c r="R284" s="24">
        <f t="shared" si="75"/>
        <v>0</v>
      </c>
      <c r="S284" s="24">
        <f t="shared" si="75"/>
        <v>0</v>
      </c>
      <c r="T284" s="25" t="s">
        <v>31</v>
      </c>
      <c r="U284" s="30"/>
      <c r="W284" s="31"/>
    </row>
    <row r="285" spans="2:23" s="38" customFormat="1" ht="21" customHeight="1" outlineLevel="1" x14ac:dyDescent="0.25">
      <c r="B285" s="32"/>
      <c r="C285" s="33"/>
      <c r="D285" s="33"/>
      <c r="E285" s="34"/>
      <c r="F285" s="35"/>
      <c r="G285" s="35"/>
      <c r="H285" s="29">
        <f t="shared" si="58"/>
        <v>0</v>
      </c>
      <c r="I285" s="29">
        <f t="shared" si="59"/>
        <v>0</v>
      </c>
      <c r="J285" s="36">
        <f t="shared" si="76"/>
        <v>0</v>
      </c>
      <c r="K285" s="24">
        <f t="shared" si="75"/>
        <v>0</v>
      </c>
      <c r="L285" s="24">
        <f t="shared" si="75"/>
        <v>0</v>
      </c>
      <c r="M285" s="24">
        <f t="shared" si="75"/>
        <v>0</v>
      </c>
      <c r="N285" s="24">
        <f t="shared" si="75"/>
        <v>0</v>
      </c>
      <c r="O285" s="24">
        <f t="shared" si="75"/>
        <v>0</v>
      </c>
      <c r="P285" s="24">
        <f t="shared" si="75"/>
        <v>0</v>
      </c>
      <c r="Q285" s="24">
        <f t="shared" si="75"/>
        <v>0</v>
      </c>
      <c r="R285" s="24">
        <f t="shared" si="75"/>
        <v>0</v>
      </c>
      <c r="S285" s="24">
        <f t="shared" si="75"/>
        <v>0</v>
      </c>
      <c r="T285" s="37" t="s">
        <v>31</v>
      </c>
      <c r="U285" s="37"/>
    </row>
    <row r="286" spans="2:23" s="68" customFormat="1" ht="21" customHeight="1" outlineLevel="1" x14ac:dyDescent="0.25">
      <c r="B286" s="17"/>
      <c r="C286" s="65"/>
      <c r="D286" s="65"/>
      <c r="E286" s="66"/>
      <c r="F286" s="39"/>
      <c r="G286" s="39"/>
      <c r="H286" s="29">
        <f t="shared" si="58"/>
        <v>0</v>
      </c>
      <c r="I286" s="29">
        <f t="shared" si="59"/>
        <v>0</v>
      </c>
      <c r="J286" s="29"/>
      <c r="K286" s="24">
        <f t="shared" si="75"/>
        <v>0</v>
      </c>
      <c r="L286" s="24">
        <f t="shared" si="75"/>
        <v>0</v>
      </c>
      <c r="M286" s="24">
        <f t="shared" si="75"/>
        <v>0</v>
      </c>
      <c r="N286" s="24">
        <f t="shared" si="75"/>
        <v>0</v>
      </c>
      <c r="O286" s="24">
        <f t="shared" si="75"/>
        <v>0</v>
      </c>
      <c r="P286" s="24">
        <f t="shared" si="75"/>
        <v>0</v>
      </c>
      <c r="Q286" s="24">
        <f t="shared" si="75"/>
        <v>0</v>
      </c>
      <c r="R286" s="24">
        <f t="shared" si="75"/>
        <v>0</v>
      </c>
      <c r="S286" s="24">
        <f t="shared" si="75"/>
        <v>0</v>
      </c>
      <c r="T286" s="25"/>
      <c r="U286" s="67"/>
      <c r="V286" s="26"/>
    </row>
    <row r="287" spans="2:23" s="26" customFormat="1" ht="21" customHeight="1" outlineLevel="1" x14ac:dyDescent="0.25">
      <c r="B287" s="27"/>
      <c r="C287" s="18"/>
      <c r="D287" s="18"/>
      <c r="E287" s="62"/>
      <c r="F287" s="39"/>
      <c r="G287" s="39"/>
      <c r="H287" s="29">
        <f t="shared" ref="H287:H350" si="77">IF(C287="A",PRODUCT(E287:G287),0)</f>
        <v>0</v>
      </c>
      <c r="I287" s="29">
        <f t="shared" ref="I287:I350" si="78">IF(C287="D",-PRODUCT(E287:G287),0)</f>
        <v>0</v>
      </c>
      <c r="J287" s="29">
        <f t="shared" ref="J287:J289" si="79">(H287*D287)+(I287*D287)</f>
        <v>0</v>
      </c>
      <c r="K287" s="24">
        <f t="shared" si="75"/>
        <v>0</v>
      </c>
      <c r="L287" s="24">
        <f t="shared" si="75"/>
        <v>0</v>
      </c>
      <c r="M287" s="24">
        <f t="shared" si="75"/>
        <v>0</v>
      </c>
      <c r="N287" s="24">
        <f t="shared" si="75"/>
        <v>0</v>
      </c>
      <c r="O287" s="24">
        <f t="shared" si="75"/>
        <v>0</v>
      </c>
      <c r="P287" s="24">
        <f t="shared" si="75"/>
        <v>0</v>
      </c>
      <c r="Q287" s="24">
        <f t="shared" si="75"/>
        <v>0</v>
      </c>
      <c r="R287" s="24">
        <f t="shared" si="75"/>
        <v>0</v>
      </c>
      <c r="S287" s="24">
        <f t="shared" si="75"/>
        <v>0</v>
      </c>
      <c r="T287" s="25" t="s">
        <v>31</v>
      </c>
      <c r="U287" s="30"/>
      <c r="W287" s="31"/>
    </row>
    <row r="288" spans="2:23" s="38" customFormat="1" ht="21" customHeight="1" outlineLevel="1" x14ac:dyDescent="0.25">
      <c r="B288" s="32"/>
      <c r="C288" s="33"/>
      <c r="D288" s="33"/>
      <c r="E288" s="34"/>
      <c r="F288" s="35"/>
      <c r="G288" s="35"/>
      <c r="H288" s="29">
        <f t="shared" si="77"/>
        <v>0</v>
      </c>
      <c r="I288" s="29">
        <f t="shared" si="78"/>
        <v>0</v>
      </c>
      <c r="J288" s="36">
        <f t="shared" si="79"/>
        <v>0</v>
      </c>
      <c r="K288" s="24">
        <f t="shared" si="75"/>
        <v>0</v>
      </c>
      <c r="L288" s="24">
        <f t="shared" si="75"/>
        <v>0</v>
      </c>
      <c r="M288" s="24">
        <f t="shared" si="75"/>
        <v>0</v>
      </c>
      <c r="N288" s="24">
        <f t="shared" si="75"/>
        <v>0</v>
      </c>
      <c r="O288" s="24">
        <f t="shared" si="75"/>
        <v>0</v>
      </c>
      <c r="P288" s="24">
        <f t="shared" si="75"/>
        <v>0</v>
      </c>
      <c r="Q288" s="24">
        <f t="shared" si="75"/>
        <v>0</v>
      </c>
      <c r="R288" s="24">
        <f t="shared" si="75"/>
        <v>0</v>
      </c>
      <c r="S288" s="24">
        <f t="shared" si="75"/>
        <v>0</v>
      </c>
      <c r="T288" s="37" t="s">
        <v>31</v>
      </c>
      <c r="U288" s="37"/>
    </row>
    <row r="289" spans="2:23" s="26" customFormat="1" ht="21" customHeight="1" outlineLevel="1" x14ac:dyDescent="0.25">
      <c r="B289" s="27"/>
      <c r="C289" s="18"/>
      <c r="D289" s="18"/>
      <c r="E289" s="62"/>
      <c r="F289" s="39"/>
      <c r="G289" s="39"/>
      <c r="H289" s="29">
        <f t="shared" si="77"/>
        <v>0</v>
      </c>
      <c r="I289" s="29">
        <f t="shared" si="78"/>
        <v>0</v>
      </c>
      <c r="J289" s="29">
        <f t="shared" si="79"/>
        <v>0</v>
      </c>
      <c r="K289" s="24">
        <f t="shared" si="75"/>
        <v>0</v>
      </c>
      <c r="L289" s="24">
        <f t="shared" si="75"/>
        <v>0</v>
      </c>
      <c r="M289" s="24">
        <f t="shared" si="75"/>
        <v>0</v>
      </c>
      <c r="N289" s="24">
        <f t="shared" si="75"/>
        <v>0</v>
      </c>
      <c r="O289" s="24">
        <f t="shared" si="75"/>
        <v>0</v>
      </c>
      <c r="P289" s="24">
        <f t="shared" si="75"/>
        <v>0</v>
      </c>
      <c r="Q289" s="24">
        <f t="shared" si="75"/>
        <v>0</v>
      </c>
      <c r="R289" s="24">
        <f t="shared" si="75"/>
        <v>0</v>
      </c>
      <c r="S289" s="24">
        <f t="shared" si="75"/>
        <v>0</v>
      </c>
      <c r="T289" s="25" t="s">
        <v>31</v>
      </c>
      <c r="U289" s="30"/>
      <c r="W289" s="31"/>
    </row>
    <row r="290" spans="2:23" s="68" customFormat="1" ht="21" customHeight="1" outlineLevel="1" x14ac:dyDescent="0.25">
      <c r="B290" s="17"/>
      <c r="C290" s="65"/>
      <c r="D290" s="65"/>
      <c r="E290" s="66"/>
      <c r="F290" s="39"/>
      <c r="G290" s="39"/>
      <c r="H290" s="29">
        <f t="shared" si="77"/>
        <v>0</v>
      </c>
      <c r="I290" s="29">
        <f t="shared" si="78"/>
        <v>0</v>
      </c>
      <c r="J290" s="29"/>
      <c r="K290" s="24">
        <f t="shared" si="75"/>
        <v>0</v>
      </c>
      <c r="L290" s="24">
        <f t="shared" si="75"/>
        <v>0</v>
      </c>
      <c r="M290" s="24">
        <f t="shared" si="75"/>
        <v>0</v>
      </c>
      <c r="N290" s="24">
        <f t="shared" si="75"/>
        <v>0</v>
      </c>
      <c r="O290" s="24">
        <f t="shared" si="75"/>
        <v>0</v>
      </c>
      <c r="P290" s="24">
        <f t="shared" si="75"/>
        <v>0</v>
      </c>
      <c r="Q290" s="24">
        <f t="shared" si="75"/>
        <v>0</v>
      </c>
      <c r="R290" s="24">
        <f t="shared" si="75"/>
        <v>0</v>
      </c>
      <c r="S290" s="24">
        <f t="shared" si="75"/>
        <v>0</v>
      </c>
      <c r="T290" s="25"/>
      <c r="U290" s="67"/>
      <c r="V290" s="26"/>
    </row>
    <row r="291" spans="2:23" s="26" customFormat="1" ht="21" customHeight="1" outlineLevel="1" x14ac:dyDescent="0.25">
      <c r="B291" s="27"/>
      <c r="C291" s="18"/>
      <c r="D291" s="18"/>
      <c r="E291" s="62"/>
      <c r="F291" s="39"/>
      <c r="G291" s="39"/>
      <c r="H291" s="29">
        <f t="shared" si="77"/>
        <v>0</v>
      </c>
      <c r="I291" s="29">
        <f t="shared" si="78"/>
        <v>0</v>
      </c>
      <c r="J291" s="29">
        <f t="shared" ref="J291:J296" si="80">(H291*D291)+(I291*D291)</f>
        <v>0</v>
      </c>
      <c r="K291" s="24">
        <f t="shared" si="75"/>
        <v>0</v>
      </c>
      <c r="L291" s="24">
        <f t="shared" si="75"/>
        <v>0</v>
      </c>
      <c r="M291" s="24">
        <f t="shared" si="75"/>
        <v>0</v>
      </c>
      <c r="N291" s="24">
        <f t="shared" si="75"/>
        <v>0</v>
      </c>
      <c r="O291" s="24">
        <f t="shared" si="75"/>
        <v>0</v>
      </c>
      <c r="P291" s="24">
        <f t="shared" si="75"/>
        <v>0</v>
      </c>
      <c r="Q291" s="24">
        <f t="shared" si="75"/>
        <v>0</v>
      </c>
      <c r="R291" s="24">
        <f t="shared" si="75"/>
        <v>0</v>
      </c>
      <c r="S291" s="24">
        <f t="shared" si="75"/>
        <v>0</v>
      </c>
      <c r="T291" s="25" t="s">
        <v>31</v>
      </c>
      <c r="U291" s="30"/>
      <c r="W291" s="31"/>
    </row>
    <row r="292" spans="2:23" s="38" customFormat="1" ht="21" customHeight="1" outlineLevel="1" x14ac:dyDescent="0.25">
      <c r="B292" s="32"/>
      <c r="C292" s="33"/>
      <c r="D292" s="33"/>
      <c r="E292" s="34"/>
      <c r="F292" s="35"/>
      <c r="G292" s="35"/>
      <c r="H292" s="29">
        <f t="shared" si="77"/>
        <v>0</v>
      </c>
      <c r="I292" s="29">
        <f t="shared" si="78"/>
        <v>0</v>
      </c>
      <c r="J292" s="36">
        <f t="shared" si="80"/>
        <v>0</v>
      </c>
      <c r="K292" s="24">
        <f t="shared" si="75"/>
        <v>0</v>
      </c>
      <c r="L292" s="24">
        <f t="shared" si="75"/>
        <v>0</v>
      </c>
      <c r="M292" s="24">
        <f t="shared" si="75"/>
        <v>0</v>
      </c>
      <c r="N292" s="24">
        <f t="shared" si="75"/>
        <v>0</v>
      </c>
      <c r="O292" s="24">
        <f t="shared" si="75"/>
        <v>0</v>
      </c>
      <c r="P292" s="24">
        <f t="shared" si="75"/>
        <v>0</v>
      </c>
      <c r="Q292" s="24">
        <f t="shared" si="75"/>
        <v>0</v>
      </c>
      <c r="R292" s="24">
        <f t="shared" si="75"/>
        <v>0</v>
      </c>
      <c r="S292" s="24">
        <f t="shared" si="75"/>
        <v>0</v>
      </c>
      <c r="T292" s="37" t="s">
        <v>31</v>
      </c>
      <c r="U292" s="37"/>
    </row>
    <row r="293" spans="2:23" s="26" customFormat="1" ht="21" customHeight="1" outlineLevel="1" x14ac:dyDescent="0.25">
      <c r="B293" s="27"/>
      <c r="C293" s="18"/>
      <c r="D293" s="18"/>
      <c r="E293" s="19"/>
      <c r="F293" s="20"/>
      <c r="G293" s="28"/>
      <c r="H293" s="29">
        <f t="shared" si="77"/>
        <v>0</v>
      </c>
      <c r="I293" s="29">
        <f t="shared" si="78"/>
        <v>0</v>
      </c>
      <c r="J293" s="29">
        <f t="shared" si="80"/>
        <v>0</v>
      </c>
      <c r="K293" s="24">
        <f t="shared" si="75"/>
        <v>0</v>
      </c>
      <c r="L293" s="24">
        <f t="shared" si="75"/>
        <v>0</v>
      </c>
      <c r="M293" s="24">
        <f t="shared" si="75"/>
        <v>0</v>
      </c>
      <c r="N293" s="24">
        <f t="shared" si="75"/>
        <v>0</v>
      </c>
      <c r="O293" s="24">
        <f t="shared" si="75"/>
        <v>0</v>
      </c>
      <c r="P293" s="24">
        <f t="shared" si="75"/>
        <v>0</v>
      </c>
      <c r="Q293" s="24">
        <f t="shared" si="75"/>
        <v>0</v>
      </c>
      <c r="R293" s="24">
        <f t="shared" si="75"/>
        <v>0</v>
      </c>
      <c r="S293" s="24">
        <f t="shared" si="75"/>
        <v>0</v>
      </c>
      <c r="T293" s="25" t="s">
        <v>31</v>
      </c>
      <c r="U293" s="30"/>
      <c r="W293" s="31"/>
    </row>
    <row r="294" spans="2:23" s="26" customFormat="1" ht="21" customHeight="1" outlineLevel="1" x14ac:dyDescent="0.25">
      <c r="B294" s="27"/>
      <c r="C294" s="18"/>
      <c r="D294" s="18"/>
      <c r="E294" s="19"/>
      <c r="F294" s="20"/>
      <c r="G294" s="28"/>
      <c r="H294" s="29">
        <f t="shared" si="77"/>
        <v>0</v>
      </c>
      <c r="I294" s="29">
        <f t="shared" si="78"/>
        <v>0</v>
      </c>
      <c r="J294" s="29">
        <f t="shared" si="80"/>
        <v>0</v>
      </c>
      <c r="K294" s="24">
        <f t="shared" si="75"/>
        <v>0</v>
      </c>
      <c r="L294" s="24">
        <f t="shared" si="75"/>
        <v>0</v>
      </c>
      <c r="M294" s="24">
        <f t="shared" si="75"/>
        <v>0</v>
      </c>
      <c r="N294" s="24">
        <f t="shared" si="75"/>
        <v>0</v>
      </c>
      <c r="O294" s="24">
        <f t="shared" si="75"/>
        <v>0</v>
      </c>
      <c r="P294" s="24">
        <f t="shared" si="75"/>
        <v>0</v>
      </c>
      <c r="Q294" s="24">
        <f t="shared" si="75"/>
        <v>0</v>
      </c>
      <c r="R294" s="24">
        <f t="shared" si="75"/>
        <v>0</v>
      </c>
      <c r="S294" s="24">
        <f t="shared" si="75"/>
        <v>0</v>
      </c>
      <c r="T294" s="25" t="s">
        <v>31</v>
      </c>
      <c r="U294" s="30"/>
      <c r="W294" s="31"/>
    </row>
    <row r="295" spans="2:23" s="26" customFormat="1" ht="21" customHeight="1" outlineLevel="1" x14ac:dyDescent="0.25">
      <c r="B295" s="27"/>
      <c r="C295" s="18"/>
      <c r="D295" s="18"/>
      <c r="E295" s="19"/>
      <c r="F295" s="20"/>
      <c r="G295" s="28"/>
      <c r="H295" s="29">
        <f t="shared" si="77"/>
        <v>0</v>
      </c>
      <c r="I295" s="29">
        <f t="shared" si="78"/>
        <v>0</v>
      </c>
      <c r="J295" s="29">
        <f t="shared" si="80"/>
        <v>0</v>
      </c>
      <c r="K295" s="24">
        <f t="shared" si="75"/>
        <v>0</v>
      </c>
      <c r="L295" s="24">
        <f t="shared" si="75"/>
        <v>0</v>
      </c>
      <c r="M295" s="24">
        <f t="shared" si="75"/>
        <v>0</v>
      </c>
      <c r="N295" s="24">
        <f t="shared" si="75"/>
        <v>0</v>
      </c>
      <c r="O295" s="24">
        <f t="shared" si="75"/>
        <v>0</v>
      </c>
      <c r="P295" s="24">
        <f t="shared" si="75"/>
        <v>0</v>
      </c>
      <c r="Q295" s="24">
        <f t="shared" si="75"/>
        <v>0</v>
      </c>
      <c r="R295" s="24">
        <f t="shared" si="75"/>
        <v>0</v>
      </c>
      <c r="S295" s="24">
        <f t="shared" si="75"/>
        <v>0</v>
      </c>
      <c r="T295" s="25" t="s">
        <v>31</v>
      </c>
      <c r="U295" s="30"/>
      <c r="W295" s="31"/>
    </row>
    <row r="296" spans="2:23" s="26" customFormat="1" ht="21" customHeight="1" outlineLevel="1" x14ac:dyDescent="0.25">
      <c r="B296" s="32"/>
      <c r="C296" s="33"/>
      <c r="D296" s="33"/>
      <c r="E296" s="34"/>
      <c r="F296" s="35"/>
      <c r="G296" s="35"/>
      <c r="H296" s="29">
        <f t="shared" si="77"/>
        <v>0</v>
      </c>
      <c r="I296" s="29">
        <f t="shared" si="78"/>
        <v>0</v>
      </c>
      <c r="J296" s="29">
        <f t="shared" si="80"/>
        <v>0</v>
      </c>
      <c r="K296" s="24">
        <f t="shared" si="75"/>
        <v>0</v>
      </c>
      <c r="L296" s="24">
        <f t="shared" si="75"/>
        <v>0</v>
      </c>
      <c r="M296" s="24">
        <f t="shared" si="75"/>
        <v>0</v>
      </c>
      <c r="N296" s="24">
        <f t="shared" si="75"/>
        <v>0</v>
      </c>
      <c r="O296" s="24">
        <f t="shared" si="75"/>
        <v>0</v>
      </c>
      <c r="P296" s="24">
        <f t="shared" si="75"/>
        <v>0</v>
      </c>
      <c r="Q296" s="24">
        <f t="shared" si="75"/>
        <v>0</v>
      </c>
      <c r="R296" s="24">
        <f t="shared" si="75"/>
        <v>0</v>
      </c>
      <c r="S296" s="24">
        <f t="shared" si="75"/>
        <v>0</v>
      </c>
      <c r="T296" s="25" t="s">
        <v>31</v>
      </c>
      <c r="U296" s="30"/>
      <c r="W296" s="31"/>
    </row>
    <row r="297" spans="2:23" s="26" customFormat="1" ht="21" customHeight="1" outlineLevel="1" x14ac:dyDescent="0.25">
      <c r="B297" s="17"/>
      <c r="C297" s="18"/>
      <c r="D297" s="19"/>
      <c r="E297" s="20"/>
      <c r="F297" s="21"/>
      <c r="G297" s="22"/>
      <c r="H297" s="29">
        <f t="shared" si="77"/>
        <v>0</v>
      </c>
      <c r="I297" s="29">
        <f t="shared" si="78"/>
        <v>0</v>
      </c>
      <c r="J297" s="23">
        <f t="shared" ref="J297" si="81">IF($D297=J$6,$C297*$G297,0)</f>
        <v>0</v>
      </c>
      <c r="K297" s="24">
        <f t="shared" si="75"/>
        <v>0</v>
      </c>
      <c r="L297" s="24">
        <f t="shared" si="75"/>
        <v>0</v>
      </c>
      <c r="M297" s="24">
        <f t="shared" si="75"/>
        <v>0</v>
      </c>
      <c r="N297" s="24">
        <f t="shared" si="75"/>
        <v>0</v>
      </c>
      <c r="O297" s="24">
        <f t="shared" si="75"/>
        <v>0</v>
      </c>
      <c r="P297" s="24">
        <f t="shared" si="75"/>
        <v>0</v>
      </c>
      <c r="Q297" s="24">
        <f t="shared" si="75"/>
        <v>0</v>
      </c>
      <c r="R297" s="24">
        <f t="shared" si="75"/>
        <v>0</v>
      </c>
      <c r="S297" s="24">
        <f t="shared" si="75"/>
        <v>0</v>
      </c>
      <c r="T297" s="31"/>
    </row>
    <row r="298" spans="2:23" s="26" customFormat="1" ht="21" customHeight="1" outlineLevel="1" x14ac:dyDescent="0.25">
      <c r="B298" s="27"/>
      <c r="C298" s="18"/>
      <c r="D298" s="18"/>
      <c r="E298" s="19"/>
      <c r="F298" s="20"/>
      <c r="G298" s="28"/>
      <c r="H298" s="29">
        <f t="shared" si="77"/>
        <v>0</v>
      </c>
      <c r="I298" s="29">
        <f t="shared" si="78"/>
        <v>0</v>
      </c>
      <c r="J298" s="29">
        <f t="shared" ref="J298" si="82">(H298*D298)+(I298*D298)</f>
        <v>0</v>
      </c>
      <c r="K298" s="24">
        <f t="shared" si="75"/>
        <v>0</v>
      </c>
      <c r="L298" s="24">
        <f t="shared" si="75"/>
        <v>0</v>
      </c>
      <c r="M298" s="24">
        <f t="shared" si="75"/>
        <v>0</v>
      </c>
      <c r="N298" s="24">
        <f t="shared" si="75"/>
        <v>0</v>
      </c>
      <c r="O298" s="24">
        <f t="shared" si="75"/>
        <v>0</v>
      </c>
      <c r="P298" s="24">
        <f t="shared" si="75"/>
        <v>0</v>
      </c>
      <c r="Q298" s="24">
        <f t="shared" si="75"/>
        <v>0</v>
      </c>
      <c r="R298" s="24">
        <f t="shared" si="75"/>
        <v>0</v>
      </c>
      <c r="S298" s="24">
        <f t="shared" si="75"/>
        <v>0</v>
      </c>
      <c r="T298" s="25" t="s">
        <v>31</v>
      </c>
      <c r="U298" s="30"/>
      <c r="W298" s="31"/>
    </row>
    <row r="299" spans="2:23" s="26" customFormat="1" ht="21" customHeight="1" outlineLevel="1" x14ac:dyDescent="0.25">
      <c r="B299" s="17"/>
      <c r="C299" s="18"/>
      <c r="D299" s="19"/>
      <c r="E299" s="20"/>
      <c r="F299" s="21"/>
      <c r="G299" s="22"/>
      <c r="H299" s="29">
        <f t="shared" si="77"/>
        <v>0</v>
      </c>
      <c r="I299" s="29">
        <f t="shared" si="78"/>
        <v>0</v>
      </c>
      <c r="J299" s="23">
        <f t="shared" ref="J299" si="83">IF($D299=J$6,$C299*$G299,0)</f>
        <v>0</v>
      </c>
      <c r="K299" s="24">
        <f t="shared" si="75"/>
        <v>0</v>
      </c>
      <c r="L299" s="24">
        <f t="shared" si="75"/>
        <v>0</v>
      </c>
      <c r="M299" s="24">
        <f t="shared" si="75"/>
        <v>0</v>
      </c>
      <c r="N299" s="24">
        <f t="shared" si="75"/>
        <v>0</v>
      </c>
      <c r="O299" s="24">
        <f t="shared" si="75"/>
        <v>0</v>
      </c>
      <c r="P299" s="24">
        <f t="shared" si="75"/>
        <v>0</v>
      </c>
      <c r="Q299" s="24">
        <f t="shared" si="75"/>
        <v>0</v>
      </c>
      <c r="R299" s="24">
        <f t="shared" si="75"/>
        <v>0</v>
      </c>
      <c r="S299" s="24">
        <f t="shared" si="75"/>
        <v>0</v>
      </c>
      <c r="T299" s="31"/>
    </row>
    <row r="300" spans="2:23" s="26" customFormat="1" ht="21" customHeight="1" outlineLevel="1" x14ac:dyDescent="0.25">
      <c r="B300" s="27"/>
      <c r="C300" s="18"/>
      <c r="D300" s="18"/>
      <c r="E300" s="19"/>
      <c r="F300" s="20"/>
      <c r="G300" s="28"/>
      <c r="H300" s="29">
        <f t="shared" si="77"/>
        <v>0</v>
      </c>
      <c r="I300" s="29">
        <f t="shared" si="78"/>
        <v>0</v>
      </c>
      <c r="J300" s="29">
        <f t="shared" ref="J300:J308" si="84">(H300*D300)+(I300*D300)</f>
        <v>0</v>
      </c>
      <c r="K300" s="24">
        <f t="shared" si="75"/>
        <v>0</v>
      </c>
      <c r="L300" s="24">
        <f t="shared" si="75"/>
        <v>0</v>
      </c>
      <c r="M300" s="24">
        <f t="shared" si="75"/>
        <v>0</v>
      </c>
      <c r="N300" s="24">
        <f t="shared" si="75"/>
        <v>0</v>
      </c>
      <c r="O300" s="24">
        <f t="shared" si="75"/>
        <v>0</v>
      </c>
      <c r="P300" s="24">
        <f t="shared" si="75"/>
        <v>0</v>
      </c>
      <c r="Q300" s="24">
        <f t="shared" si="75"/>
        <v>0</v>
      </c>
      <c r="R300" s="24">
        <f t="shared" si="75"/>
        <v>0</v>
      </c>
      <c r="S300" s="24">
        <f t="shared" si="75"/>
        <v>0</v>
      </c>
      <c r="T300" s="25" t="s">
        <v>31</v>
      </c>
      <c r="U300" s="30"/>
      <c r="W300" s="31"/>
    </row>
    <row r="301" spans="2:23" s="38" customFormat="1" ht="21" customHeight="1" outlineLevel="1" x14ac:dyDescent="0.25">
      <c r="B301" s="32"/>
      <c r="C301" s="33"/>
      <c r="D301" s="33"/>
      <c r="E301" s="34"/>
      <c r="F301" s="35"/>
      <c r="G301" s="35"/>
      <c r="H301" s="29">
        <f t="shared" si="77"/>
        <v>0</v>
      </c>
      <c r="I301" s="29">
        <f t="shared" si="78"/>
        <v>0</v>
      </c>
      <c r="J301" s="36">
        <f t="shared" si="84"/>
        <v>0</v>
      </c>
      <c r="K301" s="24">
        <f t="shared" si="75"/>
        <v>0</v>
      </c>
      <c r="L301" s="24">
        <f t="shared" si="75"/>
        <v>0</v>
      </c>
      <c r="M301" s="24">
        <f t="shared" si="75"/>
        <v>0</v>
      </c>
      <c r="N301" s="24">
        <f t="shared" si="75"/>
        <v>0</v>
      </c>
      <c r="O301" s="24">
        <f t="shared" si="75"/>
        <v>0</v>
      </c>
      <c r="P301" s="24">
        <f t="shared" si="75"/>
        <v>0</v>
      </c>
      <c r="Q301" s="24">
        <f t="shared" si="75"/>
        <v>0</v>
      </c>
      <c r="R301" s="24">
        <f t="shared" si="75"/>
        <v>0</v>
      </c>
      <c r="S301" s="24">
        <f t="shared" si="75"/>
        <v>0</v>
      </c>
      <c r="T301" s="37" t="s">
        <v>31</v>
      </c>
      <c r="U301" s="37"/>
    </row>
    <row r="302" spans="2:23" s="26" customFormat="1" ht="21" customHeight="1" outlineLevel="1" x14ac:dyDescent="0.25">
      <c r="B302" s="27"/>
      <c r="C302" s="18"/>
      <c r="D302" s="18"/>
      <c r="E302" s="19"/>
      <c r="F302" s="20"/>
      <c r="G302" s="28"/>
      <c r="H302" s="29">
        <f t="shared" si="77"/>
        <v>0</v>
      </c>
      <c r="I302" s="29">
        <f t="shared" si="78"/>
        <v>0</v>
      </c>
      <c r="J302" s="29">
        <f t="shared" si="84"/>
        <v>0</v>
      </c>
      <c r="K302" s="24">
        <f t="shared" si="75"/>
        <v>0</v>
      </c>
      <c r="L302" s="24">
        <f t="shared" si="75"/>
        <v>0</v>
      </c>
      <c r="M302" s="24">
        <f t="shared" si="75"/>
        <v>0</v>
      </c>
      <c r="N302" s="24">
        <f t="shared" si="75"/>
        <v>0</v>
      </c>
      <c r="O302" s="24">
        <f t="shared" si="75"/>
        <v>0</v>
      </c>
      <c r="P302" s="24">
        <f t="shared" si="75"/>
        <v>0</v>
      </c>
      <c r="Q302" s="24">
        <f t="shared" si="75"/>
        <v>0</v>
      </c>
      <c r="R302" s="24">
        <f t="shared" ref="L302:S333" si="85">IF($E302=R$6,$J302,0)</f>
        <v>0</v>
      </c>
      <c r="S302" s="24">
        <f t="shared" si="85"/>
        <v>0</v>
      </c>
      <c r="T302" s="25" t="s">
        <v>31</v>
      </c>
      <c r="U302" s="30"/>
      <c r="W302" s="31"/>
    </row>
    <row r="303" spans="2:23" s="26" customFormat="1" ht="21" customHeight="1" outlineLevel="1" x14ac:dyDescent="0.25">
      <c r="B303" s="27"/>
      <c r="C303" s="18"/>
      <c r="D303" s="18"/>
      <c r="E303" s="19"/>
      <c r="F303" s="20"/>
      <c r="G303" s="28"/>
      <c r="H303" s="29">
        <f t="shared" si="77"/>
        <v>0</v>
      </c>
      <c r="I303" s="29">
        <f t="shared" si="78"/>
        <v>0</v>
      </c>
      <c r="J303" s="29">
        <f t="shared" si="84"/>
        <v>0</v>
      </c>
      <c r="K303" s="24">
        <f t="shared" ref="K303:S341" si="86">IF($E303=K$6,$J303,0)</f>
        <v>0</v>
      </c>
      <c r="L303" s="24">
        <f t="shared" si="85"/>
        <v>0</v>
      </c>
      <c r="M303" s="24">
        <f t="shared" si="85"/>
        <v>0</v>
      </c>
      <c r="N303" s="24">
        <f t="shared" si="85"/>
        <v>0</v>
      </c>
      <c r="O303" s="24">
        <f t="shared" si="85"/>
        <v>0</v>
      </c>
      <c r="P303" s="24">
        <f t="shared" si="85"/>
        <v>0</v>
      </c>
      <c r="Q303" s="24">
        <f t="shared" si="85"/>
        <v>0</v>
      </c>
      <c r="R303" s="24">
        <f t="shared" si="85"/>
        <v>0</v>
      </c>
      <c r="S303" s="24">
        <f t="shared" si="85"/>
        <v>0</v>
      </c>
      <c r="T303" s="25" t="s">
        <v>31</v>
      </c>
      <c r="U303" s="30"/>
      <c r="W303" s="31"/>
    </row>
    <row r="304" spans="2:23" s="26" customFormat="1" ht="21" customHeight="1" outlineLevel="1" x14ac:dyDescent="0.25">
      <c r="B304" s="27"/>
      <c r="C304" s="18"/>
      <c r="D304" s="18"/>
      <c r="E304" s="19"/>
      <c r="F304" s="20"/>
      <c r="G304" s="28"/>
      <c r="H304" s="29">
        <f t="shared" si="77"/>
        <v>0</v>
      </c>
      <c r="I304" s="29">
        <f t="shared" si="78"/>
        <v>0</v>
      </c>
      <c r="J304" s="29">
        <f t="shared" si="84"/>
        <v>0</v>
      </c>
      <c r="K304" s="24">
        <f t="shared" si="86"/>
        <v>0</v>
      </c>
      <c r="L304" s="24">
        <f t="shared" si="85"/>
        <v>0</v>
      </c>
      <c r="M304" s="24">
        <f t="shared" si="85"/>
        <v>0</v>
      </c>
      <c r="N304" s="24">
        <f t="shared" si="85"/>
        <v>0</v>
      </c>
      <c r="O304" s="24">
        <f t="shared" si="85"/>
        <v>0</v>
      </c>
      <c r="P304" s="24">
        <f t="shared" si="85"/>
        <v>0</v>
      </c>
      <c r="Q304" s="24">
        <f t="shared" si="85"/>
        <v>0</v>
      </c>
      <c r="R304" s="24">
        <f t="shared" si="85"/>
        <v>0</v>
      </c>
      <c r="S304" s="24">
        <f t="shared" si="85"/>
        <v>0</v>
      </c>
      <c r="T304" s="25" t="s">
        <v>31</v>
      </c>
      <c r="U304" s="30"/>
      <c r="W304" s="31"/>
    </row>
    <row r="305" spans="2:23" s="26" customFormat="1" ht="21" customHeight="1" outlineLevel="1" x14ac:dyDescent="0.25">
      <c r="B305" s="27"/>
      <c r="C305" s="18"/>
      <c r="D305" s="18"/>
      <c r="E305" s="19"/>
      <c r="F305" s="20"/>
      <c r="G305" s="28"/>
      <c r="H305" s="29">
        <f t="shared" si="77"/>
        <v>0</v>
      </c>
      <c r="I305" s="29">
        <f t="shared" si="78"/>
        <v>0</v>
      </c>
      <c r="J305" s="29">
        <f t="shared" si="84"/>
        <v>0</v>
      </c>
      <c r="K305" s="24">
        <f t="shared" si="86"/>
        <v>0</v>
      </c>
      <c r="L305" s="24">
        <f t="shared" si="85"/>
        <v>0</v>
      </c>
      <c r="M305" s="24">
        <f t="shared" si="85"/>
        <v>0</v>
      </c>
      <c r="N305" s="24">
        <f t="shared" si="85"/>
        <v>0</v>
      </c>
      <c r="O305" s="24">
        <f t="shared" si="85"/>
        <v>0</v>
      </c>
      <c r="P305" s="24">
        <f t="shared" si="85"/>
        <v>0</v>
      </c>
      <c r="Q305" s="24">
        <f t="shared" si="85"/>
        <v>0</v>
      </c>
      <c r="R305" s="24">
        <f t="shared" si="85"/>
        <v>0</v>
      </c>
      <c r="S305" s="24">
        <f t="shared" si="85"/>
        <v>0</v>
      </c>
      <c r="T305" s="25" t="s">
        <v>31</v>
      </c>
      <c r="U305" s="30"/>
      <c r="W305" s="31"/>
    </row>
    <row r="306" spans="2:23" s="26" customFormat="1" ht="21" customHeight="1" outlineLevel="1" x14ac:dyDescent="0.25">
      <c r="B306" s="27"/>
      <c r="C306" s="18"/>
      <c r="D306" s="18"/>
      <c r="E306" s="19"/>
      <c r="F306" s="20"/>
      <c r="G306" s="28"/>
      <c r="H306" s="29">
        <f t="shared" si="77"/>
        <v>0</v>
      </c>
      <c r="I306" s="29">
        <f t="shared" si="78"/>
        <v>0</v>
      </c>
      <c r="J306" s="29">
        <f t="shared" si="84"/>
        <v>0</v>
      </c>
      <c r="K306" s="24">
        <f t="shared" si="86"/>
        <v>0</v>
      </c>
      <c r="L306" s="24">
        <f t="shared" si="85"/>
        <v>0</v>
      </c>
      <c r="M306" s="24">
        <f t="shared" si="85"/>
        <v>0</v>
      </c>
      <c r="N306" s="24">
        <f t="shared" si="85"/>
        <v>0</v>
      </c>
      <c r="O306" s="24">
        <f t="shared" si="85"/>
        <v>0</v>
      </c>
      <c r="P306" s="24">
        <f t="shared" si="85"/>
        <v>0</v>
      </c>
      <c r="Q306" s="24">
        <f t="shared" si="85"/>
        <v>0</v>
      </c>
      <c r="R306" s="24">
        <f t="shared" si="85"/>
        <v>0</v>
      </c>
      <c r="S306" s="24">
        <f t="shared" si="85"/>
        <v>0</v>
      </c>
      <c r="T306" s="25" t="s">
        <v>31</v>
      </c>
      <c r="U306" s="30"/>
      <c r="W306" s="31"/>
    </row>
    <row r="307" spans="2:23" s="38" customFormat="1" ht="21" customHeight="1" outlineLevel="1" x14ac:dyDescent="0.25">
      <c r="B307" s="32"/>
      <c r="C307" s="33"/>
      <c r="D307" s="33"/>
      <c r="E307" s="34"/>
      <c r="F307" s="35"/>
      <c r="G307" s="35"/>
      <c r="H307" s="29">
        <f t="shared" si="77"/>
        <v>0</v>
      </c>
      <c r="I307" s="29">
        <f t="shared" si="78"/>
        <v>0</v>
      </c>
      <c r="J307" s="36">
        <f t="shared" si="84"/>
        <v>0</v>
      </c>
      <c r="K307" s="24">
        <f t="shared" si="86"/>
        <v>0</v>
      </c>
      <c r="L307" s="24">
        <f t="shared" si="85"/>
        <v>0</v>
      </c>
      <c r="M307" s="24">
        <f t="shared" si="85"/>
        <v>0</v>
      </c>
      <c r="N307" s="24">
        <f t="shared" si="85"/>
        <v>0</v>
      </c>
      <c r="O307" s="24">
        <f t="shared" si="85"/>
        <v>0</v>
      </c>
      <c r="P307" s="24">
        <f t="shared" si="85"/>
        <v>0</v>
      </c>
      <c r="Q307" s="24">
        <f t="shared" si="85"/>
        <v>0</v>
      </c>
      <c r="R307" s="24">
        <f t="shared" si="85"/>
        <v>0</v>
      </c>
      <c r="S307" s="24">
        <f t="shared" si="85"/>
        <v>0</v>
      </c>
      <c r="T307" s="37" t="s">
        <v>31</v>
      </c>
      <c r="U307" s="37"/>
    </row>
    <row r="308" spans="2:23" s="26" customFormat="1" ht="21" customHeight="1" outlineLevel="1" x14ac:dyDescent="0.25">
      <c r="B308" s="27"/>
      <c r="C308" s="18"/>
      <c r="D308" s="18"/>
      <c r="E308" s="19"/>
      <c r="F308" s="20"/>
      <c r="G308" s="28"/>
      <c r="H308" s="29">
        <f t="shared" si="77"/>
        <v>0</v>
      </c>
      <c r="I308" s="29">
        <f t="shared" si="78"/>
        <v>0</v>
      </c>
      <c r="J308" s="29">
        <f t="shared" si="84"/>
        <v>0</v>
      </c>
      <c r="K308" s="24">
        <f t="shared" si="86"/>
        <v>0</v>
      </c>
      <c r="L308" s="24">
        <f t="shared" si="85"/>
        <v>0</v>
      </c>
      <c r="M308" s="24">
        <f t="shared" si="85"/>
        <v>0</v>
      </c>
      <c r="N308" s="24">
        <f t="shared" si="85"/>
        <v>0</v>
      </c>
      <c r="O308" s="24">
        <f t="shared" si="85"/>
        <v>0</v>
      </c>
      <c r="P308" s="24">
        <f t="shared" si="85"/>
        <v>0</v>
      </c>
      <c r="Q308" s="24">
        <f t="shared" si="85"/>
        <v>0</v>
      </c>
      <c r="R308" s="24">
        <f t="shared" si="85"/>
        <v>0</v>
      </c>
      <c r="S308" s="24">
        <f t="shared" si="85"/>
        <v>0</v>
      </c>
      <c r="T308" s="25" t="s">
        <v>31</v>
      </c>
      <c r="U308" s="30"/>
      <c r="W308" s="31"/>
    </row>
    <row r="309" spans="2:23" s="26" customFormat="1" ht="21" customHeight="1" outlineLevel="1" x14ac:dyDescent="0.25">
      <c r="B309" s="17"/>
      <c r="C309" s="18"/>
      <c r="D309" s="19"/>
      <c r="E309" s="20"/>
      <c r="F309" s="21"/>
      <c r="G309" s="22"/>
      <c r="H309" s="29">
        <f t="shared" si="77"/>
        <v>0</v>
      </c>
      <c r="I309" s="29">
        <f t="shared" si="78"/>
        <v>0</v>
      </c>
      <c r="J309" s="23">
        <f t="shared" ref="J309" si="87">IF($D309=J$6,$C309*$G309,0)</f>
        <v>0</v>
      </c>
      <c r="K309" s="24">
        <f t="shared" si="86"/>
        <v>0</v>
      </c>
      <c r="L309" s="24">
        <f t="shared" si="85"/>
        <v>0</v>
      </c>
      <c r="M309" s="24">
        <f t="shared" si="85"/>
        <v>0</v>
      </c>
      <c r="N309" s="24">
        <f t="shared" si="85"/>
        <v>0</v>
      </c>
      <c r="O309" s="24">
        <f t="shared" si="85"/>
        <v>0</v>
      </c>
      <c r="P309" s="24">
        <f t="shared" si="85"/>
        <v>0</v>
      </c>
      <c r="Q309" s="24">
        <f t="shared" si="85"/>
        <v>0</v>
      </c>
      <c r="R309" s="24">
        <f t="shared" si="85"/>
        <v>0</v>
      </c>
      <c r="S309" s="24">
        <f t="shared" si="85"/>
        <v>0</v>
      </c>
      <c r="T309" s="31"/>
    </row>
    <row r="310" spans="2:23" s="26" customFormat="1" ht="21" customHeight="1" outlineLevel="1" x14ac:dyDescent="0.25">
      <c r="B310" s="27"/>
      <c r="C310" s="18"/>
      <c r="D310" s="18"/>
      <c r="E310" s="19"/>
      <c r="F310" s="20"/>
      <c r="G310" s="28"/>
      <c r="H310" s="29">
        <f t="shared" si="77"/>
        <v>0</v>
      </c>
      <c r="I310" s="29">
        <f t="shared" si="78"/>
        <v>0</v>
      </c>
      <c r="J310" s="29">
        <f t="shared" ref="J310:J315" si="88">(H310*D310)+(I310*D310)</f>
        <v>0</v>
      </c>
      <c r="K310" s="24">
        <f t="shared" si="86"/>
        <v>0</v>
      </c>
      <c r="L310" s="24">
        <f t="shared" si="85"/>
        <v>0</v>
      </c>
      <c r="M310" s="24">
        <f t="shared" si="85"/>
        <v>0</v>
      </c>
      <c r="N310" s="24">
        <f t="shared" si="85"/>
        <v>0</v>
      </c>
      <c r="O310" s="24">
        <f t="shared" si="85"/>
        <v>0</v>
      </c>
      <c r="P310" s="24">
        <f t="shared" si="85"/>
        <v>0</v>
      </c>
      <c r="Q310" s="24">
        <f t="shared" si="85"/>
        <v>0</v>
      </c>
      <c r="R310" s="24">
        <f t="shared" si="85"/>
        <v>0</v>
      </c>
      <c r="S310" s="24">
        <f t="shared" si="85"/>
        <v>0</v>
      </c>
      <c r="T310" s="25" t="s">
        <v>31</v>
      </c>
      <c r="U310" s="30"/>
      <c r="W310" s="31"/>
    </row>
    <row r="311" spans="2:23" s="26" customFormat="1" ht="21" customHeight="1" outlineLevel="1" x14ac:dyDescent="0.25">
      <c r="B311" s="27"/>
      <c r="C311" s="18"/>
      <c r="D311" s="18"/>
      <c r="E311" s="19"/>
      <c r="F311" s="20"/>
      <c r="G311" s="28"/>
      <c r="H311" s="29">
        <f t="shared" si="77"/>
        <v>0</v>
      </c>
      <c r="I311" s="29">
        <f t="shared" si="78"/>
        <v>0</v>
      </c>
      <c r="J311" s="29">
        <f t="shared" si="88"/>
        <v>0</v>
      </c>
      <c r="K311" s="24">
        <f t="shared" si="86"/>
        <v>0</v>
      </c>
      <c r="L311" s="24">
        <f t="shared" si="85"/>
        <v>0</v>
      </c>
      <c r="M311" s="24">
        <f t="shared" si="85"/>
        <v>0</v>
      </c>
      <c r="N311" s="24">
        <f t="shared" si="85"/>
        <v>0</v>
      </c>
      <c r="O311" s="24">
        <f t="shared" si="85"/>
        <v>0</v>
      </c>
      <c r="P311" s="24">
        <f t="shared" si="85"/>
        <v>0</v>
      </c>
      <c r="Q311" s="24">
        <f t="shared" si="85"/>
        <v>0</v>
      </c>
      <c r="R311" s="24">
        <f t="shared" si="85"/>
        <v>0</v>
      </c>
      <c r="S311" s="24">
        <f t="shared" si="85"/>
        <v>0</v>
      </c>
      <c r="T311" s="25" t="s">
        <v>31</v>
      </c>
      <c r="U311" s="30"/>
      <c r="W311" s="31"/>
    </row>
    <row r="312" spans="2:23" s="26" customFormat="1" ht="21" customHeight="1" outlineLevel="1" x14ac:dyDescent="0.25">
      <c r="B312" s="27"/>
      <c r="C312" s="18"/>
      <c r="D312" s="18"/>
      <c r="E312" s="19"/>
      <c r="F312" s="20"/>
      <c r="G312" s="28"/>
      <c r="H312" s="29">
        <f t="shared" si="77"/>
        <v>0</v>
      </c>
      <c r="I312" s="29">
        <f t="shared" si="78"/>
        <v>0</v>
      </c>
      <c r="J312" s="29">
        <f t="shared" si="88"/>
        <v>0</v>
      </c>
      <c r="K312" s="24">
        <f t="shared" si="86"/>
        <v>0</v>
      </c>
      <c r="L312" s="24">
        <f t="shared" si="85"/>
        <v>0</v>
      </c>
      <c r="M312" s="24">
        <f t="shared" si="85"/>
        <v>0</v>
      </c>
      <c r="N312" s="24">
        <f t="shared" si="85"/>
        <v>0</v>
      </c>
      <c r="O312" s="24">
        <f t="shared" si="85"/>
        <v>0</v>
      </c>
      <c r="P312" s="24">
        <f t="shared" si="85"/>
        <v>0</v>
      </c>
      <c r="Q312" s="24">
        <f t="shared" si="85"/>
        <v>0</v>
      </c>
      <c r="R312" s="24">
        <f t="shared" si="85"/>
        <v>0</v>
      </c>
      <c r="S312" s="24">
        <f t="shared" si="85"/>
        <v>0</v>
      </c>
      <c r="T312" s="25" t="s">
        <v>31</v>
      </c>
      <c r="U312" s="30"/>
      <c r="W312" s="31"/>
    </row>
    <row r="313" spans="2:23" s="26" customFormat="1" ht="21" customHeight="1" outlineLevel="1" x14ac:dyDescent="0.25">
      <c r="B313" s="27"/>
      <c r="C313" s="18"/>
      <c r="D313" s="18"/>
      <c r="E313" s="19"/>
      <c r="F313" s="20"/>
      <c r="G313" s="28"/>
      <c r="H313" s="29">
        <f t="shared" si="77"/>
        <v>0</v>
      </c>
      <c r="I313" s="29">
        <f t="shared" si="78"/>
        <v>0</v>
      </c>
      <c r="J313" s="29">
        <f t="shared" si="88"/>
        <v>0</v>
      </c>
      <c r="K313" s="24">
        <f t="shared" si="86"/>
        <v>0</v>
      </c>
      <c r="L313" s="24">
        <f t="shared" si="85"/>
        <v>0</v>
      </c>
      <c r="M313" s="24">
        <f t="shared" si="85"/>
        <v>0</v>
      </c>
      <c r="N313" s="24">
        <f t="shared" si="85"/>
        <v>0</v>
      </c>
      <c r="O313" s="24">
        <f t="shared" si="85"/>
        <v>0</v>
      </c>
      <c r="P313" s="24">
        <f t="shared" si="85"/>
        <v>0</v>
      </c>
      <c r="Q313" s="24">
        <f t="shared" si="85"/>
        <v>0</v>
      </c>
      <c r="R313" s="24">
        <f t="shared" si="85"/>
        <v>0</v>
      </c>
      <c r="S313" s="24">
        <f t="shared" si="85"/>
        <v>0</v>
      </c>
      <c r="T313" s="25" t="s">
        <v>31</v>
      </c>
      <c r="U313" s="30"/>
      <c r="W313" s="31"/>
    </row>
    <row r="314" spans="2:23" s="38" customFormat="1" ht="21" customHeight="1" outlineLevel="1" x14ac:dyDescent="0.25">
      <c r="B314" s="32"/>
      <c r="C314" s="33"/>
      <c r="D314" s="33"/>
      <c r="E314" s="34"/>
      <c r="F314" s="35"/>
      <c r="G314" s="35"/>
      <c r="H314" s="29">
        <f t="shared" si="77"/>
        <v>0</v>
      </c>
      <c r="I314" s="29">
        <f t="shared" si="78"/>
        <v>0</v>
      </c>
      <c r="J314" s="36">
        <f t="shared" si="88"/>
        <v>0</v>
      </c>
      <c r="K314" s="24">
        <f t="shared" si="86"/>
        <v>0</v>
      </c>
      <c r="L314" s="24">
        <f t="shared" si="85"/>
        <v>0</v>
      </c>
      <c r="M314" s="24">
        <f t="shared" si="85"/>
        <v>0</v>
      </c>
      <c r="N314" s="24">
        <f t="shared" si="85"/>
        <v>0</v>
      </c>
      <c r="O314" s="24">
        <f t="shared" si="85"/>
        <v>0</v>
      </c>
      <c r="P314" s="24">
        <f t="shared" si="85"/>
        <v>0</v>
      </c>
      <c r="Q314" s="24">
        <f t="shared" si="85"/>
        <v>0</v>
      </c>
      <c r="R314" s="24">
        <f t="shared" si="85"/>
        <v>0</v>
      </c>
      <c r="S314" s="24">
        <f t="shared" si="85"/>
        <v>0</v>
      </c>
      <c r="T314" s="37" t="s">
        <v>31</v>
      </c>
      <c r="U314" s="37"/>
    </row>
    <row r="315" spans="2:23" s="26" customFormat="1" ht="21" customHeight="1" outlineLevel="1" x14ac:dyDescent="0.25">
      <c r="B315" s="27"/>
      <c r="C315" s="18"/>
      <c r="D315" s="18"/>
      <c r="E315" s="19"/>
      <c r="F315" s="20"/>
      <c r="G315" s="28"/>
      <c r="H315" s="29">
        <f t="shared" si="77"/>
        <v>0</v>
      </c>
      <c r="I315" s="29">
        <f t="shared" si="78"/>
        <v>0</v>
      </c>
      <c r="J315" s="29">
        <f t="shared" si="88"/>
        <v>0</v>
      </c>
      <c r="K315" s="24">
        <f t="shared" si="86"/>
        <v>0</v>
      </c>
      <c r="L315" s="24">
        <f t="shared" si="85"/>
        <v>0</v>
      </c>
      <c r="M315" s="24">
        <f t="shared" si="85"/>
        <v>0</v>
      </c>
      <c r="N315" s="24">
        <f t="shared" si="85"/>
        <v>0</v>
      </c>
      <c r="O315" s="24">
        <f t="shared" si="85"/>
        <v>0</v>
      </c>
      <c r="P315" s="24">
        <f t="shared" si="85"/>
        <v>0</v>
      </c>
      <c r="Q315" s="24">
        <f t="shared" si="85"/>
        <v>0</v>
      </c>
      <c r="R315" s="24">
        <f t="shared" si="85"/>
        <v>0</v>
      </c>
      <c r="S315" s="24">
        <f t="shared" si="85"/>
        <v>0</v>
      </c>
      <c r="T315" s="25" t="s">
        <v>31</v>
      </c>
      <c r="U315" s="30"/>
      <c r="W315" s="31"/>
    </row>
    <row r="316" spans="2:23" s="26" customFormat="1" ht="21" customHeight="1" outlineLevel="1" x14ac:dyDescent="0.25">
      <c r="B316" s="17"/>
      <c r="C316" s="18"/>
      <c r="D316" s="19"/>
      <c r="E316" s="20"/>
      <c r="F316" s="21"/>
      <c r="G316" s="22"/>
      <c r="H316" s="29">
        <f t="shared" si="77"/>
        <v>0</v>
      </c>
      <c r="I316" s="29">
        <f t="shared" si="78"/>
        <v>0</v>
      </c>
      <c r="J316" s="23">
        <f t="shared" ref="J316" si="89">IF($D316=J$6,$C316*$G316,0)</f>
        <v>0</v>
      </c>
      <c r="K316" s="24">
        <f t="shared" si="86"/>
        <v>0</v>
      </c>
      <c r="L316" s="24">
        <f t="shared" si="86"/>
        <v>0</v>
      </c>
      <c r="M316" s="24">
        <f t="shared" si="86"/>
        <v>0</v>
      </c>
      <c r="N316" s="24">
        <f t="shared" si="86"/>
        <v>0</v>
      </c>
      <c r="O316" s="24">
        <f t="shared" si="86"/>
        <v>0</v>
      </c>
      <c r="P316" s="24">
        <f t="shared" si="86"/>
        <v>0</v>
      </c>
      <c r="Q316" s="24">
        <f t="shared" si="86"/>
        <v>0</v>
      </c>
      <c r="R316" s="24">
        <f t="shared" si="86"/>
        <v>0</v>
      </c>
      <c r="S316" s="24">
        <f t="shared" si="86"/>
        <v>0</v>
      </c>
      <c r="T316" s="31"/>
    </row>
    <row r="317" spans="2:23" s="26" customFormat="1" ht="21" customHeight="1" outlineLevel="1" x14ac:dyDescent="0.25">
      <c r="B317" s="27"/>
      <c r="C317" s="18"/>
      <c r="D317" s="18"/>
      <c r="E317" s="19"/>
      <c r="F317" s="20"/>
      <c r="G317" s="28"/>
      <c r="H317" s="29">
        <f t="shared" si="77"/>
        <v>0</v>
      </c>
      <c r="I317" s="29">
        <f t="shared" si="78"/>
        <v>0</v>
      </c>
      <c r="J317" s="29">
        <f t="shared" ref="J317:J321" si="90">(H317*D317)+(I317*D317)</f>
        <v>0</v>
      </c>
      <c r="K317" s="24">
        <f t="shared" si="86"/>
        <v>0</v>
      </c>
      <c r="L317" s="24">
        <f t="shared" si="86"/>
        <v>0</v>
      </c>
      <c r="M317" s="24">
        <f t="shared" si="86"/>
        <v>0</v>
      </c>
      <c r="N317" s="24">
        <f t="shared" si="86"/>
        <v>0</v>
      </c>
      <c r="O317" s="24">
        <f t="shared" si="86"/>
        <v>0</v>
      </c>
      <c r="P317" s="24">
        <f t="shared" si="86"/>
        <v>0</v>
      </c>
      <c r="Q317" s="24">
        <f t="shared" si="86"/>
        <v>0</v>
      </c>
      <c r="R317" s="24">
        <f t="shared" si="86"/>
        <v>0</v>
      </c>
      <c r="S317" s="24">
        <f t="shared" si="86"/>
        <v>0</v>
      </c>
      <c r="T317" s="25" t="s">
        <v>31</v>
      </c>
      <c r="U317" s="30"/>
      <c r="W317" s="31"/>
    </row>
    <row r="318" spans="2:23" s="26" customFormat="1" ht="21" customHeight="1" outlineLevel="1" x14ac:dyDescent="0.25">
      <c r="B318" s="27"/>
      <c r="C318" s="18"/>
      <c r="D318" s="18"/>
      <c r="E318" s="19"/>
      <c r="F318" s="20"/>
      <c r="G318" s="28"/>
      <c r="H318" s="29">
        <f t="shared" si="77"/>
        <v>0</v>
      </c>
      <c r="I318" s="29">
        <f t="shared" si="78"/>
        <v>0</v>
      </c>
      <c r="J318" s="29">
        <f t="shared" si="90"/>
        <v>0</v>
      </c>
      <c r="K318" s="24">
        <f t="shared" si="86"/>
        <v>0</v>
      </c>
      <c r="L318" s="24">
        <f t="shared" si="86"/>
        <v>0</v>
      </c>
      <c r="M318" s="24">
        <f t="shared" si="86"/>
        <v>0</v>
      </c>
      <c r="N318" s="24">
        <f t="shared" si="86"/>
        <v>0</v>
      </c>
      <c r="O318" s="24">
        <f t="shared" si="86"/>
        <v>0</v>
      </c>
      <c r="P318" s="24">
        <f t="shared" si="86"/>
        <v>0</v>
      </c>
      <c r="Q318" s="24">
        <f t="shared" si="86"/>
        <v>0</v>
      </c>
      <c r="R318" s="24">
        <f t="shared" si="86"/>
        <v>0</v>
      </c>
      <c r="S318" s="24">
        <f t="shared" si="86"/>
        <v>0</v>
      </c>
      <c r="T318" s="25" t="s">
        <v>31</v>
      </c>
      <c r="U318" s="30"/>
      <c r="W318" s="31"/>
    </row>
    <row r="319" spans="2:23" s="26" customFormat="1" ht="21" customHeight="1" outlineLevel="1" x14ac:dyDescent="0.25">
      <c r="B319" s="27"/>
      <c r="C319" s="18"/>
      <c r="D319" s="18"/>
      <c r="E319" s="19"/>
      <c r="F319" s="20"/>
      <c r="G319" s="28"/>
      <c r="H319" s="29">
        <f t="shared" si="77"/>
        <v>0</v>
      </c>
      <c r="I319" s="29">
        <f t="shared" si="78"/>
        <v>0</v>
      </c>
      <c r="J319" s="29">
        <f t="shared" si="90"/>
        <v>0</v>
      </c>
      <c r="K319" s="24">
        <f t="shared" si="86"/>
        <v>0</v>
      </c>
      <c r="L319" s="24">
        <f t="shared" si="86"/>
        <v>0</v>
      </c>
      <c r="M319" s="24">
        <f t="shared" si="86"/>
        <v>0</v>
      </c>
      <c r="N319" s="24">
        <f t="shared" si="86"/>
        <v>0</v>
      </c>
      <c r="O319" s="24">
        <f t="shared" si="86"/>
        <v>0</v>
      </c>
      <c r="P319" s="24">
        <f t="shared" si="86"/>
        <v>0</v>
      </c>
      <c r="Q319" s="24">
        <f t="shared" si="86"/>
        <v>0</v>
      </c>
      <c r="R319" s="24">
        <f t="shared" si="86"/>
        <v>0</v>
      </c>
      <c r="S319" s="24">
        <f t="shared" si="86"/>
        <v>0</v>
      </c>
      <c r="T319" s="25" t="s">
        <v>31</v>
      </c>
      <c r="U319" s="30"/>
      <c r="W319" s="31"/>
    </row>
    <row r="320" spans="2:23" s="26" customFormat="1" ht="21" customHeight="1" outlineLevel="1" x14ac:dyDescent="0.25">
      <c r="B320" s="27"/>
      <c r="C320" s="18"/>
      <c r="D320" s="18"/>
      <c r="E320" s="19"/>
      <c r="F320" s="20"/>
      <c r="G320" s="28"/>
      <c r="H320" s="29">
        <f t="shared" si="77"/>
        <v>0</v>
      </c>
      <c r="I320" s="29">
        <f t="shared" si="78"/>
        <v>0</v>
      </c>
      <c r="J320" s="29">
        <f t="shared" si="90"/>
        <v>0</v>
      </c>
      <c r="K320" s="24">
        <f t="shared" si="86"/>
        <v>0</v>
      </c>
      <c r="L320" s="24">
        <f t="shared" si="86"/>
        <v>0</v>
      </c>
      <c r="M320" s="24">
        <f t="shared" si="86"/>
        <v>0</v>
      </c>
      <c r="N320" s="24">
        <f t="shared" si="86"/>
        <v>0</v>
      </c>
      <c r="O320" s="24">
        <f t="shared" si="86"/>
        <v>0</v>
      </c>
      <c r="P320" s="24">
        <f t="shared" si="86"/>
        <v>0</v>
      </c>
      <c r="Q320" s="24">
        <f t="shared" si="86"/>
        <v>0</v>
      </c>
      <c r="R320" s="24">
        <f t="shared" si="86"/>
        <v>0</v>
      </c>
      <c r="S320" s="24">
        <f t="shared" si="86"/>
        <v>0</v>
      </c>
      <c r="T320" s="25" t="s">
        <v>31</v>
      </c>
      <c r="U320" s="30"/>
      <c r="W320" s="31"/>
    </row>
    <row r="321" spans="2:23" s="38" customFormat="1" ht="21" customHeight="1" outlineLevel="1" x14ac:dyDescent="0.25">
      <c r="B321" s="32"/>
      <c r="C321" s="33"/>
      <c r="D321" s="33"/>
      <c r="E321" s="34"/>
      <c r="F321" s="35"/>
      <c r="G321" s="35"/>
      <c r="H321" s="29">
        <f t="shared" si="77"/>
        <v>0</v>
      </c>
      <c r="I321" s="29">
        <f t="shared" si="78"/>
        <v>0</v>
      </c>
      <c r="J321" s="36">
        <f t="shared" si="90"/>
        <v>0</v>
      </c>
      <c r="K321" s="24">
        <f t="shared" si="86"/>
        <v>0</v>
      </c>
      <c r="L321" s="24">
        <f t="shared" si="86"/>
        <v>0</v>
      </c>
      <c r="M321" s="24">
        <f t="shared" si="86"/>
        <v>0</v>
      </c>
      <c r="N321" s="24">
        <f t="shared" si="86"/>
        <v>0</v>
      </c>
      <c r="O321" s="24">
        <f t="shared" si="86"/>
        <v>0</v>
      </c>
      <c r="P321" s="24">
        <f t="shared" si="86"/>
        <v>0</v>
      </c>
      <c r="Q321" s="24">
        <f t="shared" si="86"/>
        <v>0</v>
      </c>
      <c r="R321" s="24">
        <f t="shared" si="86"/>
        <v>0</v>
      </c>
      <c r="S321" s="24">
        <f t="shared" si="86"/>
        <v>0</v>
      </c>
      <c r="T321" s="37" t="s">
        <v>31</v>
      </c>
      <c r="U321" s="37"/>
    </row>
    <row r="322" spans="2:23" s="26" customFormat="1" ht="21" customHeight="1" outlineLevel="1" x14ac:dyDescent="0.25">
      <c r="B322" s="17"/>
      <c r="C322" s="18"/>
      <c r="D322" s="19"/>
      <c r="E322" s="20"/>
      <c r="F322" s="21"/>
      <c r="G322" s="22"/>
      <c r="H322" s="29">
        <f t="shared" si="77"/>
        <v>0</v>
      </c>
      <c r="I322" s="29">
        <f t="shared" si="78"/>
        <v>0</v>
      </c>
      <c r="J322" s="23">
        <f t="shared" ref="J322" si="91">IF($D322=J$6,$C322*$G322,0)</f>
        <v>0</v>
      </c>
      <c r="K322" s="24">
        <f t="shared" si="86"/>
        <v>0</v>
      </c>
      <c r="L322" s="24">
        <f t="shared" si="85"/>
        <v>0</v>
      </c>
      <c r="M322" s="24">
        <f t="shared" si="85"/>
        <v>0</v>
      </c>
      <c r="N322" s="24">
        <f t="shared" si="85"/>
        <v>0</v>
      </c>
      <c r="O322" s="24">
        <f t="shared" si="85"/>
        <v>0</v>
      </c>
      <c r="P322" s="24">
        <f t="shared" si="85"/>
        <v>0</v>
      </c>
      <c r="Q322" s="24">
        <f t="shared" si="85"/>
        <v>0</v>
      </c>
      <c r="R322" s="24">
        <f t="shared" si="85"/>
        <v>0</v>
      </c>
      <c r="S322" s="24">
        <f t="shared" si="85"/>
        <v>0</v>
      </c>
      <c r="T322" s="31"/>
    </row>
    <row r="323" spans="2:23" s="26" customFormat="1" ht="21" customHeight="1" outlineLevel="1" x14ac:dyDescent="0.25">
      <c r="B323" s="27"/>
      <c r="C323" s="18"/>
      <c r="D323" s="18"/>
      <c r="E323" s="19"/>
      <c r="F323" s="20"/>
      <c r="G323" s="28"/>
      <c r="H323" s="29">
        <f t="shared" si="77"/>
        <v>0</v>
      </c>
      <c r="I323" s="29">
        <f t="shared" si="78"/>
        <v>0</v>
      </c>
      <c r="J323" s="29">
        <f t="shared" ref="J323:J332" si="92">(H323*D323)+(I323*D323)</f>
        <v>0</v>
      </c>
      <c r="K323" s="24">
        <f t="shared" si="86"/>
        <v>0</v>
      </c>
      <c r="L323" s="24">
        <f t="shared" si="85"/>
        <v>0</v>
      </c>
      <c r="M323" s="24">
        <f t="shared" si="85"/>
        <v>0</v>
      </c>
      <c r="N323" s="24">
        <f t="shared" si="85"/>
        <v>0</v>
      </c>
      <c r="O323" s="24">
        <f t="shared" si="85"/>
        <v>0</v>
      </c>
      <c r="P323" s="24">
        <f t="shared" si="85"/>
        <v>0</v>
      </c>
      <c r="Q323" s="24">
        <f t="shared" si="85"/>
        <v>0</v>
      </c>
      <c r="R323" s="24">
        <f t="shared" si="85"/>
        <v>0</v>
      </c>
      <c r="S323" s="24">
        <f t="shared" si="85"/>
        <v>0</v>
      </c>
      <c r="T323" s="25" t="s">
        <v>31</v>
      </c>
      <c r="U323" s="30"/>
      <c r="W323" s="31"/>
    </row>
    <row r="324" spans="2:23" s="26" customFormat="1" ht="21" customHeight="1" outlineLevel="1" x14ac:dyDescent="0.25">
      <c r="B324" s="27"/>
      <c r="C324" s="18"/>
      <c r="D324" s="18"/>
      <c r="E324" s="19"/>
      <c r="F324" s="20"/>
      <c r="G324" s="28"/>
      <c r="H324" s="29">
        <f t="shared" si="77"/>
        <v>0</v>
      </c>
      <c r="I324" s="29">
        <f t="shared" si="78"/>
        <v>0</v>
      </c>
      <c r="J324" s="29">
        <f t="shared" si="92"/>
        <v>0</v>
      </c>
      <c r="K324" s="24">
        <f t="shared" si="86"/>
        <v>0</v>
      </c>
      <c r="L324" s="24">
        <f t="shared" si="85"/>
        <v>0</v>
      </c>
      <c r="M324" s="24">
        <f t="shared" si="85"/>
        <v>0</v>
      </c>
      <c r="N324" s="24">
        <f t="shared" si="85"/>
        <v>0</v>
      </c>
      <c r="O324" s="24">
        <f t="shared" si="85"/>
        <v>0</v>
      </c>
      <c r="P324" s="24">
        <f t="shared" si="85"/>
        <v>0</v>
      </c>
      <c r="Q324" s="24">
        <f t="shared" si="85"/>
        <v>0</v>
      </c>
      <c r="R324" s="24">
        <f t="shared" si="85"/>
        <v>0</v>
      </c>
      <c r="S324" s="24">
        <f t="shared" si="85"/>
        <v>0</v>
      </c>
      <c r="T324" s="25" t="s">
        <v>31</v>
      </c>
      <c r="U324" s="30"/>
      <c r="W324" s="31"/>
    </row>
    <row r="325" spans="2:23" s="26" customFormat="1" ht="21" customHeight="1" outlineLevel="1" x14ac:dyDescent="0.25">
      <c r="B325" s="27"/>
      <c r="C325" s="18"/>
      <c r="D325" s="18"/>
      <c r="E325" s="19"/>
      <c r="F325" s="20"/>
      <c r="G325" s="28"/>
      <c r="H325" s="29">
        <f t="shared" si="77"/>
        <v>0</v>
      </c>
      <c r="I325" s="29">
        <f t="shared" si="78"/>
        <v>0</v>
      </c>
      <c r="J325" s="29">
        <f t="shared" si="92"/>
        <v>0</v>
      </c>
      <c r="K325" s="24">
        <f t="shared" si="86"/>
        <v>0</v>
      </c>
      <c r="L325" s="24">
        <f t="shared" si="85"/>
        <v>0</v>
      </c>
      <c r="M325" s="24">
        <f t="shared" si="85"/>
        <v>0</v>
      </c>
      <c r="N325" s="24">
        <f t="shared" si="85"/>
        <v>0</v>
      </c>
      <c r="O325" s="24">
        <f t="shared" si="85"/>
        <v>0</v>
      </c>
      <c r="P325" s="24">
        <f t="shared" si="85"/>
        <v>0</v>
      </c>
      <c r="Q325" s="24">
        <f t="shared" si="85"/>
        <v>0</v>
      </c>
      <c r="R325" s="24">
        <f t="shared" si="85"/>
        <v>0</v>
      </c>
      <c r="S325" s="24">
        <f t="shared" si="85"/>
        <v>0</v>
      </c>
      <c r="T325" s="25" t="s">
        <v>31</v>
      </c>
      <c r="U325" s="30"/>
      <c r="W325" s="31"/>
    </row>
    <row r="326" spans="2:23" s="26" customFormat="1" ht="21" customHeight="1" outlineLevel="1" x14ac:dyDescent="0.25">
      <c r="B326" s="27"/>
      <c r="C326" s="18"/>
      <c r="D326" s="18"/>
      <c r="E326" s="19"/>
      <c r="F326" s="20"/>
      <c r="G326" s="28"/>
      <c r="H326" s="29">
        <f t="shared" si="77"/>
        <v>0</v>
      </c>
      <c r="I326" s="29">
        <f t="shared" si="78"/>
        <v>0</v>
      </c>
      <c r="J326" s="29">
        <f t="shared" si="92"/>
        <v>0</v>
      </c>
      <c r="K326" s="24">
        <f t="shared" si="86"/>
        <v>0</v>
      </c>
      <c r="L326" s="24">
        <f t="shared" si="85"/>
        <v>0</v>
      </c>
      <c r="M326" s="24">
        <f t="shared" si="85"/>
        <v>0</v>
      </c>
      <c r="N326" s="24">
        <f t="shared" si="85"/>
        <v>0</v>
      </c>
      <c r="O326" s="24">
        <f t="shared" si="85"/>
        <v>0</v>
      </c>
      <c r="P326" s="24">
        <f t="shared" si="85"/>
        <v>0</v>
      </c>
      <c r="Q326" s="24">
        <f t="shared" si="85"/>
        <v>0</v>
      </c>
      <c r="R326" s="24">
        <f t="shared" si="85"/>
        <v>0</v>
      </c>
      <c r="S326" s="24">
        <f t="shared" si="85"/>
        <v>0</v>
      </c>
      <c r="T326" s="25" t="s">
        <v>31</v>
      </c>
      <c r="U326" s="30"/>
      <c r="W326" s="31"/>
    </row>
    <row r="327" spans="2:23" s="26" customFormat="1" ht="21" customHeight="1" outlineLevel="1" x14ac:dyDescent="0.25">
      <c r="B327" s="27"/>
      <c r="C327" s="18"/>
      <c r="D327" s="18"/>
      <c r="E327" s="62"/>
      <c r="F327" s="20"/>
      <c r="G327" s="28"/>
      <c r="H327" s="29">
        <f t="shared" si="77"/>
        <v>0</v>
      </c>
      <c r="I327" s="29">
        <f t="shared" si="78"/>
        <v>0</v>
      </c>
      <c r="J327" s="29">
        <f t="shared" si="92"/>
        <v>0</v>
      </c>
      <c r="K327" s="24">
        <f t="shared" si="86"/>
        <v>0</v>
      </c>
      <c r="L327" s="24">
        <f t="shared" si="85"/>
        <v>0</v>
      </c>
      <c r="M327" s="24">
        <f t="shared" si="85"/>
        <v>0</v>
      </c>
      <c r="N327" s="24">
        <f t="shared" si="85"/>
        <v>0</v>
      </c>
      <c r="O327" s="24">
        <f t="shared" si="85"/>
        <v>0</v>
      </c>
      <c r="P327" s="24">
        <f t="shared" si="85"/>
        <v>0</v>
      </c>
      <c r="Q327" s="24">
        <f t="shared" si="85"/>
        <v>0</v>
      </c>
      <c r="R327" s="24">
        <f t="shared" si="85"/>
        <v>0</v>
      </c>
      <c r="S327" s="24">
        <f t="shared" si="85"/>
        <v>0</v>
      </c>
      <c r="T327" s="25" t="s">
        <v>31</v>
      </c>
      <c r="U327" s="30"/>
      <c r="W327" s="31"/>
    </row>
    <row r="328" spans="2:23" s="26" customFormat="1" ht="21" customHeight="1" outlineLevel="1" x14ac:dyDescent="0.25">
      <c r="B328" s="27"/>
      <c r="C328" s="18"/>
      <c r="D328" s="18"/>
      <c r="E328" s="19"/>
      <c r="F328" s="20"/>
      <c r="G328" s="28"/>
      <c r="H328" s="29">
        <f t="shared" si="77"/>
        <v>0</v>
      </c>
      <c r="I328" s="29">
        <f t="shared" si="78"/>
        <v>0</v>
      </c>
      <c r="J328" s="29">
        <f t="shared" si="92"/>
        <v>0</v>
      </c>
      <c r="K328" s="24">
        <f t="shared" si="86"/>
        <v>0</v>
      </c>
      <c r="L328" s="24">
        <f t="shared" si="85"/>
        <v>0</v>
      </c>
      <c r="M328" s="24">
        <f t="shared" si="85"/>
        <v>0</v>
      </c>
      <c r="N328" s="24">
        <f t="shared" si="85"/>
        <v>0</v>
      </c>
      <c r="O328" s="24">
        <f t="shared" si="85"/>
        <v>0</v>
      </c>
      <c r="P328" s="24">
        <f t="shared" si="85"/>
        <v>0</v>
      </c>
      <c r="Q328" s="24">
        <f t="shared" si="85"/>
        <v>0</v>
      </c>
      <c r="R328" s="24">
        <f t="shared" si="85"/>
        <v>0</v>
      </c>
      <c r="S328" s="24">
        <f t="shared" si="85"/>
        <v>0</v>
      </c>
      <c r="T328" s="25" t="s">
        <v>31</v>
      </c>
      <c r="U328" s="30"/>
      <c r="W328" s="31"/>
    </row>
    <row r="329" spans="2:23" s="38" customFormat="1" ht="21" customHeight="1" outlineLevel="1" x14ac:dyDescent="0.25">
      <c r="B329" s="32"/>
      <c r="C329" s="33"/>
      <c r="D329" s="33"/>
      <c r="E329" s="34"/>
      <c r="F329" s="35"/>
      <c r="G329" s="35"/>
      <c r="H329" s="29">
        <f t="shared" si="77"/>
        <v>0</v>
      </c>
      <c r="I329" s="29">
        <f t="shared" si="78"/>
        <v>0</v>
      </c>
      <c r="J329" s="36">
        <f t="shared" si="92"/>
        <v>0</v>
      </c>
      <c r="K329" s="24">
        <f t="shared" si="86"/>
        <v>0</v>
      </c>
      <c r="L329" s="24">
        <f t="shared" si="85"/>
        <v>0</v>
      </c>
      <c r="M329" s="24">
        <f t="shared" si="85"/>
        <v>0</v>
      </c>
      <c r="N329" s="24">
        <f t="shared" si="85"/>
        <v>0</v>
      </c>
      <c r="O329" s="24">
        <f t="shared" si="85"/>
        <v>0</v>
      </c>
      <c r="P329" s="24">
        <f t="shared" si="85"/>
        <v>0</v>
      </c>
      <c r="Q329" s="24">
        <f t="shared" si="85"/>
        <v>0</v>
      </c>
      <c r="R329" s="24">
        <f t="shared" si="85"/>
        <v>0</v>
      </c>
      <c r="S329" s="24">
        <f t="shared" si="85"/>
        <v>0</v>
      </c>
      <c r="T329" s="37" t="s">
        <v>31</v>
      </c>
      <c r="U329" s="37"/>
    </row>
    <row r="330" spans="2:23" s="26" customFormat="1" ht="21" customHeight="1" outlineLevel="1" x14ac:dyDescent="0.25">
      <c r="B330" s="27"/>
      <c r="C330" s="18"/>
      <c r="D330" s="18"/>
      <c r="E330" s="19"/>
      <c r="F330" s="20"/>
      <c r="G330" s="28"/>
      <c r="H330" s="29">
        <f t="shared" si="77"/>
        <v>0</v>
      </c>
      <c r="I330" s="29">
        <f t="shared" si="78"/>
        <v>0</v>
      </c>
      <c r="J330" s="29">
        <f t="shared" si="92"/>
        <v>0</v>
      </c>
      <c r="K330" s="24">
        <f t="shared" si="86"/>
        <v>0</v>
      </c>
      <c r="L330" s="24">
        <f t="shared" si="85"/>
        <v>0</v>
      </c>
      <c r="M330" s="24">
        <f t="shared" si="85"/>
        <v>0</v>
      </c>
      <c r="N330" s="24">
        <f t="shared" si="85"/>
        <v>0</v>
      </c>
      <c r="O330" s="24">
        <f t="shared" si="85"/>
        <v>0</v>
      </c>
      <c r="P330" s="24">
        <f t="shared" si="85"/>
        <v>0</v>
      </c>
      <c r="Q330" s="24">
        <f t="shared" si="85"/>
        <v>0</v>
      </c>
      <c r="R330" s="24">
        <f t="shared" si="85"/>
        <v>0</v>
      </c>
      <c r="S330" s="24">
        <f t="shared" si="85"/>
        <v>0</v>
      </c>
      <c r="T330" s="25" t="s">
        <v>31</v>
      </c>
      <c r="U330" s="30"/>
      <c r="W330" s="31"/>
    </row>
    <row r="331" spans="2:23" s="38" customFormat="1" ht="21" customHeight="1" outlineLevel="1" x14ac:dyDescent="0.25">
      <c r="B331" s="32"/>
      <c r="C331" s="33"/>
      <c r="D331" s="33"/>
      <c r="E331" s="34"/>
      <c r="F331" s="35"/>
      <c r="G331" s="35"/>
      <c r="H331" s="29">
        <f t="shared" si="77"/>
        <v>0</v>
      </c>
      <c r="I331" s="29">
        <f t="shared" si="78"/>
        <v>0</v>
      </c>
      <c r="J331" s="36">
        <f t="shared" si="92"/>
        <v>0</v>
      </c>
      <c r="K331" s="24">
        <f t="shared" si="86"/>
        <v>0</v>
      </c>
      <c r="L331" s="24">
        <f t="shared" si="85"/>
        <v>0</v>
      </c>
      <c r="M331" s="24">
        <f t="shared" si="85"/>
        <v>0</v>
      </c>
      <c r="N331" s="24">
        <f t="shared" si="85"/>
        <v>0</v>
      </c>
      <c r="O331" s="24">
        <f t="shared" si="85"/>
        <v>0</v>
      </c>
      <c r="P331" s="24">
        <f t="shared" si="85"/>
        <v>0</v>
      </c>
      <c r="Q331" s="24">
        <f t="shared" si="85"/>
        <v>0</v>
      </c>
      <c r="R331" s="24">
        <f t="shared" si="85"/>
        <v>0</v>
      </c>
      <c r="S331" s="24">
        <f t="shared" si="85"/>
        <v>0</v>
      </c>
      <c r="T331" s="37" t="s">
        <v>31</v>
      </c>
      <c r="U331" s="37"/>
    </row>
    <row r="332" spans="2:23" s="26" customFormat="1" ht="21" customHeight="1" outlineLevel="1" x14ac:dyDescent="0.25">
      <c r="B332" s="27"/>
      <c r="C332" s="18"/>
      <c r="D332" s="18"/>
      <c r="E332" s="62"/>
      <c r="F332" s="20"/>
      <c r="G332" s="28"/>
      <c r="H332" s="29">
        <f t="shared" si="77"/>
        <v>0</v>
      </c>
      <c r="I332" s="29">
        <f t="shared" si="78"/>
        <v>0</v>
      </c>
      <c r="J332" s="29">
        <f t="shared" si="92"/>
        <v>0</v>
      </c>
      <c r="K332" s="24">
        <f t="shared" si="86"/>
        <v>0</v>
      </c>
      <c r="L332" s="24">
        <f t="shared" si="85"/>
        <v>0</v>
      </c>
      <c r="M332" s="24">
        <f t="shared" si="85"/>
        <v>0</v>
      </c>
      <c r="N332" s="24">
        <f t="shared" si="85"/>
        <v>0</v>
      </c>
      <c r="O332" s="24">
        <f t="shared" si="85"/>
        <v>0</v>
      </c>
      <c r="P332" s="24">
        <f t="shared" si="85"/>
        <v>0</v>
      </c>
      <c r="Q332" s="24">
        <f t="shared" si="85"/>
        <v>0</v>
      </c>
      <c r="R332" s="24">
        <f t="shared" si="85"/>
        <v>0</v>
      </c>
      <c r="S332" s="24">
        <f t="shared" si="85"/>
        <v>0</v>
      </c>
      <c r="T332" s="25" t="s">
        <v>31</v>
      </c>
      <c r="U332" s="30"/>
      <c r="W332" s="31"/>
    </row>
    <row r="333" spans="2:23" s="26" customFormat="1" ht="21" customHeight="1" outlineLevel="1" x14ac:dyDescent="0.25">
      <c r="B333" s="17"/>
      <c r="C333" s="18"/>
      <c r="D333" s="19"/>
      <c r="E333" s="20"/>
      <c r="F333" s="21"/>
      <c r="G333" s="22"/>
      <c r="H333" s="29">
        <f t="shared" si="77"/>
        <v>0</v>
      </c>
      <c r="I333" s="29">
        <f t="shared" si="78"/>
        <v>0</v>
      </c>
      <c r="J333" s="23">
        <f t="shared" ref="J333" si="93">IF($D333=J$6,$C333*$G333,0)</f>
        <v>0</v>
      </c>
      <c r="K333" s="24">
        <f t="shared" si="86"/>
        <v>0</v>
      </c>
      <c r="L333" s="24">
        <f t="shared" si="85"/>
        <v>0</v>
      </c>
      <c r="M333" s="24">
        <f t="shared" si="85"/>
        <v>0</v>
      </c>
      <c r="N333" s="24">
        <f t="shared" si="85"/>
        <v>0</v>
      </c>
      <c r="O333" s="24">
        <f t="shared" si="85"/>
        <v>0</v>
      </c>
      <c r="P333" s="24">
        <f t="shared" si="85"/>
        <v>0</v>
      </c>
      <c r="Q333" s="24">
        <f t="shared" si="85"/>
        <v>0</v>
      </c>
      <c r="R333" s="24">
        <f t="shared" si="85"/>
        <v>0</v>
      </c>
      <c r="S333" s="24">
        <f t="shared" si="85"/>
        <v>0</v>
      </c>
      <c r="T333" s="25" t="s">
        <v>31</v>
      </c>
    </row>
    <row r="334" spans="2:23" s="26" customFormat="1" ht="21" customHeight="1" outlineLevel="1" x14ac:dyDescent="0.25">
      <c r="B334" s="27"/>
      <c r="C334" s="18"/>
      <c r="D334" s="18"/>
      <c r="E334" s="19"/>
      <c r="F334" s="20"/>
      <c r="G334" s="28"/>
      <c r="H334" s="29">
        <f t="shared" si="77"/>
        <v>0</v>
      </c>
      <c r="I334" s="29">
        <f t="shared" si="78"/>
        <v>0</v>
      </c>
      <c r="J334" s="29">
        <f t="shared" ref="J334:J335" si="94">(H334*D334)+(I334*D334)</f>
        <v>0</v>
      </c>
      <c r="K334" s="24">
        <f t="shared" si="86"/>
        <v>0</v>
      </c>
      <c r="L334" s="24">
        <f t="shared" si="86"/>
        <v>0</v>
      </c>
      <c r="M334" s="24">
        <f t="shared" si="86"/>
        <v>0</v>
      </c>
      <c r="N334" s="24">
        <f t="shared" si="86"/>
        <v>0</v>
      </c>
      <c r="O334" s="24">
        <f t="shared" si="86"/>
        <v>0</v>
      </c>
      <c r="P334" s="24">
        <f t="shared" si="86"/>
        <v>0</v>
      </c>
      <c r="Q334" s="24">
        <f t="shared" si="86"/>
        <v>0</v>
      </c>
      <c r="R334" s="24">
        <f t="shared" si="86"/>
        <v>0</v>
      </c>
      <c r="S334" s="24">
        <f t="shared" si="86"/>
        <v>0</v>
      </c>
      <c r="T334" s="25" t="s">
        <v>31</v>
      </c>
      <c r="U334" s="30"/>
      <c r="W334" s="31"/>
    </row>
    <row r="335" spans="2:23" s="38" customFormat="1" ht="21" customHeight="1" outlineLevel="1" x14ac:dyDescent="0.25">
      <c r="B335" s="32"/>
      <c r="C335" s="33"/>
      <c r="D335" s="33"/>
      <c r="E335" s="34"/>
      <c r="F335" s="35"/>
      <c r="G335" s="35"/>
      <c r="H335" s="29">
        <f t="shared" si="77"/>
        <v>0</v>
      </c>
      <c r="I335" s="29">
        <f t="shared" si="78"/>
        <v>0</v>
      </c>
      <c r="J335" s="36">
        <f t="shared" si="94"/>
        <v>0</v>
      </c>
      <c r="K335" s="24">
        <f t="shared" si="86"/>
        <v>0</v>
      </c>
      <c r="L335" s="61">
        <f t="shared" si="86"/>
        <v>0</v>
      </c>
      <c r="M335" s="24">
        <f t="shared" si="86"/>
        <v>0</v>
      </c>
      <c r="N335" s="24">
        <f t="shared" si="86"/>
        <v>0</v>
      </c>
      <c r="O335" s="24">
        <f t="shared" si="86"/>
        <v>0</v>
      </c>
      <c r="P335" s="24">
        <f t="shared" si="86"/>
        <v>0</v>
      </c>
      <c r="Q335" s="24">
        <f t="shared" si="86"/>
        <v>0</v>
      </c>
      <c r="R335" s="24">
        <f t="shared" si="86"/>
        <v>0</v>
      </c>
      <c r="S335" s="24">
        <f t="shared" si="86"/>
        <v>0</v>
      </c>
      <c r="T335" s="37" t="s">
        <v>31</v>
      </c>
      <c r="U335" s="37"/>
    </row>
    <row r="336" spans="2:23" s="26" customFormat="1" ht="21" customHeight="1" outlineLevel="1" x14ac:dyDescent="0.25">
      <c r="B336" s="17"/>
      <c r="C336" s="18"/>
      <c r="D336" s="19"/>
      <c r="E336" s="20"/>
      <c r="F336" s="21"/>
      <c r="G336" s="22"/>
      <c r="H336" s="29">
        <f t="shared" si="77"/>
        <v>0</v>
      </c>
      <c r="I336" s="29">
        <f t="shared" si="78"/>
        <v>0</v>
      </c>
      <c r="J336" s="23">
        <f t="shared" ref="J336" si="95">IF($D336=J$6,$C336*$G336,0)</f>
        <v>0</v>
      </c>
      <c r="K336" s="24">
        <f t="shared" si="86"/>
        <v>0</v>
      </c>
      <c r="L336" s="24">
        <f t="shared" si="86"/>
        <v>0</v>
      </c>
      <c r="M336" s="24">
        <f t="shared" si="86"/>
        <v>0</v>
      </c>
      <c r="N336" s="24">
        <f t="shared" si="86"/>
        <v>0</v>
      </c>
      <c r="O336" s="24">
        <f t="shared" si="86"/>
        <v>0</v>
      </c>
      <c r="P336" s="24">
        <f t="shared" si="86"/>
        <v>0</v>
      </c>
      <c r="Q336" s="24">
        <f t="shared" si="86"/>
        <v>0</v>
      </c>
      <c r="R336" s="24">
        <f t="shared" si="86"/>
        <v>0</v>
      </c>
      <c r="S336" s="24">
        <f t="shared" si="86"/>
        <v>0</v>
      </c>
      <c r="T336" s="25" t="s">
        <v>31</v>
      </c>
    </row>
    <row r="337" spans="2:23" s="26" customFormat="1" ht="21" customHeight="1" outlineLevel="1" x14ac:dyDescent="0.25">
      <c r="B337" s="27"/>
      <c r="C337" s="18"/>
      <c r="D337" s="18"/>
      <c r="E337" s="19"/>
      <c r="F337" s="20"/>
      <c r="G337" s="28"/>
      <c r="H337" s="29">
        <f t="shared" si="77"/>
        <v>0</v>
      </c>
      <c r="I337" s="29">
        <f t="shared" si="78"/>
        <v>0</v>
      </c>
      <c r="J337" s="29">
        <f t="shared" ref="J337:J341" si="96">(H337*D337)+(I337*D337)</f>
        <v>0</v>
      </c>
      <c r="K337" s="24">
        <f t="shared" si="86"/>
        <v>0</v>
      </c>
      <c r="L337" s="24">
        <f t="shared" si="86"/>
        <v>0</v>
      </c>
      <c r="M337" s="24">
        <f t="shared" si="86"/>
        <v>0</v>
      </c>
      <c r="N337" s="24">
        <f t="shared" si="86"/>
        <v>0</v>
      </c>
      <c r="O337" s="24">
        <f t="shared" si="86"/>
        <v>0</v>
      </c>
      <c r="P337" s="24">
        <f t="shared" si="86"/>
        <v>0</v>
      </c>
      <c r="Q337" s="24">
        <f t="shared" si="86"/>
        <v>0</v>
      </c>
      <c r="R337" s="24">
        <f t="shared" si="86"/>
        <v>0</v>
      </c>
      <c r="S337" s="24">
        <f t="shared" si="86"/>
        <v>0</v>
      </c>
      <c r="T337" s="25" t="s">
        <v>31</v>
      </c>
      <c r="U337" s="30"/>
      <c r="W337" s="31"/>
    </row>
    <row r="338" spans="2:23" s="38" customFormat="1" ht="21" customHeight="1" outlineLevel="1" x14ac:dyDescent="0.25">
      <c r="B338" s="32"/>
      <c r="C338" s="33"/>
      <c r="D338" s="33"/>
      <c r="E338" s="34"/>
      <c r="F338" s="35"/>
      <c r="G338" s="35"/>
      <c r="H338" s="29">
        <f t="shared" si="77"/>
        <v>0</v>
      </c>
      <c r="I338" s="29">
        <f t="shared" si="78"/>
        <v>0</v>
      </c>
      <c r="J338" s="36">
        <f t="shared" si="96"/>
        <v>0</v>
      </c>
      <c r="K338" s="24">
        <f t="shared" si="86"/>
        <v>0</v>
      </c>
      <c r="L338" s="61">
        <f t="shared" si="86"/>
        <v>0</v>
      </c>
      <c r="M338" s="24">
        <f t="shared" si="86"/>
        <v>0</v>
      </c>
      <c r="N338" s="24">
        <f t="shared" si="86"/>
        <v>0</v>
      </c>
      <c r="O338" s="24">
        <f t="shared" si="86"/>
        <v>0</v>
      </c>
      <c r="P338" s="24">
        <f t="shared" si="86"/>
        <v>0</v>
      </c>
      <c r="Q338" s="24">
        <f t="shared" si="86"/>
        <v>0</v>
      </c>
      <c r="R338" s="24">
        <f t="shared" si="86"/>
        <v>0</v>
      </c>
      <c r="S338" s="24">
        <f t="shared" si="86"/>
        <v>0</v>
      </c>
      <c r="T338" s="37" t="s">
        <v>31</v>
      </c>
      <c r="U338" s="37"/>
    </row>
    <row r="339" spans="2:23" s="26" customFormat="1" ht="21" customHeight="1" outlineLevel="1" x14ac:dyDescent="0.25">
      <c r="B339" s="27"/>
      <c r="C339" s="18"/>
      <c r="D339" s="18"/>
      <c r="E339" s="19"/>
      <c r="F339" s="20"/>
      <c r="G339" s="28"/>
      <c r="H339" s="29">
        <f t="shared" si="77"/>
        <v>0</v>
      </c>
      <c r="I339" s="29">
        <f t="shared" si="78"/>
        <v>0</v>
      </c>
      <c r="J339" s="29">
        <f t="shared" si="96"/>
        <v>0</v>
      </c>
      <c r="K339" s="24">
        <f t="shared" si="86"/>
        <v>0</v>
      </c>
      <c r="L339" s="24">
        <f t="shared" si="86"/>
        <v>0</v>
      </c>
      <c r="M339" s="24">
        <f t="shared" si="86"/>
        <v>0</v>
      </c>
      <c r="N339" s="24">
        <f t="shared" si="86"/>
        <v>0</v>
      </c>
      <c r="O339" s="24">
        <f t="shared" si="86"/>
        <v>0</v>
      </c>
      <c r="P339" s="24">
        <f t="shared" si="86"/>
        <v>0</v>
      </c>
      <c r="Q339" s="24">
        <f t="shared" si="86"/>
        <v>0</v>
      </c>
      <c r="R339" s="24">
        <f t="shared" si="86"/>
        <v>0</v>
      </c>
      <c r="S339" s="24">
        <f t="shared" si="86"/>
        <v>0</v>
      </c>
      <c r="T339" s="25" t="s">
        <v>31</v>
      </c>
      <c r="U339" s="30"/>
      <c r="W339" s="31"/>
    </row>
    <row r="340" spans="2:23" s="38" customFormat="1" ht="21" customHeight="1" outlineLevel="1" x14ac:dyDescent="0.25">
      <c r="B340" s="32"/>
      <c r="C340" s="33"/>
      <c r="D340" s="33"/>
      <c r="E340" s="34"/>
      <c r="F340" s="35"/>
      <c r="G340" s="35"/>
      <c r="H340" s="29">
        <f t="shared" si="77"/>
        <v>0</v>
      </c>
      <c r="I340" s="29">
        <f t="shared" si="78"/>
        <v>0</v>
      </c>
      <c r="J340" s="36">
        <f t="shared" si="96"/>
        <v>0</v>
      </c>
      <c r="K340" s="24">
        <f t="shared" si="86"/>
        <v>0</v>
      </c>
      <c r="L340" s="61">
        <f t="shared" si="86"/>
        <v>0</v>
      </c>
      <c r="M340" s="24">
        <f t="shared" si="86"/>
        <v>0</v>
      </c>
      <c r="N340" s="24">
        <f t="shared" si="86"/>
        <v>0</v>
      </c>
      <c r="O340" s="24">
        <f t="shared" si="86"/>
        <v>0</v>
      </c>
      <c r="P340" s="24">
        <f t="shared" si="86"/>
        <v>0</v>
      </c>
      <c r="Q340" s="24">
        <f t="shared" si="86"/>
        <v>0</v>
      </c>
      <c r="R340" s="24">
        <f t="shared" si="86"/>
        <v>0</v>
      </c>
      <c r="S340" s="24">
        <f t="shared" si="86"/>
        <v>0</v>
      </c>
      <c r="T340" s="37" t="s">
        <v>31</v>
      </c>
      <c r="U340" s="37"/>
    </row>
    <row r="341" spans="2:23" s="26" customFormat="1" ht="21" customHeight="1" outlineLevel="1" x14ac:dyDescent="0.25">
      <c r="B341" s="27"/>
      <c r="C341" s="18"/>
      <c r="D341" s="18"/>
      <c r="E341" s="19"/>
      <c r="F341" s="20"/>
      <c r="G341" s="28"/>
      <c r="H341" s="29">
        <f t="shared" si="77"/>
        <v>0</v>
      </c>
      <c r="I341" s="29">
        <f t="shared" si="78"/>
        <v>0</v>
      </c>
      <c r="J341" s="29">
        <f t="shared" si="96"/>
        <v>0</v>
      </c>
      <c r="K341" s="24">
        <f t="shared" si="86"/>
        <v>0</v>
      </c>
      <c r="L341" s="24">
        <f t="shared" si="86"/>
        <v>0</v>
      </c>
      <c r="M341" s="24">
        <f t="shared" si="86"/>
        <v>0</v>
      </c>
      <c r="N341" s="24">
        <f t="shared" si="86"/>
        <v>0</v>
      </c>
      <c r="O341" s="24">
        <f t="shared" si="86"/>
        <v>0</v>
      </c>
      <c r="P341" s="24">
        <f t="shared" si="86"/>
        <v>0</v>
      </c>
      <c r="Q341" s="24">
        <f t="shared" si="86"/>
        <v>0</v>
      </c>
      <c r="R341" s="24">
        <f t="shared" si="86"/>
        <v>0</v>
      </c>
      <c r="S341" s="24">
        <f t="shared" si="86"/>
        <v>0</v>
      </c>
      <c r="T341" s="25" t="s">
        <v>31</v>
      </c>
      <c r="U341" s="30"/>
      <c r="W341" s="31"/>
    </row>
    <row r="342" spans="2:23" s="26" customFormat="1" ht="21" customHeight="1" outlineLevel="1" x14ac:dyDescent="0.25">
      <c r="B342" s="69"/>
      <c r="C342" s="65"/>
      <c r="D342" s="65"/>
      <c r="E342" s="66"/>
      <c r="F342" s="39"/>
      <c r="G342" s="39"/>
      <c r="H342" s="29">
        <f t="shared" si="77"/>
        <v>0</v>
      </c>
      <c r="I342" s="29">
        <f t="shared" si="78"/>
        <v>0</v>
      </c>
      <c r="J342" s="29"/>
      <c r="K342" s="24"/>
      <c r="L342" s="24"/>
      <c r="M342" s="24"/>
      <c r="N342" s="24"/>
      <c r="O342" s="24"/>
      <c r="P342" s="24"/>
      <c r="Q342" s="24"/>
      <c r="R342" s="24"/>
      <c r="S342" s="24"/>
      <c r="T342" s="25"/>
      <c r="U342" s="30"/>
      <c r="W342" s="31"/>
    </row>
    <row r="343" spans="2:23" s="26" customFormat="1" ht="21" customHeight="1" outlineLevel="1" x14ac:dyDescent="0.25">
      <c r="B343" s="9"/>
      <c r="C343" s="18"/>
      <c r="D343" s="18"/>
      <c r="E343" s="62"/>
      <c r="F343" s="20"/>
      <c r="G343" s="28"/>
      <c r="H343" s="29">
        <f t="shared" si="77"/>
        <v>0</v>
      </c>
      <c r="I343" s="29">
        <f t="shared" si="78"/>
        <v>0</v>
      </c>
      <c r="J343" s="63"/>
      <c r="K343" s="24">
        <f t="shared" ref="K343:S368" si="97">IF($E343=K$6,$J343,0)</f>
        <v>0</v>
      </c>
      <c r="L343" s="24">
        <f t="shared" si="97"/>
        <v>0</v>
      </c>
      <c r="M343" s="24">
        <f t="shared" si="97"/>
        <v>0</v>
      </c>
      <c r="N343" s="24">
        <f t="shared" si="97"/>
        <v>0</v>
      </c>
      <c r="O343" s="24">
        <f t="shared" si="97"/>
        <v>0</v>
      </c>
      <c r="P343" s="24">
        <f t="shared" si="97"/>
        <v>0</v>
      </c>
      <c r="Q343" s="24">
        <f t="shared" si="97"/>
        <v>0</v>
      </c>
      <c r="R343" s="24">
        <f t="shared" si="97"/>
        <v>0</v>
      </c>
      <c r="S343" s="24">
        <f t="shared" si="97"/>
        <v>0</v>
      </c>
      <c r="T343" s="30"/>
      <c r="U343" s="30"/>
    </row>
    <row r="344" spans="2:23" s="26" customFormat="1" ht="21" customHeight="1" outlineLevel="1" x14ac:dyDescent="0.25">
      <c r="B344" s="9"/>
      <c r="C344" s="18"/>
      <c r="D344" s="18"/>
      <c r="E344" s="62"/>
      <c r="F344" s="20"/>
      <c r="G344" s="28"/>
      <c r="H344" s="29">
        <f t="shared" si="77"/>
        <v>0</v>
      </c>
      <c r="I344" s="29">
        <f t="shared" si="78"/>
        <v>0</v>
      </c>
      <c r="J344" s="63"/>
      <c r="K344" s="24">
        <f t="shared" si="97"/>
        <v>0</v>
      </c>
      <c r="L344" s="24">
        <f t="shared" si="97"/>
        <v>0</v>
      </c>
      <c r="M344" s="24">
        <f t="shared" si="97"/>
        <v>0</v>
      </c>
      <c r="N344" s="24">
        <f t="shared" si="97"/>
        <v>0</v>
      </c>
      <c r="O344" s="24">
        <f t="shared" si="97"/>
        <v>0</v>
      </c>
      <c r="P344" s="24">
        <f t="shared" si="97"/>
        <v>0</v>
      </c>
      <c r="Q344" s="24">
        <f t="shared" si="97"/>
        <v>0</v>
      </c>
      <c r="R344" s="24">
        <f t="shared" si="97"/>
        <v>0</v>
      </c>
      <c r="S344" s="24">
        <f t="shared" si="97"/>
        <v>0</v>
      </c>
      <c r="T344" s="30"/>
      <c r="U344" s="30"/>
    </row>
    <row r="345" spans="2:23" s="26" customFormat="1" ht="21" customHeight="1" outlineLevel="1" x14ac:dyDescent="0.25">
      <c r="B345" s="27"/>
      <c r="C345" s="18"/>
      <c r="D345" s="18"/>
      <c r="E345" s="62"/>
      <c r="F345" s="39"/>
      <c r="G345" s="39"/>
      <c r="H345" s="29">
        <f t="shared" si="77"/>
        <v>0</v>
      </c>
      <c r="I345" s="29">
        <f t="shared" si="78"/>
        <v>0</v>
      </c>
      <c r="J345" s="29">
        <f t="shared" ref="J345:J347" si="98">(H345*D345)+(I345*D345)</f>
        <v>0</v>
      </c>
      <c r="K345" s="24">
        <f t="shared" si="97"/>
        <v>0</v>
      </c>
      <c r="L345" s="24">
        <f t="shared" si="97"/>
        <v>0</v>
      </c>
      <c r="M345" s="24">
        <f t="shared" si="97"/>
        <v>0</v>
      </c>
      <c r="N345" s="24">
        <f t="shared" si="97"/>
        <v>0</v>
      </c>
      <c r="O345" s="24">
        <f t="shared" si="97"/>
        <v>0</v>
      </c>
      <c r="P345" s="24">
        <f t="shared" si="97"/>
        <v>0</v>
      </c>
      <c r="Q345" s="24">
        <f t="shared" si="97"/>
        <v>0</v>
      </c>
      <c r="R345" s="24">
        <f t="shared" si="97"/>
        <v>0</v>
      </c>
      <c r="S345" s="24">
        <f t="shared" si="97"/>
        <v>0</v>
      </c>
      <c r="T345" s="25" t="s">
        <v>31</v>
      </c>
      <c r="U345" s="30"/>
      <c r="W345" s="31"/>
    </row>
    <row r="346" spans="2:23" s="26" customFormat="1" ht="21" customHeight="1" outlineLevel="1" x14ac:dyDescent="0.25">
      <c r="B346" s="27"/>
      <c r="C346" s="18"/>
      <c r="D346" s="18"/>
      <c r="E346" s="62"/>
      <c r="F346" s="39"/>
      <c r="G346" s="39"/>
      <c r="H346" s="29">
        <f t="shared" si="77"/>
        <v>0</v>
      </c>
      <c r="I346" s="29">
        <f t="shared" si="78"/>
        <v>0</v>
      </c>
      <c r="J346" s="29">
        <f t="shared" si="98"/>
        <v>0</v>
      </c>
      <c r="K346" s="24">
        <f t="shared" si="97"/>
        <v>0</v>
      </c>
      <c r="L346" s="24">
        <f t="shared" si="97"/>
        <v>0</v>
      </c>
      <c r="M346" s="24">
        <f t="shared" si="97"/>
        <v>0</v>
      </c>
      <c r="N346" s="24">
        <f t="shared" si="97"/>
        <v>0</v>
      </c>
      <c r="O346" s="24">
        <f t="shared" si="97"/>
        <v>0</v>
      </c>
      <c r="P346" s="24">
        <f t="shared" si="97"/>
        <v>0</v>
      </c>
      <c r="Q346" s="24">
        <f t="shared" si="97"/>
        <v>0</v>
      </c>
      <c r="R346" s="24">
        <f t="shared" si="97"/>
        <v>0</v>
      </c>
      <c r="S346" s="24">
        <f t="shared" si="97"/>
        <v>0</v>
      </c>
      <c r="T346" s="25" t="s">
        <v>31</v>
      </c>
      <c r="U346" s="30"/>
      <c r="W346" s="31"/>
    </row>
    <row r="347" spans="2:23" s="38" customFormat="1" ht="21" customHeight="1" outlineLevel="1" x14ac:dyDescent="0.25">
      <c r="B347" s="32"/>
      <c r="C347" s="33"/>
      <c r="D347" s="33"/>
      <c r="E347" s="34"/>
      <c r="F347" s="35"/>
      <c r="G347" s="35"/>
      <c r="H347" s="29">
        <f t="shared" si="77"/>
        <v>0</v>
      </c>
      <c r="I347" s="29">
        <f t="shared" si="78"/>
        <v>0</v>
      </c>
      <c r="J347" s="36">
        <f t="shared" si="98"/>
        <v>0</v>
      </c>
      <c r="K347" s="24">
        <f t="shared" si="97"/>
        <v>0</v>
      </c>
      <c r="L347" s="24">
        <f t="shared" si="97"/>
        <v>0</v>
      </c>
      <c r="M347" s="24">
        <f t="shared" si="97"/>
        <v>0</v>
      </c>
      <c r="N347" s="24">
        <f t="shared" si="97"/>
        <v>0</v>
      </c>
      <c r="O347" s="24">
        <f t="shared" si="97"/>
        <v>0</v>
      </c>
      <c r="P347" s="24">
        <f t="shared" si="97"/>
        <v>0</v>
      </c>
      <c r="Q347" s="24">
        <f t="shared" si="97"/>
        <v>0</v>
      </c>
      <c r="R347" s="24">
        <f t="shared" si="97"/>
        <v>0</v>
      </c>
      <c r="S347" s="24">
        <f t="shared" si="97"/>
        <v>0</v>
      </c>
      <c r="T347" s="37" t="s">
        <v>31</v>
      </c>
      <c r="U347" s="37"/>
    </row>
    <row r="348" spans="2:23" s="68" customFormat="1" ht="21" customHeight="1" outlineLevel="1" x14ac:dyDescent="0.25">
      <c r="B348" s="17"/>
      <c r="C348" s="65"/>
      <c r="D348" s="65"/>
      <c r="E348" s="66"/>
      <c r="F348" s="39"/>
      <c r="G348" s="39"/>
      <c r="H348" s="29">
        <f t="shared" si="77"/>
        <v>0</v>
      </c>
      <c r="I348" s="29">
        <f t="shared" si="78"/>
        <v>0</v>
      </c>
      <c r="J348" s="29"/>
      <c r="K348" s="24">
        <f t="shared" si="97"/>
        <v>0</v>
      </c>
      <c r="L348" s="24">
        <f t="shared" si="97"/>
        <v>0</v>
      </c>
      <c r="M348" s="24">
        <f t="shared" si="97"/>
        <v>0</v>
      </c>
      <c r="N348" s="24">
        <f t="shared" si="97"/>
        <v>0</v>
      </c>
      <c r="O348" s="24">
        <f t="shared" si="97"/>
        <v>0</v>
      </c>
      <c r="P348" s="24">
        <f t="shared" si="97"/>
        <v>0</v>
      </c>
      <c r="Q348" s="24">
        <f t="shared" si="97"/>
        <v>0</v>
      </c>
      <c r="R348" s="24">
        <f t="shared" si="97"/>
        <v>0</v>
      </c>
      <c r="S348" s="24">
        <f t="shared" si="97"/>
        <v>0</v>
      </c>
      <c r="T348" s="25"/>
      <c r="U348" s="67"/>
      <c r="V348" s="26"/>
    </row>
    <row r="349" spans="2:23" s="26" customFormat="1" ht="21" customHeight="1" outlineLevel="1" x14ac:dyDescent="0.25">
      <c r="B349" s="27"/>
      <c r="C349" s="18"/>
      <c r="D349" s="18"/>
      <c r="E349" s="62"/>
      <c r="F349" s="39"/>
      <c r="G349" s="39"/>
      <c r="H349" s="29">
        <f t="shared" si="77"/>
        <v>0</v>
      </c>
      <c r="I349" s="29">
        <f t="shared" si="78"/>
        <v>0</v>
      </c>
      <c r="J349" s="29">
        <f t="shared" ref="J349:J352" si="99">(H349*D349)+(I349*D349)</f>
        <v>0</v>
      </c>
      <c r="K349" s="24">
        <f t="shared" si="97"/>
        <v>0</v>
      </c>
      <c r="L349" s="24">
        <f t="shared" si="97"/>
        <v>0</v>
      </c>
      <c r="M349" s="24">
        <f t="shared" si="97"/>
        <v>0</v>
      </c>
      <c r="N349" s="24">
        <f t="shared" si="97"/>
        <v>0</v>
      </c>
      <c r="O349" s="24">
        <f t="shared" si="97"/>
        <v>0</v>
      </c>
      <c r="P349" s="24">
        <f t="shared" si="97"/>
        <v>0</v>
      </c>
      <c r="Q349" s="24">
        <f t="shared" si="97"/>
        <v>0</v>
      </c>
      <c r="R349" s="24">
        <f t="shared" si="97"/>
        <v>0</v>
      </c>
      <c r="S349" s="24">
        <f t="shared" si="97"/>
        <v>0</v>
      </c>
      <c r="T349" s="25" t="s">
        <v>31</v>
      </c>
      <c r="U349" s="30"/>
      <c r="W349" s="31"/>
    </row>
    <row r="350" spans="2:23" s="38" customFormat="1" ht="21" customHeight="1" outlineLevel="1" x14ac:dyDescent="0.25">
      <c r="B350" s="32"/>
      <c r="C350" s="33"/>
      <c r="D350" s="33"/>
      <c r="E350" s="34"/>
      <c r="F350" s="35"/>
      <c r="G350" s="35"/>
      <c r="H350" s="29">
        <f t="shared" si="77"/>
        <v>0</v>
      </c>
      <c r="I350" s="29">
        <f t="shared" si="78"/>
        <v>0</v>
      </c>
      <c r="J350" s="36">
        <f t="shared" si="99"/>
        <v>0</v>
      </c>
      <c r="K350" s="24">
        <f t="shared" si="97"/>
        <v>0</v>
      </c>
      <c r="L350" s="24">
        <f t="shared" si="97"/>
        <v>0</v>
      </c>
      <c r="M350" s="24">
        <f t="shared" si="97"/>
        <v>0</v>
      </c>
      <c r="N350" s="24">
        <f t="shared" si="97"/>
        <v>0</v>
      </c>
      <c r="O350" s="24">
        <f t="shared" si="97"/>
        <v>0</v>
      </c>
      <c r="P350" s="24">
        <f t="shared" si="97"/>
        <v>0</v>
      </c>
      <c r="Q350" s="24">
        <f t="shared" si="97"/>
        <v>0</v>
      </c>
      <c r="R350" s="24">
        <f t="shared" si="97"/>
        <v>0</v>
      </c>
      <c r="S350" s="24">
        <f t="shared" si="97"/>
        <v>0</v>
      </c>
      <c r="T350" s="37" t="s">
        <v>31</v>
      </c>
      <c r="U350" s="37"/>
    </row>
    <row r="351" spans="2:23" s="26" customFormat="1" ht="21" customHeight="1" outlineLevel="1" x14ac:dyDescent="0.25">
      <c r="B351" s="27"/>
      <c r="C351" s="18"/>
      <c r="D351" s="18"/>
      <c r="E351" s="62"/>
      <c r="F351" s="39"/>
      <c r="G351" s="39"/>
      <c r="H351" s="29">
        <f t="shared" ref="H351:H414" si="100">IF(C351="A",PRODUCT(E351:G351),0)</f>
        <v>0</v>
      </c>
      <c r="I351" s="29">
        <f t="shared" ref="I351:I414" si="101">IF(C351="D",-PRODUCT(E351:G351),0)</f>
        <v>0</v>
      </c>
      <c r="J351" s="29">
        <f t="shared" si="99"/>
        <v>0</v>
      </c>
      <c r="K351" s="24">
        <f t="shared" si="97"/>
        <v>0</v>
      </c>
      <c r="L351" s="24">
        <f t="shared" si="97"/>
        <v>0</v>
      </c>
      <c r="M351" s="24">
        <f t="shared" si="97"/>
        <v>0</v>
      </c>
      <c r="N351" s="24">
        <f t="shared" si="97"/>
        <v>0</v>
      </c>
      <c r="O351" s="24">
        <f t="shared" si="97"/>
        <v>0</v>
      </c>
      <c r="P351" s="24">
        <f t="shared" si="97"/>
        <v>0</v>
      </c>
      <c r="Q351" s="24">
        <f t="shared" si="97"/>
        <v>0</v>
      </c>
      <c r="R351" s="24">
        <f t="shared" si="97"/>
        <v>0</v>
      </c>
      <c r="S351" s="24">
        <f t="shared" si="97"/>
        <v>0</v>
      </c>
      <c r="T351" s="25" t="s">
        <v>31</v>
      </c>
      <c r="U351" s="30"/>
      <c r="W351" s="31"/>
    </row>
    <row r="352" spans="2:23" s="26" customFormat="1" ht="21" customHeight="1" outlineLevel="1" x14ac:dyDescent="0.25">
      <c r="B352" s="27"/>
      <c r="C352" s="18"/>
      <c r="D352" s="18"/>
      <c r="E352" s="62"/>
      <c r="F352" s="39"/>
      <c r="G352" s="39"/>
      <c r="H352" s="29">
        <f t="shared" si="100"/>
        <v>0</v>
      </c>
      <c r="I352" s="29">
        <f t="shared" si="101"/>
        <v>0</v>
      </c>
      <c r="J352" s="29">
        <f t="shared" si="99"/>
        <v>0</v>
      </c>
      <c r="K352" s="24">
        <f t="shared" si="97"/>
        <v>0</v>
      </c>
      <c r="L352" s="24">
        <f t="shared" si="97"/>
        <v>0</v>
      </c>
      <c r="M352" s="24">
        <f t="shared" si="97"/>
        <v>0</v>
      </c>
      <c r="N352" s="24">
        <f t="shared" si="97"/>
        <v>0</v>
      </c>
      <c r="O352" s="24">
        <f t="shared" si="97"/>
        <v>0</v>
      </c>
      <c r="P352" s="24">
        <f t="shared" si="97"/>
        <v>0</v>
      </c>
      <c r="Q352" s="24">
        <f t="shared" si="97"/>
        <v>0</v>
      </c>
      <c r="R352" s="24">
        <f t="shared" si="97"/>
        <v>0</v>
      </c>
      <c r="S352" s="24">
        <f t="shared" si="97"/>
        <v>0</v>
      </c>
      <c r="T352" s="25" t="s">
        <v>31</v>
      </c>
      <c r="U352" s="30"/>
      <c r="W352" s="31"/>
    </row>
    <row r="353" spans="2:23" s="68" customFormat="1" ht="21" customHeight="1" outlineLevel="1" x14ac:dyDescent="0.25">
      <c r="B353" s="17"/>
      <c r="C353" s="65"/>
      <c r="D353" s="65"/>
      <c r="E353" s="66"/>
      <c r="F353" s="39"/>
      <c r="G353" s="39"/>
      <c r="H353" s="29">
        <f t="shared" si="100"/>
        <v>0</v>
      </c>
      <c r="I353" s="29">
        <f t="shared" si="101"/>
        <v>0</v>
      </c>
      <c r="J353" s="29"/>
      <c r="K353" s="24">
        <f t="shared" si="97"/>
        <v>0</v>
      </c>
      <c r="L353" s="24">
        <f t="shared" si="97"/>
        <v>0</v>
      </c>
      <c r="M353" s="24">
        <f t="shared" si="97"/>
        <v>0</v>
      </c>
      <c r="N353" s="24">
        <f t="shared" si="97"/>
        <v>0</v>
      </c>
      <c r="O353" s="24">
        <f t="shared" si="97"/>
        <v>0</v>
      </c>
      <c r="P353" s="24">
        <f t="shared" si="97"/>
        <v>0</v>
      </c>
      <c r="Q353" s="24">
        <f t="shared" si="97"/>
        <v>0</v>
      </c>
      <c r="R353" s="24">
        <f t="shared" si="97"/>
        <v>0</v>
      </c>
      <c r="S353" s="24">
        <f t="shared" si="97"/>
        <v>0</v>
      </c>
      <c r="T353" s="25"/>
      <c r="U353" s="67"/>
      <c r="V353" s="26"/>
    </row>
    <row r="354" spans="2:23" s="26" customFormat="1" ht="21" customHeight="1" outlineLevel="1" x14ac:dyDescent="0.25">
      <c r="B354" s="27"/>
      <c r="C354" s="18"/>
      <c r="D354" s="18"/>
      <c r="E354" s="62"/>
      <c r="F354" s="39"/>
      <c r="G354" s="39"/>
      <c r="H354" s="29">
        <f t="shared" si="100"/>
        <v>0</v>
      </c>
      <c r="I354" s="29">
        <f t="shared" si="101"/>
        <v>0</v>
      </c>
      <c r="J354" s="29">
        <f t="shared" ref="J354:J359" si="102">(H354*D354)+(I354*D354)</f>
        <v>0</v>
      </c>
      <c r="K354" s="24">
        <f t="shared" si="97"/>
        <v>0</v>
      </c>
      <c r="L354" s="24">
        <f t="shared" si="97"/>
        <v>0</v>
      </c>
      <c r="M354" s="24">
        <f t="shared" si="97"/>
        <v>0</v>
      </c>
      <c r="N354" s="24">
        <f t="shared" si="97"/>
        <v>0</v>
      </c>
      <c r="O354" s="24">
        <f t="shared" si="97"/>
        <v>0</v>
      </c>
      <c r="P354" s="24">
        <f t="shared" si="97"/>
        <v>0</v>
      </c>
      <c r="Q354" s="24">
        <f t="shared" si="97"/>
        <v>0</v>
      </c>
      <c r="R354" s="24">
        <f t="shared" si="97"/>
        <v>0</v>
      </c>
      <c r="S354" s="24">
        <f t="shared" si="97"/>
        <v>0</v>
      </c>
      <c r="T354" s="25" t="s">
        <v>31</v>
      </c>
      <c r="U354" s="30"/>
      <c r="W354" s="31"/>
    </row>
    <row r="355" spans="2:23" s="38" customFormat="1" ht="21" customHeight="1" outlineLevel="1" x14ac:dyDescent="0.25">
      <c r="B355" s="32"/>
      <c r="C355" s="33"/>
      <c r="D355" s="33"/>
      <c r="E355" s="34"/>
      <c r="F355" s="35"/>
      <c r="G355" s="35"/>
      <c r="H355" s="29">
        <f t="shared" si="100"/>
        <v>0</v>
      </c>
      <c r="I355" s="29">
        <f t="shared" si="101"/>
        <v>0</v>
      </c>
      <c r="J355" s="36">
        <f t="shared" si="102"/>
        <v>0</v>
      </c>
      <c r="K355" s="24">
        <f t="shared" si="97"/>
        <v>0</v>
      </c>
      <c r="L355" s="24">
        <f t="shared" si="97"/>
        <v>0</v>
      </c>
      <c r="M355" s="24">
        <f t="shared" si="97"/>
        <v>0</v>
      </c>
      <c r="N355" s="24">
        <f t="shared" si="97"/>
        <v>0</v>
      </c>
      <c r="O355" s="24">
        <f t="shared" si="97"/>
        <v>0</v>
      </c>
      <c r="P355" s="24">
        <f t="shared" si="97"/>
        <v>0</v>
      </c>
      <c r="Q355" s="24">
        <f t="shared" si="97"/>
        <v>0</v>
      </c>
      <c r="R355" s="24">
        <f t="shared" si="97"/>
        <v>0</v>
      </c>
      <c r="S355" s="24">
        <f t="shared" si="97"/>
        <v>0</v>
      </c>
      <c r="T355" s="37" t="s">
        <v>31</v>
      </c>
      <c r="U355" s="37"/>
    </row>
    <row r="356" spans="2:23" s="26" customFormat="1" ht="21" customHeight="1" outlineLevel="1" x14ac:dyDescent="0.25">
      <c r="B356" s="27"/>
      <c r="C356" s="18"/>
      <c r="D356" s="18"/>
      <c r="E356" s="19"/>
      <c r="F356" s="20"/>
      <c r="G356" s="28"/>
      <c r="H356" s="29">
        <f t="shared" si="100"/>
        <v>0</v>
      </c>
      <c r="I356" s="29">
        <f t="shared" si="101"/>
        <v>0</v>
      </c>
      <c r="J356" s="29">
        <f t="shared" si="102"/>
        <v>0</v>
      </c>
      <c r="K356" s="24">
        <f t="shared" si="97"/>
        <v>0</v>
      </c>
      <c r="L356" s="24">
        <f t="shared" si="97"/>
        <v>0</v>
      </c>
      <c r="M356" s="24">
        <f t="shared" si="97"/>
        <v>0</v>
      </c>
      <c r="N356" s="24">
        <f t="shared" si="97"/>
        <v>0</v>
      </c>
      <c r="O356" s="24">
        <f t="shared" si="97"/>
        <v>0</v>
      </c>
      <c r="P356" s="24">
        <f t="shared" si="97"/>
        <v>0</v>
      </c>
      <c r="Q356" s="24">
        <f t="shared" si="97"/>
        <v>0</v>
      </c>
      <c r="R356" s="24">
        <f t="shared" si="97"/>
        <v>0</v>
      </c>
      <c r="S356" s="24">
        <f t="shared" si="97"/>
        <v>0</v>
      </c>
      <c r="T356" s="25" t="s">
        <v>31</v>
      </c>
      <c r="U356" s="30"/>
      <c r="W356" s="31"/>
    </row>
    <row r="357" spans="2:23" s="26" customFormat="1" ht="21" customHeight="1" outlineLevel="1" x14ac:dyDescent="0.25">
      <c r="B357" s="27"/>
      <c r="C357" s="18"/>
      <c r="D357" s="18"/>
      <c r="E357" s="19"/>
      <c r="F357" s="20"/>
      <c r="G357" s="28"/>
      <c r="H357" s="29">
        <f t="shared" si="100"/>
        <v>0</v>
      </c>
      <c r="I357" s="29">
        <f t="shared" si="101"/>
        <v>0</v>
      </c>
      <c r="J357" s="29">
        <f t="shared" si="102"/>
        <v>0</v>
      </c>
      <c r="K357" s="24">
        <f t="shared" si="97"/>
        <v>0</v>
      </c>
      <c r="L357" s="24">
        <f t="shared" si="97"/>
        <v>0</v>
      </c>
      <c r="M357" s="24">
        <f t="shared" si="97"/>
        <v>0</v>
      </c>
      <c r="N357" s="24">
        <f t="shared" si="97"/>
        <v>0</v>
      </c>
      <c r="O357" s="24">
        <f t="shared" si="97"/>
        <v>0</v>
      </c>
      <c r="P357" s="24">
        <f t="shared" si="97"/>
        <v>0</v>
      </c>
      <c r="Q357" s="24">
        <f t="shared" si="97"/>
        <v>0</v>
      </c>
      <c r="R357" s="24">
        <f t="shared" si="97"/>
        <v>0</v>
      </c>
      <c r="S357" s="24">
        <f t="shared" si="97"/>
        <v>0</v>
      </c>
      <c r="T357" s="25" t="s">
        <v>31</v>
      </c>
      <c r="U357" s="30"/>
      <c r="W357" s="31"/>
    </row>
    <row r="358" spans="2:23" s="26" customFormat="1" ht="21" customHeight="1" outlineLevel="1" x14ac:dyDescent="0.25">
      <c r="B358" s="27"/>
      <c r="C358" s="18"/>
      <c r="D358" s="18"/>
      <c r="E358" s="19"/>
      <c r="F358" s="20"/>
      <c r="G358" s="28"/>
      <c r="H358" s="29">
        <f t="shared" si="100"/>
        <v>0</v>
      </c>
      <c r="I358" s="29">
        <f t="shared" si="101"/>
        <v>0</v>
      </c>
      <c r="J358" s="29">
        <f t="shared" si="102"/>
        <v>0</v>
      </c>
      <c r="K358" s="24">
        <f t="shared" si="97"/>
        <v>0</v>
      </c>
      <c r="L358" s="24">
        <f t="shared" si="97"/>
        <v>0</v>
      </c>
      <c r="M358" s="24">
        <f t="shared" si="97"/>
        <v>0</v>
      </c>
      <c r="N358" s="24">
        <f t="shared" si="97"/>
        <v>0</v>
      </c>
      <c r="O358" s="24">
        <f t="shared" si="97"/>
        <v>0</v>
      </c>
      <c r="P358" s="24">
        <f t="shared" si="97"/>
        <v>0</v>
      </c>
      <c r="Q358" s="24">
        <f t="shared" si="97"/>
        <v>0</v>
      </c>
      <c r="R358" s="24">
        <f t="shared" si="97"/>
        <v>0</v>
      </c>
      <c r="S358" s="24">
        <f t="shared" si="97"/>
        <v>0</v>
      </c>
      <c r="T358" s="25" t="s">
        <v>31</v>
      </c>
      <c r="U358" s="30"/>
      <c r="W358" s="31"/>
    </row>
    <row r="359" spans="2:23" s="26" customFormat="1" ht="21" customHeight="1" outlineLevel="1" x14ac:dyDescent="0.25">
      <c r="B359" s="32"/>
      <c r="C359" s="33"/>
      <c r="D359" s="33"/>
      <c r="E359" s="34"/>
      <c r="F359" s="35"/>
      <c r="G359" s="35"/>
      <c r="H359" s="29">
        <f t="shared" si="100"/>
        <v>0</v>
      </c>
      <c r="I359" s="29">
        <f t="shared" si="101"/>
        <v>0</v>
      </c>
      <c r="J359" s="29">
        <f t="shared" si="102"/>
        <v>0</v>
      </c>
      <c r="K359" s="24">
        <f t="shared" si="97"/>
        <v>0</v>
      </c>
      <c r="L359" s="24">
        <f t="shared" si="97"/>
        <v>0</v>
      </c>
      <c r="M359" s="24">
        <f t="shared" si="97"/>
        <v>0</v>
      </c>
      <c r="N359" s="24">
        <f t="shared" si="97"/>
        <v>0</v>
      </c>
      <c r="O359" s="24">
        <f t="shared" si="97"/>
        <v>0</v>
      </c>
      <c r="P359" s="24">
        <f t="shared" si="97"/>
        <v>0</v>
      </c>
      <c r="Q359" s="24">
        <f t="shared" si="97"/>
        <v>0</v>
      </c>
      <c r="R359" s="24">
        <f t="shared" si="97"/>
        <v>0</v>
      </c>
      <c r="S359" s="24">
        <f t="shared" si="97"/>
        <v>0</v>
      </c>
      <c r="T359" s="25" t="s">
        <v>31</v>
      </c>
      <c r="U359" s="30"/>
      <c r="W359" s="31"/>
    </row>
    <row r="360" spans="2:23" s="26" customFormat="1" ht="21" customHeight="1" outlineLevel="1" x14ac:dyDescent="0.25">
      <c r="B360" s="17"/>
      <c r="C360" s="18"/>
      <c r="D360" s="19"/>
      <c r="E360" s="20"/>
      <c r="F360" s="21"/>
      <c r="G360" s="22"/>
      <c r="H360" s="29">
        <f t="shared" si="100"/>
        <v>0</v>
      </c>
      <c r="I360" s="29">
        <f t="shared" si="101"/>
        <v>0</v>
      </c>
      <c r="J360" s="23">
        <f t="shared" ref="J360" si="103">IF($D360=J$6,$C360*$G360,0)</f>
        <v>0</v>
      </c>
      <c r="K360" s="24">
        <f t="shared" si="97"/>
        <v>0</v>
      </c>
      <c r="L360" s="24">
        <f t="shared" si="97"/>
        <v>0</v>
      </c>
      <c r="M360" s="24">
        <f t="shared" si="97"/>
        <v>0</v>
      </c>
      <c r="N360" s="24">
        <f t="shared" si="97"/>
        <v>0</v>
      </c>
      <c r="O360" s="24">
        <f t="shared" si="97"/>
        <v>0</v>
      </c>
      <c r="P360" s="24">
        <f t="shared" si="97"/>
        <v>0</v>
      </c>
      <c r="Q360" s="24">
        <f t="shared" si="97"/>
        <v>0</v>
      </c>
      <c r="R360" s="24">
        <f t="shared" si="97"/>
        <v>0</v>
      </c>
      <c r="S360" s="24">
        <f t="shared" si="97"/>
        <v>0</v>
      </c>
      <c r="T360" s="31"/>
    </row>
    <row r="361" spans="2:23" s="26" customFormat="1" ht="21" customHeight="1" outlineLevel="1" x14ac:dyDescent="0.25">
      <c r="B361" s="27"/>
      <c r="C361" s="18"/>
      <c r="D361" s="18"/>
      <c r="E361" s="19"/>
      <c r="F361" s="20"/>
      <c r="G361" s="28"/>
      <c r="H361" s="29">
        <f t="shared" si="100"/>
        <v>0</v>
      </c>
      <c r="I361" s="29">
        <f t="shared" si="101"/>
        <v>0</v>
      </c>
      <c r="J361" s="29">
        <f t="shared" ref="J361:J368" si="104">(H361*D361)+(I361*D361)</f>
        <v>0</v>
      </c>
      <c r="K361" s="24">
        <f t="shared" si="97"/>
        <v>0</v>
      </c>
      <c r="L361" s="24">
        <f t="shared" si="97"/>
        <v>0</v>
      </c>
      <c r="M361" s="24">
        <f t="shared" si="97"/>
        <v>0</v>
      </c>
      <c r="N361" s="24">
        <f t="shared" si="97"/>
        <v>0</v>
      </c>
      <c r="O361" s="24">
        <f t="shared" si="97"/>
        <v>0</v>
      </c>
      <c r="P361" s="24">
        <f t="shared" si="97"/>
        <v>0</v>
      </c>
      <c r="Q361" s="24">
        <f t="shared" si="97"/>
        <v>0</v>
      </c>
      <c r="R361" s="24">
        <f t="shared" si="97"/>
        <v>0</v>
      </c>
      <c r="S361" s="24">
        <f t="shared" si="97"/>
        <v>0</v>
      </c>
      <c r="T361" s="25" t="s">
        <v>31</v>
      </c>
      <c r="U361" s="30"/>
      <c r="W361" s="31"/>
    </row>
    <row r="362" spans="2:23" s="38" customFormat="1" ht="21" customHeight="1" outlineLevel="1" x14ac:dyDescent="0.25">
      <c r="B362" s="32"/>
      <c r="C362" s="33"/>
      <c r="D362" s="33"/>
      <c r="E362" s="34"/>
      <c r="F362" s="35"/>
      <c r="G362" s="35"/>
      <c r="H362" s="29">
        <f t="shared" si="100"/>
        <v>0</v>
      </c>
      <c r="I362" s="29">
        <f t="shared" si="101"/>
        <v>0</v>
      </c>
      <c r="J362" s="36">
        <f t="shared" si="104"/>
        <v>0</v>
      </c>
      <c r="K362" s="24">
        <f t="shared" si="97"/>
        <v>0</v>
      </c>
      <c r="L362" s="24">
        <f t="shared" si="97"/>
        <v>0</v>
      </c>
      <c r="M362" s="24">
        <f t="shared" si="97"/>
        <v>0</v>
      </c>
      <c r="N362" s="24">
        <f t="shared" si="97"/>
        <v>0</v>
      </c>
      <c r="O362" s="24">
        <f t="shared" si="97"/>
        <v>0</v>
      </c>
      <c r="P362" s="24">
        <f t="shared" si="97"/>
        <v>0</v>
      </c>
      <c r="Q362" s="24">
        <f t="shared" si="97"/>
        <v>0</v>
      </c>
      <c r="R362" s="24">
        <f t="shared" si="97"/>
        <v>0</v>
      </c>
      <c r="S362" s="24">
        <f t="shared" si="97"/>
        <v>0</v>
      </c>
      <c r="T362" s="37" t="s">
        <v>31</v>
      </c>
      <c r="U362" s="37"/>
    </row>
    <row r="363" spans="2:23" s="26" customFormat="1" ht="21" customHeight="1" outlineLevel="1" x14ac:dyDescent="0.25">
      <c r="B363" s="27"/>
      <c r="C363" s="18"/>
      <c r="D363" s="18"/>
      <c r="E363" s="19"/>
      <c r="F363" s="20"/>
      <c r="G363" s="28"/>
      <c r="H363" s="29">
        <f t="shared" si="100"/>
        <v>0</v>
      </c>
      <c r="I363" s="29">
        <f t="shared" si="101"/>
        <v>0</v>
      </c>
      <c r="J363" s="29">
        <f t="shared" si="104"/>
        <v>0</v>
      </c>
      <c r="K363" s="24">
        <f t="shared" si="97"/>
        <v>0</v>
      </c>
      <c r="L363" s="24">
        <f t="shared" si="97"/>
        <v>0</v>
      </c>
      <c r="M363" s="24">
        <f t="shared" si="97"/>
        <v>0</v>
      </c>
      <c r="N363" s="24">
        <f t="shared" si="97"/>
        <v>0</v>
      </c>
      <c r="O363" s="24">
        <f t="shared" si="97"/>
        <v>0</v>
      </c>
      <c r="P363" s="24">
        <f t="shared" si="97"/>
        <v>0</v>
      </c>
      <c r="Q363" s="24">
        <f t="shared" si="97"/>
        <v>0</v>
      </c>
      <c r="R363" s="24">
        <f t="shared" si="97"/>
        <v>0</v>
      </c>
      <c r="S363" s="24">
        <f t="shared" si="97"/>
        <v>0</v>
      </c>
      <c r="T363" s="25" t="s">
        <v>31</v>
      </c>
      <c r="U363" s="30"/>
      <c r="W363" s="31"/>
    </row>
    <row r="364" spans="2:23" s="26" customFormat="1" ht="21" customHeight="1" outlineLevel="1" x14ac:dyDescent="0.25">
      <c r="B364" s="27"/>
      <c r="C364" s="18"/>
      <c r="D364" s="18"/>
      <c r="E364" s="19"/>
      <c r="F364" s="20"/>
      <c r="G364" s="28"/>
      <c r="H364" s="29">
        <f t="shared" si="100"/>
        <v>0</v>
      </c>
      <c r="I364" s="29">
        <f t="shared" si="101"/>
        <v>0</v>
      </c>
      <c r="J364" s="29">
        <f t="shared" si="104"/>
        <v>0</v>
      </c>
      <c r="K364" s="24">
        <f t="shared" si="97"/>
        <v>0</v>
      </c>
      <c r="L364" s="24">
        <f t="shared" si="97"/>
        <v>0</v>
      </c>
      <c r="M364" s="24">
        <f t="shared" si="97"/>
        <v>0</v>
      </c>
      <c r="N364" s="24">
        <f t="shared" si="97"/>
        <v>0</v>
      </c>
      <c r="O364" s="24">
        <f t="shared" si="97"/>
        <v>0</v>
      </c>
      <c r="P364" s="24">
        <f t="shared" si="97"/>
        <v>0</v>
      </c>
      <c r="Q364" s="24">
        <f t="shared" si="97"/>
        <v>0</v>
      </c>
      <c r="R364" s="24">
        <f t="shared" si="97"/>
        <v>0</v>
      </c>
      <c r="S364" s="24">
        <f t="shared" si="97"/>
        <v>0</v>
      </c>
      <c r="T364" s="25" t="s">
        <v>31</v>
      </c>
      <c r="U364" s="30"/>
      <c r="W364" s="31"/>
    </row>
    <row r="365" spans="2:23" s="26" customFormat="1" ht="21" customHeight="1" outlineLevel="1" x14ac:dyDescent="0.25">
      <c r="B365" s="27"/>
      <c r="C365" s="18"/>
      <c r="D365" s="18"/>
      <c r="E365" s="19"/>
      <c r="F365" s="20"/>
      <c r="G365" s="28"/>
      <c r="H365" s="29">
        <f t="shared" si="100"/>
        <v>0</v>
      </c>
      <c r="I365" s="29">
        <f t="shared" si="101"/>
        <v>0</v>
      </c>
      <c r="J365" s="29">
        <f t="shared" si="104"/>
        <v>0</v>
      </c>
      <c r="K365" s="24">
        <f t="shared" si="97"/>
        <v>0</v>
      </c>
      <c r="L365" s="24">
        <f t="shared" si="97"/>
        <v>0</v>
      </c>
      <c r="M365" s="24">
        <f t="shared" si="97"/>
        <v>0</v>
      </c>
      <c r="N365" s="24">
        <f t="shared" si="97"/>
        <v>0</v>
      </c>
      <c r="O365" s="24">
        <f t="shared" si="97"/>
        <v>0</v>
      </c>
      <c r="P365" s="24">
        <f t="shared" si="97"/>
        <v>0</v>
      </c>
      <c r="Q365" s="24">
        <f t="shared" si="97"/>
        <v>0</v>
      </c>
      <c r="R365" s="24">
        <f t="shared" si="97"/>
        <v>0</v>
      </c>
      <c r="S365" s="24">
        <f t="shared" si="97"/>
        <v>0</v>
      </c>
      <c r="T365" s="25" t="s">
        <v>31</v>
      </c>
      <c r="U365" s="30"/>
      <c r="W365" s="31"/>
    </row>
    <row r="366" spans="2:23" s="26" customFormat="1" ht="21" customHeight="1" outlineLevel="1" x14ac:dyDescent="0.25">
      <c r="B366" s="27"/>
      <c r="C366" s="18"/>
      <c r="D366" s="18"/>
      <c r="E366" s="19"/>
      <c r="F366" s="20"/>
      <c r="G366" s="28"/>
      <c r="H366" s="29">
        <f t="shared" si="100"/>
        <v>0</v>
      </c>
      <c r="I366" s="29">
        <f t="shared" si="101"/>
        <v>0</v>
      </c>
      <c r="J366" s="29">
        <f t="shared" si="104"/>
        <v>0</v>
      </c>
      <c r="K366" s="24">
        <f t="shared" si="97"/>
        <v>0</v>
      </c>
      <c r="L366" s="24">
        <f t="shared" si="97"/>
        <v>0</v>
      </c>
      <c r="M366" s="24">
        <f t="shared" si="97"/>
        <v>0</v>
      </c>
      <c r="N366" s="24">
        <f t="shared" si="97"/>
        <v>0</v>
      </c>
      <c r="O366" s="24">
        <f t="shared" si="97"/>
        <v>0</v>
      </c>
      <c r="P366" s="24">
        <f t="shared" si="97"/>
        <v>0</v>
      </c>
      <c r="Q366" s="24">
        <f t="shared" si="97"/>
        <v>0</v>
      </c>
      <c r="R366" s="24">
        <f t="shared" si="97"/>
        <v>0</v>
      </c>
      <c r="S366" s="24">
        <f t="shared" si="97"/>
        <v>0</v>
      </c>
      <c r="T366" s="25" t="s">
        <v>31</v>
      </c>
      <c r="U366" s="30"/>
      <c r="W366" s="31"/>
    </row>
    <row r="367" spans="2:23" s="38" customFormat="1" ht="21" customHeight="1" outlineLevel="1" x14ac:dyDescent="0.25">
      <c r="B367" s="32"/>
      <c r="C367" s="33"/>
      <c r="D367" s="33"/>
      <c r="E367" s="34"/>
      <c r="F367" s="35"/>
      <c r="G367" s="35"/>
      <c r="H367" s="29">
        <f t="shared" si="100"/>
        <v>0</v>
      </c>
      <c r="I367" s="29">
        <f t="shared" si="101"/>
        <v>0</v>
      </c>
      <c r="J367" s="36">
        <f t="shared" si="104"/>
        <v>0</v>
      </c>
      <c r="K367" s="24">
        <f t="shared" si="97"/>
        <v>0</v>
      </c>
      <c r="L367" s="24">
        <f t="shared" si="97"/>
        <v>0</v>
      </c>
      <c r="M367" s="24">
        <f t="shared" si="97"/>
        <v>0</v>
      </c>
      <c r="N367" s="24">
        <f t="shared" si="97"/>
        <v>0</v>
      </c>
      <c r="O367" s="24">
        <f t="shared" si="97"/>
        <v>0</v>
      </c>
      <c r="P367" s="24">
        <f t="shared" si="97"/>
        <v>0</v>
      </c>
      <c r="Q367" s="24">
        <f t="shared" si="97"/>
        <v>0</v>
      </c>
      <c r="R367" s="24">
        <f t="shared" si="97"/>
        <v>0</v>
      </c>
      <c r="S367" s="24">
        <f t="shared" si="97"/>
        <v>0</v>
      </c>
      <c r="T367" s="37" t="s">
        <v>31</v>
      </c>
      <c r="U367" s="37"/>
    </row>
    <row r="368" spans="2:23" s="26" customFormat="1" ht="21" customHeight="1" outlineLevel="1" x14ac:dyDescent="0.25">
      <c r="B368" s="27"/>
      <c r="C368" s="18"/>
      <c r="D368" s="18"/>
      <c r="E368" s="19"/>
      <c r="F368" s="20"/>
      <c r="G368" s="28"/>
      <c r="H368" s="29">
        <f t="shared" si="100"/>
        <v>0</v>
      </c>
      <c r="I368" s="29">
        <f t="shared" si="101"/>
        <v>0</v>
      </c>
      <c r="J368" s="29">
        <f t="shared" si="104"/>
        <v>0</v>
      </c>
      <c r="K368" s="24">
        <f t="shared" si="97"/>
        <v>0</v>
      </c>
      <c r="L368" s="24">
        <f t="shared" si="97"/>
        <v>0</v>
      </c>
      <c r="M368" s="24">
        <f t="shared" si="97"/>
        <v>0</v>
      </c>
      <c r="N368" s="24">
        <f t="shared" si="97"/>
        <v>0</v>
      </c>
      <c r="O368" s="24">
        <f t="shared" si="97"/>
        <v>0</v>
      </c>
      <c r="P368" s="24">
        <f t="shared" si="97"/>
        <v>0</v>
      </c>
      <c r="Q368" s="24">
        <f t="shared" si="97"/>
        <v>0</v>
      </c>
      <c r="R368" s="24">
        <f t="shared" si="97"/>
        <v>0</v>
      </c>
      <c r="S368" s="24">
        <f t="shared" si="97"/>
        <v>0</v>
      </c>
      <c r="T368" s="25" t="s">
        <v>31</v>
      </c>
      <c r="U368" s="30"/>
      <c r="W368" s="31"/>
    </row>
    <row r="369" spans="2:23" s="26" customFormat="1" ht="21" customHeight="1" outlineLevel="1" x14ac:dyDescent="0.25">
      <c r="B369" s="17"/>
      <c r="C369" s="18"/>
      <c r="D369" s="19"/>
      <c r="E369" s="20"/>
      <c r="F369" s="21"/>
      <c r="G369" s="22"/>
      <c r="H369" s="29">
        <f t="shared" si="100"/>
        <v>0</v>
      </c>
      <c r="I369" s="29">
        <f t="shared" si="101"/>
        <v>0</v>
      </c>
      <c r="J369" s="23">
        <f t="shared" ref="J369" si="105">IF($D369=J$6,$C369*$G369,0)</f>
        <v>0</v>
      </c>
      <c r="K369" s="24">
        <f t="shared" ref="K369:S397" si="106">IF($E369=K$6,$J369,0)</f>
        <v>0</v>
      </c>
      <c r="L369" s="24">
        <f t="shared" si="106"/>
        <v>0</v>
      </c>
      <c r="M369" s="24">
        <f t="shared" si="106"/>
        <v>0</v>
      </c>
      <c r="N369" s="24">
        <f t="shared" si="106"/>
        <v>0</v>
      </c>
      <c r="O369" s="24">
        <f t="shared" si="106"/>
        <v>0</v>
      </c>
      <c r="P369" s="24">
        <f t="shared" si="106"/>
        <v>0</v>
      </c>
      <c r="Q369" s="24">
        <f t="shared" si="106"/>
        <v>0</v>
      </c>
      <c r="R369" s="24">
        <f t="shared" si="106"/>
        <v>0</v>
      </c>
      <c r="S369" s="24">
        <f t="shared" si="106"/>
        <v>0</v>
      </c>
      <c r="T369" s="31"/>
    </row>
    <row r="370" spans="2:23" s="26" customFormat="1" ht="21" customHeight="1" outlineLevel="1" x14ac:dyDescent="0.25">
      <c r="B370" s="27"/>
      <c r="C370" s="18"/>
      <c r="D370" s="18"/>
      <c r="E370" s="19"/>
      <c r="F370" s="20"/>
      <c r="G370" s="28"/>
      <c r="H370" s="29">
        <f t="shared" si="100"/>
        <v>0</v>
      </c>
      <c r="I370" s="29">
        <f t="shared" si="101"/>
        <v>0</v>
      </c>
      <c r="J370" s="29">
        <f t="shared" ref="J370:J377" si="107">(H370*D370)+(I370*D370)</f>
        <v>0</v>
      </c>
      <c r="K370" s="24">
        <f t="shared" si="106"/>
        <v>0</v>
      </c>
      <c r="L370" s="24">
        <f t="shared" si="106"/>
        <v>0</v>
      </c>
      <c r="M370" s="24">
        <f t="shared" si="106"/>
        <v>0</v>
      </c>
      <c r="N370" s="24">
        <f t="shared" si="106"/>
        <v>0</v>
      </c>
      <c r="O370" s="24">
        <f t="shared" si="106"/>
        <v>0</v>
      </c>
      <c r="P370" s="24">
        <f t="shared" si="106"/>
        <v>0</v>
      </c>
      <c r="Q370" s="24">
        <f t="shared" si="106"/>
        <v>0</v>
      </c>
      <c r="R370" s="24">
        <f t="shared" si="106"/>
        <v>0</v>
      </c>
      <c r="S370" s="24">
        <f t="shared" si="106"/>
        <v>0</v>
      </c>
      <c r="T370" s="25" t="s">
        <v>31</v>
      </c>
      <c r="U370" s="30"/>
      <c r="W370" s="31"/>
    </row>
    <row r="371" spans="2:23" s="38" customFormat="1" ht="21" customHeight="1" outlineLevel="1" x14ac:dyDescent="0.25">
      <c r="B371" s="32"/>
      <c r="C371" s="33"/>
      <c r="D371" s="33"/>
      <c r="E371" s="34"/>
      <c r="F371" s="35"/>
      <c r="G371" s="35"/>
      <c r="H371" s="29">
        <f t="shared" si="100"/>
        <v>0</v>
      </c>
      <c r="I371" s="29">
        <f t="shared" si="101"/>
        <v>0</v>
      </c>
      <c r="J371" s="36">
        <f t="shared" si="107"/>
        <v>0</v>
      </c>
      <c r="K371" s="24">
        <f t="shared" si="106"/>
        <v>0</v>
      </c>
      <c r="L371" s="24">
        <f t="shared" si="106"/>
        <v>0</v>
      </c>
      <c r="M371" s="24">
        <f t="shared" si="106"/>
        <v>0</v>
      </c>
      <c r="N371" s="24">
        <f t="shared" si="106"/>
        <v>0</v>
      </c>
      <c r="O371" s="24">
        <f t="shared" si="106"/>
        <v>0</v>
      </c>
      <c r="P371" s="24">
        <f t="shared" si="106"/>
        <v>0</v>
      </c>
      <c r="Q371" s="24">
        <f t="shared" si="106"/>
        <v>0</v>
      </c>
      <c r="R371" s="24">
        <f t="shared" si="106"/>
        <v>0</v>
      </c>
      <c r="S371" s="24">
        <f t="shared" si="106"/>
        <v>0</v>
      </c>
      <c r="T371" s="37" t="s">
        <v>31</v>
      </c>
      <c r="U371" s="37"/>
    </row>
    <row r="372" spans="2:23" s="26" customFormat="1" ht="21" customHeight="1" outlineLevel="1" x14ac:dyDescent="0.25">
      <c r="B372" s="27"/>
      <c r="C372" s="18"/>
      <c r="D372" s="18"/>
      <c r="E372" s="19"/>
      <c r="F372" s="20"/>
      <c r="G372" s="28"/>
      <c r="H372" s="29">
        <f t="shared" si="100"/>
        <v>0</v>
      </c>
      <c r="I372" s="29">
        <f t="shared" si="101"/>
        <v>0</v>
      </c>
      <c r="J372" s="29">
        <f t="shared" si="107"/>
        <v>0</v>
      </c>
      <c r="K372" s="24">
        <f t="shared" si="106"/>
        <v>0</v>
      </c>
      <c r="L372" s="24">
        <f t="shared" si="106"/>
        <v>0</v>
      </c>
      <c r="M372" s="24">
        <f t="shared" si="106"/>
        <v>0</v>
      </c>
      <c r="N372" s="24">
        <f t="shared" si="106"/>
        <v>0</v>
      </c>
      <c r="O372" s="24">
        <f t="shared" si="106"/>
        <v>0</v>
      </c>
      <c r="P372" s="24">
        <f t="shared" si="106"/>
        <v>0</v>
      </c>
      <c r="Q372" s="24">
        <f t="shared" si="106"/>
        <v>0</v>
      </c>
      <c r="R372" s="24">
        <f t="shared" si="106"/>
        <v>0</v>
      </c>
      <c r="S372" s="24">
        <f t="shared" si="106"/>
        <v>0</v>
      </c>
      <c r="T372" s="25" t="s">
        <v>31</v>
      </c>
      <c r="U372" s="30"/>
      <c r="W372" s="31"/>
    </row>
    <row r="373" spans="2:23" s="26" customFormat="1" ht="21" customHeight="1" outlineLevel="1" x14ac:dyDescent="0.25">
      <c r="B373" s="27"/>
      <c r="C373" s="18"/>
      <c r="D373" s="18"/>
      <c r="E373" s="19"/>
      <c r="F373" s="20"/>
      <c r="G373" s="28"/>
      <c r="H373" s="29">
        <f t="shared" si="100"/>
        <v>0</v>
      </c>
      <c r="I373" s="29">
        <f t="shared" si="101"/>
        <v>0</v>
      </c>
      <c r="J373" s="29">
        <f t="shared" si="107"/>
        <v>0</v>
      </c>
      <c r="K373" s="24">
        <f t="shared" si="106"/>
        <v>0</v>
      </c>
      <c r="L373" s="24">
        <f t="shared" si="106"/>
        <v>0</v>
      </c>
      <c r="M373" s="24">
        <f t="shared" si="106"/>
        <v>0</v>
      </c>
      <c r="N373" s="24">
        <f t="shared" si="106"/>
        <v>0</v>
      </c>
      <c r="O373" s="24">
        <f t="shared" si="106"/>
        <v>0</v>
      </c>
      <c r="P373" s="24">
        <f t="shared" si="106"/>
        <v>0</v>
      </c>
      <c r="Q373" s="24">
        <f t="shared" si="106"/>
        <v>0</v>
      </c>
      <c r="R373" s="24">
        <f t="shared" si="106"/>
        <v>0</v>
      </c>
      <c r="S373" s="24">
        <f t="shared" si="106"/>
        <v>0</v>
      </c>
      <c r="T373" s="25" t="s">
        <v>31</v>
      </c>
      <c r="U373" s="30"/>
      <c r="W373" s="31"/>
    </row>
    <row r="374" spans="2:23" s="26" customFormat="1" ht="21" customHeight="1" outlineLevel="1" x14ac:dyDescent="0.25">
      <c r="B374" s="27"/>
      <c r="C374" s="18"/>
      <c r="D374" s="18"/>
      <c r="E374" s="19"/>
      <c r="F374" s="20"/>
      <c r="G374" s="28"/>
      <c r="H374" s="29">
        <f t="shared" si="100"/>
        <v>0</v>
      </c>
      <c r="I374" s="29">
        <f t="shared" si="101"/>
        <v>0</v>
      </c>
      <c r="J374" s="29">
        <f t="shared" si="107"/>
        <v>0</v>
      </c>
      <c r="K374" s="24">
        <f t="shared" si="106"/>
        <v>0</v>
      </c>
      <c r="L374" s="24">
        <f t="shared" si="106"/>
        <v>0</v>
      </c>
      <c r="M374" s="24">
        <f t="shared" si="106"/>
        <v>0</v>
      </c>
      <c r="N374" s="24">
        <f t="shared" si="106"/>
        <v>0</v>
      </c>
      <c r="O374" s="24">
        <f t="shared" si="106"/>
        <v>0</v>
      </c>
      <c r="P374" s="24">
        <f t="shared" si="106"/>
        <v>0</v>
      </c>
      <c r="Q374" s="24">
        <f t="shared" si="106"/>
        <v>0</v>
      </c>
      <c r="R374" s="24">
        <f t="shared" si="106"/>
        <v>0</v>
      </c>
      <c r="S374" s="24">
        <f t="shared" si="106"/>
        <v>0</v>
      </c>
      <c r="T374" s="25" t="s">
        <v>31</v>
      </c>
      <c r="U374" s="30"/>
      <c r="W374" s="31"/>
    </row>
    <row r="375" spans="2:23" s="26" customFormat="1" ht="21" customHeight="1" outlineLevel="1" x14ac:dyDescent="0.25">
      <c r="B375" s="27"/>
      <c r="C375" s="18"/>
      <c r="D375" s="18"/>
      <c r="E375" s="19"/>
      <c r="F375" s="20"/>
      <c r="G375" s="28"/>
      <c r="H375" s="29">
        <f t="shared" si="100"/>
        <v>0</v>
      </c>
      <c r="I375" s="29">
        <f t="shared" si="101"/>
        <v>0</v>
      </c>
      <c r="J375" s="29">
        <f t="shared" si="107"/>
        <v>0</v>
      </c>
      <c r="K375" s="24">
        <f t="shared" si="106"/>
        <v>0</v>
      </c>
      <c r="L375" s="24">
        <f t="shared" si="106"/>
        <v>0</v>
      </c>
      <c r="M375" s="24">
        <f t="shared" si="106"/>
        <v>0</v>
      </c>
      <c r="N375" s="24">
        <f t="shared" si="106"/>
        <v>0</v>
      </c>
      <c r="O375" s="24">
        <f t="shared" si="106"/>
        <v>0</v>
      </c>
      <c r="P375" s="24">
        <f t="shared" si="106"/>
        <v>0</v>
      </c>
      <c r="Q375" s="24">
        <f t="shared" si="106"/>
        <v>0</v>
      </c>
      <c r="R375" s="24">
        <f t="shared" si="106"/>
        <v>0</v>
      </c>
      <c r="S375" s="24">
        <f t="shared" si="106"/>
        <v>0</v>
      </c>
      <c r="T375" s="25" t="s">
        <v>31</v>
      </c>
      <c r="U375" s="30"/>
      <c r="W375" s="31"/>
    </row>
    <row r="376" spans="2:23" s="38" customFormat="1" ht="21" customHeight="1" outlineLevel="1" x14ac:dyDescent="0.25">
      <c r="B376" s="32"/>
      <c r="C376" s="33"/>
      <c r="D376" s="33"/>
      <c r="E376" s="34"/>
      <c r="F376" s="35"/>
      <c r="G376" s="35"/>
      <c r="H376" s="29">
        <f t="shared" si="100"/>
        <v>0</v>
      </c>
      <c r="I376" s="29">
        <f t="shared" si="101"/>
        <v>0</v>
      </c>
      <c r="J376" s="36">
        <f t="shared" si="107"/>
        <v>0</v>
      </c>
      <c r="K376" s="24">
        <f t="shared" si="106"/>
        <v>0</v>
      </c>
      <c r="L376" s="24">
        <f t="shared" si="106"/>
        <v>0</v>
      </c>
      <c r="M376" s="24">
        <f t="shared" si="106"/>
        <v>0</v>
      </c>
      <c r="N376" s="24">
        <f t="shared" si="106"/>
        <v>0</v>
      </c>
      <c r="O376" s="24">
        <f t="shared" si="106"/>
        <v>0</v>
      </c>
      <c r="P376" s="24">
        <f t="shared" si="106"/>
        <v>0</v>
      </c>
      <c r="Q376" s="24">
        <f t="shared" si="106"/>
        <v>0</v>
      </c>
      <c r="R376" s="24">
        <f t="shared" si="106"/>
        <v>0</v>
      </c>
      <c r="S376" s="24">
        <f t="shared" si="106"/>
        <v>0</v>
      </c>
      <c r="T376" s="37" t="s">
        <v>31</v>
      </c>
      <c r="U376" s="37"/>
    </row>
    <row r="377" spans="2:23" s="26" customFormat="1" ht="21" customHeight="1" outlineLevel="1" x14ac:dyDescent="0.25">
      <c r="B377" s="27"/>
      <c r="C377" s="18"/>
      <c r="D377" s="18"/>
      <c r="E377" s="19"/>
      <c r="F377" s="20"/>
      <c r="G377" s="28"/>
      <c r="H377" s="29">
        <f t="shared" si="100"/>
        <v>0</v>
      </c>
      <c r="I377" s="29">
        <f t="shared" si="101"/>
        <v>0</v>
      </c>
      <c r="J377" s="29">
        <f t="shared" si="107"/>
        <v>0</v>
      </c>
      <c r="K377" s="24">
        <f t="shared" si="106"/>
        <v>0</v>
      </c>
      <c r="L377" s="24">
        <f t="shared" si="106"/>
        <v>0</v>
      </c>
      <c r="M377" s="24">
        <f t="shared" si="106"/>
        <v>0</v>
      </c>
      <c r="N377" s="24">
        <f t="shared" si="106"/>
        <v>0</v>
      </c>
      <c r="O377" s="24">
        <f t="shared" si="106"/>
        <v>0</v>
      </c>
      <c r="P377" s="24">
        <f t="shared" si="106"/>
        <v>0</v>
      </c>
      <c r="Q377" s="24">
        <f t="shared" si="106"/>
        <v>0</v>
      </c>
      <c r="R377" s="24">
        <f t="shared" si="106"/>
        <v>0</v>
      </c>
      <c r="S377" s="24">
        <f t="shared" si="106"/>
        <v>0</v>
      </c>
      <c r="T377" s="25" t="s">
        <v>31</v>
      </c>
      <c r="U377" s="30"/>
      <c r="W377" s="31"/>
    </row>
    <row r="378" spans="2:23" s="26" customFormat="1" ht="21" customHeight="1" outlineLevel="1" x14ac:dyDescent="0.25">
      <c r="B378" s="17"/>
      <c r="C378" s="18"/>
      <c r="D378" s="19"/>
      <c r="E378" s="20"/>
      <c r="F378" s="21"/>
      <c r="G378" s="22"/>
      <c r="H378" s="29">
        <f t="shared" si="100"/>
        <v>0</v>
      </c>
      <c r="I378" s="29">
        <f t="shared" si="101"/>
        <v>0</v>
      </c>
      <c r="J378" s="23">
        <f t="shared" ref="J378" si="108">IF($D378=J$6,$C378*$G378,0)</f>
        <v>0</v>
      </c>
      <c r="K378" s="24">
        <f t="shared" si="106"/>
        <v>0</v>
      </c>
      <c r="L378" s="24">
        <f t="shared" si="106"/>
        <v>0</v>
      </c>
      <c r="M378" s="24">
        <f t="shared" si="106"/>
        <v>0</v>
      </c>
      <c r="N378" s="24">
        <f t="shared" si="106"/>
        <v>0</v>
      </c>
      <c r="O378" s="24">
        <f t="shared" si="106"/>
        <v>0</v>
      </c>
      <c r="P378" s="24">
        <f t="shared" si="106"/>
        <v>0</v>
      </c>
      <c r="Q378" s="24">
        <f t="shared" si="106"/>
        <v>0</v>
      </c>
      <c r="R378" s="24">
        <f t="shared" si="106"/>
        <v>0</v>
      </c>
      <c r="S378" s="24">
        <f t="shared" si="106"/>
        <v>0</v>
      </c>
      <c r="T378" s="31"/>
    </row>
    <row r="379" spans="2:23" s="26" customFormat="1" ht="21" customHeight="1" outlineLevel="1" x14ac:dyDescent="0.25">
      <c r="B379" s="27"/>
      <c r="C379" s="18"/>
      <c r="D379" s="18"/>
      <c r="E379" s="19"/>
      <c r="F379" s="20"/>
      <c r="G379" s="28"/>
      <c r="H379" s="29">
        <f t="shared" si="100"/>
        <v>0</v>
      </c>
      <c r="I379" s="29">
        <f t="shared" si="101"/>
        <v>0</v>
      </c>
      <c r="J379" s="29">
        <f t="shared" ref="J379:J384" si="109">(H379*D379)+(I379*D379)</f>
        <v>0</v>
      </c>
      <c r="K379" s="24">
        <f t="shared" si="106"/>
        <v>0</v>
      </c>
      <c r="L379" s="24">
        <f t="shared" si="106"/>
        <v>0</v>
      </c>
      <c r="M379" s="24">
        <f t="shared" si="106"/>
        <v>0</v>
      </c>
      <c r="N379" s="24">
        <f t="shared" si="106"/>
        <v>0</v>
      </c>
      <c r="O379" s="24">
        <f t="shared" si="106"/>
        <v>0</v>
      </c>
      <c r="P379" s="24">
        <f t="shared" si="106"/>
        <v>0</v>
      </c>
      <c r="Q379" s="24">
        <f t="shared" si="106"/>
        <v>0</v>
      </c>
      <c r="R379" s="24">
        <f t="shared" si="106"/>
        <v>0</v>
      </c>
      <c r="S379" s="24">
        <f t="shared" si="106"/>
        <v>0</v>
      </c>
      <c r="T379" s="25" t="s">
        <v>31</v>
      </c>
      <c r="U379" s="30"/>
      <c r="W379" s="31"/>
    </row>
    <row r="380" spans="2:23" s="26" customFormat="1" ht="21" customHeight="1" outlineLevel="1" x14ac:dyDescent="0.25">
      <c r="B380" s="27"/>
      <c r="C380" s="18"/>
      <c r="D380" s="18"/>
      <c r="E380" s="19"/>
      <c r="F380" s="20"/>
      <c r="G380" s="28"/>
      <c r="H380" s="29">
        <f t="shared" si="100"/>
        <v>0</v>
      </c>
      <c r="I380" s="29">
        <f t="shared" si="101"/>
        <v>0</v>
      </c>
      <c r="J380" s="29">
        <f t="shared" si="109"/>
        <v>0</v>
      </c>
      <c r="K380" s="24">
        <f t="shared" si="106"/>
        <v>0</v>
      </c>
      <c r="L380" s="24">
        <f t="shared" si="106"/>
        <v>0</v>
      </c>
      <c r="M380" s="24">
        <f t="shared" si="106"/>
        <v>0</v>
      </c>
      <c r="N380" s="24">
        <f t="shared" si="106"/>
        <v>0</v>
      </c>
      <c r="O380" s="24">
        <f t="shared" si="106"/>
        <v>0</v>
      </c>
      <c r="P380" s="24">
        <f t="shared" si="106"/>
        <v>0</v>
      </c>
      <c r="Q380" s="24">
        <f t="shared" si="106"/>
        <v>0</v>
      </c>
      <c r="R380" s="24">
        <f t="shared" si="106"/>
        <v>0</v>
      </c>
      <c r="S380" s="24">
        <f t="shared" si="106"/>
        <v>0</v>
      </c>
      <c r="T380" s="25" t="s">
        <v>31</v>
      </c>
      <c r="U380" s="30"/>
      <c r="W380" s="31"/>
    </row>
    <row r="381" spans="2:23" s="26" customFormat="1" ht="21" customHeight="1" outlineLevel="1" x14ac:dyDescent="0.25">
      <c r="B381" s="27"/>
      <c r="C381" s="18"/>
      <c r="D381" s="18"/>
      <c r="E381" s="19"/>
      <c r="F381" s="20"/>
      <c r="G381" s="28"/>
      <c r="H381" s="29">
        <f t="shared" si="100"/>
        <v>0</v>
      </c>
      <c r="I381" s="29">
        <f t="shared" si="101"/>
        <v>0</v>
      </c>
      <c r="J381" s="29">
        <f t="shared" si="109"/>
        <v>0</v>
      </c>
      <c r="K381" s="24">
        <f t="shared" si="106"/>
        <v>0</v>
      </c>
      <c r="L381" s="24">
        <f t="shared" si="106"/>
        <v>0</v>
      </c>
      <c r="M381" s="24">
        <f t="shared" si="106"/>
        <v>0</v>
      </c>
      <c r="N381" s="24">
        <f t="shared" si="106"/>
        <v>0</v>
      </c>
      <c r="O381" s="24">
        <f t="shared" si="106"/>
        <v>0</v>
      </c>
      <c r="P381" s="24">
        <f t="shared" si="106"/>
        <v>0</v>
      </c>
      <c r="Q381" s="24">
        <f t="shared" si="106"/>
        <v>0</v>
      </c>
      <c r="R381" s="24">
        <f t="shared" si="106"/>
        <v>0</v>
      </c>
      <c r="S381" s="24">
        <f t="shared" si="106"/>
        <v>0</v>
      </c>
      <c r="T381" s="25" t="s">
        <v>31</v>
      </c>
      <c r="U381" s="30"/>
      <c r="W381" s="31"/>
    </row>
    <row r="382" spans="2:23" s="26" customFormat="1" ht="21" customHeight="1" outlineLevel="1" x14ac:dyDescent="0.25">
      <c r="B382" s="27"/>
      <c r="C382" s="18"/>
      <c r="D382" s="18"/>
      <c r="E382" s="19"/>
      <c r="F382" s="20"/>
      <c r="G382" s="28"/>
      <c r="H382" s="29">
        <f t="shared" si="100"/>
        <v>0</v>
      </c>
      <c r="I382" s="29">
        <f t="shared" si="101"/>
        <v>0</v>
      </c>
      <c r="J382" s="29">
        <f t="shared" si="109"/>
        <v>0</v>
      </c>
      <c r="K382" s="24">
        <f t="shared" si="106"/>
        <v>0</v>
      </c>
      <c r="L382" s="24">
        <f t="shared" si="106"/>
        <v>0</v>
      </c>
      <c r="M382" s="24">
        <f t="shared" si="106"/>
        <v>0</v>
      </c>
      <c r="N382" s="24">
        <f t="shared" si="106"/>
        <v>0</v>
      </c>
      <c r="O382" s="24">
        <f t="shared" si="106"/>
        <v>0</v>
      </c>
      <c r="P382" s="24">
        <f t="shared" si="106"/>
        <v>0</v>
      </c>
      <c r="Q382" s="24">
        <f t="shared" si="106"/>
        <v>0</v>
      </c>
      <c r="R382" s="24">
        <f t="shared" si="106"/>
        <v>0</v>
      </c>
      <c r="S382" s="24">
        <f t="shared" si="106"/>
        <v>0</v>
      </c>
      <c r="T382" s="25" t="s">
        <v>31</v>
      </c>
      <c r="U382" s="30"/>
      <c r="W382" s="31"/>
    </row>
    <row r="383" spans="2:23" s="38" customFormat="1" ht="21" customHeight="1" outlineLevel="1" x14ac:dyDescent="0.25">
      <c r="B383" s="32"/>
      <c r="C383" s="33"/>
      <c r="D383" s="33"/>
      <c r="E383" s="34"/>
      <c r="F383" s="35"/>
      <c r="G383" s="35"/>
      <c r="H383" s="29">
        <f t="shared" si="100"/>
        <v>0</v>
      </c>
      <c r="I383" s="29">
        <f t="shared" si="101"/>
        <v>0</v>
      </c>
      <c r="J383" s="36">
        <f t="shared" si="109"/>
        <v>0</v>
      </c>
      <c r="K383" s="24">
        <f t="shared" si="106"/>
        <v>0</v>
      </c>
      <c r="L383" s="24">
        <f t="shared" si="106"/>
        <v>0</v>
      </c>
      <c r="M383" s="24">
        <f t="shared" si="106"/>
        <v>0</v>
      </c>
      <c r="N383" s="24">
        <f t="shared" si="106"/>
        <v>0</v>
      </c>
      <c r="O383" s="24">
        <f t="shared" si="106"/>
        <v>0</v>
      </c>
      <c r="P383" s="24">
        <f t="shared" si="106"/>
        <v>0</v>
      </c>
      <c r="Q383" s="24">
        <f t="shared" si="106"/>
        <v>0</v>
      </c>
      <c r="R383" s="24">
        <f t="shared" si="106"/>
        <v>0</v>
      </c>
      <c r="S383" s="24">
        <f t="shared" si="106"/>
        <v>0</v>
      </c>
      <c r="T383" s="37" t="s">
        <v>31</v>
      </c>
      <c r="U383" s="37"/>
    </row>
    <row r="384" spans="2:23" s="26" customFormat="1" ht="21" customHeight="1" outlineLevel="1" x14ac:dyDescent="0.25">
      <c r="B384" s="27"/>
      <c r="C384" s="18"/>
      <c r="D384" s="18"/>
      <c r="E384" s="19"/>
      <c r="F384" s="20"/>
      <c r="G384" s="28"/>
      <c r="H384" s="29">
        <f t="shared" si="100"/>
        <v>0</v>
      </c>
      <c r="I384" s="29">
        <f t="shared" si="101"/>
        <v>0</v>
      </c>
      <c r="J384" s="29">
        <f t="shared" si="109"/>
        <v>0</v>
      </c>
      <c r="K384" s="24">
        <f t="shared" si="106"/>
        <v>0</v>
      </c>
      <c r="L384" s="24">
        <f t="shared" si="106"/>
        <v>0</v>
      </c>
      <c r="M384" s="24">
        <f t="shared" si="106"/>
        <v>0</v>
      </c>
      <c r="N384" s="24">
        <f t="shared" si="106"/>
        <v>0</v>
      </c>
      <c r="O384" s="24">
        <f t="shared" si="106"/>
        <v>0</v>
      </c>
      <c r="P384" s="24">
        <f t="shared" si="106"/>
        <v>0</v>
      </c>
      <c r="Q384" s="24">
        <f t="shared" si="106"/>
        <v>0</v>
      </c>
      <c r="R384" s="24">
        <f t="shared" si="106"/>
        <v>0</v>
      </c>
      <c r="S384" s="24">
        <f t="shared" si="106"/>
        <v>0</v>
      </c>
      <c r="T384" s="25" t="s">
        <v>31</v>
      </c>
      <c r="U384" s="30"/>
      <c r="W384" s="31"/>
    </row>
    <row r="385" spans="2:23" s="26" customFormat="1" ht="21" customHeight="1" outlineLevel="1" x14ac:dyDescent="0.25">
      <c r="B385" s="17"/>
      <c r="C385" s="18"/>
      <c r="D385" s="19"/>
      <c r="E385" s="20"/>
      <c r="F385" s="21"/>
      <c r="G385" s="22"/>
      <c r="H385" s="29">
        <f t="shared" si="100"/>
        <v>0</v>
      </c>
      <c r="I385" s="29">
        <f t="shared" si="101"/>
        <v>0</v>
      </c>
      <c r="J385" s="23">
        <f t="shared" ref="J385" si="110">IF($D385=J$6,$C385*$G385,0)</f>
        <v>0</v>
      </c>
      <c r="K385" s="24">
        <f t="shared" si="106"/>
        <v>0</v>
      </c>
      <c r="L385" s="24">
        <f t="shared" si="106"/>
        <v>0</v>
      </c>
      <c r="M385" s="24">
        <f t="shared" si="106"/>
        <v>0</v>
      </c>
      <c r="N385" s="24">
        <f t="shared" si="106"/>
        <v>0</v>
      </c>
      <c r="O385" s="24">
        <f t="shared" si="106"/>
        <v>0</v>
      </c>
      <c r="P385" s="24">
        <f t="shared" si="106"/>
        <v>0</v>
      </c>
      <c r="Q385" s="24">
        <f t="shared" si="106"/>
        <v>0</v>
      </c>
      <c r="R385" s="24">
        <f t="shared" si="106"/>
        <v>0</v>
      </c>
      <c r="S385" s="24">
        <f t="shared" si="106"/>
        <v>0</v>
      </c>
      <c r="T385" s="31"/>
    </row>
    <row r="386" spans="2:23" s="26" customFormat="1" ht="21" customHeight="1" outlineLevel="1" x14ac:dyDescent="0.25">
      <c r="B386" s="27"/>
      <c r="C386" s="18"/>
      <c r="D386" s="18"/>
      <c r="E386" s="19"/>
      <c r="F386" s="20"/>
      <c r="G386" s="28"/>
      <c r="H386" s="29">
        <f t="shared" si="100"/>
        <v>0</v>
      </c>
      <c r="I386" s="29">
        <f t="shared" si="101"/>
        <v>0</v>
      </c>
      <c r="J386" s="29">
        <f t="shared" ref="J386:J391" si="111">(H386*D386)+(I386*D386)</f>
        <v>0</v>
      </c>
      <c r="K386" s="24">
        <f t="shared" si="106"/>
        <v>0</v>
      </c>
      <c r="L386" s="24">
        <f t="shared" si="106"/>
        <v>0</v>
      </c>
      <c r="M386" s="24">
        <f t="shared" si="106"/>
        <v>0</v>
      </c>
      <c r="N386" s="24">
        <f t="shared" si="106"/>
        <v>0</v>
      </c>
      <c r="O386" s="24">
        <f t="shared" si="106"/>
        <v>0</v>
      </c>
      <c r="P386" s="24">
        <f t="shared" si="106"/>
        <v>0</v>
      </c>
      <c r="Q386" s="24">
        <f t="shared" si="106"/>
        <v>0</v>
      </c>
      <c r="R386" s="24">
        <f t="shared" si="106"/>
        <v>0</v>
      </c>
      <c r="S386" s="24">
        <f t="shared" si="106"/>
        <v>0</v>
      </c>
      <c r="T386" s="25" t="s">
        <v>31</v>
      </c>
      <c r="U386" s="30"/>
      <c r="W386" s="31"/>
    </row>
    <row r="387" spans="2:23" s="26" customFormat="1" ht="21" customHeight="1" outlineLevel="1" x14ac:dyDescent="0.25">
      <c r="B387" s="27"/>
      <c r="C387" s="18"/>
      <c r="D387" s="18"/>
      <c r="E387" s="19"/>
      <c r="F387" s="20"/>
      <c r="G387" s="28"/>
      <c r="H387" s="29">
        <f t="shared" si="100"/>
        <v>0</v>
      </c>
      <c r="I387" s="29">
        <f t="shared" si="101"/>
        <v>0</v>
      </c>
      <c r="J387" s="29">
        <f t="shared" si="111"/>
        <v>0</v>
      </c>
      <c r="K387" s="24">
        <f t="shared" si="106"/>
        <v>0</v>
      </c>
      <c r="L387" s="24">
        <f t="shared" si="106"/>
        <v>0</v>
      </c>
      <c r="M387" s="24">
        <f t="shared" si="106"/>
        <v>0</v>
      </c>
      <c r="N387" s="24">
        <f t="shared" si="106"/>
        <v>0</v>
      </c>
      <c r="O387" s="24">
        <f t="shared" si="106"/>
        <v>0</v>
      </c>
      <c r="P387" s="24">
        <f t="shared" si="106"/>
        <v>0</v>
      </c>
      <c r="Q387" s="24">
        <f t="shared" si="106"/>
        <v>0</v>
      </c>
      <c r="R387" s="24">
        <f t="shared" si="106"/>
        <v>0</v>
      </c>
      <c r="S387" s="24">
        <f t="shared" si="106"/>
        <v>0</v>
      </c>
      <c r="T387" s="25" t="s">
        <v>31</v>
      </c>
      <c r="U387" s="30"/>
      <c r="W387" s="31"/>
    </row>
    <row r="388" spans="2:23" s="26" customFormat="1" ht="21" customHeight="1" outlineLevel="1" x14ac:dyDescent="0.25">
      <c r="B388" s="27"/>
      <c r="C388" s="18"/>
      <c r="D388" s="18"/>
      <c r="E388" s="19"/>
      <c r="F388" s="20"/>
      <c r="G388" s="28"/>
      <c r="H388" s="29">
        <f t="shared" si="100"/>
        <v>0</v>
      </c>
      <c r="I388" s="29">
        <f t="shared" si="101"/>
        <v>0</v>
      </c>
      <c r="J388" s="29">
        <f t="shared" si="111"/>
        <v>0</v>
      </c>
      <c r="K388" s="24">
        <f t="shared" si="106"/>
        <v>0</v>
      </c>
      <c r="L388" s="24">
        <f t="shared" si="106"/>
        <v>0</v>
      </c>
      <c r="M388" s="24">
        <f t="shared" si="106"/>
        <v>0</v>
      </c>
      <c r="N388" s="24">
        <f t="shared" si="106"/>
        <v>0</v>
      </c>
      <c r="O388" s="24">
        <f t="shared" si="106"/>
        <v>0</v>
      </c>
      <c r="P388" s="24">
        <f t="shared" si="106"/>
        <v>0</v>
      </c>
      <c r="Q388" s="24">
        <f t="shared" si="106"/>
        <v>0</v>
      </c>
      <c r="R388" s="24">
        <f t="shared" si="106"/>
        <v>0</v>
      </c>
      <c r="S388" s="24">
        <f t="shared" si="106"/>
        <v>0</v>
      </c>
      <c r="T388" s="25" t="s">
        <v>31</v>
      </c>
      <c r="U388" s="30"/>
      <c r="W388" s="31"/>
    </row>
    <row r="389" spans="2:23" s="26" customFormat="1" ht="21" customHeight="1" outlineLevel="1" x14ac:dyDescent="0.25">
      <c r="B389" s="27"/>
      <c r="C389" s="18"/>
      <c r="D389" s="18"/>
      <c r="E389" s="19"/>
      <c r="F389" s="20"/>
      <c r="G389" s="28"/>
      <c r="H389" s="29">
        <f t="shared" si="100"/>
        <v>0</v>
      </c>
      <c r="I389" s="29">
        <f t="shared" si="101"/>
        <v>0</v>
      </c>
      <c r="J389" s="29">
        <f t="shared" si="111"/>
        <v>0</v>
      </c>
      <c r="K389" s="24">
        <f t="shared" si="106"/>
        <v>0</v>
      </c>
      <c r="L389" s="24">
        <f t="shared" si="106"/>
        <v>0</v>
      </c>
      <c r="M389" s="24">
        <f t="shared" si="106"/>
        <v>0</v>
      </c>
      <c r="N389" s="24">
        <f t="shared" si="106"/>
        <v>0</v>
      </c>
      <c r="O389" s="24">
        <f t="shared" si="106"/>
        <v>0</v>
      </c>
      <c r="P389" s="24">
        <f t="shared" si="106"/>
        <v>0</v>
      </c>
      <c r="Q389" s="24">
        <f t="shared" si="106"/>
        <v>0</v>
      </c>
      <c r="R389" s="24">
        <f t="shared" si="106"/>
        <v>0</v>
      </c>
      <c r="S389" s="24">
        <f t="shared" si="106"/>
        <v>0</v>
      </c>
      <c r="T389" s="25" t="s">
        <v>31</v>
      </c>
      <c r="U389" s="30"/>
      <c r="W389" s="31"/>
    </row>
    <row r="390" spans="2:23" s="38" customFormat="1" ht="21" customHeight="1" outlineLevel="1" x14ac:dyDescent="0.25">
      <c r="B390" s="32"/>
      <c r="C390" s="33"/>
      <c r="D390" s="33"/>
      <c r="E390" s="34"/>
      <c r="F390" s="35"/>
      <c r="G390" s="35"/>
      <c r="H390" s="29">
        <f t="shared" si="100"/>
        <v>0</v>
      </c>
      <c r="I390" s="29">
        <f t="shared" si="101"/>
        <v>0</v>
      </c>
      <c r="J390" s="36">
        <f t="shared" si="111"/>
        <v>0</v>
      </c>
      <c r="K390" s="24">
        <f t="shared" si="106"/>
        <v>0</v>
      </c>
      <c r="L390" s="24">
        <f t="shared" si="106"/>
        <v>0</v>
      </c>
      <c r="M390" s="24">
        <f t="shared" si="106"/>
        <v>0</v>
      </c>
      <c r="N390" s="24">
        <f t="shared" si="106"/>
        <v>0</v>
      </c>
      <c r="O390" s="24">
        <f t="shared" si="106"/>
        <v>0</v>
      </c>
      <c r="P390" s="24">
        <f t="shared" si="106"/>
        <v>0</v>
      </c>
      <c r="Q390" s="24">
        <f t="shared" si="106"/>
        <v>0</v>
      </c>
      <c r="R390" s="24">
        <f t="shared" si="106"/>
        <v>0</v>
      </c>
      <c r="S390" s="24">
        <f t="shared" si="106"/>
        <v>0</v>
      </c>
      <c r="T390" s="37" t="s">
        <v>31</v>
      </c>
      <c r="U390" s="37"/>
    </row>
    <row r="391" spans="2:23" s="26" customFormat="1" ht="21" customHeight="1" outlineLevel="1" x14ac:dyDescent="0.25">
      <c r="B391" s="27"/>
      <c r="C391" s="18"/>
      <c r="D391" s="18"/>
      <c r="E391" s="62"/>
      <c r="F391" s="20"/>
      <c r="G391" s="28"/>
      <c r="H391" s="29">
        <f t="shared" si="100"/>
        <v>0</v>
      </c>
      <c r="I391" s="29">
        <f t="shared" si="101"/>
        <v>0</v>
      </c>
      <c r="J391" s="29">
        <f t="shared" si="111"/>
        <v>0</v>
      </c>
      <c r="K391" s="24">
        <f t="shared" si="106"/>
        <v>0</v>
      </c>
      <c r="L391" s="24">
        <f t="shared" si="106"/>
        <v>0</v>
      </c>
      <c r="M391" s="24">
        <f t="shared" si="106"/>
        <v>0</v>
      </c>
      <c r="N391" s="24">
        <f t="shared" si="106"/>
        <v>0</v>
      </c>
      <c r="O391" s="24">
        <f t="shared" si="106"/>
        <v>0</v>
      </c>
      <c r="P391" s="24">
        <f t="shared" si="106"/>
        <v>0</v>
      </c>
      <c r="Q391" s="24">
        <f t="shared" si="106"/>
        <v>0</v>
      </c>
      <c r="R391" s="24">
        <f t="shared" si="106"/>
        <v>0</v>
      </c>
      <c r="S391" s="24">
        <f t="shared" si="106"/>
        <v>0</v>
      </c>
      <c r="T391" s="25" t="s">
        <v>31</v>
      </c>
      <c r="U391" s="30"/>
      <c r="W391" s="31"/>
    </row>
    <row r="392" spans="2:23" s="26" customFormat="1" ht="21" customHeight="1" outlineLevel="1" x14ac:dyDescent="0.25">
      <c r="B392" s="17"/>
      <c r="C392" s="18"/>
      <c r="D392" s="19"/>
      <c r="E392" s="20"/>
      <c r="F392" s="21"/>
      <c r="G392" s="22"/>
      <c r="H392" s="29">
        <f t="shared" si="100"/>
        <v>0</v>
      </c>
      <c r="I392" s="29">
        <f t="shared" si="101"/>
        <v>0</v>
      </c>
      <c r="J392" s="23">
        <f t="shared" ref="J392" si="112">IF($D392=J$6,$C392*$G392,0)</f>
        <v>0</v>
      </c>
      <c r="K392" s="24">
        <f t="shared" si="106"/>
        <v>0</v>
      </c>
      <c r="L392" s="24">
        <f t="shared" si="106"/>
        <v>0</v>
      </c>
      <c r="M392" s="24">
        <f t="shared" si="106"/>
        <v>0</v>
      </c>
      <c r="N392" s="24">
        <f t="shared" si="106"/>
        <v>0</v>
      </c>
      <c r="O392" s="24">
        <f t="shared" si="106"/>
        <v>0</v>
      </c>
      <c r="P392" s="24">
        <f t="shared" si="106"/>
        <v>0</v>
      </c>
      <c r="Q392" s="24">
        <f t="shared" si="106"/>
        <v>0</v>
      </c>
      <c r="R392" s="24">
        <f t="shared" si="106"/>
        <v>0</v>
      </c>
      <c r="S392" s="24">
        <f t="shared" si="106"/>
        <v>0</v>
      </c>
      <c r="T392" s="25" t="s">
        <v>31</v>
      </c>
    </row>
    <row r="393" spans="2:23" s="26" customFormat="1" ht="21" customHeight="1" outlineLevel="1" x14ac:dyDescent="0.25">
      <c r="B393" s="27"/>
      <c r="C393" s="18"/>
      <c r="D393" s="18"/>
      <c r="E393" s="19"/>
      <c r="F393" s="20"/>
      <c r="G393" s="28"/>
      <c r="H393" s="29">
        <f t="shared" si="100"/>
        <v>0</v>
      </c>
      <c r="I393" s="29">
        <f t="shared" si="101"/>
        <v>0</v>
      </c>
      <c r="J393" s="29">
        <f t="shared" ref="J393:J397" si="113">(H393*D393)+(I393*D393)</f>
        <v>0</v>
      </c>
      <c r="K393" s="24">
        <f t="shared" si="106"/>
        <v>0</v>
      </c>
      <c r="L393" s="24">
        <f t="shared" si="106"/>
        <v>0</v>
      </c>
      <c r="M393" s="24">
        <f t="shared" si="106"/>
        <v>0</v>
      </c>
      <c r="N393" s="24">
        <f t="shared" si="106"/>
        <v>0</v>
      </c>
      <c r="O393" s="24">
        <f t="shared" si="106"/>
        <v>0</v>
      </c>
      <c r="P393" s="24">
        <f t="shared" si="106"/>
        <v>0</v>
      </c>
      <c r="Q393" s="24">
        <f t="shared" si="106"/>
        <v>0</v>
      </c>
      <c r="R393" s="24">
        <f t="shared" si="106"/>
        <v>0</v>
      </c>
      <c r="S393" s="24">
        <f t="shared" si="106"/>
        <v>0</v>
      </c>
      <c r="T393" s="25" t="s">
        <v>31</v>
      </c>
      <c r="U393" s="30"/>
      <c r="W393" s="31"/>
    </row>
    <row r="394" spans="2:23" s="38" customFormat="1" ht="21" customHeight="1" outlineLevel="1" x14ac:dyDescent="0.25">
      <c r="B394" s="32"/>
      <c r="C394" s="33"/>
      <c r="D394" s="33"/>
      <c r="E394" s="34"/>
      <c r="F394" s="35"/>
      <c r="G394" s="35"/>
      <c r="H394" s="29">
        <f t="shared" si="100"/>
        <v>0</v>
      </c>
      <c r="I394" s="29">
        <f t="shared" si="101"/>
        <v>0</v>
      </c>
      <c r="J394" s="36">
        <f t="shared" si="113"/>
        <v>0</v>
      </c>
      <c r="K394" s="24">
        <f t="shared" si="106"/>
        <v>0</v>
      </c>
      <c r="L394" s="61">
        <f t="shared" si="106"/>
        <v>0</v>
      </c>
      <c r="M394" s="24">
        <f t="shared" si="106"/>
        <v>0</v>
      </c>
      <c r="N394" s="24">
        <f t="shared" si="106"/>
        <v>0</v>
      </c>
      <c r="O394" s="24">
        <f t="shared" si="106"/>
        <v>0</v>
      </c>
      <c r="P394" s="24">
        <f t="shared" si="106"/>
        <v>0</v>
      </c>
      <c r="Q394" s="24">
        <f t="shared" si="106"/>
        <v>0</v>
      </c>
      <c r="R394" s="24">
        <f t="shared" si="106"/>
        <v>0</v>
      </c>
      <c r="S394" s="24">
        <f t="shared" si="106"/>
        <v>0</v>
      </c>
      <c r="T394" s="37" t="s">
        <v>31</v>
      </c>
      <c r="U394" s="37"/>
    </row>
    <row r="395" spans="2:23" s="26" customFormat="1" ht="21" customHeight="1" outlineLevel="1" x14ac:dyDescent="0.25">
      <c r="B395" s="27"/>
      <c r="C395" s="18"/>
      <c r="D395" s="18"/>
      <c r="E395" s="19"/>
      <c r="F395" s="20"/>
      <c r="G395" s="28"/>
      <c r="H395" s="29">
        <f t="shared" si="100"/>
        <v>0</v>
      </c>
      <c r="I395" s="29">
        <f t="shared" si="101"/>
        <v>0</v>
      </c>
      <c r="J395" s="29">
        <f t="shared" si="113"/>
        <v>0</v>
      </c>
      <c r="K395" s="24">
        <f t="shared" si="106"/>
        <v>0</v>
      </c>
      <c r="L395" s="24">
        <f t="shared" si="106"/>
        <v>0</v>
      </c>
      <c r="M395" s="24">
        <f t="shared" si="106"/>
        <v>0</v>
      </c>
      <c r="N395" s="24">
        <f t="shared" si="106"/>
        <v>0</v>
      </c>
      <c r="O395" s="24">
        <f t="shared" si="106"/>
        <v>0</v>
      </c>
      <c r="P395" s="24">
        <f t="shared" si="106"/>
        <v>0</v>
      </c>
      <c r="Q395" s="24">
        <f t="shared" si="106"/>
        <v>0</v>
      </c>
      <c r="R395" s="24">
        <f t="shared" si="106"/>
        <v>0</v>
      </c>
      <c r="S395" s="24">
        <f t="shared" si="106"/>
        <v>0</v>
      </c>
      <c r="T395" s="25" t="s">
        <v>31</v>
      </c>
      <c r="U395" s="30"/>
      <c r="W395" s="31"/>
    </row>
    <row r="396" spans="2:23" s="26" customFormat="1" ht="21" customHeight="1" outlineLevel="1" x14ac:dyDescent="0.25">
      <c r="B396" s="27"/>
      <c r="C396" s="18"/>
      <c r="D396" s="18"/>
      <c r="E396" s="19"/>
      <c r="F396" s="20"/>
      <c r="G396" s="28"/>
      <c r="H396" s="29">
        <f t="shared" si="100"/>
        <v>0</v>
      </c>
      <c r="I396" s="29">
        <f t="shared" si="101"/>
        <v>0</v>
      </c>
      <c r="J396" s="29">
        <f t="shared" si="113"/>
        <v>0</v>
      </c>
      <c r="K396" s="24">
        <f t="shared" si="106"/>
        <v>0</v>
      </c>
      <c r="L396" s="24">
        <f t="shared" si="106"/>
        <v>0</v>
      </c>
      <c r="M396" s="24">
        <f t="shared" si="106"/>
        <v>0</v>
      </c>
      <c r="N396" s="24">
        <f t="shared" si="106"/>
        <v>0</v>
      </c>
      <c r="O396" s="24">
        <f t="shared" si="106"/>
        <v>0</v>
      </c>
      <c r="P396" s="24">
        <f t="shared" si="106"/>
        <v>0</v>
      </c>
      <c r="Q396" s="24">
        <f t="shared" si="106"/>
        <v>0</v>
      </c>
      <c r="R396" s="24">
        <f t="shared" si="106"/>
        <v>0</v>
      </c>
      <c r="S396" s="24">
        <f t="shared" si="106"/>
        <v>0</v>
      </c>
      <c r="T396" s="25" t="s">
        <v>31</v>
      </c>
      <c r="U396" s="30"/>
      <c r="W396" s="31"/>
    </row>
    <row r="397" spans="2:23" s="26" customFormat="1" ht="21" customHeight="1" outlineLevel="1" x14ac:dyDescent="0.25">
      <c r="B397" s="27"/>
      <c r="C397" s="18"/>
      <c r="D397" s="18"/>
      <c r="E397" s="62"/>
      <c r="F397" s="20"/>
      <c r="G397" s="28"/>
      <c r="H397" s="29">
        <f t="shared" si="100"/>
        <v>0</v>
      </c>
      <c r="I397" s="29">
        <f t="shared" si="101"/>
        <v>0</v>
      </c>
      <c r="J397" s="29">
        <f t="shared" si="113"/>
        <v>0</v>
      </c>
      <c r="K397" s="24">
        <f t="shared" si="106"/>
        <v>0</v>
      </c>
      <c r="L397" s="24">
        <f t="shared" si="106"/>
        <v>0</v>
      </c>
      <c r="M397" s="24">
        <f t="shared" si="106"/>
        <v>0</v>
      </c>
      <c r="N397" s="24">
        <f t="shared" ref="L397:S401" si="114">IF($E397=N$6,$J397,0)</f>
        <v>0</v>
      </c>
      <c r="O397" s="24">
        <f t="shared" si="114"/>
        <v>0</v>
      </c>
      <c r="P397" s="24">
        <f t="shared" si="114"/>
        <v>0</v>
      </c>
      <c r="Q397" s="24">
        <f t="shared" si="114"/>
        <v>0</v>
      </c>
      <c r="R397" s="24">
        <f t="shared" si="114"/>
        <v>0</v>
      </c>
      <c r="S397" s="24">
        <f t="shared" si="114"/>
        <v>0</v>
      </c>
      <c r="T397" s="25" t="s">
        <v>31</v>
      </c>
      <c r="U397" s="30"/>
      <c r="W397" s="31"/>
    </row>
    <row r="398" spans="2:23" s="26" customFormat="1" ht="21" customHeight="1" outlineLevel="1" x14ac:dyDescent="0.25">
      <c r="B398" s="17"/>
      <c r="C398" s="18"/>
      <c r="D398" s="19"/>
      <c r="E398" s="20"/>
      <c r="F398" s="21"/>
      <c r="G398" s="22"/>
      <c r="H398" s="29">
        <f t="shared" si="100"/>
        <v>0</v>
      </c>
      <c r="I398" s="29">
        <f t="shared" si="101"/>
        <v>0</v>
      </c>
      <c r="J398" s="23">
        <f t="shared" ref="J398" si="115">IF($D398=J$6,$C398*$G398,0)</f>
        <v>0</v>
      </c>
      <c r="K398" s="24">
        <f t="shared" ref="K398:S402" si="116">IF($E398=K$6,$J398,0)</f>
        <v>0</v>
      </c>
      <c r="L398" s="24">
        <f t="shared" si="114"/>
        <v>0</v>
      </c>
      <c r="M398" s="24">
        <f t="shared" si="114"/>
        <v>0</v>
      </c>
      <c r="N398" s="24">
        <f t="shared" si="114"/>
        <v>0</v>
      </c>
      <c r="O398" s="24">
        <f t="shared" si="114"/>
        <v>0</v>
      </c>
      <c r="P398" s="24">
        <f t="shared" si="114"/>
        <v>0</v>
      </c>
      <c r="Q398" s="24">
        <f t="shared" si="114"/>
        <v>0</v>
      </c>
      <c r="R398" s="24">
        <f t="shared" si="114"/>
        <v>0</v>
      </c>
      <c r="S398" s="24">
        <f t="shared" si="114"/>
        <v>0</v>
      </c>
      <c r="T398" s="25" t="s">
        <v>31</v>
      </c>
    </row>
    <row r="399" spans="2:23" s="26" customFormat="1" ht="21" customHeight="1" outlineLevel="1" x14ac:dyDescent="0.25">
      <c r="B399" s="27"/>
      <c r="C399" s="18"/>
      <c r="D399" s="18"/>
      <c r="E399" s="19"/>
      <c r="F399" s="20"/>
      <c r="G399" s="28"/>
      <c r="H399" s="29">
        <f t="shared" si="100"/>
        <v>0</v>
      </c>
      <c r="I399" s="29">
        <f t="shared" si="101"/>
        <v>0</v>
      </c>
      <c r="J399" s="29">
        <f t="shared" ref="J399:J402" si="117">(H399*D399)+(I399*D399)</f>
        <v>0</v>
      </c>
      <c r="K399" s="24">
        <f t="shared" si="116"/>
        <v>0</v>
      </c>
      <c r="L399" s="24">
        <f t="shared" si="114"/>
        <v>0</v>
      </c>
      <c r="M399" s="24">
        <f t="shared" si="114"/>
        <v>0</v>
      </c>
      <c r="N399" s="24">
        <f t="shared" si="114"/>
        <v>0</v>
      </c>
      <c r="O399" s="24">
        <f t="shared" si="114"/>
        <v>0</v>
      </c>
      <c r="P399" s="24">
        <f t="shared" si="114"/>
        <v>0</v>
      </c>
      <c r="Q399" s="24">
        <f t="shared" si="114"/>
        <v>0</v>
      </c>
      <c r="R399" s="24">
        <f t="shared" si="114"/>
        <v>0</v>
      </c>
      <c r="S399" s="24">
        <f t="shared" si="114"/>
        <v>0</v>
      </c>
      <c r="T399" s="25" t="s">
        <v>31</v>
      </c>
      <c r="U399" s="30"/>
      <c r="W399" s="31"/>
    </row>
    <row r="400" spans="2:23" s="26" customFormat="1" ht="21" customHeight="1" outlineLevel="1" x14ac:dyDescent="0.25">
      <c r="B400" s="27"/>
      <c r="C400" s="18"/>
      <c r="D400" s="18"/>
      <c r="E400" s="62"/>
      <c r="F400" s="20"/>
      <c r="G400" s="28"/>
      <c r="H400" s="29">
        <f t="shared" si="100"/>
        <v>0</v>
      </c>
      <c r="I400" s="29">
        <f t="shared" si="101"/>
        <v>0</v>
      </c>
      <c r="J400" s="29">
        <f t="shared" si="117"/>
        <v>0</v>
      </c>
      <c r="K400" s="24">
        <f t="shared" si="116"/>
        <v>0</v>
      </c>
      <c r="L400" s="24">
        <f t="shared" si="114"/>
        <v>0</v>
      </c>
      <c r="M400" s="24">
        <f t="shared" si="114"/>
        <v>0</v>
      </c>
      <c r="N400" s="24">
        <f t="shared" si="114"/>
        <v>0</v>
      </c>
      <c r="O400" s="24">
        <f t="shared" si="114"/>
        <v>0</v>
      </c>
      <c r="P400" s="24">
        <f t="shared" si="114"/>
        <v>0</v>
      </c>
      <c r="Q400" s="24">
        <f t="shared" si="114"/>
        <v>0</v>
      </c>
      <c r="R400" s="24">
        <f t="shared" si="114"/>
        <v>0</v>
      </c>
      <c r="S400" s="24">
        <f t="shared" si="114"/>
        <v>0</v>
      </c>
      <c r="T400" s="25" t="s">
        <v>31</v>
      </c>
      <c r="U400" s="30"/>
      <c r="W400" s="31"/>
    </row>
    <row r="401" spans="2:23" s="38" customFormat="1" ht="21" customHeight="1" outlineLevel="1" x14ac:dyDescent="0.25">
      <c r="B401" s="32"/>
      <c r="C401" s="33"/>
      <c r="D401" s="33"/>
      <c r="E401" s="34"/>
      <c r="F401" s="35"/>
      <c r="G401" s="35"/>
      <c r="H401" s="29">
        <f t="shared" si="100"/>
        <v>0</v>
      </c>
      <c r="I401" s="29">
        <f t="shared" si="101"/>
        <v>0</v>
      </c>
      <c r="J401" s="36">
        <f t="shared" si="117"/>
        <v>0</v>
      </c>
      <c r="K401" s="24">
        <f t="shared" si="116"/>
        <v>0</v>
      </c>
      <c r="L401" s="24">
        <f t="shared" si="114"/>
        <v>0</v>
      </c>
      <c r="M401" s="24">
        <f t="shared" si="114"/>
        <v>0</v>
      </c>
      <c r="N401" s="24">
        <f t="shared" si="114"/>
        <v>0</v>
      </c>
      <c r="O401" s="24">
        <f t="shared" si="114"/>
        <v>0</v>
      </c>
      <c r="P401" s="24">
        <f t="shared" si="114"/>
        <v>0</v>
      </c>
      <c r="Q401" s="24">
        <f t="shared" si="114"/>
        <v>0</v>
      </c>
      <c r="R401" s="24">
        <f t="shared" si="114"/>
        <v>0</v>
      </c>
      <c r="S401" s="24">
        <f t="shared" si="114"/>
        <v>0</v>
      </c>
      <c r="T401" s="37" t="s">
        <v>31</v>
      </c>
      <c r="U401" s="37"/>
    </row>
    <row r="402" spans="2:23" s="26" customFormat="1" ht="21" customHeight="1" outlineLevel="1" x14ac:dyDescent="0.25">
      <c r="B402" s="27"/>
      <c r="C402" s="18"/>
      <c r="D402" s="18"/>
      <c r="E402" s="19"/>
      <c r="F402" s="20"/>
      <c r="G402" s="28"/>
      <c r="H402" s="29">
        <f t="shared" si="100"/>
        <v>0</v>
      </c>
      <c r="I402" s="29">
        <f t="shared" si="101"/>
        <v>0</v>
      </c>
      <c r="J402" s="29">
        <f t="shared" si="117"/>
        <v>0</v>
      </c>
      <c r="K402" s="24">
        <f t="shared" si="116"/>
        <v>0</v>
      </c>
      <c r="L402" s="24">
        <f t="shared" si="116"/>
        <v>0</v>
      </c>
      <c r="M402" s="24">
        <f t="shared" si="116"/>
        <v>0</v>
      </c>
      <c r="N402" s="24">
        <f t="shared" si="116"/>
        <v>0</v>
      </c>
      <c r="O402" s="24">
        <f t="shared" si="116"/>
        <v>0</v>
      </c>
      <c r="P402" s="24">
        <f t="shared" si="116"/>
        <v>0</v>
      </c>
      <c r="Q402" s="24">
        <f t="shared" si="116"/>
        <v>0</v>
      </c>
      <c r="R402" s="24">
        <f t="shared" si="116"/>
        <v>0</v>
      </c>
      <c r="S402" s="24">
        <f t="shared" si="116"/>
        <v>0</v>
      </c>
      <c r="T402" s="25" t="s">
        <v>31</v>
      </c>
      <c r="U402" s="30"/>
      <c r="W402" s="31"/>
    </row>
    <row r="403" spans="2:23" s="26" customFormat="1" ht="21" customHeight="1" outlineLevel="1" x14ac:dyDescent="0.25">
      <c r="B403" s="69"/>
      <c r="C403" s="65"/>
      <c r="D403" s="65"/>
      <c r="E403" s="66"/>
      <c r="F403" s="39"/>
      <c r="G403" s="39"/>
      <c r="H403" s="29">
        <f t="shared" si="100"/>
        <v>0</v>
      </c>
      <c r="I403" s="29">
        <f t="shared" si="101"/>
        <v>0</v>
      </c>
      <c r="J403" s="29"/>
      <c r="K403" s="24"/>
      <c r="L403" s="24"/>
      <c r="M403" s="24"/>
      <c r="N403" s="24"/>
      <c r="O403" s="24"/>
      <c r="P403" s="24"/>
      <c r="Q403" s="24"/>
      <c r="R403" s="24"/>
      <c r="S403" s="24"/>
      <c r="T403" s="25"/>
      <c r="U403" s="30"/>
      <c r="W403" s="31"/>
    </row>
    <row r="404" spans="2:23" s="26" customFormat="1" ht="21" customHeight="1" outlineLevel="1" x14ac:dyDescent="0.25">
      <c r="B404" s="9"/>
      <c r="C404" s="18"/>
      <c r="D404" s="18"/>
      <c r="E404" s="62"/>
      <c r="F404" s="20"/>
      <c r="G404" s="28"/>
      <c r="H404" s="29">
        <f t="shared" si="100"/>
        <v>0</v>
      </c>
      <c r="I404" s="29">
        <f t="shared" si="101"/>
        <v>0</v>
      </c>
      <c r="J404" s="63"/>
      <c r="K404" s="24">
        <f t="shared" ref="K404:S430" si="118">IF($E404=K$6,$J404,0)</f>
        <v>0</v>
      </c>
      <c r="L404" s="24">
        <f t="shared" si="118"/>
        <v>0</v>
      </c>
      <c r="M404" s="24">
        <f t="shared" si="118"/>
        <v>0</v>
      </c>
      <c r="N404" s="24">
        <f t="shared" si="118"/>
        <v>0</v>
      </c>
      <c r="O404" s="24">
        <f t="shared" si="118"/>
        <v>0</v>
      </c>
      <c r="P404" s="24">
        <f t="shared" si="118"/>
        <v>0</v>
      </c>
      <c r="Q404" s="24">
        <f t="shared" si="118"/>
        <v>0</v>
      </c>
      <c r="R404" s="24">
        <f t="shared" si="118"/>
        <v>0</v>
      </c>
      <c r="S404" s="24">
        <f t="shared" si="118"/>
        <v>0</v>
      </c>
      <c r="T404" s="30"/>
      <c r="U404" s="30"/>
    </row>
    <row r="405" spans="2:23" s="26" customFormat="1" ht="21" customHeight="1" outlineLevel="1" x14ac:dyDescent="0.25">
      <c r="B405" s="9"/>
      <c r="C405" s="18"/>
      <c r="D405" s="18"/>
      <c r="E405" s="62"/>
      <c r="F405" s="20"/>
      <c r="G405" s="28"/>
      <c r="H405" s="29">
        <f t="shared" si="100"/>
        <v>0</v>
      </c>
      <c r="I405" s="29">
        <f t="shared" si="101"/>
        <v>0</v>
      </c>
      <c r="J405" s="63"/>
      <c r="K405" s="24">
        <f t="shared" si="118"/>
        <v>0</v>
      </c>
      <c r="L405" s="24">
        <f t="shared" si="118"/>
        <v>0</v>
      </c>
      <c r="M405" s="24">
        <f t="shared" si="118"/>
        <v>0</v>
      </c>
      <c r="N405" s="24">
        <f t="shared" si="118"/>
        <v>0</v>
      </c>
      <c r="O405" s="24">
        <f t="shared" si="118"/>
        <v>0</v>
      </c>
      <c r="P405" s="24">
        <f t="shared" si="118"/>
        <v>0</v>
      </c>
      <c r="Q405" s="24">
        <f t="shared" si="118"/>
        <v>0</v>
      </c>
      <c r="R405" s="24">
        <f t="shared" si="118"/>
        <v>0</v>
      </c>
      <c r="S405" s="24">
        <f t="shared" si="118"/>
        <v>0</v>
      </c>
      <c r="T405" s="30"/>
      <c r="U405" s="30"/>
    </row>
    <row r="406" spans="2:23" s="26" customFormat="1" ht="21" customHeight="1" outlineLevel="1" x14ac:dyDescent="0.25">
      <c r="B406" s="27"/>
      <c r="C406" s="18"/>
      <c r="D406" s="18"/>
      <c r="E406" s="62"/>
      <c r="F406" s="39"/>
      <c r="G406" s="39"/>
      <c r="H406" s="29">
        <f t="shared" si="100"/>
        <v>0</v>
      </c>
      <c r="I406" s="29">
        <f t="shared" si="101"/>
        <v>0</v>
      </c>
      <c r="J406" s="29">
        <f t="shared" ref="J406:J410" si="119">(H406*D406)+(I406*D406)</f>
        <v>0</v>
      </c>
      <c r="K406" s="24">
        <f t="shared" si="118"/>
        <v>0</v>
      </c>
      <c r="L406" s="24">
        <f t="shared" si="118"/>
        <v>0</v>
      </c>
      <c r="M406" s="24">
        <f t="shared" si="118"/>
        <v>0</v>
      </c>
      <c r="N406" s="24">
        <f t="shared" si="118"/>
        <v>0</v>
      </c>
      <c r="O406" s="24">
        <f t="shared" si="118"/>
        <v>0</v>
      </c>
      <c r="P406" s="24">
        <f t="shared" si="118"/>
        <v>0</v>
      </c>
      <c r="Q406" s="24">
        <f t="shared" si="118"/>
        <v>0</v>
      </c>
      <c r="R406" s="24">
        <f t="shared" si="118"/>
        <v>0</v>
      </c>
      <c r="S406" s="24">
        <f t="shared" si="118"/>
        <v>0</v>
      </c>
      <c r="T406" s="25" t="s">
        <v>31</v>
      </c>
      <c r="U406" s="30"/>
      <c r="W406" s="31"/>
    </row>
    <row r="407" spans="2:23" s="38" customFormat="1" ht="21" customHeight="1" outlineLevel="1" x14ac:dyDescent="0.25">
      <c r="B407" s="32"/>
      <c r="C407" s="33"/>
      <c r="D407" s="33"/>
      <c r="E407" s="34"/>
      <c r="F407" s="35"/>
      <c r="G407" s="35"/>
      <c r="H407" s="29">
        <f t="shared" si="100"/>
        <v>0</v>
      </c>
      <c r="I407" s="29">
        <f t="shared" si="101"/>
        <v>0</v>
      </c>
      <c r="J407" s="36">
        <f t="shared" si="119"/>
        <v>0</v>
      </c>
      <c r="K407" s="24">
        <f t="shared" si="118"/>
        <v>0</v>
      </c>
      <c r="L407" s="24">
        <f t="shared" si="118"/>
        <v>0</v>
      </c>
      <c r="M407" s="24">
        <f t="shared" si="118"/>
        <v>0</v>
      </c>
      <c r="N407" s="24">
        <f t="shared" si="118"/>
        <v>0</v>
      </c>
      <c r="O407" s="24">
        <f t="shared" si="118"/>
        <v>0</v>
      </c>
      <c r="P407" s="24">
        <f t="shared" si="118"/>
        <v>0</v>
      </c>
      <c r="Q407" s="24">
        <f t="shared" si="118"/>
        <v>0</v>
      </c>
      <c r="R407" s="24">
        <f t="shared" si="118"/>
        <v>0</v>
      </c>
      <c r="S407" s="24">
        <f t="shared" si="118"/>
        <v>0</v>
      </c>
      <c r="T407" s="37" t="s">
        <v>31</v>
      </c>
      <c r="U407" s="37"/>
    </row>
    <row r="408" spans="2:23" s="26" customFormat="1" ht="21" customHeight="1" outlineLevel="1" x14ac:dyDescent="0.25">
      <c r="B408" s="27"/>
      <c r="C408" s="18"/>
      <c r="D408" s="18"/>
      <c r="E408" s="62"/>
      <c r="F408" s="39"/>
      <c r="G408" s="39"/>
      <c r="H408" s="29">
        <f t="shared" si="100"/>
        <v>0</v>
      </c>
      <c r="I408" s="29">
        <f t="shared" si="101"/>
        <v>0</v>
      </c>
      <c r="J408" s="29">
        <f t="shared" si="119"/>
        <v>0</v>
      </c>
      <c r="K408" s="24">
        <f t="shared" si="118"/>
        <v>0</v>
      </c>
      <c r="L408" s="24">
        <f t="shared" si="118"/>
        <v>0</v>
      </c>
      <c r="M408" s="24">
        <f t="shared" si="118"/>
        <v>0</v>
      </c>
      <c r="N408" s="24">
        <f t="shared" si="118"/>
        <v>0</v>
      </c>
      <c r="O408" s="24">
        <f t="shared" si="118"/>
        <v>0</v>
      </c>
      <c r="P408" s="24">
        <f t="shared" si="118"/>
        <v>0</v>
      </c>
      <c r="Q408" s="24">
        <f t="shared" si="118"/>
        <v>0</v>
      </c>
      <c r="R408" s="24">
        <f t="shared" si="118"/>
        <v>0</v>
      </c>
      <c r="S408" s="24">
        <f t="shared" si="118"/>
        <v>0</v>
      </c>
      <c r="T408" s="25" t="s">
        <v>31</v>
      </c>
      <c r="U408" s="30"/>
      <c r="W408" s="31"/>
    </row>
    <row r="409" spans="2:23" s="26" customFormat="1" ht="21" customHeight="1" outlineLevel="1" x14ac:dyDescent="0.25">
      <c r="B409" s="27"/>
      <c r="C409" s="18"/>
      <c r="D409" s="18"/>
      <c r="E409" s="62"/>
      <c r="F409" s="39"/>
      <c r="G409" s="39"/>
      <c r="H409" s="29">
        <f t="shared" si="100"/>
        <v>0</v>
      </c>
      <c r="I409" s="29">
        <f t="shared" si="101"/>
        <v>0</v>
      </c>
      <c r="J409" s="29">
        <f t="shared" si="119"/>
        <v>0</v>
      </c>
      <c r="K409" s="24">
        <f t="shared" si="118"/>
        <v>0</v>
      </c>
      <c r="L409" s="24">
        <f t="shared" si="118"/>
        <v>0</v>
      </c>
      <c r="M409" s="24">
        <f t="shared" si="118"/>
        <v>0</v>
      </c>
      <c r="N409" s="24">
        <f t="shared" si="118"/>
        <v>0</v>
      </c>
      <c r="O409" s="24">
        <f t="shared" si="118"/>
        <v>0</v>
      </c>
      <c r="P409" s="24">
        <f t="shared" si="118"/>
        <v>0</v>
      </c>
      <c r="Q409" s="24">
        <f t="shared" si="118"/>
        <v>0</v>
      </c>
      <c r="R409" s="24">
        <f t="shared" si="118"/>
        <v>0</v>
      </c>
      <c r="S409" s="24">
        <f t="shared" si="118"/>
        <v>0</v>
      </c>
      <c r="T409" s="25" t="s">
        <v>31</v>
      </c>
      <c r="U409" s="30"/>
      <c r="W409" s="31"/>
    </row>
    <row r="410" spans="2:23" s="38" customFormat="1" ht="21" customHeight="1" outlineLevel="1" x14ac:dyDescent="0.25">
      <c r="B410" s="32"/>
      <c r="C410" s="33"/>
      <c r="D410" s="33"/>
      <c r="E410" s="34"/>
      <c r="F410" s="35"/>
      <c r="G410" s="35"/>
      <c r="H410" s="29">
        <f t="shared" si="100"/>
        <v>0</v>
      </c>
      <c r="I410" s="29">
        <f t="shared" si="101"/>
        <v>0</v>
      </c>
      <c r="J410" s="36">
        <f t="shared" si="119"/>
        <v>0</v>
      </c>
      <c r="K410" s="24">
        <f t="shared" si="118"/>
        <v>0</v>
      </c>
      <c r="L410" s="24">
        <f t="shared" si="118"/>
        <v>0</v>
      </c>
      <c r="M410" s="24">
        <f t="shared" si="118"/>
        <v>0</v>
      </c>
      <c r="N410" s="24">
        <f t="shared" si="118"/>
        <v>0</v>
      </c>
      <c r="O410" s="24">
        <f t="shared" si="118"/>
        <v>0</v>
      </c>
      <c r="P410" s="24">
        <f t="shared" si="118"/>
        <v>0</v>
      </c>
      <c r="Q410" s="24">
        <f t="shared" si="118"/>
        <v>0</v>
      </c>
      <c r="R410" s="24">
        <f t="shared" si="118"/>
        <v>0</v>
      </c>
      <c r="S410" s="24">
        <f t="shared" si="118"/>
        <v>0</v>
      </c>
      <c r="T410" s="37" t="s">
        <v>31</v>
      </c>
      <c r="U410" s="37"/>
    </row>
    <row r="411" spans="2:23" s="68" customFormat="1" ht="21" customHeight="1" outlineLevel="1" x14ac:dyDescent="0.25">
      <c r="B411" s="17"/>
      <c r="C411" s="65"/>
      <c r="D411" s="65"/>
      <c r="E411" s="66"/>
      <c r="F411" s="39"/>
      <c r="G411" s="39"/>
      <c r="H411" s="29">
        <f t="shared" si="100"/>
        <v>0</v>
      </c>
      <c r="I411" s="29">
        <f t="shared" si="101"/>
        <v>0</v>
      </c>
      <c r="J411" s="29"/>
      <c r="K411" s="24">
        <f t="shared" si="118"/>
        <v>0</v>
      </c>
      <c r="L411" s="24">
        <f t="shared" si="118"/>
        <v>0</v>
      </c>
      <c r="M411" s="24">
        <f t="shared" si="118"/>
        <v>0</v>
      </c>
      <c r="N411" s="24">
        <f t="shared" si="118"/>
        <v>0</v>
      </c>
      <c r="O411" s="24">
        <f t="shared" si="118"/>
        <v>0</v>
      </c>
      <c r="P411" s="24">
        <f t="shared" si="118"/>
        <v>0</v>
      </c>
      <c r="Q411" s="24">
        <f t="shared" si="118"/>
        <v>0</v>
      </c>
      <c r="R411" s="24">
        <f t="shared" si="118"/>
        <v>0</v>
      </c>
      <c r="S411" s="24">
        <f t="shared" si="118"/>
        <v>0</v>
      </c>
      <c r="T411" s="25"/>
      <c r="U411" s="67"/>
      <c r="V411" s="26"/>
    </row>
    <row r="412" spans="2:23" s="26" customFormat="1" ht="21" customHeight="1" outlineLevel="1" x14ac:dyDescent="0.25">
      <c r="B412" s="27"/>
      <c r="C412" s="18"/>
      <c r="D412" s="18"/>
      <c r="E412" s="62"/>
      <c r="F412" s="39"/>
      <c r="G412" s="39"/>
      <c r="H412" s="29">
        <f t="shared" si="100"/>
        <v>0</v>
      </c>
      <c r="I412" s="29">
        <f t="shared" si="101"/>
        <v>0</v>
      </c>
      <c r="J412" s="29">
        <f t="shared" ref="J412:J415" si="120">(H412*D412)+(I412*D412)</f>
        <v>0</v>
      </c>
      <c r="K412" s="24">
        <f t="shared" si="118"/>
        <v>0</v>
      </c>
      <c r="L412" s="24">
        <f t="shared" si="118"/>
        <v>0</v>
      </c>
      <c r="M412" s="24">
        <f t="shared" si="118"/>
        <v>0</v>
      </c>
      <c r="N412" s="24">
        <f t="shared" si="118"/>
        <v>0</v>
      </c>
      <c r="O412" s="24">
        <f t="shared" si="118"/>
        <v>0</v>
      </c>
      <c r="P412" s="24">
        <f t="shared" si="118"/>
        <v>0</v>
      </c>
      <c r="Q412" s="24">
        <f t="shared" si="118"/>
        <v>0</v>
      </c>
      <c r="R412" s="24">
        <f t="shared" si="118"/>
        <v>0</v>
      </c>
      <c r="S412" s="24">
        <f t="shared" si="118"/>
        <v>0</v>
      </c>
      <c r="T412" s="25" t="s">
        <v>31</v>
      </c>
      <c r="U412" s="30"/>
      <c r="W412" s="31"/>
    </row>
    <row r="413" spans="2:23" s="38" customFormat="1" ht="21" customHeight="1" outlineLevel="1" x14ac:dyDescent="0.25">
      <c r="B413" s="32"/>
      <c r="C413" s="33"/>
      <c r="D413" s="33"/>
      <c r="E413" s="34"/>
      <c r="F413" s="35"/>
      <c r="G413" s="35"/>
      <c r="H413" s="29">
        <f t="shared" si="100"/>
        <v>0</v>
      </c>
      <c r="I413" s="29">
        <f t="shared" si="101"/>
        <v>0</v>
      </c>
      <c r="J413" s="36">
        <f t="shared" si="120"/>
        <v>0</v>
      </c>
      <c r="K413" s="24">
        <f t="shared" si="118"/>
        <v>0</v>
      </c>
      <c r="L413" s="24">
        <f t="shared" si="118"/>
        <v>0</v>
      </c>
      <c r="M413" s="24">
        <f t="shared" si="118"/>
        <v>0</v>
      </c>
      <c r="N413" s="24">
        <f t="shared" si="118"/>
        <v>0</v>
      </c>
      <c r="O413" s="24">
        <f t="shared" si="118"/>
        <v>0</v>
      </c>
      <c r="P413" s="24">
        <f t="shared" si="118"/>
        <v>0</v>
      </c>
      <c r="Q413" s="24">
        <f t="shared" si="118"/>
        <v>0</v>
      </c>
      <c r="R413" s="24">
        <f t="shared" si="118"/>
        <v>0</v>
      </c>
      <c r="S413" s="24">
        <f t="shared" si="118"/>
        <v>0</v>
      </c>
      <c r="T413" s="37" t="s">
        <v>31</v>
      </c>
      <c r="U413" s="37"/>
    </row>
    <row r="414" spans="2:23" s="26" customFormat="1" ht="21" customHeight="1" outlineLevel="1" x14ac:dyDescent="0.25">
      <c r="B414" s="27"/>
      <c r="C414" s="18"/>
      <c r="D414" s="18"/>
      <c r="E414" s="62"/>
      <c r="F414" s="39"/>
      <c r="G414" s="39"/>
      <c r="H414" s="29">
        <f t="shared" si="100"/>
        <v>0</v>
      </c>
      <c r="I414" s="29">
        <f t="shared" si="101"/>
        <v>0</v>
      </c>
      <c r="J414" s="29">
        <f t="shared" si="120"/>
        <v>0</v>
      </c>
      <c r="K414" s="24">
        <f t="shared" si="118"/>
        <v>0</v>
      </c>
      <c r="L414" s="24">
        <f t="shared" si="118"/>
        <v>0</v>
      </c>
      <c r="M414" s="24">
        <f t="shared" si="118"/>
        <v>0</v>
      </c>
      <c r="N414" s="24">
        <f t="shared" si="118"/>
        <v>0</v>
      </c>
      <c r="O414" s="24">
        <f t="shared" si="118"/>
        <v>0</v>
      </c>
      <c r="P414" s="24">
        <f t="shared" si="118"/>
        <v>0</v>
      </c>
      <c r="Q414" s="24">
        <f t="shared" si="118"/>
        <v>0</v>
      </c>
      <c r="R414" s="24">
        <f t="shared" si="118"/>
        <v>0</v>
      </c>
      <c r="S414" s="24">
        <f t="shared" si="118"/>
        <v>0</v>
      </c>
      <c r="T414" s="25" t="s">
        <v>31</v>
      </c>
      <c r="U414" s="30"/>
      <c r="W414" s="31"/>
    </row>
    <row r="415" spans="2:23" s="26" customFormat="1" ht="21" customHeight="1" outlineLevel="1" x14ac:dyDescent="0.25">
      <c r="B415" s="27"/>
      <c r="C415" s="18"/>
      <c r="D415" s="18"/>
      <c r="E415" s="62"/>
      <c r="F415" s="39"/>
      <c r="G415" s="39"/>
      <c r="H415" s="29">
        <f t="shared" ref="H415:H478" si="121">IF(C415="A",PRODUCT(E415:G415),0)</f>
        <v>0</v>
      </c>
      <c r="I415" s="29">
        <f t="shared" ref="I415:I478" si="122">IF(C415="D",-PRODUCT(E415:G415),0)</f>
        <v>0</v>
      </c>
      <c r="J415" s="29">
        <f t="shared" si="120"/>
        <v>0</v>
      </c>
      <c r="K415" s="24">
        <f t="shared" si="118"/>
        <v>0</v>
      </c>
      <c r="L415" s="24">
        <f t="shared" si="118"/>
        <v>0</v>
      </c>
      <c r="M415" s="24">
        <f t="shared" si="118"/>
        <v>0</v>
      </c>
      <c r="N415" s="24">
        <f t="shared" si="118"/>
        <v>0</v>
      </c>
      <c r="O415" s="24">
        <f t="shared" si="118"/>
        <v>0</v>
      </c>
      <c r="P415" s="24">
        <f t="shared" si="118"/>
        <v>0</v>
      </c>
      <c r="Q415" s="24">
        <f t="shared" si="118"/>
        <v>0</v>
      </c>
      <c r="R415" s="24">
        <f t="shared" si="118"/>
        <v>0</v>
      </c>
      <c r="S415" s="24">
        <f t="shared" si="118"/>
        <v>0</v>
      </c>
      <c r="T415" s="25" t="s">
        <v>31</v>
      </c>
      <c r="U415" s="30"/>
      <c r="W415" s="31"/>
    </row>
    <row r="416" spans="2:23" s="68" customFormat="1" ht="21" customHeight="1" outlineLevel="1" x14ac:dyDescent="0.25">
      <c r="B416" s="17"/>
      <c r="C416" s="65"/>
      <c r="D416" s="65"/>
      <c r="E416" s="66"/>
      <c r="F416" s="39"/>
      <c r="G416" s="39"/>
      <c r="H416" s="29">
        <f t="shared" si="121"/>
        <v>0</v>
      </c>
      <c r="I416" s="29">
        <f t="shared" si="122"/>
        <v>0</v>
      </c>
      <c r="J416" s="29"/>
      <c r="K416" s="24">
        <f t="shared" si="118"/>
        <v>0</v>
      </c>
      <c r="L416" s="24">
        <f t="shared" si="118"/>
        <v>0</v>
      </c>
      <c r="M416" s="24">
        <f t="shared" si="118"/>
        <v>0</v>
      </c>
      <c r="N416" s="24">
        <f t="shared" si="118"/>
        <v>0</v>
      </c>
      <c r="O416" s="24">
        <f t="shared" si="118"/>
        <v>0</v>
      </c>
      <c r="P416" s="24">
        <f t="shared" si="118"/>
        <v>0</v>
      </c>
      <c r="Q416" s="24">
        <f t="shared" si="118"/>
        <v>0</v>
      </c>
      <c r="R416" s="24">
        <f t="shared" si="118"/>
        <v>0</v>
      </c>
      <c r="S416" s="24">
        <f t="shared" si="118"/>
        <v>0</v>
      </c>
      <c r="T416" s="25"/>
      <c r="U416" s="67"/>
      <c r="V416" s="26"/>
    </row>
    <row r="417" spans="2:23" s="26" customFormat="1" ht="21" customHeight="1" outlineLevel="1" x14ac:dyDescent="0.25">
      <c r="B417" s="27"/>
      <c r="C417" s="18"/>
      <c r="D417" s="18"/>
      <c r="E417" s="62"/>
      <c r="F417" s="39"/>
      <c r="G417" s="39"/>
      <c r="H417" s="29">
        <f t="shared" si="121"/>
        <v>0</v>
      </c>
      <c r="I417" s="29">
        <f t="shared" si="122"/>
        <v>0</v>
      </c>
      <c r="J417" s="29">
        <f t="shared" ref="J417:J421" si="123">(H417*D417)+(I417*D417)</f>
        <v>0</v>
      </c>
      <c r="K417" s="24">
        <f t="shared" si="118"/>
        <v>0</v>
      </c>
      <c r="L417" s="24">
        <f t="shared" si="118"/>
        <v>0</v>
      </c>
      <c r="M417" s="24">
        <f t="shared" si="118"/>
        <v>0</v>
      </c>
      <c r="N417" s="24">
        <f t="shared" si="118"/>
        <v>0</v>
      </c>
      <c r="O417" s="24">
        <f t="shared" si="118"/>
        <v>0</v>
      </c>
      <c r="P417" s="24">
        <f t="shared" si="118"/>
        <v>0</v>
      </c>
      <c r="Q417" s="24">
        <f t="shared" si="118"/>
        <v>0</v>
      </c>
      <c r="R417" s="24">
        <f t="shared" si="118"/>
        <v>0</v>
      </c>
      <c r="S417" s="24">
        <f t="shared" si="118"/>
        <v>0</v>
      </c>
      <c r="T417" s="25" t="s">
        <v>31</v>
      </c>
      <c r="U417" s="30"/>
      <c r="W417" s="31"/>
    </row>
    <row r="418" spans="2:23" s="38" customFormat="1" ht="21" customHeight="1" outlineLevel="1" x14ac:dyDescent="0.25">
      <c r="B418" s="32"/>
      <c r="C418" s="33"/>
      <c r="D418" s="33"/>
      <c r="E418" s="34"/>
      <c r="F418" s="35"/>
      <c r="G418" s="35"/>
      <c r="H418" s="29">
        <f t="shared" si="121"/>
        <v>0</v>
      </c>
      <c r="I418" s="29">
        <f t="shared" si="122"/>
        <v>0</v>
      </c>
      <c r="J418" s="36">
        <f t="shared" si="123"/>
        <v>0</v>
      </c>
      <c r="K418" s="24">
        <f t="shared" si="118"/>
        <v>0</v>
      </c>
      <c r="L418" s="24">
        <f t="shared" si="118"/>
        <v>0</v>
      </c>
      <c r="M418" s="24">
        <f t="shared" si="118"/>
        <v>0</v>
      </c>
      <c r="N418" s="24">
        <f t="shared" si="118"/>
        <v>0</v>
      </c>
      <c r="O418" s="24">
        <f t="shared" si="118"/>
        <v>0</v>
      </c>
      <c r="P418" s="24">
        <f t="shared" si="118"/>
        <v>0</v>
      </c>
      <c r="Q418" s="24">
        <f t="shared" si="118"/>
        <v>0</v>
      </c>
      <c r="R418" s="24">
        <f t="shared" si="118"/>
        <v>0</v>
      </c>
      <c r="S418" s="24">
        <f t="shared" si="118"/>
        <v>0</v>
      </c>
      <c r="T418" s="37" t="s">
        <v>31</v>
      </c>
      <c r="U418" s="37"/>
    </row>
    <row r="419" spans="2:23" s="26" customFormat="1" ht="21" customHeight="1" outlineLevel="1" x14ac:dyDescent="0.25">
      <c r="B419" s="27"/>
      <c r="C419" s="18"/>
      <c r="D419" s="18"/>
      <c r="E419" s="19"/>
      <c r="F419" s="20"/>
      <c r="G419" s="28"/>
      <c r="H419" s="29">
        <f t="shared" si="121"/>
        <v>0</v>
      </c>
      <c r="I419" s="29">
        <f t="shared" si="122"/>
        <v>0</v>
      </c>
      <c r="J419" s="29">
        <f t="shared" si="123"/>
        <v>0</v>
      </c>
      <c r="K419" s="24">
        <f t="shared" si="118"/>
        <v>0</v>
      </c>
      <c r="L419" s="24">
        <f t="shared" si="118"/>
        <v>0</v>
      </c>
      <c r="M419" s="24">
        <f t="shared" si="118"/>
        <v>0</v>
      </c>
      <c r="N419" s="24">
        <f t="shared" si="118"/>
        <v>0</v>
      </c>
      <c r="O419" s="24">
        <f t="shared" si="118"/>
        <v>0</v>
      </c>
      <c r="P419" s="24">
        <f t="shared" si="118"/>
        <v>0</v>
      </c>
      <c r="Q419" s="24">
        <f t="shared" si="118"/>
        <v>0</v>
      </c>
      <c r="R419" s="24">
        <f t="shared" si="118"/>
        <v>0</v>
      </c>
      <c r="S419" s="24">
        <f t="shared" si="118"/>
        <v>0</v>
      </c>
      <c r="T419" s="25" t="s">
        <v>31</v>
      </c>
      <c r="U419" s="30"/>
      <c r="W419" s="31"/>
    </row>
    <row r="420" spans="2:23" s="26" customFormat="1" ht="21" customHeight="1" outlineLevel="1" x14ac:dyDescent="0.25">
      <c r="B420" s="27"/>
      <c r="C420" s="18"/>
      <c r="D420" s="18"/>
      <c r="E420" s="19"/>
      <c r="F420" s="20"/>
      <c r="G420" s="28"/>
      <c r="H420" s="29">
        <f t="shared" si="121"/>
        <v>0</v>
      </c>
      <c r="I420" s="29">
        <f t="shared" si="122"/>
        <v>0</v>
      </c>
      <c r="J420" s="29">
        <f t="shared" si="123"/>
        <v>0</v>
      </c>
      <c r="K420" s="24">
        <f t="shared" si="118"/>
        <v>0</v>
      </c>
      <c r="L420" s="24">
        <f t="shared" si="118"/>
        <v>0</v>
      </c>
      <c r="M420" s="24">
        <f t="shared" si="118"/>
        <v>0</v>
      </c>
      <c r="N420" s="24">
        <f t="shared" si="118"/>
        <v>0</v>
      </c>
      <c r="O420" s="24">
        <f t="shared" si="118"/>
        <v>0</v>
      </c>
      <c r="P420" s="24">
        <f t="shared" si="118"/>
        <v>0</v>
      </c>
      <c r="Q420" s="24">
        <f t="shared" si="118"/>
        <v>0</v>
      </c>
      <c r="R420" s="24">
        <f t="shared" si="118"/>
        <v>0</v>
      </c>
      <c r="S420" s="24">
        <f t="shared" si="118"/>
        <v>0</v>
      </c>
      <c r="T420" s="25" t="s">
        <v>31</v>
      </c>
      <c r="U420" s="30"/>
      <c r="W420" s="31"/>
    </row>
    <row r="421" spans="2:23" s="26" customFormat="1" ht="21" customHeight="1" outlineLevel="1" x14ac:dyDescent="0.25">
      <c r="B421" s="32"/>
      <c r="C421" s="33"/>
      <c r="D421" s="33"/>
      <c r="E421" s="34"/>
      <c r="F421" s="35"/>
      <c r="G421" s="35"/>
      <c r="H421" s="29">
        <f t="shared" si="121"/>
        <v>0</v>
      </c>
      <c r="I421" s="29">
        <f t="shared" si="122"/>
        <v>0</v>
      </c>
      <c r="J421" s="29">
        <f t="shared" si="123"/>
        <v>0</v>
      </c>
      <c r="K421" s="24">
        <f t="shared" si="118"/>
        <v>0</v>
      </c>
      <c r="L421" s="24">
        <f t="shared" si="118"/>
        <v>0</v>
      </c>
      <c r="M421" s="24">
        <f t="shared" si="118"/>
        <v>0</v>
      </c>
      <c r="N421" s="24">
        <f t="shared" si="118"/>
        <v>0</v>
      </c>
      <c r="O421" s="24">
        <f t="shared" si="118"/>
        <v>0</v>
      </c>
      <c r="P421" s="24">
        <f t="shared" si="118"/>
        <v>0</v>
      </c>
      <c r="Q421" s="24">
        <f t="shared" si="118"/>
        <v>0</v>
      </c>
      <c r="R421" s="24">
        <f t="shared" si="118"/>
        <v>0</v>
      </c>
      <c r="S421" s="24">
        <f t="shared" si="118"/>
        <v>0</v>
      </c>
      <c r="T421" s="25" t="s">
        <v>31</v>
      </c>
      <c r="U421" s="30"/>
      <c r="W421" s="31"/>
    </row>
    <row r="422" spans="2:23" s="26" customFormat="1" ht="21" customHeight="1" outlineLevel="1" x14ac:dyDescent="0.25">
      <c r="B422" s="17"/>
      <c r="C422" s="18"/>
      <c r="D422" s="19"/>
      <c r="E422" s="20"/>
      <c r="F422" s="21"/>
      <c r="G422" s="22"/>
      <c r="H422" s="29">
        <f t="shared" si="121"/>
        <v>0</v>
      </c>
      <c r="I422" s="29">
        <f t="shared" si="122"/>
        <v>0</v>
      </c>
      <c r="J422" s="23">
        <f t="shared" ref="J422" si="124">IF($D422=J$6,$C422*$G422,0)</f>
        <v>0</v>
      </c>
      <c r="K422" s="24">
        <f t="shared" si="118"/>
        <v>0</v>
      </c>
      <c r="L422" s="24">
        <f t="shared" si="118"/>
        <v>0</v>
      </c>
      <c r="M422" s="24">
        <f t="shared" si="118"/>
        <v>0</v>
      </c>
      <c r="N422" s="24">
        <f t="shared" si="118"/>
        <v>0</v>
      </c>
      <c r="O422" s="24">
        <f t="shared" si="118"/>
        <v>0</v>
      </c>
      <c r="P422" s="24">
        <f t="shared" si="118"/>
        <v>0</v>
      </c>
      <c r="Q422" s="24">
        <f t="shared" si="118"/>
        <v>0</v>
      </c>
      <c r="R422" s="24">
        <f t="shared" si="118"/>
        <v>0</v>
      </c>
      <c r="S422" s="24">
        <f t="shared" si="118"/>
        <v>0</v>
      </c>
      <c r="T422" s="31"/>
    </row>
    <row r="423" spans="2:23" s="26" customFormat="1" ht="21" customHeight="1" outlineLevel="1" x14ac:dyDescent="0.25">
      <c r="B423" s="27"/>
      <c r="C423" s="18"/>
      <c r="D423" s="18"/>
      <c r="E423" s="19"/>
      <c r="F423" s="20"/>
      <c r="G423" s="28"/>
      <c r="H423" s="29">
        <f t="shared" si="121"/>
        <v>0</v>
      </c>
      <c r="I423" s="29">
        <f t="shared" si="122"/>
        <v>0</v>
      </c>
      <c r="J423" s="29">
        <f t="shared" ref="J423:J430" si="125">(H423*D423)+(I423*D423)</f>
        <v>0</v>
      </c>
      <c r="K423" s="24">
        <f t="shared" si="118"/>
        <v>0</v>
      </c>
      <c r="L423" s="24">
        <f t="shared" si="118"/>
        <v>0</v>
      </c>
      <c r="M423" s="24">
        <f t="shared" si="118"/>
        <v>0</v>
      </c>
      <c r="N423" s="24">
        <f t="shared" si="118"/>
        <v>0</v>
      </c>
      <c r="O423" s="24">
        <f t="shared" si="118"/>
        <v>0</v>
      </c>
      <c r="P423" s="24">
        <f t="shared" si="118"/>
        <v>0</v>
      </c>
      <c r="Q423" s="24">
        <f t="shared" si="118"/>
        <v>0</v>
      </c>
      <c r="R423" s="24">
        <f t="shared" si="118"/>
        <v>0</v>
      </c>
      <c r="S423" s="24">
        <f t="shared" si="118"/>
        <v>0</v>
      </c>
      <c r="T423" s="25" t="s">
        <v>31</v>
      </c>
      <c r="U423" s="30"/>
      <c r="W423" s="31"/>
    </row>
    <row r="424" spans="2:23" s="38" customFormat="1" ht="21" customHeight="1" outlineLevel="1" x14ac:dyDescent="0.25">
      <c r="B424" s="32"/>
      <c r="C424" s="33"/>
      <c r="D424" s="33"/>
      <c r="E424" s="34"/>
      <c r="F424" s="35"/>
      <c r="G424" s="35"/>
      <c r="H424" s="29">
        <f t="shared" si="121"/>
        <v>0</v>
      </c>
      <c r="I424" s="29">
        <f t="shared" si="122"/>
        <v>0</v>
      </c>
      <c r="J424" s="36">
        <f t="shared" si="125"/>
        <v>0</v>
      </c>
      <c r="K424" s="24">
        <f t="shared" si="118"/>
        <v>0</v>
      </c>
      <c r="L424" s="24">
        <f t="shared" si="118"/>
        <v>0</v>
      </c>
      <c r="M424" s="24">
        <f t="shared" si="118"/>
        <v>0</v>
      </c>
      <c r="N424" s="24">
        <f t="shared" si="118"/>
        <v>0</v>
      </c>
      <c r="O424" s="24">
        <f t="shared" si="118"/>
        <v>0</v>
      </c>
      <c r="P424" s="24">
        <f t="shared" si="118"/>
        <v>0</v>
      </c>
      <c r="Q424" s="24">
        <f t="shared" si="118"/>
        <v>0</v>
      </c>
      <c r="R424" s="24">
        <f t="shared" si="118"/>
        <v>0</v>
      </c>
      <c r="S424" s="24">
        <f t="shared" si="118"/>
        <v>0</v>
      </c>
      <c r="T424" s="37" t="s">
        <v>31</v>
      </c>
      <c r="U424" s="37"/>
    </row>
    <row r="425" spans="2:23" s="26" customFormat="1" ht="21" customHeight="1" outlineLevel="1" x14ac:dyDescent="0.25">
      <c r="B425" s="27"/>
      <c r="C425" s="18"/>
      <c r="D425" s="18"/>
      <c r="E425" s="19"/>
      <c r="F425" s="20"/>
      <c r="G425" s="28"/>
      <c r="H425" s="29">
        <f t="shared" si="121"/>
        <v>0</v>
      </c>
      <c r="I425" s="29">
        <f t="shared" si="122"/>
        <v>0</v>
      </c>
      <c r="J425" s="29">
        <f t="shared" si="125"/>
        <v>0</v>
      </c>
      <c r="K425" s="24">
        <f t="shared" si="118"/>
        <v>0</v>
      </c>
      <c r="L425" s="24">
        <f t="shared" si="118"/>
        <v>0</v>
      </c>
      <c r="M425" s="24">
        <f t="shared" si="118"/>
        <v>0</v>
      </c>
      <c r="N425" s="24">
        <f t="shared" si="118"/>
        <v>0</v>
      </c>
      <c r="O425" s="24">
        <f t="shared" si="118"/>
        <v>0</v>
      </c>
      <c r="P425" s="24">
        <f t="shared" si="118"/>
        <v>0</v>
      </c>
      <c r="Q425" s="24">
        <f t="shared" si="118"/>
        <v>0</v>
      </c>
      <c r="R425" s="24">
        <f t="shared" si="118"/>
        <v>0</v>
      </c>
      <c r="S425" s="24">
        <f t="shared" si="118"/>
        <v>0</v>
      </c>
      <c r="T425" s="25" t="s">
        <v>31</v>
      </c>
      <c r="U425" s="30"/>
      <c r="W425" s="31"/>
    </row>
    <row r="426" spans="2:23" s="26" customFormat="1" ht="21" customHeight="1" outlineLevel="1" x14ac:dyDescent="0.25">
      <c r="B426" s="27"/>
      <c r="C426" s="18"/>
      <c r="D426" s="18"/>
      <c r="E426" s="19"/>
      <c r="F426" s="20"/>
      <c r="G426" s="28"/>
      <c r="H426" s="29">
        <f t="shared" si="121"/>
        <v>0</v>
      </c>
      <c r="I426" s="29">
        <f t="shared" si="122"/>
        <v>0</v>
      </c>
      <c r="J426" s="29">
        <f t="shared" si="125"/>
        <v>0</v>
      </c>
      <c r="K426" s="24">
        <f t="shared" si="118"/>
        <v>0</v>
      </c>
      <c r="L426" s="24">
        <f t="shared" si="118"/>
        <v>0</v>
      </c>
      <c r="M426" s="24">
        <f t="shared" si="118"/>
        <v>0</v>
      </c>
      <c r="N426" s="24">
        <f t="shared" si="118"/>
        <v>0</v>
      </c>
      <c r="O426" s="24">
        <f t="shared" si="118"/>
        <v>0</v>
      </c>
      <c r="P426" s="24">
        <f t="shared" si="118"/>
        <v>0</v>
      </c>
      <c r="Q426" s="24">
        <f t="shared" si="118"/>
        <v>0</v>
      </c>
      <c r="R426" s="24">
        <f t="shared" si="118"/>
        <v>0</v>
      </c>
      <c r="S426" s="24">
        <f t="shared" si="118"/>
        <v>0</v>
      </c>
      <c r="T426" s="25" t="s">
        <v>31</v>
      </c>
      <c r="U426" s="30"/>
      <c r="W426" s="31"/>
    </row>
    <row r="427" spans="2:23" s="26" customFormat="1" ht="21" customHeight="1" outlineLevel="1" x14ac:dyDescent="0.25">
      <c r="B427" s="27"/>
      <c r="C427" s="18"/>
      <c r="D427" s="18"/>
      <c r="E427" s="19"/>
      <c r="F427" s="20"/>
      <c r="G427" s="28"/>
      <c r="H427" s="29">
        <f t="shared" si="121"/>
        <v>0</v>
      </c>
      <c r="I427" s="29">
        <f t="shared" si="122"/>
        <v>0</v>
      </c>
      <c r="J427" s="29">
        <f t="shared" si="125"/>
        <v>0</v>
      </c>
      <c r="K427" s="24">
        <f t="shared" si="118"/>
        <v>0</v>
      </c>
      <c r="L427" s="24">
        <f t="shared" si="118"/>
        <v>0</v>
      </c>
      <c r="M427" s="24">
        <f t="shared" si="118"/>
        <v>0</v>
      </c>
      <c r="N427" s="24">
        <f t="shared" si="118"/>
        <v>0</v>
      </c>
      <c r="O427" s="24">
        <f t="shared" si="118"/>
        <v>0</v>
      </c>
      <c r="P427" s="24">
        <f t="shared" si="118"/>
        <v>0</v>
      </c>
      <c r="Q427" s="24">
        <f t="shared" si="118"/>
        <v>0</v>
      </c>
      <c r="R427" s="24">
        <f t="shared" si="118"/>
        <v>0</v>
      </c>
      <c r="S427" s="24">
        <f t="shared" si="118"/>
        <v>0</v>
      </c>
      <c r="T427" s="25" t="s">
        <v>31</v>
      </c>
      <c r="U427" s="30"/>
      <c r="W427" s="31"/>
    </row>
    <row r="428" spans="2:23" s="26" customFormat="1" ht="21" customHeight="1" outlineLevel="1" x14ac:dyDescent="0.25">
      <c r="B428" s="27"/>
      <c r="C428" s="18"/>
      <c r="D428" s="18"/>
      <c r="E428" s="19"/>
      <c r="F428" s="20"/>
      <c r="G428" s="28"/>
      <c r="H428" s="29">
        <f t="shared" si="121"/>
        <v>0</v>
      </c>
      <c r="I428" s="29">
        <f t="shared" si="122"/>
        <v>0</v>
      </c>
      <c r="J428" s="29">
        <f t="shared" si="125"/>
        <v>0</v>
      </c>
      <c r="K428" s="24">
        <f t="shared" si="118"/>
        <v>0</v>
      </c>
      <c r="L428" s="24">
        <f t="shared" si="118"/>
        <v>0</v>
      </c>
      <c r="M428" s="24">
        <f t="shared" si="118"/>
        <v>0</v>
      </c>
      <c r="N428" s="24">
        <f t="shared" si="118"/>
        <v>0</v>
      </c>
      <c r="O428" s="24">
        <f t="shared" si="118"/>
        <v>0</v>
      </c>
      <c r="P428" s="24">
        <f t="shared" si="118"/>
        <v>0</v>
      </c>
      <c r="Q428" s="24">
        <f t="shared" si="118"/>
        <v>0</v>
      </c>
      <c r="R428" s="24">
        <f t="shared" si="118"/>
        <v>0</v>
      </c>
      <c r="S428" s="24">
        <f t="shared" si="118"/>
        <v>0</v>
      </c>
      <c r="T428" s="25" t="s">
        <v>31</v>
      </c>
      <c r="U428" s="30"/>
      <c r="W428" s="31"/>
    </row>
    <row r="429" spans="2:23" s="38" customFormat="1" ht="21" customHeight="1" outlineLevel="1" x14ac:dyDescent="0.25">
      <c r="B429" s="32"/>
      <c r="C429" s="33"/>
      <c r="D429" s="33"/>
      <c r="E429" s="34"/>
      <c r="F429" s="35"/>
      <c r="G429" s="35"/>
      <c r="H429" s="29">
        <f t="shared" si="121"/>
        <v>0</v>
      </c>
      <c r="I429" s="29">
        <f t="shared" si="122"/>
        <v>0</v>
      </c>
      <c r="J429" s="36">
        <f t="shared" si="125"/>
        <v>0</v>
      </c>
      <c r="K429" s="24">
        <f t="shared" si="118"/>
        <v>0</v>
      </c>
      <c r="L429" s="24">
        <f t="shared" si="118"/>
        <v>0</v>
      </c>
      <c r="M429" s="24">
        <f t="shared" si="118"/>
        <v>0</v>
      </c>
      <c r="N429" s="24">
        <f t="shared" si="118"/>
        <v>0</v>
      </c>
      <c r="O429" s="24">
        <f t="shared" si="118"/>
        <v>0</v>
      </c>
      <c r="P429" s="24">
        <f t="shared" si="118"/>
        <v>0</v>
      </c>
      <c r="Q429" s="24">
        <f t="shared" si="118"/>
        <v>0</v>
      </c>
      <c r="R429" s="24">
        <f t="shared" si="118"/>
        <v>0</v>
      </c>
      <c r="S429" s="24">
        <f t="shared" si="118"/>
        <v>0</v>
      </c>
      <c r="T429" s="37" t="s">
        <v>31</v>
      </c>
      <c r="U429" s="37"/>
    </row>
    <row r="430" spans="2:23" s="26" customFormat="1" ht="21" customHeight="1" outlineLevel="1" x14ac:dyDescent="0.25">
      <c r="B430" s="27"/>
      <c r="C430" s="18"/>
      <c r="D430" s="18"/>
      <c r="E430" s="19"/>
      <c r="F430" s="20"/>
      <c r="G430" s="28"/>
      <c r="H430" s="29">
        <f t="shared" si="121"/>
        <v>0</v>
      </c>
      <c r="I430" s="29">
        <f t="shared" si="122"/>
        <v>0</v>
      </c>
      <c r="J430" s="29">
        <f t="shared" si="125"/>
        <v>0</v>
      </c>
      <c r="K430" s="24">
        <f t="shared" si="118"/>
        <v>0</v>
      </c>
      <c r="L430" s="24">
        <f t="shared" si="118"/>
        <v>0</v>
      </c>
      <c r="M430" s="24">
        <f t="shared" si="118"/>
        <v>0</v>
      </c>
      <c r="N430" s="24">
        <f t="shared" si="118"/>
        <v>0</v>
      </c>
      <c r="O430" s="24">
        <f t="shared" si="118"/>
        <v>0</v>
      </c>
      <c r="P430" s="24">
        <f t="shared" si="118"/>
        <v>0</v>
      </c>
      <c r="Q430" s="24">
        <f t="shared" si="118"/>
        <v>0</v>
      </c>
      <c r="R430" s="24">
        <f t="shared" si="118"/>
        <v>0</v>
      </c>
      <c r="S430" s="24">
        <f t="shared" si="118"/>
        <v>0</v>
      </c>
      <c r="T430" s="25" t="s">
        <v>31</v>
      </c>
      <c r="U430" s="30"/>
      <c r="W430" s="31"/>
    </row>
    <row r="431" spans="2:23" s="26" customFormat="1" ht="21" customHeight="1" outlineLevel="1" x14ac:dyDescent="0.25">
      <c r="B431" s="17"/>
      <c r="C431" s="18"/>
      <c r="D431" s="19"/>
      <c r="E431" s="20"/>
      <c r="F431" s="21"/>
      <c r="G431" s="22"/>
      <c r="H431" s="29">
        <f t="shared" si="121"/>
        <v>0</v>
      </c>
      <c r="I431" s="29">
        <f t="shared" si="122"/>
        <v>0</v>
      </c>
      <c r="J431" s="23">
        <f t="shared" ref="J431" si="126">IF($D431=J$6,$C431*$G431,0)</f>
        <v>0</v>
      </c>
      <c r="K431" s="24">
        <f t="shared" ref="K431:S459" si="127">IF($E431=K$6,$J431,0)</f>
        <v>0</v>
      </c>
      <c r="L431" s="24">
        <f t="shared" si="127"/>
        <v>0</v>
      </c>
      <c r="M431" s="24">
        <f t="shared" si="127"/>
        <v>0</v>
      </c>
      <c r="N431" s="24">
        <f t="shared" si="127"/>
        <v>0</v>
      </c>
      <c r="O431" s="24">
        <f t="shared" si="127"/>
        <v>0</v>
      </c>
      <c r="P431" s="24">
        <f t="shared" si="127"/>
        <v>0</v>
      </c>
      <c r="Q431" s="24">
        <f t="shared" si="127"/>
        <v>0</v>
      </c>
      <c r="R431" s="24">
        <f t="shared" si="127"/>
        <v>0</v>
      </c>
      <c r="S431" s="24">
        <f t="shared" si="127"/>
        <v>0</v>
      </c>
      <c r="T431" s="31"/>
    </row>
    <row r="432" spans="2:23" s="26" customFormat="1" ht="21" customHeight="1" outlineLevel="1" x14ac:dyDescent="0.25">
      <c r="B432" s="27"/>
      <c r="C432" s="18"/>
      <c r="D432" s="18"/>
      <c r="E432" s="19"/>
      <c r="F432" s="20"/>
      <c r="G432" s="28"/>
      <c r="H432" s="29">
        <f t="shared" si="121"/>
        <v>0</v>
      </c>
      <c r="I432" s="29">
        <f t="shared" si="122"/>
        <v>0</v>
      </c>
      <c r="J432" s="29">
        <f t="shared" ref="J432:J438" si="128">(H432*D432)+(I432*D432)</f>
        <v>0</v>
      </c>
      <c r="K432" s="24">
        <f t="shared" si="127"/>
        <v>0</v>
      </c>
      <c r="L432" s="24">
        <f t="shared" si="127"/>
        <v>0</v>
      </c>
      <c r="M432" s="24">
        <f t="shared" si="127"/>
        <v>0</v>
      </c>
      <c r="N432" s="24">
        <f t="shared" si="127"/>
        <v>0</v>
      </c>
      <c r="O432" s="24">
        <f t="shared" si="127"/>
        <v>0</v>
      </c>
      <c r="P432" s="24">
        <f t="shared" si="127"/>
        <v>0</v>
      </c>
      <c r="Q432" s="24">
        <f t="shared" si="127"/>
        <v>0</v>
      </c>
      <c r="R432" s="24">
        <f t="shared" si="127"/>
        <v>0</v>
      </c>
      <c r="S432" s="24">
        <f t="shared" si="127"/>
        <v>0</v>
      </c>
      <c r="T432" s="25" t="s">
        <v>31</v>
      </c>
      <c r="U432" s="30"/>
      <c r="W432" s="31"/>
    </row>
    <row r="433" spans="2:23" s="38" customFormat="1" ht="21" customHeight="1" outlineLevel="1" x14ac:dyDescent="0.25">
      <c r="B433" s="32"/>
      <c r="C433" s="33"/>
      <c r="D433" s="33"/>
      <c r="E433" s="34"/>
      <c r="F433" s="35"/>
      <c r="G433" s="35"/>
      <c r="H433" s="29">
        <f t="shared" si="121"/>
        <v>0</v>
      </c>
      <c r="I433" s="29">
        <f t="shared" si="122"/>
        <v>0</v>
      </c>
      <c r="J433" s="36">
        <f t="shared" si="128"/>
        <v>0</v>
      </c>
      <c r="K433" s="24">
        <f t="shared" si="127"/>
        <v>0</v>
      </c>
      <c r="L433" s="24">
        <f t="shared" si="127"/>
        <v>0</v>
      </c>
      <c r="M433" s="24">
        <f t="shared" si="127"/>
        <v>0</v>
      </c>
      <c r="N433" s="24">
        <f t="shared" si="127"/>
        <v>0</v>
      </c>
      <c r="O433" s="24">
        <f t="shared" si="127"/>
        <v>0</v>
      </c>
      <c r="P433" s="24">
        <f t="shared" si="127"/>
        <v>0</v>
      </c>
      <c r="Q433" s="24">
        <f t="shared" si="127"/>
        <v>0</v>
      </c>
      <c r="R433" s="24">
        <f t="shared" si="127"/>
        <v>0</v>
      </c>
      <c r="S433" s="24">
        <f t="shared" si="127"/>
        <v>0</v>
      </c>
      <c r="T433" s="37" t="s">
        <v>31</v>
      </c>
      <c r="U433" s="37"/>
    </row>
    <row r="434" spans="2:23" s="26" customFormat="1" ht="21" customHeight="1" outlineLevel="1" x14ac:dyDescent="0.25">
      <c r="B434" s="27"/>
      <c r="C434" s="18"/>
      <c r="D434" s="18"/>
      <c r="E434" s="19"/>
      <c r="F434" s="20"/>
      <c r="G434" s="28"/>
      <c r="H434" s="29">
        <f t="shared" si="121"/>
        <v>0</v>
      </c>
      <c r="I434" s="29">
        <f t="shared" si="122"/>
        <v>0</v>
      </c>
      <c r="J434" s="29">
        <f t="shared" si="128"/>
        <v>0</v>
      </c>
      <c r="K434" s="24">
        <f t="shared" si="127"/>
        <v>0</v>
      </c>
      <c r="L434" s="24">
        <f t="shared" si="127"/>
        <v>0</v>
      </c>
      <c r="M434" s="24">
        <f t="shared" si="127"/>
        <v>0</v>
      </c>
      <c r="N434" s="24">
        <f t="shared" si="127"/>
        <v>0</v>
      </c>
      <c r="O434" s="24">
        <f t="shared" si="127"/>
        <v>0</v>
      </c>
      <c r="P434" s="24">
        <f t="shared" si="127"/>
        <v>0</v>
      </c>
      <c r="Q434" s="24">
        <f t="shared" si="127"/>
        <v>0</v>
      </c>
      <c r="R434" s="24">
        <f t="shared" si="127"/>
        <v>0</v>
      </c>
      <c r="S434" s="24">
        <f t="shared" si="127"/>
        <v>0</v>
      </c>
      <c r="T434" s="25" t="s">
        <v>31</v>
      </c>
      <c r="U434" s="30"/>
      <c r="W434" s="31"/>
    </row>
    <row r="435" spans="2:23" s="26" customFormat="1" ht="21" customHeight="1" outlineLevel="1" x14ac:dyDescent="0.25">
      <c r="B435" s="27"/>
      <c r="C435" s="18"/>
      <c r="D435" s="18"/>
      <c r="E435" s="19"/>
      <c r="F435" s="20"/>
      <c r="G435" s="28"/>
      <c r="H435" s="29">
        <f t="shared" si="121"/>
        <v>0</v>
      </c>
      <c r="I435" s="29">
        <f t="shared" si="122"/>
        <v>0</v>
      </c>
      <c r="J435" s="29">
        <f t="shared" si="128"/>
        <v>0</v>
      </c>
      <c r="K435" s="24">
        <f t="shared" si="127"/>
        <v>0</v>
      </c>
      <c r="L435" s="24">
        <f t="shared" si="127"/>
        <v>0</v>
      </c>
      <c r="M435" s="24">
        <f t="shared" si="127"/>
        <v>0</v>
      </c>
      <c r="N435" s="24">
        <f t="shared" si="127"/>
        <v>0</v>
      </c>
      <c r="O435" s="24">
        <f t="shared" si="127"/>
        <v>0</v>
      </c>
      <c r="P435" s="24">
        <f t="shared" si="127"/>
        <v>0</v>
      </c>
      <c r="Q435" s="24">
        <f t="shared" si="127"/>
        <v>0</v>
      </c>
      <c r="R435" s="24">
        <f t="shared" si="127"/>
        <v>0</v>
      </c>
      <c r="S435" s="24">
        <f t="shared" si="127"/>
        <v>0</v>
      </c>
      <c r="T435" s="25" t="s">
        <v>31</v>
      </c>
      <c r="U435" s="30"/>
      <c r="W435" s="31"/>
    </row>
    <row r="436" spans="2:23" s="26" customFormat="1" ht="21" customHeight="1" outlineLevel="1" x14ac:dyDescent="0.25">
      <c r="B436" s="27"/>
      <c r="C436" s="18"/>
      <c r="D436" s="18"/>
      <c r="E436" s="19"/>
      <c r="F436" s="20"/>
      <c r="G436" s="28"/>
      <c r="H436" s="29">
        <f t="shared" si="121"/>
        <v>0</v>
      </c>
      <c r="I436" s="29">
        <f t="shared" si="122"/>
        <v>0</v>
      </c>
      <c r="J436" s="29">
        <f t="shared" si="128"/>
        <v>0</v>
      </c>
      <c r="K436" s="24">
        <f t="shared" si="127"/>
        <v>0</v>
      </c>
      <c r="L436" s="24">
        <f t="shared" si="127"/>
        <v>0</v>
      </c>
      <c r="M436" s="24">
        <f t="shared" si="127"/>
        <v>0</v>
      </c>
      <c r="N436" s="24">
        <f t="shared" si="127"/>
        <v>0</v>
      </c>
      <c r="O436" s="24">
        <f t="shared" si="127"/>
        <v>0</v>
      </c>
      <c r="P436" s="24">
        <f t="shared" si="127"/>
        <v>0</v>
      </c>
      <c r="Q436" s="24">
        <f t="shared" si="127"/>
        <v>0</v>
      </c>
      <c r="R436" s="24">
        <f t="shared" si="127"/>
        <v>0</v>
      </c>
      <c r="S436" s="24">
        <f t="shared" si="127"/>
        <v>0</v>
      </c>
      <c r="T436" s="25" t="s">
        <v>31</v>
      </c>
      <c r="U436" s="30"/>
      <c r="W436" s="31"/>
    </row>
    <row r="437" spans="2:23" s="38" customFormat="1" ht="21" customHeight="1" outlineLevel="1" x14ac:dyDescent="0.25">
      <c r="B437" s="32"/>
      <c r="C437" s="33"/>
      <c r="D437" s="33"/>
      <c r="E437" s="34"/>
      <c r="F437" s="35"/>
      <c r="G437" s="35"/>
      <c r="H437" s="29">
        <f t="shared" si="121"/>
        <v>0</v>
      </c>
      <c r="I437" s="29">
        <f t="shared" si="122"/>
        <v>0</v>
      </c>
      <c r="J437" s="36">
        <f t="shared" si="128"/>
        <v>0</v>
      </c>
      <c r="K437" s="24">
        <f t="shared" si="127"/>
        <v>0</v>
      </c>
      <c r="L437" s="24">
        <f t="shared" si="127"/>
        <v>0</v>
      </c>
      <c r="M437" s="24">
        <f t="shared" si="127"/>
        <v>0</v>
      </c>
      <c r="N437" s="24">
        <f t="shared" si="127"/>
        <v>0</v>
      </c>
      <c r="O437" s="24">
        <f t="shared" si="127"/>
        <v>0</v>
      </c>
      <c r="P437" s="24">
        <f t="shared" si="127"/>
        <v>0</v>
      </c>
      <c r="Q437" s="24">
        <f t="shared" si="127"/>
        <v>0</v>
      </c>
      <c r="R437" s="24">
        <f t="shared" si="127"/>
        <v>0</v>
      </c>
      <c r="S437" s="24">
        <f t="shared" si="127"/>
        <v>0</v>
      </c>
      <c r="T437" s="37" t="s">
        <v>31</v>
      </c>
      <c r="U437" s="37"/>
    </row>
    <row r="438" spans="2:23" s="26" customFormat="1" ht="21" customHeight="1" outlineLevel="1" x14ac:dyDescent="0.25">
      <c r="B438" s="27"/>
      <c r="C438" s="18"/>
      <c r="D438" s="18"/>
      <c r="E438" s="19"/>
      <c r="F438" s="20"/>
      <c r="G438" s="28"/>
      <c r="H438" s="29">
        <f t="shared" si="121"/>
        <v>0</v>
      </c>
      <c r="I438" s="29">
        <f t="shared" si="122"/>
        <v>0</v>
      </c>
      <c r="J438" s="29">
        <f t="shared" si="128"/>
        <v>0</v>
      </c>
      <c r="K438" s="24">
        <f t="shared" si="127"/>
        <v>0</v>
      </c>
      <c r="L438" s="24">
        <f t="shared" si="127"/>
        <v>0</v>
      </c>
      <c r="M438" s="24">
        <f t="shared" si="127"/>
        <v>0</v>
      </c>
      <c r="N438" s="24">
        <f t="shared" si="127"/>
        <v>0</v>
      </c>
      <c r="O438" s="24">
        <f t="shared" si="127"/>
        <v>0</v>
      </c>
      <c r="P438" s="24">
        <f t="shared" si="127"/>
        <v>0</v>
      </c>
      <c r="Q438" s="24">
        <f t="shared" si="127"/>
        <v>0</v>
      </c>
      <c r="R438" s="24">
        <f t="shared" si="127"/>
        <v>0</v>
      </c>
      <c r="S438" s="24">
        <f t="shared" si="127"/>
        <v>0</v>
      </c>
      <c r="T438" s="25" t="s">
        <v>31</v>
      </c>
      <c r="U438" s="30"/>
      <c r="W438" s="31"/>
    </row>
    <row r="439" spans="2:23" s="26" customFormat="1" ht="21" customHeight="1" outlineLevel="1" x14ac:dyDescent="0.25">
      <c r="B439" s="17"/>
      <c r="C439" s="18"/>
      <c r="D439" s="19"/>
      <c r="E439" s="20"/>
      <c r="F439" s="21"/>
      <c r="G439" s="22"/>
      <c r="H439" s="29">
        <f t="shared" si="121"/>
        <v>0</v>
      </c>
      <c r="I439" s="29">
        <f t="shared" si="122"/>
        <v>0</v>
      </c>
      <c r="J439" s="23">
        <f t="shared" ref="J439" si="129">IF($D439=J$6,$C439*$G439,0)</f>
        <v>0</v>
      </c>
      <c r="K439" s="24">
        <f t="shared" si="127"/>
        <v>0</v>
      </c>
      <c r="L439" s="24">
        <f t="shared" si="127"/>
        <v>0</v>
      </c>
      <c r="M439" s="24">
        <f t="shared" si="127"/>
        <v>0</v>
      </c>
      <c r="N439" s="24">
        <f t="shared" si="127"/>
        <v>0</v>
      </c>
      <c r="O439" s="24">
        <f t="shared" si="127"/>
        <v>0</v>
      </c>
      <c r="P439" s="24">
        <f t="shared" si="127"/>
        <v>0</v>
      </c>
      <c r="Q439" s="24">
        <f t="shared" si="127"/>
        <v>0</v>
      </c>
      <c r="R439" s="24">
        <f t="shared" si="127"/>
        <v>0</v>
      </c>
      <c r="S439" s="24">
        <f t="shared" si="127"/>
        <v>0</v>
      </c>
      <c r="T439" s="31"/>
    </row>
    <row r="440" spans="2:23" s="26" customFormat="1" ht="21" customHeight="1" outlineLevel="1" x14ac:dyDescent="0.25">
      <c r="B440" s="27"/>
      <c r="C440" s="18"/>
      <c r="D440" s="18"/>
      <c r="E440" s="19"/>
      <c r="F440" s="20"/>
      <c r="G440" s="28"/>
      <c r="H440" s="29">
        <f t="shared" si="121"/>
        <v>0</v>
      </c>
      <c r="I440" s="29">
        <f t="shared" si="122"/>
        <v>0</v>
      </c>
      <c r="J440" s="29">
        <f t="shared" ref="J440:J444" si="130">(H440*D440)+(I440*D440)</f>
        <v>0</v>
      </c>
      <c r="K440" s="24">
        <f t="shared" si="127"/>
        <v>0</v>
      </c>
      <c r="L440" s="24">
        <f t="shared" si="127"/>
        <v>0</v>
      </c>
      <c r="M440" s="24">
        <f t="shared" si="127"/>
        <v>0</v>
      </c>
      <c r="N440" s="24">
        <f t="shared" si="127"/>
        <v>0</v>
      </c>
      <c r="O440" s="24">
        <f t="shared" si="127"/>
        <v>0</v>
      </c>
      <c r="P440" s="24">
        <f t="shared" si="127"/>
        <v>0</v>
      </c>
      <c r="Q440" s="24">
        <f t="shared" si="127"/>
        <v>0</v>
      </c>
      <c r="R440" s="24">
        <f t="shared" si="127"/>
        <v>0</v>
      </c>
      <c r="S440" s="24">
        <f t="shared" si="127"/>
        <v>0</v>
      </c>
      <c r="T440" s="25" t="s">
        <v>31</v>
      </c>
      <c r="U440" s="30"/>
      <c r="W440" s="31"/>
    </row>
    <row r="441" spans="2:23" s="26" customFormat="1" ht="21" customHeight="1" outlineLevel="1" x14ac:dyDescent="0.25">
      <c r="B441" s="27"/>
      <c r="C441" s="18"/>
      <c r="D441" s="18"/>
      <c r="E441" s="19"/>
      <c r="F441" s="20"/>
      <c r="G441" s="28"/>
      <c r="H441" s="29">
        <f t="shared" si="121"/>
        <v>0</v>
      </c>
      <c r="I441" s="29">
        <f t="shared" si="122"/>
        <v>0</v>
      </c>
      <c r="J441" s="29">
        <f t="shared" si="130"/>
        <v>0</v>
      </c>
      <c r="K441" s="24">
        <f t="shared" si="127"/>
        <v>0</v>
      </c>
      <c r="L441" s="24">
        <f t="shared" si="127"/>
        <v>0</v>
      </c>
      <c r="M441" s="24">
        <f t="shared" si="127"/>
        <v>0</v>
      </c>
      <c r="N441" s="24">
        <f t="shared" si="127"/>
        <v>0</v>
      </c>
      <c r="O441" s="24">
        <f t="shared" si="127"/>
        <v>0</v>
      </c>
      <c r="P441" s="24">
        <f t="shared" si="127"/>
        <v>0</v>
      </c>
      <c r="Q441" s="24">
        <f t="shared" si="127"/>
        <v>0</v>
      </c>
      <c r="R441" s="24">
        <f t="shared" si="127"/>
        <v>0</v>
      </c>
      <c r="S441" s="24">
        <f t="shared" si="127"/>
        <v>0</v>
      </c>
      <c r="T441" s="25" t="s">
        <v>31</v>
      </c>
      <c r="U441" s="30"/>
      <c r="W441" s="31"/>
    </row>
    <row r="442" spans="2:23" s="26" customFormat="1" ht="21" customHeight="1" outlineLevel="1" x14ac:dyDescent="0.25">
      <c r="B442" s="27"/>
      <c r="C442" s="18"/>
      <c r="D442" s="18"/>
      <c r="E442" s="19"/>
      <c r="F442" s="20"/>
      <c r="G442" s="28"/>
      <c r="H442" s="29">
        <f t="shared" si="121"/>
        <v>0</v>
      </c>
      <c r="I442" s="29">
        <f t="shared" si="122"/>
        <v>0</v>
      </c>
      <c r="J442" s="29">
        <f t="shared" si="130"/>
        <v>0</v>
      </c>
      <c r="K442" s="24">
        <f t="shared" si="127"/>
        <v>0</v>
      </c>
      <c r="L442" s="24">
        <f t="shared" si="127"/>
        <v>0</v>
      </c>
      <c r="M442" s="24">
        <f t="shared" si="127"/>
        <v>0</v>
      </c>
      <c r="N442" s="24">
        <f t="shared" si="127"/>
        <v>0</v>
      </c>
      <c r="O442" s="24">
        <f t="shared" si="127"/>
        <v>0</v>
      </c>
      <c r="P442" s="24">
        <f t="shared" si="127"/>
        <v>0</v>
      </c>
      <c r="Q442" s="24">
        <f t="shared" si="127"/>
        <v>0</v>
      </c>
      <c r="R442" s="24">
        <f t="shared" si="127"/>
        <v>0</v>
      </c>
      <c r="S442" s="24">
        <f t="shared" si="127"/>
        <v>0</v>
      </c>
      <c r="T442" s="25" t="s">
        <v>31</v>
      </c>
      <c r="U442" s="30"/>
      <c r="W442" s="31"/>
    </row>
    <row r="443" spans="2:23" s="38" customFormat="1" ht="21" customHeight="1" outlineLevel="1" x14ac:dyDescent="0.25">
      <c r="B443" s="32"/>
      <c r="C443" s="33"/>
      <c r="D443" s="33"/>
      <c r="E443" s="34"/>
      <c r="F443" s="35"/>
      <c r="G443" s="35"/>
      <c r="H443" s="29">
        <f t="shared" si="121"/>
        <v>0</v>
      </c>
      <c r="I443" s="29">
        <f t="shared" si="122"/>
        <v>0</v>
      </c>
      <c r="J443" s="36">
        <f t="shared" si="130"/>
        <v>0</v>
      </c>
      <c r="K443" s="24">
        <f t="shared" si="127"/>
        <v>0</v>
      </c>
      <c r="L443" s="24">
        <f t="shared" si="127"/>
        <v>0</v>
      </c>
      <c r="M443" s="24">
        <f t="shared" si="127"/>
        <v>0</v>
      </c>
      <c r="N443" s="24">
        <f t="shared" si="127"/>
        <v>0</v>
      </c>
      <c r="O443" s="24">
        <f t="shared" si="127"/>
        <v>0</v>
      </c>
      <c r="P443" s="24">
        <f t="shared" si="127"/>
        <v>0</v>
      </c>
      <c r="Q443" s="24">
        <f t="shared" si="127"/>
        <v>0</v>
      </c>
      <c r="R443" s="24">
        <f t="shared" si="127"/>
        <v>0</v>
      </c>
      <c r="S443" s="24">
        <f t="shared" si="127"/>
        <v>0</v>
      </c>
      <c r="T443" s="37" t="s">
        <v>31</v>
      </c>
      <c r="U443" s="37"/>
    </row>
    <row r="444" spans="2:23" s="26" customFormat="1" ht="21" customHeight="1" outlineLevel="1" x14ac:dyDescent="0.25">
      <c r="B444" s="27"/>
      <c r="C444" s="18"/>
      <c r="D444" s="18"/>
      <c r="E444" s="19"/>
      <c r="F444" s="20"/>
      <c r="G444" s="28"/>
      <c r="H444" s="29">
        <f t="shared" si="121"/>
        <v>0</v>
      </c>
      <c r="I444" s="29">
        <f t="shared" si="122"/>
        <v>0</v>
      </c>
      <c r="J444" s="29">
        <f t="shared" si="130"/>
        <v>0</v>
      </c>
      <c r="K444" s="24">
        <f t="shared" si="127"/>
        <v>0</v>
      </c>
      <c r="L444" s="24">
        <f t="shared" si="127"/>
        <v>0</v>
      </c>
      <c r="M444" s="24">
        <f t="shared" si="127"/>
        <v>0</v>
      </c>
      <c r="N444" s="24">
        <f t="shared" si="127"/>
        <v>0</v>
      </c>
      <c r="O444" s="24">
        <f t="shared" si="127"/>
        <v>0</v>
      </c>
      <c r="P444" s="24">
        <f t="shared" si="127"/>
        <v>0</v>
      </c>
      <c r="Q444" s="24">
        <f t="shared" si="127"/>
        <v>0</v>
      </c>
      <c r="R444" s="24">
        <f t="shared" si="127"/>
        <v>0</v>
      </c>
      <c r="S444" s="24">
        <f t="shared" si="127"/>
        <v>0</v>
      </c>
      <c r="T444" s="25" t="s">
        <v>31</v>
      </c>
      <c r="U444" s="30"/>
      <c r="W444" s="31"/>
    </row>
    <row r="445" spans="2:23" s="26" customFormat="1" ht="21" customHeight="1" outlineLevel="1" x14ac:dyDescent="0.25">
      <c r="B445" s="17"/>
      <c r="C445" s="18"/>
      <c r="D445" s="19"/>
      <c r="E445" s="20"/>
      <c r="F445" s="21"/>
      <c r="G445" s="22"/>
      <c r="H445" s="29">
        <f t="shared" si="121"/>
        <v>0</v>
      </c>
      <c r="I445" s="29">
        <f t="shared" si="122"/>
        <v>0</v>
      </c>
      <c r="J445" s="23">
        <f t="shared" ref="J445" si="131">IF($D445=J$6,$C445*$G445,0)</f>
        <v>0</v>
      </c>
      <c r="K445" s="24">
        <f t="shared" si="127"/>
        <v>0</v>
      </c>
      <c r="L445" s="24">
        <f t="shared" si="127"/>
        <v>0</v>
      </c>
      <c r="M445" s="24">
        <f t="shared" si="127"/>
        <v>0</v>
      </c>
      <c r="N445" s="24">
        <f t="shared" si="127"/>
        <v>0</v>
      </c>
      <c r="O445" s="24">
        <f t="shared" si="127"/>
        <v>0</v>
      </c>
      <c r="P445" s="24">
        <f t="shared" si="127"/>
        <v>0</v>
      </c>
      <c r="Q445" s="24">
        <f t="shared" si="127"/>
        <v>0</v>
      </c>
      <c r="R445" s="24">
        <f t="shared" si="127"/>
        <v>0</v>
      </c>
      <c r="S445" s="24">
        <f t="shared" si="127"/>
        <v>0</v>
      </c>
      <c r="T445" s="31"/>
    </row>
    <row r="446" spans="2:23" s="26" customFormat="1" ht="21" customHeight="1" outlineLevel="1" x14ac:dyDescent="0.25">
      <c r="B446" s="27"/>
      <c r="C446" s="18"/>
      <c r="D446" s="18"/>
      <c r="E446" s="19"/>
      <c r="F446" s="20"/>
      <c r="G446" s="28"/>
      <c r="H446" s="29">
        <f t="shared" si="121"/>
        <v>0</v>
      </c>
      <c r="I446" s="29">
        <f t="shared" si="122"/>
        <v>0</v>
      </c>
      <c r="J446" s="29">
        <f t="shared" ref="J446:J451" si="132">(H446*D446)+(I446*D446)</f>
        <v>0</v>
      </c>
      <c r="K446" s="24">
        <f t="shared" si="127"/>
        <v>0</v>
      </c>
      <c r="L446" s="24">
        <f t="shared" si="127"/>
        <v>0</v>
      </c>
      <c r="M446" s="24">
        <f t="shared" si="127"/>
        <v>0</v>
      </c>
      <c r="N446" s="24">
        <f t="shared" si="127"/>
        <v>0</v>
      </c>
      <c r="O446" s="24">
        <f t="shared" si="127"/>
        <v>0</v>
      </c>
      <c r="P446" s="24">
        <f t="shared" si="127"/>
        <v>0</v>
      </c>
      <c r="Q446" s="24">
        <f t="shared" si="127"/>
        <v>0</v>
      </c>
      <c r="R446" s="24">
        <f t="shared" si="127"/>
        <v>0</v>
      </c>
      <c r="S446" s="24">
        <f t="shared" si="127"/>
        <v>0</v>
      </c>
      <c r="T446" s="25" t="s">
        <v>31</v>
      </c>
      <c r="U446" s="30"/>
      <c r="W446" s="31"/>
    </row>
    <row r="447" spans="2:23" s="26" customFormat="1" ht="21" customHeight="1" outlineLevel="1" x14ac:dyDescent="0.25">
      <c r="B447" s="27"/>
      <c r="C447" s="18"/>
      <c r="D447" s="18"/>
      <c r="E447" s="19"/>
      <c r="F447" s="20"/>
      <c r="G447" s="28"/>
      <c r="H447" s="29">
        <f t="shared" si="121"/>
        <v>0</v>
      </c>
      <c r="I447" s="29">
        <f t="shared" si="122"/>
        <v>0</v>
      </c>
      <c r="J447" s="29">
        <f t="shared" si="132"/>
        <v>0</v>
      </c>
      <c r="K447" s="24">
        <f t="shared" si="127"/>
        <v>0</v>
      </c>
      <c r="L447" s="24">
        <f t="shared" si="127"/>
        <v>0</v>
      </c>
      <c r="M447" s="24">
        <f t="shared" si="127"/>
        <v>0</v>
      </c>
      <c r="N447" s="24">
        <f t="shared" si="127"/>
        <v>0</v>
      </c>
      <c r="O447" s="24">
        <f t="shared" si="127"/>
        <v>0</v>
      </c>
      <c r="P447" s="24">
        <f t="shared" si="127"/>
        <v>0</v>
      </c>
      <c r="Q447" s="24">
        <f t="shared" si="127"/>
        <v>0</v>
      </c>
      <c r="R447" s="24">
        <f t="shared" si="127"/>
        <v>0</v>
      </c>
      <c r="S447" s="24">
        <f t="shared" si="127"/>
        <v>0</v>
      </c>
      <c r="T447" s="25" t="s">
        <v>31</v>
      </c>
      <c r="U447" s="30"/>
      <c r="W447" s="31"/>
    </row>
    <row r="448" spans="2:23" s="26" customFormat="1" ht="21" customHeight="1" outlineLevel="1" x14ac:dyDescent="0.25">
      <c r="B448" s="27"/>
      <c r="C448" s="18"/>
      <c r="D448" s="18"/>
      <c r="E448" s="19"/>
      <c r="F448" s="20"/>
      <c r="G448" s="28"/>
      <c r="H448" s="29">
        <f t="shared" si="121"/>
        <v>0</v>
      </c>
      <c r="I448" s="29">
        <f t="shared" si="122"/>
        <v>0</v>
      </c>
      <c r="J448" s="29">
        <f t="shared" si="132"/>
        <v>0</v>
      </c>
      <c r="K448" s="24">
        <f t="shared" si="127"/>
        <v>0</v>
      </c>
      <c r="L448" s="24">
        <f t="shared" si="127"/>
        <v>0</v>
      </c>
      <c r="M448" s="24">
        <f t="shared" si="127"/>
        <v>0</v>
      </c>
      <c r="N448" s="24">
        <f t="shared" si="127"/>
        <v>0</v>
      </c>
      <c r="O448" s="24">
        <f t="shared" si="127"/>
        <v>0</v>
      </c>
      <c r="P448" s="24">
        <f t="shared" si="127"/>
        <v>0</v>
      </c>
      <c r="Q448" s="24">
        <f t="shared" si="127"/>
        <v>0</v>
      </c>
      <c r="R448" s="24">
        <f t="shared" si="127"/>
        <v>0</v>
      </c>
      <c r="S448" s="24">
        <f t="shared" si="127"/>
        <v>0</v>
      </c>
      <c r="T448" s="25" t="s">
        <v>31</v>
      </c>
      <c r="U448" s="30"/>
      <c r="W448" s="31"/>
    </row>
    <row r="449" spans="2:23" s="26" customFormat="1" ht="21" customHeight="1" outlineLevel="1" x14ac:dyDescent="0.25">
      <c r="B449" s="27"/>
      <c r="C449" s="18"/>
      <c r="D449" s="18"/>
      <c r="E449" s="19"/>
      <c r="F449" s="20"/>
      <c r="G449" s="28"/>
      <c r="H449" s="29">
        <f t="shared" si="121"/>
        <v>0</v>
      </c>
      <c r="I449" s="29">
        <f t="shared" si="122"/>
        <v>0</v>
      </c>
      <c r="J449" s="29">
        <f t="shared" si="132"/>
        <v>0</v>
      </c>
      <c r="K449" s="24">
        <f t="shared" si="127"/>
        <v>0</v>
      </c>
      <c r="L449" s="24">
        <f t="shared" si="127"/>
        <v>0</v>
      </c>
      <c r="M449" s="24">
        <f t="shared" si="127"/>
        <v>0</v>
      </c>
      <c r="N449" s="24">
        <f t="shared" si="127"/>
        <v>0</v>
      </c>
      <c r="O449" s="24">
        <f t="shared" si="127"/>
        <v>0</v>
      </c>
      <c r="P449" s="24">
        <f t="shared" si="127"/>
        <v>0</v>
      </c>
      <c r="Q449" s="24">
        <f t="shared" si="127"/>
        <v>0</v>
      </c>
      <c r="R449" s="24">
        <f t="shared" si="127"/>
        <v>0</v>
      </c>
      <c r="S449" s="24">
        <f t="shared" si="127"/>
        <v>0</v>
      </c>
      <c r="T449" s="25" t="s">
        <v>31</v>
      </c>
      <c r="U449" s="30"/>
      <c r="W449" s="31"/>
    </row>
    <row r="450" spans="2:23" s="38" customFormat="1" ht="21" customHeight="1" outlineLevel="1" x14ac:dyDescent="0.25">
      <c r="B450" s="32"/>
      <c r="C450" s="33"/>
      <c r="D450" s="33"/>
      <c r="E450" s="34"/>
      <c r="F450" s="35"/>
      <c r="G450" s="35"/>
      <c r="H450" s="29">
        <f t="shared" si="121"/>
        <v>0</v>
      </c>
      <c r="I450" s="29">
        <f t="shared" si="122"/>
        <v>0</v>
      </c>
      <c r="J450" s="36">
        <f t="shared" si="132"/>
        <v>0</v>
      </c>
      <c r="K450" s="24">
        <f t="shared" si="127"/>
        <v>0</v>
      </c>
      <c r="L450" s="24">
        <f t="shared" si="127"/>
        <v>0</v>
      </c>
      <c r="M450" s="24">
        <f t="shared" si="127"/>
        <v>0</v>
      </c>
      <c r="N450" s="24">
        <f t="shared" si="127"/>
        <v>0</v>
      </c>
      <c r="O450" s="24">
        <f t="shared" si="127"/>
        <v>0</v>
      </c>
      <c r="P450" s="24">
        <f t="shared" si="127"/>
        <v>0</v>
      </c>
      <c r="Q450" s="24">
        <f t="shared" si="127"/>
        <v>0</v>
      </c>
      <c r="R450" s="24">
        <f t="shared" si="127"/>
        <v>0</v>
      </c>
      <c r="S450" s="24">
        <f t="shared" si="127"/>
        <v>0</v>
      </c>
      <c r="T450" s="37" t="s">
        <v>31</v>
      </c>
      <c r="U450" s="37"/>
    </row>
    <row r="451" spans="2:23" s="26" customFormat="1" ht="21" customHeight="1" outlineLevel="1" x14ac:dyDescent="0.25">
      <c r="B451" s="27"/>
      <c r="C451" s="18"/>
      <c r="D451" s="18"/>
      <c r="E451" s="62"/>
      <c r="F451" s="20"/>
      <c r="G451" s="28"/>
      <c r="H451" s="29">
        <f t="shared" si="121"/>
        <v>0</v>
      </c>
      <c r="I451" s="29">
        <f t="shared" si="122"/>
        <v>0</v>
      </c>
      <c r="J451" s="29">
        <f t="shared" si="132"/>
        <v>0</v>
      </c>
      <c r="K451" s="24">
        <f t="shared" si="127"/>
        <v>0</v>
      </c>
      <c r="L451" s="24">
        <f t="shared" si="127"/>
        <v>0</v>
      </c>
      <c r="M451" s="24">
        <f t="shared" si="127"/>
        <v>0</v>
      </c>
      <c r="N451" s="24">
        <f t="shared" si="127"/>
        <v>0</v>
      </c>
      <c r="O451" s="24">
        <f t="shared" si="127"/>
        <v>0</v>
      </c>
      <c r="P451" s="24">
        <f t="shared" si="127"/>
        <v>0</v>
      </c>
      <c r="Q451" s="24">
        <f t="shared" si="127"/>
        <v>0</v>
      </c>
      <c r="R451" s="24">
        <f t="shared" si="127"/>
        <v>0</v>
      </c>
      <c r="S451" s="24">
        <f t="shared" si="127"/>
        <v>0</v>
      </c>
      <c r="T451" s="25" t="s">
        <v>31</v>
      </c>
      <c r="U451" s="30"/>
      <c r="W451" s="31"/>
    </row>
    <row r="452" spans="2:23" s="26" customFormat="1" ht="21" customHeight="1" outlineLevel="1" x14ac:dyDescent="0.25">
      <c r="B452" s="17"/>
      <c r="C452" s="18"/>
      <c r="D452" s="19"/>
      <c r="E452" s="20"/>
      <c r="F452" s="21"/>
      <c r="G452" s="22"/>
      <c r="H452" s="29">
        <f t="shared" si="121"/>
        <v>0</v>
      </c>
      <c r="I452" s="29">
        <f t="shared" si="122"/>
        <v>0</v>
      </c>
      <c r="J452" s="23">
        <f t="shared" ref="J452" si="133">IF($D452=J$6,$C452*$G452,0)</f>
        <v>0</v>
      </c>
      <c r="K452" s="24">
        <f t="shared" si="127"/>
        <v>0</v>
      </c>
      <c r="L452" s="24">
        <f t="shared" si="127"/>
        <v>0</v>
      </c>
      <c r="M452" s="24">
        <f t="shared" si="127"/>
        <v>0</v>
      </c>
      <c r="N452" s="24">
        <f t="shared" si="127"/>
        <v>0</v>
      </c>
      <c r="O452" s="24">
        <f t="shared" si="127"/>
        <v>0</v>
      </c>
      <c r="P452" s="24">
        <f t="shared" si="127"/>
        <v>0</v>
      </c>
      <c r="Q452" s="24">
        <f t="shared" si="127"/>
        <v>0</v>
      </c>
      <c r="R452" s="24">
        <f t="shared" si="127"/>
        <v>0</v>
      </c>
      <c r="S452" s="24">
        <f t="shared" si="127"/>
        <v>0</v>
      </c>
      <c r="T452" s="25" t="s">
        <v>31</v>
      </c>
    </row>
    <row r="453" spans="2:23" s="26" customFormat="1" ht="21" customHeight="1" outlineLevel="1" x14ac:dyDescent="0.25">
      <c r="B453" s="27"/>
      <c r="C453" s="18"/>
      <c r="D453" s="18"/>
      <c r="E453" s="19"/>
      <c r="F453" s="20"/>
      <c r="G453" s="28"/>
      <c r="H453" s="29">
        <f t="shared" si="121"/>
        <v>0</v>
      </c>
      <c r="I453" s="29">
        <f t="shared" si="122"/>
        <v>0</v>
      </c>
      <c r="J453" s="29">
        <f t="shared" ref="J453:J460" si="134">(H453*D453)+(I453*D453)</f>
        <v>0</v>
      </c>
      <c r="K453" s="24">
        <f t="shared" si="127"/>
        <v>0</v>
      </c>
      <c r="L453" s="24">
        <f t="shared" si="127"/>
        <v>0</v>
      </c>
      <c r="M453" s="24">
        <f t="shared" si="127"/>
        <v>0</v>
      </c>
      <c r="N453" s="24">
        <f t="shared" si="127"/>
        <v>0</v>
      </c>
      <c r="O453" s="24">
        <f t="shared" si="127"/>
        <v>0</v>
      </c>
      <c r="P453" s="24">
        <f t="shared" si="127"/>
        <v>0</v>
      </c>
      <c r="Q453" s="24">
        <f t="shared" si="127"/>
        <v>0</v>
      </c>
      <c r="R453" s="24">
        <f t="shared" si="127"/>
        <v>0</v>
      </c>
      <c r="S453" s="24">
        <f t="shared" si="127"/>
        <v>0</v>
      </c>
      <c r="T453" s="25" t="s">
        <v>31</v>
      </c>
      <c r="U453" s="30"/>
      <c r="W453" s="31"/>
    </row>
    <row r="454" spans="2:23" s="38" customFormat="1" ht="21" customHeight="1" outlineLevel="1" x14ac:dyDescent="0.25">
      <c r="B454" s="32"/>
      <c r="C454" s="33"/>
      <c r="D454" s="33"/>
      <c r="E454" s="34"/>
      <c r="F454" s="35"/>
      <c r="G454" s="35"/>
      <c r="H454" s="29">
        <f t="shared" si="121"/>
        <v>0</v>
      </c>
      <c r="I454" s="29">
        <f t="shared" si="122"/>
        <v>0</v>
      </c>
      <c r="J454" s="36">
        <f t="shared" si="134"/>
        <v>0</v>
      </c>
      <c r="K454" s="24">
        <f t="shared" si="127"/>
        <v>0</v>
      </c>
      <c r="L454" s="24">
        <f t="shared" si="127"/>
        <v>0</v>
      </c>
      <c r="M454" s="24">
        <f t="shared" si="127"/>
        <v>0</v>
      </c>
      <c r="N454" s="24">
        <f t="shared" si="127"/>
        <v>0</v>
      </c>
      <c r="O454" s="24">
        <f t="shared" si="127"/>
        <v>0</v>
      </c>
      <c r="P454" s="24">
        <f t="shared" si="127"/>
        <v>0</v>
      </c>
      <c r="Q454" s="24">
        <f t="shared" si="127"/>
        <v>0</v>
      </c>
      <c r="R454" s="24">
        <f t="shared" si="127"/>
        <v>0</v>
      </c>
      <c r="S454" s="24">
        <f t="shared" si="127"/>
        <v>0</v>
      </c>
      <c r="T454" s="37" t="s">
        <v>31</v>
      </c>
      <c r="U454" s="37"/>
    </row>
    <row r="455" spans="2:23" s="26" customFormat="1" ht="21" customHeight="1" outlineLevel="1" x14ac:dyDescent="0.25">
      <c r="B455" s="27"/>
      <c r="C455" s="18"/>
      <c r="D455" s="18"/>
      <c r="E455" s="19"/>
      <c r="F455" s="20"/>
      <c r="G455" s="28"/>
      <c r="H455" s="29">
        <f t="shared" si="121"/>
        <v>0</v>
      </c>
      <c r="I455" s="29">
        <f t="shared" si="122"/>
        <v>0</v>
      </c>
      <c r="J455" s="29">
        <f t="shared" si="134"/>
        <v>0</v>
      </c>
      <c r="K455" s="24">
        <f t="shared" si="127"/>
        <v>0</v>
      </c>
      <c r="L455" s="24">
        <f t="shared" si="127"/>
        <v>0</v>
      </c>
      <c r="M455" s="24">
        <f t="shared" si="127"/>
        <v>0</v>
      </c>
      <c r="N455" s="24">
        <f t="shared" si="127"/>
        <v>0</v>
      </c>
      <c r="O455" s="24">
        <f t="shared" si="127"/>
        <v>0</v>
      </c>
      <c r="P455" s="24">
        <f t="shared" si="127"/>
        <v>0</v>
      </c>
      <c r="Q455" s="24">
        <f t="shared" si="127"/>
        <v>0</v>
      </c>
      <c r="R455" s="24">
        <f t="shared" si="127"/>
        <v>0</v>
      </c>
      <c r="S455" s="24">
        <f t="shared" si="127"/>
        <v>0</v>
      </c>
      <c r="T455" s="25" t="s">
        <v>31</v>
      </c>
      <c r="U455" s="30"/>
      <c r="W455" s="31"/>
    </row>
    <row r="456" spans="2:23" s="26" customFormat="1" ht="21" customHeight="1" outlineLevel="1" x14ac:dyDescent="0.25">
      <c r="B456" s="27"/>
      <c r="C456" s="18"/>
      <c r="D456" s="18"/>
      <c r="E456" s="62"/>
      <c r="F456" s="20"/>
      <c r="G456" s="28"/>
      <c r="H456" s="29">
        <f t="shared" si="121"/>
        <v>0</v>
      </c>
      <c r="I456" s="29">
        <f t="shared" si="122"/>
        <v>0</v>
      </c>
      <c r="J456" s="29">
        <f t="shared" si="134"/>
        <v>0</v>
      </c>
      <c r="K456" s="24">
        <f t="shared" si="127"/>
        <v>0</v>
      </c>
      <c r="L456" s="24">
        <f t="shared" si="127"/>
        <v>0</v>
      </c>
      <c r="M456" s="24">
        <f t="shared" si="127"/>
        <v>0</v>
      </c>
      <c r="N456" s="24">
        <f t="shared" si="127"/>
        <v>0</v>
      </c>
      <c r="O456" s="24">
        <f t="shared" si="127"/>
        <v>0</v>
      </c>
      <c r="P456" s="24">
        <f t="shared" si="127"/>
        <v>0</v>
      </c>
      <c r="Q456" s="24">
        <f t="shared" si="127"/>
        <v>0</v>
      </c>
      <c r="R456" s="24">
        <f t="shared" si="127"/>
        <v>0</v>
      </c>
      <c r="S456" s="24">
        <f t="shared" si="127"/>
        <v>0</v>
      </c>
      <c r="T456" s="25" t="s">
        <v>31</v>
      </c>
      <c r="U456" s="30"/>
      <c r="W456" s="31"/>
    </row>
    <row r="457" spans="2:23" s="26" customFormat="1" ht="21" customHeight="1" outlineLevel="1" x14ac:dyDescent="0.25">
      <c r="B457" s="27"/>
      <c r="C457" s="18"/>
      <c r="D457" s="18"/>
      <c r="E457" s="19"/>
      <c r="F457" s="20"/>
      <c r="G457" s="28"/>
      <c r="H457" s="29">
        <f t="shared" si="121"/>
        <v>0</v>
      </c>
      <c r="I457" s="29">
        <f t="shared" si="122"/>
        <v>0</v>
      </c>
      <c r="J457" s="29">
        <f t="shared" si="134"/>
        <v>0</v>
      </c>
      <c r="K457" s="24">
        <f t="shared" si="127"/>
        <v>0</v>
      </c>
      <c r="L457" s="24">
        <f t="shared" si="127"/>
        <v>0</v>
      </c>
      <c r="M457" s="24">
        <f t="shared" si="127"/>
        <v>0</v>
      </c>
      <c r="N457" s="24">
        <f t="shared" si="127"/>
        <v>0</v>
      </c>
      <c r="O457" s="24">
        <f t="shared" si="127"/>
        <v>0</v>
      </c>
      <c r="P457" s="24">
        <f t="shared" si="127"/>
        <v>0</v>
      </c>
      <c r="Q457" s="24">
        <f t="shared" si="127"/>
        <v>0</v>
      </c>
      <c r="R457" s="24">
        <f t="shared" si="127"/>
        <v>0</v>
      </c>
      <c r="S457" s="24">
        <f t="shared" si="127"/>
        <v>0</v>
      </c>
      <c r="T457" s="25" t="s">
        <v>31</v>
      </c>
      <c r="U457" s="30"/>
      <c r="W457" s="31"/>
    </row>
    <row r="458" spans="2:23" s="26" customFormat="1" ht="21" customHeight="1" outlineLevel="1" x14ac:dyDescent="0.25">
      <c r="B458" s="27"/>
      <c r="C458" s="18"/>
      <c r="D458" s="18"/>
      <c r="E458" s="19"/>
      <c r="F458" s="20"/>
      <c r="G458" s="28"/>
      <c r="H458" s="29">
        <f t="shared" si="121"/>
        <v>0</v>
      </c>
      <c r="I458" s="29">
        <f t="shared" si="122"/>
        <v>0</v>
      </c>
      <c r="J458" s="29">
        <f t="shared" si="134"/>
        <v>0</v>
      </c>
      <c r="K458" s="24">
        <f t="shared" si="127"/>
        <v>0</v>
      </c>
      <c r="L458" s="24">
        <f t="shared" si="127"/>
        <v>0</v>
      </c>
      <c r="M458" s="24">
        <f t="shared" si="127"/>
        <v>0</v>
      </c>
      <c r="N458" s="24">
        <f t="shared" si="127"/>
        <v>0</v>
      </c>
      <c r="O458" s="24">
        <f t="shared" si="127"/>
        <v>0</v>
      </c>
      <c r="P458" s="24">
        <f t="shared" si="127"/>
        <v>0</v>
      </c>
      <c r="Q458" s="24">
        <f t="shared" si="127"/>
        <v>0</v>
      </c>
      <c r="R458" s="24">
        <f t="shared" si="127"/>
        <v>0</v>
      </c>
      <c r="S458" s="24">
        <f t="shared" si="127"/>
        <v>0</v>
      </c>
      <c r="T458" s="25" t="s">
        <v>31</v>
      </c>
      <c r="U458" s="30"/>
      <c r="W458" s="31"/>
    </row>
    <row r="459" spans="2:23" s="38" customFormat="1" ht="21" customHeight="1" outlineLevel="1" x14ac:dyDescent="0.25">
      <c r="B459" s="32"/>
      <c r="C459" s="33"/>
      <c r="D459" s="33"/>
      <c r="E459" s="34"/>
      <c r="F459" s="35"/>
      <c r="G459" s="35"/>
      <c r="H459" s="29">
        <f t="shared" si="121"/>
        <v>0</v>
      </c>
      <c r="I459" s="29">
        <f t="shared" si="122"/>
        <v>0</v>
      </c>
      <c r="J459" s="36">
        <f t="shared" si="134"/>
        <v>0</v>
      </c>
      <c r="K459" s="24">
        <f t="shared" si="127"/>
        <v>0</v>
      </c>
      <c r="L459" s="24">
        <f t="shared" si="127"/>
        <v>0</v>
      </c>
      <c r="M459" s="24">
        <f t="shared" si="127"/>
        <v>0</v>
      </c>
      <c r="N459" s="24">
        <f t="shared" ref="K459:S474" si="135">IF($E459=N$6,$J459,0)</f>
        <v>0</v>
      </c>
      <c r="O459" s="24">
        <f t="shared" si="135"/>
        <v>0</v>
      </c>
      <c r="P459" s="24">
        <f t="shared" si="135"/>
        <v>0</v>
      </c>
      <c r="Q459" s="24">
        <f t="shared" si="135"/>
        <v>0</v>
      </c>
      <c r="R459" s="24">
        <f t="shared" si="135"/>
        <v>0</v>
      </c>
      <c r="S459" s="24">
        <f t="shared" si="135"/>
        <v>0</v>
      </c>
      <c r="T459" s="37" t="s">
        <v>31</v>
      </c>
      <c r="U459" s="37"/>
    </row>
    <row r="460" spans="2:23" s="26" customFormat="1" ht="21" customHeight="1" outlineLevel="1" x14ac:dyDescent="0.25">
      <c r="B460" s="27"/>
      <c r="C460" s="18"/>
      <c r="D460" s="18"/>
      <c r="E460" s="62"/>
      <c r="F460" s="20"/>
      <c r="G460" s="28"/>
      <c r="H460" s="29">
        <f t="shared" si="121"/>
        <v>0</v>
      </c>
      <c r="I460" s="29">
        <f t="shared" si="122"/>
        <v>0</v>
      </c>
      <c r="J460" s="29">
        <f t="shared" si="134"/>
        <v>0</v>
      </c>
      <c r="K460" s="24">
        <f t="shared" si="135"/>
        <v>0</v>
      </c>
      <c r="L460" s="24">
        <f t="shared" si="135"/>
        <v>0</v>
      </c>
      <c r="M460" s="24">
        <f t="shared" si="135"/>
        <v>0</v>
      </c>
      <c r="N460" s="24">
        <f t="shared" si="135"/>
        <v>0</v>
      </c>
      <c r="O460" s="24">
        <f t="shared" si="135"/>
        <v>0</v>
      </c>
      <c r="P460" s="24">
        <f t="shared" si="135"/>
        <v>0</v>
      </c>
      <c r="Q460" s="24">
        <f t="shared" si="135"/>
        <v>0</v>
      </c>
      <c r="R460" s="24">
        <f t="shared" si="135"/>
        <v>0</v>
      </c>
      <c r="S460" s="24">
        <f t="shared" si="135"/>
        <v>0</v>
      </c>
      <c r="T460" s="25" t="s">
        <v>31</v>
      </c>
      <c r="U460" s="30"/>
      <c r="W460" s="31"/>
    </row>
    <row r="461" spans="2:23" s="26" customFormat="1" ht="21" customHeight="1" outlineLevel="1" x14ac:dyDescent="0.25">
      <c r="B461" s="17"/>
      <c r="C461" s="18"/>
      <c r="D461" s="19"/>
      <c r="E461" s="20"/>
      <c r="F461" s="21"/>
      <c r="G461" s="22"/>
      <c r="H461" s="29">
        <f t="shared" si="121"/>
        <v>0</v>
      </c>
      <c r="I461" s="29">
        <f t="shared" si="122"/>
        <v>0</v>
      </c>
      <c r="J461" s="23">
        <f t="shared" ref="J461" si="136">IF($D461=J$6,$C461*$G461,0)</f>
        <v>0</v>
      </c>
      <c r="K461" s="24">
        <f t="shared" si="135"/>
        <v>0</v>
      </c>
      <c r="L461" s="24">
        <f t="shared" si="135"/>
        <v>0</v>
      </c>
      <c r="M461" s="24">
        <f t="shared" si="135"/>
        <v>0</v>
      </c>
      <c r="N461" s="24">
        <f t="shared" si="135"/>
        <v>0</v>
      </c>
      <c r="O461" s="24">
        <f t="shared" si="135"/>
        <v>0</v>
      </c>
      <c r="P461" s="24">
        <f t="shared" si="135"/>
        <v>0</v>
      </c>
      <c r="Q461" s="24">
        <f t="shared" si="135"/>
        <v>0</v>
      </c>
      <c r="R461" s="24">
        <f t="shared" si="135"/>
        <v>0</v>
      </c>
      <c r="S461" s="24">
        <f t="shared" si="135"/>
        <v>0</v>
      </c>
      <c r="T461" s="25" t="s">
        <v>31</v>
      </c>
    </row>
    <row r="462" spans="2:23" s="26" customFormat="1" ht="21" customHeight="1" outlineLevel="1" x14ac:dyDescent="0.25">
      <c r="B462" s="27"/>
      <c r="C462" s="18"/>
      <c r="D462" s="18"/>
      <c r="E462" s="19"/>
      <c r="F462" s="20"/>
      <c r="G462" s="28"/>
      <c r="H462" s="29">
        <f t="shared" si="121"/>
        <v>0</v>
      </c>
      <c r="I462" s="29">
        <f t="shared" si="122"/>
        <v>0</v>
      </c>
      <c r="J462" s="29">
        <f>(H462*D462)+(I462*D462)</f>
        <v>0</v>
      </c>
      <c r="K462" s="24">
        <f t="shared" si="135"/>
        <v>0</v>
      </c>
      <c r="L462" s="24">
        <f t="shared" si="135"/>
        <v>0</v>
      </c>
      <c r="M462" s="24">
        <f t="shared" si="135"/>
        <v>0</v>
      </c>
      <c r="N462" s="24">
        <f t="shared" si="135"/>
        <v>0</v>
      </c>
      <c r="O462" s="24">
        <f t="shared" si="135"/>
        <v>0</v>
      </c>
      <c r="P462" s="24">
        <f t="shared" si="135"/>
        <v>0</v>
      </c>
      <c r="Q462" s="24">
        <f t="shared" si="135"/>
        <v>0</v>
      </c>
      <c r="R462" s="24">
        <f t="shared" si="135"/>
        <v>0</v>
      </c>
      <c r="S462" s="24">
        <f t="shared" si="135"/>
        <v>0</v>
      </c>
      <c r="T462" s="25" t="s">
        <v>31</v>
      </c>
      <c r="U462" s="30"/>
      <c r="W462" s="31"/>
    </row>
    <row r="463" spans="2:23" s="38" customFormat="1" ht="21" customHeight="1" outlineLevel="1" x14ac:dyDescent="0.25">
      <c r="B463" s="32"/>
      <c r="C463" s="33"/>
      <c r="D463" s="33"/>
      <c r="E463" s="34"/>
      <c r="F463" s="35"/>
      <c r="G463" s="35"/>
      <c r="H463" s="29">
        <f t="shared" si="121"/>
        <v>0</v>
      </c>
      <c r="I463" s="29">
        <f t="shared" si="122"/>
        <v>0</v>
      </c>
      <c r="J463" s="36">
        <f t="shared" ref="J463:J467" si="137">(H463*D463)+(I463*D463)</f>
        <v>0</v>
      </c>
      <c r="K463" s="24">
        <f t="shared" si="135"/>
        <v>0</v>
      </c>
      <c r="L463" s="24">
        <f t="shared" si="135"/>
        <v>0</v>
      </c>
      <c r="M463" s="24">
        <f t="shared" si="135"/>
        <v>0</v>
      </c>
      <c r="N463" s="24">
        <f t="shared" si="135"/>
        <v>0</v>
      </c>
      <c r="O463" s="24">
        <f t="shared" si="135"/>
        <v>0</v>
      </c>
      <c r="P463" s="24">
        <f t="shared" si="135"/>
        <v>0</v>
      </c>
      <c r="Q463" s="24">
        <f t="shared" si="135"/>
        <v>0</v>
      </c>
      <c r="R463" s="24">
        <f t="shared" si="135"/>
        <v>0</v>
      </c>
      <c r="S463" s="24">
        <f t="shared" si="135"/>
        <v>0</v>
      </c>
      <c r="T463" s="37" t="s">
        <v>31</v>
      </c>
      <c r="U463" s="37"/>
    </row>
    <row r="464" spans="2:23" s="26" customFormat="1" ht="21" customHeight="1" outlineLevel="1" x14ac:dyDescent="0.25">
      <c r="B464" s="27"/>
      <c r="C464" s="18"/>
      <c r="D464" s="18"/>
      <c r="E464" s="19"/>
      <c r="F464" s="20"/>
      <c r="G464" s="28"/>
      <c r="H464" s="29">
        <f t="shared" si="121"/>
        <v>0</v>
      </c>
      <c r="I464" s="29">
        <f t="shared" si="122"/>
        <v>0</v>
      </c>
      <c r="J464" s="29">
        <f t="shared" si="137"/>
        <v>0</v>
      </c>
      <c r="K464" s="24">
        <f t="shared" si="135"/>
        <v>0</v>
      </c>
      <c r="L464" s="24">
        <f t="shared" si="135"/>
        <v>0</v>
      </c>
      <c r="M464" s="24">
        <f t="shared" si="135"/>
        <v>0</v>
      </c>
      <c r="N464" s="24">
        <f t="shared" si="135"/>
        <v>0</v>
      </c>
      <c r="O464" s="24">
        <f t="shared" si="135"/>
        <v>0</v>
      </c>
      <c r="P464" s="24">
        <f t="shared" si="135"/>
        <v>0</v>
      </c>
      <c r="Q464" s="24">
        <f t="shared" si="135"/>
        <v>0</v>
      </c>
      <c r="R464" s="24">
        <f t="shared" si="135"/>
        <v>0</v>
      </c>
      <c r="S464" s="24">
        <f t="shared" si="135"/>
        <v>0</v>
      </c>
      <c r="T464" s="25" t="s">
        <v>31</v>
      </c>
      <c r="U464" s="30"/>
      <c r="W464" s="31"/>
    </row>
    <row r="465" spans="2:23" s="38" customFormat="1" ht="21" customHeight="1" outlineLevel="1" x14ac:dyDescent="0.25">
      <c r="B465" s="32"/>
      <c r="C465" s="33"/>
      <c r="D465" s="33"/>
      <c r="E465" s="34"/>
      <c r="F465" s="35"/>
      <c r="G465" s="35"/>
      <c r="H465" s="29">
        <f t="shared" si="121"/>
        <v>0</v>
      </c>
      <c r="I465" s="29">
        <f t="shared" si="122"/>
        <v>0</v>
      </c>
      <c r="J465" s="36">
        <f t="shared" si="137"/>
        <v>0</v>
      </c>
      <c r="K465" s="24">
        <f t="shared" si="135"/>
        <v>0</v>
      </c>
      <c r="L465" s="24">
        <f t="shared" si="135"/>
        <v>0</v>
      </c>
      <c r="M465" s="24">
        <f t="shared" si="135"/>
        <v>0</v>
      </c>
      <c r="N465" s="24">
        <f t="shared" si="135"/>
        <v>0</v>
      </c>
      <c r="O465" s="24">
        <f t="shared" si="135"/>
        <v>0</v>
      </c>
      <c r="P465" s="24">
        <f t="shared" si="135"/>
        <v>0</v>
      </c>
      <c r="Q465" s="24">
        <f t="shared" si="135"/>
        <v>0</v>
      </c>
      <c r="R465" s="24">
        <f t="shared" si="135"/>
        <v>0</v>
      </c>
      <c r="S465" s="24">
        <f t="shared" si="135"/>
        <v>0</v>
      </c>
      <c r="T465" s="37" t="s">
        <v>31</v>
      </c>
      <c r="U465" s="37"/>
    </row>
    <row r="466" spans="2:23" s="26" customFormat="1" ht="21" customHeight="1" outlineLevel="1" x14ac:dyDescent="0.25">
      <c r="B466" s="27"/>
      <c r="C466" s="18"/>
      <c r="D466" s="18"/>
      <c r="E466" s="62"/>
      <c r="F466" s="20"/>
      <c r="G466" s="28"/>
      <c r="H466" s="29">
        <f t="shared" si="121"/>
        <v>0</v>
      </c>
      <c r="I466" s="29">
        <f t="shared" si="122"/>
        <v>0</v>
      </c>
      <c r="J466" s="29">
        <f t="shared" si="137"/>
        <v>0</v>
      </c>
      <c r="K466" s="24">
        <f t="shared" si="135"/>
        <v>0</v>
      </c>
      <c r="L466" s="24">
        <f t="shared" si="135"/>
        <v>0</v>
      </c>
      <c r="M466" s="24">
        <f t="shared" si="135"/>
        <v>0</v>
      </c>
      <c r="N466" s="24">
        <f t="shared" si="135"/>
        <v>0</v>
      </c>
      <c r="O466" s="24">
        <f t="shared" si="135"/>
        <v>0</v>
      </c>
      <c r="P466" s="24">
        <f t="shared" si="135"/>
        <v>0</v>
      </c>
      <c r="Q466" s="24">
        <f t="shared" si="135"/>
        <v>0</v>
      </c>
      <c r="R466" s="24">
        <f t="shared" si="135"/>
        <v>0</v>
      </c>
      <c r="S466" s="24">
        <f t="shared" si="135"/>
        <v>0</v>
      </c>
      <c r="T466" s="25" t="s">
        <v>31</v>
      </c>
      <c r="U466" s="30"/>
      <c r="W466" s="31"/>
    </row>
    <row r="467" spans="2:23" s="26" customFormat="1" ht="21" customHeight="1" outlineLevel="1" x14ac:dyDescent="0.25">
      <c r="B467" s="27"/>
      <c r="C467" s="18"/>
      <c r="D467" s="18"/>
      <c r="E467" s="19"/>
      <c r="F467" s="20"/>
      <c r="G467" s="28"/>
      <c r="H467" s="29">
        <f t="shared" si="121"/>
        <v>0</v>
      </c>
      <c r="I467" s="29">
        <f t="shared" si="122"/>
        <v>0</v>
      </c>
      <c r="J467" s="29">
        <f t="shared" si="137"/>
        <v>0</v>
      </c>
      <c r="K467" s="24">
        <f t="shared" si="135"/>
        <v>0</v>
      </c>
      <c r="L467" s="24">
        <f t="shared" si="135"/>
        <v>0</v>
      </c>
      <c r="M467" s="24">
        <f t="shared" si="135"/>
        <v>0</v>
      </c>
      <c r="N467" s="24">
        <f t="shared" si="135"/>
        <v>0</v>
      </c>
      <c r="O467" s="24">
        <f t="shared" si="135"/>
        <v>0</v>
      </c>
      <c r="P467" s="24">
        <f t="shared" si="135"/>
        <v>0</v>
      </c>
      <c r="Q467" s="24">
        <f t="shared" si="135"/>
        <v>0</v>
      </c>
      <c r="R467" s="24">
        <f t="shared" si="135"/>
        <v>0</v>
      </c>
      <c r="S467" s="24">
        <f t="shared" si="135"/>
        <v>0</v>
      </c>
      <c r="T467" s="25" t="s">
        <v>31</v>
      </c>
      <c r="U467" s="30"/>
      <c r="W467" s="31"/>
    </row>
    <row r="468" spans="2:23" s="26" customFormat="1" ht="21" customHeight="1" outlineLevel="1" x14ac:dyDescent="0.25">
      <c r="B468" s="69"/>
      <c r="C468" s="65"/>
      <c r="D468" s="65"/>
      <c r="E468" s="66"/>
      <c r="F468" s="39"/>
      <c r="G468" s="39"/>
      <c r="H468" s="29">
        <f t="shared" si="121"/>
        <v>0</v>
      </c>
      <c r="I468" s="29">
        <f t="shared" si="122"/>
        <v>0</v>
      </c>
      <c r="J468" s="29"/>
      <c r="K468" s="24"/>
      <c r="L468" s="24"/>
      <c r="M468" s="24"/>
      <c r="N468" s="24"/>
      <c r="O468" s="24"/>
      <c r="P468" s="24"/>
      <c r="Q468" s="24"/>
      <c r="R468" s="24"/>
      <c r="S468" s="24"/>
      <c r="T468" s="25"/>
      <c r="U468" s="30"/>
      <c r="W468" s="31"/>
    </row>
    <row r="469" spans="2:23" s="26" customFormat="1" ht="21" customHeight="1" outlineLevel="1" x14ac:dyDescent="0.25">
      <c r="B469" s="17"/>
      <c r="C469" s="18"/>
      <c r="D469" s="19"/>
      <c r="E469" s="20"/>
      <c r="F469" s="21"/>
      <c r="G469" s="22"/>
      <c r="H469" s="29">
        <f t="shared" si="121"/>
        <v>0</v>
      </c>
      <c r="I469" s="29">
        <f t="shared" si="122"/>
        <v>0</v>
      </c>
      <c r="J469" s="23">
        <f t="shared" ref="J469" si="138">IF($D469=J$6,$C469*$G469,0)</f>
        <v>0</v>
      </c>
      <c r="K469" s="24">
        <f t="shared" ref="K469:S492" si="139">IF($E469=K$6,$J469,0)</f>
        <v>0</v>
      </c>
      <c r="L469" s="24">
        <f t="shared" si="139"/>
        <v>0</v>
      </c>
      <c r="M469" s="24">
        <f t="shared" si="139"/>
        <v>0</v>
      </c>
      <c r="N469" s="24">
        <f t="shared" si="135"/>
        <v>0</v>
      </c>
      <c r="O469" s="24">
        <f t="shared" si="135"/>
        <v>0</v>
      </c>
      <c r="P469" s="24">
        <f t="shared" si="135"/>
        <v>0</v>
      </c>
      <c r="Q469" s="24">
        <f t="shared" si="135"/>
        <v>0</v>
      </c>
      <c r="R469" s="24">
        <f t="shared" si="135"/>
        <v>0</v>
      </c>
      <c r="S469" s="24">
        <f t="shared" si="135"/>
        <v>0</v>
      </c>
      <c r="T469" s="25" t="s">
        <v>31</v>
      </c>
    </row>
    <row r="470" spans="2:23" s="26" customFormat="1" ht="21" customHeight="1" outlineLevel="1" x14ac:dyDescent="0.25">
      <c r="B470" s="27"/>
      <c r="C470" s="18"/>
      <c r="D470" s="18"/>
      <c r="E470" s="19"/>
      <c r="F470" s="20"/>
      <c r="G470" s="28"/>
      <c r="H470" s="29">
        <f t="shared" si="121"/>
        <v>0</v>
      </c>
      <c r="I470" s="29">
        <f t="shared" si="122"/>
        <v>0</v>
      </c>
      <c r="J470" s="29">
        <f>(H470*D470)+(I470*D470)</f>
        <v>0</v>
      </c>
      <c r="K470" s="24">
        <f t="shared" si="139"/>
        <v>0</v>
      </c>
      <c r="L470" s="24">
        <f t="shared" si="139"/>
        <v>0</v>
      </c>
      <c r="M470" s="24">
        <f t="shared" si="139"/>
        <v>0</v>
      </c>
      <c r="N470" s="24">
        <f t="shared" si="139"/>
        <v>0</v>
      </c>
      <c r="O470" s="24">
        <f t="shared" si="139"/>
        <v>0</v>
      </c>
      <c r="P470" s="24">
        <f t="shared" si="139"/>
        <v>0</v>
      </c>
      <c r="Q470" s="24">
        <f t="shared" si="139"/>
        <v>0</v>
      </c>
      <c r="R470" s="24">
        <f t="shared" si="139"/>
        <v>0</v>
      </c>
      <c r="S470" s="24">
        <f t="shared" si="139"/>
        <v>0</v>
      </c>
      <c r="T470" s="25" t="s">
        <v>31</v>
      </c>
      <c r="U470" s="30"/>
      <c r="W470" s="31"/>
    </row>
    <row r="471" spans="2:23" s="38" customFormat="1" ht="21" customHeight="1" outlineLevel="1" x14ac:dyDescent="0.25">
      <c r="B471" s="32"/>
      <c r="C471" s="33"/>
      <c r="D471" s="33"/>
      <c r="E471" s="34"/>
      <c r="F471" s="35"/>
      <c r="G471" s="35"/>
      <c r="H471" s="29">
        <f t="shared" si="121"/>
        <v>0</v>
      </c>
      <c r="I471" s="29">
        <f t="shared" si="122"/>
        <v>0</v>
      </c>
      <c r="J471" s="36">
        <f t="shared" ref="J471:J493" si="140">(H471*D471)+(I471*D471)</f>
        <v>0</v>
      </c>
      <c r="K471" s="24">
        <f t="shared" si="139"/>
        <v>0</v>
      </c>
      <c r="L471" s="24">
        <f t="shared" si="139"/>
        <v>0</v>
      </c>
      <c r="M471" s="24">
        <f t="shared" si="139"/>
        <v>0</v>
      </c>
      <c r="N471" s="24">
        <f t="shared" si="139"/>
        <v>0</v>
      </c>
      <c r="O471" s="24">
        <f t="shared" si="139"/>
        <v>0</v>
      </c>
      <c r="P471" s="24">
        <f t="shared" si="139"/>
        <v>0</v>
      </c>
      <c r="Q471" s="24">
        <f t="shared" si="139"/>
        <v>0</v>
      </c>
      <c r="R471" s="24">
        <f t="shared" si="139"/>
        <v>0</v>
      </c>
      <c r="S471" s="24">
        <f t="shared" si="139"/>
        <v>0</v>
      </c>
      <c r="T471" s="37" t="s">
        <v>31</v>
      </c>
      <c r="U471" s="37"/>
    </row>
    <row r="472" spans="2:23" s="26" customFormat="1" ht="21" customHeight="1" outlineLevel="1" x14ac:dyDescent="0.25">
      <c r="B472" s="27"/>
      <c r="C472" s="18"/>
      <c r="D472" s="18"/>
      <c r="E472" s="19"/>
      <c r="F472" s="20"/>
      <c r="G472" s="28"/>
      <c r="H472" s="29">
        <f t="shared" si="121"/>
        <v>0</v>
      </c>
      <c r="I472" s="29">
        <f t="shared" si="122"/>
        <v>0</v>
      </c>
      <c r="J472" s="29">
        <f t="shared" si="140"/>
        <v>0</v>
      </c>
      <c r="K472" s="24">
        <f t="shared" si="139"/>
        <v>0</v>
      </c>
      <c r="L472" s="24">
        <f t="shared" si="135"/>
        <v>0</v>
      </c>
      <c r="M472" s="24">
        <f t="shared" si="135"/>
        <v>0</v>
      </c>
      <c r="N472" s="24">
        <f t="shared" si="135"/>
        <v>0</v>
      </c>
      <c r="O472" s="24">
        <f t="shared" si="135"/>
        <v>0</v>
      </c>
      <c r="P472" s="24">
        <f t="shared" si="135"/>
        <v>0</v>
      </c>
      <c r="Q472" s="24">
        <f t="shared" si="135"/>
        <v>0</v>
      </c>
      <c r="R472" s="24">
        <f t="shared" si="135"/>
        <v>0</v>
      </c>
      <c r="S472" s="24">
        <f t="shared" si="135"/>
        <v>0</v>
      </c>
      <c r="T472" s="25" t="s">
        <v>31</v>
      </c>
      <c r="U472" s="30"/>
      <c r="W472" s="31"/>
    </row>
    <row r="473" spans="2:23" s="26" customFormat="1" ht="21" customHeight="1" outlineLevel="1" x14ac:dyDescent="0.25">
      <c r="B473" s="27"/>
      <c r="C473" s="18"/>
      <c r="D473" s="18"/>
      <c r="E473" s="19"/>
      <c r="F473" s="20"/>
      <c r="G473" s="28"/>
      <c r="H473" s="29">
        <f t="shared" si="121"/>
        <v>0</v>
      </c>
      <c r="I473" s="29">
        <f t="shared" si="122"/>
        <v>0</v>
      </c>
      <c r="J473" s="29">
        <f t="shared" si="140"/>
        <v>0</v>
      </c>
      <c r="K473" s="24">
        <f t="shared" si="139"/>
        <v>0</v>
      </c>
      <c r="L473" s="24">
        <f t="shared" si="135"/>
        <v>0</v>
      </c>
      <c r="M473" s="24">
        <f t="shared" si="135"/>
        <v>0</v>
      </c>
      <c r="N473" s="24">
        <f t="shared" si="135"/>
        <v>0</v>
      </c>
      <c r="O473" s="24">
        <f t="shared" si="135"/>
        <v>0</v>
      </c>
      <c r="P473" s="24">
        <f t="shared" si="135"/>
        <v>0</v>
      </c>
      <c r="Q473" s="24">
        <f t="shared" si="135"/>
        <v>0</v>
      </c>
      <c r="R473" s="24">
        <f t="shared" si="135"/>
        <v>0</v>
      </c>
      <c r="S473" s="24">
        <f t="shared" si="135"/>
        <v>0</v>
      </c>
      <c r="T473" s="25" t="s">
        <v>31</v>
      </c>
      <c r="U473" s="30"/>
      <c r="W473" s="31"/>
    </row>
    <row r="474" spans="2:23" s="38" customFormat="1" ht="21" customHeight="1" outlineLevel="1" x14ac:dyDescent="0.25">
      <c r="B474" s="32"/>
      <c r="C474" s="33"/>
      <c r="D474" s="33"/>
      <c r="E474" s="34"/>
      <c r="F474" s="35"/>
      <c r="G474" s="35"/>
      <c r="H474" s="29">
        <f t="shared" si="121"/>
        <v>0</v>
      </c>
      <c r="I474" s="29">
        <f t="shared" si="122"/>
        <v>0</v>
      </c>
      <c r="J474" s="36">
        <f t="shared" si="140"/>
        <v>0</v>
      </c>
      <c r="K474" s="24">
        <f t="shared" si="139"/>
        <v>0</v>
      </c>
      <c r="L474" s="24">
        <f t="shared" si="135"/>
        <v>0</v>
      </c>
      <c r="M474" s="24">
        <f t="shared" si="135"/>
        <v>0</v>
      </c>
      <c r="N474" s="24">
        <f t="shared" si="135"/>
        <v>0</v>
      </c>
      <c r="O474" s="24">
        <f t="shared" si="135"/>
        <v>0</v>
      </c>
      <c r="P474" s="24">
        <f t="shared" si="135"/>
        <v>0</v>
      </c>
      <c r="Q474" s="24">
        <f t="shared" si="135"/>
        <v>0</v>
      </c>
      <c r="R474" s="24">
        <f t="shared" si="135"/>
        <v>0</v>
      </c>
      <c r="S474" s="24">
        <f t="shared" si="135"/>
        <v>0</v>
      </c>
      <c r="T474" s="37" t="s">
        <v>31</v>
      </c>
      <c r="U474" s="37"/>
    </row>
    <row r="475" spans="2:23" s="26" customFormat="1" ht="21" customHeight="1" outlineLevel="1" x14ac:dyDescent="0.25">
      <c r="B475" s="27"/>
      <c r="C475" s="18"/>
      <c r="D475" s="18"/>
      <c r="E475" s="19"/>
      <c r="F475" s="20"/>
      <c r="G475" s="28"/>
      <c r="H475" s="29">
        <f t="shared" si="121"/>
        <v>0</v>
      </c>
      <c r="I475" s="29">
        <f t="shared" si="122"/>
        <v>0</v>
      </c>
      <c r="J475" s="29">
        <f t="shared" si="140"/>
        <v>0</v>
      </c>
      <c r="K475" s="24">
        <f t="shared" si="139"/>
        <v>0</v>
      </c>
      <c r="L475" s="24">
        <f t="shared" si="139"/>
        <v>0</v>
      </c>
      <c r="M475" s="24">
        <f t="shared" si="139"/>
        <v>0</v>
      </c>
      <c r="N475" s="24">
        <f t="shared" si="139"/>
        <v>0</v>
      </c>
      <c r="O475" s="24">
        <f t="shared" si="139"/>
        <v>0</v>
      </c>
      <c r="P475" s="24">
        <f t="shared" si="139"/>
        <v>0</v>
      </c>
      <c r="Q475" s="24">
        <f t="shared" si="139"/>
        <v>0</v>
      </c>
      <c r="R475" s="24">
        <f t="shared" si="139"/>
        <v>0</v>
      </c>
      <c r="S475" s="24">
        <f t="shared" si="139"/>
        <v>0</v>
      </c>
      <c r="T475" s="25" t="s">
        <v>31</v>
      </c>
      <c r="U475" s="30"/>
      <c r="W475" s="31"/>
    </row>
    <row r="476" spans="2:23" s="26" customFormat="1" ht="21" customHeight="1" outlineLevel="1" x14ac:dyDescent="0.25">
      <c r="B476" s="27"/>
      <c r="C476" s="18"/>
      <c r="D476" s="18"/>
      <c r="E476" s="19"/>
      <c r="F476" s="20"/>
      <c r="G476" s="28"/>
      <c r="H476" s="29">
        <f t="shared" si="121"/>
        <v>0</v>
      </c>
      <c r="I476" s="29">
        <f t="shared" si="122"/>
        <v>0</v>
      </c>
      <c r="J476" s="29">
        <f t="shared" si="140"/>
        <v>0</v>
      </c>
      <c r="K476" s="24">
        <f t="shared" si="139"/>
        <v>0</v>
      </c>
      <c r="L476" s="24">
        <f t="shared" si="139"/>
        <v>0</v>
      </c>
      <c r="M476" s="24">
        <f t="shared" si="139"/>
        <v>0</v>
      </c>
      <c r="N476" s="24">
        <f t="shared" si="139"/>
        <v>0</v>
      </c>
      <c r="O476" s="24">
        <f t="shared" si="139"/>
        <v>0</v>
      </c>
      <c r="P476" s="24">
        <f t="shared" si="139"/>
        <v>0</v>
      </c>
      <c r="Q476" s="24">
        <f t="shared" si="139"/>
        <v>0</v>
      </c>
      <c r="R476" s="24">
        <f t="shared" si="139"/>
        <v>0</v>
      </c>
      <c r="S476" s="24">
        <f t="shared" si="139"/>
        <v>0</v>
      </c>
      <c r="T476" s="25" t="s">
        <v>31</v>
      </c>
      <c r="U476" s="30"/>
      <c r="W476" s="31"/>
    </row>
    <row r="477" spans="2:23" s="38" customFormat="1" ht="21" customHeight="1" outlineLevel="1" x14ac:dyDescent="0.25">
      <c r="B477" s="32"/>
      <c r="C477" s="33"/>
      <c r="D477" s="33"/>
      <c r="E477" s="34"/>
      <c r="F477" s="35"/>
      <c r="G477" s="35"/>
      <c r="H477" s="29">
        <f t="shared" si="121"/>
        <v>0</v>
      </c>
      <c r="I477" s="29">
        <f t="shared" si="122"/>
        <v>0</v>
      </c>
      <c r="J477" s="36">
        <f t="shared" si="140"/>
        <v>0</v>
      </c>
      <c r="K477" s="24">
        <f t="shared" si="139"/>
        <v>0</v>
      </c>
      <c r="L477" s="24">
        <f t="shared" si="139"/>
        <v>0</v>
      </c>
      <c r="M477" s="24">
        <f t="shared" si="139"/>
        <v>0</v>
      </c>
      <c r="N477" s="24">
        <f t="shared" si="139"/>
        <v>0</v>
      </c>
      <c r="O477" s="24">
        <f t="shared" si="139"/>
        <v>0</v>
      </c>
      <c r="P477" s="24">
        <f t="shared" si="139"/>
        <v>0</v>
      </c>
      <c r="Q477" s="24">
        <f t="shared" si="139"/>
        <v>0</v>
      </c>
      <c r="R477" s="24">
        <f t="shared" si="139"/>
        <v>0</v>
      </c>
      <c r="S477" s="24">
        <f t="shared" si="139"/>
        <v>0</v>
      </c>
      <c r="T477" s="37" t="s">
        <v>31</v>
      </c>
      <c r="U477" s="37"/>
    </row>
    <row r="478" spans="2:23" s="26" customFormat="1" ht="21" customHeight="1" outlineLevel="1" x14ac:dyDescent="0.25">
      <c r="B478" s="27"/>
      <c r="C478" s="18"/>
      <c r="D478" s="18"/>
      <c r="E478" s="19"/>
      <c r="F478" s="20"/>
      <c r="G478" s="28"/>
      <c r="H478" s="29">
        <f t="shared" si="121"/>
        <v>0</v>
      </c>
      <c r="I478" s="29">
        <f t="shared" si="122"/>
        <v>0</v>
      </c>
      <c r="J478" s="29">
        <f t="shared" si="140"/>
        <v>0</v>
      </c>
      <c r="K478" s="24">
        <f t="shared" si="139"/>
        <v>0</v>
      </c>
      <c r="L478" s="24">
        <f t="shared" si="139"/>
        <v>0</v>
      </c>
      <c r="M478" s="24">
        <f t="shared" si="139"/>
        <v>0</v>
      </c>
      <c r="N478" s="24">
        <f t="shared" si="139"/>
        <v>0</v>
      </c>
      <c r="O478" s="24">
        <f t="shared" si="139"/>
        <v>0</v>
      </c>
      <c r="P478" s="24">
        <f t="shared" si="139"/>
        <v>0</v>
      </c>
      <c r="Q478" s="24">
        <f t="shared" si="139"/>
        <v>0</v>
      </c>
      <c r="R478" s="24">
        <f t="shared" si="139"/>
        <v>0</v>
      </c>
      <c r="S478" s="24">
        <f t="shared" si="139"/>
        <v>0</v>
      </c>
      <c r="T478" s="25" t="s">
        <v>31</v>
      </c>
      <c r="U478" s="30"/>
      <c r="W478" s="31"/>
    </row>
    <row r="479" spans="2:23" s="26" customFormat="1" ht="21" customHeight="1" outlineLevel="1" x14ac:dyDescent="0.25">
      <c r="B479" s="27"/>
      <c r="C479" s="18"/>
      <c r="D479" s="18"/>
      <c r="E479" s="19"/>
      <c r="F479" s="20"/>
      <c r="G479" s="28"/>
      <c r="H479" s="29">
        <f t="shared" ref="H479:H495" si="141">IF(C479="A",PRODUCT(E479:G479),0)</f>
        <v>0</v>
      </c>
      <c r="I479" s="29">
        <f t="shared" ref="I479:I495" si="142">IF(C479="D",-PRODUCT(E479:G479),0)</f>
        <v>0</v>
      </c>
      <c r="J479" s="29">
        <f t="shared" si="140"/>
        <v>0</v>
      </c>
      <c r="K479" s="24">
        <f t="shared" si="139"/>
        <v>0</v>
      </c>
      <c r="L479" s="24">
        <f t="shared" si="139"/>
        <v>0</v>
      </c>
      <c r="M479" s="24">
        <f t="shared" si="139"/>
        <v>0</v>
      </c>
      <c r="N479" s="24">
        <f t="shared" si="139"/>
        <v>0</v>
      </c>
      <c r="O479" s="24">
        <f t="shared" si="139"/>
        <v>0</v>
      </c>
      <c r="P479" s="24">
        <f t="shared" si="139"/>
        <v>0</v>
      </c>
      <c r="Q479" s="24">
        <f t="shared" si="139"/>
        <v>0</v>
      </c>
      <c r="R479" s="24">
        <f t="shared" si="139"/>
        <v>0</v>
      </c>
      <c r="S479" s="24">
        <f t="shared" si="139"/>
        <v>0</v>
      </c>
      <c r="T479" s="25" t="s">
        <v>31</v>
      </c>
      <c r="U479" s="30"/>
      <c r="W479" s="31"/>
    </row>
    <row r="480" spans="2:23" s="38" customFormat="1" ht="21" customHeight="1" outlineLevel="1" x14ac:dyDescent="0.25">
      <c r="B480" s="32"/>
      <c r="C480" s="33"/>
      <c r="D480" s="33"/>
      <c r="E480" s="34"/>
      <c r="F480" s="35"/>
      <c r="G480" s="35"/>
      <c r="H480" s="29">
        <f t="shared" si="141"/>
        <v>0</v>
      </c>
      <c r="I480" s="29">
        <f t="shared" si="142"/>
        <v>0</v>
      </c>
      <c r="J480" s="36">
        <f t="shared" si="140"/>
        <v>0</v>
      </c>
      <c r="K480" s="24">
        <f t="shared" si="139"/>
        <v>0</v>
      </c>
      <c r="L480" s="24">
        <f t="shared" si="139"/>
        <v>0</v>
      </c>
      <c r="M480" s="24">
        <f t="shared" si="139"/>
        <v>0</v>
      </c>
      <c r="N480" s="24">
        <f t="shared" si="139"/>
        <v>0</v>
      </c>
      <c r="O480" s="24">
        <f t="shared" si="139"/>
        <v>0</v>
      </c>
      <c r="P480" s="24">
        <f t="shared" si="139"/>
        <v>0</v>
      </c>
      <c r="Q480" s="24">
        <f t="shared" si="139"/>
        <v>0</v>
      </c>
      <c r="R480" s="24">
        <f t="shared" si="139"/>
        <v>0</v>
      </c>
      <c r="S480" s="24">
        <f t="shared" si="139"/>
        <v>0</v>
      </c>
      <c r="T480" s="37" t="s">
        <v>31</v>
      </c>
      <c r="U480" s="37"/>
    </row>
    <row r="481" spans="2:23" s="26" customFormat="1" ht="21" customHeight="1" outlineLevel="1" x14ac:dyDescent="0.25">
      <c r="B481" s="27"/>
      <c r="C481" s="18"/>
      <c r="D481" s="18"/>
      <c r="E481" s="19"/>
      <c r="F481" s="20"/>
      <c r="G481" s="28"/>
      <c r="H481" s="29">
        <f t="shared" si="141"/>
        <v>0</v>
      </c>
      <c r="I481" s="29">
        <f t="shared" si="142"/>
        <v>0</v>
      </c>
      <c r="J481" s="29">
        <f t="shared" si="140"/>
        <v>0</v>
      </c>
      <c r="K481" s="24">
        <f t="shared" si="139"/>
        <v>0</v>
      </c>
      <c r="L481" s="24">
        <f t="shared" si="139"/>
        <v>0</v>
      </c>
      <c r="M481" s="24">
        <f t="shared" si="139"/>
        <v>0</v>
      </c>
      <c r="N481" s="24">
        <f t="shared" si="139"/>
        <v>0</v>
      </c>
      <c r="O481" s="24">
        <f t="shared" si="139"/>
        <v>0</v>
      </c>
      <c r="P481" s="24">
        <f t="shared" si="139"/>
        <v>0</v>
      </c>
      <c r="Q481" s="24">
        <f t="shared" si="139"/>
        <v>0</v>
      </c>
      <c r="R481" s="24">
        <f t="shared" si="139"/>
        <v>0</v>
      </c>
      <c r="S481" s="24">
        <f t="shared" si="139"/>
        <v>0</v>
      </c>
      <c r="T481" s="25" t="s">
        <v>31</v>
      </c>
      <c r="U481" s="30"/>
      <c r="W481" s="31"/>
    </row>
    <row r="482" spans="2:23" s="38" customFormat="1" ht="21" customHeight="1" outlineLevel="1" x14ac:dyDescent="0.25">
      <c r="B482" s="32"/>
      <c r="C482" s="33"/>
      <c r="D482" s="33"/>
      <c r="E482" s="34"/>
      <c r="F482" s="35"/>
      <c r="G482" s="35"/>
      <c r="H482" s="29">
        <f t="shared" si="141"/>
        <v>0</v>
      </c>
      <c r="I482" s="29">
        <f t="shared" si="142"/>
        <v>0</v>
      </c>
      <c r="J482" s="36">
        <f t="shared" si="140"/>
        <v>0</v>
      </c>
      <c r="K482" s="24">
        <f t="shared" si="139"/>
        <v>0</v>
      </c>
      <c r="L482" s="24">
        <f t="shared" si="139"/>
        <v>0</v>
      </c>
      <c r="M482" s="24">
        <f t="shared" si="139"/>
        <v>0</v>
      </c>
      <c r="N482" s="24">
        <f t="shared" si="139"/>
        <v>0</v>
      </c>
      <c r="O482" s="24">
        <f t="shared" si="139"/>
        <v>0</v>
      </c>
      <c r="P482" s="24">
        <f t="shared" si="139"/>
        <v>0</v>
      </c>
      <c r="Q482" s="24">
        <f t="shared" si="139"/>
        <v>0</v>
      </c>
      <c r="R482" s="24">
        <f t="shared" si="139"/>
        <v>0</v>
      </c>
      <c r="S482" s="24">
        <f t="shared" si="139"/>
        <v>0</v>
      </c>
      <c r="T482" s="37" t="s">
        <v>31</v>
      </c>
      <c r="U482" s="37"/>
    </row>
    <row r="483" spans="2:23" s="26" customFormat="1" ht="21" customHeight="1" outlineLevel="1" x14ac:dyDescent="0.25">
      <c r="B483" s="27"/>
      <c r="C483" s="18"/>
      <c r="D483" s="18"/>
      <c r="E483" s="19"/>
      <c r="F483" s="20"/>
      <c r="G483" s="28"/>
      <c r="H483" s="29">
        <f t="shared" si="141"/>
        <v>0</v>
      </c>
      <c r="I483" s="29">
        <f t="shared" si="142"/>
        <v>0</v>
      </c>
      <c r="J483" s="29">
        <f t="shared" si="140"/>
        <v>0</v>
      </c>
      <c r="K483" s="24">
        <f t="shared" si="139"/>
        <v>0</v>
      </c>
      <c r="L483" s="24">
        <f t="shared" si="139"/>
        <v>0</v>
      </c>
      <c r="M483" s="24">
        <f t="shared" si="139"/>
        <v>0</v>
      </c>
      <c r="N483" s="24">
        <f t="shared" si="139"/>
        <v>0</v>
      </c>
      <c r="O483" s="24">
        <f t="shared" si="139"/>
        <v>0</v>
      </c>
      <c r="P483" s="24">
        <f t="shared" si="139"/>
        <v>0</v>
      </c>
      <c r="Q483" s="24">
        <f t="shared" si="139"/>
        <v>0</v>
      </c>
      <c r="R483" s="24">
        <f t="shared" si="139"/>
        <v>0</v>
      </c>
      <c r="S483" s="24">
        <f t="shared" si="139"/>
        <v>0</v>
      </c>
      <c r="T483" s="25" t="s">
        <v>31</v>
      </c>
      <c r="U483" s="30"/>
      <c r="W483" s="31"/>
    </row>
    <row r="484" spans="2:23" s="38" customFormat="1" ht="21" customHeight="1" outlineLevel="1" x14ac:dyDescent="0.25">
      <c r="B484" s="32"/>
      <c r="C484" s="33"/>
      <c r="D484" s="33"/>
      <c r="E484" s="34"/>
      <c r="F484" s="35"/>
      <c r="G484" s="35"/>
      <c r="H484" s="29">
        <f t="shared" si="141"/>
        <v>0</v>
      </c>
      <c r="I484" s="29">
        <f t="shared" si="142"/>
        <v>0</v>
      </c>
      <c r="J484" s="36">
        <f t="shared" si="140"/>
        <v>0</v>
      </c>
      <c r="K484" s="24">
        <f t="shared" si="139"/>
        <v>0</v>
      </c>
      <c r="L484" s="24">
        <f t="shared" si="139"/>
        <v>0</v>
      </c>
      <c r="M484" s="24">
        <f t="shared" si="139"/>
        <v>0</v>
      </c>
      <c r="N484" s="24">
        <f t="shared" si="139"/>
        <v>0</v>
      </c>
      <c r="O484" s="24">
        <f t="shared" si="139"/>
        <v>0</v>
      </c>
      <c r="P484" s="24">
        <f t="shared" si="139"/>
        <v>0</v>
      </c>
      <c r="Q484" s="24">
        <f t="shared" si="139"/>
        <v>0</v>
      </c>
      <c r="R484" s="24">
        <f t="shared" si="139"/>
        <v>0</v>
      </c>
      <c r="S484" s="24">
        <f t="shared" si="139"/>
        <v>0</v>
      </c>
      <c r="T484" s="37" t="s">
        <v>31</v>
      </c>
      <c r="U484" s="37"/>
    </row>
    <row r="485" spans="2:23" s="26" customFormat="1" ht="21" customHeight="1" outlineLevel="1" x14ac:dyDescent="0.25">
      <c r="B485" s="27"/>
      <c r="C485" s="18"/>
      <c r="D485" s="18"/>
      <c r="E485" s="19"/>
      <c r="F485" s="20"/>
      <c r="G485" s="28"/>
      <c r="H485" s="29">
        <f t="shared" si="141"/>
        <v>0</v>
      </c>
      <c r="I485" s="29">
        <f t="shared" si="142"/>
        <v>0</v>
      </c>
      <c r="J485" s="29">
        <f t="shared" si="140"/>
        <v>0</v>
      </c>
      <c r="K485" s="24">
        <f t="shared" si="139"/>
        <v>0</v>
      </c>
      <c r="L485" s="24">
        <f t="shared" si="139"/>
        <v>0</v>
      </c>
      <c r="M485" s="24">
        <f t="shared" si="139"/>
        <v>0</v>
      </c>
      <c r="N485" s="24">
        <f t="shared" si="139"/>
        <v>0</v>
      </c>
      <c r="O485" s="24">
        <f t="shared" si="139"/>
        <v>0</v>
      </c>
      <c r="P485" s="24">
        <f t="shared" si="139"/>
        <v>0</v>
      </c>
      <c r="Q485" s="24">
        <f t="shared" si="139"/>
        <v>0</v>
      </c>
      <c r="R485" s="24">
        <f t="shared" si="139"/>
        <v>0</v>
      </c>
      <c r="S485" s="24">
        <f t="shared" si="139"/>
        <v>0</v>
      </c>
      <c r="T485" s="25" t="s">
        <v>31</v>
      </c>
      <c r="U485" s="30"/>
      <c r="W485" s="31"/>
    </row>
    <row r="486" spans="2:23" s="26" customFormat="1" ht="21" customHeight="1" outlineLevel="1" x14ac:dyDescent="0.25">
      <c r="B486" s="27"/>
      <c r="C486" s="18"/>
      <c r="D486" s="18"/>
      <c r="E486" s="19"/>
      <c r="F486" s="20"/>
      <c r="G486" s="28"/>
      <c r="H486" s="29">
        <f t="shared" si="141"/>
        <v>0</v>
      </c>
      <c r="I486" s="29">
        <f t="shared" si="142"/>
        <v>0</v>
      </c>
      <c r="J486" s="29">
        <f t="shared" si="140"/>
        <v>0</v>
      </c>
      <c r="K486" s="24">
        <f t="shared" si="139"/>
        <v>0</v>
      </c>
      <c r="L486" s="24">
        <f t="shared" si="139"/>
        <v>0</v>
      </c>
      <c r="M486" s="24">
        <f t="shared" si="139"/>
        <v>0</v>
      </c>
      <c r="N486" s="24">
        <f t="shared" si="139"/>
        <v>0</v>
      </c>
      <c r="O486" s="24">
        <f t="shared" si="139"/>
        <v>0</v>
      </c>
      <c r="P486" s="24">
        <f t="shared" si="139"/>
        <v>0</v>
      </c>
      <c r="Q486" s="24">
        <f t="shared" si="139"/>
        <v>0</v>
      </c>
      <c r="R486" s="24">
        <f t="shared" si="139"/>
        <v>0</v>
      </c>
      <c r="S486" s="24">
        <f t="shared" si="139"/>
        <v>0</v>
      </c>
      <c r="T486" s="25" t="s">
        <v>31</v>
      </c>
      <c r="U486" s="30"/>
      <c r="W486" s="31"/>
    </row>
    <row r="487" spans="2:23" s="26" customFormat="1" ht="21" customHeight="1" outlineLevel="1" x14ac:dyDescent="0.25">
      <c r="B487" s="27"/>
      <c r="C487" s="18"/>
      <c r="D487" s="18"/>
      <c r="E487" s="19"/>
      <c r="F487" s="20"/>
      <c r="G487" s="28"/>
      <c r="H487" s="29">
        <f t="shared" si="141"/>
        <v>0</v>
      </c>
      <c r="I487" s="29">
        <f t="shared" si="142"/>
        <v>0</v>
      </c>
      <c r="J487" s="29">
        <f t="shared" si="140"/>
        <v>0</v>
      </c>
      <c r="K487" s="24">
        <f t="shared" si="139"/>
        <v>0</v>
      </c>
      <c r="L487" s="24">
        <f t="shared" si="139"/>
        <v>0</v>
      </c>
      <c r="M487" s="24">
        <f t="shared" si="139"/>
        <v>0</v>
      </c>
      <c r="N487" s="24">
        <f t="shared" si="139"/>
        <v>0</v>
      </c>
      <c r="O487" s="24">
        <f t="shared" si="139"/>
        <v>0</v>
      </c>
      <c r="P487" s="24">
        <f t="shared" si="139"/>
        <v>0</v>
      </c>
      <c r="Q487" s="24">
        <f t="shared" si="139"/>
        <v>0</v>
      </c>
      <c r="R487" s="24">
        <f t="shared" si="139"/>
        <v>0</v>
      </c>
      <c r="S487" s="24">
        <f t="shared" si="139"/>
        <v>0</v>
      </c>
      <c r="T487" s="25" t="s">
        <v>31</v>
      </c>
      <c r="U487" s="30"/>
      <c r="W487" s="31"/>
    </row>
    <row r="488" spans="2:23" s="26" customFormat="1" ht="21" customHeight="1" outlineLevel="1" x14ac:dyDescent="0.25">
      <c r="B488" s="27"/>
      <c r="C488" s="18"/>
      <c r="D488" s="18"/>
      <c r="E488" s="19"/>
      <c r="F488" s="20"/>
      <c r="G488" s="28"/>
      <c r="H488" s="29">
        <f t="shared" si="141"/>
        <v>0</v>
      </c>
      <c r="I488" s="29">
        <f t="shared" si="142"/>
        <v>0</v>
      </c>
      <c r="J488" s="29">
        <f t="shared" si="140"/>
        <v>0</v>
      </c>
      <c r="K488" s="24">
        <f t="shared" si="139"/>
        <v>0</v>
      </c>
      <c r="L488" s="24">
        <f t="shared" si="139"/>
        <v>0</v>
      </c>
      <c r="M488" s="24">
        <f t="shared" si="139"/>
        <v>0</v>
      </c>
      <c r="N488" s="24">
        <f t="shared" si="139"/>
        <v>0</v>
      </c>
      <c r="O488" s="24">
        <f t="shared" si="139"/>
        <v>0</v>
      </c>
      <c r="P488" s="24">
        <f t="shared" si="139"/>
        <v>0</v>
      </c>
      <c r="Q488" s="24">
        <f t="shared" si="139"/>
        <v>0</v>
      </c>
      <c r="R488" s="24">
        <f t="shared" si="139"/>
        <v>0</v>
      </c>
      <c r="S488" s="24">
        <f t="shared" si="139"/>
        <v>0</v>
      </c>
      <c r="T488" s="25" t="s">
        <v>31</v>
      </c>
      <c r="U488" s="30"/>
      <c r="W488" s="31"/>
    </row>
    <row r="489" spans="2:23" s="38" customFormat="1" ht="21" customHeight="1" outlineLevel="1" x14ac:dyDescent="0.25">
      <c r="B489" s="32"/>
      <c r="C489" s="33"/>
      <c r="D489" s="33"/>
      <c r="E489" s="34"/>
      <c r="F489" s="35"/>
      <c r="G489" s="35"/>
      <c r="H489" s="29">
        <f t="shared" si="141"/>
        <v>0</v>
      </c>
      <c r="I489" s="29">
        <f t="shared" si="142"/>
        <v>0</v>
      </c>
      <c r="J489" s="36">
        <f t="shared" si="140"/>
        <v>0</v>
      </c>
      <c r="K489" s="24">
        <f t="shared" si="139"/>
        <v>0</v>
      </c>
      <c r="L489" s="24">
        <f t="shared" si="139"/>
        <v>0</v>
      </c>
      <c r="M489" s="24">
        <f t="shared" si="139"/>
        <v>0</v>
      </c>
      <c r="N489" s="24">
        <f t="shared" si="139"/>
        <v>0</v>
      </c>
      <c r="O489" s="24">
        <f t="shared" si="139"/>
        <v>0</v>
      </c>
      <c r="P489" s="24">
        <f t="shared" si="139"/>
        <v>0</v>
      </c>
      <c r="Q489" s="24">
        <f t="shared" si="139"/>
        <v>0</v>
      </c>
      <c r="R489" s="24">
        <f t="shared" si="139"/>
        <v>0</v>
      </c>
      <c r="S489" s="24">
        <f t="shared" si="139"/>
        <v>0</v>
      </c>
      <c r="T489" s="37" t="s">
        <v>31</v>
      </c>
      <c r="U489" s="37"/>
    </row>
    <row r="490" spans="2:23" s="26" customFormat="1" ht="21" customHeight="1" outlineLevel="1" x14ac:dyDescent="0.25">
      <c r="B490" s="27"/>
      <c r="C490" s="18"/>
      <c r="D490" s="18"/>
      <c r="E490" s="19"/>
      <c r="F490" s="20"/>
      <c r="G490" s="28"/>
      <c r="H490" s="29">
        <f t="shared" si="141"/>
        <v>0</v>
      </c>
      <c r="I490" s="29">
        <f t="shared" si="142"/>
        <v>0</v>
      </c>
      <c r="J490" s="29">
        <f t="shared" si="140"/>
        <v>0</v>
      </c>
      <c r="K490" s="24">
        <f t="shared" si="139"/>
        <v>0</v>
      </c>
      <c r="L490" s="24">
        <f t="shared" si="139"/>
        <v>0</v>
      </c>
      <c r="M490" s="24">
        <f t="shared" si="139"/>
        <v>0</v>
      </c>
      <c r="N490" s="24">
        <f t="shared" si="139"/>
        <v>0</v>
      </c>
      <c r="O490" s="24">
        <f t="shared" si="139"/>
        <v>0</v>
      </c>
      <c r="P490" s="24">
        <f t="shared" si="139"/>
        <v>0</v>
      </c>
      <c r="Q490" s="24">
        <f t="shared" si="139"/>
        <v>0</v>
      </c>
      <c r="R490" s="24">
        <f t="shared" si="139"/>
        <v>0</v>
      </c>
      <c r="S490" s="24">
        <f t="shared" si="139"/>
        <v>0</v>
      </c>
      <c r="T490" s="25" t="s">
        <v>31</v>
      </c>
      <c r="U490" s="30"/>
      <c r="W490" s="31"/>
    </row>
    <row r="491" spans="2:23" s="38" customFormat="1" ht="21" customHeight="1" outlineLevel="1" x14ac:dyDescent="0.25">
      <c r="B491" s="32"/>
      <c r="C491" s="33"/>
      <c r="D491" s="33"/>
      <c r="E491" s="34"/>
      <c r="F491" s="35"/>
      <c r="G491" s="35"/>
      <c r="H491" s="29">
        <f t="shared" si="141"/>
        <v>0</v>
      </c>
      <c r="I491" s="29">
        <f t="shared" si="142"/>
        <v>0</v>
      </c>
      <c r="J491" s="36">
        <f t="shared" si="140"/>
        <v>0</v>
      </c>
      <c r="K491" s="24">
        <f t="shared" si="139"/>
        <v>0</v>
      </c>
      <c r="L491" s="24">
        <f t="shared" si="139"/>
        <v>0</v>
      </c>
      <c r="M491" s="24">
        <f t="shared" si="139"/>
        <v>0</v>
      </c>
      <c r="N491" s="24">
        <f t="shared" si="139"/>
        <v>0</v>
      </c>
      <c r="O491" s="24">
        <f t="shared" si="139"/>
        <v>0</v>
      </c>
      <c r="P491" s="24">
        <f t="shared" si="139"/>
        <v>0</v>
      </c>
      <c r="Q491" s="24">
        <f t="shared" si="139"/>
        <v>0</v>
      </c>
      <c r="R491" s="24">
        <f t="shared" si="139"/>
        <v>0</v>
      </c>
      <c r="S491" s="24">
        <f t="shared" si="139"/>
        <v>0</v>
      </c>
      <c r="T491" s="37" t="s">
        <v>31</v>
      </c>
      <c r="U491" s="37"/>
    </row>
    <row r="492" spans="2:23" s="26" customFormat="1" ht="21" customHeight="1" outlineLevel="1" x14ac:dyDescent="0.25">
      <c r="B492" s="27"/>
      <c r="C492" s="18"/>
      <c r="D492" s="18"/>
      <c r="E492" s="19"/>
      <c r="F492" s="20"/>
      <c r="G492" s="28"/>
      <c r="H492" s="29">
        <f t="shared" si="141"/>
        <v>0</v>
      </c>
      <c r="I492" s="29">
        <f t="shared" si="142"/>
        <v>0</v>
      </c>
      <c r="J492" s="29">
        <f t="shared" si="140"/>
        <v>0</v>
      </c>
      <c r="K492" s="24">
        <f t="shared" si="139"/>
        <v>0</v>
      </c>
      <c r="L492" s="24">
        <f t="shared" si="139"/>
        <v>0</v>
      </c>
      <c r="M492" s="24">
        <f t="shared" si="139"/>
        <v>0</v>
      </c>
      <c r="N492" s="24">
        <f t="shared" si="139"/>
        <v>0</v>
      </c>
      <c r="O492" s="24">
        <f t="shared" si="139"/>
        <v>0</v>
      </c>
      <c r="P492" s="24">
        <f t="shared" si="139"/>
        <v>0</v>
      </c>
      <c r="Q492" s="24">
        <f t="shared" si="139"/>
        <v>0</v>
      </c>
      <c r="R492" s="24">
        <f t="shared" si="139"/>
        <v>0</v>
      </c>
      <c r="S492" s="24">
        <f t="shared" si="139"/>
        <v>0</v>
      </c>
      <c r="T492" s="25" t="s">
        <v>31</v>
      </c>
      <c r="U492" s="30"/>
      <c r="W492" s="31"/>
    </row>
    <row r="493" spans="2:23" s="38" customFormat="1" ht="21" customHeight="1" outlineLevel="1" x14ac:dyDescent="0.25">
      <c r="B493" s="32"/>
      <c r="C493" s="33"/>
      <c r="D493" s="33"/>
      <c r="E493" s="34"/>
      <c r="F493" s="35"/>
      <c r="G493" s="35"/>
      <c r="H493" s="29">
        <f t="shared" si="141"/>
        <v>0</v>
      </c>
      <c r="I493" s="29">
        <f t="shared" si="142"/>
        <v>0</v>
      </c>
      <c r="J493" s="36">
        <f t="shared" si="140"/>
        <v>0</v>
      </c>
      <c r="K493" s="24">
        <f t="shared" ref="K493:S493" si="143">IF($E493=K$6,$J493,0)</f>
        <v>0</v>
      </c>
      <c r="L493" s="24">
        <f t="shared" si="143"/>
        <v>0</v>
      </c>
      <c r="M493" s="24">
        <f t="shared" si="143"/>
        <v>0</v>
      </c>
      <c r="N493" s="24">
        <f t="shared" si="143"/>
        <v>0</v>
      </c>
      <c r="O493" s="24">
        <f t="shared" si="143"/>
        <v>0</v>
      </c>
      <c r="P493" s="24">
        <f t="shared" si="143"/>
        <v>0</v>
      </c>
      <c r="Q493" s="24">
        <f t="shared" si="143"/>
        <v>0</v>
      </c>
      <c r="R493" s="24">
        <f t="shared" si="143"/>
        <v>0</v>
      </c>
      <c r="S493" s="24">
        <f t="shared" si="143"/>
        <v>0</v>
      </c>
      <c r="T493" s="37" t="s">
        <v>31</v>
      </c>
      <c r="U493" s="37"/>
    </row>
    <row r="494" spans="2:23" s="68" customFormat="1" ht="21" customHeight="1" outlineLevel="1" x14ac:dyDescent="0.25">
      <c r="B494" s="69"/>
      <c r="C494" s="65"/>
      <c r="D494" s="65"/>
      <c r="E494" s="66"/>
      <c r="F494" s="39"/>
      <c r="G494" s="39"/>
      <c r="H494" s="29">
        <f t="shared" si="141"/>
        <v>0</v>
      </c>
      <c r="I494" s="29">
        <f t="shared" si="142"/>
        <v>0</v>
      </c>
      <c r="J494" s="29"/>
      <c r="K494" s="24"/>
      <c r="L494" s="24"/>
      <c r="M494" s="24"/>
      <c r="N494" s="24"/>
      <c r="O494" s="24"/>
      <c r="P494" s="24"/>
      <c r="Q494" s="24"/>
      <c r="R494" s="24"/>
      <c r="S494" s="24"/>
      <c r="T494" s="25"/>
      <c r="U494" s="67"/>
      <c r="V494" s="26"/>
    </row>
    <row r="495" spans="2:23" s="26" customFormat="1" ht="21" customHeight="1" outlineLevel="1" x14ac:dyDescent="0.25">
      <c r="B495" s="27"/>
      <c r="C495" s="18"/>
      <c r="D495" s="18"/>
      <c r="E495" s="19"/>
      <c r="F495" s="39"/>
      <c r="G495" s="39"/>
      <c r="H495" s="29">
        <f t="shared" si="141"/>
        <v>0</v>
      </c>
      <c r="I495" s="29">
        <f t="shared" si="142"/>
        <v>0</v>
      </c>
      <c r="J495" s="29"/>
      <c r="K495" s="24"/>
      <c r="L495" s="24"/>
      <c r="M495" s="24"/>
      <c r="N495" s="24"/>
      <c r="O495" s="24"/>
      <c r="P495" s="24"/>
      <c r="Q495" s="24"/>
      <c r="R495" s="24"/>
      <c r="S495" s="24"/>
      <c r="T495" s="25"/>
      <c r="U495" s="30"/>
    </row>
    <row r="496" spans="2:23" s="26" customFormat="1" ht="21" customHeight="1" x14ac:dyDescent="0.25">
      <c r="B496" s="27"/>
      <c r="C496" s="18"/>
      <c r="D496" s="18"/>
      <c r="E496" s="19"/>
      <c r="F496" s="39"/>
      <c r="G496" s="39"/>
      <c r="H496" s="29"/>
      <c r="I496" s="29"/>
      <c r="J496" s="29"/>
      <c r="K496" s="24"/>
      <c r="L496" s="24"/>
      <c r="M496" s="24"/>
      <c r="N496" s="24"/>
      <c r="O496" s="24"/>
      <c r="P496" s="24"/>
      <c r="Q496" s="24"/>
      <c r="R496" s="24"/>
      <c r="S496" s="24"/>
      <c r="T496" s="25"/>
      <c r="U496" s="30"/>
      <c r="W496" s="31"/>
    </row>
    <row r="497" spans="2:23" s="8" customFormat="1" ht="21" customHeight="1" x14ac:dyDescent="0.25">
      <c r="B497" s="40" t="s">
        <v>22</v>
      </c>
      <c r="C497" s="41"/>
      <c r="D497" s="41"/>
      <c r="E497" s="42" t="str">
        <f>B90</f>
        <v>Compound Wall 2</v>
      </c>
      <c r="F497" s="43"/>
      <c r="G497" s="44"/>
      <c r="H497" s="44"/>
      <c r="I497" s="44"/>
      <c r="J497" s="45" t="s">
        <v>23</v>
      </c>
      <c r="K497" s="46">
        <f>SUM(K91:K496)</f>
        <v>0</v>
      </c>
      <c r="L497" s="46">
        <f t="shared" ref="L497:S497" si="144">SUM(L91:L496)</f>
        <v>0</v>
      </c>
      <c r="M497" s="46">
        <f t="shared" si="144"/>
        <v>0</v>
      </c>
      <c r="N497" s="46">
        <f t="shared" si="144"/>
        <v>0</v>
      </c>
      <c r="O497" s="46">
        <f t="shared" si="144"/>
        <v>0</v>
      </c>
      <c r="P497" s="46">
        <f t="shared" si="144"/>
        <v>0</v>
      </c>
      <c r="Q497" s="46">
        <f t="shared" si="144"/>
        <v>0</v>
      </c>
      <c r="R497" s="46">
        <f t="shared" si="144"/>
        <v>8.7409800000000004</v>
      </c>
      <c r="S497" s="46">
        <f t="shared" si="144"/>
        <v>0</v>
      </c>
      <c r="T497" s="47" t="s">
        <v>31</v>
      </c>
      <c r="U497" s="47"/>
    </row>
    <row r="498" spans="2:23" s="8" customFormat="1" ht="21" customHeight="1" x14ac:dyDescent="0.25">
      <c r="B498" s="48"/>
      <c r="C498" s="49"/>
      <c r="D498" s="49"/>
      <c r="E498" s="50"/>
      <c r="F498" s="51"/>
      <c r="G498" s="49"/>
      <c r="H498" s="49"/>
      <c r="I498" s="49"/>
      <c r="J498" s="52" t="s">
        <v>24</v>
      </c>
      <c r="K498" s="53">
        <v>1</v>
      </c>
      <c r="L498" s="53">
        <v>1</v>
      </c>
      <c r="M498" s="53">
        <v>1</v>
      </c>
      <c r="N498" s="53">
        <v>1</v>
      </c>
      <c r="O498" s="53">
        <v>1</v>
      </c>
      <c r="P498" s="53">
        <v>1</v>
      </c>
      <c r="Q498" s="53">
        <v>1</v>
      </c>
      <c r="R498" s="53">
        <v>1</v>
      </c>
      <c r="S498" s="53">
        <v>1</v>
      </c>
      <c r="T498" s="54" t="s">
        <v>4</v>
      </c>
      <c r="U498" s="54"/>
    </row>
    <row r="499" spans="2:23" s="8" customFormat="1" ht="21" customHeight="1" x14ac:dyDescent="0.25">
      <c r="B499" s="55"/>
      <c r="C499" s="56"/>
      <c r="D499" s="56"/>
      <c r="E499" s="57"/>
      <c r="F499" s="58"/>
      <c r="G499" s="56"/>
      <c r="H499" s="56"/>
      <c r="I499" s="56"/>
      <c r="J499" s="45" t="s">
        <v>25</v>
      </c>
      <c r="K499" s="59">
        <f t="shared" ref="K499:S499" si="145">ROUND(K497*K498,2)</f>
        <v>0</v>
      </c>
      <c r="L499" s="59">
        <f t="shared" si="145"/>
        <v>0</v>
      </c>
      <c r="M499" s="59">
        <f t="shared" si="145"/>
        <v>0</v>
      </c>
      <c r="N499" s="59">
        <f t="shared" si="145"/>
        <v>0</v>
      </c>
      <c r="O499" s="59">
        <f t="shared" si="145"/>
        <v>0</v>
      </c>
      <c r="P499" s="59">
        <f t="shared" si="145"/>
        <v>0</v>
      </c>
      <c r="Q499" s="59">
        <f t="shared" si="145"/>
        <v>0</v>
      </c>
      <c r="R499" s="59">
        <f t="shared" si="145"/>
        <v>8.74</v>
      </c>
      <c r="S499" s="59">
        <f t="shared" si="145"/>
        <v>0</v>
      </c>
      <c r="T499" s="47" t="s">
        <v>31</v>
      </c>
      <c r="U499" s="47"/>
      <c r="V499" s="60"/>
      <c r="W499" s="60"/>
    </row>
    <row r="500" spans="2:23" x14ac:dyDescent="0.25">
      <c r="L500" s="114">
        <f>+L499+N499+O499+Patli!L500+Patli!N500+Patli!O500</f>
        <v>0</v>
      </c>
    </row>
    <row r="501" spans="2:23" hidden="1" x14ac:dyDescent="0.25"/>
    <row r="502" spans="2:23" hidden="1" x14ac:dyDescent="0.25">
      <c r="B502" t="s">
        <v>29</v>
      </c>
    </row>
    <row r="503" spans="2:23" hidden="1" x14ac:dyDescent="0.25">
      <c r="B503" t="s">
        <v>30</v>
      </c>
      <c r="C503" t="s">
        <v>31</v>
      </c>
      <c r="D503" t="s">
        <v>31</v>
      </c>
      <c r="E503" s="70">
        <f>ROUNDUP((L499*0.125),0)</f>
        <v>0</v>
      </c>
      <c r="K503" s="71" t="s">
        <v>32</v>
      </c>
      <c r="L503" s="71" t="s">
        <v>33</v>
      </c>
      <c r="M503" s="71"/>
      <c r="N503" s="71"/>
      <c r="O503" s="71"/>
      <c r="Q503" s="70"/>
    </row>
    <row r="504" spans="2:23" hidden="1" x14ac:dyDescent="0.25">
      <c r="K504" s="71"/>
      <c r="L504" s="71" t="s">
        <v>34</v>
      </c>
      <c r="M504" s="71"/>
      <c r="N504" s="71"/>
      <c r="O504" s="71"/>
    </row>
    <row r="505" spans="2:23" hidden="1" x14ac:dyDescent="0.25">
      <c r="B505" t="s">
        <v>35</v>
      </c>
      <c r="K505" s="71"/>
      <c r="L505" s="71"/>
      <c r="M505" s="71"/>
      <c r="N505" s="71"/>
      <c r="O505" s="71"/>
    </row>
    <row r="506" spans="2:23" hidden="1" x14ac:dyDescent="0.25">
      <c r="B506" t="s">
        <v>36</v>
      </c>
      <c r="C506" t="s">
        <v>31</v>
      </c>
      <c r="D506" t="s">
        <v>31</v>
      </c>
      <c r="E506">
        <f>+E503</f>
        <v>0</v>
      </c>
      <c r="K506" s="71" t="s">
        <v>37</v>
      </c>
      <c r="L506" s="71" t="s">
        <v>38</v>
      </c>
      <c r="M506" s="71"/>
      <c r="N506" s="71"/>
      <c r="O506" s="71"/>
    </row>
    <row r="507" spans="2:23" hidden="1" x14ac:dyDescent="0.25">
      <c r="B507" t="s">
        <v>39</v>
      </c>
      <c r="C507" t="s">
        <v>40</v>
      </c>
      <c r="D507" t="s">
        <v>40</v>
      </c>
      <c r="E507" s="72">
        <f>ROUNDUP(((L499*10.764)/70),0)</f>
        <v>0</v>
      </c>
      <c r="K507" s="71"/>
      <c r="L507" s="71"/>
      <c r="M507" s="71"/>
      <c r="N507" s="71"/>
      <c r="O507" s="71"/>
    </row>
    <row r="508" spans="2:23" hidden="1" x14ac:dyDescent="0.25">
      <c r="K508" s="71" t="s">
        <v>41</v>
      </c>
      <c r="L508" s="71"/>
      <c r="M508" s="71"/>
      <c r="N508" s="71"/>
      <c r="O508" s="71"/>
    </row>
    <row r="509" spans="2:23" hidden="1" x14ac:dyDescent="0.25"/>
    <row r="510" spans="2:23" hidden="1" x14ac:dyDescent="0.25">
      <c r="B510" t="s">
        <v>29</v>
      </c>
      <c r="K510" s="190" t="s">
        <v>42</v>
      </c>
      <c r="L510" s="190"/>
      <c r="M510" s="190"/>
      <c r="N510" s="190"/>
      <c r="O510" s="190"/>
    </row>
    <row r="511" spans="2:23" ht="15" hidden="1" customHeight="1" x14ac:dyDescent="0.25">
      <c r="B511" t="s">
        <v>43</v>
      </c>
      <c r="C511" t="s">
        <v>44</v>
      </c>
      <c r="D511" t="s">
        <v>44</v>
      </c>
      <c r="E511" s="72">
        <f>R497*10.764</f>
        <v>94.087908720000001</v>
      </c>
      <c r="K511" s="190"/>
      <c r="L511" s="190"/>
      <c r="M511" s="190"/>
      <c r="N511" s="190"/>
      <c r="O511" s="190"/>
    </row>
    <row r="512" spans="2:23" hidden="1" x14ac:dyDescent="0.25">
      <c r="K512" s="190"/>
      <c r="L512" s="190"/>
      <c r="M512" s="190"/>
      <c r="N512" s="190"/>
      <c r="O512" s="190"/>
    </row>
    <row r="513" spans="2:23" hidden="1" x14ac:dyDescent="0.25">
      <c r="B513" t="s">
        <v>35</v>
      </c>
      <c r="K513" s="190"/>
      <c r="L513" s="190"/>
      <c r="M513" s="190"/>
      <c r="N513" s="190"/>
      <c r="O513" s="190"/>
    </row>
    <row r="514" spans="2:23" hidden="1" x14ac:dyDescent="0.25">
      <c r="B514" s="73" t="s">
        <v>45</v>
      </c>
      <c r="C514" t="s">
        <v>4</v>
      </c>
      <c r="D514" t="s">
        <v>4</v>
      </c>
      <c r="E514">
        <f>ROUNDUP((E511*4),0)</f>
        <v>377</v>
      </c>
      <c r="K514" s="190"/>
      <c r="L514" s="190"/>
      <c r="M514" s="190"/>
      <c r="N514" s="190"/>
      <c r="O514" s="190"/>
    </row>
    <row r="515" spans="2:23" hidden="1" x14ac:dyDescent="0.25">
      <c r="B515" s="73" t="s">
        <v>46</v>
      </c>
      <c r="C515" t="s">
        <v>40</v>
      </c>
      <c r="D515" t="s">
        <v>40</v>
      </c>
      <c r="E515">
        <f>ROUNDUP((E511*0.01),0)</f>
        <v>1</v>
      </c>
      <c r="K515" s="190"/>
      <c r="L515" s="190"/>
      <c r="M515" s="190"/>
      <c r="N515" s="190"/>
      <c r="O515" s="190"/>
    </row>
    <row r="516" spans="2:23" hidden="1" x14ac:dyDescent="0.25">
      <c r="B516" s="73" t="s">
        <v>47</v>
      </c>
      <c r="C516" t="s">
        <v>48</v>
      </c>
      <c r="D516" t="s">
        <v>48</v>
      </c>
      <c r="E516" s="74">
        <f>+E511*0.15</f>
        <v>14.113186308</v>
      </c>
      <c r="K516" s="190"/>
      <c r="L516" s="190"/>
      <c r="M516" s="190"/>
      <c r="N516" s="190"/>
      <c r="O516" s="190"/>
    </row>
    <row r="517" spans="2:23" hidden="1" x14ac:dyDescent="0.25"/>
    <row r="519" spans="2:23" s="8" customFormat="1" ht="21" customHeight="1" x14ac:dyDescent="0.25">
      <c r="B519" s="184" t="s">
        <v>92</v>
      </c>
      <c r="C519" s="185"/>
      <c r="D519" s="186"/>
      <c r="E519" s="187"/>
      <c r="F519" s="187"/>
      <c r="G519" s="187"/>
      <c r="H519" s="187"/>
      <c r="I519" s="187"/>
      <c r="J519" s="187"/>
      <c r="K519" s="187"/>
      <c r="L519" s="187"/>
      <c r="M519" s="187"/>
      <c r="N519" s="187"/>
      <c r="O519" s="187"/>
      <c r="P519" s="187"/>
      <c r="Q519" s="187"/>
      <c r="R519" s="187"/>
      <c r="S519" s="187"/>
      <c r="T519" s="188"/>
      <c r="U519" s="7"/>
    </row>
    <row r="520" spans="2:23" s="16" customFormat="1" ht="21" hidden="1" customHeight="1" outlineLevel="1" x14ac:dyDescent="0.25">
      <c r="B520" s="9"/>
      <c r="C520" s="10"/>
      <c r="D520" s="10"/>
      <c r="E520" s="11"/>
      <c r="F520" s="12"/>
      <c r="G520" s="11"/>
      <c r="H520" s="13"/>
      <c r="I520" s="13"/>
      <c r="J520" s="13"/>
      <c r="K520" s="14"/>
      <c r="L520" s="14"/>
      <c r="M520" s="14"/>
      <c r="N520" s="14"/>
      <c r="O520" s="14"/>
      <c r="P520" s="14"/>
      <c r="Q520" s="14"/>
      <c r="R520" s="14"/>
      <c r="S520" s="14"/>
      <c r="T520" s="15"/>
      <c r="U520" s="15"/>
    </row>
    <row r="521" spans="2:23" s="26" customFormat="1" ht="21" hidden="1" customHeight="1" outlineLevel="1" x14ac:dyDescent="0.25">
      <c r="B521" s="9"/>
      <c r="C521" s="18"/>
      <c r="D521" s="18"/>
      <c r="E521" s="62"/>
      <c r="F521" s="20"/>
      <c r="G521" s="28"/>
      <c r="H521" s="63"/>
      <c r="I521" s="63"/>
      <c r="J521" s="63"/>
      <c r="K521" s="64"/>
      <c r="L521" s="64"/>
      <c r="M521" s="64"/>
      <c r="N521" s="64"/>
      <c r="O521" s="64"/>
      <c r="P521" s="64"/>
      <c r="Q521" s="64"/>
      <c r="R521" s="64"/>
      <c r="S521" s="64"/>
      <c r="T521" s="30"/>
      <c r="U521" s="30"/>
    </row>
    <row r="522" spans="2:23" s="26" customFormat="1" ht="21" hidden="1" customHeight="1" outlineLevel="1" x14ac:dyDescent="0.25">
      <c r="B522" s="9"/>
      <c r="C522" s="18"/>
      <c r="D522" s="18"/>
      <c r="E522" s="62"/>
      <c r="F522" s="20"/>
      <c r="G522" s="28"/>
      <c r="H522" s="63"/>
      <c r="I522" s="63"/>
      <c r="J522" s="63"/>
      <c r="K522" s="64"/>
      <c r="L522" s="64"/>
      <c r="M522" s="64"/>
      <c r="N522" s="64"/>
      <c r="O522" s="64"/>
      <c r="P522" s="64"/>
      <c r="Q522" s="64"/>
      <c r="R522" s="64"/>
      <c r="S522" s="64"/>
      <c r="T522" s="30"/>
      <c r="U522" s="30"/>
    </row>
    <row r="523" spans="2:23" s="26" customFormat="1" ht="21" hidden="1" customHeight="1" outlineLevel="1" x14ac:dyDescent="0.25">
      <c r="B523" s="27"/>
      <c r="C523" s="18"/>
      <c r="D523" s="18"/>
      <c r="E523" s="62"/>
      <c r="F523" s="39"/>
      <c r="G523" s="39"/>
      <c r="H523" s="29">
        <f>IF(C523="A",PRODUCT(E523:G523),0)</f>
        <v>0</v>
      </c>
      <c r="I523" s="29">
        <f>IF(C523="D",-PRODUCT(E523:G523),0)</f>
        <v>0</v>
      </c>
      <c r="J523" s="29">
        <f t="shared" ref="J523:J531" si="146">(H523*D523)+(I523*D523)</f>
        <v>0</v>
      </c>
      <c r="K523" s="24">
        <f>IF($E523=K$6,$J523,0)</f>
        <v>0</v>
      </c>
      <c r="L523" s="24">
        <f t="shared" ref="L523:S539" si="147">IF($E523=L$6,$J523,0)</f>
        <v>0</v>
      </c>
      <c r="M523" s="24">
        <f t="shared" si="147"/>
        <v>0</v>
      </c>
      <c r="N523" s="24">
        <f t="shared" si="147"/>
        <v>0</v>
      </c>
      <c r="O523" s="24">
        <f t="shared" si="147"/>
        <v>0</v>
      </c>
      <c r="P523" s="24">
        <f t="shared" si="147"/>
        <v>0</v>
      </c>
      <c r="Q523" s="24">
        <f t="shared" si="147"/>
        <v>0</v>
      </c>
      <c r="R523" s="24">
        <f t="shared" si="147"/>
        <v>0</v>
      </c>
      <c r="S523" s="24">
        <f t="shared" si="147"/>
        <v>0</v>
      </c>
      <c r="T523" s="25" t="s">
        <v>31</v>
      </c>
      <c r="U523" s="30"/>
      <c r="W523" s="31"/>
    </row>
    <row r="524" spans="2:23" s="38" customFormat="1" ht="21" hidden="1" customHeight="1" outlineLevel="1" x14ac:dyDescent="0.25">
      <c r="B524" s="27" t="s">
        <v>89</v>
      </c>
      <c r="C524" s="18" t="s">
        <v>18</v>
      </c>
      <c r="D524" s="18">
        <v>24</v>
      </c>
      <c r="E524" s="19" t="s">
        <v>97</v>
      </c>
      <c r="F524" s="116">
        <v>1.2</v>
      </c>
      <c r="G524" s="118">
        <v>0.15</v>
      </c>
      <c r="H524" s="29">
        <f t="shared" ref="H524:H587" si="148">IF(C524="A",PRODUCT(E524:G524),0)</f>
        <v>0.18</v>
      </c>
      <c r="I524" s="29">
        <f t="shared" ref="I524:I587" si="149">IF(C524="D",-PRODUCT(E524:G524),0)</f>
        <v>0</v>
      </c>
      <c r="J524" s="36">
        <f t="shared" si="146"/>
        <v>4.32</v>
      </c>
      <c r="K524" s="24">
        <f t="shared" ref="K524:S566" si="150">IF($E524=K$6,$J524,0)</f>
        <v>0</v>
      </c>
      <c r="L524" s="61">
        <f t="shared" si="147"/>
        <v>0</v>
      </c>
      <c r="M524" s="24">
        <f t="shared" si="147"/>
        <v>0</v>
      </c>
      <c r="N524" s="24">
        <f t="shared" si="147"/>
        <v>0</v>
      </c>
      <c r="O524" s="24">
        <f t="shared" si="147"/>
        <v>0</v>
      </c>
      <c r="P524" s="24">
        <f t="shared" si="147"/>
        <v>0</v>
      </c>
      <c r="Q524" s="24">
        <f t="shared" si="147"/>
        <v>0</v>
      </c>
      <c r="R524" s="24">
        <f t="shared" si="147"/>
        <v>4.32</v>
      </c>
      <c r="S524" s="24">
        <f t="shared" si="147"/>
        <v>0</v>
      </c>
      <c r="T524" s="37" t="s">
        <v>31</v>
      </c>
      <c r="U524" s="37"/>
    </row>
    <row r="525" spans="2:23" s="26" customFormat="1" ht="21" hidden="1" customHeight="1" outlineLevel="1" x14ac:dyDescent="0.25">
      <c r="B525" s="27"/>
      <c r="C525" s="18"/>
      <c r="D525" s="18"/>
      <c r="E525" s="62"/>
      <c r="F525" s="39"/>
      <c r="G525" s="39"/>
      <c r="H525" s="29">
        <f t="shared" si="148"/>
        <v>0</v>
      </c>
      <c r="I525" s="29">
        <f t="shared" si="149"/>
        <v>0</v>
      </c>
      <c r="J525" s="29">
        <f t="shared" si="146"/>
        <v>0</v>
      </c>
      <c r="K525" s="24">
        <f t="shared" si="150"/>
        <v>0</v>
      </c>
      <c r="L525" s="24">
        <f t="shared" si="147"/>
        <v>0</v>
      </c>
      <c r="M525" s="24">
        <f t="shared" si="147"/>
        <v>0</v>
      </c>
      <c r="N525" s="24">
        <f t="shared" si="147"/>
        <v>0</v>
      </c>
      <c r="O525" s="24">
        <f t="shared" si="147"/>
        <v>0</v>
      </c>
      <c r="P525" s="24">
        <f t="shared" si="147"/>
        <v>0</v>
      </c>
      <c r="Q525" s="24">
        <f t="shared" si="147"/>
        <v>0</v>
      </c>
      <c r="R525" s="24">
        <f t="shared" si="147"/>
        <v>0</v>
      </c>
      <c r="S525" s="24">
        <f t="shared" si="147"/>
        <v>0</v>
      </c>
      <c r="T525" s="25" t="s">
        <v>31</v>
      </c>
      <c r="U525" s="30"/>
      <c r="W525" s="31"/>
    </row>
    <row r="526" spans="2:23" s="26" customFormat="1" ht="21" hidden="1" customHeight="1" outlineLevel="1" x14ac:dyDescent="0.25">
      <c r="B526" s="27" t="s">
        <v>89</v>
      </c>
      <c r="C526" s="18" t="s">
        <v>18</v>
      </c>
      <c r="D526" s="18">
        <v>19</v>
      </c>
      <c r="E526" s="19" t="s">
        <v>98</v>
      </c>
      <c r="F526" s="116">
        <v>4.5</v>
      </c>
      <c r="G526" s="28">
        <v>0.15</v>
      </c>
      <c r="H526" s="29">
        <f t="shared" si="148"/>
        <v>0.67499999999999993</v>
      </c>
      <c r="I526" s="29">
        <f t="shared" si="149"/>
        <v>0</v>
      </c>
      <c r="J526" s="29">
        <f t="shared" si="146"/>
        <v>12.824999999999999</v>
      </c>
      <c r="K526" s="24">
        <f t="shared" si="150"/>
        <v>0</v>
      </c>
      <c r="L526" s="24">
        <f t="shared" si="147"/>
        <v>0</v>
      </c>
      <c r="M526" s="24">
        <f t="shared" si="147"/>
        <v>0</v>
      </c>
      <c r="N526" s="24">
        <f t="shared" si="147"/>
        <v>0</v>
      </c>
      <c r="O526" s="24">
        <f t="shared" si="147"/>
        <v>0</v>
      </c>
      <c r="P526" s="24">
        <f t="shared" si="147"/>
        <v>0</v>
      </c>
      <c r="Q526" s="24">
        <f t="shared" si="147"/>
        <v>0</v>
      </c>
      <c r="R526" s="24">
        <f t="shared" si="147"/>
        <v>0</v>
      </c>
      <c r="S526" s="24">
        <f t="shared" si="147"/>
        <v>12.824999999999999</v>
      </c>
      <c r="T526" s="25" t="s">
        <v>31</v>
      </c>
      <c r="U526" s="30"/>
      <c r="W526" s="31"/>
    </row>
    <row r="527" spans="2:23" s="26" customFormat="1" ht="21" hidden="1" customHeight="1" outlineLevel="1" x14ac:dyDescent="0.25">
      <c r="B527" s="27"/>
      <c r="C527" s="18"/>
      <c r="D527" s="18"/>
      <c r="E527" s="62"/>
      <c r="F527" s="39"/>
      <c r="G527" s="39"/>
      <c r="H527" s="29">
        <f t="shared" si="148"/>
        <v>0</v>
      </c>
      <c r="I527" s="29">
        <f t="shared" si="149"/>
        <v>0</v>
      </c>
      <c r="J527" s="29">
        <f t="shared" si="146"/>
        <v>0</v>
      </c>
      <c r="K527" s="24">
        <f t="shared" si="150"/>
        <v>0</v>
      </c>
      <c r="L527" s="24">
        <f t="shared" si="147"/>
        <v>0</v>
      </c>
      <c r="M527" s="24">
        <f t="shared" si="147"/>
        <v>0</v>
      </c>
      <c r="N527" s="24">
        <f t="shared" si="147"/>
        <v>0</v>
      </c>
      <c r="O527" s="24">
        <f t="shared" si="147"/>
        <v>0</v>
      </c>
      <c r="P527" s="24">
        <f t="shared" si="147"/>
        <v>0</v>
      </c>
      <c r="Q527" s="24">
        <f t="shared" si="147"/>
        <v>0</v>
      </c>
      <c r="R527" s="24">
        <f t="shared" si="147"/>
        <v>0</v>
      </c>
      <c r="S527" s="24">
        <f t="shared" si="147"/>
        <v>0</v>
      </c>
      <c r="T527" s="25" t="s">
        <v>31</v>
      </c>
      <c r="U527" s="30"/>
      <c r="W527" s="31"/>
    </row>
    <row r="528" spans="2:23" s="26" customFormat="1" ht="21" hidden="1" customHeight="1" outlineLevel="1" x14ac:dyDescent="0.25">
      <c r="B528" s="27"/>
      <c r="C528" s="18"/>
      <c r="D528" s="18"/>
      <c r="E528" s="62"/>
      <c r="F528" s="39"/>
      <c r="G528" s="39"/>
      <c r="H528" s="29">
        <f t="shared" si="148"/>
        <v>0</v>
      </c>
      <c r="I528" s="29">
        <f t="shared" si="149"/>
        <v>0</v>
      </c>
      <c r="J528" s="29">
        <f t="shared" si="146"/>
        <v>0</v>
      </c>
      <c r="K528" s="24">
        <f t="shared" si="150"/>
        <v>0</v>
      </c>
      <c r="L528" s="24">
        <f t="shared" si="147"/>
        <v>0</v>
      </c>
      <c r="M528" s="24">
        <f t="shared" si="147"/>
        <v>0</v>
      </c>
      <c r="N528" s="24">
        <f t="shared" si="147"/>
        <v>0</v>
      </c>
      <c r="O528" s="24">
        <f t="shared" si="147"/>
        <v>0</v>
      </c>
      <c r="P528" s="24">
        <f t="shared" si="147"/>
        <v>0</v>
      </c>
      <c r="Q528" s="24">
        <f t="shared" si="147"/>
        <v>0</v>
      </c>
      <c r="R528" s="24">
        <f t="shared" si="147"/>
        <v>0</v>
      </c>
      <c r="S528" s="24">
        <f t="shared" si="147"/>
        <v>0</v>
      </c>
      <c r="T528" s="25" t="s">
        <v>31</v>
      </c>
      <c r="U528" s="30"/>
      <c r="W528" s="31"/>
    </row>
    <row r="529" spans="2:23" s="26" customFormat="1" ht="21" hidden="1" customHeight="1" outlineLevel="1" x14ac:dyDescent="0.25">
      <c r="B529" s="27"/>
      <c r="C529" s="18"/>
      <c r="D529" s="18"/>
      <c r="E529" s="62"/>
      <c r="F529" s="39"/>
      <c r="G529" s="39"/>
      <c r="H529" s="29">
        <f t="shared" si="148"/>
        <v>0</v>
      </c>
      <c r="I529" s="29">
        <f t="shared" si="149"/>
        <v>0</v>
      </c>
      <c r="J529" s="29">
        <f t="shared" si="146"/>
        <v>0</v>
      </c>
      <c r="K529" s="24">
        <f t="shared" si="150"/>
        <v>0</v>
      </c>
      <c r="L529" s="24">
        <f t="shared" si="147"/>
        <v>0</v>
      </c>
      <c r="M529" s="24">
        <f t="shared" si="147"/>
        <v>0</v>
      </c>
      <c r="N529" s="24">
        <f t="shared" si="147"/>
        <v>0</v>
      </c>
      <c r="O529" s="24">
        <f t="shared" si="147"/>
        <v>0</v>
      </c>
      <c r="P529" s="24">
        <f t="shared" si="147"/>
        <v>0</v>
      </c>
      <c r="Q529" s="24">
        <f t="shared" si="147"/>
        <v>0</v>
      </c>
      <c r="R529" s="24">
        <f t="shared" si="147"/>
        <v>0</v>
      </c>
      <c r="S529" s="24">
        <f t="shared" si="147"/>
        <v>0</v>
      </c>
      <c r="T529" s="25" t="s">
        <v>31</v>
      </c>
      <c r="U529" s="30"/>
      <c r="W529" s="31"/>
    </row>
    <row r="530" spans="2:23" s="38" customFormat="1" ht="21" hidden="1" customHeight="1" outlineLevel="1" x14ac:dyDescent="0.25">
      <c r="B530" s="32"/>
      <c r="C530" s="33"/>
      <c r="D530" s="33"/>
      <c r="E530" s="34"/>
      <c r="F530" s="35"/>
      <c r="G530" s="35"/>
      <c r="H530" s="29">
        <f t="shared" si="148"/>
        <v>0</v>
      </c>
      <c r="I530" s="29">
        <f t="shared" si="149"/>
        <v>0</v>
      </c>
      <c r="J530" s="36">
        <f t="shared" si="146"/>
        <v>0</v>
      </c>
      <c r="K530" s="24">
        <f t="shared" si="150"/>
        <v>0</v>
      </c>
      <c r="L530" s="61">
        <f t="shared" si="147"/>
        <v>0</v>
      </c>
      <c r="M530" s="24">
        <f t="shared" si="147"/>
        <v>0</v>
      </c>
      <c r="N530" s="24">
        <f t="shared" si="147"/>
        <v>0</v>
      </c>
      <c r="O530" s="24">
        <f t="shared" si="147"/>
        <v>0</v>
      </c>
      <c r="P530" s="24">
        <f t="shared" si="147"/>
        <v>0</v>
      </c>
      <c r="Q530" s="24">
        <f t="shared" si="147"/>
        <v>0</v>
      </c>
      <c r="R530" s="24">
        <f t="shared" si="147"/>
        <v>0</v>
      </c>
      <c r="S530" s="24">
        <f t="shared" si="147"/>
        <v>0</v>
      </c>
      <c r="T530" s="37" t="s">
        <v>31</v>
      </c>
      <c r="U530" s="37"/>
    </row>
    <row r="531" spans="2:23" s="26" customFormat="1" ht="21" hidden="1" customHeight="1" outlineLevel="1" x14ac:dyDescent="0.25">
      <c r="B531" s="27"/>
      <c r="C531" s="18"/>
      <c r="D531" s="18"/>
      <c r="E531" s="62"/>
      <c r="F531" s="39"/>
      <c r="G531" s="39"/>
      <c r="H531" s="29">
        <f t="shared" si="148"/>
        <v>0</v>
      </c>
      <c r="I531" s="29">
        <f t="shared" si="149"/>
        <v>0</v>
      </c>
      <c r="J531" s="29">
        <f t="shared" si="146"/>
        <v>0</v>
      </c>
      <c r="K531" s="24">
        <f t="shared" si="150"/>
        <v>0</v>
      </c>
      <c r="L531" s="24">
        <f t="shared" si="147"/>
        <v>0</v>
      </c>
      <c r="M531" s="24">
        <f t="shared" si="147"/>
        <v>0</v>
      </c>
      <c r="N531" s="24">
        <f t="shared" si="147"/>
        <v>0</v>
      </c>
      <c r="O531" s="24">
        <f t="shared" si="147"/>
        <v>0</v>
      </c>
      <c r="P531" s="24">
        <f t="shared" si="147"/>
        <v>0</v>
      </c>
      <c r="Q531" s="24">
        <f t="shared" si="147"/>
        <v>0</v>
      </c>
      <c r="R531" s="24">
        <f t="shared" si="147"/>
        <v>0</v>
      </c>
      <c r="S531" s="24">
        <f t="shared" si="147"/>
        <v>0</v>
      </c>
      <c r="T531" s="25" t="s">
        <v>31</v>
      </c>
      <c r="U531" s="30"/>
      <c r="W531" s="31"/>
    </row>
    <row r="532" spans="2:23" s="68" customFormat="1" ht="21" hidden="1" customHeight="1" outlineLevel="1" x14ac:dyDescent="0.25">
      <c r="B532" s="17"/>
      <c r="C532" s="65"/>
      <c r="D532" s="65"/>
      <c r="E532" s="66"/>
      <c r="F532" s="39"/>
      <c r="G532" s="39"/>
      <c r="H532" s="29">
        <f t="shared" si="148"/>
        <v>0</v>
      </c>
      <c r="I532" s="29">
        <f t="shared" si="149"/>
        <v>0</v>
      </c>
      <c r="J532" s="29"/>
      <c r="K532" s="24">
        <f t="shared" si="150"/>
        <v>0</v>
      </c>
      <c r="L532" s="24">
        <f t="shared" si="147"/>
        <v>0</v>
      </c>
      <c r="M532" s="24">
        <f t="shared" si="147"/>
        <v>0</v>
      </c>
      <c r="N532" s="24">
        <f t="shared" si="147"/>
        <v>0</v>
      </c>
      <c r="O532" s="24">
        <f t="shared" si="147"/>
        <v>0</v>
      </c>
      <c r="P532" s="24">
        <f t="shared" si="147"/>
        <v>0</v>
      </c>
      <c r="Q532" s="24">
        <f t="shared" si="147"/>
        <v>0</v>
      </c>
      <c r="R532" s="24">
        <f t="shared" si="147"/>
        <v>0</v>
      </c>
      <c r="S532" s="24">
        <f t="shared" si="147"/>
        <v>0</v>
      </c>
      <c r="T532" s="25"/>
      <c r="U532" s="67"/>
      <c r="V532" s="26"/>
    </row>
    <row r="533" spans="2:23" s="26" customFormat="1" ht="21" hidden="1" customHeight="1" outlineLevel="1" x14ac:dyDescent="0.25">
      <c r="B533" s="27"/>
      <c r="C533" s="18"/>
      <c r="D533" s="18"/>
      <c r="E533" s="62"/>
      <c r="F533" s="39"/>
      <c r="G533" s="39"/>
      <c r="H533" s="29">
        <f t="shared" si="148"/>
        <v>0</v>
      </c>
      <c r="I533" s="29">
        <f t="shared" si="149"/>
        <v>0</v>
      </c>
      <c r="J533" s="29">
        <f t="shared" ref="J533:J536" si="151">(H533*D533)+(I533*D533)</f>
        <v>0</v>
      </c>
      <c r="K533" s="24">
        <f t="shared" si="150"/>
        <v>0</v>
      </c>
      <c r="L533" s="24">
        <f t="shared" si="147"/>
        <v>0</v>
      </c>
      <c r="M533" s="24">
        <f t="shared" si="147"/>
        <v>0</v>
      </c>
      <c r="N533" s="24">
        <f t="shared" si="147"/>
        <v>0</v>
      </c>
      <c r="O533" s="24">
        <f t="shared" si="147"/>
        <v>0</v>
      </c>
      <c r="P533" s="24">
        <f t="shared" si="147"/>
        <v>0</v>
      </c>
      <c r="Q533" s="24">
        <f t="shared" si="147"/>
        <v>0</v>
      </c>
      <c r="R533" s="24">
        <f t="shared" si="147"/>
        <v>0</v>
      </c>
      <c r="S533" s="24">
        <f t="shared" si="147"/>
        <v>0</v>
      </c>
      <c r="T533" s="25" t="s">
        <v>31</v>
      </c>
      <c r="U533" s="30"/>
      <c r="W533" s="31"/>
    </row>
    <row r="534" spans="2:23" s="38" customFormat="1" ht="21" hidden="1" customHeight="1" outlineLevel="1" x14ac:dyDescent="0.25">
      <c r="B534" s="32"/>
      <c r="C534" s="33"/>
      <c r="D534" s="33"/>
      <c r="E534" s="34"/>
      <c r="F534" s="35"/>
      <c r="G534" s="35"/>
      <c r="H534" s="29">
        <f t="shared" si="148"/>
        <v>0</v>
      </c>
      <c r="I534" s="29">
        <f t="shared" si="149"/>
        <v>0</v>
      </c>
      <c r="J534" s="36">
        <f t="shared" si="151"/>
        <v>0</v>
      </c>
      <c r="K534" s="24">
        <f t="shared" si="150"/>
        <v>0</v>
      </c>
      <c r="L534" s="61">
        <f t="shared" si="147"/>
        <v>0</v>
      </c>
      <c r="M534" s="24">
        <f t="shared" si="147"/>
        <v>0</v>
      </c>
      <c r="N534" s="24">
        <f t="shared" si="147"/>
        <v>0</v>
      </c>
      <c r="O534" s="24">
        <f t="shared" si="147"/>
        <v>0</v>
      </c>
      <c r="P534" s="24">
        <f t="shared" si="147"/>
        <v>0</v>
      </c>
      <c r="Q534" s="24">
        <f t="shared" si="147"/>
        <v>0</v>
      </c>
      <c r="R534" s="24">
        <f t="shared" si="147"/>
        <v>0</v>
      </c>
      <c r="S534" s="24">
        <f t="shared" si="147"/>
        <v>0</v>
      </c>
      <c r="T534" s="37" t="s">
        <v>31</v>
      </c>
      <c r="U534" s="37"/>
    </row>
    <row r="535" spans="2:23" s="26" customFormat="1" ht="21" hidden="1" customHeight="1" outlineLevel="1" x14ac:dyDescent="0.25">
      <c r="B535" s="27"/>
      <c r="C535" s="18"/>
      <c r="D535" s="18"/>
      <c r="E535" s="62"/>
      <c r="F535" s="39"/>
      <c r="G535" s="39"/>
      <c r="H535" s="29">
        <f t="shared" si="148"/>
        <v>0</v>
      </c>
      <c r="I535" s="29">
        <f t="shared" si="149"/>
        <v>0</v>
      </c>
      <c r="J535" s="29">
        <f t="shared" si="151"/>
        <v>0</v>
      </c>
      <c r="K535" s="24">
        <f t="shared" si="150"/>
        <v>0</v>
      </c>
      <c r="L535" s="24">
        <f t="shared" si="147"/>
        <v>0</v>
      </c>
      <c r="M535" s="24">
        <f t="shared" si="147"/>
        <v>0</v>
      </c>
      <c r="N535" s="24">
        <f t="shared" si="147"/>
        <v>0</v>
      </c>
      <c r="O535" s="24">
        <f t="shared" si="147"/>
        <v>0</v>
      </c>
      <c r="P535" s="24">
        <f t="shared" si="147"/>
        <v>0</v>
      </c>
      <c r="Q535" s="24">
        <f t="shared" si="147"/>
        <v>0</v>
      </c>
      <c r="R535" s="24">
        <f t="shared" si="147"/>
        <v>0</v>
      </c>
      <c r="S535" s="24">
        <f t="shared" si="147"/>
        <v>0</v>
      </c>
      <c r="T535" s="25" t="s">
        <v>31</v>
      </c>
      <c r="U535" s="30"/>
      <c r="W535" s="31"/>
    </row>
    <row r="536" spans="2:23" s="26" customFormat="1" ht="21" hidden="1" customHeight="1" outlineLevel="1" x14ac:dyDescent="0.25">
      <c r="B536" s="27"/>
      <c r="C536" s="18"/>
      <c r="D536" s="18"/>
      <c r="E536" s="62"/>
      <c r="F536" s="39"/>
      <c r="G536" s="39"/>
      <c r="H536" s="29">
        <f t="shared" si="148"/>
        <v>0</v>
      </c>
      <c r="I536" s="29">
        <f t="shared" si="149"/>
        <v>0</v>
      </c>
      <c r="J536" s="29">
        <f t="shared" si="151"/>
        <v>0</v>
      </c>
      <c r="K536" s="24">
        <f t="shared" si="150"/>
        <v>0</v>
      </c>
      <c r="L536" s="24">
        <f t="shared" si="147"/>
        <v>0</v>
      </c>
      <c r="M536" s="24">
        <f t="shared" si="147"/>
        <v>0</v>
      </c>
      <c r="N536" s="24">
        <f t="shared" si="147"/>
        <v>0</v>
      </c>
      <c r="O536" s="24">
        <f t="shared" si="147"/>
        <v>0</v>
      </c>
      <c r="P536" s="24">
        <f t="shared" si="147"/>
        <v>0</v>
      </c>
      <c r="Q536" s="24">
        <f t="shared" si="147"/>
        <v>0</v>
      </c>
      <c r="R536" s="24">
        <f t="shared" si="147"/>
        <v>0</v>
      </c>
      <c r="S536" s="24">
        <f t="shared" si="147"/>
        <v>0</v>
      </c>
      <c r="T536" s="25" t="s">
        <v>31</v>
      </c>
      <c r="U536" s="30"/>
      <c r="W536" s="31"/>
    </row>
    <row r="537" spans="2:23" s="68" customFormat="1" ht="21" hidden="1" customHeight="1" outlineLevel="1" x14ac:dyDescent="0.25">
      <c r="B537" s="17"/>
      <c r="C537" s="65"/>
      <c r="D537" s="65"/>
      <c r="E537" s="66"/>
      <c r="F537" s="39"/>
      <c r="G537" s="39"/>
      <c r="H537" s="29">
        <f t="shared" si="148"/>
        <v>0</v>
      </c>
      <c r="I537" s="29">
        <f t="shared" si="149"/>
        <v>0</v>
      </c>
      <c r="J537" s="29"/>
      <c r="K537" s="24">
        <f t="shared" si="150"/>
        <v>0</v>
      </c>
      <c r="L537" s="24">
        <f t="shared" si="147"/>
        <v>0</v>
      </c>
      <c r="M537" s="24">
        <f t="shared" si="147"/>
        <v>0</v>
      </c>
      <c r="N537" s="24">
        <f t="shared" si="147"/>
        <v>0</v>
      </c>
      <c r="O537" s="24">
        <f t="shared" si="147"/>
        <v>0</v>
      </c>
      <c r="P537" s="24">
        <f t="shared" si="147"/>
        <v>0</v>
      </c>
      <c r="Q537" s="24">
        <f t="shared" si="147"/>
        <v>0</v>
      </c>
      <c r="R537" s="24">
        <f t="shared" si="147"/>
        <v>0</v>
      </c>
      <c r="S537" s="24">
        <f t="shared" si="147"/>
        <v>0</v>
      </c>
      <c r="T537" s="25"/>
      <c r="U537" s="67"/>
      <c r="V537" s="26"/>
    </row>
    <row r="538" spans="2:23" s="26" customFormat="1" ht="21" hidden="1" customHeight="1" outlineLevel="1" x14ac:dyDescent="0.25">
      <c r="B538" s="27"/>
      <c r="C538" s="18"/>
      <c r="D538" s="18"/>
      <c r="E538" s="62"/>
      <c r="F538" s="39"/>
      <c r="G538" s="39"/>
      <c r="H538" s="29">
        <f t="shared" si="148"/>
        <v>0</v>
      </c>
      <c r="I538" s="29">
        <f t="shared" si="149"/>
        <v>0</v>
      </c>
      <c r="J538" s="29">
        <f t="shared" ref="J538:J542" si="152">(H538*D538)+(I538*D538)</f>
        <v>0</v>
      </c>
      <c r="K538" s="24">
        <f t="shared" si="150"/>
        <v>0</v>
      </c>
      <c r="L538" s="24">
        <f t="shared" si="147"/>
        <v>0</v>
      </c>
      <c r="M538" s="24">
        <f t="shared" si="147"/>
        <v>0</v>
      </c>
      <c r="N538" s="24">
        <f t="shared" si="147"/>
        <v>0</v>
      </c>
      <c r="O538" s="24">
        <f t="shared" si="147"/>
        <v>0</v>
      </c>
      <c r="P538" s="24">
        <f t="shared" si="147"/>
        <v>0</v>
      </c>
      <c r="Q538" s="24">
        <f t="shared" si="147"/>
        <v>0</v>
      </c>
      <c r="R538" s="24">
        <f t="shared" si="147"/>
        <v>0</v>
      </c>
      <c r="S538" s="24">
        <f t="shared" si="147"/>
        <v>0</v>
      </c>
      <c r="T538" s="25" t="s">
        <v>31</v>
      </c>
      <c r="U538" s="30"/>
      <c r="W538" s="31"/>
    </row>
    <row r="539" spans="2:23" s="38" customFormat="1" ht="21" hidden="1" customHeight="1" outlineLevel="1" x14ac:dyDescent="0.25">
      <c r="B539" s="32"/>
      <c r="C539" s="33"/>
      <c r="D539" s="33"/>
      <c r="E539" s="34"/>
      <c r="F539" s="35"/>
      <c r="G539" s="35"/>
      <c r="H539" s="29">
        <f t="shared" si="148"/>
        <v>0</v>
      </c>
      <c r="I539" s="29">
        <f t="shared" si="149"/>
        <v>0</v>
      </c>
      <c r="J539" s="36">
        <f t="shared" si="152"/>
        <v>0</v>
      </c>
      <c r="K539" s="24">
        <f t="shared" si="150"/>
        <v>0</v>
      </c>
      <c r="L539" s="61">
        <f t="shared" si="147"/>
        <v>0</v>
      </c>
      <c r="M539" s="24">
        <f t="shared" si="147"/>
        <v>0</v>
      </c>
      <c r="N539" s="24">
        <f t="shared" si="147"/>
        <v>0</v>
      </c>
      <c r="O539" s="24">
        <f t="shared" si="147"/>
        <v>0</v>
      </c>
      <c r="P539" s="24">
        <f t="shared" si="147"/>
        <v>0</v>
      </c>
      <c r="Q539" s="24">
        <f t="shared" si="147"/>
        <v>0</v>
      </c>
      <c r="R539" s="24">
        <f t="shared" si="147"/>
        <v>0</v>
      </c>
      <c r="S539" s="24">
        <f t="shared" si="147"/>
        <v>0</v>
      </c>
      <c r="T539" s="37" t="s">
        <v>31</v>
      </c>
      <c r="U539" s="37"/>
    </row>
    <row r="540" spans="2:23" s="26" customFormat="1" ht="21" hidden="1" customHeight="1" outlineLevel="1" x14ac:dyDescent="0.25">
      <c r="B540" s="27"/>
      <c r="C540" s="18"/>
      <c r="D540" s="18"/>
      <c r="E540" s="19"/>
      <c r="F540" s="20"/>
      <c r="G540" s="28"/>
      <c r="H540" s="29">
        <f t="shared" si="148"/>
        <v>0</v>
      </c>
      <c r="I540" s="29">
        <f t="shared" si="149"/>
        <v>0</v>
      </c>
      <c r="J540" s="29">
        <f t="shared" si="152"/>
        <v>0</v>
      </c>
      <c r="K540" s="24">
        <f t="shared" si="150"/>
        <v>0</v>
      </c>
      <c r="L540" s="24">
        <f t="shared" si="150"/>
        <v>0</v>
      </c>
      <c r="M540" s="24">
        <f t="shared" si="150"/>
        <v>0</v>
      </c>
      <c r="N540" s="24">
        <f t="shared" si="150"/>
        <v>0</v>
      </c>
      <c r="O540" s="24">
        <f t="shared" si="150"/>
        <v>0</v>
      </c>
      <c r="P540" s="24">
        <f t="shared" si="150"/>
        <v>0</v>
      </c>
      <c r="Q540" s="24">
        <f t="shared" si="150"/>
        <v>0</v>
      </c>
      <c r="R540" s="24">
        <f t="shared" si="150"/>
        <v>0</v>
      </c>
      <c r="S540" s="24">
        <f t="shared" si="150"/>
        <v>0</v>
      </c>
      <c r="T540" s="25" t="s">
        <v>31</v>
      </c>
      <c r="U540" s="30"/>
      <c r="W540" s="31"/>
    </row>
    <row r="541" spans="2:23" s="26" customFormat="1" ht="21" hidden="1" customHeight="1" outlineLevel="1" x14ac:dyDescent="0.25">
      <c r="B541" s="27"/>
      <c r="C541" s="18"/>
      <c r="D541" s="18"/>
      <c r="E541" s="19"/>
      <c r="F541" s="20"/>
      <c r="G541" s="28"/>
      <c r="H541" s="29">
        <f t="shared" si="148"/>
        <v>0</v>
      </c>
      <c r="I541" s="29">
        <f t="shared" si="149"/>
        <v>0</v>
      </c>
      <c r="J541" s="29">
        <f t="shared" si="152"/>
        <v>0</v>
      </c>
      <c r="K541" s="24">
        <f t="shared" si="150"/>
        <v>0</v>
      </c>
      <c r="L541" s="24">
        <f t="shared" si="150"/>
        <v>0</v>
      </c>
      <c r="M541" s="24">
        <f t="shared" si="150"/>
        <v>0</v>
      </c>
      <c r="N541" s="24">
        <f t="shared" si="150"/>
        <v>0</v>
      </c>
      <c r="O541" s="24">
        <f t="shared" si="150"/>
        <v>0</v>
      </c>
      <c r="P541" s="24">
        <f t="shared" si="150"/>
        <v>0</v>
      </c>
      <c r="Q541" s="24">
        <f t="shared" si="150"/>
        <v>0</v>
      </c>
      <c r="R541" s="24">
        <f t="shared" si="150"/>
        <v>0</v>
      </c>
      <c r="S541" s="24">
        <f t="shared" si="150"/>
        <v>0</v>
      </c>
      <c r="T541" s="25" t="s">
        <v>31</v>
      </c>
      <c r="U541" s="30"/>
      <c r="W541" s="31"/>
    </row>
    <row r="542" spans="2:23" s="38" customFormat="1" ht="21" hidden="1" customHeight="1" outlineLevel="1" x14ac:dyDescent="0.25">
      <c r="B542" s="32"/>
      <c r="C542" s="33"/>
      <c r="D542" s="33"/>
      <c r="E542" s="34"/>
      <c r="F542" s="35"/>
      <c r="G542" s="35"/>
      <c r="H542" s="29">
        <f t="shared" si="148"/>
        <v>0</v>
      </c>
      <c r="I542" s="29">
        <f t="shared" si="149"/>
        <v>0</v>
      </c>
      <c r="J542" s="36">
        <f t="shared" si="152"/>
        <v>0</v>
      </c>
      <c r="K542" s="24">
        <f t="shared" si="150"/>
        <v>0</v>
      </c>
      <c r="L542" s="61">
        <f t="shared" si="150"/>
        <v>0</v>
      </c>
      <c r="M542" s="24">
        <f t="shared" si="150"/>
        <v>0</v>
      </c>
      <c r="N542" s="24">
        <f t="shared" si="150"/>
        <v>0</v>
      </c>
      <c r="O542" s="24">
        <f t="shared" si="150"/>
        <v>0</v>
      </c>
      <c r="P542" s="24">
        <f t="shared" si="150"/>
        <v>0</v>
      </c>
      <c r="Q542" s="24">
        <f t="shared" si="150"/>
        <v>0</v>
      </c>
      <c r="R542" s="24">
        <f t="shared" si="150"/>
        <v>0</v>
      </c>
      <c r="S542" s="24">
        <f t="shared" si="150"/>
        <v>0</v>
      </c>
      <c r="T542" s="37" t="s">
        <v>31</v>
      </c>
      <c r="U542" s="37"/>
    </row>
    <row r="543" spans="2:23" s="26" customFormat="1" ht="21" hidden="1" customHeight="1" outlineLevel="1" x14ac:dyDescent="0.25">
      <c r="B543" s="17"/>
      <c r="C543" s="18"/>
      <c r="D543" s="19"/>
      <c r="E543" s="20"/>
      <c r="F543" s="21"/>
      <c r="G543" s="22"/>
      <c r="H543" s="29">
        <f t="shared" si="148"/>
        <v>0</v>
      </c>
      <c r="I543" s="29">
        <f t="shared" si="149"/>
        <v>0</v>
      </c>
      <c r="J543" s="23">
        <f t="shared" ref="J543" si="153">IF($D543=J$6,$C543*$G543,0)</f>
        <v>0</v>
      </c>
      <c r="K543" s="24">
        <f t="shared" si="150"/>
        <v>0</v>
      </c>
      <c r="L543" s="24">
        <f t="shared" si="150"/>
        <v>0</v>
      </c>
      <c r="M543" s="24">
        <f t="shared" si="150"/>
        <v>0</v>
      </c>
      <c r="N543" s="24">
        <f t="shared" si="150"/>
        <v>0</v>
      </c>
      <c r="O543" s="24">
        <f t="shared" si="150"/>
        <v>0</v>
      </c>
      <c r="P543" s="24">
        <f t="shared" si="150"/>
        <v>0</v>
      </c>
      <c r="Q543" s="24">
        <f t="shared" si="150"/>
        <v>0</v>
      </c>
      <c r="R543" s="24">
        <f t="shared" si="150"/>
        <v>0</v>
      </c>
      <c r="S543" s="24">
        <f t="shared" si="150"/>
        <v>0</v>
      </c>
      <c r="T543" s="31"/>
    </row>
    <row r="544" spans="2:23" s="26" customFormat="1" ht="21" hidden="1" customHeight="1" outlineLevel="1" x14ac:dyDescent="0.25">
      <c r="B544" s="27"/>
      <c r="C544" s="18"/>
      <c r="D544" s="18"/>
      <c r="E544" s="19"/>
      <c r="F544" s="20"/>
      <c r="G544" s="28"/>
      <c r="H544" s="29">
        <f t="shared" si="148"/>
        <v>0</v>
      </c>
      <c r="I544" s="29">
        <f t="shared" si="149"/>
        <v>0</v>
      </c>
      <c r="J544" s="29">
        <f t="shared" ref="J544:J546" si="154">(H544*D544)+(I544*D544)</f>
        <v>0</v>
      </c>
      <c r="K544" s="24">
        <f t="shared" si="150"/>
        <v>0</v>
      </c>
      <c r="L544" s="24">
        <f t="shared" si="150"/>
        <v>0</v>
      </c>
      <c r="M544" s="24">
        <f t="shared" si="150"/>
        <v>0</v>
      </c>
      <c r="N544" s="24">
        <f t="shared" si="150"/>
        <v>0</v>
      </c>
      <c r="O544" s="24">
        <f t="shared" si="150"/>
        <v>0</v>
      </c>
      <c r="P544" s="24">
        <f t="shared" si="150"/>
        <v>0</v>
      </c>
      <c r="Q544" s="24">
        <f t="shared" si="150"/>
        <v>0</v>
      </c>
      <c r="R544" s="24">
        <f t="shared" si="150"/>
        <v>0</v>
      </c>
      <c r="S544" s="24">
        <f t="shared" si="150"/>
        <v>0</v>
      </c>
      <c r="T544" s="25" t="s">
        <v>31</v>
      </c>
      <c r="U544" s="30"/>
      <c r="W544" s="31"/>
    </row>
    <row r="545" spans="2:23" s="26" customFormat="1" ht="21" hidden="1" customHeight="1" outlineLevel="1" x14ac:dyDescent="0.25">
      <c r="B545" s="27"/>
      <c r="C545" s="18"/>
      <c r="D545" s="18"/>
      <c r="E545" s="19"/>
      <c r="F545" s="20"/>
      <c r="G545" s="28"/>
      <c r="H545" s="29">
        <f t="shared" si="148"/>
        <v>0</v>
      </c>
      <c r="I545" s="29">
        <f t="shared" si="149"/>
        <v>0</v>
      </c>
      <c r="J545" s="29">
        <f t="shared" si="154"/>
        <v>0</v>
      </c>
      <c r="K545" s="24">
        <f t="shared" si="150"/>
        <v>0</v>
      </c>
      <c r="L545" s="24">
        <f t="shared" si="150"/>
        <v>0</v>
      </c>
      <c r="M545" s="24">
        <f t="shared" si="150"/>
        <v>0</v>
      </c>
      <c r="N545" s="24">
        <f t="shared" si="150"/>
        <v>0</v>
      </c>
      <c r="O545" s="24">
        <f t="shared" si="150"/>
        <v>0</v>
      </c>
      <c r="P545" s="24">
        <f t="shared" si="150"/>
        <v>0</v>
      </c>
      <c r="Q545" s="24">
        <f t="shared" si="150"/>
        <v>0</v>
      </c>
      <c r="R545" s="24">
        <f t="shared" si="150"/>
        <v>0</v>
      </c>
      <c r="S545" s="24">
        <f t="shared" si="150"/>
        <v>0</v>
      </c>
      <c r="T545" s="25" t="s">
        <v>31</v>
      </c>
      <c r="U545" s="30"/>
      <c r="W545" s="31"/>
    </row>
    <row r="546" spans="2:23" s="26" customFormat="1" ht="21" hidden="1" customHeight="1" outlineLevel="1" x14ac:dyDescent="0.25">
      <c r="B546" s="27"/>
      <c r="C546" s="18"/>
      <c r="D546" s="18"/>
      <c r="E546" s="19"/>
      <c r="F546" s="20"/>
      <c r="G546" s="28"/>
      <c r="H546" s="29">
        <f t="shared" si="148"/>
        <v>0</v>
      </c>
      <c r="I546" s="29">
        <f t="shared" si="149"/>
        <v>0</v>
      </c>
      <c r="J546" s="29">
        <f t="shared" si="154"/>
        <v>0</v>
      </c>
      <c r="K546" s="24">
        <f t="shared" si="150"/>
        <v>0</v>
      </c>
      <c r="L546" s="24">
        <f t="shared" si="150"/>
        <v>0</v>
      </c>
      <c r="M546" s="24">
        <f t="shared" si="150"/>
        <v>0</v>
      </c>
      <c r="N546" s="24">
        <f t="shared" si="150"/>
        <v>0</v>
      </c>
      <c r="O546" s="24">
        <f t="shared" si="150"/>
        <v>0</v>
      </c>
      <c r="P546" s="24">
        <f t="shared" si="150"/>
        <v>0</v>
      </c>
      <c r="Q546" s="24">
        <f t="shared" si="150"/>
        <v>0</v>
      </c>
      <c r="R546" s="24">
        <f t="shared" si="150"/>
        <v>0</v>
      </c>
      <c r="S546" s="24">
        <f t="shared" si="150"/>
        <v>0</v>
      </c>
      <c r="T546" s="25" t="s">
        <v>31</v>
      </c>
      <c r="U546" s="30"/>
      <c r="W546" s="31"/>
    </row>
    <row r="547" spans="2:23" s="26" customFormat="1" ht="21" hidden="1" customHeight="1" outlineLevel="1" x14ac:dyDescent="0.25">
      <c r="B547" s="17"/>
      <c r="C547" s="18"/>
      <c r="D547" s="19"/>
      <c r="E547" s="20"/>
      <c r="F547" s="21"/>
      <c r="G547" s="22"/>
      <c r="H547" s="29">
        <f t="shared" si="148"/>
        <v>0</v>
      </c>
      <c r="I547" s="29">
        <f t="shared" si="149"/>
        <v>0</v>
      </c>
      <c r="J547" s="23">
        <f t="shared" ref="J547" si="155">IF($D547=J$6,$C547*$G547,0)</f>
        <v>0</v>
      </c>
      <c r="K547" s="24">
        <f t="shared" si="150"/>
        <v>0</v>
      </c>
      <c r="L547" s="24">
        <f t="shared" si="150"/>
        <v>0</v>
      </c>
      <c r="M547" s="24">
        <f t="shared" si="150"/>
        <v>0</v>
      </c>
      <c r="N547" s="24">
        <f t="shared" si="150"/>
        <v>0</v>
      </c>
      <c r="O547" s="24">
        <f t="shared" si="150"/>
        <v>0</v>
      </c>
      <c r="P547" s="24">
        <f t="shared" si="150"/>
        <v>0</v>
      </c>
      <c r="Q547" s="24">
        <f t="shared" si="150"/>
        <v>0</v>
      </c>
      <c r="R547" s="24">
        <f t="shared" si="150"/>
        <v>0</v>
      </c>
      <c r="S547" s="24">
        <f t="shared" si="150"/>
        <v>0</v>
      </c>
      <c r="T547" s="31"/>
    </row>
    <row r="548" spans="2:23" s="26" customFormat="1" ht="21" hidden="1" customHeight="1" outlineLevel="1" x14ac:dyDescent="0.25">
      <c r="B548" s="27"/>
      <c r="C548" s="18"/>
      <c r="D548" s="18"/>
      <c r="E548" s="19"/>
      <c r="F548" s="20"/>
      <c r="G548" s="28"/>
      <c r="H548" s="29">
        <f t="shared" si="148"/>
        <v>0</v>
      </c>
      <c r="I548" s="29">
        <f t="shared" si="149"/>
        <v>0</v>
      </c>
      <c r="J548" s="29">
        <f t="shared" ref="J548:J555" si="156">(H548*D548)+(I548*D548)</f>
        <v>0</v>
      </c>
      <c r="K548" s="24">
        <f t="shared" si="150"/>
        <v>0</v>
      </c>
      <c r="L548" s="24">
        <f t="shared" si="150"/>
        <v>0</v>
      </c>
      <c r="M548" s="24">
        <f t="shared" si="150"/>
        <v>0</v>
      </c>
      <c r="N548" s="24">
        <f t="shared" si="150"/>
        <v>0</v>
      </c>
      <c r="O548" s="24">
        <f t="shared" si="150"/>
        <v>0</v>
      </c>
      <c r="P548" s="24">
        <f t="shared" si="150"/>
        <v>0</v>
      </c>
      <c r="Q548" s="24">
        <f t="shared" si="150"/>
        <v>0</v>
      </c>
      <c r="R548" s="24">
        <f t="shared" si="150"/>
        <v>0</v>
      </c>
      <c r="S548" s="24">
        <f t="shared" si="150"/>
        <v>0</v>
      </c>
      <c r="T548" s="25" t="s">
        <v>31</v>
      </c>
      <c r="U548" s="30"/>
      <c r="W548" s="31"/>
    </row>
    <row r="549" spans="2:23" s="38" customFormat="1" ht="21" hidden="1" customHeight="1" outlineLevel="1" x14ac:dyDescent="0.25">
      <c r="B549" s="32"/>
      <c r="C549" s="33"/>
      <c r="D549" s="33"/>
      <c r="E549" s="34"/>
      <c r="F549" s="35"/>
      <c r="G549" s="35"/>
      <c r="H549" s="29">
        <f t="shared" si="148"/>
        <v>0</v>
      </c>
      <c r="I549" s="29">
        <f t="shared" si="149"/>
        <v>0</v>
      </c>
      <c r="J549" s="36">
        <f t="shared" si="156"/>
        <v>0</v>
      </c>
      <c r="K549" s="24">
        <f t="shared" si="150"/>
        <v>0</v>
      </c>
      <c r="L549" s="61">
        <f t="shared" si="150"/>
        <v>0</v>
      </c>
      <c r="M549" s="24">
        <f t="shared" si="150"/>
        <v>0</v>
      </c>
      <c r="N549" s="24">
        <f t="shared" si="150"/>
        <v>0</v>
      </c>
      <c r="O549" s="24">
        <f t="shared" si="150"/>
        <v>0</v>
      </c>
      <c r="P549" s="24">
        <f t="shared" si="150"/>
        <v>0</v>
      </c>
      <c r="Q549" s="24">
        <f t="shared" si="150"/>
        <v>0</v>
      </c>
      <c r="R549" s="24">
        <f t="shared" si="150"/>
        <v>0</v>
      </c>
      <c r="S549" s="24">
        <f t="shared" si="150"/>
        <v>0</v>
      </c>
      <c r="T549" s="37" t="s">
        <v>31</v>
      </c>
      <c r="U549" s="37"/>
    </row>
    <row r="550" spans="2:23" s="26" customFormat="1" ht="21" hidden="1" customHeight="1" outlineLevel="1" x14ac:dyDescent="0.25">
      <c r="B550" s="27"/>
      <c r="C550" s="18"/>
      <c r="D550" s="18"/>
      <c r="E550" s="19"/>
      <c r="F550" s="20"/>
      <c r="G550" s="28"/>
      <c r="H550" s="29">
        <f t="shared" si="148"/>
        <v>0</v>
      </c>
      <c r="I550" s="29">
        <f t="shared" si="149"/>
        <v>0</v>
      </c>
      <c r="J550" s="29">
        <f t="shared" si="156"/>
        <v>0</v>
      </c>
      <c r="K550" s="24">
        <f t="shared" si="150"/>
        <v>0</v>
      </c>
      <c r="L550" s="24">
        <f t="shared" si="150"/>
        <v>0</v>
      </c>
      <c r="M550" s="24">
        <f t="shared" si="150"/>
        <v>0</v>
      </c>
      <c r="N550" s="24">
        <f t="shared" si="150"/>
        <v>0</v>
      </c>
      <c r="O550" s="24">
        <f t="shared" si="150"/>
        <v>0</v>
      </c>
      <c r="P550" s="24">
        <f t="shared" si="150"/>
        <v>0</v>
      </c>
      <c r="Q550" s="24">
        <f t="shared" si="150"/>
        <v>0</v>
      </c>
      <c r="R550" s="24">
        <f t="shared" si="150"/>
        <v>0</v>
      </c>
      <c r="S550" s="24">
        <f t="shared" si="150"/>
        <v>0</v>
      </c>
      <c r="T550" s="25" t="s">
        <v>31</v>
      </c>
      <c r="U550" s="30"/>
      <c r="W550" s="31"/>
    </row>
    <row r="551" spans="2:23" s="26" customFormat="1" ht="21" hidden="1" customHeight="1" outlineLevel="1" x14ac:dyDescent="0.25">
      <c r="B551" s="27"/>
      <c r="C551" s="18"/>
      <c r="D551" s="18"/>
      <c r="E551" s="19"/>
      <c r="F551" s="20"/>
      <c r="G551" s="28"/>
      <c r="H551" s="29">
        <f t="shared" si="148"/>
        <v>0</v>
      </c>
      <c r="I551" s="29">
        <f t="shared" si="149"/>
        <v>0</v>
      </c>
      <c r="J551" s="29">
        <f t="shared" si="156"/>
        <v>0</v>
      </c>
      <c r="K551" s="24">
        <f t="shared" si="150"/>
        <v>0</v>
      </c>
      <c r="L551" s="24">
        <f t="shared" si="150"/>
        <v>0</v>
      </c>
      <c r="M551" s="24">
        <f t="shared" si="150"/>
        <v>0</v>
      </c>
      <c r="N551" s="24">
        <f t="shared" si="150"/>
        <v>0</v>
      </c>
      <c r="O551" s="24">
        <f t="shared" si="150"/>
        <v>0</v>
      </c>
      <c r="P551" s="24">
        <f t="shared" si="150"/>
        <v>0</v>
      </c>
      <c r="Q551" s="24">
        <f t="shared" si="150"/>
        <v>0</v>
      </c>
      <c r="R551" s="24">
        <f t="shared" si="150"/>
        <v>0</v>
      </c>
      <c r="S551" s="24">
        <f t="shared" si="150"/>
        <v>0</v>
      </c>
      <c r="T551" s="25" t="s">
        <v>31</v>
      </c>
      <c r="U551" s="30"/>
      <c r="W551" s="31"/>
    </row>
    <row r="552" spans="2:23" s="26" customFormat="1" ht="21" hidden="1" customHeight="1" outlineLevel="1" x14ac:dyDescent="0.25">
      <c r="B552" s="27"/>
      <c r="C552" s="18"/>
      <c r="D552" s="18"/>
      <c r="E552" s="19"/>
      <c r="F552" s="20"/>
      <c r="G552" s="28"/>
      <c r="H552" s="29">
        <f t="shared" si="148"/>
        <v>0</v>
      </c>
      <c r="I552" s="29">
        <f t="shared" si="149"/>
        <v>0</v>
      </c>
      <c r="J552" s="29">
        <f t="shared" si="156"/>
        <v>0</v>
      </c>
      <c r="K552" s="24">
        <f t="shared" si="150"/>
        <v>0</v>
      </c>
      <c r="L552" s="24">
        <f t="shared" si="150"/>
        <v>0</v>
      </c>
      <c r="M552" s="24">
        <f t="shared" si="150"/>
        <v>0</v>
      </c>
      <c r="N552" s="24">
        <f t="shared" si="150"/>
        <v>0</v>
      </c>
      <c r="O552" s="24">
        <f t="shared" si="150"/>
        <v>0</v>
      </c>
      <c r="P552" s="24">
        <f t="shared" si="150"/>
        <v>0</v>
      </c>
      <c r="Q552" s="24">
        <f t="shared" si="150"/>
        <v>0</v>
      </c>
      <c r="R552" s="24">
        <f t="shared" si="150"/>
        <v>0</v>
      </c>
      <c r="S552" s="24">
        <f t="shared" si="150"/>
        <v>0</v>
      </c>
      <c r="T552" s="25" t="s">
        <v>31</v>
      </c>
      <c r="U552" s="30"/>
      <c r="W552" s="31"/>
    </row>
    <row r="553" spans="2:23" s="26" customFormat="1" ht="21" hidden="1" customHeight="1" outlineLevel="1" x14ac:dyDescent="0.25">
      <c r="B553" s="27"/>
      <c r="C553" s="18"/>
      <c r="D553" s="18"/>
      <c r="E553" s="19"/>
      <c r="F553" s="20"/>
      <c r="G553" s="28"/>
      <c r="H553" s="29">
        <f t="shared" si="148"/>
        <v>0</v>
      </c>
      <c r="I553" s="29">
        <f t="shared" si="149"/>
        <v>0</v>
      </c>
      <c r="J553" s="29">
        <f t="shared" si="156"/>
        <v>0</v>
      </c>
      <c r="K553" s="24">
        <f t="shared" si="150"/>
        <v>0</v>
      </c>
      <c r="L553" s="24">
        <f t="shared" si="150"/>
        <v>0</v>
      </c>
      <c r="M553" s="24">
        <f t="shared" si="150"/>
        <v>0</v>
      </c>
      <c r="N553" s="24">
        <f t="shared" si="150"/>
        <v>0</v>
      </c>
      <c r="O553" s="24">
        <f t="shared" si="150"/>
        <v>0</v>
      </c>
      <c r="P553" s="24">
        <f t="shared" si="150"/>
        <v>0</v>
      </c>
      <c r="Q553" s="24">
        <f t="shared" si="150"/>
        <v>0</v>
      </c>
      <c r="R553" s="24">
        <f t="shared" si="150"/>
        <v>0</v>
      </c>
      <c r="S553" s="24">
        <f t="shared" si="150"/>
        <v>0</v>
      </c>
      <c r="T553" s="25" t="s">
        <v>31</v>
      </c>
      <c r="U553" s="30"/>
      <c r="W553" s="31"/>
    </row>
    <row r="554" spans="2:23" s="38" customFormat="1" ht="21" hidden="1" customHeight="1" outlineLevel="1" x14ac:dyDescent="0.25">
      <c r="B554" s="32"/>
      <c r="C554" s="33"/>
      <c r="D554" s="33"/>
      <c r="E554" s="34"/>
      <c r="F554" s="35"/>
      <c r="G554" s="35"/>
      <c r="H554" s="29">
        <f t="shared" si="148"/>
        <v>0</v>
      </c>
      <c r="I554" s="29">
        <f t="shared" si="149"/>
        <v>0</v>
      </c>
      <c r="J554" s="36">
        <f t="shared" si="156"/>
        <v>0</v>
      </c>
      <c r="K554" s="24">
        <f t="shared" si="150"/>
        <v>0</v>
      </c>
      <c r="L554" s="61">
        <f t="shared" si="150"/>
        <v>0</v>
      </c>
      <c r="M554" s="24">
        <f t="shared" si="150"/>
        <v>0</v>
      </c>
      <c r="N554" s="24">
        <f t="shared" si="150"/>
        <v>0</v>
      </c>
      <c r="O554" s="24">
        <f t="shared" si="150"/>
        <v>0</v>
      </c>
      <c r="P554" s="24">
        <f t="shared" si="150"/>
        <v>0</v>
      </c>
      <c r="Q554" s="24">
        <f t="shared" si="150"/>
        <v>0</v>
      </c>
      <c r="R554" s="24">
        <f t="shared" si="150"/>
        <v>0</v>
      </c>
      <c r="S554" s="24">
        <f t="shared" si="150"/>
        <v>0</v>
      </c>
      <c r="T554" s="37" t="s">
        <v>31</v>
      </c>
      <c r="U554" s="37"/>
    </row>
    <row r="555" spans="2:23" s="26" customFormat="1" ht="21" hidden="1" customHeight="1" outlineLevel="1" x14ac:dyDescent="0.25">
      <c r="B555" s="27"/>
      <c r="C555" s="18"/>
      <c r="D555" s="18"/>
      <c r="E555" s="19"/>
      <c r="F555" s="20"/>
      <c r="G555" s="28"/>
      <c r="H555" s="29">
        <f t="shared" si="148"/>
        <v>0</v>
      </c>
      <c r="I555" s="29">
        <f t="shared" si="149"/>
        <v>0</v>
      </c>
      <c r="J555" s="29">
        <f t="shared" si="156"/>
        <v>0</v>
      </c>
      <c r="K555" s="24">
        <f t="shared" si="150"/>
        <v>0</v>
      </c>
      <c r="L555" s="24">
        <f t="shared" si="150"/>
        <v>0</v>
      </c>
      <c r="M555" s="24">
        <f t="shared" si="150"/>
        <v>0</v>
      </c>
      <c r="N555" s="24">
        <f t="shared" si="150"/>
        <v>0</v>
      </c>
      <c r="O555" s="24">
        <f t="shared" si="150"/>
        <v>0</v>
      </c>
      <c r="P555" s="24">
        <f t="shared" si="150"/>
        <v>0</v>
      </c>
      <c r="Q555" s="24">
        <f t="shared" si="150"/>
        <v>0</v>
      </c>
      <c r="R555" s="24">
        <f t="shared" si="150"/>
        <v>0</v>
      </c>
      <c r="S555" s="24">
        <f t="shared" si="150"/>
        <v>0</v>
      </c>
      <c r="T555" s="25" t="s">
        <v>31</v>
      </c>
      <c r="U555" s="30"/>
      <c r="W555" s="31"/>
    </row>
    <row r="556" spans="2:23" s="26" customFormat="1" ht="21" hidden="1" customHeight="1" outlineLevel="1" x14ac:dyDescent="0.25">
      <c r="B556" s="17"/>
      <c r="C556" s="18"/>
      <c r="D556" s="19"/>
      <c r="E556" s="20"/>
      <c r="F556" s="21"/>
      <c r="G556" s="22"/>
      <c r="H556" s="29">
        <f t="shared" si="148"/>
        <v>0</v>
      </c>
      <c r="I556" s="29">
        <f t="shared" si="149"/>
        <v>0</v>
      </c>
      <c r="J556" s="23">
        <f t="shared" ref="J556" si="157">IF($D556=J$6,$C556*$G556,0)</f>
        <v>0</v>
      </c>
      <c r="K556" s="24">
        <f t="shared" si="150"/>
        <v>0</v>
      </c>
      <c r="L556" s="24">
        <f t="shared" si="150"/>
        <v>0</v>
      </c>
      <c r="M556" s="24">
        <f t="shared" si="150"/>
        <v>0</v>
      </c>
      <c r="N556" s="24">
        <f t="shared" si="150"/>
        <v>0</v>
      </c>
      <c r="O556" s="24">
        <f t="shared" si="150"/>
        <v>0</v>
      </c>
      <c r="P556" s="24">
        <f t="shared" si="150"/>
        <v>0</v>
      </c>
      <c r="Q556" s="24">
        <f t="shared" si="150"/>
        <v>0</v>
      </c>
      <c r="R556" s="24">
        <f t="shared" si="150"/>
        <v>0</v>
      </c>
      <c r="S556" s="24">
        <f t="shared" si="150"/>
        <v>0</v>
      </c>
      <c r="T556" s="31"/>
    </row>
    <row r="557" spans="2:23" s="26" customFormat="1" ht="21" hidden="1" customHeight="1" outlineLevel="1" x14ac:dyDescent="0.25">
      <c r="B557" s="27"/>
      <c r="C557" s="18"/>
      <c r="D557" s="18"/>
      <c r="E557" s="19"/>
      <c r="F557" s="20"/>
      <c r="G557" s="28"/>
      <c r="H557" s="29">
        <f t="shared" si="148"/>
        <v>0</v>
      </c>
      <c r="I557" s="29">
        <f t="shared" si="149"/>
        <v>0</v>
      </c>
      <c r="J557" s="29">
        <f t="shared" ref="J557:J562" si="158">(H557*D557)+(I557*D557)</f>
        <v>0</v>
      </c>
      <c r="K557" s="24">
        <f t="shared" si="150"/>
        <v>0</v>
      </c>
      <c r="L557" s="24">
        <f t="shared" si="150"/>
        <v>0</v>
      </c>
      <c r="M557" s="24">
        <f t="shared" si="150"/>
        <v>0</v>
      </c>
      <c r="N557" s="24">
        <f t="shared" si="150"/>
        <v>0</v>
      </c>
      <c r="O557" s="24">
        <f t="shared" si="150"/>
        <v>0</v>
      </c>
      <c r="P557" s="24">
        <f t="shared" si="150"/>
        <v>0</v>
      </c>
      <c r="Q557" s="24">
        <f t="shared" si="150"/>
        <v>0</v>
      </c>
      <c r="R557" s="24">
        <f t="shared" si="150"/>
        <v>0</v>
      </c>
      <c r="S557" s="24">
        <f t="shared" si="150"/>
        <v>0</v>
      </c>
      <c r="T557" s="25" t="s">
        <v>31</v>
      </c>
      <c r="U557" s="30"/>
      <c r="W557" s="31"/>
    </row>
    <row r="558" spans="2:23" s="26" customFormat="1" ht="21" hidden="1" customHeight="1" outlineLevel="1" x14ac:dyDescent="0.25">
      <c r="B558" s="27"/>
      <c r="C558" s="18"/>
      <c r="D558" s="18"/>
      <c r="E558" s="19"/>
      <c r="F558" s="20"/>
      <c r="G558" s="28"/>
      <c r="H558" s="29">
        <f t="shared" si="148"/>
        <v>0</v>
      </c>
      <c r="I558" s="29">
        <f t="shared" si="149"/>
        <v>0</v>
      </c>
      <c r="J558" s="29">
        <f t="shared" si="158"/>
        <v>0</v>
      </c>
      <c r="K558" s="24">
        <f t="shared" si="150"/>
        <v>0</v>
      </c>
      <c r="L558" s="24">
        <f t="shared" si="150"/>
        <v>0</v>
      </c>
      <c r="M558" s="24">
        <f t="shared" si="150"/>
        <v>0</v>
      </c>
      <c r="N558" s="24">
        <f t="shared" si="150"/>
        <v>0</v>
      </c>
      <c r="O558" s="24">
        <f t="shared" si="150"/>
        <v>0</v>
      </c>
      <c r="P558" s="24">
        <f t="shared" si="150"/>
        <v>0</v>
      </c>
      <c r="Q558" s="24">
        <f t="shared" si="150"/>
        <v>0</v>
      </c>
      <c r="R558" s="24">
        <f t="shared" si="150"/>
        <v>0</v>
      </c>
      <c r="S558" s="24">
        <f t="shared" si="150"/>
        <v>0</v>
      </c>
      <c r="T558" s="25" t="s">
        <v>31</v>
      </c>
      <c r="U558" s="30"/>
      <c r="W558" s="31"/>
    </row>
    <row r="559" spans="2:23" s="26" customFormat="1" ht="21" hidden="1" customHeight="1" outlineLevel="1" x14ac:dyDescent="0.25">
      <c r="B559" s="27"/>
      <c r="C559" s="18"/>
      <c r="D559" s="18"/>
      <c r="E559" s="19"/>
      <c r="F559" s="20"/>
      <c r="G559" s="28"/>
      <c r="H559" s="29">
        <f t="shared" si="148"/>
        <v>0</v>
      </c>
      <c r="I559" s="29">
        <f t="shared" si="149"/>
        <v>0</v>
      </c>
      <c r="J559" s="29">
        <f t="shared" si="158"/>
        <v>0</v>
      </c>
      <c r="K559" s="24">
        <f t="shared" si="150"/>
        <v>0</v>
      </c>
      <c r="L559" s="24">
        <f t="shared" si="150"/>
        <v>0</v>
      </c>
      <c r="M559" s="24">
        <f t="shared" si="150"/>
        <v>0</v>
      </c>
      <c r="N559" s="24">
        <f t="shared" si="150"/>
        <v>0</v>
      </c>
      <c r="O559" s="24">
        <f t="shared" si="150"/>
        <v>0</v>
      </c>
      <c r="P559" s="24">
        <f t="shared" si="150"/>
        <v>0</v>
      </c>
      <c r="Q559" s="24">
        <f t="shared" si="150"/>
        <v>0</v>
      </c>
      <c r="R559" s="24">
        <f t="shared" si="150"/>
        <v>0</v>
      </c>
      <c r="S559" s="24">
        <f t="shared" si="150"/>
        <v>0</v>
      </c>
      <c r="T559" s="25" t="s">
        <v>31</v>
      </c>
      <c r="U559" s="30"/>
      <c r="W559" s="31"/>
    </row>
    <row r="560" spans="2:23" s="26" customFormat="1" ht="21" hidden="1" customHeight="1" outlineLevel="1" x14ac:dyDescent="0.25">
      <c r="B560" s="27"/>
      <c r="C560" s="18"/>
      <c r="D560" s="18"/>
      <c r="E560" s="19"/>
      <c r="F560" s="20"/>
      <c r="G560" s="28"/>
      <c r="H560" s="29">
        <f t="shared" si="148"/>
        <v>0</v>
      </c>
      <c r="I560" s="29">
        <f t="shared" si="149"/>
        <v>0</v>
      </c>
      <c r="J560" s="29">
        <f t="shared" si="158"/>
        <v>0</v>
      </c>
      <c r="K560" s="24">
        <f t="shared" si="150"/>
        <v>0</v>
      </c>
      <c r="L560" s="24">
        <f t="shared" si="150"/>
        <v>0</v>
      </c>
      <c r="M560" s="24">
        <f t="shared" si="150"/>
        <v>0</v>
      </c>
      <c r="N560" s="24">
        <f t="shared" si="150"/>
        <v>0</v>
      </c>
      <c r="O560" s="24">
        <f t="shared" si="150"/>
        <v>0</v>
      </c>
      <c r="P560" s="24">
        <f t="shared" si="150"/>
        <v>0</v>
      </c>
      <c r="Q560" s="24">
        <f t="shared" si="150"/>
        <v>0</v>
      </c>
      <c r="R560" s="24">
        <f t="shared" si="150"/>
        <v>0</v>
      </c>
      <c r="S560" s="24">
        <f t="shared" si="150"/>
        <v>0</v>
      </c>
      <c r="T560" s="25" t="s">
        <v>31</v>
      </c>
      <c r="U560" s="30"/>
      <c r="W560" s="31"/>
    </row>
    <row r="561" spans="2:23" s="38" customFormat="1" ht="21" hidden="1" customHeight="1" outlineLevel="1" x14ac:dyDescent="0.25">
      <c r="B561" s="32"/>
      <c r="C561" s="33"/>
      <c r="D561" s="33"/>
      <c r="E561" s="34"/>
      <c r="F561" s="35"/>
      <c r="G561" s="35"/>
      <c r="H561" s="29">
        <f t="shared" si="148"/>
        <v>0</v>
      </c>
      <c r="I561" s="29">
        <f t="shared" si="149"/>
        <v>0</v>
      </c>
      <c r="J561" s="36">
        <f t="shared" si="158"/>
        <v>0</v>
      </c>
      <c r="K561" s="24">
        <f t="shared" si="150"/>
        <v>0</v>
      </c>
      <c r="L561" s="61">
        <f t="shared" si="150"/>
        <v>0</v>
      </c>
      <c r="M561" s="24">
        <f t="shared" si="150"/>
        <v>0</v>
      </c>
      <c r="N561" s="24">
        <f t="shared" si="150"/>
        <v>0</v>
      </c>
      <c r="O561" s="24">
        <f t="shared" si="150"/>
        <v>0</v>
      </c>
      <c r="P561" s="24">
        <f t="shared" si="150"/>
        <v>0</v>
      </c>
      <c r="Q561" s="24">
        <f t="shared" si="150"/>
        <v>0</v>
      </c>
      <c r="R561" s="24">
        <f t="shared" si="150"/>
        <v>0</v>
      </c>
      <c r="S561" s="24">
        <f t="shared" si="150"/>
        <v>0</v>
      </c>
      <c r="T561" s="37" t="s">
        <v>31</v>
      </c>
      <c r="U561" s="37"/>
    </row>
    <row r="562" spans="2:23" s="26" customFormat="1" ht="21" hidden="1" customHeight="1" outlineLevel="1" x14ac:dyDescent="0.25">
      <c r="B562" s="27"/>
      <c r="C562" s="18"/>
      <c r="D562" s="18"/>
      <c r="E562" s="19"/>
      <c r="F562" s="20"/>
      <c r="G562" s="28"/>
      <c r="H562" s="29">
        <f t="shared" si="148"/>
        <v>0</v>
      </c>
      <c r="I562" s="29">
        <f t="shared" si="149"/>
        <v>0</v>
      </c>
      <c r="J562" s="29">
        <f t="shared" si="158"/>
        <v>0</v>
      </c>
      <c r="K562" s="24">
        <f t="shared" si="150"/>
        <v>0</v>
      </c>
      <c r="L562" s="24">
        <f t="shared" si="150"/>
        <v>0</v>
      </c>
      <c r="M562" s="24">
        <f t="shared" si="150"/>
        <v>0</v>
      </c>
      <c r="N562" s="24">
        <f t="shared" si="150"/>
        <v>0</v>
      </c>
      <c r="O562" s="24">
        <f t="shared" si="150"/>
        <v>0</v>
      </c>
      <c r="P562" s="24">
        <f t="shared" si="150"/>
        <v>0</v>
      </c>
      <c r="Q562" s="24">
        <f t="shared" si="150"/>
        <v>0</v>
      </c>
      <c r="R562" s="24">
        <f t="shared" si="150"/>
        <v>0</v>
      </c>
      <c r="S562" s="24">
        <f t="shared" si="150"/>
        <v>0</v>
      </c>
      <c r="T562" s="25" t="s">
        <v>31</v>
      </c>
      <c r="U562" s="30"/>
      <c r="W562" s="31"/>
    </row>
    <row r="563" spans="2:23" s="26" customFormat="1" ht="21" hidden="1" customHeight="1" outlineLevel="1" x14ac:dyDescent="0.25">
      <c r="B563" s="17"/>
      <c r="C563" s="18"/>
      <c r="D563" s="19"/>
      <c r="E563" s="20"/>
      <c r="F563" s="21"/>
      <c r="G563" s="22"/>
      <c r="H563" s="29">
        <f t="shared" si="148"/>
        <v>0</v>
      </c>
      <c r="I563" s="29">
        <f t="shared" si="149"/>
        <v>0</v>
      </c>
      <c r="J563" s="23">
        <f t="shared" ref="J563" si="159">IF($D563=J$6,$C563*$G563,0)</f>
        <v>0</v>
      </c>
      <c r="K563" s="24">
        <f t="shared" si="150"/>
        <v>0</v>
      </c>
      <c r="L563" s="24">
        <f t="shared" si="150"/>
        <v>0</v>
      </c>
      <c r="M563" s="24">
        <f t="shared" si="150"/>
        <v>0</v>
      </c>
      <c r="N563" s="24">
        <f t="shared" si="150"/>
        <v>0</v>
      </c>
      <c r="O563" s="24">
        <f t="shared" si="150"/>
        <v>0</v>
      </c>
      <c r="P563" s="24">
        <f t="shared" si="150"/>
        <v>0</v>
      </c>
      <c r="Q563" s="24">
        <f t="shared" si="150"/>
        <v>0</v>
      </c>
      <c r="R563" s="24">
        <f t="shared" si="150"/>
        <v>0</v>
      </c>
      <c r="S563" s="24">
        <f t="shared" si="150"/>
        <v>0</v>
      </c>
      <c r="T563" s="31"/>
    </row>
    <row r="564" spans="2:23" s="26" customFormat="1" ht="21" hidden="1" customHeight="1" outlineLevel="1" x14ac:dyDescent="0.25">
      <c r="B564" s="27"/>
      <c r="C564" s="18"/>
      <c r="D564" s="18"/>
      <c r="E564" s="19"/>
      <c r="F564" s="20"/>
      <c r="G564" s="28"/>
      <c r="H564" s="29">
        <f t="shared" si="148"/>
        <v>0</v>
      </c>
      <c r="I564" s="29">
        <f t="shared" si="149"/>
        <v>0</v>
      </c>
      <c r="J564" s="29">
        <f t="shared" ref="J564:J573" si="160">(H564*D564)+(I564*D564)</f>
        <v>0</v>
      </c>
      <c r="K564" s="24">
        <f t="shared" si="150"/>
        <v>0</v>
      </c>
      <c r="L564" s="24">
        <f t="shared" si="150"/>
        <v>0</v>
      </c>
      <c r="M564" s="24">
        <f t="shared" si="150"/>
        <v>0</v>
      </c>
      <c r="N564" s="24">
        <f t="shared" si="150"/>
        <v>0</v>
      </c>
      <c r="O564" s="24">
        <f t="shared" si="150"/>
        <v>0</v>
      </c>
      <c r="P564" s="24">
        <f t="shared" si="150"/>
        <v>0</v>
      </c>
      <c r="Q564" s="24">
        <f t="shared" si="150"/>
        <v>0</v>
      </c>
      <c r="R564" s="24">
        <f t="shared" si="150"/>
        <v>0</v>
      </c>
      <c r="S564" s="24">
        <f t="shared" si="150"/>
        <v>0</v>
      </c>
      <c r="T564" s="25" t="s">
        <v>31</v>
      </c>
      <c r="U564" s="30"/>
      <c r="W564" s="31"/>
    </row>
    <row r="565" spans="2:23" s="26" customFormat="1" ht="21" hidden="1" customHeight="1" outlineLevel="1" x14ac:dyDescent="0.25">
      <c r="B565" s="27"/>
      <c r="C565" s="18"/>
      <c r="D565" s="18"/>
      <c r="E565" s="19"/>
      <c r="F565" s="20"/>
      <c r="G565" s="28"/>
      <c r="H565" s="29">
        <f t="shared" si="148"/>
        <v>0</v>
      </c>
      <c r="I565" s="29">
        <f t="shared" si="149"/>
        <v>0</v>
      </c>
      <c r="J565" s="29">
        <f t="shared" si="160"/>
        <v>0</v>
      </c>
      <c r="K565" s="24">
        <f t="shared" si="150"/>
        <v>0</v>
      </c>
      <c r="L565" s="24">
        <f t="shared" si="150"/>
        <v>0</v>
      </c>
      <c r="M565" s="24">
        <f t="shared" si="150"/>
        <v>0</v>
      </c>
      <c r="N565" s="24">
        <f t="shared" si="150"/>
        <v>0</v>
      </c>
      <c r="O565" s="24">
        <f t="shared" si="150"/>
        <v>0</v>
      </c>
      <c r="P565" s="24">
        <f t="shared" si="150"/>
        <v>0</v>
      </c>
      <c r="Q565" s="24">
        <f t="shared" si="150"/>
        <v>0</v>
      </c>
      <c r="R565" s="24">
        <f t="shared" si="150"/>
        <v>0</v>
      </c>
      <c r="S565" s="24">
        <f t="shared" si="150"/>
        <v>0</v>
      </c>
      <c r="T565" s="25" t="s">
        <v>31</v>
      </c>
      <c r="U565" s="30"/>
      <c r="W565" s="31"/>
    </row>
    <row r="566" spans="2:23" s="26" customFormat="1" ht="21" hidden="1" customHeight="1" outlineLevel="1" x14ac:dyDescent="0.25">
      <c r="B566" s="27"/>
      <c r="C566" s="18"/>
      <c r="D566" s="18"/>
      <c r="E566" s="19"/>
      <c r="F566" s="20"/>
      <c r="G566" s="28"/>
      <c r="H566" s="29">
        <f t="shared" si="148"/>
        <v>0</v>
      </c>
      <c r="I566" s="29">
        <f t="shared" si="149"/>
        <v>0</v>
      </c>
      <c r="J566" s="29">
        <f t="shared" si="160"/>
        <v>0</v>
      </c>
      <c r="K566" s="24">
        <f t="shared" si="150"/>
        <v>0</v>
      </c>
      <c r="L566" s="24">
        <f t="shared" si="150"/>
        <v>0</v>
      </c>
      <c r="M566" s="24">
        <f t="shared" si="150"/>
        <v>0</v>
      </c>
      <c r="N566" s="24">
        <f t="shared" si="150"/>
        <v>0</v>
      </c>
      <c r="O566" s="24">
        <f t="shared" si="150"/>
        <v>0</v>
      </c>
      <c r="P566" s="24">
        <f t="shared" ref="L566:S601" si="161">IF($E566=P$6,$J566,0)</f>
        <v>0</v>
      </c>
      <c r="Q566" s="24">
        <f t="shared" si="161"/>
        <v>0</v>
      </c>
      <c r="R566" s="24">
        <f t="shared" si="161"/>
        <v>0</v>
      </c>
      <c r="S566" s="24">
        <f t="shared" si="161"/>
        <v>0</v>
      </c>
      <c r="T566" s="25" t="s">
        <v>31</v>
      </c>
      <c r="U566" s="30"/>
      <c r="W566" s="31"/>
    </row>
    <row r="567" spans="2:23" s="26" customFormat="1" ht="21" hidden="1" customHeight="1" outlineLevel="1" x14ac:dyDescent="0.25">
      <c r="B567" s="27"/>
      <c r="C567" s="18"/>
      <c r="D567" s="18"/>
      <c r="E567" s="19"/>
      <c r="F567" s="20"/>
      <c r="G567" s="28"/>
      <c r="H567" s="29">
        <f t="shared" si="148"/>
        <v>0</v>
      </c>
      <c r="I567" s="29">
        <f t="shared" si="149"/>
        <v>0</v>
      </c>
      <c r="J567" s="29">
        <f t="shared" si="160"/>
        <v>0</v>
      </c>
      <c r="K567" s="24">
        <f t="shared" ref="K567:S621" si="162">IF($E567=K$6,$J567,0)</f>
        <v>0</v>
      </c>
      <c r="L567" s="24">
        <f t="shared" si="161"/>
        <v>0</v>
      </c>
      <c r="M567" s="24">
        <f t="shared" si="161"/>
        <v>0</v>
      </c>
      <c r="N567" s="24">
        <f t="shared" si="161"/>
        <v>0</v>
      </c>
      <c r="O567" s="24">
        <f t="shared" si="161"/>
        <v>0</v>
      </c>
      <c r="P567" s="24">
        <f t="shared" si="161"/>
        <v>0</v>
      </c>
      <c r="Q567" s="24">
        <f t="shared" si="161"/>
        <v>0</v>
      </c>
      <c r="R567" s="24">
        <f t="shared" si="161"/>
        <v>0</v>
      </c>
      <c r="S567" s="24">
        <f t="shared" si="161"/>
        <v>0</v>
      </c>
      <c r="T567" s="25" t="s">
        <v>31</v>
      </c>
      <c r="U567" s="30"/>
      <c r="W567" s="31"/>
    </row>
    <row r="568" spans="2:23" s="26" customFormat="1" ht="21" hidden="1" customHeight="1" outlineLevel="1" x14ac:dyDescent="0.25">
      <c r="B568" s="27"/>
      <c r="C568" s="18"/>
      <c r="D568" s="18"/>
      <c r="E568" s="62"/>
      <c r="F568" s="20"/>
      <c r="G568" s="28"/>
      <c r="H568" s="29">
        <f t="shared" si="148"/>
        <v>0</v>
      </c>
      <c r="I568" s="29">
        <f t="shared" si="149"/>
        <v>0</v>
      </c>
      <c r="J568" s="29">
        <f t="shared" si="160"/>
        <v>0</v>
      </c>
      <c r="K568" s="24">
        <f t="shared" si="162"/>
        <v>0</v>
      </c>
      <c r="L568" s="24">
        <f t="shared" si="162"/>
        <v>0</v>
      </c>
      <c r="M568" s="24">
        <f t="shared" si="162"/>
        <v>0</v>
      </c>
      <c r="N568" s="24">
        <f t="shared" si="162"/>
        <v>0</v>
      </c>
      <c r="O568" s="24">
        <f t="shared" si="162"/>
        <v>0</v>
      </c>
      <c r="P568" s="24">
        <f t="shared" si="162"/>
        <v>0</v>
      </c>
      <c r="Q568" s="24">
        <f t="shared" si="162"/>
        <v>0</v>
      </c>
      <c r="R568" s="24">
        <f t="shared" si="162"/>
        <v>0</v>
      </c>
      <c r="S568" s="24">
        <f t="shared" si="162"/>
        <v>0</v>
      </c>
      <c r="T568" s="25" t="s">
        <v>31</v>
      </c>
      <c r="U568" s="30"/>
      <c r="W568" s="31"/>
    </row>
    <row r="569" spans="2:23" s="26" customFormat="1" ht="21" hidden="1" customHeight="1" outlineLevel="1" x14ac:dyDescent="0.25">
      <c r="B569" s="27"/>
      <c r="C569" s="18"/>
      <c r="D569" s="18"/>
      <c r="E569" s="19"/>
      <c r="F569" s="20"/>
      <c r="G569" s="28"/>
      <c r="H569" s="29">
        <f t="shared" si="148"/>
        <v>0</v>
      </c>
      <c r="I569" s="29">
        <f t="shared" si="149"/>
        <v>0</v>
      </c>
      <c r="J569" s="29">
        <f t="shared" si="160"/>
        <v>0</v>
      </c>
      <c r="K569" s="24">
        <f t="shared" si="162"/>
        <v>0</v>
      </c>
      <c r="L569" s="24">
        <f t="shared" si="161"/>
        <v>0</v>
      </c>
      <c r="M569" s="24">
        <f t="shared" si="161"/>
        <v>0</v>
      </c>
      <c r="N569" s="24">
        <f t="shared" si="161"/>
        <v>0</v>
      </c>
      <c r="O569" s="24">
        <f t="shared" si="161"/>
        <v>0</v>
      </c>
      <c r="P569" s="24">
        <f t="shared" si="161"/>
        <v>0</v>
      </c>
      <c r="Q569" s="24">
        <f t="shared" si="161"/>
        <v>0</v>
      </c>
      <c r="R569" s="24">
        <f t="shared" si="161"/>
        <v>0</v>
      </c>
      <c r="S569" s="24">
        <f t="shared" si="161"/>
        <v>0</v>
      </c>
      <c r="T569" s="25" t="s">
        <v>31</v>
      </c>
      <c r="U569" s="30"/>
      <c r="W569" s="31"/>
    </row>
    <row r="570" spans="2:23" s="38" customFormat="1" ht="21" hidden="1" customHeight="1" outlineLevel="1" x14ac:dyDescent="0.25">
      <c r="B570" s="32"/>
      <c r="C570" s="33"/>
      <c r="D570" s="33"/>
      <c r="E570" s="34"/>
      <c r="F570" s="35"/>
      <c r="G570" s="35"/>
      <c r="H570" s="29">
        <f t="shared" si="148"/>
        <v>0</v>
      </c>
      <c r="I570" s="29">
        <f t="shared" si="149"/>
        <v>0</v>
      </c>
      <c r="J570" s="36">
        <f t="shared" si="160"/>
        <v>0</v>
      </c>
      <c r="K570" s="24">
        <f t="shared" si="162"/>
        <v>0</v>
      </c>
      <c r="L570" s="61">
        <f t="shared" si="161"/>
        <v>0</v>
      </c>
      <c r="M570" s="24">
        <f t="shared" si="161"/>
        <v>0</v>
      </c>
      <c r="N570" s="24">
        <f t="shared" si="161"/>
        <v>0</v>
      </c>
      <c r="O570" s="24">
        <f t="shared" si="161"/>
        <v>0</v>
      </c>
      <c r="P570" s="24">
        <f t="shared" si="161"/>
        <v>0</v>
      </c>
      <c r="Q570" s="24">
        <f t="shared" si="161"/>
        <v>0</v>
      </c>
      <c r="R570" s="24">
        <f t="shared" si="161"/>
        <v>0</v>
      </c>
      <c r="S570" s="24">
        <f t="shared" si="161"/>
        <v>0</v>
      </c>
      <c r="T570" s="37" t="s">
        <v>31</v>
      </c>
      <c r="U570" s="37"/>
    </row>
    <row r="571" spans="2:23" s="26" customFormat="1" ht="21" hidden="1" customHeight="1" outlineLevel="1" x14ac:dyDescent="0.25">
      <c r="B571" s="27"/>
      <c r="C571" s="18"/>
      <c r="D571" s="18"/>
      <c r="E571" s="19"/>
      <c r="F571" s="20"/>
      <c r="G571" s="28"/>
      <c r="H571" s="29">
        <f t="shared" si="148"/>
        <v>0</v>
      </c>
      <c r="I571" s="29">
        <f t="shared" si="149"/>
        <v>0</v>
      </c>
      <c r="J571" s="29">
        <f t="shared" si="160"/>
        <v>0</v>
      </c>
      <c r="K571" s="24">
        <f t="shared" si="162"/>
        <v>0</v>
      </c>
      <c r="L571" s="24">
        <f t="shared" si="161"/>
        <v>0</v>
      </c>
      <c r="M571" s="24">
        <f t="shared" si="161"/>
        <v>0</v>
      </c>
      <c r="N571" s="24">
        <f t="shared" si="161"/>
        <v>0</v>
      </c>
      <c r="O571" s="24">
        <f t="shared" si="161"/>
        <v>0</v>
      </c>
      <c r="P571" s="24">
        <f t="shared" si="161"/>
        <v>0</v>
      </c>
      <c r="Q571" s="24">
        <f t="shared" si="161"/>
        <v>0</v>
      </c>
      <c r="R571" s="24">
        <f t="shared" si="161"/>
        <v>0</v>
      </c>
      <c r="S571" s="24">
        <f t="shared" si="161"/>
        <v>0</v>
      </c>
      <c r="T571" s="25" t="s">
        <v>31</v>
      </c>
      <c r="U571" s="30"/>
      <c r="W571" s="31"/>
    </row>
    <row r="572" spans="2:23" s="38" customFormat="1" ht="21" hidden="1" customHeight="1" outlineLevel="1" x14ac:dyDescent="0.25">
      <c r="B572" s="32"/>
      <c r="C572" s="33"/>
      <c r="D572" s="33"/>
      <c r="E572" s="34"/>
      <c r="F572" s="35"/>
      <c r="G572" s="35"/>
      <c r="H572" s="29">
        <f t="shared" si="148"/>
        <v>0</v>
      </c>
      <c r="I572" s="29">
        <f t="shared" si="149"/>
        <v>0</v>
      </c>
      <c r="J572" s="36">
        <f t="shared" si="160"/>
        <v>0</v>
      </c>
      <c r="K572" s="24">
        <f t="shared" si="162"/>
        <v>0</v>
      </c>
      <c r="L572" s="61">
        <f t="shared" si="161"/>
        <v>0</v>
      </c>
      <c r="M572" s="24">
        <f t="shared" si="161"/>
        <v>0</v>
      </c>
      <c r="N572" s="24">
        <f t="shared" si="161"/>
        <v>0</v>
      </c>
      <c r="O572" s="24">
        <f t="shared" si="161"/>
        <v>0</v>
      </c>
      <c r="P572" s="24">
        <f t="shared" si="161"/>
        <v>0</v>
      </c>
      <c r="Q572" s="24">
        <f t="shared" si="161"/>
        <v>0</v>
      </c>
      <c r="R572" s="24">
        <f t="shared" si="161"/>
        <v>0</v>
      </c>
      <c r="S572" s="24">
        <f t="shared" si="161"/>
        <v>0</v>
      </c>
      <c r="T572" s="37" t="s">
        <v>31</v>
      </c>
      <c r="U572" s="37"/>
    </row>
    <row r="573" spans="2:23" s="26" customFormat="1" ht="21" hidden="1" customHeight="1" outlineLevel="1" x14ac:dyDescent="0.25">
      <c r="B573" s="27"/>
      <c r="C573" s="18"/>
      <c r="D573" s="18"/>
      <c r="E573" s="62"/>
      <c r="F573" s="20"/>
      <c r="G573" s="28"/>
      <c r="H573" s="29">
        <f t="shared" si="148"/>
        <v>0</v>
      </c>
      <c r="I573" s="29">
        <f t="shared" si="149"/>
        <v>0</v>
      </c>
      <c r="J573" s="29">
        <f t="shared" si="160"/>
        <v>0</v>
      </c>
      <c r="K573" s="24">
        <f t="shared" si="162"/>
        <v>0</v>
      </c>
      <c r="L573" s="24">
        <f t="shared" si="161"/>
        <v>0</v>
      </c>
      <c r="M573" s="24">
        <f t="shared" si="161"/>
        <v>0</v>
      </c>
      <c r="N573" s="24">
        <f t="shared" si="161"/>
        <v>0</v>
      </c>
      <c r="O573" s="24">
        <f t="shared" si="161"/>
        <v>0</v>
      </c>
      <c r="P573" s="24">
        <f t="shared" si="161"/>
        <v>0</v>
      </c>
      <c r="Q573" s="24">
        <f t="shared" si="161"/>
        <v>0</v>
      </c>
      <c r="R573" s="24">
        <f t="shared" si="161"/>
        <v>0</v>
      </c>
      <c r="S573" s="24">
        <f t="shared" si="161"/>
        <v>0</v>
      </c>
      <c r="T573" s="25" t="s">
        <v>31</v>
      </c>
      <c r="U573" s="30"/>
      <c r="W573" s="31"/>
    </row>
    <row r="574" spans="2:23" s="26" customFormat="1" ht="21" hidden="1" customHeight="1" outlineLevel="1" x14ac:dyDescent="0.25">
      <c r="B574" s="17"/>
      <c r="C574" s="18"/>
      <c r="D574" s="19"/>
      <c r="E574" s="20"/>
      <c r="F574" s="21"/>
      <c r="G574" s="22"/>
      <c r="H574" s="29">
        <f t="shared" si="148"/>
        <v>0</v>
      </c>
      <c r="I574" s="29">
        <f t="shared" si="149"/>
        <v>0</v>
      </c>
      <c r="J574" s="23">
        <f t="shared" ref="J574" si="163">IF($D574=J$6,$C574*$G574,0)</f>
        <v>0</v>
      </c>
      <c r="K574" s="24">
        <f t="shared" si="162"/>
        <v>0</v>
      </c>
      <c r="L574" s="24">
        <f t="shared" si="161"/>
        <v>0</v>
      </c>
      <c r="M574" s="24">
        <f t="shared" si="161"/>
        <v>0</v>
      </c>
      <c r="N574" s="24">
        <f t="shared" si="161"/>
        <v>0</v>
      </c>
      <c r="O574" s="24">
        <f t="shared" si="161"/>
        <v>0</v>
      </c>
      <c r="P574" s="24">
        <f t="shared" si="161"/>
        <v>0</v>
      </c>
      <c r="Q574" s="24">
        <f t="shared" si="161"/>
        <v>0</v>
      </c>
      <c r="R574" s="24">
        <f t="shared" si="161"/>
        <v>0</v>
      </c>
      <c r="S574" s="24">
        <f t="shared" si="161"/>
        <v>0</v>
      </c>
      <c r="T574" s="31"/>
    </row>
    <row r="575" spans="2:23" s="26" customFormat="1" ht="21" hidden="1" customHeight="1" outlineLevel="1" x14ac:dyDescent="0.25">
      <c r="B575" s="27"/>
      <c r="C575" s="18"/>
      <c r="D575" s="18"/>
      <c r="E575" s="19"/>
      <c r="F575" s="20"/>
      <c r="G575" s="28"/>
      <c r="H575" s="29">
        <f t="shared" si="148"/>
        <v>0</v>
      </c>
      <c r="I575" s="29">
        <f t="shared" si="149"/>
        <v>0</v>
      </c>
      <c r="J575" s="29">
        <f t="shared" ref="J575:J576" si="164">(H575*D575)+(I575*D575)</f>
        <v>0</v>
      </c>
      <c r="K575" s="24">
        <f t="shared" si="162"/>
        <v>0</v>
      </c>
      <c r="L575" s="24">
        <f t="shared" si="161"/>
        <v>0</v>
      </c>
      <c r="M575" s="24">
        <f t="shared" si="161"/>
        <v>0</v>
      </c>
      <c r="N575" s="24">
        <f t="shared" si="161"/>
        <v>0</v>
      </c>
      <c r="O575" s="24">
        <f t="shared" si="161"/>
        <v>0</v>
      </c>
      <c r="P575" s="24">
        <f t="shared" si="161"/>
        <v>0</v>
      </c>
      <c r="Q575" s="24">
        <f t="shared" si="161"/>
        <v>0</v>
      </c>
      <c r="R575" s="24">
        <f t="shared" si="161"/>
        <v>0</v>
      </c>
      <c r="S575" s="24">
        <f t="shared" si="161"/>
        <v>0</v>
      </c>
      <c r="T575" s="25" t="s">
        <v>31</v>
      </c>
      <c r="U575" s="30"/>
      <c r="W575" s="31"/>
    </row>
    <row r="576" spans="2:23" s="38" customFormat="1" ht="21" hidden="1" customHeight="1" outlineLevel="1" x14ac:dyDescent="0.25">
      <c r="B576" s="32"/>
      <c r="C576" s="33"/>
      <c r="D576" s="33"/>
      <c r="E576" s="34"/>
      <c r="F576" s="35"/>
      <c r="G576" s="35"/>
      <c r="H576" s="29">
        <f t="shared" si="148"/>
        <v>0</v>
      </c>
      <c r="I576" s="29">
        <f t="shared" si="149"/>
        <v>0</v>
      </c>
      <c r="J576" s="36">
        <f t="shared" si="164"/>
        <v>0</v>
      </c>
      <c r="K576" s="24">
        <f t="shared" si="162"/>
        <v>0</v>
      </c>
      <c r="L576" s="61">
        <f t="shared" si="161"/>
        <v>0</v>
      </c>
      <c r="M576" s="24">
        <f t="shared" si="161"/>
        <v>0</v>
      </c>
      <c r="N576" s="24">
        <f t="shared" si="161"/>
        <v>0</v>
      </c>
      <c r="O576" s="24">
        <f t="shared" si="161"/>
        <v>0</v>
      </c>
      <c r="P576" s="24">
        <f t="shared" si="161"/>
        <v>0</v>
      </c>
      <c r="Q576" s="24">
        <f t="shared" si="161"/>
        <v>0</v>
      </c>
      <c r="R576" s="24">
        <f t="shared" si="161"/>
        <v>0</v>
      </c>
      <c r="S576" s="24">
        <f t="shared" si="161"/>
        <v>0</v>
      </c>
      <c r="T576" s="37" t="s">
        <v>31</v>
      </c>
      <c r="U576" s="37"/>
    </row>
    <row r="577" spans="2:23" s="26" customFormat="1" ht="21" hidden="1" customHeight="1" outlineLevel="1" x14ac:dyDescent="0.25">
      <c r="B577" s="69"/>
      <c r="C577" s="65"/>
      <c r="D577" s="65"/>
      <c r="E577" s="66"/>
      <c r="F577" s="39"/>
      <c r="G577" s="39"/>
      <c r="H577" s="29">
        <f t="shared" si="148"/>
        <v>0</v>
      </c>
      <c r="I577" s="29">
        <f t="shared" si="149"/>
        <v>0</v>
      </c>
      <c r="J577" s="29"/>
      <c r="K577" s="24">
        <f t="shared" si="162"/>
        <v>0</v>
      </c>
      <c r="L577" s="24">
        <f t="shared" si="161"/>
        <v>0</v>
      </c>
      <c r="M577" s="24">
        <f t="shared" si="161"/>
        <v>0</v>
      </c>
      <c r="N577" s="24">
        <f t="shared" si="161"/>
        <v>0</v>
      </c>
      <c r="O577" s="24">
        <f t="shared" si="161"/>
        <v>0</v>
      </c>
      <c r="P577" s="24">
        <f t="shared" si="161"/>
        <v>0</v>
      </c>
      <c r="Q577" s="24">
        <f t="shared" si="161"/>
        <v>0</v>
      </c>
      <c r="R577" s="24">
        <f t="shared" si="161"/>
        <v>0</v>
      </c>
      <c r="S577" s="24">
        <f t="shared" si="161"/>
        <v>0</v>
      </c>
      <c r="T577" s="25"/>
      <c r="U577" s="30"/>
      <c r="W577" s="31"/>
    </row>
    <row r="578" spans="2:23" s="26" customFormat="1" ht="21" hidden="1" customHeight="1" outlineLevel="1" x14ac:dyDescent="0.25">
      <c r="B578" s="9"/>
      <c r="C578" s="18"/>
      <c r="D578" s="18"/>
      <c r="E578" s="62"/>
      <c r="F578" s="20"/>
      <c r="G578" s="28"/>
      <c r="H578" s="29">
        <f t="shared" si="148"/>
        <v>0</v>
      </c>
      <c r="I578" s="29">
        <f t="shared" si="149"/>
        <v>0</v>
      </c>
      <c r="J578" s="63"/>
      <c r="K578" s="24">
        <f t="shared" si="162"/>
        <v>0</v>
      </c>
      <c r="L578" s="24">
        <f t="shared" si="161"/>
        <v>0</v>
      </c>
      <c r="M578" s="24">
        <f t="shared" si="161"/>
        <v>0</v>
      </c>
      <c r="N578" s="24">
        <f t="shared" si="161"/>
        <v>0</v>
      </c>
      <c r="O578" s="24">
        <f t="shared" si="161"/>
        <v>0</v>
      </c>
      <c r="P578" s="24">
        <f t="shared" si="161"/>
        <v>0</v>
      </c>
      <c r="Q578" s="24">
        <f t="shared" si="161"/>
        <v>0</v>
      </c>
      <c r="R578" s="24">
        <f t="shared" si="161"/>
        <v>0</v>
      </c>
      <c r="S578" s="24">
        <f t="shared" si="161"/>
        <v>0</v>
      </c>
      <c r="T578" s="30"/>
      <c r="U578" s="30"/>
    </row>
    <row r="579" spans="2:23" s="26" customFormat="1" ht="21" hidden="1" customHeight="1" outlineLevel="1" x14ac:dyDescent="0.25">
      <c r="B579" s="9"/>
      <c r="C579" s="18"/>
      <c r="D579" s="18"/>
      <c r="E579" s="62"/>
      <c r="F579" s="20"/>
      <c r="G579" s="28"/>
      <c r="H579" s="29">
        <f t="shared" si="148"/>
        <v>0</v>
      </c>
      <c r="I579" s="29">
        <f t="shared" si="149"/>
        <v>0</v>
      </c>
      <c r="J579" s="63"/>
      <c r="K579" s="24">
        <f t="shared" si="162"/>
        <v>0</v>
      </c>
      <c r="L579" s="24">
        <f t="shared" si="161"/>
        <v>0</v>
      </c>
      <c r="M579" s="24">
        <f t="shared" si="161"/>
        <v>0</v>
      </c>
      <c r="N579" s="24">
        <f t="shared" si="161"/>
        <v>0</v>
      </c>
      <c r="O579" s="24">
        <f t="shared" si="161"/>
        <v>0</v>
      </c>
      <c r="P579" s="24">
        <f t="shared" si="161"/>
        <v>0</v>
      </c>
      <c r="Q579" s="24">
        <f t="shared" si="161"/>
        <v>0</v>
      </c>
      <c r="R579" s="24">
        <f t="shared" si="161"/>
        <v>0</v>
      </c>
      <c r="S579" s="24">
        <f t="shared" si="161"/>
        <v>0</v>
      </c>
      <c r="T579" s="30"/>
      <c r="U579" s="30"/>
    </row>
    <row r="580" spans="2:23" s="26" customFormat="1" ht="21" hidden="1" customHeight="1" outlineLevel="1" x14ac:dyDescent="0.25">
      <c r="B580" s="27"/>
      <c r="C580" s="18"/>
      <c r="D580" s="18"/>
      <c r="E580" s="62"/>
      <c r="F580" s="39"/>
      <c r="G580" s="39"/>
      <c r="H580" s="29">
        <f t="shared" si="148"/>
        <v>0</v>
      </c>
      <c r="I580" s="29">
        <f t="shared" si="149"/>
        <v>0</v>
      </c>
      <c r="J580" s="29">
        <f t="shared" ref="J580:J588" si="165">(H580*D580)+(I580*D580)</f>
        <v>0</v>
      </c>
      <c r="K580" s="24">
        <f t="shared" si="162"/>
        <v>0</v>
      </c>
      <c r="L580" s="24">
        <f t="shared" si="161"/>
        <v>0</v>
      </c>
      <c r="M580" s="24">
        <f t="shared" si="161"/>
        <v>0</v>
      </c>
      <c r="N580" s="24">
        <f t="shared" si="161"/>
        <v>0</v>
      </c>
      <c r="O580" s="24">
        <f t="shared" si="161"/>
        <v>0</v>
      </c>
      <c r="P580" s="24">
        <f t="shared" si="161"/>
        <v>0</v>
      </c>
      <c r="Q580" s="24">
        <f t="shared" si="161"/>
        <v>0</v>
      </c>
      <c r="R580" s="24">
        <f t="shared" si="161"/>
        <v>0</v>
      </c>
      <c r="S580" s="24">
        <f t="shared" si="161"/>
        <v>0</v>
      </c>
      <c r="T580" s="25" t="s">
        <v>31</v>
      </c>
      <c r="U580" s="30"/>
      <c r="W580" s="31"/>
    </row>
    <row r="581" spans="2:23" s="38" customFormat="1" ht="21" hidden="1" customHeight="1" outlineLevel="1" x14ac:dyDescent="0.25">
      <c r="B581" s="32"/>
      <c r="C581" s="33"/>
      <c r="D581" s="33"/>
      <c r="E581" s="34"/>
      <c r="F581" s="35"/>
      <c r="G581" s="35"/>
      <c r="H581" s="29">
        <f t="shared" si="148"/>
        <v>0</v>
      </c>
      <c r="I581" s="29">
        <f t="shared" si="149"/>
        <v>0</v>
      </c>
      <c r="J581" s="36">
        <f t="shared" si="165"/>
        <v>0</v>
      </c>
      <c r="K581" s="24">
        <f t="shared" si="162"/>
        <v>0</v>
      </c>
      <c r="L581" s="61">
        <f t="shared" si="161"/>
        <v>0</v>
      </c>
      <c r="M581" s="24">
        <f t="shared" si="161"/>
        <v>0</v>
      </c>
      <c r="N581" s="24">
        <f t="shared" si="161"/>
        <v>0</v>
      </c>
      <c r="O581" s="24">
        <f t="shared" si="161"/>
        <v>0</v>
      </c>
      <c r="P581" s="24">
        <f t="shared" si="161"/>
        <v>0</v>
      </c>
      <c r="Q581" s="24">
        <f t="shared" si="161"/>
        <v>0</v>
      </c>
      <c r="R581" s="24">
        <f t="shared" si="161"/>
        <v>0</v>
      </c>
      <c r="S581" s="24">
        <f t="shared" si="161"/>
        <v>0</v>
      </c>
      <c r="T581" s="37" t="s">
        <v>31</v>
      </c>
      <c r="U581" s="37"/>
    </row>
    <row r="582" spans="2:23" s="26" customFormat="1" ht="21" hidden="1" customHeight="1" outlineLevel="1" x14ac:dyDescent="0.25">
      <c r="B582" s="27"/>
      <c r="C582" s="18"/>
      <c r="D582" s="18"/>
      <c r="E582" s="62"/>
      <c r="F582" s="39"/>
      <c r="G582" s="39"/>
      <c r="H582" s="29">
        <f t="shared" si="148"/>
        <v>0</v>
      </c>
      <c r="I582" s="29">
        <f t="shared" si="149"/>
        <v>0</v>
      </c>
      <c r="J582" s="29">
        <f t="shared" si="165"/>
        <v>0</v>
      </c>
      <c r="K582" s="24">
        <f t="shared" si="162"/>
        <v>0</v>
      </c>
      <c r="L582" s="24">
        <f t="shared" si="161"/>
        <v>0</v>
      </c>
      <c r="M582" s="24">
        <f t="shared" si="161"/>
        <v>0</v>
      </c>
      <c r="N582" s="24">
        <f t="shared" si="161"/>
        <v>0</v>
      </c>
      <c r="O582" s="24">
        <f t="shared" si="161"/>
        <v>0</v>
      </c>
      <c r="P582" s="24">
        <f t="shared" si="161"/>
        <v>0</v>
      </c>
      <c r="Q582" s="24">
        <f t="shared" si="161"/>
        <v>0</v>
      </c>
      <c r="R582" s="24">
        <f t="shared" si="161"/>
        <v>0</v>
      </c>
      <c r="S582" s="24">
        <f t="shared" si="161"/>
        <v>0</v>
      </c>
      <c r="T582" s="25" t="s">
        <v>31</v>
      </c>
      <c r="U582" s="30"/>
      <c r="W582" s="31"/>
    </row>
    <row r="583" spans="2:23" s="26" customFormat="1" ht="21" hidden="1" customHeight="1" outlineLevel="1" x14ac:dyDescent="0.25">
      <c r="B583" s="27"/>
      <c r="C583" s="18"/>
      <c r="D583" s="18"/>
      <c r="E583" s="62"/>
      <c r="F583" s="39"/>
      <c r="G583" s="39"/>
      <c r="H583" s="29">
        <f t="shared" si="148"/>
        <v>0</v>
      </c>
      <c r="I583" s="29">
        <f t="shared" si="149"/>
        <v>0</v>
      </c>
      <c r="J583" s="29">
        <f t="shared" si="165"/>
        <v>0</v>
      </c>
      <c r="K583" s="24">
        <f t="shared" si="162"/>
        <v>0</v>
      </c>
      <c r="L583" s="24">
        <f t="shared" si="161"/>
        <v>0</v>
      </c>
      <c r="M583" s="24">
        <f t="shared" si="161"/>
        <v>0</v>
      </c>
      <c r="N583" s="24">
        <f t="shared" si="161"/>
        <v>0</v>
      </c>
      <c r="O583" s="24">
        <f t="shared" si="161"/>
        <v>0</v>
      </c>
      <c r="P583" s="24">
        <f t="shared" si="161"/>
        <v>0</v>
      </c>
      <c r="Q583" s="24">
        <f t="shared" si="161"/>
        <v>0</v>
      </c>
      <c r="R583" s="24">
        <f t="shared" si="161"/>
        <v>0</v>
      </c>
      <c r="S583" s="24">
        <f t="shared" si="161"/>
        <v>0</v>
      </c>
      <c r="T583" s="25" t="s">
        <v>31</v>
      </c>
      <c r="U583" s="30"/>
      <c r="W583" s="31"/>
    </row>
    <row r="584" spans="2:23" s="26" customFormat="1" ht="21" hidden="1" customHeight="1" outlineLevel="1" x14ac:dyDescent="0.25">
      <c r="B584" s="27"/>
      <c r="C584" s="18"/>
      <c r="D584" s="18"/>
      <c r="E584" s="62"/>
      <c r="F584" s="39"/>
      <c r="G584" s="39"/>
      <c r="H584" s="29">
        <f t="shared" si="148"/>
        <v>0</v>
      </c>
      <c r="I584" s="29">
        <f t="shared" si="149"/>
        <v>0</v>
      </c>
      <c r="J584" s="29">
        <f t="shared" si="165"/>
        <v>0</v>
      </c>
      <c r="K584" s="24">
        <f t="shared" si="162"/>
        <v>0</v>
      </c>
      <c r="L584" s="24">
        <f t="shared" si="161"/>
        <v>0</v>
      </c>
      <c r="M584" s="24">
        <f t="shared" si="161"/>
        <v>0</v>
      </c>
      <c r="N584" s="24">
        <f t="shared" si="161"/>
        <v>0</v>
      </c>
      <c r="O584" s="24">
        <f t="shared" si="161"/>
        <v>0</v>
      </c>
      <c r="P584" s="24">
        <f t="shared" si="161"/>
        <v>0</v>
      </c>
      <c r="Q584" s="24">
        <f t="shared" si="161"/>
        <v>0</v>
      </c>
      <c r="R584" s="24">
        <f t="shared" si="161"/>
        <v>0</v>
      </c>
      <c r="S584" s="24">
        <f t="shared" si="161"/>
        <v>0</v>
      </c>
      <c r="T584" s="25" t="s">
        <v>31</v>
      </c>
      <c r="U584" s="30"/>
      <c r="W584" s="31"/>
    </row>
    <row r="585" spans="2:23" s="26" customFormat="1" ht="21" hidden="1" customHeight="1" outlineLevel="1" x14ac:dyDescent="0.25">
      <c r="B585" s="27"/>
      <c r="C585" s="18"/>
      <c r="D585" s="18"/>
      <c r="E585" s="62"/>
      <c r="F585" s="39"/>
      <c r="G585" s="39"/>
      <c r="H585" s="29">
        <f t="shared" si="148"/>
        <v>0</v>
      </c>
      <c r="I585" s="29">
        <f t="shared" si="149"/>
        <v>0</v>
      </c>
      <c r="J585" s="29">
        <f t="shared" si="165"/>
        <v>0</v>
      </c>
      <c r="K585" s="24">
        <f t="shared" si="162"/>
        <v>0</v>
      </c>
      <c r="L585" s="24">
        <f t="shared" si="161"/>
        <v>0</v>
      </c>
      <c r="M585" s="24">
        <f t="shared" si="161"/>
        <v>0</v>
      </c>
      <c r="N585" s="24">
        <f t="shared" si="161"/>
        <v>0</v>
      </c>
      <c r="O585" s="24">
        <f t="shared" si="161"/>
        <v>0</v>
      </c>
      <c r="P585" s="24">
        <f t="shared" si="161"/>
        <v>0</v>
      </c>
      <c r="Q585" s="24">
        <f t="shared" si="161"/>
        <v>0</v>
      </c>
      <c r="R585" s="24">
        <f t="shared" si="161"/>
        <v>0</v>
      </c>
      <c r="S585" s="24">
        <f t="shared" si="161"/>
        <v>0</v>
      </c>
      <c r="T585" s="25" t="s">
        <v>31</v>
      </c>
      <c r="U585" s="30"/>
      <c r="W585" s="31"/>
    </row>
    <row r="586" spans="2:23" s="38" customFormat="1" ht="21" hidden="1" customHeight="1" outlineLevel="1" x14ac:dyDescent="0.25">
      <c r="B586" s="32"/>
      <c r="C586" s="33"/>
      <c r="D586" s="33"/>
      <c r="E586" s="34"/>
      <c r="F586" s="35"/>
      <c r="G586" s="35"/>
      <c r="H586" s="29">
        <f t="shared" si="148"/>
        <v>0</v>
      </c>
      <c r="I586" s="29">
        <f t="shared" si="149"/>
        <v>0</v>
      </c>
      <c r="J586" s="36">
        <f t="shared" si="165"/>
        <v>0</v>
      </c>
      <c r="K586" s="24">
        <f t="shared" si="162"/>
        <v>0</v>
      </c>
      <c r="L586" s="61">
        <f t="shared" si="161"/>
        <v>0</v>
      </c>
      <c r="M586" s="24">
        <f t="shared" si="161"/>
        <v>0</v>
      </c>
      <c r="N586" s="24">
        <f t="shared" si="161"/>
        <v>0</v>
      </c>
      <c r="O586" s="24">
        <f t="shared" si="161"/>
        <v>0</v>
      </c>
      <c r="P586" s="24">
        <f t="shared" si="161"/>
        <v>0</v>
      </c>
      <c r="Q586" s="24">
        <f t="shared" si="161"/>
        <v>0</v>
      </c>
      <c r="R586" s="24">
        <f t="shared" si="161"/>
        <v>0</v>
      </c>
      <c r="S586" s="24">
        <f t="shared" si="161"/>
        <v>0</v>
      </c>
      <c r="T586" s="37" t="s">
        <v>31</v>
      </c>
      <c r="U586" s="37"/>
    </row>
    <row r="587" spans="2:23" s="26" customFormat="1" ht="21" hidden="1" customHeight="1" outlineLevel="1" x14ac:dyDescent="0.25">
      <c r="B587" s="27"/>
      <c r="C587" s="18"/>
      <c r="D587" s="18"/>
      <c r="E587" s="62"/>
      <c r="F587" s="39"/>
      <c r="G587" s="39"/>
      <c r="H587" s="29">
        <f t="shared" si="148"/>
        <v>0</v>
      </c>
      <c r="I587" s="29">
        <f t="shared" si="149"/>
        <v>0</v>
      </c>
      <c r="J587" s="29">
        <f t="shared" si="165"/>
        <v>0</v>
      </c>
      <c r="K587" s="24">
        <f t="shared" si="162"/>
        <v>0</v>
      </c>
      <c r="L587" s="24">
        <f t="shared" si="161"/>
        <v>0</v>
      </c>
      <c r="M587" s="24">
        <f t="shared" si="161"/>
        <v>0</v>
      </c>
      <c r="N587" s="24">
        <f t="shared" si="161"/>
        <v>0</v>
      </c>
      <c r="O587" s="24">
        <f t="shared" si="161"/>
        <v>0</v>
      </c>
      <c r="P587" s="24">
        <f t="shared" si="161"/>
        <v>0</v>
      </c>
      <c r="Q587" s="24">
        <f t="shared" si="161"/>
        <v>0</v>
      </c>
      <c r="R587" s="24">
        <f t="shared" si="161"/>
        <v>0</v>
      </c>
      <c r="S587" s="24">
        <f t="shared" si="161"/>
        <v>0</v>
      </c>
      <c r="T587" s="25" t="s">
        <v>31</v>
      </c>
      <c r="U587" s="30"/>
      <c r="W587" s="31"/>
    </row>
    <row r="588" spans="2:23" s="26" customFormat="1" ht="21" hidden="1" customHeight="1" outlineLevel="1" x14ac:dyDescent="0.25">
      <c r="B588" s="27"/>
      <c r="C588" s="18"/>
      <c r="D588" s="18"/>
      <c r="E588" s="62"/>
      <c r="F588" s="39"/>
      <c r="G588" s="39"/>
      <c r="H588" s="29">
        <f t="shared" ref="H588:H651" si="166">IF(C588="A",PRODUCT(E588:G588),0)</f>
        <v>0</v>
      </c>
      <c r="I588" s="29">
        <f t="shared" ref="I588:I651" si="167">IF(C588="D",-PRODUCT(E588:G588),0)</f>
        <v>0</v>
      </c>
      <c r="J588" s="29">
        <f t="shared" si="165"/>
        <v>0</v>
      </c>
      <c r="K588" s="24">
        <f t="shared" si="162"/>
        <v>0</v>
      </c>
      <c r="L588" s="24">
        <f t="shared" si="162"/>
        <v>0</v>
      </c>
      <c r="M588" s="24">
        <f t="shared" si="162"/>
        <v>0</v>
      </c>
      <c r="N588" s="24">
        <f t="shared" si="162"/>
        <v>0</v>
      </c>
      <c r="O588" s="24">
        <f t="shared" si="162"/>
        <v>0</v>
      </c>
      <c r="P588" s="24">
        <f t="shared" si="162"/>
        <v>0</v>
      </c>
      <c r="Q588" s="24">
        <f t="shared" si="162"/>
        <v>0</v>
      </c>
      <c r="R588" s="24">
        <f t="shared" si="162"/>
        <v>0</v>
      </c>
      <c r="S588" s="24">
        <f t="shared" si="162"/>
        <v>0</v>
      </c>
      <c r="T588" s="25" t="s">
        <v>31</v>
      </c>
      <c r="U588" s="30"/>
      <c r="W588" s="31"/>
    </row>
    <row r="589" spans="2:23" s="68" customFormat="1" ht="21" hidden="1" customHeight="1" outlineLevel="1" x14ac:dyDescent="0.25">
      <c r="B589" s="17"/>
      <c r="C589" s="65"/>
      <c r="D589" s="65"/>
      <c r="E589" s="66"/>
      <c r="F589" s="39"/>
      <c r="G589" s="39"/>
      <c r="H589" s="29">
        <f t="shared" si="166"/>
        <v>0</v>
      </c>
      <c r="I589" s="29">
        <f t="shared" si="167"/>
        <v>0</v>
      </c>
      <c r="J589" s="29"/>
      <c r="K589" s="24">
        <f t="shared" si="162"/>
        <v>0</v>
      </c>
      <c r="L589" s="24">
        <f t="shared" si="161"/>
        <v>0</v>
      </c>
      <c r="M589" s="24">
        <f t="shared" si="161"/>
        <v>0</v>
      </c>
      <c r="N589" s="24">
        <f t="shared" si="161"/>
        <v>0</v>
      </c>
      <c r="O589" s="24">
        <f t="shared" si="161"/>
        <v>0</v>
      </c>
      <c r="P589" s="24">
        <f t="shared" si="161"/>
        <v>0</v>
      </c>
      <c r="Q589" s="24">
        <f t="shared" si="161"/>
        <v>0</v>
      </c>
      <c r="R589" s="24">
        <f t="shared" si="161"/>
        <v>0</v>
      </c>
      <c r="S589" s="24">
        <f t="shared" si="161"/>
        <v>0</v>
      </c>
      <c r="T589" s="25"/>
      <c r="U589" s="67"/>
      <c r="V589" s="26"/>
    </row>
    <row r="590" spans="2:23" s="26" customFormat="1" ht="21" hidden="1" customHeight="1" outlineLevel="1" x14ac:dyDescent="0.25">
      <c r="B590" s="27"/>
      <c r="C590" s="18"/>
      <c r="D590" s="18"/>
      <c r="E590" s="62"/>
      <c r="F590" s="39"/>
      <c r="G590" s="39"/>
      <c r="H590" s="29">
        <f t="shared" si="166"/>
        <v>0</v>
      </c>
      <c r="I590" s="29">
        <f t="shared" si="167"/>
        <v>0</v>
      </c>
      <c r="J590" s="29">
        <f t="shared" ref="J590:J592" si="168">(H590*D590)+(I590*D590)</f>
        <v>0</v>
      </c>
      <c r="K590" s="24">
        <f t="shared" si="162"/>
        <v>0</v>
      </c>
      <c r="L590" s="24">
        <f t="shared" si="161"/>
        <v>0</v>
      </c>
      <c r="M590" s="24">
        <f t="shared" si="161"/>
        <v>0</v>
      </c>
      <c r="N590" s="24">
        <f t="shared" si="161"/>
        <v>0</v>
      </c>
      <c r="O590" s="24">
        <f t="shared" si="161"/>
        <v>0</v>
      </c>
      <c r="P590" s="24">
        <f t="shared" si="161"/>
        <v>0</v>
      </c>
      <c r="Q590" s="24">
        <f t="shared" si="161"/>
        <v>0</v>
      </c>
      <c r="R590" s="24">
        <f t="shared" si="161"/>
        <v>0</v>
      </c>
      <c r="S590" s="24">
        <f t="shared" si="161"/>
        <v>0</v>
      </c>
      <c r="T590" s="25" t="s">
        <v>31</v>
      </c>
      <c r="U590" s="30"/>
      <c r="W590" s="31"/>
    </row>
    <row r="591" spans="2:23" s="38" customFormat="1" ht="21" hidden="1" customHeight="1" outlineLevel="1" x14ac:dyDescent="0.25">
      <c r="B591" s="32"/>
      <c r="C591" s="33"/>
      <c r="D591" s="33"/>
      <c r="E591" s="34"/>
      <c r="F591" s="35"/>
      <c r="G591" s="35"/>
      <c r="H591" s="29">
        <f t="shared" si="166"/>
        <v>0</v>
      </c>
      <c r="I591" s="29">
        <f t="shared" si="167"/>
        <v>0</v>
      </c>
      <c r="J591" s="36">
        <f t="shared" si="168"/>
        <v>0</v>
      </c>
      <c r="K591" s="24">
        <f t="shared" si="162"/>
        <v>0</v>
      </c>
      <c r="L591" s="61">
        <f t="shared" si="161"/>
        <v>0</v>
      </c>
      <c r="M591" s="24">
        <f t="shared" si="161"/>
        <v>0</v>
      </c>
      <c r="N591" s="24">
        <f t="shared" si="161"/>
        <v>0</v>
      </c>
      <c r="O591" s="24">
        <f t="shared" si="161"/>
        <v>0</v>
      </c>
      <c r="P591" s="24">
        <f t="shared" si="161"/>
        <v>0</v>
      </c>
      <c r="Q591" s="24">
        <f t="shared" si="161"/>
        <v>0</v>
      </c>
      <c r="R591" s="24">
        <f t="shared" si="161"/>
        <v>0</v>
      </c>
      <c r="S591" s="24">
        <f t="shared" si="161"/>
        <v>0</v>
      </c>
      <c r="T591" s="37" t="s">
        <v>31</v>
      </c>
      <c r="U591" s="37"/>
    </row>
    <row r="592" spans="2:23" s="26" customFormat="1" ht="21" hidden="1" customHeight="1" outlineLevel="1" x14ac:dyDescent="0.25">
      <c r="B592" s="27"/>
      <c r="C592" s="18"/>
      <c r="D592" s="18"/>
      <c r="E592" s="62"/>
      <c r="F592" s="39"/>
      <c r="G592" s="39"/>
      <c r="H592" s="29">
        <f t="shared" si="166"/>
        <v>0</v>
      </c>
      <c r="I592" s="29">
        <f t="shared" si="167"/>
        <v>0</v>
      </c>
      <c r="J592" s="29">
        <f t="shared" si="168"/>
        <v>0</v>
      </c>
      <c r="K592" s="24">
        <f t="shared" si="162"/>
        <v>0</v>
      </c>
      <c r="L592" s="24">
        <f t="shared" si="161"/>
        <v>0</v>
      </c>
      <c r="M592" s="24">
        <f t="shared" si="161"/>
        <v>0</v>
      </c>
      <c r="N592" s="24">
        <f t="shared" si="161"/>
        <v>0</v>
      </c>
      <c r="O592" s="24">
        <f t="shared" si="161"/>
        <v>0</v>
      </c>
      <c r="P592" s="24">
        <f t="shared" si="161"/>
        <v>0</v>
      </c>
      <c r="Q592" s="24">
        <f t="shared" si="161"/>
        <v>0</v>
      </c>
      <c r="R592" s="24">
        <f t="shared" si="161"/>
        <v>0</v>
      </c>
      <c r="S592" s="24">
        <f t="shared" si="161"/>
        <v>0</v>
      </c>
      <c r="T592" s="25" t="s">
        <v>31</v>
      </c>
      <c r="U592" s="30"/>
      <c r="W592" s="31"/>
    </row>
    <row r="593" spans="2:23" s="68" customFormat="1" ht="21" hidden="1" customHeight="1" outlineLevel="1" x14ac:dyDescent="0.25">
      <c r="B593" s="17"/>
      <c r="C593" s="65"/>
      <c r="D593" s="65"/>
      <c r="E593" s="66"/>
      <c r="F593" s="39"/>
      <c r="G593" s="39"/>
      <c r="H593" s="29">
        <f t="shared" si="166"/>
        <v>0</v>
      </c>
      <c r="I593" s="29">
        <f t="shared" si="167"/>
        <v>0</v>
      </c>
      <c r="J593" s="29"/>
      <c r="K593" s="24">
        <f t="shared" si="162"/>
        <v>0</v>
      </c>
      <c r="L593" s="24">
        <f t="shared" si="161"/>
        <v>0</v>
      </c>
      <c r="M593" s="24">
        <f t="shared" si="161"/>
        <v>0</v>
      </c>
      <c r="N593" s="24">
        <f t="shared" si="161"/>
        <v>0</v>
      </c>
      <c r="O593" s="24">
        <f t="shared" si="161"/>
        <v>0</v>
      </c>
      <c r="P593" s="24">
        <f t="shared" si="161"/>
        <v>0</v>
      </c>
      <c r="Q593" s="24">
        <f t="shared" si="161"/>
        <v>0</v>
      </c>
      <c r="R593" s="24">
        <f t="shared" si="161"/>
        <v>0</v>
      </c>
      <c r="S593" s="24">
        <f t="shared" si="161"/>
        <v>0</v>
      </c>
      <c r="T593" s="25"/>
      <c r="U593" s="67"/>
      <c r="V593" s="26"/>
    </row>
    <row r="594" spans="2:23" s="26" customFormat="1" ht="21" hidden="1" customHeight="1" outlineLevel="1" x14ac:dyDescent="0.25">
      <c r="B594" s="27"/>
      <c r="C594" s="18"/>
      <c r="D594" s="18"/>
      <c r="E594" s="62"/>
      <c r="F594" s="39"/>
      <c r="G594" s="39"/>
      <c r="H594" s="29">
        <f t="shared" si="166"/>
        <v>0</v>
      </c>
      <c r="I594" s="29">
        <f t="shared" si="167"/>
        <v>0</v>
      </c>
      <c r="J594" s="29">
        <f t="shared" ref="J594:J598" si="169">(H594*D594)+(I594*D594)</f>
        <v>0</v>
      </c>
      <c r="K594" s="24">
        <f t="shared" si="162"/>
        <v>0</v>
      </c>
      <c r="L594" s="24">
        <f t="shared" si="161"/>
        <v>0</v>
      </c>
      <c r="M594" s="24">
        <f t="shared" si="161"/>
        <v>0</v>
      </c>
      <c r="N594" s="24">
        <f t="shared" si="161"/>
        <v>0</v>
      </c>
      <c r="O594" s="24">
        <f t="shared" si="161"/>
        <v>0</v>
      </c>
      <c r="P594" s="24">
        <f t="shared" si="161"/>
        <v>0</v>
      </c>
      <c r="Q594" s="24">
        <f t="shared" si="161"/>
        <v>0</v>
      </c>
      <c r="R594" s="24">
        <f t="shared" si="161"/>
        <v>0</v>
      </c>
      <c r="S594" s="24">
        <f t="shared" si="161"/>
        <v>0</v>
      </c>
      <c r="T594" s="25" t="s">
        <v>31</v>
      </c>
      <c r="U594" s="30"/>
      <c r="W594" s="31"/>
    </row>
    <row r="595" spans="2:23" s="38" customFormat="1" ht="21" hidden="1" customHeight="1" outlineLevel="1" x14ac:dyDescent="0.25">
      <c r="B595" s="32"/>
      <c r="C595" s="33"/>
      <c r="D595" s="33"/>
      <c r="E595" s="34"/>
      <c r="F595" s="35"/>
      <c r="G595" s="35"/>
      <c r="H595" s="29">
        <f t="shared" si="166"/>
        <v>0</v>
      </c>
      <c r="I595" s="29">
        <f t="shared" si="167"/>
        <v>0</v>
      </c>
      <c r="J595" s="36">
        <f t="shared" si="169"/>
        <v>0</v>
      </c>
      <c r="K595" s="24">
        <f t="shared" si="162"/>
        <v>0</v>
      </c>
      <c r="L595" s="61">
        <f t="shared" si="161"/>
        <v>0</v>
      </c>
      <c r="M595" s="24">
        <f t="shared" si="161"/>
        <v>0</v>
      </c>
      <c r="N595" s="24">
        <f t="shared" si="161"/>
        <v>0</v>
      </c>
      <c r="O595" s="24">
        <f t="shared" si="161"/>
        <v>0</v>
      </c>
      <c r="P595" s="24">
        <f t="shared" si="161"/>
        <v>0</v>
      </c>
      <c r="Q595" s="24">
        <f t="shared" si="161"/>
        <v>0</v>
      </c>
      <c r="R595" s="24">
        <f t="shared" si="161"/>
        <v>0</v>
      </c>
      <c r="S595" s="24">
        <f t="shared" si="161"/>
        <v>0</v>
      </c>
      <c r="T595" s="37" t="s">
        <v>31</v>
      </c>
      <c r="U595" s="37"/>
    </row>
    <row r="596" spans="2:23" s="26" customFormat="1" ht="21" hidden="1" customHeight="1" outlineLevel="1" x14ac:dyDescent="0.25">
      <c r="B596" s="27"/>
      <c r="C596" s="18"/>
      <c r="D596" s="18"/>
      <c r="E596" s="19"/>
      <c r="F596" s="20"/>
      <c r="G596" s="28"/>
      <c r="H596" s="29">
        <f t="shared" si="166"/>
        <v>0</v>
      </c>
      <c r="I596" s="29">
        <f t="shared" si="167"/>
        <v>0</v>
      </c>
      <c r="J596" s="29">
        <f t="shared" si="169"/>
        <v>0</v>
      </c>
      <c r="K596" s="24">
        <f t="shared" si="162"/>
        <v>0</v>
      </c>
      <c r="L596" s="24">
        <f t="shared" si="162"/>
        <v>0</v>
      </c>
      <c r="M596" s="24">
        <f t="shared" si="162"/>
        <v>0</v>
      </c>
      <c r="N596" s="24">
        <f t="shared" si="162"/>
        <v>0</v>
      </c>
      <c r="O596" s="24">
        <f t="shared" si="162"/>
        <v>0</v>
      </c>
      <c r="P596" s="24">
        <f t="shared" si="162"/>
        <v>0</v>
      </c>
      <c r="Q596" s="24">
        <f t="shared" si="162"/>
        <v>0</v>
      </c>
      <c r="R596" s="24">
        <f t="shared" si="162"/>
        <v>0</v>
      </c>
      <c r="S596" s="24">
        <f t="shared" si="162"/>
        <v>0</v>
      </c>
      <c r="T596" s="25" t="s">
        <v>31</v>
      </c>
      <c r="U596" s="30"/>
      <c r="W596" s="31"/>
    </row>
    <row r="597" spans="2:23" s="26" customFormat="1" ht="21" hidden="1" customHeight="1" outlineLevel="1" x14ac:dyDescent="0.25">
      <c r="B597" s="27"/>
      <c r="C597" s="18"/>
      <c r="D597" s="18"/>
      <c r="E597" s="19"/>
      <c r="F597" s="20"/>
      <c r="G597" s="28"/>
      <c r="H597" s="29">
        <f t="shared" si="166"/>
        <v>0</v>
      </c>
      <c r="I597" s="29">
        <f t="shared" si="167"/>
        <v>0</v>
      </c>
      <c r="J597" s="29">
        <f t="shared" si="169"/>
        <v>0</v>
      </c>
      <c r="K597" s="24">
        <f t="shared" si="162"/>
        <v>0</v>
      </c>
      <c r="L597" s="24">
        <f t="shared" si="162"/>
        <v>0</v>
      </c>
      <c r="M597" s="24">
        <f t="shared" si="162"/>
        <v>0</v>
      </c>
      <c r="N597" s="24">
        <f t="shared" si="162"/>
        <v>0</v>
      </c>
      <c r="O597" s="24">
        <f t="shared" si="162"/>
        <v>0</v>
      </c>
      <c r="P597" s="24">
        <f t="shared" si="162"/>
        <v>0</v>
      </c>
      <c r="Q597" s="24">
        <f t="shared" si="162"/>
        <v>0</v>
      </c>
      <c r="R597" s="24">
        <f t="shared" si="162"/>
        <v>0</v>
      </c>
      <c r="S597" s="24">
        <f t="shared" si="162"/>
        <v>0</v>
      </c>
      <c r="T597" s="25" t="s">
        <v>31</v>
      </c>
      <c r="U597" s="30"/>
      <c r="W597" s="31"/>
    </row>
    <row r="598" spans="2:23" s="38" customFormat="1" ht="21" hidden="1" customHeight="1" outlineLevel="1" x14ac:dyDescent="0.25">
      <c r="B598" s="32"/>
      <c r="C598" s="33"/>
      <c r="D598" s="33"/>
      <c r="E598" s="34"/>
      <c r="F598" s="35"/>
      <c r="G598" s="35"/>
      <c r="H598" s="29">
        <f t="shared" si="166"/>
        <v>0</v>
      </c>
      <c r="I598" s="29">
        <f t="shared" si="167"/>
        <v>0</v>
      </c>
      <c r="J598" s="36">
        <f t="shared" si="169"/>
        <v>0</v>
      </c>
      <c r="K598" s="24">
        <f t="shared" si="162"/>
        <v>0</v>
      </c>
      <c r="L598" s="61">
        <f t="shared" si="162"/>
        <v>0</v>
      </c>
      <c r="M598" s="24">
        <f t="shared" si="162"/>
        <v>0</v>
      </c>
      <c r="N598" s="24">
        <f t="shared" si="162"/>
        <v>0</v>
      </c>
      <c r="O598" s="24">
        <f t="shared" si="162"/>
        <v>0</v>
      </c>
      <c r="P598" s="24">
        <f t="shared" si="162"/>
        <v>0</v>
      </c>
      <c r="Q598" s="24">
        <f t="shared" si="162"/>
        <v>0</v>
      </c>
      <c r="R598" s="24">
        <f t="shared" si="162"/>
        <v>0</v>
      </c>
      <c r="S598" s="24">
        <f t="shared" si="162"/>
        <v>0</v>
      </c>
      <c r="T598" s="37" t="s">
        <v>31</v>
      </c>
      <c r="U598" s="37"/>
    </row>
    <row r="599" spans="2:23" s="26" customFormat="1" ht="21" hidden="1" customHeight="1" outlineLevel="1" x14ac:dyDescent="0.25">
      <c r="B599" s="17"/>
      <c r="C599" s="18"/>
      <c r="D599" s="19"/>
      <c r="E599" s="20"/>
      <c r="F599" s="21"/>
      <c r="G599" s="22"/>
      <c r="H599" s="29">
        <f t="shared" si="166"/>
        <v>0</v>
      </c>
      <c r="I599" s="29">
        <f t="shared" si="167"/>
        <v>0</v>
      </c>
      <c r="J599" s="23">
        <f t="shared" ref="J599" si="170">IF($D599=J$6,$C599*$G599,0)</f>
        <v>0</v>
      </c>
      <c r="K599" s="24">
        <f t="shared" si="162"/>
        <v>0</v>
      </c>
      <c r="L599" s="24">
        <f t="shared" si="161"/>
        <v>0</v>
      </c>
      <c r="M599" s="24">
        <f t="shared" si="161"/>
        <v>0</v>
      </c>
      <c r="N599" s="24">
        <f t="shared" si="161"/>
        <v>0</v>
      </c>
      <c r="O599" s="24">
        <f t="shared" si="161"/>
        <v>0</v>
      </c>
      <c r="P599" s="24">
        <f t="shared" si="161"/>
        <v>0</v>
      </c>
      <c r="Q599" s="24">
        <f t="shared" si="161"/>
        <v>0</v>
      </c>
      <c r="R599" s="24">
        <f t="shared" si="161"/>
        <v>0</v>
      </c>
      <c r="S599" s="24">
        <f t="shared" si="161"/>
        <v>0</v>
      </c>
      <c r="T599" s="31"/>
    </row>
    <row r="600" spans="2:23" s="26" customFormat="1" ht="21" hidden="1" customHeight="1" outlineLevel="1" x14ac:dyDescent="0.25">
      <c r="B600" s="27"/>
      <c r="C600" s="18"/>
      <c r="D600" s="18"/>
      <c r="E600" s="19"/>
      <c r="F600" s="20"/>
      <c r="G600" s="28"/>
      <c r="H600" s="29">
        <f t="shared" si="166"/>
        <v>0</v>
      </c>
      <c r="I600" s="29">
        <f t="shared" si="167"/>
        <v>0</v>
      </c>
      <c r="J600" s="29">
        <f t="shared" ref="J600" si="171">(H600*D600)+(I600*D600)</f>
        <v>0</v>
      </c>
      <c r="K600" s="24">
        <f t="shared" si="162"/>
        <v>0</v>
      </c>
      <c r="L600" s="24">
        <f t="shared" si="161"/>
        <v>0</v>
      </c>
      <c r="M600" s="24">
        <f t="shared" si="161"/>
        <v>0</v>
      </c>
      <c r="N600" s="24">
        <f t="shared" si="161"/>
        <v>0</v>
      </c>
      <c r="O600" s="24">
        <f t="shared" si="161"/>
        <v>0</v>
      </c>
      <c r="P600" s="24">
        <f t="shared" si="161"/>
        <v>0</v>
      </c>
      <c r="Q600" s="24">
        <f t="shared" si="161"/>
        <v>0</v>
      </c>
      <c r="R600" s="24">
        <f t="shared" si="161"/>
        <v>0</v>
      </c>
      <c r="S600" s="24">
        <f t="shared" si="161"/>
        <v>0</v>
      </c>
      <c r="T600" s="25" t="s">
        <v>31</v>
      </c>
      <c r="U600" s="30"/>
      <c r="W600" s="31"/>
    </row>
    <row r="601" spans="2:23" s="26" customFormat="1" ht="21" hidden="1" customHeight="1" outlineLevel="1" x14ac:dyDescent="0.25">
      <c r="B601" s="17"/>
      <c r="C601" s="18"/>
      <c r="D601" s="19"/>
      <c r="E601" s="20"/>
      <c r="F601" s="21"/>
      <c r="G601" s="22"/>
      <c r="H601" s="29">
        <f t="shared" si="166"/>
        <v>0</v>
      </c>
      <c r="I601" s="29">
        <f t="shared" si="167"/>
        <v>0</v>
      </c>
      <c r="J601" s="23">
        <f t="shared" ref="J601" si="172">IF($D601=J$6,$C601*$G601,0)</f>
        <v>0</v>
      </c>
      <c r="K601" s="24">
        <f t="shared" si="162"/>
        <v>0</v>
      </c>
      <c r="L601" s="24">
        <f t="shared" si="161"/>
        <v>0</v>
      </c>
      <c r="M601" s="24">
        <f t="shared" si="161"/>
        <v>0</v>
      </c>
      <c r="N601" s="24">
        <f t="shared" si="161"/>
        <v>0</v>
      </c>
      <c r="O601" s="24">
        <f t="shared" si="161"/>
        <v>0</v>
      </c>
      <c r="P601" s="24">
        <f t="shared" si="161"/>
        <v>0</v>
      </c>
      <c r="Q601" s="24">
        <f t="shared" si="161"/>
        <v>0</v>
      </c>
      <c r="R601" s="24">
        <f t="shared" si="161"/>
        <v>0</v>
      </c>
      <c r="S601" s="24">
        <f t="shared" si="161"/>
        <v>0</v>
      </c>
      <c r="T601" s="31"/>
    </row>
    <row r="602" spans="2:23" s="26" customFormat="1" ht="21" hidden="1" customHeight="1" outlineLevel="1" x14ac:dyDescent="0.25">
      <c r="B602" s="27"/>
      <c r="C602" s="18"/>
      <c r="D602" s="18"/>
      <c r="E602" s="19"/>
      <c r="F602" s="20"/>
      <c r="G602" s="28"/>
      <c r="H602" s="29">
        <f t="shared" si="166"/>
        <v>0</v>
      </c>
      <c r="I602" s="29">
        <f t="shared" si="167"/>
        <v>0</v>
      </c>
      <c r="J602" s="29">
        <f t="shared" ref="J602:J609" si="173">(H602*D602)+(I602*D602)</f>
        <v>0</v>
      </c>
      <c r="K602" s="24">
        <f t="shared" si="162"/>
        <v>0</v>
      </c>
      <c r="L602" s="24">
        <f t="shared" si="162"/>
        <v>0</v>
      </c>
      <c r="M602" s="24">
        <f t="shared" si="162"/>
        <v>0</v>
      </c>
      <c r="N602" s="24">
        <f t="shared" si="162"/>
        <v>0</v>
      </c>
      <c r="O602" s="24">
        <f t="shared" si="162"/>
        <v>0</v>
      </c>
      <c r="P602" s="24">
        <f t="shared" si="162"/>
        <v>0</v>
      </c>
      <c r="Q602" s="24">
        <f t="shared" si="162"/>
        <v>0</v>
      </c>
      <c r="R602" s="24">
        <f t="shared" si="162"/>
        <v>0</v>
      </c>
      <c r="S602" s="24">
        <f t="shared" si="162"/>
        <v>0</v>
      </c>
      <c r="T602" s="25" t="s">
        <v>31</v>
      </c>
      <c r="U602" s="30"/>
      <c r="W602" s="31"/>
    </row>
    <row r="603" spans="2:23" s="38" customFormat="1" ht="21" hidden="1" customHeight="1" outlineLevel="1" x14ac:dyDescent="0.25">
      <c r="B603" s="32"/>
      <c r="C603" s="33"/>
      <c r="D603" s="33"/>
      <c r="E603" s="34"/>
      <c r="F603" s="35"/>
      <c r="G603" s="35"/>
      <c r="H603" s="29">
        <f t="shared" si="166"/>
        <v>0</v>
      </c>
      <c r="I603" s="29">
        <f t="shared" si="167"/>
        <v>0</v>
      </c>
      <c r="J603" s="36">
        <f t="shared" si="173"/>
        <v>0</v>
      </c>
      <c r="K603" s="24">
        <f t="shared" si="162"/>
        <v>0</v>
      </c>
      <c r="L603" s="24">
        <f t="shared" si="162"/>
        <v>0</v>
      </c>
      <c r="M603" s="24">
        <f t="shared" si="162"/>
        <v>0</v>
      </c>
      <c r="N603" s="24">
        <f t="shared" si="162"/>
        <v>0</v>
      </c>
      <c r="O603" s="24">
        <f t="shared" si="162"/>
        <v>0</v>
      </c>
      <c r="P603" s="24">
        <f t="shared" si="162"/>
        <v>0</v>
      </c>
      <c r="Q603" s="24">
        <f t="shared" si="162"/>
        <v>0</v>
      </c>
      <c r="R603" s="24">
        <f t="shared" si="162"/>
        <v>0</v>
      </c>
      <c r="S603" s="24">
        <f t="shared" si="162"/>
        <v>0</v>
      </c>
      <c r="T603" s="37" t="s">
        <v>31</v>
      </c>
      <c r="U603" s="37"/>
    </row>
    <row r="604" spans="2:23" s="26" customFormat="1" ht="21" hidden="1" customHeight="1" outlineLevel="1" x14ac:dyDescent="0.25">
      <c r="B604" s="27"/>
      <c r="C604" s="18"/>
      <c r="D604" s="18"/>
      <c r="E604" s="19"/>
      <c r="F604" s="20"/>
      <c r="G604" s="28"/>
      <c r="H604" s="29">
        <f t="shared" si="166"/>
        <v>0</v>
      </c>
      <c r="I604" s="29">
        <f t="shared" si="167"/>
        <v>0</v>
      </c>
      <c r="J604" s="29">
        <f t="shared" si="173"/>
        <v>0</v>
      </c>
      <c r="K604" s="24">
        <f t="shared" si="162"/>
        <v>0</v>
      </c>
      <c r="L604" s="24">
        <f t="shared" si="162"/>
        <v>0</v>
      </c>
      <c r="M604" s="24">
        <f t="shared" si="162"/>
        <v>0</v>
      </c>
      <c r="N604" s="24">
        <f t="shared" si="162"/>
        <v>0</v>
      </c>
      <c r="O604" s="24">
        <f t="shared" si="162"/>
        <v>0</v>
      </c>
      <c r="P604" s="24">
        <f t="shared" si="162"/>
        <v>0</v>
      </c>
      <c r="Q604" s="24">
        <f t="shared" si="162"/>
        <v>0</v>
      </c>
      <c r="R604" s="24">
        <f t="shared" si="162"/>
        <v>0</v>
      </c>
      <c r="S604" s="24">
        <f t="shared" si="162"/>
        <v>0</v>
      </c>
      <c r="T604" s="25" t="s">
        <v>31</v>
      </c>
      <c r="U604" s="30"/>
      <c r="W604" s="31"/>
    </row>
    <row r="605" spans="2:23" s="26" customFormat="1" ht="21" hidden="1" customHeight="1" outlineLevel="1" x14ac:dyDescent="0.25">
      <c r="B605" s="27"/>
      <c r="C605" s="18"/>
      <c r="D605" s="18"/>
      <c r="E605" s="19"/>
      <c r="F605" s="20"/>
      <c r="G605" s="28"/>
      <c r="H605" s="29">
        <f t="shared" si="166"/>
        <v>0</v>
      </c>
      <c r="I605" s="29">
        <f t="shared" si="167"/>
        <v>0</v>
      </c>
      <c r="J605" s="29">
        <f t="shared" si="173"/>
        <v>0</v>
      </c>
      <c r="K605" s="24">
        <f t="shared" si="162"/>
        <v>0</v>
      </c>
      <c r="L605" s="24">
        <f t="shared" si="162"/>
        <v>0</v>
      </c>
      <c r="M605" s="24">
        <f t="shared" si="162"/>
        <v>0</v>
      </c>
      <c r="N605" s="24">
        <f t="shared" si="162"/>
        <v>0</v>
      </c>
      <c r="O605" s="24">
        <f t="shared" si="162"/>
        <v>0</v>
      </c>
      <c r="P605" s="24">
        <f t="shared" si="162"/>
        <v>0</v>
      </c>
      <c r="Q605" s="24">
        <f t="shared" si="162"/>
        <v>0</v>
      </c>
      <c r="R605" s="24">
        <f t="shared" si="162"/>
        <v>0</v>
      </c>
      <c r="S605" s="24">
        <f t="shared" si="162"/>
        <v>0</v>
      </c>
      <c r="T605" s="25" t="s">
        <v>31</v>
      </c>
      <c r="U605" s="30"/>
      <c r="W605" s="31"/>
    </row>
    <row r="606" spans="2:23" s="26" customFormat="1" ht="21" hidden="1" customHeight="1" outlineLevel="1" x14ac:dyDescent="0.25">
      <c r="B606" s="27"/>
      <c r="C606" s="18"/>
      <c r="D606" s="18"/>
      <c r="E606" s="19"/>
      <c r="F606" s="20"/>
      <c r="G606" s="28"/>
      <c r="H606" s="29">
        <f t="shared" si="166"/>
        <v>0</v>
      </c>
      <c r="I606" s="29">
        <f t="shared" si="167"/>
        <v>0</v>
      </c>
      <c r="J606" s="29">
        <f t="shared" si="173"/>
        <v>0</v>
      </c>
      <c r="K606" s="24">
        <f t="shared" si="162"/>
        <v>0</v>
      </c>
      <c r="L606" s="24">
        <f t="shared" si="162"/>
        <v>0</v>
      </c>
      <c r="M606" s="24">
        <f t="shared" si="162"/>
        <v>0</v>
      </c>
      <c r="N606" s="24">
        <f t="shared" si="162"/>
        <v>0</v>
      </c>
      <c r="O606" s="24">
        <f t="shared" si="162"/>
        <v>0</v>
      </c>
      <c r="P606" s="24">
        <f t="shared" si="162"/>
        <v>0</v>
      </c>
      <c r="Q606" s="24">
        <f t="shared" si="162"/>
        <v>0</v>
      </c>
      <c r="R606" s="24">
        <f t="shared" si="162"/>
        <v>0</v>
      </c>
      <c r="S606" s="24">
        <f t="shared" si="162"/>
        <v>0</v>
      </c>
      <c r="T606" s="25" t="s">
        <v>31</v>
      </c>
      <c r="U606" s="30"/>
      <c r="W606" s="31"/>
    </row>
    <row r="607" spans="2:23" s="26" customFormat="1" ht="21" hidden="1" customHeight="1" outlineLevel="1" x14ac:dyDescent="0.25">
      <c r="B607" s="27"/>
      <c r="C607" s="18"/>
      <c r="D607" s="18"/>
      <c r="E607" s="19"/>
      <c r="F607" s="20"/>
      <c r="G607" s="28"/>
      <c r="H607" s="29">
        <f t="shared" si="166"/>
        <v>0</v>
      </c>
      <c r="I607" s="29">
        <f t="shared" si="167"/>
        <v>0</v>
      </c>
      <c r="J607" s="29">
        <f t="shared" si="173"/>
        <v>0</v>
      </c>
      <c r="K607" s="24">
        <f t="shared" si="162"/>
        <v>0</v>
      </c>
      <c r="L607" s="24">
        <f t="shared" si="162"/>
        <v>0</v>
      </c>
      <c r="M607" s="24">
        <f t="shared" si="162"/>
        <v>0</v>
      </c>
      <c r="N607" s="24">
        <f t="shared" si="162"/>
        <v>0</v>
      </c>
      <c r="O607" s="24">
        <f t="shared" si="162"/>
        <v>0</v>
      </c>
      <c r="P607" s="24">
        <f t="shared" si="162"/>
        <v>0</v>
      </c>
      <c r="Q607" s="24">
        <f t="shared" si="162"/>
        <v>0</v>
      </c>
      <c r="R607" s="24">
        <f t="shared" si="162"/>
        <v>0</v>
      </c>
      <c r="S607" s="24">
        <f t="shared" si="162"/>
        <v>0</v>
      </c>
      <c r="T607" s="25" t="s">
        <v>31</v>
      </c>
      <c r="U607" s="30"/>
      <c r="W607" s="31"/>
    </row>
    <row r="608" spans="2:23" s="38" customFormat="1" ht="21" hidden="1" customHeight="1" outlineLevel="1" x14ac:dyDescent="0.25">
      <c r="B608" s="32"/>
      <c r="C608" s="33"/>
      <c r="D608" s="33"/>
      <c r="E608" s="34"/>
      <c r="F608" s="35"/>
      <c r="G608" s="35"/>
      <c r="H608" s="29">
        <f t="shared" si="166"/>
        <v>0</v>
      </c>
      <c r="I608" s="29">
        <f t="shared" si="167"/>
        <v>0</v>
      </c>
      <c r="J608" s="36">
        <f t="shared" si="173"/>
        <v>0</v>
      </c>
      <c r="K608" s="24">
        <f t="shared" si="162"/>
        <v>0</v>
      </c>
      <c r="L608" s="24">
        <f t="shared" si="162"/>
        <v>0</v>
      </c>
      <c r="M608" s="24">
        <f t="shared" si="162"/>
        <v>0</v>
      </c>
      <c r="N608" s="24">
        <f t="shared" si="162"/>
        <v>0</v>
      </c>
      <c r="O608" s="24">
        <f t="shared" si="162"/>
        <v>0</v>
      </c>
      <c r="P608" s="24">
        <f t="shared" si="162"/>
        <v>0</v>
      </c>
      <c r="Q608" s="24">
        <f t="shared" si="162"/>
        <v>0</v>
      </c>
      <c r="R608" s="24">
        <f t="shared" si="162"/>
        <v>0</v>
      </c>
      <c r="S608" s="24">
        <f t="shared" si="162"/>
        <v>0</v>
      </c>
      <c r="T608" s="37" t="s">
        <v>31</v>
      </c>
      <c r="U608" s="37"/>
    </row>
    <row r="609" spans="2:23" s="26" customFormat="1" ht="21" hidden="1" customHeight="1" outlineLevel="1" x14ac:dyDescent="0.25">
      <c r="B609" s="27"/>
      <c r="C609" s="18"/>
      <c r="D609" s="18"/>
      <c r="E609" s="19"/>
      <c r="F609" s="20"/>
      <c r="G609" s="28"/>
      <c r="H609" s="29">
        <f t="shared" si="166"/>
        <v>0</v>
      </c>
      <c r="I609" s="29">
        <f t="shared" si="167"/>
        <v>0</v>
      </c>
      <c r="J609" s="29">
        <f t="shared" si="173"/>
        <v>0</v>
      </c>
      <c r="K609" s="24">
        <f t="shared" si="162"/>
        <v>0</v>
      </c>
      <c r="L609" s="24">
        <f t="shared" si="162"/>
        <v>0</v>
      </c>
      <c r="M609" s="24">
        <f t="shared" si="162"/>
        <v>0</v>
      </c>
      <c r="N609" s="24">
        <f t="shared" si="162"/>
        <v>0</v>
      </c>
      <c r="O609" s="24">
        <f t="shared" si="162"/>
        <v>0</v>
      </c>
      <c r="P609" s="24">
        <f t="shared" si="162"/>
        <v>0</v>
      </c>
      <c r="Q609" s="24">
        <f t="shared" si="162"/>
        <v>0</v>
      </c>
      <c r="R609" s="24">
        <f t="shared" si="162"/>
        <v>0</v>
      </c>
      <c r="S609" s="24">
        <f t="shared" si="162"/>
        <v>0</v>
      </c>
      <c r="T609" s="25" t="s">
        <v>31</v>
      </c>
      <c r="U609" s="30"/>
      <c r="W609" s="31"/>
    </row>
    <row r="610" spans="2:23" s="26" customFormat="1" ht="21" hidden="1" customHeight="1" outlineLevel="1" x14ac:dyDescent="0.25">
      <c r="B610" s="17"/>
      <c r="C610" s="18"/>
      <c r="D610" s="19"/>
      <c r="E610" s="20"/>
      <c r="F610" s="21"/>
      <c r="G610" s="22"/>
      <c r="H610" s="29">
        <f t="shared" si="166"/>
        <v>0</v>
      </c>
      <c r="I610" s="29">
        <f t="shared" si="167"/>
        <v>0</v>
      </c>
      <c r="J610" s="23">
        <f t="shared" ref="J610" si="174">IF($D610=J$6,$C610*$G610,0)</f>
        <v>0</v>
      </c>
      <c r="K610" s="24">
        <f t="shared" si="162"/>
        <v>0</v>
      </c>
      <c r="L610" s="24">
        <f t="shared" si="162"/>
        <v>0</v>
      </c>
      <c r="M610" s="24">
        <f t="shared" si="162"/>
        <v>0</v>
      </c>
      <c r="N610" s="24">
        <f t="shared" si="162"/>
        <v>0</v>
      </c>
      <c r="O610" s="24">
        <f t="shared" si="162"/>
        <v>0</v>
      </c>
      <c r="P610" s="24">
        <f t="shared" si="162"/>
        <v>0</v>
      </c>
      <c r="Q610" s="24">
        <f t="shared" si="162"/>
        <v>0</v>
      </c>
      <c r="R610" s="24">
        <f t="shared" si="162"/>
        <v>0</v>
      </c>
      <c r="S610" s="24">
        <f t="shared" si="162"/>
        <v>0</v>
      </c>
      <c r="T610" s="31"/>
    </row>
    <row r="611" spans="2:23" s="26" customFormat="1" ht="21" hidden="1" customHeight="1" outlineLevel="1" x14ac:dyDescent="0.25">
      <c r="B611" s="27"/>
      <c r="C611" s="18"/>
      <c r="D611" s="18"/>
      <c r="E611" s="19"/>
      <c r="F611" s="20"/>
      <c r="G611" s="28"/>
      <c r="H611" s="29">
        <f t="shared" si="166"/>
        <v>0</v>
      </c>
      <c r="I611" s="29">
        <f t="shared" si="167"/>
        <v>0</v>
      </c>
      <c r="J611" s="29">
        <f t="shared" ref="J611:J617" si="175">(H611*D611)+(I611*D611)</f>
        <v>0</v>
      </c>
      <c r="K611" s="24">
        <f t="shared" si="162"/>
        <v>0</v>
      </c>
      <c r="L611" s="24">
        <f t="shared" si="162"/>
        <v>0</v>
      </c>
      <c r="M611" s="24">
        <f t="shared" si="162"/>
        <v>0</v>
      </c>
      <c r="N611" s="24">
        <f t="shared" si="162"/>
        <v>0</v>
      </c>
      <c r="O611" s="24">
        <f t="shared" si="162"/>
        <v>0</v>
      </c>
      <c r="P611" s="24">
        <f t="shared" si="162"/>
        <v>0</v>
      </c>
      <c r="Q611" s="24">
        <f t="shared" si="162"/>
        <v>0</v>
      </c>
      <c r="R611" s="24">
        <f t="shared" si="162"/>
        <v>0</v>
      </c>
      <c r="S611" s="24">
        <f t="shared" si="162"/>
        <v>0</v>
      </c>
      <c r="T611" s="25" t="s">
        <v>31</v>
      </c>
      <c r="U611" s="30"/>
      <c r="W611" s="31"/>
    </row>
    <row r="612" spans="2:23" s="26" customFormat="1" ht="21" hidden="1" customHeight="1" outlineLevel="1" x14ac:dyDescent="0.25">
      <c r="B612" s="27"/>
      <c r="C612" s="18"/>
      <c r="D612" s="18"/>
      <c r="E612" s="19"/>
      <c r="F612" s="20"/>
      <c r="G612" s="28"/>
      <c r="H612" s="29">
        <f t="shared" si="166"/>
        <v>0</v>
      </c>
      <c r="I612" s="29">
        <f t="shared" si="167"/>
        <v>0</v>
      </c>
      <c r="J612" s="29">
        <f t="shared" si="175"/>
        <v>0</v>
      </c>
      <c r="K612" s="24">
        <f t="shared" si="162"/>
        <v>0</v>
      </c>
      <c r="L612" s="24">
        <f t="shared" si="162"/>
        <v>0</v>
      </c>
      <c r="M612" s="24">
        <f t="shared" si="162"/>
        <v>0</v>
      </c>
      <c r="N612" s="24">
        <f t="shared" si="162"/>
        <v>0</v>
      </c>
      <c r="O612" s="24">
        <f t="shared" si="162"/>
        <v>0</v>
      </c>
      <c r="P612" s="24">
        <f t="shared" si="162"/>
        <v>0</v>
      </c>
      <c r="Q612" s="24">
        <f t="shared" si="162"/>
        <v>0</v>
      </c>
      <c r="R612" s="24">
        <f t="shared" si="162"/>
        <v>0</v>
      </c>
      <c r="S612" s="24">
        <f t="shared" si="162"/>
        <v>0</v>
      </c>
      <c r="T612" s="25" t="s">
        <v>31</v>
      </c>
      <c r="U612" s="30"/>
      <c r="W612" s="31"/>
    </row>
    <row r="613" spans="2:23" s="26" customFormat="1" ht="21" hidden="1" customHeight="1" outlineLevel="1" x14ac:dyDescent="0.25">
      <c r="B613" s="27"/>
      <c r="C613" s="18"/>
      <c r="D613" s="18"/>
      <c r="E613" s="19"/>
      <c r="F613" s="20"/>
      <c r="G613" s="28"/>
      <c r="H613" s="29">
        <f t="shared" si="166"/>
        <v>0</v>
      </c>
      <c r="I613" s="29">
        <f t="shared" si="167"/>
        <v>0</v>
      </c>
      <c r="J613" s="29">
        <f t="shared" si="175"/>
        <v>0</v>
      </c>
      <c r="K613" s="24">
        <f t="shared" si="162"/>
        <v>0</v>
      </c>
      <c r="L613" s="24">
        <f t="shared" si="162"/>
        <v>0</v>
      </c>
      <c r="M613" s="24">
        <f t="shared" si="162"/>
        <v>0</v>
      </c>
      <c r="N613" s="24">
        <f t="shared" si="162"/>
        <v>0</v>
      </c>
      <c r="O613" s="24">
        <f t="shared" si="162"/>
        <v>0</v>
      </c>
      <c r="P613" s="24">
        <f t="shared" si="162"/>
        <v>0</v>
      </c>
      <c r="Q613" s="24">
        <f t="shared" si="162"/>
        <v>0</v>
      </c>
      <c r="R613" s="24">
        <f t="shared" si="162"/>
        <v>0</v>
      </c>
      <c r="S613" s="24">
        <f t="shared" si="162"/>
        <v>0</v>
      </c>
      <c r="T613" s="25" t="s">
        <v>31</v>
      </c>
      <c r="U613" s="30"/>
      <c r="W613" s="31"/>
    </row>
    <row r="614" spans="2:23" s="26" customFormat="1" ht="21" hidden="1" customHeight="1" outlineLevel="1" x14ac:dyDescent="0.25">
      <c r="B614" s="27"/>
      <c r="C614" s="18"/>
      <c r="D614" s="18"/>
      <c r="E614" s="19"/>
      <c r="F614" s="20"/>
      <c r="G614" s="28"/>
      <c r="H614" s="29">
        <f t="shared" si="166"/>
        <v>0</v>
      </c>
      <c r="I614" s="29">
        <f t="shared" si="167"/>
        <v>0</v>
      </c>
      <c r="J614" s="29">
        <f t="shared" si="175"/>
        <v>0</v>
      </c>
      <c r="K614" s="24">
        <f t="shared" si="162"/>
        <v>0</v>
      </c>
      <c r="L614" s="24">
        <f t="shared" si="162"/>
        <v>0</v>
      </c>
      <c r="M614" s="24">
        <f t="shared" si="162"/>
        <v>0</v>
      </c>
      <c r="N614" s="24">
        <f t="shared" si="162"/>
        <v>0</v>
      </c>
      <c r="O614" s="24">
        <f t="shared" si="162"/>
        <v>0</v>
      </c>
      <c r="P614" s="24">
        <f t="shared" si="162"/>
        <v>0</v>
      </c>
      <c r="Q614" s="24">
        <f t="shared" si="162"/>
        <v>0</v>
      </c>
      <c r="R614" s="24">
        <f t="shared" si="162"/>
        <v>0</v>
      </c>
      <c r="S614" s="24">
        <f t="shared" si="162"/>
        <v>0</v>
      </c>
      <c r="T614" s="25" t="s">
        <v>31</v>
      </c>
      <c r="U614" s="30"/>
      <c r="W614" s="31"/>
    </row>
    <row r="615" spans="2:23" s="26" customFormat="1" ht="21" hidden="1" customHeight="1" outlineLevel="1" x14ac:dyDescent="0.25">
      <c r="B615" s="27"/>
      <c r="C615" s="18"/>
      <c r="D615" s="18"/>
      <c r="E615" s="19"/>
      <c r="F615" s="20"/>
      <c r="G615" s="28"/>
      <c r="H615" s="29">
        <f t="shared" si="166"/>
        <v>0</v>
      </c>
      <c r="I615" s="29">
        <f t="shared" si="167"/>
        <v>0</v>
      </c>
      <c r="J615" s="29">
        <f t="shared" si="175"/>
        <v>0</v>
      </c>
      <c r="K615" s="24">
        <f t="shared" si="162"/>
        <v>0</v>
      </c>
      <c r="L615" s="24">
        <f t="shared" si="162"/>
        <v>0</v>
      </c>
      <c r="M615" s="24">
        <f t="shared" si="162"/>
        <v>0</v>
      </c>
      <c r="N615" s="24">
        <f t="shared" si="162"/>
        <v>0</v>
      </c>
      <c r="O615" s="24">
        <f t="shared" si="162"/>
        <v>0</v>
      </c>
      <c r="P615" s="24">
        <f t="shared" si="162"/>
        <v>0</v>
      </c>
      <c r="Q615" s="24">
        <f t="shared" si="162"/>
        <v>0</v>
      </c>
      <c r="R615" s="24">
        <f t="shared" si="162"/>
        <v>0</v>
      </c>
      <c r="S615" s="24">
        <f t="shared" si="162"/>
        <v>0</v>
      </c>
      <c r="T615" s="25" t="s">
        <v>31</v>
      </c>
      <c r="U615" s="30"/>
      <c r="W615" s="31"/>
    </row>
    <row r="616" spans="2:23" s="38" customFormat="1" ht="21" hidden="1" customHeight="1" outlineLevel="1" x14ac:dyDescent="0.25">
      <c r="B616" s="32"/>
      <c r="C616" s="33"/>
      <c r="D616" s="33"/>
      <c r="E616" s="34"/>
      <c r="F616" s="35"/>
      <c r="G616" s="35"/>
      <c r="H616" s="29">
        <f t="shared" si="166"/>
        <v>0</v>
      </c>
      <c r="I616" s="29">
        <f t="shared" si="167"/>
        <v>0</v>
      </c>
      <c r="J616" s="36">
        <f t="shared" si="175"/>
        <v>0</v>
      </c>
      <c r="K616" s="24">
        <f t="shared" si="162"/>
        <v>0</v>
      </c>
      <c r="L616" s="24">
        <f t="shared" si="162"/>
        <v>0</v>
      </c>
      <c r="M616" s="24">
        <f t="shared" si="162"/>
        <v>0</v>
      </c>
      <c r="N616" s="24">
        <f t="shared" si="162"/>
        <v>0</v>
      </c>
      <c r="O616" s="24">
        <f t="shared" si="162"/>
        <v>0</v>
      </c>
      <c r="P616" s="24">
        <f t="shared" si="162"/>
        <v>0</v>
      </c>
      <c r="Q616" s="24">
        <f t="shared" si="162"/>
        <v>0</v>
      </c>
      <c r="R616" s="24">
        <f t="shared" si="162"/>
        <v>0</v>
      </c>
      <c r="S616" s="24">
        <f t="shared" si="162"/>
        <v>0</v>
      </c>
      <c r="T616" s="37" t="s">
        <v>31</v>
      </c>
      <c r="U616" s="37"/>
    </row>
    <row r="617" spans="2:23" s="26" customFormat="1" ht="21" hidden="1" customHeight="1" outlineLevel="1" x14ac:dyDescent="0.25">
      <c r="B617" s="27"/>
      <c r="C617" s="18"/>
      <c r="D617" s="18"/>
      <c r="E617" s="19"/>
      <c r="F617" s="20"/>
      <c r="G617" s="28"/>
      <c r="H617" s="29">
        <f t="shared" si="166"/>
        <v>0</v>
      </c>
      <c r="I617" s="29">
        <f t="shared" si="167"/>
        <v>0</v>
      </c>
      <c r="J617" s="29">
        <f t="shared" si="175"/>
        <v>0</v>
      </c>
      <c r="K617" s="24">
        <f t="shared" si="162"/>
        <v>0</v>
      </c>
      <c r="L617" s="24">
        <f t="shared" si="162"/>
        <v>0</v>
      </c>
      <c r="M617" s="24">
        <f t="shared" si="162"/>
        <v>0</v>
      </c>
      <c r="N617" s="24">
        <f t="shared" si="162"/>
        <v>0</v>
      </c>
      <c r="O617" s="24">
        <f t="shared" si="162"/>
        <v>0</v>
      </c>
      <c r="P617" s="24">
        <f t="shared" si="162"/>
        <v>0</v>
      </c>
      <c r="Q617" s="24">
        <f t="shared" si="162"/>
        <v>0</v>
      </c>
      <c r="R617" s="24">
        <f t="shared" si="162"/>
        <v>0</v>
      </c>
      <c r="S617" s="24">
        <f t="shared" si="162"/>
        <v>0</v>
      </c>
      <c r="T617" s="25" t="s">
        <v>31</v>
      </c>
      <c r="U617" s="30"/>
      <c r="W617" s="31"/>
    </row>
    <row r="618" spans="2:23" s="26" customFormat="1" ht="21" hidden="1" customHeight="1" outlineLevel="1" x14ac:dyDescent="0.25">
      <c r="B618" s="17"/>
      <c r="C618" s="18"/>
      <c r="D618" s="19"/>
      <c r="E618" s="20"/>
      <c r="F618" s="21"/>
      <c r="G618" s="22"/>
      <c r="H618" s="29">
        <f t="shared" si="166"/>
        <v>0</v>
      </c>
      <c r="I618" s="29">
        <f t="shared" si="167"/>
        <v>0</v>
      </c>
      <c r="J618" s="23">
        <f t="shared" ref="J618" si="176">IF($D618=J$6,$C618*$G618,0)</f>
        <v>0</v>
      </c>
      <c r="K618" s="24">
        <f t="shared" si="162"/>
        <v>0</v>
      </c>
      <c r="L618" s="24">
        <f t="shared" si="162"/>
        <v>0</v>
      </c>
      <c r="M618" s="24">
        <f t="shared" si="162"/>
        <v>0</v>
      </c>
      <c r="N618" s="24">
        <f t="shared" si="162"/>
        <v>0</v>
      </c>
      <c r="O618" s="24">
        <f t="shared" si="162"/>
        <v>0</v>
      </c>
      <c r="P618" s="24">
        <f t="shared" si="162"/>
        <v>0</v>
      </c>
      <c r="Q618" s="24">
        <f t="shared" si="162"/>
        <v>0</v>
      </c>
      <c r="R618" s="24">
        <f t="shared" si="162"/>
        <v>0</v>
      </c>
      <c r="S618" s="24">
        <f t="shared" si="162"/>
        <v>0</v>
      </c>
      <c r="T618" s="31"/>
    </row>
    <row r="619" spans="2:23" s="26" customFormat="1" ht="21" hidden="1" customHeight="1" outlineLevel="1" x14ac:dyDescent="0.25">
      <c r="B619" s="27"/>
      <c r="C619" s="18"/>
      <c r="D619" s="18"/>
      <c r="E619" s="19"/>
      <c r="F619" s="20"/>
      <c r="G619" s="28"/>
      <c r="H619" s="29">
        <f t="shared" si="166"/>
        <v>0</v>
      </c>
      <c r="I619" s="29">
        <f t="shared" si="167"/>
        <v>0</v>
      </c>
      <c r="J619" s="29">
        <f t="shared" ref="J619:J628" si="177">(H619*D619)+(I619*D619)</f>
        <v>0</v>
      </c>
      <c r="K619" s="24">
        <f t="shared" si="162"/>
        <v>0</v>
      </c>
      <c r="L619" s="24">
        <f t="shared" si="162"/>
        <v>0</v>
      </c>
      <c r="M619" s="24">
        <f t="shared" si="162"/>
        <v>0</v>
      </c>
      <c r="N619" s="24">
        <f t="shared" si="162"/>
        <v>0</v>
      </c>
      <c r="O619" s="24">
        <f t="shared" si="162"/>
        <v>0</v>
      </c>
      <c r="P619" s="24">
        <f t="shared" si="162"/>
        <v>0</v>
      </c>
      <c r="Q619" s="24">
        <f t="shared" si="162"/>
        <v>0</v>
      </c>
      <c r="R619" s="24">
        <f t="shared" si="162"/>
        <v>0</v>
      </c>
      <c r="S619" s="24">
        <f t="shared" si="162"/>
        <v>0</v>
      </c>
      <c r="T619" s="25" t="s">
        <v>31</v>
      </c>
      <c r="U619" s="30"/>
      <c r="W619" s="31"/>
    </row>
    <row r="620" spans="2:23" s="26" customFormat="1" ht="21" hidden="1" customHeight="1" outlineLevel="1" x14ac:dyDescent="0.25">
      <c r="B620" s="27"/>
      <c r="C620" s="18"/>
      <c r="D620" s="18"/>
      <c r="E620" s="19"/>
      <c r="F620" s="20"/>
      <c r="G620" s="28"/>
      <c r="H620" s="29">
        <f t="shared" si="166"/>
        <v>0</v>
      </c>
      <c r="I620" s="29">
        <f t="shared" si="167"/>
        <v>0</v>
      </c>
      <c r="J620" s="29">
        <f t="shared" si="177"/>
        <v>0</v>
      </c>
      <c r="K620" s="24">
        <f t="shared" si="162"/>
        <v>0</v>
      </c>
      <c r="L620" s="24">
        <f t="shared" si="162"/>
        <v>0</v>
      </c>
      <c r="M620" s="24">
        <f t="shared" si="162"/>
        <v>0</v>
      </c>
      <c r="N620" s="24">
        <f t="shared" si="162"/>
        <v>0</v>
      </c>
      <c r="O620" s="24">
        <f t="shared" si="162"/>
        <v>0</v>
      </c>
      <c r="P620" s="24">
        <f t="shared" si="162"/>
        <v>0</v>
      </c>
      <c r="Q620" s="24">
        <f t="shared" si="162"/>
        <v>0</v>
      </c>
      <c r="R620" s="24">
        <f t="shared" si="162"/>
        <v>0</v>
      </c>
      <c r="S620" s="24">
        <f t="shared" si="162"/>
        <v>0</v>
      </c>
      <c r="T620" s="25" t="s">
        <v>31</v>
      </c>
      <c r="U620" s="30"/>
      <c r="W620" s="31"/>
    </row>
    <row r="621" spans="2:23" s="26" customFormat="1" ht="21" hidden="1" customHeight="1" outlineLevel="1" x14ac:dyDescent="0.25">
      <c r="B621" s="27"/>
      <c r="C621" s="18"/>
      <c r="D621" s="18"/>
      <c r="E621" s="19"/>
      <c r="F621" s="20"/>
      <c r="G621" s="28"/>
      <c r="H621" s="29">
        <f t="shared" si="166"/>
        <v>0</v>
      </c>
      <c r="I621" s="29">
        <f t="shared" si="167"/>
        <v>0</v>
      </c>
      <c r="J621" s="29">
        <f t="shared" si="177"/>
        <v>0</v>
      </c>
      <c r="K621" s="24">
        <f t="shared" si="162"/>
        <v>0</v>
      </c>
      <c r="L621" s="24">
        <f t="shared" si="162"/>
        <v>0</v>
      </c>
      <c r="M621" s="24">
        <f t="shared" si="162"/>
        <v>0</v>
      </c>
      <c r="N621" s="24">
        <f t="shared" si="162"/>
        <v>0</v>
      </c>
      <c r="O621" s="24">
        <f t="shared" si="162"/>
        <v>0</v>
      </c>
      <c r="P621" s="24">
        <f t="shared" si="162"/>
        <v>0</v>
      </c>
      <c r="Q621" s="24">
        <f t="shared" si="162"/>
        <v>0</v>
      </c>
      <c r="R621" s="24">
        <f t="shared" si="162"/>
        <v>0</v>
      </c>
      <c r="S621" s="24">
        <f t="shared" si="162"/>
        <v>0</v>
      </c>
      <c r="T621" s="25" t="s">
        <v>31</v>
      </c>
      <c r="U621" s="30"/>
      <c r="W621" s="31"/>
    </row>
    <row r="622" spans="2:23" s="26" customFormat="1" ht="21" hidden="1" customHeight="1" outlineLevel="1" x14ac:dyDescent="0.25">
      <c r="B622" s="27"/>
      <c r="C622" s="18"/>
      <c r="D622" s="18"/>
      <c r="E622" s="19"/>
      <c r="F622" s="20"/>
      <c r="G622" s="28"/>
      <c r="H622" s="29">
        <f t="shared" si="166"/>
        <v>0</v>
      </c>
      <c r="I622" s="29">
        <f t="shared" si="167"/>
        <v>0</v>
      </c>
      <c r="J622" s="29">
        <f t="shared" si="177"/>
        <v>0</v>
      </c>
      <c r="K622" s="24">
        <f t="shared" ref="K622:S650" si="178">IF($E622=K$6,$J622,0)</f>
        <v>0</v>
      </c>
      <c r="L622" s="24">
        <f t="shared" si="178"/>
        <v>0</v>
      </c>
      <c r="M622" s="24">
        <f t="shared" si="178"/>
        <v>0</v>
      </c>
      <c r="N622" s="24">
        <f t="shared" si="178"/>
        <v>0</v>
      </c>
      <c r="O622" s="24">
        <f t="shared" si="178"/>
        <v>0</v>
      </c>
      <c r="P622" s="24">
        <f t="shared" si="178"/>
        <v>0</v>
      </c>
      <c r="Q622" s="24">
        <f t="shared" si="178"/>
        <v>0</v>
      </c>
      <c r="R622" s="24">
        <f t="shared" si="178"/>
        <v>0</v>
      </c>
      <c r="S622" s="24">
        <f t="shared" si="178"/>
        <v>0</v>
      </c>
      <c r="T622" s="25" t="s">
        <v>31</v>
      </c>
      <c r="U622" s="30"/>
      <c r="W622" s="31"/>
    </row>
    <row r="623" spans="2:23" s="26" customFormat="1" ht="21" hidden="1" customHeight="1" outlineLevel="1" x14ac:dyDescent="0.25">
      <c r="B623" s="27"/>
      <c r="C623" s="18"/>
      <c r="D623" s="18"/>
      <c r="E623" s="62"/>
      <c r="F623" s="20"/>
      <c r="G623" s="28"/>
      <c r="H623" s="29">
        <f t="shared" si="166"/>
        <v>0</v>
      </c>
      <c r="I623" s="29">
        <f t="shared" si="167"/>
        <v>0</v>
      </c>
      <c r="J623" s="29">
        <f t="shared" si="177"/>
        <v>0</v>
      </c>
      <c r="K623" s="24">
        <f t="shared" si="178"/>
        <v>0</v>
      </c>
      <c r="L623" s="24">
        <f t="shared" si="178"/>
        <v>0</v>
      </c>
      <c r="M623" s="24">
        <f t="shared" si="178"/>
        <v>0</v>
      </c>
      <c r="N623" s="24">
        <f t="shared" si="178"/>
        <v>0</v>
      </c>
      <c r="O623" s="24">
        <f t="shared" si="178"/>
        <v>0</v>
      </c>
      <c r="P623" s="24">
        <f t="shared" si="178"/>
        <v>0</v>
      </c>
      <c r="Q623" s="24">
        <f t="shared" si="178"/>
        <v>0</v>
      </c>
      <c r="R623" s="24">
        <f t="shared" si="178"/>
        <v>0</v>
      </c>
      <c r="S623" s="24">
        <f t="shared" si="178"/>
        <v>0</v>
      </c>
      <c r="T623" s="25" t="s">
        <v>31</v>
      </c>
      <c r="U623" s="30"/>
      <c r="W623" s="31"/>
    </row>
    <row r="624" spans="2:23" s="26" customFormat="1" ht="21" hidden="1" customHeight="1" outlineLevel="1" x14ac:dyDescent="0.25">
      <c r="B624" s="27"/>
      <c r="C624" s="18"/>
      <c r="D624" s="18"/>
      <c r="E624" s="19"/>
      <c r="F624" s="20"/>
      <c r="G624" s="28"/>
      <c r="H624" s="29">
        <f t="shared" si="166"/>
        <v>0</v>
      </c>
      <c r="I624" s="29">
        <f t="shared" si="167"/>
        <v>0</v>
      </c>
      <c r="J624" s="29">
        <f t="shared" si="177"/>
        <v>0</v>
      </c>
      <c r="K624" s="24">
        <f t="shared" si="178"/>
        <v>0</v>
      </c>
      <c r="L624" s="24">
        <f t="shared" si="178"/>
        <v>0</v>
      </c>
      <c r="M624" s="24">
        <f t="shared" si="178"/>
        <v>0</v>
      </c>
      <c r="N624" s="24">
        <f t="shared" si="178"/>
        <v>0</v>
      </c>
      <c r="O624" s="24">
        <f t="shared" si="178"/>
        <v>0</v>
      </c>
      <c r="P624" s="24">
        <f t="shared" si="178"/>
        <v>0</v>
      </c>
      <c r="Q624" s="24">
        <f t="shared" si="178"/>
        <v>0</v>
      </c>
      <c r="R624" s="24">
        <f t="shared" si="178"/>
        <v>0</v>
      </c>
      <c r="S624" s="24">
        <f t="shared" si="178"/>
        <v>0</v>
      </c>
      <c r="T624" s="25" t="s">
        <v>31</v>
      </c>
      <c r="U624" s="30"/>
      <c r="W624" s="31"/>
    </row>
    <row r="625" spans="2:23" s="38" customFormat="1" ht="21" hidden="1" customHeight="1" outlineLevel="1" x14ac:dyDescent="0.25">
      <c r="B625" s="32"/>
      <c r="C625" s="33"/>
      <c r="D625" s="33"/>
      <c r="E625" s="34"/>
      <c r="F625" s="35"/>
      <c r="G625" s="35"/>
      <c r="H625" s="29">
        <f t="shared" si="166"/>
        <v>0</v>
      </c>
      <c r="I625" s="29">
        <f t="shared" si="167"/>
        <v>0</v>
      </c>
      <c r="J625" s="36">
        <f t="shared" si="177"/>
        <v>0</v>
      </c>
      <c r="K625" s="24">
        <f t="shared" si="178"/>
        <v>0</v>
      </c>
      <c r="L625" s="24">
        <f t="shared" si="178"/>
        <v>0</v>
      </c>
      <c r="M625" s="24">
        <f t="shared" si="178"/>
        <v>0</v>
      </c>
      <c r="N625" s="24">
        <f t="shared" si="178"/>
        <v>0</v>
      </c>
      <c r="O625" s="24">
        <f t="shared" si="178"/>
        <v>0</v>
      </c>
      <c r="P625" s="24">
        <f t="shared" si="178"/>
        <v>0</v>
      </c>
      <c r="Q625" s="24">
        <f t="shared" si="178"/>
        <v>0</v>
      </c>
      <c r="R625" s="24">
        <f t="shared" si="178"/>
        <v>0</v>
      </c>
      <c r="S625" s="24">
        <f t="shared" si="178"/>
        <v>0</v>
      </c>
      <c r="T625" s="37" t="s">
        <v>31</v>
      </c>
      <c r="U625" s="37"/>
    </row>
    <row r="626" spans="2:23" s="26" customFormat="1" ht="21" hidden="1" customHeight="1" outlineLevel="1" x14ac:dyDescent="0.25">
      <c r="B626" s="27"/>
      <c r="C626" s="18"/>
      <c r="D626" s="18"/>
      <c r="E626" s="19"/>
      <c r="F626" s="20"/>
      <c r="G626" s="28"/>
      <c r="H626" s="29">
        <f t="shared" si="166"/>
        <v>0</v>
      </c>
      <c r="I626" s="29">
        <f t="shared" si="167"/>
        <v>0</v>
      </c>
      <c r="J626" s="29">
        <f t="shared" si="177"/>
        <v>0</v>
      </c>
      <c r="K626" s="24">
        <f t="shared" si="178"/>
        <v>0</v>
      </c>
      <c r="L626" s="24">
        <f t="shared" si="178"/>
        <v>0</v>
      </c>
      <c r="M626" s="24">
        <f t="shared" si="178"/>
        <v>0</v>
      </c>
      <c r="N626" s="24">
        <f t="shared" si="178"/>
        <v>0</v>
      </c>
      <c r="O626" s="24">
        <f t="shared" si="178"/>
        <v>0</v>
      </c>
      <c r="P626" s="24">
        <f t="shared" si="178"/>
        <v>0</v>
      </c>
      <c r="Q626" s="24">
        <f t="shared" si="178"/>
        <v>0</v>
      </c>
      <c r="R626" s="24">
        <f t="shared" si="178"/>
        <v>0</v>
      </c>
      <c r="S626" s="24">
        <f t="shared" si="178"/>
        <v>0</v>
      </c>
      <c r="T626" s="25" t="s">
        <v>31</v>
      </c>
      <c r="U626" s="30"/>
      <c r="W626" s="31"/>
    </row>
    <row r="627" spans="2:23" s="38" customFormat="1" ht="21" hidden="1" customHeight="1" outlineLevel="1" x14ac:dyDescent="0.25">
      <c r="B627" s="32"/>
      <c r="C627" s="33"/>
      <c r="D627" s="33"/>
      <c r="E627" s="34"/>
      <c r="F627" s="35"/>
      <c r="G627" s="35"/>
      <c r="H627" s="29">
        <f t="shared" si="166"/>
        <v>0</v>
      </c>
      <c r="I627" s="29">
        <f t="shared" si="167"/>
        <v>0</v>
      </c>
      <c r="J627" s="36">
        <f t="shared" si="177"/>
        <v>0</v>
      </c>
      <c r="K627" s="24">
        <f t="shared" si="178"/>
        <v>0</v>
      </c>
      <c r="L627" s="24">
        <f t="shared" si="178"/>
        <v>0</v>
      </c>
      <c r="M627" s="24">
        <f t="shared" si="178"/>
        <v>0</v>
      </c>
      <c r="N627" s="24">
        <f t="shared" si="178"/>
        <v>0</v>
      </c>
      <c r="O627" s="24">
        <f t="shared" si="178"/>
        <v>0</v>
      </c>
      <c r="P627" s="24">
        <f t="shared" si="178"/>
        <v>0</v>
      </c>
      <c r="Q627" s="24">
        <f t="shared" si="178"/>
        <v>0</v>
      </c>
      <c r="R627" s="24">
        <f t="shared" si="178"/>
        <v>0</v>
      </c>
      <c r="S627" s="24">
        <f t="shared" si="178"/>
        <v>0</v>
      </c>
      <c r="T627" s="37" t="s">
        <v>31</v>
      </c>
      <c r="U627" s="37"/>
    </row>
    <row r="628" spans="2:23" s="26" customFormat="1" ht="21" hidden="1" customHeight="1" outlineLevel="1" x14ac:dyDescent="0.25">
      <c r="B628" s="27"/>
      <c r="C628" s="18"/>
      <c r="D628" s="18"/>
      <c r="E628" s="62"/>
      <c r="F628" s="20"/>
      <c r="G628" s="28"/>
      <c r="H628" s="29">
        <f t="shared" si="166"/>
        <v>0</v>
      </c>
      <c r="I628" s="29">
        <f t="shared" si="167"/>
        <v>0</v>
      </c>
      <c r="J628" s="29">
        <f t="shared" si="177"/>
        <v>0</v>
      </c>
      <c r="K628" s="24">
        <f t="shared" si="178"/>
        <v>0</v>
      </c>
      <c r="L628" s="24">
        <f t="shared" si="178"/>
        <v>0</v>
      </c>
      <c r="M628" s="24">
        <f t="shared" si="178"/>
        <v>0</v>
      </c>
      <c r="N628" s="24">
        <f t="shared" si="178"/>
        <v>0</v>
      </c>
      <c r="O628" s="24">
        <f t="shared" si="178"/>
        <v>0</v>
      </c>
      <c r="P628" s="24">
        <f t="shared" si="178"/>
        <v>0</v>
      </c>
      <c r="Q628" s="24">
        <f t="shared" si="178"/>
        <v>0</v>
      </c>
      <c r="R628" s="24">
        <f t="shared" si="178"/>
        <v>0</v>
      </c>
      <c r="S628" s="24">
        <f t="shared" si="178"/>
        <v>0</v>
      </c>
      <c r="T628" s="25" t="s">
        <v>31</v>
      </c>
      <c r="U628" s="30"/>
      <c r="W628" s="31"/>
    </row>
    <row r="629" spans="2:23" s="26" customFormat="1" ht="21" hidden="1" customHeight="1" outlineLevel="1" x14ac:dyDescent="0.25">
      <c r="B629" s="17"/>
      <c r="C629" s="18"/>
      <c r="D629" s="19"/>
      <c r="E629" s="20"/>
      <c r="F629" s="21"/>
      <c r="G629" s="22"/>
      <c r="H629" s="29">
        <f t="shared" si="166"/>
        <v>0</v>
      </c>
      <c r="I629" s="29">
        <f t="shared" si="167"/>
        <v>0</v>
      </c>
      <c r="J629" s="23">
        <f t="shared" ref="J629" si="179">IF($D629=J$6,$C629*$G629,0)</f>
        <v>0</v>
      </c>
      <c r="K629" s="24">
        <f t="shared" si="178"/>
        <v>0</v>
      </c>
      <c r="L629" s="24">
        <f t="shared" si="178"/>
        <v>0</v>
      </c>
      <c r="M629" s="24">
        <f t="shared" si="178"/>
        <v>0</v>
      </c>
      <c r="N629" s="24">
        <f t="shared" si="178"/>
        <v>0</v>
      </c>
      <c r="O629" s="24">
        <f t="shared" si="178"/>
        <v>0</v>
      </c>
      <c r="P629" s="24">
        <f t="shared" si="178"/>
        <v>0</v>
      </c>
      <c r="Q629" s="24">
        <f t="shared" si="178"/>
        <v>0</v>
      </c>
      <c r="R629" s="24">
        <f t="shared" si="178"/>
        <v>0</v>
      </c>
      <c r="S629" s="24">
        <f t="shared" si="178"/>
        <v>0</v>
      </c>
      <c r="T629" s="31"/>
    </row>
    <row r="630" spans="2:23" s="26" customFormat="1" ht="21" hidden="1" customHeight="1" outlineLevel="1" x14ac:dyDescent="0.25">
      <c r="B630" s="27"/>
      <c r="C630" s="18"/>
      <c r="D630" s="18"/>
      <c r="E630" s="19"/>
      <c r="F630" s="20"/>
      <c r="G630" s="28"/>
      <c r="H630" s="29">
        <f t="shared" si="166"/>
        <v>0</v>
      </c>
      <c r="I630" s="29">
        <f t="shared" si="167"/>
        <v>0</v>
      </c>
      <c r="J630" s="29">
        <f t="shared" ref="J630:J631" si="180">(H630*D630)+(I630*D630)</f>
        <v>0</v>
      </c>
      <c r="K630" s="24">
        <f t="shared" si="178"/>
        <v>0</v>
      </c>
      <c r="L630" s="24">
        <f t="shared" si="178"/>
        <v>0</v>
      </c>
      <c r="M630" s="24">
        <f t="shared" si="178"/>
        <v>0</v>
      </c>
      <c r="N630" s="24">
        <f t="shared" si="178"/>
        <v>0</v>
      </c>
      <c r="O630" s="24">
        <f t="shared" si="178"/>
        <v>0</v>
      </c>
      <c r="P630" s="24">
        <f t="shared" si="178"/>
        <v>0</v>
      </c>
      <c r="Q630" s="24">
        <f t="shared" si="178"/>
        <v>0</v>
      </c>
      <c r="R630" s="24">
        <f t="shared" si="178"/>
        <v>0</v>
      </c>
      <c r="S630" s="24">
        <f t="shared" si="178"/>
        <v>0</v>
      </c>
      <c r="T630" s="25" t="s">
        <v>31</v>
      </c>
      <c r="U630" s="30"/>
      <c r="W630" s="31"/>
    </row>
    <row r="631" spans="2:23" s="38" customFormat="1" ht="21" hidden="1" customHeight="1" outlineLevel="1" x14ac:dyDescent="0.25">
      <c r="B631" s="32"/>
      <c r="C631" s="33"/>
      <c r="D631" s="33"/>
      <c r="E631" s="34"/>
      <c r="F631" s="35"/>
      <c r="G631" s="35"/>
      <c r="H631" s="29">
        <f t="shared" si="166"/>
        <v>0</v>
      </c>
      <c r="I631" s="29">
        <f t="shared" si="167"/>
        <v>0</v>
      </c>
      <c r="J631" s="36">
        <f t="shared" si="180"/>
        <v>0</v>
      </c>
      <c r="K631" s="24">
        <f t="shared" si="178"/>
        <v>0</v>
      </c>
      <c r="L631" s="24">
        <f t="shared" si="178"/>
        <v>0</v>
      </c>
      <c r="M631" s="24">
        <f t="shared" si="178"/>
        <v>0</v>
      </c>
      <c r="N631" s="24">
        <f t="shared" si="178"/>
        <v>0</v>
      </c>
      <c r="O631" s="24">
        <f t="shared" si="178"/>
        <v>0</v>
      </c>
      <c r="P631" s="24">
        <f t="shared" si="178"/>
        <v>0</v>
      </c>
      <c r="Q631" s="24">
        <f t="shared" si="178"/>
        <v>0</v>
      </c>
      <c r="R631" s="24">
        <f t="shared" si="178"/>
        <v>0</v>
      </c>
      <c r="S631" s="24">
        <f t="shared" si="178"/>
        <v>0</v>
      </c>
      <c r="T631" s="37" t="s">
        <v>31</v>
      </c>
      <c r="U631" s="37"/>
    </row>
    <row r="632" spans="2:23" s="26" customFormat="1" ht="21" hidden="1" customHeight="1" outlineLevel="1" x14ac:dyDescent="0.25">
      <c r="B632" s="69"/>
      <c r="C632" s="65"/>
      <c r="D632" s="65"/>
      <c r="E632" s="66"/>
      <c r="F632" s="39"/>
      <c r="G632" s="39"/>
      <c r="H632" s="29">
        <f t="shared" si="166"/>
        <v>0</v>
      </c>
      <c r="I632" s="29">
        <f t="shared" si="167"/>
        <v>0</v>
      </c>
      <c r="J632" s="29"/>
      <c r="K632" s="24">
        <f t="shared" si="178"/>
        <v>0</v>
      </c>
      <c r="L632" s="24">
        <f t="shared" si="178"/>
        <v>0</v>
      </c>
      <c r="M632" s="24">
        <f t="shared" si="178"/>
        <v>0</v>
      </c>
      <c r="N632" s="24">
        <f t="shared" si="178"/>
        <v>0</v>
      </c>
      <c r="O632" s="24">
        <f t="shared" si="178"/>
        <v>0</v>
      </c>
      <c r="P632" s="24">
        <f t="shared" si="178"/>
        <v>0</v>
      </c>
      <c r="Q632" s="24">
        <f t="shared" si="178"/>
        <v>0</v>
      </c>
      <c r="R632" s="24">
        <f t="shared" si="178"/>
        <v>0</v>
      </c>
      <c r="S632" s="24">
        <f t="shared" si="178"/>
        <v>0</v>
      </c>
      <c r="T632" s="25"/>
      <c r="U632" s="30"/>
      <c r="W632" s="31"/>
    </row>
    <row r="633" spans="2:23" s="26" customFormat="1" ht="21" hidden="1" customHeight="1" outlineLevel="1" x14ac:dyDescent="0.25">
      <c r="B633" s="9"/>
      <c r="C633" s="18"/>
      <c r="D633" s="18"/>
      <c r="E633" s="62"/>
      <c r="F633" s="20"/>
      <c r="G633" s="28"/>
      <c r="H633" s="29">
        <f t="shared" si="166"/>
        <v>0</v>
      </c>
      <c r="I633" s="29">
        <f t="shared" si="167"/>
        <v>0</v>
      </c>
      <c r="J633" s="63"/>
      <c r="K633" s="24">
        <f t="shared" si="178"/>
        <v>0</v>
      </c>
      <c r="L633" s="24">
        <f t="shared" si="178"/>
        <v>0</v>
      </c>
      <c r="M633" s="24">
        <f t="shared" si="178"/>
        <v>0</v>
      </c>
      <c r="N633" s="24">
        <f t="shared" si="178"/>
        <v>0</v>
      </c>
      <c r="O633" s="24">
        <f t="shared" si="178"/>
        <v>0</v>
      </c>
      <c r="P633" s="24">
        <f t="shared" si="178"/>
        <v>0</v>
      </c>
      <c r="Q633" s="24">
        <f t="shared" si="178"/>
        <v>0</v>
      </c>
      <c r="R633" s="24">
        <f t="shared" si="178"/>
        <v>0</v>
      </c>
      <c r="S633" s="24">
        <f t="shared" si="178"/>
        <v>0</v>
      </c>
      <c r="T633" s="30"/>
      <c r="U633" s="30"/>
    </row>
    <row r="634" spans="2:23" s="26" customFormat="1" ht="21" hidden="1" customHeight="1" outlineLevel="1" x14ac:dyDescent="0.25">
      <c r="B634" s="9"/>
      <c r="C634" s="18"/>
      <c r="D634" s="18"/>
      <c r="E634" s="62"/>
      <c r="F634" s="20"/>
      <c r="G634" s="28"/>
      <c r="H634" s="29">
        <f t="shared" si="166"/>
        <v>0</v>
      </c>
      <c r="I634" s="29">
        <f t="shared" si="167"/>
        <v>0</v>
      </c>
      <c r="J634" s="63"/>
      <c r="K634" s="24">
        <f t="shared" si="178"/>
        <v>0</v>
      </c>
      <c r="L634" s="24">
        <f t="shared" si="178"/>
        <v>0</v>
      </c>
      <c r="M634" s="24">
        <f t="shared" si="178"/>
        <v>0</v>
      </c>
      <c r="N634" s="24">
        <f t="shared" si="178"/>
        <v>0</v>
      </c>
      <c r="O634" s="24">
        <f t="shared" si="178"/>
        <v>0</v>
      </c>
      <c r="P634" s="24">
        <f t="shared" si="178"/>
        <v>0</v>
      </c>
      <c r="Q634" s="24">
        <f t="shared" si="178"/>
        <v>0</v>
      </c>
      <c r="R634" s="24">
        <f t="shared" si="178"/>
        <v>0</v>
      </c>
      <c r="S634" s="24">
        <f t="shared" si="178"/>
        <v>0</v>
      </c>
      <c r="T634" s="30"/>
      <c r="U634" s="30"/>
    </row>
    <row r="635" spans="2:23" s="26" customFormat="1" ht="21" hidden="1" customHeight="1" outlineLevel="1" x14ac:dyDescent="0.25">
      <c r="B635" s="27"/>
      <c r="C635" s="18"/>
      <c r="D635" s="18"/>
      <c r="E635" s="62"/>
      <c r="F635" s="39"/>
      <c r="G635" s="39"/>
      <c r="H635" s="29">
        <f t="shared" si="166"/>
        <v>0</v>
      </c>
      <c r="I635" s="29">
        <f t="shared" si="167"/>
        <v>0</v>
      </c>
      <c r="J635" s="29">
        <f t="shared" ref="J635:J641" si="181">(H635*D635)+(I635*D635)</f>
        <v>0</v>
      </c>
      <c r="K635" s="24">
        <f t="shared" si="178"/>
        <v>0</v>
      </c>
      <c r="L635" s="24">
        <f t="shared" si="178"/>
        <v>0</v>
      </c>
      <c r="M635" s="24">
        <f t="shared" si="178"/>
        <v>0</v>
      </c>
      <c r="N635" s="24">
        <f t="shared" si="178"/>
        <v>0</v>
      </c>
      <c r="O635" s="24">
        <f t="shared" si="178"/>
        <v>0</v>
      </c>
      <c r="P635" s="24">
        <f t="shared" si="178"/>
        <v>0</v>
      </c>
      <c r="Q635" s="24">
        <f t="shared" si="178"/>
        <v>0</v>
      </c>
      <c r="R635" s="24">
        <f t="shared" si="178"/>
        <v>0</v>
      </c>
      <c r="S635" s="24">
        <f t="shared" si="178"/>
        <v>0</v>
      </c>
      <c r="T635" s="25" t="s">
        <v>31</v>
      </c>
      <c r="U635" s="30"/>
      <c r="W635" s="31"/>
    </row>
    <row r="636" spans="2:23" s="38" customFormat="1" ht="21" hidden="1" customHeight="1" outlineLevel="1" x14ac:dyDescent="0.25">
      <c r="B636" s="32"/>
      <c r="C636" s="33"/>
      <c r="D636" s="33"/>
      <c r="E636" s="34"/>
      <c r="F636" s="35"/>
      <c r="G636" s="35"/>
      <c r="H636" s="29">
        <f t="shared" si="166"/>
        <v>0</v>
      </c>
      <c r="I636" s="29">
        <f t="shared" si="167"/>
        <v>0</v>
      </c>
      <c r="J636" s="36">
        <f t="shared" si="181"/>
        <v>0</v>
      </c>
      <c r="K636" s="24">
        <f t="shared" si="178"/>
        <v>0</v>
      </c>
      <c r="L636" s="24">
        <f t="shared" si="178"/>
        <v>0</v>
      </c>
      <c r="M636" s="24">
        <f t="shared" si="178"/>
        <v>0</v>
      </c>
      <c r="N636" s="24">
        <f t="shared" si="178"/>
        <v>0</v>
      </c>
      <c r="O636" s="24">
        <f t="shared" si="178"/>
        <v>0</v>
      </c>
      <c r="P636" s="24">
        <f t="shared" si="178"/>
        <v>0</v>
      </c>
      <c r="Q636" s="24">
        <f t="shared" si="178"/>
        <v>0</v>
      </c>
      <c r="R636" s="24">
        <f t="shared" si="178"/>
        <v>0</v>
      </c>
      <c r="S636" s="24">
        <f t="shared" si="178"/>
        <v>0</v>
      </c>
      <c r="T636" s="37" t="s">
        <v>31</v>
      </c>
      <c r="U636" s="37"/>
    </row>
    <row r="637" spans="2:23" s="26" customFormat="1" ht="21" hidden="1" customHeight="1" outlineLevel="1" x14ac:dyDescent="0.25">
      <c r="B637" s="27"/>
      <c r="C637" s="18"/>
      <c r="D637" s="18"/>
      <c r="E637" s="62"/>
      <c r="F637" s="39"/>
      <c r="G637" s="39"/>
      <c r="H637" s="29">
        <f t="shared" si="166"/>
        <v>0</v>
      </c>
      <c r="I637" s="29">
        <f t="shared" si="167"/>
        <v>0</v>
      </c>
      <c r="J637" s="29">
        <f t="shared" si="181"/>
        <v>0</v>
      </c>
      <c r="K637" s="24">
        <f t="shared" si="178"/>
        <v>0</v>
      </c>
      <c r="L637" s="24">
        <f t="shared" si="178"/>
        <v>0</v>
      </c>
      <c r="M637" s="24">
        <f t="shared" si="178"/>
        <v>0</v>
      </c>
      <c r="N637" s="24">
        <f t="shared" si="178"/>
        <v>0</v>
      </c>
      <c r="O637" s="24">
        <f t="shared" si="178"/>
        <v>0</v>
      </c>
      <c r="P637" s="24">
        <f t="shared" si="178"/>
        <v>0</v>
      </c>
      <c r="Q637" s="24">
        <f t="shared" si="178"/>
        <v>0</v>
      </c>
      <c r="R637" s="24">
        <f t="shared" si="178"/>
        <v>0</v>
      </c>
      <c r="S637" s="24">
        <f t="shared" si="178"/>
        <v>0</v>
      </c>
      <c r="T637" s="25" t="s">
        <v>31</v>
      </c>
      <c r="U637" s="30"/>
      <c r="W637" s="31"/>
    </row>
    <row r="638" spans="2:23" s="26" customFormat="1" ht="21" hidden="1" customHeight="1" outlineLevel="1" x14ac:dyDescent="0.25">
      <c r="B638" s="27"/>
      <c r="C638" s="18"/>
      <c r="D638" s="18"/>
      <c r="E638" s="62"/>
      <c r="F638" s="39"/>
      <c r="G638" s="39"/>
      <c r="H638" s="29">
        <f t="shared" si="166"/>
        <v>0</v>
      </c>
      <c r="I638" s="29">
        <f t="shared" si="167"/>
        <v>0</v>
      </c>
      <c r="J638" s="29">
        <f t="shared" si="181"/>
        <v>0</v>
      </c>
      <c r="K638" s="24">
        <f t="shared" si="178"/>
        <v>0</v>
      </c>
      <c r="L638" s="24">
        <f t="shared" si="178"/>
        <v>0</v>
      </c>
      <c r="M638" s="24">
        <f t="shared" si="178"/>
        <v>0</v>
      </c>
      <c r="N638" s="24">
        <f t="shared" si="178"/>
        <v>0</v>
      </c>
      <c r="O638" s="24">
        <f t="shared" si="178"/>
        <v>0</v>
      </c>
      <c r="P638" s="24">
        <f t="shared" si="178"/>
        <v>0</v>
      </c>
      <c r="Q638" s="24">
        <f t="shared" si="178"/>
        <v>0</v>
      </c>
      <c r="R638" s="24">
        <f t="shared" si="178"/>
        <v>0</v>
      </c>
      <c r="S638" s="24">
        <f t="shared" si="178"/>
        <v>0</v>
      </c>
      <c r="T638" s="25" t="s">
        <v>31</v>
      </c>
      <c r="U638" s="30"/>
      <c r="W638" s="31"/>
    </row>
    <row r="639" spans="2:23" s="38" customFormat="1" ht="21" hidden="1" customHeight="1" outlineLevel="1" x14ac:dyDescent="0.25">
      <c r="B639" s="32"/>
      <c r="C639" s="33"/>
      <c r="D639" s="33"/>
      <c r="E639" s="34"/>
      <c r="F639" s="35"/>
      <c r="G639" s="35"/>
      <c r="H639" s="29">
        <f t="shared" si="166"/>
        <v>0</v>
      </c>
      <c r="I639" s="29">
        <f t="shared" si="167"/>
        <v>0</v>
      </c>
      <c r="J639" s="36">
        <f t="shared" si="181"/>
        <v>0</v>
      </c>
      <c r="K639" s="24">
        <f t="shared" si="178"/>
        <v>0</v>
      </c>
      <c r="L639" s="24">
        <f t="shared" si="178"/>
        <v>0</v>
      </c>
      <c r="M639" s="24">
        <f t="shared" si="178"/>
        <v>0</v>
      </c>
      <c r="N639" s="24">
        <f t="shared" si="178"/>
        <v>0</v>
      </c>
      <c r="O639" s="24">
        <f t="shared" si="178"/>
        <v>0</v>
      </c>
      <c r="P639" s="24">
        <f t="shared" si="178"/>
        <v>0</v>
      </c>
      <c r="Q639" s="24">
        <f t="shared" si="178"/>
        <v>0</v>
      </c>
      <c r="R639" s="24">
        <f t="shared" si="178"/>
        <v>0</v>
      </c>
      <c r="S639" s="24">
        <f t="shared" si="178"/>
        <v>0</v>
      </c>
      <c r="T639" s="37" t="s">
        <v>31</v>
      </c>
      <c r="U639" s="37"/>
    </row>
    <row r="640" spans="2:23" s="26" customFormat="1" ht="21" hidden="1" customHeight="1" outlineLevel="1" x14ac:dyDescent="0.25">
      <c r="B640" s="27"/>
      <c r="C640" s="18"/>
      <c r="D640" s="18"/>
      <c r="E640" s="62"/>
      <c r="F640" s="39"/>
      <c r="G640" s="39"/>
      <c r="H640" s="29">
        <f t="shared" si="166"/>
        <v>0</v>
      </c>
      <c r="I640" s="29">
        <f t="shared" si="167"/>
        <v>0</v>
      </c>
      <c r="J640" s="29">
        <f t="shared" si="181"/>
        <v>0</v>
      </c>
      <c r="K640" s="24">
        <f t="shared" si="178"/>
        <v>0</v>
      </c>
      <c r="L640" s="24">
        <f t="shared" si="178"/>
        <v>0</v>
      </c>
      <c r="M640" s="24">
        <f t="shared" si="178"/>
        <v>0</v>
      </c>
      <c r="N640" s="24">
        <f t="shared" si="178"/>
        <v>0</v>
      </c>
      <c r="O640" s="24">
        <f t="shared" si="178"/>
        <v>0</v>
      </c>
      <c r="P640" s="24">
        <f t="shared" si="178"/>
        <v>0</v>
      </c>
      <c r="Q640" s="24">
        <f t="shared" si="178"/>
        <v>0</v>
      </c>
      <c r="R640" s="24">
        <f t="shared" si="178"/>
        <v>0</v>
      </c>
      <c r="S640" s="24">
        <f t="shared" si="178"/>
        <v>0</v>
      </c>
      <c r="T640" s="25" t="s">
        <v>31</v>
      </c>
      <c r="U640" s="30"/>
      <c r="W640" s="31"/>
    </row>
    <row r="641" spans="2:23" s="26" customFormat="1" ht="21" hidden="1" customHeight="1" outlineLevel="1" x14ac:dyDescent="0.25">
      <c r="B641" s="27"/>
      <c r="C641" s="18"/>
      <c r="D641" s="18"/>
      <c r="E641" s="62"/>
      <c r="F641" s="39"/>
      <c r="G641" s="39"/>
      <c r="H641" s="29">
        <f t="shared" si="166"/>
        <v>0</v>
      </c>
      <c r="I641" s="29">
        <f t="shared" si="167"/>
        <v>0</v>
      </c>
      <c r="J641" s="29">
        <f t="shared" si="181"/>
        <v>0</v>
      </c>
      <c r="K641" s="24">
        <f t="shared" si="178"/>
        <v>0</v>
      </c>
      <c r="L641" s="24">
        <f t="shared" si="178"/>
        <v>0</v>
      </c>
      <c r="M641" s="24">
        <f t="shared" si="178"/>
        <v>0</v>
      </c>
      <c r="N641" s="24">
        <f t="shared" si="178"/>
        <v>0</v>
      </c>
      <c r="O641" s="24">
        <f t="shared" si="178"/>
        <v>0</v>
      </c>
      <c r="P641" s="24">
        <f t="shared" si="178"/>
        <v>0</v>
      </c>
      <c r="Q641" s="24">
        <f t="shared" si="178"/>
        <v>0</v>
      </c>
      <c r="R641" s="24">
        <f t="shared" si="178"/>
        <v>0</v>
      </c>
      <c r="S641" s="24">
        <f t="shared" si="178"/>
        <v>0</v>
      </c>
      <c r="T641" s="25" t="s">
        <v>31</v>
      </c>
      <c r="U641" s="30"/>
      <c r="W641" s="31"/>
    </row>
    <row r="642" spans="2:23" s="68" customFormat="1" ht="21" hidden="1" customHeight="1" outlineLevel="1" x14ac:dyDescent="0.25">
      <c r="B642" s="17"/>
      <c r="C642" s="65"/>
      <c r="D642" s="65"/>
      <c r="E642" s="66"/>
      <c r="F642" s="39"/>
      <c r="G642" s="39"/>
      <c r="H642" s="29">
        <f t="shared" si="166"/>
        <v>0</v>
      </c>
      <c r="I642" s="29">
        <f t="shared" si="167"/>
        <v>0</v>
      </c>
      <c r="J642" s="29"/>
      <c r="K642" s="24">
        <f t="shared" si="178"/>
        <v>0</v>
      </c>
      <c r="L642" s="24">
        <f t="shared" si="178"/>
        <v>0</v>
      </c>
      <c r="M642" s="24">
        <f t="shared" si="178"/>
        <v>0</v>
      </c>
      <c r="N642" s="24">
        <f t="shared" si="178"/>
        <v>0</v>
      </c>
      <c r="O642" s="24">
        <f t="shared" si="178"/>
        <v>0</v>
      </c>
      <c r="P642" s="24">
        <f t="shared" si="178"/>
        <v>0</v>
      </c>
      <c r="Q642" s="24">
        <f t="shared" si="178"/>
        <v>0</v>
      </c>
      <c r="R642" s="24">
        <f t="shared" si="178"/>
        <v>0</v>
      </c>
      <c r="S642" s="24">
        <f t="shared" si="178"/>
        <v>0</v>
      </c>
      <c r="T642" s="25"/>
      <c r="U642" s="67"/>
      <c r="V642" s="26"/>
    </row>
    <row r="643" spans="2:23" s="26" customFormat="1" ht="21" hidden="1" customHeight="1" outlineLevel="1" x14ac:dyDescent="0.25">
      <c r="B643" s="27"/>
      <c r="C643" s="18"/>
      <c r="D643" s="18"/>
      <c r="E643" s="62"/>
      <c r="F643" s="39"/>
      <c r="G643" s="39"/>
      <c r="H643" s="29">
        <f t="shared" si="166"/>
        <v>0</v>
      </c>
      <c r="I643" s="29">
        <f t="shared" si="167"/>
        <v>0</v>
      </c>
      <c r="J643" s="29">
        <f t="shared" ref="J643:J646" si="182">(H643*D643)+(I643*D643)</f>
        <v>0</v>
      </c>
      <c r="K643" s="24">
        <f t="shared" si="178"/>
        <v>0</v>
      </c>
      <c r="L643" s="24">
        <f t="shared" si="178"/>
        <v>0</v>
      </c>
      <c r="M643" s="24">
        <f t="shared" si="178"/>
        <v>0</v>
      </c>
      <c r="N643" s="24">
        <f t="shared" si="178"/>
        <v>0</v>
      </c>
      <c r="O643" s="24">
        <f t="shared" si="178"/>
        <v>0</v>
      </c>
      <c r="P643" s="24">
        <f t="shared" si="178"/>
        <v>0</v>
      </c>
      <c r="Q643" s="24">
        <f t="shared" si="178"/>
        <v>0</v>
      </c>
      <c r="R643" s="24">
        <f t="shared" si="178"/>
        <v>0</v>
      </c>
      <c r="S643" s="24">
        <f t="shared" si="178"/>
        <v>0</v>
      </c>
      <c r="T643" s="25" t="s">
        <v>31</v>
      </c>
      <c r="U643" s="30"/>
      <c r="W643" s="31"/>
    </row>
    <row r="644" spans="2:23" s="38" customFormat="1" ht="21" hidden="1" customHeight="1" outlineLevel="1" x14ac:dyDescent="0.25">
      <c r="B644" s="32"/>
      <c r="C644" s="33"/>
      <c r="D644" s="33"/>
      <c r="E644" s="34"/>
      <c r="F644" s="35"/>
      <c r="G644" s="35"/>
      <c r="H644" s="29">
        <f t="shared" si="166"/>
        <v>0</v>
      </c>
      <c r="I644" s="29">
        <f t="shared" si="167"/>
        <v>0</v>
      </c>
      <c r="J644" s="36">
        <f t="shared" si="182"/>
        <v>0</v>
      </c>
      <c r="K644" s="24">
        <f t="shared" si="178"/>
        <v>0</v>
      </c>
      <c r="L644" s="24">
        <f t="shared" si="178"/>
        <v>0</v>
      </c>
      <c r="M644" s="24">
        <f t="shared" si="178"/>
        <v>0</v>
      </c>
      <c r="N644" s="24">
        <f t="shared" si="178"/>
        <v>0</v>
      </c>
      <c r="O644" s="24">
        <f t="shared" si="178"/>
        <v>0</v>
      </c>
      <c r="P644" s="24">
        <f t="shared" si="178"/>
        <v>0</v>
      </c>
      <c r="Q644" s="24">
        <f t="shared" si="178"/>
        <v>0</v>
      </c>
      <c r="R644" s="24">
        <f t="shared" si="178"/>
        <v>0</v>
      </c>
      <c r="S644" s="24">
        <f t="shared" si="178"/>
        <v>0</v>
      </c>
      <c r="T644" s="37" t="s">
        <v>31</v>
      </c>
      <c r="U644" s="37"/>
    </row>
    <row r="645" spans="2:23" s="26" customFormat="1" ht="21" hidden="1" customHeight="1" outlineLevel="1" x14ac:dyDescent="0.25">
      <c r="B645" s="27"/>
      <c r="C645" s="18"/>
      <c r="D645" s="18"/>
      <c r="E645" s="62"/>
      <c r="F645" s="39"/>
      <c r="G645" s="39"/>
      <c r="H645" s="29">
        <f t="shared" si="166"/>
        <v>0</v>
      </c>
      <c r="I645" s="29">
        <f t="shared" si="167"/>
        <v>0</v>
      </c>
      <c r="J645" s="29">
        <f t="shared" si="182"/>
        <v>0</v>
      </c>
      <c r="K645" s="24">
        <f t="shared" si="178"/>
        <v>0</v>
      </c>
      <c r="L645" s="24">
        <f t="shared" si="178"/>
        <v>0</v>
      </c>
      <c r="M645" s="24">
        <f t="shared" si="178"/>
        <v>0</v>
      </c>
      <c r="N645" s="24">
        <f t="shared" si="178"/>
        <v>0</v>
      </c>
      <c r="O645" s="24">
        <f t="shared" si="178"/>
        <v>0</v>
      </c>
      <c r="P645" s="24">
        <f t="shared" si="178"/>
        <v>0</v>
      </c>
      <c r="Q645" s="24">
        <f t="shared" si="178"/>
        <v>0</v>
      </c>
      <c r="R645" s="24">
        <f t="shared" si="178"/>
        <v>0</v>
      </c>
      <c r="S645" s="24">
        <f t="shared" si="178"/>
        <v>0</v>
      </c>
      <c r="T645" s="25" t="s">
        <v>31</v>
      </c>
      <c r="U645" s="30"/>
      <c r="W645" s="31"/>
    </row>
    <row r="646" spans="2:23" s="26" customFormat="1" ht="21" hidden="1" customHeight="1" outlineLevel="1" x14ac:dyDescent="0.25">
      <c r="B646" s="27"/>
      <c r="C646" s="18"/>
      <c r="D646" s="18"/>
      <c r="E646" s="62"/>
      <c r="F646" s="39"/>
      <c r="G646" s="39"/>
      <c r="H646" s="29">
        <f t="shared" si="166"/>
        <v>0</v>
      </c>
      <c r="I646" s="29">
        <f t="shared" si="167"/>
        <v>0</v>
      </c>
      <c r="J646" s="29">
        <f t="shared" si="182"/>
        <v>0</v>
      </c>
      <c r="K646" s="24">
        <f t="shared" si="178"/>
        <v>0</v>
      </c>
      <c r="L646" s="24">
        <f t="shared" si="178"/>
        <v>0</v>
      </c>
      <c r="M646" s="24">
        <f t="shared" si="178"/>
        <v>0</v>
      </c>
      <c r="N646" s="24">
        <f t="shared" si="178"/>
        <v>0</v>
      </c>
      <c r="O646" s="24">
        <f t="shared" si="178"/>
        <v>0</v>
      </c>
      <c r="P646" s="24">
        <f t="shared" si="178"/>
        <v>0</v>
      </c>
      <c r="Q646" s="24">
        <f t="shared" si="178"/>
        <v>0</v>
      </c>
      <c r="R646" s="24">
        <f t="shared" si="178"/>
        <v>0</v>
      </c>
      <c r="S646" s="24">
        <f t="shared" si="178"/>
        <v>0</v>
      </c>
      <c r="T646" s="25" t="s">
        <v>31</v>
      </c>
      <c r="U646" s="30"/>
      <c r="W646" s="31"/>
    </row>
    <row r="647" spans="2:23" s="68" customFormat="1" ht="21" hidden="1" customHeight="1" outlineLevel="1" x14ac:dyDescent="0.25">
      <c r="B647" s="17"/>
      <c r="C647" s="65"/>
      <c r="D647" s="65"/>
      <c r="E647" s="66"/>
      <c r="F647" s="39"/>
      <c r="G647" s="39"/>
      <c r="H647" s="29">
        <f t="shared" si="166"/>
        <v>0</v>
      </c>
      <c r="I647" s="29">
        <f t="shared" si="167"/>
        <v>0</v>
      </c>
      <c r="J647" s="29"/>
      <c r="K647" s="24">
        <f t="shared" si="178"/>
        <v>0</v>
      </c>
      <c r="L647" s="24">
        <f t="shared" si="178"/>
        <v>0</v>
      </c>
      <c r="M647" s="24">
        <f t="shared" si="178"/>
        <v>0</v>
      </c>
      <c r="N647" s="24">
        <f t="shared" si="178"/>
        <v>0</v>
      </c>
      <c r="O647" s="24">
        <f t="shared" si="178"/>
        <v>0</v>
      </c>
      <c r="P647" s="24">
        <f t="shared" si="178"/>
        <v>0</v>
      </c>
      <c r="Q647" s="24">
        <f t="shared" si="178"/>
        <v>0</v>
      </c>
      <c r="R647" s="24">
        <f t="shared" si="178"/>
        <v>0</v>
      </c>
      <c r="S647" s="24">
        <f t="shared" si="178"/>
        <v>0</v>
      </c>
      <c r="T647" s="25"/>
      <c r="U647" s="67"/>
      <c r="V647" s="26"/>
    </row>
    <row r="648" spans="2:23" s="26" customFormat="1" ht="21" hidden="1" customHeight="1" outlineLevel="1" x14ac:dyDescent="0.25">
      <c r="B648" s="27"/>
      <c r="C648" s="18"/>
      <c r="D648" s="18"/>
      <c r="E648" s="62"/>
      <c r="F648" s="39"/>
      <c r="G648" s="39"/>
      <c r="H648" s="29">
        <f t="shared" si="166"/>
        <v>0</v>
      </c>
      <c r="I648" s="29">
        <f t="shared" si="167"/>
        <v>0</v>
      </c>
      <c r="J648" s="29">
        <f t="shared" ref="J648:J653" si="183">(H648*D648)+(I648*D648)</f>
        <v>0</v>
      </c>
      <c r="K648" s="24">
        <f t="shared" si="178"/>
        <v>0</v>
      </c>
      <c r="L648" s="24">
        <f t="shared" si="178"/>
        <v>0</v>
      </c>
      <c r="M648" s="24">
        <f t="shared" si="178"/>
        <v>0</v>
      </c>
      <c r="N648" s="24">
        <f t="shared" si="178"/>
        <v>0</v>
      </c>
      <c r="O648" s="24">
        <f t="shared" si="178"/>
        <v>0</v>
      </c>
      <c r="P648" s="24">
        <f t="shared" si="178"/>
        <v>0</v>
      </c>
      <c r="Q648" s="24">
        <f t="shared" si="178"/>
        <v>0</v>
      </c>
      <c r="R648" s="24">
        <f t="shared" si="178"/>
        <v>0</v>
      </c>
      <c r="S648" s="24">
        <f t="shared" si="178"/>
        <v>0</v>
      </c>
      <c r="T648" s="25" t="s">
        <v>31</v>
      </c>
      <c r="U648" s="30"/>
      <c r="W648" s="31"/>
    </row>
    <row r="649" spans="2:23" s="38" customFormat="1" ht="21" hidden="1" customHeight="1" outlineLevel="1" x14ac:dyDescent="0.25">
      <c r="B649" s="32"/>
      <c r="C649" s="33"/>
      <c r="D649" s="33"/>
      <c r="E649" s="34"/>
      <c r="F649" s="35"/>
      <c r="G649" s="35"/>
      <c r="H649" s="29">
        <f t="shared" si="166"/>
        <v>0</v>
      </c>
      <c r="I649" s="29">
        <f t="shared" si="167"/>
        <v>0</v>
      </c>
      <c r="J649" s="36">
        <f t="shared" si="183"/>
        <v>0</v>
      </c>
      <c r="K649" s="24">
        <f t="shared" si="178"/>
        <v>0</v>
      </c>
      <c r="L649" s="24">
        <f t="shared" si="178"/>
        <v>0</v>
      </c>
      <c r="M649" s="24">
        <f t="shared" si="178"/>
        <v>0</v>
      </c>
      <c r="N649" s="24">
        <f t="shared" si="178"/>
        <v>0</v>
      </c>
      <c r="O649" s="24">
        <f t="shared" si="178"/>
        <v>0</v>
      </c>
      <c r="P649" s="24">
        <f t="shared" si="178"/>
        <v>0</v>
      </c>
      <c r="Q649" s="24">
        <f t="shared" si="178"/>
        <v>0</v>
      </c>
      <c r="R649" s="24">
        <f t="shared" si="178"/>
        <v>0</v>
      </c>
      <c r="S649" s="24">
        <f t="shared" si="178"/>
        <v>0</v>
      </c>
      <c r="T649" s="37" t="s">
        <v>31</v>
      </c>
      <c r="U649" s="37"/>
    </row>
    <row r="650" spans="2:23" s="26" customFormat="1" ht="21" hidden="1" customHeight="1" outlineLevel="1" x14ac:dyDescent="0.25">
      <c r="B650" s="27"/>
      <c r="C650" s="18"/>
      <c r="D650" s="18"/>
      <c r="E650" s="19"/>
      <c r="F650" s="20"/>
      <c r="G650" s="28"/>
      <c r="H650" s="29">
        <f t="shared" si="166"/>
        <v>0</v>
      </c>
      <c r="I650" s="29">
        <f t="shared" si="167"/>
        <v>0</v>
      </c>
      <c r="J650" s="29">
        <f t="shared" si="183"/>
        <v>0</v>
      </c>
      <c r="K650" s="24">
        <f t="shared" si="178"/>
        <v>0</v>
      </c>
      <c r="L650" s="24">
        <f t="shared" si="178"/>
        <v>0</v>
      </c>
      <c r="M650" s="24">
        <f t="shared" si="178"/>
        <v>0</v>
      </c>
      <c r="N650" s="24">
        <f t="shared" ref="K650:S678" si="184">IF($E650=N$6,$J650,0)</f>
        <v>0</v>
      </c>
      <c r="O650" s="24">
        <f t="shared" si="184"/>
        <v>0</v>
      </c>
      <c r="P650" s="24">
        <f t="shared" si="184"/>
        <v>0</v>
      </c>
      <c r="Q650" s="24">
        <f t="shared" si="184"/>
        <v>0</v>
      </c>
      <c r="R650" s="24">
        <f t="shared" si="184"/>
        <v>0</v>
      </c>
      <c r="S650" s="24">
        <f t="shared" si="184"/>
        <v>0</v>
      </c>
      <c r="T650" s="25" t="s">
        <v>31</v>
      </c>
      <c r="U650" s="30"/>
      <c r="W650" s="31"/>
    </row>
    <row r="651" spans="2:23" s="26" customFormat="1" ht="21" hidden="1" customHeight="1" outlineLevel="1" x14ac:dyDescent="0.25">
      <c r="B651" s="27"/>
      <c r="C651" s="18"/>
      <c r="D651" s="18"/>
      <c r="E651" s="19"/>
      <c r="F651" s="20"/>
      <c r="G651" s="28"/>
      <c r="H651" s="29">
        <f t="shared" si="166"/>
        <v>0</v>
      </c>
      <c r="I651" s="29">
        <f t="shared" si="167"/>
        <v>0</v>
      </c>
      <c r="J651" s="29">
        <f t="shared" si="183"/>
        <v>0</v>
      </c>
      <c r="K651" s="24">
        <f t="shared" si="184"/>
        <v>0</v>
      </c>
      <c r="L651" s="24">
        <f t="shared" si="184"/>
        <v>0</v>
      </c>
      <c r="M651" s="24">
        <f t="shared" si="184"/>
        <v>0</v>
      </c>
      <c r="N651" s="24">
        <f t="shared" si="184"/>
        <v>0</v>
      </c>
      <c r="O651" s="24">
        <f t="shared" si="184"/>
        <v>0</v>
      </c>
      <c r="P651" s="24">
        <f t="shared" si="184"/>
        <v>0</v>
      </c>
      <c r="Q651" s="24">
        <f t="shared" si="184"/>
        <v>0</v>
      </c>
      <c r="R651" s="24">
        <f t="shared" si="184"/>
        <v>0</v>
      </c>
      <c r="S651" s="24">
        <f t="shared" si="184"/>
        <v>0</v>
      </c>
      <c r="T651" s="25" t="s">
        <v>31</v>
      </c>
      <c r="U651" s="30"/>
      <c r="W651" s="31"/>
    </row>
    <row r="652" spans="2:23" s="26" customFormat="1" ht="21" hidden="1" customHeight="1" outlineLevel="1" x14ac:dyDescent="0.25">
      <c r="B652" s="27"/>
      <c r="C652" s="18"/>
      <c r="D652" s="18"/>
      <c r="E652" s="19"/>
      <c r="F652" s="20"/>
      <c r="G652" s="28"/>
      <c r="H652" s="29">
        <f t="shared" ref="H652:H715" si="185">IF(C652="A",PRODUCT(E652:G652),0)</f>
        <v>0</v>
      </c>
      <c r="I652" s="29">
        <f t="shared" ref="I652:I715" si="186">IF(C652="D",-PRODUCT(E652:G652),0)</f>
        <v>0</v>
      </c>
      <c r="J652" s="29">
        <f t="shared" si="183"/>
        <v>0</v>
      </c>
      <c r="K652" s="24">
        <f t="shared" si="184"/>
        <v>0</v>
      </c>
      <c r="L652" s="24">
        <f t="shared" si="184"/>
        <v>0</v>
      </c>
      <c r="M652" s="24">
        <f t="shared" si="184"/>
        <v>0</v>
      </c>
      <c r="N652" s="24">
        <f t="shared" si="184"/>
        <v>0</v>
      </c>
      <c r="O652" s="24">
        <f t="shared" si="184"/>
        <v>0</v>
      </c>
      <c r="P652" s="24">
        <f t="shared" si="184"/>
        <v>0</v>
      </c>
      <c r="Q652" s="24">
        <f t="shared" si="184"/>
        <v>0</v>
      </c>
      <c r="R652" s="24">
        <f t="shared" si="184"/>
        <v>0</v>
      </c>
      <c r="S652" s="24">
        <f t="shared" si="184"/>
        <v>0</v>
      </c>
      <c r="T652" s="25" t="s">
        <v>31</v>
      </c>
      <c r="U652" s="30"/>
      <c r="W652" s="31"/>
    </row>
    <row r="653" spans="2:23" s="26" customFormat="1" ht="21" hidden="1" customHeight="1" outlineLevel="1" x14ac:dyDescent="0.25">
      <c r="B653" s="32"/>
      <c r="C653" s="33"/>
      <c r="D653" s="33"/>
      <c r="E653" s="34"/>
      <c r="F653" s="35"/>
      <c r="G653" s="35"/>
      <c r="H653" s="29">
        <f t="shared" si="185"/>
        <v>0</v>
      </c>
      <c r="I653" s="29">
        <f t="shared" si="186"/>
        <v>0</v>
      </c>
      <c r="J653" s="29">
        <f t="shared" si="183"/>
        <v>0</v>
      </c>
      <c r="K653" s="24">
        <f t="shared" si="184"/>
        <v>0</v>
      </c>
      <c r="L653" s="24">
        <f t="shared" si="184"/>
        <v>0</v>
      </c>
      <c r="M653" s="24">
        <f t="shared" si="184"/>
        <v>0</v>
      </c>
      <c r="N653" s="24">
        <f t="shared" si="184"/>
        <v>0</v>
      </c>
      <c r="O653" s="24">
        <f t="shared" si="184"/>
        <v>0</v>
      </c>
      <c r="P653" s="24">
        <f t="shared" si="184"/>
        <v>0</v>
      </c>
      <c r="Q653" s="24">
        <f t="shared" si="184"/>
        <v>0</v>
      </c>
      <c r="R653" s="24">
        <f t="shared" si="184"/>
        <v>0</v>
      </c>
      <c r="S653" s="24">
        <f t="shared" si="184"/>
        <v>0</v>
      </c>
      <c r="T653" s="25" t="s">
        <v>31</v>
      </c>
      <c r="U653" s="30"/>
      <c r="W653" s="31"/>
    </row>
    <row r="654" spans="2:23" s="26" customFormat="1" ht="21" hidden="1" customHeight="1" outlineLevel="1" x14ac:dyDescent="0.25">
      <c r="B654" s="17"/>
      <c r="C654" s="18"/>
      <c r="D654" s="19"/>
      <c r="E654" s="20"/>
      <c r="F654" s="21"/>
      <c r="G654" s="22"/>
      <c r="H654" s="29">
        <f t="shared" si="185"/>
        <v>0</v>
      </c>
      <c r="I654" s="29">
        <f t="shared" si="186"/>
        <v>0</v>
      </c>
      <c r="J654" s="23">
        <f t="shared" ref="J654" si="187">IF($D654=J$6,$C654*$G654,0)</f>
        <v>0</v>
      </c>
      <c r="K654" s="24">
        <f t="shared" si="184"/>
        <v>0</v>
      </c>
      <c r="L654" s="24">
        <f t="shared" si="184"/>
        <v>0</v>
      </c>
      <c r="M654" s="24">
        <f t="shared" si="184"/>
        <v>0</v>
      </c>
      <c r="N654" s="24">
        <f t="shared" si="184"/>
        <v>0</v>
      </c>
      <c r="O654" s="24">
        <f t="shared" si="184"/>
        <v>0</v>
      </c>
      <c r="P654" s="24">
        <f t="shared" si="184"/>
        <v>0</v>
      </c>
      <c r="Q654" s="24">
        <f t="shared" si="184"/>
        <v>0</v>
      </c>
      <c r="R654" s="24">
        <f t="shared" si="184"/>
        <v>0</v>
      </c>
      <c r="S654" s="24">
        <f t="shared" si="184"/>
        <v>0</v>
      </c>
      <c r="T654" s="31"/>
    </row>
    <row r="655" spans="2:23" s="26" customFormat="1" ht="21" hidden="1" customHeight="1" outlineLevel="1" x14ac:dyDescent="0.25">
      <c r="B655" s="27"/>
      <c r="C655" s="18"/>
      <c r="D655" s="18"/>
      <c r="E655" s="19"/>
      <c r="F655" s="20"/>
      <c r="G655" s="28"/>
      <c r="H655" s="29">
        <f t="shared" si="185"/>
        <v>0</v>
      </c>
      <c r="I655" s="29">
        <f t="shared" si="186"/>
        <v>0</v>
      </c>
      <c r="J655" s="29">
        <f t="shared" ref="J655:J657" si="188">(H655*D655)+(I655*D655)</f>
        <v>0</v>
      </c>
      <c r="K655" s="24">
        <f t="shared" si="184"/>
        <v>0</v>
      </c>
      <c r="L655" s="24">
        <f t="shared" si="184"/>
        <v>0</v>
      </c>
      <c r="M655" s="24">
        <f t="shared" si="184"/>
        <v>0</v>
      </c>
      <c r="N655" s="24">
        <f t="shared" si="184"/>
        <v>0</v>
      </c>
      <c r="O655" s="24">
        <f t="shared" si="184"/>
        <v>0</v>
      </c>
      <c r="P655" s="24">
        <f t="shared" si="184"/>
        <v>0</v>
      </c>
      <c r="Q655" s="24">
        <f t="shared" si="184"/>
        <v>0</v>
      </c>
      <c r="R655" s="24">
        <f t="shared" si="184"/>
        <v>0</v>
      </c>
      <c r="S655" s="24">
        <f t="shared" si="184"/>
        <v>0</v>
      </c>
      <c r="T655" s="25" t="s">
        <v>31</v>
      </c>
      <c r="U655" s="30"/>
      <c r="W655" s="31"/>
    </row>
    <row r="656" spans="2:23" s="26" customFormat="1" ht="21" hidden="1" customHeight="1" outlineLevel="1" x14ac:dyDescent="0.25">
      <c r="B656" s="27"/>
      <c r="C656" s="18"/>
      <c r="D656" s="18"/>
      <c r="E656" s="19"/>
      <c r="F656" s="20"/>
      <c r="G656" s="28"/>
      <c r="H656" s="29">
        <f t="shared" si="185"/>
        <v>0</v>
      </c>
      <c r="I656" s="29">
        <f t="shared" si="186"/>
        <v>0</v>
      </c>
      <c r="J656" s="29">
        <f t="shared" si="188"/>
        <v>0</v>
      </c>
      <c r="K656" s="24">
        <f t="shared" si="184"/>
        <v>0</v>
      </c>
      <c r="L656" s="24">
        <f t="shared" si="184"/>
        <v>0</v>
      </c>
      <c r="M656" s="24">
        <f t="shared" si="184"/>
        <v>0</v>
      </c>
      <c r="N656" s="24">
        <f t="shared" si="184"/>
        <v>0</v>
      </c>
      <c r="O656" s="24">
        <f t="shared" si="184"/>
        <v>0</v>
      </c>
      <c r="P656" s="24">
        <f t="shared" si="184"/>
        <v>0</v>
      </c>
      <c r="Q656" s="24">
        <f t="shared" si="184"/>
        <v>0</v>
      </c>
      <c r="R656" s="24">
        <f t="shared" si="184"/>
        <v>0</v>
      </c>
      <c r="S656" s="24">
        <f t="shared" si="184"/>
        <v>0</v>
      </c>
      <c r="T656" s="25" t="s">
        <v>31</v>
      </c>
      <c r="U656" s="30"/>
      <c r="W656" s="31"/>
    </row>
    <row r="657" spans="2:23" s="26" customFormat="1" ht="21" hidden="1" customHeight="1" outlineLevel="1" x14ac:dyDescent="0.25">
      <c r="B657" s="27"/>
      <c r="C657" s="18"/>
      <c r="D657" s="18"/>
      <c r="E657" s="19"/>
      <c r="F657" s="20"/>
      <c r="G657" s="28"/>
      <c r="H657" s="29">
        <f t="shared" si="185"/>
        <v>0</v>
      </c>
      <c r="I657" s="29">
        <f t="shared" si="186"/>
        <v>0</v>
      </c>
      <c r="J657" s="29">
        <f t="shared" si="188"/>
        <v>0</v>
      </c>
      <c r="K657" s="24">
        <f t="shared" si="184"/>
        <v>0</v>
      </c>
      <c r="L657" s="24">
        <f t="shared" si="184"/>
        <v>0</v>
      </c>
      <c r="M657" s="24">
        <f t="shared" si="184"/>
        <v>0</v>
      </c>
      <c r="N657" s="24">
        <f t="shared" si="184"/>
        <v>0</v>
      </c>
      <c r="O657" s="24">
        <f t="shared" si="184"/>
        <v>0</v>
      </c>
      <c r="P657" s="24">
        <f t="shared" si="184"/>
        <v>0</v>
      </c>
      <c r="Q657" s="24">
        <f t="shared" si="184"/>
        <v>0</v>
      </c>
      <c r="R657" s="24">
        <f t="shared" si="184"/>
        <v>0</v>
      </c>
      <c r="S657" s="24">
        <f t="shared" si="184"/>
        <v>0</v>
      </c>
      <c r="T657" s="25" t="s">
        <v>31</v>
      </c>
      <c r="U657" s="30"/>
      <c r="W657" s="31"/>
    </row>
    <row r="658" spans="2:23" s="26" customFormat="1" ht="21" hidden="1" customHeight="1" outlineLevel="1" x14ac:dyDescent="0.25">
      <c r="B658" s="17"/>
      <c r="C658" s="18"/>
      <c r="D658" s="19"/>
      <c r="E658" s="20"/>
      <c r="F658" s="21"/>
      <c r="G658" s="22"/>
      <c r="H658" s="29">
        <f t="shared" si="185"/>
        <v>0</v>
      </c>
      <c r="I658" s="29">
        <f t="shared" si="186"/>
        <v>0</v>
      </c>
      <c r="J658" s="23">
        <f t="shared" ref="J658" si="189">IF($D658=J$6,$C658*$G658,0)</f>
        <v>0</v>
      </c>
      <c r="K658" s="24">
        <f t="shared" si="184"/>
        <v>0</v>
      </c>
      <c r="L658" s="24">
        <f t="shared" si="184"/>
        <v>0</v>
      </c>
      <c r="M658" s="24">
        <f t="shared" si="184"/>
        <v>0</v>
      </c>
      <c r="N658" s="24">
        <f t="shared" si="184"/>
        <v>0</v>
      </c>
      <c r="O658" s="24">
        <f t="shared" si="184"/>
        <v>0</v>
      </c>
      <c r="P658" s="24">
        <f t="shared" si="184"/>
        <v>0</v>
      </c>
      <c r="Q658" s="24">
        <f t="shared" si="184"/>
        <v>0</v>
      </c>
      <c r="R658" s="24">
        <f t="shared" si="184"/>
        <v>0</v>
      </c>
      <c r="S658" s="24">
        <f t="shared" si="184"/>
        <v>0</v>
      </c>
      <c r="T658" s="31"/>
    </row>
    <row r="659" spans="2:23" s="26" customFormat="1" ht="21" hidden="1" customHeight="1" outlineLevel="1" x14ac:dyDescent="0.25">
      <c r="B659" s="27"/>
      <c r="C659" s="18"/>
      <c r="D659" s="18"/>
      <c r="E659" s="19"/>
      <c r="F659" s="20"/>
      <c r="G659" s="28"/>
      <c r="H659" s="29">
        <f t="shared" si="185"/>
        <v>0</v>
      </c>
      <c r="I659" s="29">
        <f t="shared" si="186"/>
        <v>0</v>
      </c>
      <c r="J659" s="29">
        <f t="shared" ref="J659:J666" si="190">(H659*D659)+(I659*D659)</f>
        <v>0</v>
      </c>
      <c r="K659" s="24">
        <f t="shared" si="184"/>
        <v>0</v>
      </c>
      <c r="L659" s="24">
        <f t="shared" si="184"/>
        <v>0</v>
      </c>
      <c r="M659" s="24">
        <f t="shared" si="184"/>
        <v>0</v>
      </c>
      <c r="N659" s="24">
        <f t="shared" si="184"/>
        <v>0</v>
      </c>
      <c r="O659" s="24">
        <f t="shared" si="184"/>
        <v>0</v>
      </c>
      <c r="P659" s="24">
        <f t="shared" si="184"/>
        <v>0</v>
      </c>
      <c r="Q659" s="24">
        <f t="shared" si="184"/>
        <v>0</v>
      </c>
      <c r="R659" s="24">
        <f t="shared" si="184"/>
        <v>0</v>
      </c>
      <c r="S659" s="24">
        <f t="shared" si="184"/>
        <v>0</v>
      </c>
      <c r="T659" s="25" t="s">
        <v>31</v>
      </c>
      <c r="U659" s="30"/>
      <c r="W659" s="31"/>
    </row>
    <row r="660" spans="2:23" s="38" customFormat="1" ht="21" hidden="1" customHeight="1" outlineLevel="1" x14ac:dyDescent="0.25">
      <c r="B660" s="32"/>
      <c r="C660" s="33"/>
      <c r="D660" s="33"/>
      <c r="E660" s="34"/>
      <c r="F660" s="35"/>
      <c r="G660" s="35"/>
      <c r="H660" s="29">
        <f t="shared" si="185"/>
        <v>0</v>
      </c>
      <c r="I660" s="29">
        <f t="shared" si="186"/>
        <v>0</v>
      </c>
      <c r="J660" s="36">
        <f t="shared" si="190"/>
        <v>0</v>
      </c>
      <c r="K660" s="24">
        <f t="shared" si="184"/>
        <v>0</v>
      </c>
      <c r="L660" s="24">
        <f t="shared" si="184"/>
        <v>0</v>
      </c>
      <c r="M660" s="24">
        <f t="shared" si="184"/>
        <v>0</v>
      </c>
      <c r="N660" s="24">
        <f t="shared" si="184"/>
        <v>0</v>
      </c>
      <c r="O660" s="24">
        <f t="shared" si="184"/>
        <v>0</v>
      </c>
      <c r="P660" s="24">
        <f t="shared" si="184"/>
        <v>0</v>
      </c>
      <c r="Q660" s="24">
        <f t="shared" si="184"/>
        <v>0</v>
      </c>
      <c r="R660" s="24">
        <f t="shared" si="184"/>
        <v>0</v>
      </c>
      <c r="S660" s="24">
        <f t="shared" si="184"/>
        <v>0</v>
      </c>
      <c r="T660" s="37" t="s">
        <v>31</v>
      </c>
      <c r="U660" s="37"/>
    </row>
    <row r="661" spans="2:23" s="26" customFormat="1" ht="21" hidden="1" customHeight="1" outlineLevel="1" x14ac:dyDescent="0.25">
      <c r="B661" s="27"/>
      <c r="C661" s="18"/>
      <c r="D661" s="18"/>
      <c r="E661" s="19"/>
      <c r="F661" s="20"/>
      <c r="G661" s="28"/>
      <c r="H661" s="29">
        <f t="shared" si="185"/>
        <v>0</v>
      </c>
      <c r="I661" s="29">
        <f t="shared" si="186"/>
        <v>0</v>
      </c>
      <c r="J661" s="29">
        <f t="shared" si="190"/>
        <v>0</v>
      </c>
      <c r="K661" s="24">
        <f t="shared" si="184"/>
        <v>0</v>
      </c>
      <c r="L661" s="24">
        <f t="shared" si="184"/>
        <v>0</v>
      </c>
      <c r="M661" s="24">
        <f t="shared" si="184"/>
        <v>0</v>
      </c>
      <c r="N661" s="24">
        <f t="shared" si="184"/>
        <v>0</v>
      </c>
      <c r="O661" s="24">
        <f t="shared" si="184"/>
        <v>0</v>
      </c>
      <c r="P661" s="24">
        <f t="shared" si="184"/>
        <v>0</v>
      </c>
      <c r="Q661" s="24">
        <f t="shared" si="184"/>
        <v>0</v>
      </c>
      <c r="R661" s="24">
        <f t="shared" si="184"/>
        <v>0</v>
      </c>
      <c r="S661" s="24">
        <f t="shared" si="184"/>
        <v>0</v>
      </c>
      <c r="T661" s="25" t="s">
        <v>31</v>
      </c>
      <c r="U661" s="30"/>
      <c r="W661" s="31"/>
    </row>
    <row r="662" spans="2:23" s="26" customFormat="1" ht="21" hidden="1" customHeight="1" outlineLevel="1" x14ac:dyDescent="0.25">
      <c r="B662" s="27"/>
      <c r="C662" s="18"/>
      <c r="D662" s="18"/>
      <c r="E662" s="19"/>
      <c r="F662" s="20"/>
      <c r="G662" s="28"/>
      <c r="H662" s="29">
        <f t="shared" si="185"/>
        <v>0</v>
      </c>
      <c r="I662" s="29">
        <f t="shared" si="186"/>
        <v>0</v>
      </c>
      <c r="J662" s="29">
        <f t="shared" si="190"/>
        <v>0</v>
      </c>
      <c r="K662" s="24">
        <f t="shared" si="184"/>
        <v>0</v>
      </c>
      <c r="L662" s="24">
        <f t="shared" si="184"/>
        <v>0</v>
      </c>
      <c r="M662" s="24">
        <f t="shared" si="184"/>
        <v>0</v>
      </c>
      <c r="N662" s="24">
        <f t="shared" si="184"/>
        <v>0</v>
      </c>
      <c r="O662" s="24">
        <f t="shared" si="184"/>
        <v>0</v>
      </c>
      <c r="P662" s="24">
        <f t="shared" si="184"/>
        <v>0</v>
      </c>
      <c r="Q662" s="24">
        <f t="shared" si="184"/>
        <v>0</v>
      </c>
      <c r="R662" s="24">
        <f t="shared" si="184"/>
        <v>0</v>
      </c>
      <c r="S662" s="24">
        <f t="shared" si="184"/>
        <v>0</v>
      </c>
      <c r="T662" s="25" t="s">
        <v>31</v>
      </c>
      <c r="U662" s="30"/>
      <c r="W662" s="31"/>
    </row>
    <row r="663" spans="2:23" s="26" customFormat="1" ht="21" hidden="1" customHeight="1" outlineLevel="1" x14ac:dyDescent="0.25">
      <c r="B663" s="27"/>
      <c r="C663" s="18"/>
      <c r="D663" s="18"/>
      <c r="E663" s="19"/>
      <c r="F663" s="20"/>
      <c r="G663" s="28"/>
      <c r="H663" s="29">
        <f t="shared" si="185"/>
        <v>0</v>
      </c>
      <c r="I663" s="29">
        <f t="shared" si="186"/>
        <v>0</v>
      </c>
      <c r="J663" s="29">
        <f t="shared" si="190"/>
        <v>0</v>
      </c>
      <c r="K663" s="24">
        <f t="shared" si="184"/>
        <v>0</v>
      </c>
      <c r="L663" s="24">
        <f t="shared" si="184"/>
        <v>0</v>
      </c>
      <c r="M663" s="24">
        <f t="shared" si="184"/>
        <v>0</v>
      </c>
      <c r="N663" s="24">
        <f t="shared" si="184"/>
        <v>0</v>
      </c>
      <c r="O663" s="24">
        <f t="shared" si="184"/>
        <v>0</v>
      </c>
      <c r="P663" s="24">
        <f t="shared" si="184"/>
        <v>0</v>
      </c>
      <c r="Q663" s="24">
        <f t="shared" si="184"/>
        <v>0</v>
      </c>
      <c r="R663" s="24">
        <f t="shared" si="184"/>
        <v>0</v>
      </c>
      <c r="S663" s="24">
        <f t="shared" si="184"/>
        <v>0</v>
      </c>
      <c r="T663" s="25" t="s">
        <v>31</v>
      </c>
      <c r="U663" s="30"/>
      <c r="W663" s="31"/>
    </row>
    <row r="664" spans="2:23" s="26" customFormat="1" ht="21" hidden="1" customHeight="1" outlineLevel="1" x14ac:dyDescent="0.25">
      <c r="B664" s="27"/>
      <c r="C664" s="18"/>
      <c r="D664" s="18"/>
      <c r="E664" s="19"/>
      <c r="F664" s="20"/>
      <c r="G664" s="28"/>
      <c r="H664" s="29">
        <f t="shared" si="185"/>
        <v>0</v>
      </c>
      <c r="I664" s="29">
        <f t="shared" si="186"/>
        <v>0</v>
      </c>
      <c r="J664" s="29">
        <f t="shared" si="190"/>
        <v>0</v>
      </c>
      <c r="K664" s="24">
        <f t="shared" si="184"/>
        <v>0</v>
      </c>
      <c r="L664" s="24">
        <f t="shared" si="184"/>
        <v>0</v>
      </c>
      <c r="M664" s="24">
        <f t="shared" si="184"/>
        <v>0</v>
      </c>
      <c r="N664" s="24">
        <f t="shared" si="184"/>
        <v>0</v>
      </c>
      <c r="O664" s="24">
        <f t="shared" si="184"/>
        <v>0</v>
      </c>
      <c r="P664" s="24">
        <f t="shared" si="184"/>
        <v>0</v>
      </c>
      <c r="Q664" s="24">
        <f t="shared" si="184"/>
        <v>0</v>
      </c>
      <c r="R664" s="24">
        <f t="shared" si="184"/>
        <v>0</v>
      </c>
      <c r="S664" s="24">
        <f t="shared" si="184"/>
        <v>0</v>
      </c>
      <c r="T664" s="25" t="s">
        <v>31</v>
      </c>
      <c r="U664" s="30"/>
      <c r="W664" s="31"/>
    </row>
    <row r="665" spans="2:23" s="38" customFormat="1" ht="21" hidden="1" customHeight="1" outlineLevel="1" x14ac:dyDescent="0.25">
      <c r="B665" s="32"/>
      <c r="C665" s="33"/>
      <c r="D665" s="33"/>
      <c r="E665" s="34"/>
      <c r="F665" s="35"/>
      <c r="G665" s="35"/>
      <c r="H665" s="29">
        <f t="shared" si="185"/>
        <v>0</v>
      </c>
      <c r="I665" s="29">
        <f t="shared" si="186"/>
        <v>0</v>
      </c>
      <c r="J665" s="36">
        <f t="shared" si="190"/>
        <v>0</v>
      </c>
      <c r="K665" s="24">
        <f t="shared" si="184"/>
        <v>0</v>
      </c>
      <c r="L665" s="24">
        <f t="shared" si="184"/>
        <v>0</v>
      </c>
      <c r="M665" s="24">
        <f t="shared" si="184"/>
        <v>0</v>
      </c>
      <c r="N665" s="24">
        <f t="shared" si="184"/>
        <v>0</v>
      </c>
      <c r="O665" s="24">
        <f t="shared" si="184"/>
        <v>0</v>
      </c>
      <c r="P665" s="24">
        <f t="shared" si="184"/>
        <v>0</v>
      </c>
      <c r="Q665" s="24">
        <f t="shared" si="184"/>
        <v>0</v>
      </c>
      <c r="R665" s="24">
        <f t="shared" si="184"/>
        <v>0</v>
      </c>
      <c r="S665" s="24">
        <f t="shared" si="184"/>
        <v>0</v>
      </c>
      <c r="T665" s="37" t="s">
        <v>31</v>
      </c>
      <c r="U665" s="37"/>
    </row>
    <row r="666" spans="2:23" s="26" customFormat="1" ht="21" hidden="1" customHeight="1" outlineLevel="1" x14ac:dyDescent="0.25">
      <c r="B666" s="27"/>
      <c r="C666" s="18"/>
      <c r="D666" s="18"/>
      <c r="E666" s="19"/>
      <c r="F666" s="20"/>
      <c r="G666" s="28"/>
      <c r="H666" s="29">
        <f t="shared" si="185"/>
        <v>0</v>
      </c>
      <c r="I666" s="29">
        <f t="shared" si="186"/>
        <v>0</v>
      </c>
      <c r="J666" s="29">
        <f t="shared" si="190"/>
        <v>0</v>
      </c>
      <c r="K666" s="24">
        <f t="shared" si="184"/>
        <v>0</v>
      </c>
      <c r="L666" s="24">
        <f t="shared" si="184"/>
        <v>0</v>
      </c>
      <c r="M666" s="24">
        <f t="shared" si="184"/>
        <v>0</v>
      </c>
      <c r="N666" s="24">
        <f t="shared" si="184"/>
        <v>0</v>
      </c>
      <c r="O666" s="24">
        <f t="shared" si="184"/>
        <v>0</v>
      </c>
      <c r="P666" s="24">
        <f t="shared" si="184"/>
        <v>0</v>
      </c>
      <c r="Q666" s="24">
        <f t="shared" si="184"/>
        <v>0</v>
      </c>
      <c r="R666" s="24">
        <f t="shared" si="184"/>
        <v>0</v>
      </c>
      <c r="S666" s="24">
        <f t="shared" si="184"/>
        <v>0</v>
      </c>
      <c r="T666" s="25" t="s">
        <v>31</v>
      </c>
      <c r="U666" s="30"/>
      <c r="W666" s="31"/>
    </row>
    <row r="667" spans="2:23" s="26" customFormat="1" ht="21" hidden="1" customHeight="1" outlineLevel="1" x14ac:dyDescent="0.25">
      <c r="B667" s="17"/>
      <c r="C667" s="18"/>
      <c r="D667" s="19"/>
      <c r="E667" s="20"/>
      <c r="F667" s="21"/>
      <c r="G667" s="22"/>
      <c r="H667" s="29">
        <f t="shared" si="185"/>
        <v>0</v>
      </c>
      <c r="I667" s="29">
        <f t="shared" si="186"/>
        <v>0</v>
      </c>
      <c r="J667" s="23">
        <f t="shared" ref="J667" si="191">IF($D667=J$6,$C667*$G667,0)</f>
        <v>0</v>
      </c>
      <c r="K667" s="24">
        <f t="shared" si="184"/>
        <v>0</v>
      </c>
      <c r="L667" s="24">
        <f t="shared" si="184"/>
        <v>0</v>
      </c>
      <c r="M667" s="24">
        <f t="shared" si="184"/>
        <v>0</v>
      </c>
      <c r="N667" s="24">
        <f t="shared" si="184"/>
        <v>0</v>
      </c>
      <c r="O667" s="24">
        <f t="shared" si="184"/>
        <v>0</v>
      </c>
      <c r="P667" s="24">
        <f t="shared" si="184"/>
        <v>0</v>
      </c>
      <c r="Q667" s="24">
        <f t="shared" si="184"/>
        <v>0</v>
      </c>
      <c r="R667" s="24">
        <f t="shared" si="184"/>
        <v>0</v>
      </c>
      <c r="S667" s="24">
        <f t="shared" si="184"/>
        <v>0</v>
      </c>
      <c r="T667" s="31"/>
    </row>
    <row r="668" spans="2:23" s="26" customFormat="1" ht="21" hidden="1" customHeight="1" outlineLevel="1" x14ac:dyDescent="0.25">
      <c r="B668" s="27"/>
      <c r="C668" s="18"/>
      <c r="D668" s="18"/>
      <c r="E668" s="19"/>
      <c r="F668" s="20"/>
      <c r="G668" s="28"/>
      <c r="H668" s="29">
        <f t="shared" si="185"/>
        <v>0</v>
      </c>
      <c r="I668" s="29">
        <f t="shared" si="186"/>
        <v>0</v>
      </c>
      <c r="J668" s="29">
        <f t="shared" ref="J668:J674" si="192">(H668*D668)+(I668*D668)</f>
        <v>0</v>
      </c>
      <c r="K668" s="24">
        <f t="shared" si="184"/>
        <v>0</v>
      </c>
      <c r="L668" s="24">
        <f t="shared" si="184"/>
        <v>0</v>
      </c>
      <c r="M668" s="24">
        <f t="shared" si="184"/>
        <v>0</v>
      </c>
      <c r="N668" s="24">
        <f t="shared" si="184"/>
        <v>0</v>
      </c>
      <c r="O668" s="24">
        <f t="shared" si="184"/>
        <v>0</v>
      </c>
      <c r="P668" s="24">
        <f t="shared" si="184"/>
        <v>0</v>
      </c>
      <c r="Q668" s="24">
        <f t="shared" si="184"/>
        <v>0</v>
      </c>
      <c r="R668" s="24">
        <f t="shared" si="184"/>
        <v>0</v>
      </c>
      <c r="S668" s="24">
        <f t="shared" si="184"/>
        <v>0</v>
      </c>
      <c r="T668" s="25" t="s">
        <v>31</v>
      </c>
      <c r="U668" s="30"/>
      <c r="W668" s="31"/>
    </row>
    <row r="669" spans="2:23" s="26" customFormat="1" ht="21" hidden="1" customHeight="1" outlineLevel="1" x14ac:dyDescent="0.25">
      <c r="B669" s="27"/>
      <c r="C669" s="18"/>
      <c r="D669" s="18"/>
      <c r="E669" s="19"/>
      <c r="F669" s="20"/>
      <c r="G669" s="28"/>
      <c r="H669" s="29">
        <f t="shared" si="185"/>
        <v>0</v>
      </c>
      <c r="I669" s="29">
        <f t="shared" si="186"/>
        <v>0</v>
      </c>
      <c r="J669" s="29">
        <f t="shared" si="192"/>
        <v>0</v>
      </c>
      <c r="K669" s="24">
        <f t="shared" si="184"/>
        <v>0</v>
      </c>
      <c r="L669" s="24">
        <f t="shared" si="184"/>
        <v>0</v>
      </c>
      <c r="M669" s="24">
        <f t="shared" si="184"/>
        <v>0</v>
      </c>
      <c r="N669" s="24">
        <f t="shared" si="184"/>
        <v>0</v>
      </c>
      <c r="O669" s="24">
        <f t="shared" si="184"/>
        <v>0</v>
      </c>
      <c r="P669" s="24">
        <f t="shared" si="184"/>
        <v>0</v>
      </c>
      <c r="Q669" s="24">
        <f t="shared" si="184"/>
        <v>0</v>
      </c>
      <c r="R669" s="24">
        <f t="shared" si="184"/>
        <v>0</v>
      </c>
      <c r="S669" s="24">
        <f t="shared" si="184"/>
        <v>0</v>
      </c>
      <c r="T669" s="25" t="s">
        <v>31</v>
      </c>
      <c r="U669" s="30"/>
      <c r="W669" s="31"/>
    </row>
    <row r="670" spans="2:23" s="26" customFormat="1" ht="21" hidden="1" customHeight="1" outlineLevel="1" x14ac:dyDescent="0.25">
      <c r="B670" s="27"/>
      <c r="C670" s="18"/>
      <c r="D670" s="18"/>
      <c r="E670" s="19"/>
      <c r="F670" s="20"/>
      <c r="G670" s="28"/>
      <c r="H670" s="29">
        <f t="shared" si="185"/>
        <v>0</v>
      </c>
      <c r="I670" s="29">
        <f t="shared" si="186"/>
        <v>0</v>
      </c>
      <c r="J670" s="29">
        <f t="shared" si="192"/>
        <v>0</v>
      </c>
      <c r="K670" s="24">
        <f t="shared" si="184"/>
        <v>0</v>
      </c>
      <c r="L670" s="24">
        <f t="shared" si="184"/>
        <v>0</v>
      </c>
      <c r="M670" s="24">
        <f t="shared" si="184"/>
        <v>0</v>
      </c>
      <c r="N670" s="24">
        <f t="shared" si="184"/>
        <v>0</v>
      </c>
      <c r="O670" s="24">
        <f t="shared" si="184"/>
        <v>0</v>
      </c>
      <c r="P670" s="24">
        <f t="shared" si="184"/>
        <v>0</v>
      </c>
      <c r="Q670" s="24">
        <f t="shared" si="184"/>
        <v>0</v>
      </c>
      <c r="R670" s="24">
        <f t="shared" si="184"/>
        <v>0</v>
      </c>
      <c r="S670" s="24">
        <f t="shared" si="184"/>
        <v>0</v>
      </c>
      <c r="T670" s="25" t="s">
        <v>31</v>
      </c>
      <c r="U670" s="30"/>
      <c r="W670" s="31"/>
    </row>
    <row r="671" spans="2:23" s="26" customFormat="1" ht="21" hidden="1" customHeight="1" outlineLevel="1" x14ac:dyDescent="0.25">
      <c r="B671" s="27"/>
      <c r="C671" s="18"/>
      <c r="D671" s="18"/>
      <c r="E671" s="19"/>
      <c r="F671" s="20"/>
      <c r="G671" s="28"/>
      <c r="H671" s="29">
        <f t="shared" si="185"/>
        <v>0</v>
      </c>
      <c r="I671" s="29">
        <f t="shared" si="186"/>
        <v>0</v>
      </c>
      <c r="J671" s="29">
        <f t="shared" si="192"/>
        <v>0</v>
      </c>
      <c r="K671" s="24">
        <f t="shared" si="184"/>
        <v>0</v>
      </c>
      <c r="L671" s="24">
        <f t="shared" si="184"/>
        <v>0</v>
      </c>
      <c r="M671" s="24">
        <f t="shared" si="184"/>
        <v>0</v>
      </c>
      <c r="N671" s="24">
        <f t="shared" si="184"/>
        <v>0</v>
      </c>
      <c r="O671" s="24">
        <f t="shared" si="184"/>
        <v>0</v>
      </c>
      <c r="P671" s="24">
        <f t="shared" si="184"/>
        <v>0</v>
      </c>
      <c r="Q671" s="24">
        <f t="shared" si="184"/>
        <v>0</v>
      </c>
      <c r="R671" s="24">
        <f t="shared" si="184"/>
        <v>0</v>
      </c>
      <c r="S671" s="24">
        <f t="shared" si="184"/>
        <v>0</v>
      </c>
      <c r="T671" s="25" t="s">
        <v>31</v>
      </c>
      <c r="U671" s="30"/>
      <c r="W671" s="31"/>
    </row>
    <row r="672" spans="2:23" s="26" customFormat="1" ht="21" hidden="1" customHeight="1" outlineLevel="1" x14ac:dyDescent="0.25">
      <c r="B672" s="27"/>
      <c r="C672" s="18"/>
      <c r="D672" s="18"/>
      <c r="E672" s="19"/>
      <c r="F672" s="20"/>
      <c r="G672" s="28"/>
      <c r="H672" s="29">
        <f t="shared" si="185"/>
        <v>0</v>
      </c>
      <c r="I672" s="29">
        <f t="shared" si="186"/>
        <v>0</v>
      </c>
      <c r="J672" s="29">
        <f t="shared" si="192"/>
        <v>0</v>
      </c>
      <c r="K672" s="24">
        <f t="shared" si="184"/>
        <v>0</v>
      </c>
      <c r="L672" s="24">
        <f t="shared" si="184"/>
        <v>0</v>
      </c>
      <c r="M672" s="24">
        <f t="shared" si="184"/>
        <v>0</v>
      </c>
      <c r="N672" s="24">
        <f t="shared" si="184"/>
        <v>0</v>
      </c>
      <c r="O672" s="24">
        <f t="shared" si="184"/>
        <v>0</v>
      </c>
      <c r="P672" s="24">
        <f t="shared" si="184"/>
        <v>0</v>
      </c>
      <c r="Q672" s="24">
        <f t="shared" si="184"/>
        <v>0</v>
      </c>
      <c r="R672" s="24">
        <f t="shared" si="184"/>
        <v>0</v>
      </c>
      <c r="S672" s="24">
        <f t="shared" si="184"/>
        <v>0</v>
      </c>
      <c r="T672" s="25" t="s">
        <v>31</v>
      </c>
      <c r="U672" s="30"/>
      <c r="W672" s="31"/>
    </row>
    <row r="673" spans="2:23" s="38" customFormat="1" ht="21" hidden="1" customHeight="1" outlineLevel="1" x14ac:dyDescent="0.25">
      <c r="B673" s="32"/>
      <c r="C673" s="33"/>
      <c r="D673" s="33"/>
      <c r="E673" s="34"/>
      <c r="F673" s="35"/>
      <c r="G673" s="35"/>
      <c r="H673" s="29">
        <f t="shared" si="185"/>
        <v>0</v>
      </c>
      <c r="I673" s="29">
        <f t="shared" si="186"/>
        <v>0</v>
      </c>
      <c r="J673" s="36">
        <f t="shared" si="192"/>
        <v>0</v>
      </c>
      <c r="K673" s="24">
        <f t="shared" si="184"/>
        <v>0</v>
      </c>
      <c r="L673" s="24">
        <f t="shared" si="184"/>
        <v>0</v>
      </c>
      <c r="M673" s="24">
        <f t="shared" si="184"/>
        <v>0</v>
      </c>
      <c r="N673" s="24">
        <f t="shared" si="184"/>
        <v>0</v>
      </c>
      <c r="O673" s="24">
        <f t="shared" si="184"/>
        <v>0</v>
      </c>
      <c r="P673" s="24">
        <f t="shared" si="184"/>
        <v>0</v>
      </c>
      <c r="Q673" s="24">
        <f t="shared" si="184"/>
        <v>0</v>
      </c>
      <c r="R673" s="24">
        <f t="shared" si="184"/>
        <v>0</v>
      </c>
      <c r="S673" s="24">
        <f t="shared" si="184"/>
        <v>0</v>
      </c>
      <c r="T673" s="37" t="s">
        <v>31</v>
      </c>
      <c r="U673" s="37"/>
    </row>
    <row r="674" spans="2:23" s="26" customFormat="1" ht="21" hidden="1" customHeight="1" outlineLevel="1" x14ac:dyDescent="0.25">
      <c r="B674" s="27"/>
      <c r="C674" s="18"/>
      <c r="D674" s="18"/>
      <c r="E674" s="19"/>
      <c r="F674" s="20"/>
      <c r="G674" s="28"/>
      <c r="H674" s="29">
        <f t="shared" si="185"/>
        <v>0</v>
      </c>
      <c r="I674" s="29">
        <f t="shared" si="186"/>
        <v>0</v>
      </c>
      <c r="J674" s="29">
        <f t="shared" si="192"/>
        <v>0</v>
      </c>
      <c r="K674" s="24">
        <f t="shared" si="184"/>
        <v>0</v>
      </c>
      <c r="L674" s="24">
        <f t="shared" si="184"/>
        <v>0</v>
      </c>
      <c r="M674" s="24">
        <f t="shared" si="184"/>
        <v>0</v>
      </c>
      <c r="N674" s="24">
        <f t="shared" si="184"/>
        <v>0</v>
      </c>
      <c r="O674" s="24">
        <f t="shared" si="184"/>
        <v>0</v>
      </c>
      <c r="P674" s="24">
        <f t="shared" si="184"/>
        <v>0</v>
      </c>
      <c r="Q674" s="24">
        <f t="shared" si="184"/>
        <v>0</v>
      </c>
      <c r="R674" s="24">
        <f t="shared" si="184"/>
        <v>0</v>
      </c>
      <c r="S674" s="24">
        <f t="shared" si="184"/>
        <v>0</v>
      </c>
      <c r="T674" s="25" t="s">
        <v>31</v>
      </c>
      <c r="U674" s="30"/>
      <c r="W674" s="31"/>
    </row>
    <row r="675" spans="2:23" s="26" customFormat="1" ht="21" hidden="1" customHeight="1" outlineLevel="1" x14ac:dyDescent="0.25">
      <c r="B675" s="17"/>
      <c r="C675" s="18"/>
      <c r="D675" s="19"/>
      <c r="E675" s="20"/>
      <c r="F675" s="21"/>
      <c r="G675" s="22"/>
      <c r="H675" s="29">
        <f t="shared" si="185"/>
        <v>0</v>
      </c>
      <c r="I675" s="29">
        <f t="shared" si="186"/>
        <v>0</v>
      </c>
      <c r="J675" s="23">
        <f t="shared" ref="J675" si="193">IF($D675=J$6,$C675*$G675,0)</f>
        <v>0</v>
      </c>
      <c r="K675" s="24">
        <f t="shared" si="184"/>
        <v>0</v>
      </c>
      <c r="L675" s="24">
        <f t="shared" si="184"/>
        <v>0</v>
      </c>
      <c r="M675" s="24">
        <f t="shared" si="184"/>
        <v>0</v>
      </c>
      <c r="N675" s="24">
        <f t="shared" si="184"/>
        <v>0</v>
      </c>
      <c r="O675" s="24">
        <f t="shared" si="184"/>
        <v>0</v>
      </c>
      <c r="P675" s="24">
        <f t="shared" si="184"/>
        <v>0</v>
      </c>
      <c r="Q675" s="24">
        <f t="shared" si="184"/>
        <v>0</v>
      </c>
      <c r="R675" s="24">
        <f t="shared" si="184"/>
        <v>0</v>
      </c>
      <c r="S675" s="24">
        <f t="shared" si="184"/>
        <v>0</v>
      </c>
      <c r="T675" s="31"/>
    </row>
    <row r="676" spans="2:23" s="26" customFormat="1" ht="21" hidden="1" customHeight="1" outlineLevel="1" x14ac:dyDescent="0.25">
      <c r="B676" s="27"/>
      <c r="C676" s="18"/>
      <c r="D676" s="18"/>
      <c r="E676" s="19"/>
      <c r="F676" s="20"/>
      <c r="G676" s="28"/>
      <c r="H676" s="29">
        <f t="shared" si="185"/>
        <v>0</v>
      </c>
      <c r="I676" s="29">
        <f t="shared" si="186"/>
        <v>0</v>
      </c>
      <c r="J676" s="29">
        <f t="shared" ref="J676:J684" si="194">(H676*D676)+(I676*D676)</f>
        <v>0</v>
      </c>
      <c r="K676" s="24">
        <f t="shared" si="184"/>
        <v>0</v>
      </c>
      <c r="L676" s="24">
        <f t="shared" si="184"/>
        <v>0</v>
      </c>
      <c r="M676" s="24">
        <f t="shared" si="184"/>
        <v>0</v>
      </c>
      <c r="N676" s="24">
        <f t="shared" si="184"/>
        <v>0</v>
      </c>
      <c r="O676" s="24">
        <f t="shared" si="184"/>
        <v>0</v>
      </c>
      <c r="P676" s="24">
        <f t="shared" si="184"/>
        <v>0</v>
      </c>
      <c r="Q676" s="24">
        <f t="shared" si="184"/>
        <v>0</v>
      </c>
      <c r="R676" s="24">
        <f t="shared" si="184"/>
        <v>0</v>
      </c>
      <c r="S676" s="24">
        <f t="shared" si="184"/>
        <v>0</v>
      </c>
      <c r="T676" s="25" t="s">
        <v>31</v>
      </c>
      <c r="U676" s="30"/>
      <c r="W676" s="31"/>
    </row>
    <row r="677" spans="2:23" s="38" customFormat="1" ht="21" hidden="1" customHeight="1" outlineLevel="1" x14ac:dyDescent="0.25">
      <c r="B677" s="32"/>
      <c r="C677" s="33"/>
      <c r="D677" s="33"/>
      <c r="E677" s="34"/>
      <c r="F677" s="35"/>
      <c r="G677" s="35"/>
      <c r="H677" s="29">
        <f t="shared" si="185"/>
        <v>0</v>
      </c>
      <c r="I677" s="29">
        <f t="shared" si="186"/>
        <v>0</v>
      </c>
      <c r="J677" s="36">
        <f t="shared" si="194"/>
        <v>0</v>
      </c>
      <c r="K677" s="24">
        <f t="shared" si="184"/>
        <v>0</v>
      </c>
      <c r="L677" s="24">
        <f t="shared" si="184"/>
        <v>0</v>
      </c>
      <c r="M677" s="24">
        <f t="shared" si="184"/>
        <v>0</v>
      </c>
      <c r="N677" s="24">
        <f t="shared" si="184"/>
        <v>0</v>
      </c>
      <c r="O677" s="24">
        <f t="shared" si="184"/>
        <v>0</v>
      </c>
      <c r="P677" s="24">
        <f t="shared" si="184"/>
        <v>0</v>
      </c>
      <c r="Q677" s="24">
        <f t="shared" si="184"/>
        <v>0</v>
      </c>
      <c r="R677" s="24">
        <f t="shared" si="184"/>
        <v>0</v>
      </c>
      <c r="S677" s="24">
        <f t="shared" si="184"/>
        <v>0</v>
      </c>
      <c r="T677" s="37" t="s">
        <v>31</v>
      </c>
      <c r="U677" s="37"/>
    </row>
    <row r="678" spans="2:23" s="26" customFormat="1" ht="21" hidden="1" customHeight="1" outlineLevel="1" x14ac:dyDescent="0.25">
      <c r="B678" s="27"/>
      <c r="C678" s="18"/>
      <c r="D678" s="18"/>
      <c r="E678" s="19"/>
      <c r="F678" s="20"/>
      <c r="G678" s="28"/>
      <c r="H678" s="29">
        <f t="shared" si="185"/>
        <v>0</v>
      </c>
      <c r="I678" s="29">
        <f t="shared" si="186"/>
        <v>0</v>
      </c>
      <c r="J678" s="29">
        <f t="shared" si="194"/>
        <v>0</v>
      </c>
      <c r="K678" s="24">
        <f t="shared" si="184"/>
        <v>0</v>
      </c>
      <c r="L678" s="24">
        <f t="shared" si="184"/>
        <v>0</v>
      </c>
      <c r="M678" s="24">
        <f t="shared" si="184"/>
        <v>0</v>
      </c>
      <c r="N678" s="24">
        <f t="shared" si="184"/>
        <v>0</v>
      </c>
      <c r="O678" s="24">
        <f t="shared" si="184"/>
        <v>0</v>
      </c>
      <c r="P678" s="24">
        <f t="shared" si="184"/>
        <v>0</v>
      </c>
      <c r="Q678" s="24">
        <f t="shared" ref="K678:S706" si="195">IF($E678=Q$6,$J678,0)</f>
        <v>0</v>
      </c>
      <c r="R678" s="24">
        <f t="shared" si="195"/>
        <v>0</v>
      </c>
      <c r="S678" s="24">
        <f t="shared" si="195"/>
        <v>0</v>
      </c>
      <c r="T678" s="25" t="s">
        <v>31</v>
      </c>
      <c r="U678" s="30"/>
      <c r="W678" s="31"/>
    </row>
    <row r="679" spans="2:23" s="26" customFormat="1" ht="21" hidden="1" customHeight="1" outlineLevel="1" x14ac:dyDescent="0.25">
      <c r="B679" s="27"/>
      <c r="C679" s="18"/>
      <c r="D679" s="18"/>
      <c r="E679" s="19"/>
      <c r="F679" s="20"/>
      <c r="G679" s="28"/>
      <c r="H679" s="29">
        <f t="shared" si="185"/>
        <v>0</v>
      </c>
      <c r="I679" s="29">
        <f t="shared" si="186"/>
        <v>0</v>
      </c>
      <c r="J679" s="29">
        <f t="shared" si="194"/>
        <v>0</v>
      </c>
      <c r="K679" s="24">
        <f t="shared" si="195"/>
        <v>0</v>
      </c>
      <c r="L679" s="24">
        <f t="shared" si="195"/>
        <v>0</v>
      </c>
      <c r="M679" s="24">
        <f t="shared" si="195"/>
        <v>0</v>
      </c>
      <c r="N679" s="24">
        <f t="shared" si="195"/>
        <v>0</v>
      </c>
      <c r="O679" s="24">
        <f t="shared" si="195"/>
        <v>0</v>
      </c>
      <c r="P679" s="24">
        <f t="shared" si="195"/>
        <v>0</v>
      </c>
      <c r="Q679" s="24">
        <f t="shared" si="195"/>
        <v>0</v>
      </c>
      <c r="R679" s="24">
        <f t="shared" si="195"/>
        <v>0</v>
      </c>
      <c r="S679" s="24">
        <f t="shared" si="195"/>
        <v>0</v>
      </c>
      <c r="T679" s="25" t="s">
        <v>31</v>
      </c>
      <c r="U679" s="30"/>
      <c r="W679" s="31"/>
    </row>
    <row r="680" spans="2:23" s="26" customFormat="1" ht="21" hidden="1" customHeight="1" outlineLevel="1" x14ac:dyDescent="0.25">
      <c r="B680" s="27"/>
      <c r="C680" s="18"/>
      <c r="D680" s="18"/>
      <c r="E680" s="19"/>
      <c r="F680" s="20"/>
      <c r="G680" s="28"/>
      <c r="H680" s="29">
        <f t="shared" si="185"/>
        <v>0</v>
      </c>
      <c r="I680" s="29">
        <f t="shared" si="186"/>
        <v>0</v>
      </c>
      <c r="J680" s="29">
        <f t="shared" si="194"/>
        <v>0</v>
      </c>
      <c r="K680" s="24">
        <f t="shared" si="195"/>
        <v>0</v>
      </c>
      <c r="L680" s="24">
        <f t="shared" si="195"/>
        <v>0</v>
      </c>
      <c r="M680" s="24">
        <f t="shared" si="195"/>
        <v>0</v>
      </c>
      <c r="N680" s="24">
        <f t="shared" si="195"/>
        <v>0</v>
      </c>
      <c r="O680" s="24">
        <f t="shared" si="195"/>
        <v>0</v>
      </c>
      <c r="P680" s="24">
        <f t="shared" si="195"/>
        <v>0</v>
      </c>
      <c r="Q680" s="24">
        <f t="shared" si="195"/>
        <v>0</v>
      </c>
      <c r="R680" s="24">
        <f t="shared" si="195"/>
        <v>0</v>
      </c>
      <c r="S680" s="24">
        <f t="shared" si="195"/>
        <v>0</v>
      </c>
      <c r="T680" s="25" t="s">
        <v>31</v>
      </c>
      <c r="U680" s="30"/>
      <c r="W680" s="31"/>
    </row>
    <row r="681" spans="2:23" s="26" customFormat="1" ht="21" hidden="1" customHeight="1" outlineLevel="1" x14ac:dyDescent="0.25">
      <c r="B681" s="27"/>
      <c r="C681" s="18"/>
      <c r="D681" s="18"/>
      <c r="E681" s="19"/>
      <c r="F681" s="20"/>
      <c r="G681" s="28"/>
      <c r="H681" s="29">
        <f t="shared" si="185"/>
        <v>0</v>
      </c>
      <c r="I681" s="29">
        <f t="shared" si="186"/>
        <v>0</v>
      </c>
      <c r="J681" s="29">
        <f t="shared" si="194"/>
        <v>0</v>
      </c>
      <c r="K681" s="24">
        <f t="shared" si="195"/>
        <v>0</v>
      </c>
      <c r="L681" s="24">
        <f t="shared" si="195"/>
        <v>0</v>
      </c>
      <c r="M681" s="24">
        <f t="shared" si="195"/>
        <v>0</v>
      </c>
      <c r="N681" s="24">
        <f t="shared" si="195"/>
        <v>0</v>
      </c>
      <c r="O681" s="24">
        <f t="shared" si="195"/>
        <v>0</v>
      </c>
      <c r="P681" s="24">
        <f t="shared" si="195"/>
        <v>0</v>
      </c>
      <c r="Q681" s="24">
        <f t="shared" si="195"/>
        <v>0</v>
      </c>
      <c r="R681" s="24">
        <f t="shared" si="195"/>
        <v>0</v>
      </c>
      <c r="S681" s="24">
        <f t="shared" si="195"/>
        <v>0</v>
      </c>
      <c r="T681" s="25" t="s">
        <v>31</v>
      </c>
      <c r="U681" s="30"/>
      <c r="W681" s="31"/>
    </row>
    <row r="682" spans="2:23" s="26" customFormat="1" ht="21" hidden="1" customHeight="1" outlineLevel="1" x14ac:dyDescent="0.25">
      <c r="B682" s="27"/>
      <c r="C682" s="18"/>
      <c r="D682" s="18"/>
      <c r="E682" s="19"/>
      <c r="F682" s="20"/>
      <c r="G682" s="28"/>
      <c r="H682" s="29">
        <f t="shared" si="185"/>
        <v>0</v>
      </c>
      <c r="I682" s="29">
        <f t="shared" si="186"/>
        <v>0</v>
      </c>
      <c r="J682" s="29">
        <f t="shared" si="194"/>
        <v>0</v>
      </c>
      <c r="K682" s="24">
        <f t="shared" si="195"/>
        <v>0</v>
      </c>
      <c r="L682" s="24">
        <f t="shared" si="195"/>
        <v>0</v>
      </c>
      <c r="M682" s="24">
        <f t="shared" si="195"/>
        <v>0</v>
      </c>
      <c r="N682" s="24">
        <f t="shared" si="195"/>
        <v>0</v>
      </c>
      <c r="O682" s="24">
        <f t="shared" si="195"/>
        <v>0</v>
      </c>
      <c r="P682" s="24">
        <f t="shared" si="195"/>
        <v>0</v>
      </c>
      <c r="Q682" s="24">
        <f t="shared" si="195"/>
        <v>0</v>
      </c>
      <c r="R682" s="24">
        <f t="shared" si="195"/>
        <v>0</v>
      </c>
      <c r="S682" s="24">
        <f t="shared" si="195"/>
        <v>0</v>
      </c>
      <c r="T682" s="25" t="s">
        <v>31</v>
      </c>
      <c r="U682" s="30"/>
      <c r="W682" s="31"/>
    </row>
    <row r="683" spans="2:23" s="38" customFormat="1" ht="21" hidden="1" customHeight="1" outlineLevel="1" x14ac:dyDescent="0.25">
      <c r="B683" s="32"/>
      <c r="C683" s="33"/>
      <c r="D683" s="33"/>
      <c r="E683" s="34"/>
      <c r="F683" s="35"/>
      <c r="G683" s="35"/>
      <c r="H683" s="29">
        <f t="shared" si="185"/>
        <v>0</v>
      </c>
      <c r="I683" s="29">
        <f t="shared" si="186"/>
        <v>0</v>
      </c>
      <c r="J683" s="36">
        <f t="shared" si="194"/>
        <v>0</v>
      </c>
      <c r="K683" s="24">
        <f t="shared" si="195"/>
        <v>0</v>
      </c>
      <c r="L683" s="24">
        <f t="shared" si="195"/>
        <v>0</v>
      </c>
      <c r="M683" s="24">
        <f t="shared" si="195"/>
        <v>0</v>
      </c>
      <c r="N683" s="24">
        <f t="shared" si="195"/>
        <v>0</v>
      </c>
      <c r="O683" s="24">
        <f t="shared" si="195"/>
        <v>0</v>
      </c>
      <c r="P683" s="24">
        <f t="shared" si="195"/>
        <v>0</v>
      </c>
      <c r="Q683" s="24">
        <f t="shared" si="195"/>
        <v>0</v>
      </c>
      <c r="R683" s="24">
        <f t="shared" si="195"/>
        <v>0</v>
      </c>
      <c r="S683" s="24">
        <f t="shared" si="195"/>
        <v>0</v>
      </c>
      <c r="T683" s="37" t="s">
        <v>31</v>
      </c>
      <c r="U683" s="37"/>
    </row>
    <row r="684" spans="2:23" s="26" customFormat="1" ht="21" hidden="1" customHeight="1" outlineLevel="1" x14ac:dyDescent="0.25">
      <c r="B684" s="27"/>
      <c r="C684" s="18"/>
      <c r="D684" s="18"/>
      <c r="E684" s="19"/>
      <c r="F684" s="20"/>
      <c r="G684" s="28"/>
      <c r="H684" s="29">
        <f t="shared" si="185"/>
        <v>0</v>
      </c>
      <c r="I684" s="29">
        <f t="shared" si="186"/>
        <v>0</v>
      </c>
      <c r="J684" s="29">
        <f t="shared" si="194"/>
        <v>0</v>
      </c>
      <c r="K684" s="24">
        <f t="shared" si="195"/>
        <v>0</v>
      </c>
      <c r="L684" s="24">
        <f t="shared" si="195"/>
        <v>0</v>
      </c>
      <c r="M684" s="24">
        <f t="shared" si="195"/>
        <v>0</v>
      </c>
      <c r="N684" s="24">
        <f t="shared" si="195"/>
        <v>0</v>
      </c>
      <c r="O684" s="24">
        <f t="shared" si="195"/>
        <v>0</v>
      </c>
      <c r="P684" s="24">
        <f t="shared" si="195"/>
        <v>0</v>
      </c>
      <c r="Q684" s="24">
        <f t="shared" si="195"/>
        <v>0</v>
      </c>
      <c r="R684" s="24">
        <f t="shared" si="195"/>
        <v>0</v>
      </c>
      <c r="S684" s="24">
        <f t="shared" si="195"/>
        <v>0</v>
      </c>
      <c r="T684" s="25" t="s">
        <v>31</v>
      </c>
      <c r="U684" s="30"/>
      <c r="W684" s="31"/>
    </row>
    <row r="685" spans="2:23" s="26" customFormat="1" ht="21" hidden="1" customHeight="1" outlineLevel="1" x14ac:dyDescent="0.25">
      <c r="B685" s="17"/>
      <c r="C685" s="18"/>
      <c r="D685" s="19"/>
      <c r="E685" s="20"/>
      <c r="F685" s="21"/>
      <c r="G685" s="22"/>
      <c r="H685" s="29">
        <f t="shared" si="185"/>
        <v>0</v>
      </c>
      <c r="I685" s="29">
        <f t="shared" si="186"/>
        <v>0</v>
      </c>
      <c r="J685" s="23">
        <f t="shared" ref="J685" si="196">IF($D685=J$6,$C685*$G685,0)</f>
        <v>0</v>
      </c>
      <c r="K685" s="24">
        <f t="shared" si="195"/>
        <v>0</v>
      </c>
      <c r="L685" s="24">
        <f t="shared" si="195"/>
        <v>0</v>
      </c>
      <c r="M685" s="24">
        <f t="shared" si="195"/>
        <v>0</v>
      </c>
      <c r="N685" s="24">
        <f t="shared" si="195"/>
        <v>0</v>
      </c>
      <c r="O685" s="24">
        <f t="shared" si="195"/>
        <v>0</v>
      </c>
      <c r="P685" s="24">
        <f t="shared" si="195"/>
        <v>0</v>
      </c>
      <c r="Q685" s="24">
        <f t="shared" si="195"/>
        <v>0</v>
      </c>
      <c r="R685" s="24">
        <f t="shared" si="195"/>
        <v>0</v>
      </c>
      <c r="S685" s="24">
        <f t="shared" si="195"/>
        <v>0</v>
      </c>
      <c r="T685" s="31"/>
    </row>
    <row r="686" spans="2:23" s="26" customFormat="1" ht="21" hidden="1" customHeight="1" outlineLevel="1" x14ac:dyDescent="0.25">
      <c r="B686" s="27"/>
      <c r="C686" s="18"/>
      <c r="D686" s="18"/>
      <c r="E686" s="19"/>
      <c r="F686" s="20"/>
      <c r="G686" s="28"/>
      <c r="H686" s="29">
        <f t="shared" si="185"/>
        <v>0</v>
      </c>
      <c r="I686" s="29">
        <f t="shared" si="186"/>
        <v>0</v>
      </c>
      <c r="J686" s="29">
        <f t="shared" ref="J686:J695" si="197">(H686*D686)+(I686*D686)</f>
        <v>0</v>
      </c>
      <c r="K686" s="24">
        <f t="shared" si="195"/>
        <v>0</v>
      </c>
      <c r="L686" s="24">
        <f t="shared" si="195"/>
        <v>0</v>
      </c>
      <c r="M686" s="24">
        <f t="shared" si="195"/>
        <v>0</v>
      </c>
      <c r="N686" s="24">
        <f t="shared" si="195"/>
        <v>0</v>
      </c>
      <c r="O686" s="24">
        <f t="shared" si="195"/>
        <v>0</v>
      </c>
      <c r="P686" s="24">
        <f t="shared" si="195"/>
        <v>0</v>
      </c>
      <c r="Q686" s="24">
        <f t="shared" si="195"/>
        <v>0</v>
      </c>
      <c r="R686" s="24">
        <f t="shared" si="195"/>
        <v>0</v>
      </c>
      <c r="S686" s="24">
        <f t="shared" si="195"/>
        <v>0</v>
      </c>
      <c r="T686" s="25" t="s">
        <v>31</v>
      </c>
      <c r="U686" s="30"/>
      <c r="W686" s="31"/>
    </row>
    <row r="687" spans="2:23" s="26" customFormat="1" ht="21" hidden="1" customHeight="1" outlineLevel="1" x14ac:dyDescent="0.25">
      <c r="B687" s="27"/>
      <c r="C687" s="18"/>
      <c r="D687" s="18"/>
      <c r="E687" s="19"/>
      <c r="F687" s="20"/>
      <c r="G687" s="28"/>
      <c r="H687" s="29">
        <f t="shared" si="185"/>
        <v>0</v>
      </c>
      <c r="I687" s="29">
        <f t="shared" si="186"/>
        <v>0</v>
      </c>
      <c r="J687" s="29">
        <f t="shared" si="197"/>
        <v>0</v>
      </c>
      <c r="K687" s="24">
        <f t="shared" si="195"/>
        <v>0</v>
      </c>
      <c r="L687" s="24">
        <f t="shared" si="195"/>
        <v>0</v>
      </c>
      <c r="M687" s="24">
        <f t="shared" si="195"/>
        <v>0</v>
      </c>
      <c r="N687" s="24">
        <f t="shared" si="195"/>
        <v>0</v>
      </c>
      <c r="O687" s="24">
        <f t="shared" si="195"/>
        <v>0</v>
      </c>
      <c r="P687" s="24">
        <f t="shared" si="195"/>
        <v>0</v>
      </c>
      <c r="Q687" s="24">
        <f t="shared" si="195"/>
        <v>0</v>
      </c>
      <c r="R687" s="24">
        <f t="shared" si="195"/>
        <v>0</v>
      </c>
      <c r="S687" s="24">
        <f t="shared" si="195"/>
        <v>0</v>
      </c>
      <c r="T687" s="25" t="s">
        <v>31</v>
      </c>
      <c r="U687" s="30"/>
      <c r="W687" s="31"/>
    </row>
    <row r="688" spans="2:23" s="26" customFormat="1" ht="21" hidden="1" customHeight="1" outlineLevel="1" x14ac:dyDescent="0.25">
      <c r="B688" s="27"/>
      <c r="C688" s="18"/>
      <c r="D688" s="18"/>
      <c r="E688" s="19"/>
      <c r="F688" s="20"/>
      <c r="G688" s="28"/>
      <c r="H688" s="29">
        <f t="shared" si="185"/>
        <v>0</v>
      </c>
      <c r="I688" s="29">
        <f t="shared" si="186"/>
        <v>0</v>
      </c>
      <c r="J688" s="29">
        <f t="shared" si="197"/>
        <v>0</v>
      </c>
      <c r="K688" s="24">
        <f t="shared" si="195"/>
        <v>0</v>
      </c>
      <c r="L688" s="24">
        <f t="shared" si="195"/>
        <v>0</v>
      </c>
      <c r="M688" s="24">
        <f t="shared" si="195"/>
        <v>0</v>
      </c>
      <c r="N688" s="24">
        <f t="shared" si="195"/>
        <v>0</v>
      </c>
      <c r="O688" s="24">
        <f t="shared" si="195"/>
        <v>0</v>
      </c>
      <c r="P688" s="24">
        <f t="shared" si="195"/>
        <v>0</v>
      </c>
      <c r="Q688" s="24">
        <f t="shared" si="195"/>
        <v>0</v>
      </c>
      <c r="R688" s="24">
        <f t="shared" si="195"/>
        <v>0</v>
      </c>
      <c r="S688" s="24">
        <f t="shared" si="195"/>
        <v>0</v>
      </c>
      <c r="T688" s="25" t="s">
        <v>31</v>
      </c>
      <c r="U688" s="30"/>
      <c r="W688" s="31"/>
    </row>
    <row r="689" spans="2:23" s="26" customFormat="1" ht="21" hidden="1" customHeight="1" outlineLevel="1" x14ac:dyDescent="0.25">
      <c r="B689" s="27"/>
      <c r="C689" s="18"/>
      <c r="D689" s="18"/>
      <c r="E689" s="19"/>
      <c r="F689" s="20"/>
      <c r="G689" s="28"/>
      <c r="H689" s="29">
        <f t="shared" si="185"/>
        <v>0</v>
      </c>
      <c r="I689" s="29">
        <f t="shared" si="186"/>
        <v>0</v>
      </c>
      <c r="J689" s="29">
        <f t="shared" si="197"/>
        <v>0</v>
      </c>
      <c r="K689" s="24">
        <f t="shared" si="195"/>
        <v>0</v>
      </c>
      <c r="L689" s="24">
        <f t="shared" si="195"/>
        <v>0</v>
      </c>
      <c r="M689" s="24">
        <f t="shared" si="195"/>
        <v>0</v>
      </c>
      <c r="N689" s="24">
        <f t="shared" si="195"/>
        <v>0</v>
      </c>
      <c r="O689" s="24">
        <f t="shared" si="195"/>
        <v>0</v>
      </c>
      <c r="P689" s="24">
        <f t="shared" si="195"/>
        <v>0</v>
      </c>
      <c r="Q689" s="24">
        <f t="shared" si="195"/>
        <v>0</v>
      </c>
      <c r="R689" s="24">
        <f t="shared" si="195"/>
        <v>0</v>
      </c>
      <c r="S689" s="24">
        <f t="shared" si="195"/>
        <v>0</v>
      </c>
      <c r="T689" s="25" t="s">
        <v>31</v>
      </c>
      <c r="U689" s="30"/>
      <c r="W689" s="31"/>
    </row>
    <row r="690" spans="2:23" s="26" customFormat="1" ht="21" hidden="1" customHeight="1" outlineLevel="1" x14ac:dyDescent="0.25">
      <c r="B690" s="27"/>
      <c r="C690" s="18"/>
      <c r="D690" s="18"/>
      <c r="E690" s="62"/>
      <c r="F690" s="20"/>
      <c r="G690" s="28"/>
      <c r="H690" s="29">
        <f t="shared" si="185"/>
        <v>0</v>
      </c>
      <c r="I690" s="29">
        <f t="shared" si="186"/>
        <v>0</v>
      </c>
      <c r="J690" s="29">
        <f t="shared" si="197"/>
        <v>0</v>
      </c>
      <c r="K690" s="24">
        <f t="shared" si="195"/>
        <v>0</v>
      </c>
      <c r="L690" s="24">
        <f t="shared" si="195"/>
        <v>0</v>
      </c>
      <c r="M690" s="24">
        <f t="shared" si="195"/>
        <v>0</v>
      </c>
      <c r="N690" s="24">
        <f t="shared" si="195"/>
        <v>0</v>
      </c>
      <c r="O690" s="24">
        <f t="shared" si="195"/>
        <v>0</v>
      </c>
      <c r="P690" s="24">
        <f t="shared" si="195"/>
        <v>0</v>
      </c>
      <c r="Q690" s="24">
        <f t="shared" si="195"/>
        <v>0</v>
      </c>
      <c r="R690" s="24">
        <f t="shared" si="195"/>
        <v>0</v>
      </c>
      <c r="S690" s="24">
        <f t="shared" si="195"/>
        <v>0</v>
      </c>
      <c r="T690" s="25" t="s">
        <v>31</v>
      </c>
      <c r="U690" s="30"/>
      <c r="W690" s="31"/>
    </row>
    <row r="691" spans="2:23" s="26" customFormat="1" ht="21" hidden="1" customHeight="1" outlineLevel="1" x14ac:dyDescent="0.25">
      <c r="B691" s="27"/>
      <c r="C691" s="18"/>
      <c r="D691" s="18"/>
      <c r="E691" s="19"/>
      <c r="F691" s="20"/>
      <c r="G691" s="28"/>
      <c r="H691" s="29">
        <f t="shared" si="185"/>
        <v>0</v>
      </c>
      <c r="I691" s="29">
        <f t="shared" si="186"/>
        <v>0</v>
      </c>
      <c r="J691" s="29">
        <f t="shared" si="197"/>
        <v>0</v>
      </c>
      <c r="K691" s="24">
        <f t="shared" si="195"/>
        <v>0</v>
      </c>
      <c r="L691" s="24">
        <f t="shared" si="195"/>
        <v>0</v>
      </c>
      <c r="M691" s="24">
        <f t="shared" si="195"/>
        <v>0</v>
      </c>
      <c r="N691" s="24">
        <f t="shared" si="195"/>
        <v>0</v>
      </c>
      <c r="O691" s="24">
        <f t="shared" si="195"/>
        <v>0</v>
      </c>
      <c r="P691" s="24">
        <f t="shared" si="195"/>
        <v>0</v>
      </c>
      <c r="Q691" s="24">
        <f t="shared" si="195"/>
        <v>0</v>
      </c>
      <c r="R691" s="24">
        <f t="shared" si="195"/>
        <v>0</v>
      </c>
      <c r="S691" s="24">
        <f t="shared" si="195"/>
        <v>0</v>
      </c>
      <c r="T691" s="25" t="s">
        <v>31</v>
      </c>
      <c r="U691" s="30"/>
      <c r="W691" s="31"/>
    </row>
    <row r="692" spans="2:23" s="38" customFormat="1" ht="21" hidden="1" customHeight="1" outlineLevel="1" x14ac:dyDescent="0.25">
      <c r="B692" s="32"/>
      <c r="C692" s="33"/>
      <c r="D692" s="33"/>
      <c r="E692" s="34"/>
      <c r="F692" s="35"/>
      <c r="G692" s="35"/>
      <c r="H692" s="29">
        <f t="shared" si="185"/>
        <v>0</v>
      </c>
      <c r="I692" s="29">
        <f t="shared" si="186"/>
        <v>0</v>
      </c>
      <c r="J692" s="36">
        <f t="shared" si="197"/>
        <v>0</v>
      </c>
      <c r="K692" s="24">
        <f t="shared" si="195"/>
        <v>0</v>
      </c>
      <c r="L692" s="24">
        <f t="shared" si="195"/>
        <v>0</v>
      </c>
      <c r="M692" s="24">
        <f t="shared" si="195"/>
        <v>0</v>
      </c>
      <c r="N692" s="24">
        <f t="shared" si="195"/>
        <v>0</v>
      </c>
      <c r="O692" s="24">
        <f t="shared" si="195"/>
        <v>0</v>
      </c>
      <c r="P692" s="24">
        <f t="shared" si="195"/>
        <v>0</v>
      </c>
      <c r="Q692" s="24">
        <f t="shared" si="195"/>
        <v>0</v>
      </c>
      <c r="R692" s="24">
        <f t="shared" si="195"/>
        <v>0</v>
      </c>
      <c r="S692" s="24">
        <f t="shared" si="195"/>
        <v>0</v>
      </c>
      <c r="T692" s="37" t="s">
        <v>31</v>
      </c>
      <c r="U692" s="37"/>
    </row>
    <row r="693" spans="2:23" s="26" customFormat="1" ht="21" hidden="1" customHeight="1" outlineLevel="1" x14ac:dyDescent="0.25">
      <c r="B693" s="27"/>
      <c r="C693" s="18"/>
      <c r="D693" s="18"/>
      <c r="E693" s="19"/>
      <c r="F693" s="20"/>
      <c r="G693" s="28"/>
      <c r="H693" s="29">
        <f t="shared" si="185"/>
        <v>0</v>
      </c>
      <c r="I693" s="29">
        <f t="shared" si="186"/>
        <v>0</v>
      </c>
      <c r="J693" s="29">
        <f t="shared" si="197"/>
        <v>0</v>
      </c>
      <c r="K693" s="24">
        <f t="shared" si="195"/>
        <v>0</v>
      </c>
      <c r="L693" s="24">
        <f t="shared" si="195"/>
        <v>0</v>
      </c>
      <c r="M693" s="24">
        <f t="shared" si="195"/>
        <v>0</v>
      </c>
      <c r="N693" s="24">
        <f t="shared" si="195"/>
        <v>0</v>
      </c>
      <c r="O693" s="24">
        <f t="shared" si="195"/>
        <v>0</v>
      </c>
      <c r="P693" s="24">
        <f t="shared" si="195"/>
        <v>0</v>
      </c>
      <c r="Q693" s="24">
        <f t="shared" si="195"/>
        <v>0</v>
      </c>
      <c r="R693" s="24">
        <f t="shared" si="195"/>
        <v>0</v>
      </c>
      <c r="S693" s="24">
        <f t="shared" si="195"/>
        <v>0</v>
      </c>
      <c r="T693" s="25" t="s">
        <v>31</v>
      </c>
      <c r="U693" s="30"/>
      <c r="W693" s="31"/>
    </row>
    <row r="694" spans="2:23" s="38" customFormat="1" ht="21" hidden="1" customHeight="1" outlineLevel="1" x14ac:dyDescent="0.25">
      <c r="B694" s="32"/>
      <c r="C694" s="33"/>
      <c r="D694" s="33"/>
      <c r="E694" s="34"/>
      <c r="F694" s="35"/>
      <c r="G694" s="35"/>
      <c r="H694" s="29">
        <f t="shared" si="185"/>
        <v>0</v>
      </c>
      <c r="I694" s="29">
        <f t="shared" si="186"/>
        <v>0</v>
      </c>
      <c r="J694" s="36">
        <f t="shared" si="197"/>
        <v>0</v>
      </c>
      <c r="K694" s="24">
        <f t="shared" si="195"/>
        <v>0</v>
      </c>
      <c r="L694" s="24">
        <f t="shared" si="195"/>
        <v>0</v>
      </c>
      <c r="M694" s="24">
        <f t="shared" si="195"/>
        <v>0</v>
      </c>
      <c r="N694" s="24">
        <f t="shared" si="195"/>
        <v>0</v>
      </c>
      <c r="O694" s="24">
        <f t="shared" si="195"/>
        <v>0</v>
      </c>
      <c r="P694" s="24">
        <f t="shared" si="195"/>
        <v>0</v>
      </c>
      <c r="Q694" s="24">
        <f t="shared" si="195"/>
        <v>0</v>
      </c>
      <c r="R694" s="24">
        <f t="shared" si="195"/>
        <v>0</v>
      </c>
      <c r="S694" s="24">
        <f t="shared" si="195"/>
        <v>0</v>
      </c>
      <c r="T694" s="37" t="s">
        <v>31</v>
      </c>
      <c r="U694" s="37"/>
    </row>
    <row r="695" spans="2:23" s="26" customFormat="1" ht="21" hidden="1" customHeight="1" outlineLevel="1" x14ac:dyDescent="0.25">
      <c r="B695" s="27"/>
      <c r="C695" s="18"/>
      <c r="D695" s="18"/>
      <c r="E695" s="62"/>
      <c r="F695" s="20"/>
      <c r="G695" s="28"/>
      <c r="H695" s="29">
        <f t="shared" si="185"/>
        <v>0</v>
      </c>
      <c r="I695" s="29">
        <f t="shared" si="186"/>
        <v>0</v>
      </c>
      <c r="J695" s="29">
        <f t="shared" si="197"/>
        <v>0</v>
      </c>
      <c r="K695" s="24">
        <f t="shared" si="195"/>
        <v>0</v>
      </c>
      <c r="L695" s="24">
        <f t="shared" si="195"/>
        <v>0</v>
      </c>
      <c r="M695" s="24">
        <f t="shared" si="195"/>
        <v>0</v>
      </c>
      <c r="N695" s="24">
        <f t="shared" si="195"/>
        <v>0</v>
      </c>
      <c r="O695" s="24">
        <f t="shared" si="195"/>
        <v>0</v>
      </c>
      <c r="P695" s="24">
        <f t="shared" si="195"/>
        <v>0</v>
      </c>
      <c r="Q695" s="24">
        <f t="shared" si="195"/>
        <v>0</v>
      </c>
      <c r="R695" s="24">
        <f t="shared" si="195"/>
        <v>0</v>
      </c>
      <c r="S695" s="24">
        <f t="shared" si="195"/>
        <v>0</v>
      </c>
      <c r="T695" s="25" t="s">
        <v>31</v>
      </c>
      <c r="U695" s="30"/>
      <c r="W695" s="31"/>
    </row>
    <row r="696" spans="2:23" s="26" customFormat="1" ht="21" hidden="1" customHeight="1" outlineLevel="1" x14ac:dyDescent="0.25">
      <c r="B696" s="17"/>
      <c r="C696" s="18"/>
      <c r="D696" s="19"/>
      <c r="E696" s="20"/>
      <c r="F696" s="21"/>
      <c r="G696" s="22"/>
      <c r="H696" s="29">
        <f t="shared" si="185"/>
        <v>0</v>
      </c>
      <c r="I696" s="29">
        <f t="shared" si="186"/>
        <v>0</v>
      </c>
      <c r="J696" s="23">
        <f t="shared" ref="J696" si="198">IF($D696=J$6,$C696*$G696,0)</f>
        <v>0</v>
      </c>
      <c r="K696" s="24">
        <f t="shared" si="195"/>
        <v>0</v>
      </c>
      <c r="L696" s="24">
        <f t="shared" si="195"/>
        <v>0</v>
      </c>
      <c r="M696" s="24">
        <f t="shared" si="195"/>
        <v>0</v>
      </c>
      <c r="N696" s="24">
        <f t="shared" si="195"/>
        <v>0</v>
      </c>
      <c r="O696" s="24">
        <f t="shared" si="195"/>
        <v>0</v>
      </c>
      <c r="P696" s="24">
        <f t="shared" si="195"/>
        <v>0</v>
      </c>
      <c r="Q696" s="24">
        <f t="shared" si="195"/>
        <v>0</v>
      </c>
      <c r="R696" s="24">
        <f t="shared" si="195"/>
        <v>0</v>
      </c>
      <c r="S696" s="24">
        <f t="shared" si="195"/>
        <v>0</v>
      </c>
      <c r="T696" s="31"/>
    </row>
    <row r="697" spans="2:23" s="26" customFormat="1" ht="21" hidden="1" customHeight="1" outlineLevel="1" x14ac:dyDescent="0.25">
      <c r="B697" s="27"/>
      <c r="C697" s="18"/>
      <c r="D697" s="18"/>
      <c r="E697" s="19"/>
      <c r="F697" s="20"/>
      <c r="G697" s="28"/>
      <c r="H697" s="29">
        <f t="shared" si="185"/>
        <v>0</v>
      </c>
      <c r="I697" s="29">
        <f t="shared" si="186"/>
        <v>0</v>
      </c>
      <c r="J697" s="29">
        <f t="shared" ref="J697:J699" si="199">(H697*D697)+(I697*D697)</f>
        <v>0</v>
      </c>
      <c r="K697" s="24">
        <f t="shared" si="195"/>
        <v>0</v>
      </c>
      <c r="L697" s="24">
        <f t="shared" si="195"/>
        <v>0</v>
      </c>
      <c r="M697" s="24">
        <f t="shared" si="195"/>
        <v>0</v>
      </c>
      <c r="N697" s="24">
        <f t="shared" si="195"/>
        <v>0</v>
      </c>
      <c r="O697" s="24">
        <f t="shared" si="195"/>
        <v>0</v>
      </c>
      <c r="P697" s="24">
        <f t="shared" si="195"/>
        <v>0</v>
      </c>
      <c r="Q697" s="24">
        <f t="shared" si="195"/>
        <v>0</v>
      </c>
      <c r="R697" s="24">
        <f t="shared" si="195"/>
        <v>0</v>
      </c>
      <c r="S697" s="24">
        <f t="shared" si="195"/>
        <v>0</v>
      </c>
      <c r="T697" s="25" t="s">
        <v>31</v>
      </c>
      <c r="U697" s="30"/>
      <c r="W697" s="31"/>
    </row>
    <row r="698" spans="2:23" s="38" customFormat="1" ht="21" hidden="1" customHeight="1" outlineLevel="1" x14ac:dyDescent="0.25">
      <c r="B698" s="32"/>
      <c r="C698" s="33"/>
      <c r="D698" s="33"/>
      <c r="E698" s="34"/>
      <c r="F698" s="35"/>
      <c r="G698" s="35"/>
      <c r="H698" s="29">
        <f t="shared" si="185"/>
        <v>0</v>
      </c>
      <c r="I698" s="29">
        <f t="shared" si="186"/>
        <v>0</v>
      </c>
      <c r="J698" s="36">
        <f t="shared" si="199"/>
        <v>0</v>
      </c>
      <c r="K698" s="24">
        <f t="shared" si="195"/>
        <v>0</v>
      </c>
      <c r="L698" s="24">
        <f t="shared" si="195"/>
        <v>0</v>
      </c>
      <c r="M698" s="24">
        <f t="shared" si="195"/>
        <v>0</v>
      </c>
      <c r="N698" s="24">
        <f t="shared" si="195"/>
        <v>0</v>
      </c>
      <c r="O698" s="24">
        <f t="shared" si="195"/>
        <v>0</v>
      </c>
      <c r="P698" s="24">
        <f t="shared" si="195"/>
        <v>0</v>
      </c>
      <c r="Q698" s="24">
        <f t="shared" si="195"/>
        <v>0</v>
      </c>
      <c r="R698" s="24">
        <f t="shared" si="195"/>
        <v>0</v>
      </c>
      <c r="S698" s="24">
        <f t="shared" si="195"/>
        <v>0</v>
      </c>
      <c r="T698" s="37" t="s">
        <v>31</v>
      </c>
      <c r="U698" s="37"/>
    </row>
    <row r="699" spans="2:23" s="26" customFormat="1" ht="21" hidden="1" customHeight="1" outlineLevel="1" x14ac:dyDescent="0.25">
      <c r="B699" s="27"/>
      <c r="C699" s="18"/>
      <c r="D699" s="18"/>
      <c r="E699" s="19"/>
      <c r="F699" s="20"/>
      <c r="G699" s="28"/>
      <c r="H699" s="29">
        <f t="shared" si="185"/>
        <v>0</v>
      </c>
      <c r="I699" s="29">
        <f t="shared" si="186"/>
        <v>0</v>
      </c>
      <c r="J699" s="29">
        <f t="shared" si="199"/>
        <v>0</v>
      </c>
      <c r="K699" s="24">
        <f t="shared" si="195"/>
        <v>0</v>
      </c>
      <c r="L699" s="24">
        <f t="shared" si="195"/>
        <v>0</v>
      </c>
      <c r="M699" s="24">
        <f t="shared" si="195"/>
        <v>0</v>
      </c>
      <c r="N699" s="24">
        <f t="shared" si="195"/>
        <v>0</v>
      </c>
      <c r="O699" s="24">
        <f t="shared" si="195"/>
        <v>0</v>
      </c>
      <c r="P699" s="24">
        <f t="shared" si="195"/>
        <v>0</v>
      </c>
      <c r="Q699" s="24">
        <f t="shared" si="195"/>
        <v>0</v>
      </c>
      <c r="R699" s="24">
        <f t="shared" si="195"/>
        <v>0</v>
      </c>
      <c r="S699" s="24">
        <f t="shared" si="195"/>
        <v>0</v>
      </c>
      <c r="T699" s="25" t="s">
        <v>31</v>
      </c>
      <c r="U699" s="30"/>
      <c r="W699" s="31"/>
    </row>
    <row r="700" spans="2:23" s="26" customFormat="1" ht="21" hidden="1" customHeight="1" outlineLevel="1" x14ac:dyDescent="0.25">
      <c r="B700" s="17"/>
      <c r="C700" s="18"/>
      <c r="D700" s="19"/>
      <c r="E700" s="20"/>
      <c r="F700" s="21"/>
      <c r="G700" s="22"/>
      <c r="H700" s="29">
        <f t="shared" si="185"/>
        <v>0</v>
      </c>
      <c r="I700" s="29">
        <f t="shared" si="186"/>
        <v>0</v>
      </c>
      <c r="J700" s="23">
        <f t="shared" ref="J700" si="200">IF($D700=J$6,$C700*$G700,0)</f>
        <v>0</v>
      </c>
      <c r="K700" s="24">
        <f t="shared" si="195"/>
        <v>0</v>
      </c>
      <c r="L700" s="24">
        <f t="shared" si="195"/>
        <v>0</v>
      </c>
      <c r="M700" s="24">
        <f t="shared" si="195"/>
        <v>0</v>
      </c>
      <c r="N700" s="24">
        <f t="shared" si="195"/>
        <v>0</v>
      </c>
      <c r="O700" s="24">
        <f t="shared" si="195"/>
        <v>0</v>
      </c>
      <c r="P700" s="24">
        <f t="shared" si="195"/>
        <v>0</v>
      </c>
      <c r="Q700" s="24">
        <f t="shared" si="195"/>
        <v>0</v>
      </c>
      <c r="R700" s="24">
        <f t="shared" si="195"/>
        <v>0</v>
      </c>
      <c r="S700" s="24">
        <f t="shared" si="195"/>
        <v>0</v>
      </c>
      <c r="T700" s="31"/>
    </row>
    <row r="701" spans="2:23" s="26" customFormat="1" ht="21" hidden="1" customHeight="1" outlineLevel="1" x14ac:dyDescent="0.25">
      <c r="B701" s="27"/>
      <c r="C701" s="18"/>
      <c r="D701" s="18"/>
      <c r="E701" s="19"/>
      <c r="F701" s="20"/>
      <c r="G701" s="28"/>
      <c r="H701" s="29">
        <f t="shared" si="185"/>
        <v>0</v>
      </c>
      <c r="I701" s="29">
        <f t="shared" si="186"/>
        <v>0</v>
      </c>
      <c r="J701" s="29">
        <f t="shared" ref="J701:J707" si="201">(H701*D701)+(I701*D701)</f>
        <v>0</v>
      </c>
      <c r="K701" s="24">
        <f t="shared" si="195"/>
        <v>0</v>
      </c>
      <c r="L701" s="24">
        <f t="shared" si="195"/>
        <v>0</v>
      </c>
      <c r="M701" s="24">
        <f t="shared" si="195"/>
        <v>0</v>
      </c>
      <c r="N701" s="24">
        <f t="shared" si="195"/>
        <v>0</v>
      </c>
      <c r="O701" s="24">
        <f t="shared" si="195"/>
        <v>0</v>
      </c>
      <c r="P701" s="24">
        <f t="shared" si="195"/>
        <v>0</v>
      </c>
      <c r="Q701" s="24">
        <f t="shared" si="195"/>
        <v>0</v>
      </c>
      <c r="R701" s="24">
        <f t="shared" si="195"/>
        <v>0</v>
      </c>
      <c r="S701" s="24">
        <f t="shared" si="195"/>
        <v>0</v>
      </c>
      <c r="T701" s="25" t="s">
        <v>31</v>
      </c>
      <c r="U701" s="30"/>
      <c r="W701" s="31"/>
    </row>
    <row r="702" spans="2:23" s="38" customFormat="1" ht="21" hidden="1" customHeight="1" outlineLevel="1" x14ac:dyDescent="0.25">
      <c r="B702" s="32"/>
      <c r="C702" s="33"/>
      <c r="D702" s="33"/>
      <c r="E702" s="34"/>
      <c r="F702" s="35"/>
      <c r="G702" s="35"/>
      <c r="H702" s="29">
        <f t="shared" si="185"/>
        <v>0</v>
      </c>
      <c r="I702" s="29">
        <f t="shared" si="186"/>
        <v>0</v>
      </c>
      <c r="J702" s="36">
        <f t="shared" si="201"/>
        <v>0</v>
      </c>
      <c r="K702" s="24">
        <f t="shared" si="195"/>
        <v>0</v>
      </c>
      <c r="L702" s="24">
        <f t="shared" si="195"/>
        <v>0</v>
      </c>
      <c r="M702" s="24">
        <f t="shared" si="195"/>
        <v>0</v>
      </c>
      <c r="N702" s="24">
        <f t="shared" si="195"/>
        <v>0</v>
      </c>
      <c r="O702" s="24">
        <f t="shared" si="195"/>
        <v>0</v>
      </c>
      <c r="P702" s="24">
        <f t="shared" si="195"/>
        <v>0</v>
      </c>
      <c r="Q702" s="24">
        <f t="shared" si="195"/>
        <v>0</v>
      </c>
      <c r="R702" s="24">
        <f t="shared" si="195"/>
        <v>0</v>
      </c>
      <c r="S702" s="24">
        <f t="shared" si="195"/>
        <v>0</v>
      </c>
      <c r="T702" s="37" t="s">
        <v>31</v>
      </c>
      <c r="U702" s="37"/>
    </row>
    <row r="703" spans="2:23" s="26" customFormat="1" ht="21" hidden="1" customHeight="1" outlineLevel="1" x14ac:dyDescent="0.25">
      <c r="B703" s="27"/>
      <c r="C703" s="18"/>
      <c r="D703" s="18"/>
      <c r="E703" s="19"/>
      <c r="F703" s="20"/>
      <c r="G703" s="28"/>
      <c r="H703" s="29">
        <f t="shared" si="185"/>
        <v>0</v>
      </c>
      <c r="I703" s="29">
        <f t="shared" si="186"/>
        <v>0</v>
      </c>
      <c r="J703" s="29">
        <f t="shared" si="201"/>
        <v>0</v>
      </c>
      <c r="K703" s="24">
        <f t="shared" si="195"/>
        <v>0</v>
      </c>
      <c r="L703" s="24">
        <f t="shared" si="195"/>
        <v>0</v>
      </c>
      <c r="M703" s="24">
        <f t="shared" si="195"/>
        <v>0</v>
      </c>
      <c r="N703" s="24">
        <f t="shared" si="195"/>
        <v>0</v>
      </c>
      <c r="O703" s="24">
        <f t="shared" si="195"/>
        <v>0</v>
      </c>
      <c r="P703" s="24">
        <f t="shared" si="195"/>
        <v>0</v>
      </c>
      <c r="Q703" s="24">
        <f t="shared" si="195"/>
        <v>0</v>
      </c>
      <c r="R703" s="24">
        <f t="shared" si="195"/>
        <v>0</v>
      </c>
      <c r="S703" s="24">
        <f t="shared" si="195"/>
        <v>0</v>
      </c>
      <c r="T703" s="25" t="s">
        <v>31</v>
      </c>
      <c r="U703" s="30"/>
      <c r="W703" s="31"/>
    </row>
    <row r="704" spans="2:23" s="26" customFormat="1" ht="21" hidden="1" customHeight="1" outlineLevel="1" x14ac:dyDescent="0.25">
      <c r="B704" s="27"/>
      <c r="C704" s="18"/>
      <c r="D704" s="18"/>
      <c r="E704" s="19"/>
      <c r="F704" s="20"/>
      <c r="G704" s="28"/>
      <c r="H704" s="29">
        <f t="shared" si="185"/>
        <v>0</v>
      </c>
      <c r="I704" s="29">
        <f t="shared" si="186"/>
        <v>0</v>
      </c>
      <c r="J704" s="29">
        <f t="shared" si="201"/>
        <v>0</v>
      </c>
      <c r="K704" s="24">
        <f t="shared" si="195"/>
        <v>0</v>
      </c>
      <c r="L704" s="24">
        <f t="shared" si="195"/>
        <v>0</v>
      </c>
      <c r="M704" s="24">
        <f t="shared" si="195"/>
        <v>0</v>
      </c>
      <c r="N704" s="24">
        <f t="shared" si="195"/>
        <v>0</v>
      </c>
      <c r="O704" s="24">
        <f t="shared" si="195"/>
        <v>0</v>
      </c>
      <c r="P704" s="24">
        <f t="shared" si="195"/>
        <v>0</v>
      </c>
      <c r="Q704" s="24">
        <f t="shared" si="195"/>
        <v>0</v>
      </c>
      <c r="R704" s="24">
        <f t="shared" si="195"/>
        <v>0</v>
      </c>
      <c r="S704" s="24">
        <f t="shared" si="195"/>
        <v>0</v>
      </c>
      <c r="T704" s="25" t="s">
        <v>31</v>
      </c>
      <c r="U704" s="30"/>
      <c r="W704" s="31"/>
    </row>
    <row r="705" spans="2:23" s="26" customFormat="1" ht="21" hidden="1" customHeight="1" outlineLevel="1" x14ac:dyDescent="0.25">
      <c r="B705" s="27"/>
      <c r="C705" s="18"/>
      <c r="D705" s="18"/>
      <c r="E705" s="19"/>
      <c r="F705" s="20"/>
      <c r="G705" s="28"/>
      <c r="H705" s="29">
        <f t="shared" si="185"/>
        <v>0</v>
      </c>
      <c r="I705" s="29">
        <f t="shared" si="186"/>
        <v>0</v>
      </c>
      <c r="J705" s="29">
        <f t="shared" si="201"/>
        <v>0</v>
      </c>
      <c r="K705" s="24">
        <f t="shared" si="195"/>
        <v>0</v>
      </c>
      <c r="L705" s="24">
        <f t="shared" si="195"/>
        <v>0</v>
      </c>
      <c r="M705" s="24">
        <f t="shared" si="195"/>
        <v>0</v>
      </c>
      <c r="N705" s="24">
        <f t="shared" si="195"/>
        <v>0</v>
      </c>
      <c r="O705" s="24">
        <f t="shared" si="195"/>
        <v>0</v>
      </c>
      <c r="P705" s="24">
        <f t="shared" si="195"/>
        <v>0</v>
      </c>
      <c r="Q705" s="24">
        <f t="shared" si="195"/>
        <v>0</v>
      </c>
      <c r="R705" s="24">
        <f t="shared" si="195"/>
        <v>0</v>
      </c>
      <c r="S705" s="24">
        <f t="shared" si="195"/>
        <v>0</v>
      </c>
      <c r="T705" s="25" t="s">
        <v>31</v>
      </c>
      <c r="U705" s="30"/>
      <c r="W705" s="31"/>
    </row>
    <row r="706" spans="2:23" s="38" customFormat="1" ht="21" hidden="1" customHeight="1" outlineLevel="1" x14ac:dyDescent="0.25">
      <c r="B706" s="32"/>
      <c r="C706" s="33"/>
      <c r="D706" s="33"/>
      <c r="E706" s="34"/>
      <c r="F706" s="35"/>
      <c r="G706" s="35"/>
      <c r="H706" s="29">
        <f t="shared" si="185"/>
        <v>0</v>
      </c>
      <c r="I706" s="29">
        <f t="shared" si="186"/>
        <v>0</v>
      </c>
      <c r="J706" s="36">
        <f t="shared" si="201"/>
        <v>0</v>
      </c>
      <c r="K706" s="24">
        <f t="shared" si="195"/>
        <v>0</v>
      </c>
      <c r="L706" s="24">
        <f t="shared" si="195"/>
        <v>0</v>
      </c>
      <c r="M706" s="24">
        <f t="shared" si="195"/>
        <v>0</v>
      </c>
      <c r="N706" s="24">
        <f t="shared" si="195"/>
        <v>0</v>
      </c>
      <c r="O706" s="24">
        <f t="shared" si="195"/>
        <v>0</v>
      </c>
      <c r="P706" s="24">
        <f t="shared" si="195"/>
        <v>0</v>
      </c>
      <c r="Q706" s="24">
        <f t="shared" si="195"/>
        <v>0</v>
      </c>
      <c r="R706" s="24">
        <f t="shared" si="195"/>
        <v>0</v>
      </c>
      <c r="S706" s="24">
        <f t="shared" si="195"/>
        <v>0</v>
      </c>
      <c r="T706" s="37" t="s">
        <v>31</v>
      </c>
      <c r="U706" s="37"/>
    </row>
    <row r="707" spans="2:23" s="26" customFormat="1" ht="21" hidden="1" customHeight="1" outlineLevel="1" x14ac:dyDescent="0.25">
      <c r="B707" s="27"/>
      <c r="C707" s="18"/>
      <c r="D707" s="18"/>
      <c r="E707" s="62"/>
      <c r="F707" s="20"/>
      <c r="G707" s="28"/>
      <c r="H707" s="29">
        <f t="shared" si="185"/>
        <v>0</v>
      </c>
      <c r="I707" s="29">
        <f t="shared" si="186"/>
        <v>0</v>
      </c>
      <c r="J707" s="29">
        <f t="shared" si="201"/>
        <v>0</v>
      </c>
      <c r="K707" s="24">
        <f t="shared" ref="K707:S735" si="202">IF($E707=K$6,$J707,0)</f>
        <v>0</v>
      </c>
      <c r="L707" s="24">
        <f t="shared" si="202"/>
        <v>0</v>
      </c>
      <c r="M707" s="24">
        <f t="shared" si="202"/>
        <v>0</v>
      </c>
      <c r="N707" s="24">
        <f t="shared" si="202"/>
        <v>0</v>
      </c>
      <c r="O707" s="24">
        <f t="shared" si="202"/>
        <v>0</v>
      </c>
      <c r="P707" s="24">
        <f t="shared" si="202"/>
        <v>0</v>
      </c>
      <c r="Q707" s="24">
        <f t="shared" si="202"/>
        <v>0</v>
      </c>
      <c r="R707" s="24">
        <f t="shared" si="202"/>
        <v>0</v>
      </c>
      <c r="S707" s="24">
        <f t="shared" si="202"/>
        <v>0</v>
      </c>
      <c r="T707" s="25" t="s">
        <v>31</v>
      </c>
      <c r="U707" s="30"/>
      <c r="W707" s="31"/>
    </row>
    <row r="708" spans="2:23" s="26" customFormat="1" ht="21" hidden="1" customHeight="1" outlineLevel="1" x14ac:dyDescent="0.25">
      <c r="B708" s="69"/>
      <c r="C708" s="65"/>
      <c r="D708" s="65"/>
      <c r="E708" s="66"/>
      <c r="F708" s="39"/>
      <c r="G708" s="39"/>
      <c r="H708" s="29">
        <f t="shared" si="185"/>
        <v>0</v>
      </c>
      <c r="I708" s="29">
        <f t="shared" si="186"/>
        <v>0</v>
      </c>
      <c r="J708" s="29"/>
      <c r="K708" s="24">
        <f t="shared" si="202"/>
        <v>0</v>
      </c>
      <c r="L708" s="24">
        <f t="shared" si="202"/>
        <v>0</v>
      </c>
      <c r="M708" s="24">
        <f t="shared" si="202"/>
        <v>0</v>
      </c>
      <c r="N708" s="24">
        <f t="shared" si="202"/>
        <v>0</v>
      </c>
      <c r="O708" s="24">
        <f t="shared" si="202"/>
        <v>0</v>
      </c>
      <c r="P708" s="24">
        <f t="shared" si="202"/>
        <v>0</v>
      </c>
      <c r="Q708" s="24">
        <f t="shared" si="202"/>
        <v>0</v>
      </c>
      <c r="R708" s="24">
        <f t="shared" si="202"/>
        <v>0</v>
      </c>
      <c r="S708" s="24">
        <f t="shared" si="202"/>
        <v>0</v>
      </c>
      <c r="T708" s="25"/>
      <c r="U708" s="30"/>
      <c r="W708" s="31"/>
    </row>
    <row r="709" spans="2:23" s="26" customFormat="1" ht="21" hidden="1" customHeight="1" outlineLevel="1" x14ac:dyDescent="0.25">
      <c r="B709" s="9"/>
      <c r="C709" s="18"/>
      <c r="D709" s="18"/>
      <c r="E709" s="62"/>
      <c r="F709" s="20"/>
      <c r="G709" s="28"/>
      <c r="H709" s="29">
        <f t="shared" si="185"/>
        <v>0</v>
      </c>
      <c r="I709" s="29">
        <f t="shared" si="186"/>
        <v>0</v>
      </c>
      <c r="J709" s="63"/>
      <c r="K709" s="24">
        <f t="shared" si="202"/>
        <v>0</v>
      </c>
      <c r="L709" s="24">
        <f t="shared" si="202"/>
        <v>0</v>
      </c>
      <c r="M709" s="24">
        <f t="shared" si="202"/>
        <v>0</v>
      </c>
      <c r="N709" s="24">
        <f t="shared" si="202"/>
        <v>0</v>
      </c>
      <c r="O709" s="24">
        <f t="shared" si="202"/>
        <v>0</v>
      </c>
      <c r="P709" s="24">
        <f t="shared" si="202"/>
        <v>0</v>
      </c>
      <c r="Q709" s="24">
        <f t="shared" si="202"/>
        <v>0</v>
      </c>
      <c r="R709" s="24">
        <f t="shared" si="202"/>
        <v>0</v>
      </c>
      <c r="S709" s="24">
        <f t="shared" si="202"/>
        <v>0</v>
      </c>
      <c r="T709" s="30"/>
      <c r="U709" s="30"/>
    </row>
    <row r="710" spans="2:23" s="26" customFormat="1" ht="21" hidden="1" customHeight="1" outlineLevel="1" x14ac:dyDescent="0.25">
      <c r="B710" s="9"/>
      <c r="C710" s="18"/>
      <c r="D710" s="18"/>
      <c r="E710" s="62"/>
      <c r="F710" s="20"/>
      <c r="G710" s="28"/>
      <c r="H710" s="29">
        <f t="shared" si="185"/>
        <v>0</v>
      </c>
      <c r="I710" s="29">
        <f t="shared" si="186"/>
        <v>0</v>
      </c>
      <c r="J710" s="63"/>
      <c r="K710" s="24">
        <f t="shared" si="202"/>
        <v>0</v>
      </c>
      <c r="L710" s="24">
        <f t="shared" si="202"/>
        <v>0</v>
      </c>
      <c r="M710" s="24">
        <f t="shared" si="202"/>
        <v>0</v>
      </c>
      <c r="N710" s="24">
        <f t="shared" si="202"/>
        <v>0</v>
      </c>
      <c r="O710" s="24">
        <f t="shared" si="202"/>
        <v>0</v>
      </c>
      <c r="P710" s="24">
        <f t="shared" si="202"/>
        <v>0</v>
      </c>
      <c r="Q710" s="24">
        <f t="shared" si="202"/>
        <v>0</v>
      </c>
      <c r="R710" s="24">
        <f t="shared" si="202"/>
        <v>0</v>
      </c>
      <c r="S710" s="24">
        <f t="shared" si="202"/>
        <v>0</v>
      </c>
      <c r="T710" s="30"/>
      <c r="U710" s="30"/>
    </row>
    <row r="711" spans="2:23" s="26" customFormat="1" ht="21" hidden="1" customHeight="1" outlineLevel="1" x14ac:dyDescent="0.25">
      <c r="B711" s="27"/>
      <c r="C711" s="18"/>
      <c r="D711" s="18"/>
      <c r="E711" s="62"/>
      <c r="F711" s="39"/>
      <c r="G711" s="39"/>
      <c r="H711" s="29">
        <f t="shared" si="185"/>
        <v>0</v>
      </c>
      <c r="I711" s="29">
        <f t="shared" si="186"/>
        <v>0</v>
      </c>
      <c r="J711" s="29">
        <f t="shared" ref="J711:J714" si="203">(H711*D711)+(I711*D711)</f>
        <v>0</v>
      </c>
      <c r="K711" s="24">
        <f t="shared" si="202"/>
        <v>0</v>
      </c>
      <c r="L711" s="24">
        <f t="shared" si="202"/>
        <v>0</v>
      </c>
      <c r="M711" s="24">
        <f t="shared" si="202"/>
        <v>0</v>
      </c>
      <c r="N711" s="24">
        <f t="shared" si="202"/>
        <v>0</v>
      </c>
      <c r="O711" s="24">
        <f t="shared" si="202"/>
        <v>0</v>
      </c>
      <c r="P711" s="24">
        <f t="shared" si="202"/>
        <v>0</v>
      </c>
      <c r="Q711" s="24">
        <f t="shared" si="202"/>
        <v>0</v>
      </c>
      <c r="R711" s="24">
        <f t="shared" si="202"/>
        <v>0</v>
      </c>
      <c r="S711" s="24">
        <f t="shared" si="202"/>
        <v>0</v>
      </c>
      <c r="T711" s="25" t="s">
        <v>31</v>
      </c>
      <c r="U711" s="30"/>
      <c r="W711" s="31"/>
    </row>
    <row r="712" spans="2:23" s="38" customFormat="1" ht="21" hidden="1" customHeight="1" outlineLevel="1" x14ac:dyDescent="0.25">
      <c r="B712" s="32"/>
      <c r="C712" s="33"/>
      <c r="D712" s="33"/>
      <c r="E712" s="34"/>
      <c r="F712" s="35"/>
      <c r="G712" s="35"/>
      <c r="H712" s="29">
        <f t="shared" si="185"/>
        <v>0</v>
      </c>
      <c r="I712" s="29">
        <f t="shared" si="186"/>
        <v>0</v>
      </c>
      <c r="J712" s="36">
        <f t="shared" si="203"/>
        <v>0</v>
      </c>
      <c r="K712" s="24">
        <f t="shared" si="202"/>
        <v>0</v>
      </c>
      <c r="L712" s="24">
        <f t="shared" si="202"/>
        <v>0</v>
      </c>
      <c r="M712" s="24">
        <f t="shared" si="202"/>
        <v>0</v>
      </c>
      <c r="N712" s="24">
        <f t="shared" si="202"/>
        <v>0</v>
      </c>
      <c r="O712" s="24">
        <f t="shared" si="202"/>
        <v>0</v>
      </c>
      <c r="P712" s="24">
        <f t="shared" si="202"/>
        <v>0</v>
      </c>
      <c r="Q712" s="24">
        <f t="shared" si="202"/>
        <v>0</v>
      </c>
      <c r="R712" s="24">
        <f t="shared" si="202"/>
        <v>0</v>
      </c>
      <c r="S712" s="24">
        <f t="shared" si="202"/>
        <v>0</v>
      </c>
      <c r="T712" s="37" t="s">
        <v>31</v>
      </c>
      <c r="U712" s="37"/>
    </row>
    <row r="713" spans="2:23" s="26" customFormat="1" ht="21" hidden="1" customHeight="1" outlineLevel="1" x14ac:dyDescent="0.25">
      <c r="B713" s="27"/>
      <c r="C713" s="18"/>
      <c r="D713" s="18"/>
      <c r="E713" s="62"/>
      <c r="F713" s="39"/>
      <c r="G713" s="39"/>
      <c r="H713" s="29">
        <f t="shared" si="185"/>
        <v>0</v>
      </c>
      <c r="I713" s="29">
        <f t="shared" si="186"/>
        <v>0</v>
      </c>
      <c r="J713" s="29">
        <f t="shared" si="203"/>
        <v>0</v>
      </c>
      <c r="K713" s="24">
        <f t="shared" si="202"/>
        <v>0</v>
      </c>
      <c r="L713" s="24">
        <f t="shared" si="202"/>
        <v>0</v>
      </c>
      <c r="M713" s="24">
        <f t="shared" si="202"/>
        <v>0</v>
      </c>
      <c r="N713" s="24">
        <f t="shared" si="202"/>
        <v>0</v>
      </c>
      <c r="O713" s="24">
        <f t="shared" si="202"/>
        <v>0</v>
      </c>
      <c r="P713" s="24">
        <f t="shared" si="202"/>
        <v>0</v>
      </c>
      <c r="Q713" s="24">
        <f t="shared" si="202"/>
        <v>0</v>
      </c>
      <c r="R713" s="24">
        <f t="shared" si="202"/>
        <v>0</v>
      </c>
      <c r="S713" s="24">
        <f t="shared" si="202"/>
        <v>0</v>
      </c>
      <c r="T713" s="25" t="s">
        <v>31</v>
      </c>
      <c r="U713" s="30"/>
      <c r="W713" s="31"/>
    </row>
    <row r="714" spans="2:23" s="38" customFormat="1" ht="21" hidden="1" customHeight="1" outlineLevel="1" x14ac:dyDescent="0.25">
      <c r="B714" s="32"/>
      <c r="C714" s="33"/>
      <c r="D714" s="33"/>
      <c r="E714" s="34"/>
      <c r="F714" s="35"/>
      <c r="G714" s="35"/>
      <c r="H714" s="29">
        <f t="shared" si="185"/>
        <v>0</v>
      </c>
      <c r="I714" s="29">
        <f t="shared" si="186"/>
        <v>0</v>
      </c>
      <c r="J714" s="36">
        <f t="shared" si="203"/>
        <v>0</v>
      </c>
      <c r="K714" s="24">
        <f t="shared" si="202"/>
        <v>0</v>
      </c>
      <c r="L714" s="24">
        <f t="shared" si="202"/>
        <v>0</v>
      </c>
      <c r="M714" s="24">
        <f t="shared" si="202"/>
        <v>0</v>
      </c>
      <c r="N714" s="24">
        <f t="shared" si="202"/>
        <v>0</v>
      </c>
      <c r="O714" s="24">
        <f t="shared" si="202"/>
        <v>0</v>
      </c>
      <c r="P714" s="24">
        <f t="shared" si="202"/>
        <v>0</v>
      </c>
      <c r="Q714" s="24">
        <f t="shared" si="202"/>
        <v>0</v>
      </c>
      <c r="R714" s="24">
        <f t="shared" si="202"/>
        <v>0</v>
      </c>
      <c r="S714" s="24">
        <f t="shared" si="202"/>
        <v>0</v>
      </c>
      <c r="T714" s="37" t="s">
        <v>31</v>
      </c>
      <c r="U714" s="37"/>
    </row>
    <row r="715" spans="2:23" s="68" customFormat="1" ht="21" hidden="1" customHeight="1" outlineLevel="1" x14ac:dyDescent="0.25">
      <c r="B715" s="17"/>
      <c r="C715" s="65"/>
      <c r="D715" s="65"/>
      <c r="E715" s="66"/>
      <c r="F715" s="39"/>
      <c r="G715" s="39"/>
      <c r="H715" s="29">
        <f t="shared" si="185"/>
        <v>0</v>
      </c>
      <c r="I715" s="29">
        <f t="shared" si="186"/>
        <v>0</v>
      </c>
      <c r="J715" s="29"/>
      <c r="K715" s="24">
        <f t="shared" si="202"/>
        <v>0</v>
      </c>
      <c r="L715" s="24">
        <f t="shared" si="202"/>
        <v>0</v>
      </c>
      <c r="M715" s="24">
        <f t="shared" si="202"/>
        <v>0</v>
      </c>
      <c r="N715" s="24">
        <f t="shared" si="202"/>
        <v>0</v>
      </c>
      <c r="O715" s="24">
        <f t="shared" si="202"/>
        <v>0</v>
      </c>
      <c r="P715" s="24">
        <f t="shared" si="202"/>
        <v>0</v>
      </c>
      <c r="Q715" s="24">
        <f t="shared" si="202"/>
        <v>0</v>
      </c>
      <c r="R715" s="24">
        <f t="shared" si="202"/>
        <v>0</v>
      </c>
      <c r="S715" s="24">
        <f t="shared" si="202"/>
        <v>0</v>
      </c>
      <c r="T715" s="25"/>
      <c r="U715" s="67"/>
      <c r="V715" s="26"/>
    </row>
    <row r="716" spans="2:23" s="26" customFormat="1" ht="21" hidden="1" customHeight="1" outlineLevel="1" x14ac:dyDescent="0.25">
      <c r="B716" s="27"/>
      <c r="C716" s="18"/>
      <c r="D716" s="18"/>
      <c r="E716" s="62"/>
      <c r="F716" s="39"/>
      <c r="G716" s="39"/>
      <c r="H716" s="29">
        <f t="shared" ref="H716:H779" si="204">IF(C716="A",PRODUCT(E716:G716),0)</f>
        <v>0</v>
      </c>
      <c r="I716" s="29">
        <f t="shared" ref="I716:I779" si="205">IF(C716="D",-PRODUCT(E716:G716),0)</f>
        <v>0</v>
      </c>
      <c r="J716" s="29">
        <f t="shared" ref="J716:J718" si="206">(H716*D716)+(I716*D716)</f>
        <v>0</v>
      </c>
      <c r="K716" s="24">
        <f t="shared" si="202"/>
        <v>0</v>
      </c>
      <c r="L716" s="24">
        <f t="shared" si="202"/>
        <v>0</v>
      </c>
      <c r="M716" s="24">
        <f t="shared" si="202"/>
        <v>0</v>
      </c>
      <c r="N716" s="24">
        <f t="shared" si="202"/>
        <v>0</v>
      </c>
      <c r="O716" s="24">
        <f t="shared" si="202"/>
        <v>0</v>
      </c>
      <c r="P716" s="24">
        <f t="shared" si="202"/>
        <v>0</v>
      </c>
      <c r="Q716" s="24">
        <f t="shared" si="202"/>
        <v>0</v>
      </c>
      <c r="R716" s="24">
        <f t="shared" si="202"/>
        <v>0</v>
      </c>
      <c r="S716" s="24">
        <f t="shared" si="202"/>
        <v>0</v>
      </c>
      <c r="T716" s="25" t="s">
        <v>31</v>
      </c>
      <c r="U716" s="30"/>
      <c r="W716" s="31"/>
    </row>
    <row r="717" spans="2:23" s="38" customFormat="1" ht="21" hidden="1" customHeight="1" outlineLevel="1" x14ac:dyDescent="0.25">
      <c r="B717" s="32"/>
      <c r="C717" s="33"/>
      <c r="D717" s="33"/>
      <c r="E717" s="34"/>
      <c r="F717" s="35"/>
      <c r="G717" s="35"/>
      <c r="H717" s="29">
        <f t="shared" si="204"/>
        <v>0</v>
      </c>
      <c r="I717" s="29">
        <f t="shared" si="205"/>
        <v>0</v>
      </c>
      <c r="J717" s="36">
        <f t="shared" si="206"/>
        <v>0</v>
      </c>
      <c r="K717" s="24">
        <f t="shared" si="202"/>
        <v>0</v>
      </c>
      <c r="L717" s="24">
        <f t="shared" si="202"/>
        <v>0</v>
      </c>
      <c r="M717" s="24">
        <f t="shared" si="202"/>
        <v>0</v>
      </c>
      <c r="N717" s="24">
        <f t="shared" si="202"/>
        <v>0</v>
      </c>
      <c r="O717" s="24">
        <f t="shared" si="202"/>
        <v>0</v>
      </c>
      <c r="P717" s="24">
        <f t="shared" si="202"/>
        <v>0</v>
      </c>
      <c r="Q717" s="24">
        <f t="shared" si="202"/>
        <v>0</v>
      </c>
      <c r="R717" s="24">
        <f t="shared" si="202"/>
        <v>0</v>
      </c>
      <c r="S717" s="24">
        <f t="shared" si="202"/>
        <v>0</v>
      </c>
      <c r="T717" s="37" t="s">
        <v>31</v>
      </c>
      <c r="U717" s="37"/>
    </row>
    <row r="718" spans="2:23" s="26" customFormat="1" ht="21" hidden="1" customHeight="1" outlineLevel="1" x14ac:dyDescent="0.25">
      <c r="B718" s="27"/>
      <c r="C718" s="18"/>
      <c r="D718" s="18"/>
      <c r="E718" s="62"/>
      <c r="F718" s="39"/>
      <c r="G718" s="39"/>
      <c r="H718" s="29">
        <f t="shared" si="204"/>
        <v>0</v>
      </c>
      <c r="I718" s="29">
        <f t="shared" si="205"/>
        <v>0</v>
      </c>
      <c r="J718" s="29">
        <f t="shared" si="206"/>
        <v>0</v>
      </c>
      <c r="K718" s="24">
        <f t="shared" si="202"/>
        <v>0</v>
      </c>
      <c r="L718" s="24">
        <f t="shared" si="202"/>
        <v>0</v>
      </c>
      <c r="M718" s="24">
        <f t="shared" si="202"/>
        <v>0</v>
      </c>
      <c r="N718" s="24">
        <f t="shared" si="202"/>
        <v>0</v>
      </c>
      <c r="O718" s="24">
        <f t="shared" si="202"/>
        <v>0</v>
      </c>
      <c r="P718" s="24">
        <f t="shared" si="202"/>
        <v>0</v>
      </c>
      <c r="Q718" s="24">
        <f t="shared" si="202"/>
        <v>0</v>
      </c>
      <c r="R718" s="24">
        <f t="shared" si="202"/>
        <v>0</v>
      </c>
      <c r="S718" s="24">
        <f t="shared" si="202"/>
        <v>0</v>
      </c>
      <c r="T718" s="25" t="s">
        <v>31</v>
      </c>
      <c r="U718" s="30"/>
      <c r="W718" s="31"/>
    </row>
    <row r="719" spans="2:23" s="68" customFormat="1" ht="21" hidden="1" customHeight="1" outlineLevel="1" x14ac:dyDescent="0.25">
      <c r="B719" s="17"/>
      <c r="C719" s="65"/>
      <c r="D719" s="65"/>
      <c r="E719" s="66"/>
      <c r="F719" s="39"/>
      <c r="G719" s="39"/>
      <c r="H719" s="29">
        <f t="shared" si="204"/>
        <v>0</v>
      </c>
      <c r="I719" s="29">
        <f t="shared" si="205"/>
        <v>0</v>
      </c>
      <c r="J719" s="29"/>
      <c r="K719" s="24">
        <f t="shared" si="202"/>
        <v>0</v>
      </c>
      <c r="L719" s="24">
        <f t="shared" si="202"/>
        <v>0</v>
      </c>
      <c r="M719" s="24">
        <f t="shared" si="202"/>
        <v>0</v>
      </c>
      <c r="N719" s="24">
        <f t="shared" si="202"/>
        <v>0</v>
      </c>
      <c r="O719" s="24">
        <f t="shared" si="202"/>
        <v>0</v>
      </c>
      <c r="P719" s="24">
        <f t="shared" si="202"/>
        <v>0</v>
      </c>
      <c r="Q719" s="24">
        <f t="shared" si="202"/>
        <v>0</v>
      </c>
      <c r="R719" s="24">
        <f t="shared" si="202"/>
        <v>0</v>
      </c>
      <c r="S719" s="24">
        <f t="shared" si="202"/>
        <v>0</v>
      </c>
      <c r="T719" s="25"/>
      <c r="U719" s="67"/>
      <c r="V719" s="26"/>
    </row>
    <row r="720" spans="2:23" s="26" customFormat="1" ht="21" hidden="1" customHeight="1" outlineLevel="1" x14ac:dyDescent="0.25">
      <c r="B720" s="27"/>
      <c r="C720" s="18"/>
      <c r="D720" s="18"/>
      <c r="E720" s="62"/>
      <c r="F720" s="39"/>
      <c r="G720" s="39"/>
      <c r="H720" s="29">
        <f t="shared" si="204"/>
        <v>0</v>
      </c>
      <c r="I720" s="29">
        <f t="shared" si="205"/>
        <v>0</v>
      </c>
      <c r="J720" s="29">
        <f t="shared" ref="J720:J725" si="207">(H720*D720)+(I720*D720)</f>
        <v>0</v>
      </c>
      <c r="K720" s="24">
        <f t="shared" si="202"/>
        <v>0</v>
      </c>
      <c r="L720" s="24">
        <f t="shared" si="202"/>
        <v>0</v>
      </c>
      <c r="M720" s="24">
        <f t="shared" si="202"/>
        <v>0</v>
      </c>
      <c r="N720" s="24">
        <f t="shared" si="202"/>
        <v>0</v>
      </c>
      <c r="O720" s="24">
        <f t="shared" si="202"/>
        <v>0</v>
      </c>
      <c r="P720" s="24">
        <f t="shared" si="202"/>
        <v>0</v>
      </c>
      <c r="Q720" s="24">
        <f t="shared" si="202"/>
        <v>0</v>
      </c>
      <c r="R720" s="24">
        <f t="shared" si="202"/>
        <v>0</v>
      </c>
      <c r="S720" s="24">
        <f t="shared" si="202"/>
        <v>0</v>
      </c>
      <c r="T720" s="25" t="s">
        <v>31</v>
      </c>
      <c r="U720" s="30"/>
      <c r="W720" s="31"/>
    </row>
    <row r="721" spans="2:23" s="38" customFormat="1" ht="21" hidden="1" customHeight="1" outlineLevel="1" x14ac:dyDescent="0.25">
      <c r="B721" s="32"/>
      <c r="C721" s="33"/>
      <c r="D721" s="33"/>
      <c r="E721" s="34"/>
      <c r="F721" s="35"/>
      <c r="G721" s="35"/>
      <c r="H721" s="29">
        <f t="shared" si="204"/>
        <v>0</v>
      </c>
      <c r="I721" s="29">
        <f t="shared" si="205"/>
        <v>0</v>
      </c>
      <c r="J721" s="36">
        <f t="shared" si="207"/>
        <v>0</v>
      </c>
      <c r="K721" s="24">
        <f t="shared" si="202"/>
        <v>0</v>
      </c>
      <c r="L721" s="24">
        <f t="shared" si="202"/>
        <v>0</v>
      </c>
      <c r="M721" s="24">
        <f t="shared" si="202"/>
        <v>0</v>
      </c>
      <c r="N721" s="24">
        <f t="shared" si="202"/>
        <v>0</v>
      </c>
      <c r="O721" s="24">
        <f t="shared" si="202"/>
        <v>0</v>
      </c>
      <c r="P721" s="24">
        <f t="shared" si="202"/>
        <v>0</v>
      </c>
      <c r="Q721" s="24">
        <f t="shared" si="202"/>
        <v>0</v>
      </c>
      <c r="R721" s="24">
        <f t="shared" si="202"/>
        <v>0</v>
      </c>
      <c r="S721" s="24">
        <f t="shared" si="202"/>
        <v>0</v>
      </c>
      <c r="T721" s="37" t="s">
        <v>31</v>
      </c>
      <c r="U721" s="37"/>
    </row>
    <row r="722" spans="2:23" s="26" customFormat="1" ht="21" hidden="1" customHeight="1" outlineLevel="1" x14ac:dyDescent="0.25">
      <c r="B722" s="27"/>
      <c r="C722" s="18"/>
      <c r="D722" s="18"/>
      <c r="E722" s="19"/>
      <c r="F722" s="20"/>
      <c r="G722" s="28"/>
      <c r="H722" s="29">
        <f t="shared" si="204"/>
        <v>0</v>
      </c>
      <c r="I722" s="29">
        <f t="shared" si="205"/>
        <v>0</v>
      </c>
      <c r="J722" s="29">
        <f t="shared" si="207"/>
        <v>0</v>
      </c>
      <c r="K722" s="24">
        <f t="shared" si="202"/>
        <v>0</v>
      </c>
      <c r="L722" s="24">
        <f t="shared" si="202"/>
        <v>0</v>
      </c>
      <c r="M722" s="24">
        <f t="shared" si="202"/>
        <v>0</v>
      </c>
      <c r="N722" s="24">
        <f t="shared" si="202"/>
        <v>0</v>
      </c>
      <c r="O722" s="24">
        <f t="shared" si="202"/>
        <v>0</v>
      </c>
      <c r="P722" s="24">
        <f t="shared" si="202"/>
        <v>0</v>
      </c>
      <c r="Q722" s="24">
        <f t="shared" si="202"/>
        <v>0</v>
      </c>
      <c r="R722" s="24">
        <f t="shared" si="202"/>
        <v>0</v>
      </c>
      <c r="S722" s="24">
        <f t="shared" si="202"/>
        <v>0</v>
      </c>
      <c r="T722" s="25" t="s">
        <v>31</v>
      </c>
      <c r="U722" s="30"/>
      <c r="W722" s="31"/>
    </row>
    <row r="723" spans="2:23" s="26" customFormat="1" ht="21" hidden="1" customHeight="1" outlineLevel="1" x14ac:dyDescent="0.25">
      <c r="B723" s="27"/>
      <c r="C723" s="18"/>
      <c r="D723" s="18"/>
      <c r="E723" s="19"/>
      <c r="F723" s="20"/>
      <c r="G723" s="28"/>
      <c r="H723" s="29">
        <f t="shared" si="204"/>
        <v>0</v>
      </c>
      <c r="I723" s="29">
        <f t="shared" si="205"/>
        <v>0</v>
      </c>
      <c r="J723" s="29">
        <f t="shared" si="207"/>
        <v>0</v>
      </c>
      <c r="K723" s="24">
        <f t="shared" si="202"/>
        <v>0</v>
      </c>
      <c r="L723" s="24">
        <f t="shared" si="202"/>
        <v>0</v>
      </c>
      <c r="M723" s="24">
        <f t="shared" si="202"/>
        <v>0</v>
      </c>
      <c r="N723" s="24">
        <f t="shared" si="202"/>
        <v>0</v>
      </c>
      <c r="O723" s="24">
        <f t="shared" si="202"/>
        <v>0</v>
      </c>
      <c r="P723" s="24">
        <f t="shared" si="202"/>
        <v>0</v>
      </c>
      <c r="Q723" s="24">
        <f t="shared" si="202"/>
        <v>0</v>
      </c>
      <c r="R723" s="24">
        <f t="shared" si="202"/>
        <v>0</v>
      </c>
      <c r="S723" s="24">
        <f t="shared" si="202"/>
        <v>0</v>
      </c>
      <c r="T723" s="25" t="s">
        <v>31</v>
      </c>
      <c r="U723" s="30"/>
      <c r="W723" s="31"/>
    </row>
    <row r="724" spans="2:23" s="26" customFormat="1" ht="21" hidden="1" customHeight="1" outlineLevel="1" x14ac:dyDescent="0.25">
      <c r="B724" s="27"/>
      <c r="C724" s="18"/>
      <c r="D724" s="18"/>
      <c r="E724" s="19"/>
      <c r="F724" s="20"/>
      <c r="G724" s="28"/>
      <c r="H724" s="29">
        <f t="shared" si="204"/>
        <v>0</v>
      </c>
      <c r="I724" s="29">
        <f t="shared" si="205"/>
        <v>0</v>
      </c>
      <c r="J724" s="29">
        <f t="shared" si="207"/>
        <v>0</v>
      </c>
      <c r="K724" s="24">
        <f t="shared" si="202"/>
        <v>0</v>
      </c>
      <c r="L724" s="24">
        <f t="shared" si="202"/>
        <v>0</v>
      </c>
      <c r="M724" s="24">
        <f t="shared" si="202"/>
        <v>0</v>
      </c>
      <c r="N724" s="24">
        <f t="shared" si="202"/>
        <v>0</v>
      </c>
      <c r="O724" s="24">
        <f t="shared" si="202"/>
        <v>0</v>
      </c>
      <c r="P724" s="24">
        <f t="shared" si="202"/>
        <v>0</v>
      </c>
      <c r="Q724" s="24">
        <f t="shared" si="202"/>
        <v>0</v>
      </c>
      <c r="R724" s="24">
        <f t="shared" si="202"/>
        <v>0</v>
      </c>
      <c r="S724" s="24">
        <f t="shared" si="202"/>
        <v>0</v>
      </c>
      <c r="T724" s="25" t="s">
        <v>31</v>
      </c>
      <c r="U724" s="30"/>
      <c r="W724" s="31"/>
    </row>
    <row r="725" spans="2:23" s="26" customFormat="1" ht="21" hidden="1" customHeight="1" outlineLevel="1" x14ac:dyDescent="0.25">
      <c r="B725" s="32"/>
      <c r="C725" s="33"/>
      <c r="D725" s="33"/>
      <c r="E725" s="34"/>
      <c r="F725" s="35"/>
      <c r="G725" s="35"/>
      <c r="H725" s="29">
        <f t="shared" si="204"/>
        <v>0</v>
      </c>
      <c r="I725" s="29">
        <f t="shared" si="205"/>
        <v>0</v>
      </c>
      <c r="J725" s="29">
        <f t="shared" si="207"/>
        <v>0</v>
      </c>
      <c r="K725" s="24">
        <f t="shared" si="202"/>
        <v>0</v>
      </c>
      <c r="L725" s="24">
        <f t="shared" si="202"/>
        <v>0</v>
      </c>
      <c r="M725" s="24">
        <f t="shared" si="202"/>
        <v>0</v>
      </c>
      <c r="N725" s="24">
        <f t="shared" si="202"/>
        <v>0</v>
      </c>
      <c r="O725" s="24">
        <f t="shared" si="202"/>
        <v>0</v>
      </c>
      <c r="P725" s="24">
        <f t="shared" si="202"/>
        <v>0</v>
      </c>
      <c r="Q725" s="24">
        <f t="shared" si="202"/>
        <v>0</v>
      </c>
      <c r="R725" s="24">
        <f t="shared" si="202"/>
        <v>0</v>
      </c>
      <c r="S725" s="24">
        <f t="shared" si="202"/>
        <v>0</v>
      </c>
      <c r="T725" s="25" t="s">
        <v>31</v>
      </c>
      <c r="U725" s="30"/>
      <c r="W725" s="31"/>
    </row>
    <row r="726" spans="2:23" s="26" customFormat="1" ht="21" hidden="1" customHeight="1" outlineLevel="1" x14ac:dyDescent="0.25">
      <c r="B726" s="17"/>
      <c r="C726" s="18"/>
      <c r="D726" s="19"/>
      <c r="E726" s="20"/>
      <c r="F726" s="21"/>
      <c r="G726" s="22"/>
      <c r="H726" s="29">
        <f t="shared" si="204"/>
        <v>0</v>
      </c>
      <c r="I726" s="29">
        <f t="shared" si="205"/>
        <v>0</v>
      </c>
      <c r="J726" s="23">
        <f t="shared" ref="J726" si="208">IF($D726=J$6,$C726*$G726,0)</f>
        <v>0</v>
      </c>
      <c r="K726" s="24">
        <f t="shared" si="202"/>
        <v>0</v>
      </c>
      <c r="L726" s="24">
        <f t="shared" si="202"/>
        <v>0</v>
      </c>
      <c r="M726" s="24">
        <f t="shared" si="202"/>
        <v>0</v>
      </c>
      <c r="N726" s="24">
        <f t="shared" si="202"/>
        <v>0</v>
      </c>
      <c r="O726" s="24">
        <f t="shared" si="202"/>
        <v>0</v>
      </c>
      <c r="P726" s="24">
        <f t="shared" si="202"/>
        <v>0</v>
      </c>
      <c r="Q726" s="24">
        <f t="shared" si="202"/>
        <v>0</v>
      </c>
      <c r="R726" s="24">
        <f t="shared" si="202"/>
        <v>0</v>
      </c>
      <c r="S726" s="24">
        <f t="shared" si="202"/>
        <v>0</v>
      </c>
      <c r="T726" s="31"/>
    </row>
    <row r="727" spans="2:23" s="26" customFormat="1" ht="21" hidden="1" customHeight="1" outlineLevel="1" x14ac:dyDescent="0.25">
      <c r="B727" s="27"/>
      <c r="C727" s="18"/>
      <c r="D727" s="18"/>
      <c r="E727" s="19"/>
      <c r="F727" s="20"/>
      <c r="G727" s="28"/>
      <c r="H727" s="29">
        <f t="shared" si="204"/>
        <v>0</v>
      </c>
      <c r="I727" s="29">
        <f t="shared" si="205"/>
        <v>0</v>
      </c>
      <c r="J727" s="29">
        <f t="shared" ref="J727" si="209">(H727*D727)+(I727*D727)</f>
        <v>0</v>
      </c>
      <c r="K727" s="24">
        <f t="shared" si="202"/>
        <v>0</v>
      </c>
      <c r="L727" s="24">
        <f t="shared" si="202"/>
        <v>0</v>
      </c>
      <c r="M727" s="24">
        <f t="shared" si="202"/>
        <v>0</v>
      </c>
      <c r="N727" s="24">
        <f t="shared" si="202"/>
        <v>0</v>
      </c>
      <c r="O727" s="24">
        <f t="shared" si="202"/>
        <v>0</v>
      </c>
      <c r="P727" s="24">
        <f t="shared" si="202"/>
        <v>0</v>
      </c>
      <c r="Q727" s="24">
        <f t="shared" si="202"/>
        <v>0</v>
      </c>
      <c r="R727" s="24">
        <f t="shared" si="202"/>
        <v>0</v>
      </c>
      <c r="S727" s="24">
        <f t="shared" si="202"/>
        <v>0</v>
      </c>
      <c r="T727" s="25" t="s">
        <v>31</v>
      </c>
      <c r="U727" s="30"/>
      <c r="W727" s="31"/>
    </row>
    <row r="728" spans="2:23" s="26" customFormat="1" ht="21" hidden="1" customHeight="1" outlineLevel="1" x14ac:dyDescent="0.25">
      <c r="B728" s="17"/>
      <c r="C728" s="18"/>
      <c r="D728" s="19"/>
      <c r="E728" s="20"/>
      <c r="F728" s="21"/>
      <c r="G728" s="22"/>
      <c r="H728" s="29">
        <f t="shared" si="204"/>
        <v>0</v>
      </c>
      <c r="I728" s="29">
        <f t="shared" si="205"/>
        <v>0</v>
      </c>
      <c r="J728" s="23">
        <f t="shared" ref="J728" si="210">IF($D728=J$6,$C728*$G728,0)</f>
        <v>0</v>
      </c>
      <c r="K728" s="24">
        <f t="shared" si="202"/>
        <v>0</v>
      </c>
      <c r="L728" s="24">
        <f t="shared" si="202"/>
        <v>0</v>
      </c>
      <c r="M728" s="24">
        <f t="shared" si="202"/>
        <v>0</v>
      </c>
      <c r="N728" s="24">
        <f t="shared" si="202"/>
        <v>0</v>
      </c>
      <c r="O728" s="24">
        <f t="shared" si="202"/>
        <v>0</v>
      </c>
      <c r="P728" s="24">
        <f t="shared" si="202"/>
        <v>0</v>
      </c>
      <c r="Q728" s="24">
        <f t="shared" si="202"/>
        <v>0</v>
      </c>
      <c r="R728" s="24">
        <f t="shared" si="202"/>
        <v>0</v>
      </c>
      <c r="S728" s="24">
        <f t="shared" si="202"/>
        <v>0</v>
      </c>
      <c r="T728" s="31"/>
    </row>
    <row r="729" spans="2:23" s="26" customFormat="1" ht="21" hidden="1" customHeight="1" outlineLevel="1" x14ac:dyDescent="0.25">
      <c r="B729" s="27"/>
      <c r="C729" s="18"/>
      <c r="D729" s="18"/>
      <c r="E729" s="19"/>
      <c r="F729" s="20"/>
      <c r="G729" s="28"/>
      <c r="H729" s="29">
        <f t="shared" si="204"/>
        <v>0</v>
      </c>
      <c r="I729" s="29">
        <f t="shared" si="205"/>
        <v>0</v>
      </c>
      <c r="J729" s="29">
        <f t="shared" ref="J729:J737" si="211">(H729*D729)+(I729*D729)</f>
        <v>0</v>
      </c>
      <c r="K729" s="24">
        <f t="shared" si="202"/>
        <v>0</v>
      </c>
      <c r="L729" s="24">
        <f t="shared" si="202"/>
        <v>0</v>
      </c>
      <c r="M729" s="24">
        <f t="shared" si="202"/>
        <v>0</v>
      </c>
      <c r="N729" s="24">
        <f t="shared" si="202"/>
        <v>0</v>
      </c>
      <c r="O729" s="24">
        <f t="shared" si="202"/>
        <v>0</v>
      </c>
      <c r="P729" s="24">
        <f t="shared" si="202"/>
        <v>0</v>
      </c>
      <c r="Q729" s="24">
        <f t="shared" si="202"/>
        <v>0</v>
      </c>
      <c r="R729" s="24">
        <f t="shared" si="202"/>
        <v>0</v>
      </c>
      <c r="S729" s="24">
        <f t="shared" si="202"/>
        <v>0</v>
      </c>
      <c r="T729" s="25" t="s">
        <v>31</v>
      </c>
      <c r="U729" s="30"/>
      <c r="W729" s="31"/>
    </row>
    <row r="730" spans="2:23" s="38" customFormat="1" ht="21" hidden="1" customHeight="1" outlineLevel="1" x14ac:dyDescent="0.25">
      <c r="B730" s="32"/>
      <c r="C730" s="33"/>
      <c r="D730" s="33"/>
      <c r="E730" s="34"/>
      <c r="F730" s="35"/>
      <c r="G730" s="35"/>
      <c r="H730" s="29">
        <f t="shared" si="204"/>
        <v>0</v>
      </c>
      <c r="I730" s="29">
        <f t="shared" si="205"/>
        <v>0</v>
      </c>
      <c r="J730" s="36">
        <f t="shared" si="211"/>
        <v>0</v>
      </c>
      <c r="K730" s="24">
        <f t="shared" si="202"/>
        <v>0</v>
      </c>
      <c r="L730" s="24">
        <f t="shared" si="202"/>
        <v>0</v>
      </c>
      <c r="M730" s="24">
        <f t="shared" si="202"/>
        <v>0</v>
      </c>
      <c r="N730" s="24">
        <f t="shared" si="202"/>
        <v>0</v>
      </c>
      <c r="O730" s="24">
        <f t="shared" si="202"/>
        <v>0</v>
      </c>
      <c r="P730" s="24">
        <f t="shared" si="202"/>
        <v>0</v>
      </c>
      <c r="Q730" s="24">
        <f t="shared" si="202"/>
        <v>0</v>
      </c>
      <c r="R730" s="24">
        <f t="shared" si="202"/>
        <v>0</v>
      </c>
      <c r="S730" s="24">
        <f t="shared" si="202"/>
        <v>0</v>
      </c>
      <c r="T730" s="37" t="s">
        <v>31</v>
      </c>
      <c r="U730" s="37"/>
    </row>
    <row r="731" spans="2:23" s="26" customFormat="1" ht="21" hidden="1" customHeight="1" outlineLevel="1" x14ac:dyDescent="0.25">
      <c r="B731" s="27"/>
      <c r="C731" s="18"/>
      <c r="D731" s="18"/>
      <c r="E731" s="19"/>
      <c r="F731" s="20"/>
      <c r="G731" s="28"/>
      <c r="H731" s="29">
        <f t="shared" si="204"/>
        <v>0</v>
      </c>
      <c r="I731" s="29">
        <f t="shared" si="205"/>
        <v>0</v>
      </c>
      <c r="J731" s="29">
        <f t="shared" si="211"/>
        <v>0</v>
      </c>
      <c r="K731" s="24">
        <f t="shared" si="202"/>
        <v>0</v>
      </c>
      <c r="L731" s="24">
        <f t="shared" si="202"/>
        <v>0</v>
      </c>
      <c r="M731" s="24">
        <f t="shared" si="202"/>
        <v>0</v>
      </c>
      <c r="N731" s="24">
        <f t="shared" si="202"/>
        <v>0</v>
      </c>
      <c r="O731" s="24">
        <f t="shared" si="202"/>
        <v>0</v>
      </c>
      <c r="P731" s="24">
        <f t="shared" si="202"/>
        <v>0</v>
      </c>
      <c r="Q731" s="24">
        <f t="shared" si="202"/>
        <v>0</v>
      </c>
      <c r="R731" s="24">
        <f t="shared" si="202"/>
        <v>0</v>
      </c>
      <c r="S731" s="24">
        <f t="shared" si="202"/>
        <v>0</v>
      </c>
      <c r="T731" s="25" t="s">
        <v>31</v>
      </c>
      <c r="U731" s="30"/>
      <c r="W731" s="31"/>
    </row>
    <row r="732" spans="2:23" s="26" customFormat="1" ht="21" hidden="1" customHeight="1" outlineLevel="1" x14ac:dyDescent="0.25">
      <c r="B732" s="27"/>
      <c r="C732" s="18"/>
      <c r="D732" s="18"/>
      <c r="E732" s="19"/>
      <c r="F732" s="20"/>
      <c r="G732" s="28"/>
      <c r="H732" s="29">
        <f t="shared" si="204"/>
        <v>0</v>
      </c>
      <c r="I732" s="29">
        <f t="shared" si="205"/>
        <v>0</v>
      </c>
      <c r="J732" s="29">
        <f t="shared" si="211"/>
        <v>0</v>
      </c>
      <c r="K732" s="24">
        <f t="shared" si="202"/>
        <v>0</v>
      </c>
      <c r="L732" s="24">
        <f t="shared" si="202"/>
        <v>0</v>
      </c>
      <c r="M732" s="24">
        <f t="shared" si="202"/>
        <v>0</v>
      </c>
      <c r="N732" s="24">
        <f t="shared" si="202"/>
        <v>0</v>
      </c>
      <c r="O732" s="24">
        <f t="shared" si="202"/>
        <v>0</v>
      </c>
      <c r="P732" s="24">
        <f t="shared" si="202"/>
        <v>0</v>
      </c>
      <c r="Q732" s="24">
        <f t="shared" si="202"/>
        <v>0</v>
      </c>
      <c r="R732" s="24">
        <f t="shared" si="202"/>
        <v>0</v>
      </c>
      <c r="S732" s="24">
        <f t="shared" si="202"/>
        <v>0</v>
      </c>
      <c r="T732" s="25" t="s">
        <v>31</v>
      </c>
      <c r="U732" s="30"/>
      <c r="W732" s="31"/>
    </row>
    <row r="733" spans="2:23" s="26" customFormat="1" ht="21" hidden="1" customHeight="1" outlineLevel="1" x14ac:dyDescent="0.25">
      <c r="B733" s="27"/>
      <c r="C733" s="18"/>
      <c r="D733" s="18"/>
      <c r="E733" s="19"/>
      <c r="F733" s="20"/>
      <c r="G733" s="28"/>
      <c r="H733" s="29">
        <f t="shared" si="204"/>
        <v>0</v>
      </c>
      <c r="I733" s="29">
        <f t="shared" si="205"/>
        <v>0</v>
      </c>
      <c r="J733" s="29">
        <f t="shared" si="211"/>
        <v>0</v>
      </c>
      <c r="K733" s="24">
        <f t="shared" si="202"/>
        <v>0</v>
      </c>
      <c r="L733" s="24">
        <f t="shared" si="202"/>
        <v>0</v>
      </c>
      <c r="M733" s="24">
        <f t="shared" si="202"/>
        <v>0</v>
      </c>
      <c r="N733" s="24">
        <f t="shared" si="202"/>
        <v>0</v>
      </c>
      <c r="O733" s="24">
        <f t="shared" si="202"/>
        <v>0</v>
      </c>
      <c r="P733" s="24">
        <f t="shared" si="202"/>
        <v>0</v>
      </c>
      <c r="Q733" s="24">
        <f t="shared" si="202"/>
        <v>0</v>
      </c>
      <c r="R733" s="24">
        <f t="shared" si="202"/>
        <v>0</v>
      </c>
      <c r="S733" s="24">
        <f t="shared" si="202"/>
        <v>0</v>
      </c>
      <c r="T733" s="25" t="s">
        <v>31</v>
      </c>
      <c r="U733" s="30"/>
      <c r="W733" s="31"/>
    </row>
    <row r="734" spans="2:23" s="26" customFormat="1" ht="21" hidden="1" customHeight="1" outlineLevel="1" x14ac:dyDescent="0.25">
      <c r="B734" s="27"/>
      <c r="C734" s="18"/>
      <c r="D734" s="18"/>
      <c r="E734" s="19"/>
      <c r="F734" s="20"/>
      <c r="G734" s="28"/>
      <c r="H734" s="29">
        <f t="shared" si="204"/>
        <v>0</v>
      </c>
      <c r="I734" s="29">
        <f t="shared" si="205"/>
        <v>0</v>
      </c>
      <c r="J734" s="29">
        <f t="shared" si="211"/>
        <v>0</v>
      </c>
      <c r="K734" s="24">
        <f t="shared" si="202"/>
        <v>0</v>
      </c>
      <c r="L734" s="24">
        <f t="shared" si="202"/>
        <v>0</v>
      </c>
      <c r="M734" s="24">
        <f t="shared" si="202"/>
        <v>0</v>
      </c>
      <c r="N734" s="24">
        <f t="shared" si="202"/>
        <v>0</v>
      </c>
      <c r="O734" s="24">
        <f t="shared" si="202"/>
        <v>0</v>
      </c>
      <c r="P734" s="24">
        <f t="shared" si="202"/>
        <v>0</v>
      </c>
      <c r="Q734" s="24">
        <f t="shared" si="202"/>
        <v>0</v>
      </c>
      <c r="R734" s="24">
        <f t="shared" si="202"/>
        <v>0</v>
      </c>
      <c r="S734" s="24">
        <f t="shared" si="202"/>
        <v>0</v>
      </c>
      <c r="T734" s="25" t="s">
        <v>31</v>
      </c>
      <c r="U734" s="30"/>
      <c r="W734" s="31"/>
    </row>
    <row r="735" spans="2:23" s="26" customFormat="1" ht="21" hidden="1" customHeight="1" outlineLevel="1" x14ac:dyDescent="0.25">
      <c r="B735" s="27"/>
      <c r="C735" s="18"/>
      <c r="D735" s="18"/>
      <c r="E735" s="19"/>
      <c r="F735" s="20"/>
      <c r="G735" s="28"/>
      <c r="H735" s="29">
        <f t="shared" si="204"/>
        <v>0</v>
      </c>
      <c r="I735" s="29">
        <f t="shared" si="205"/>
        <v>0</v>
      </c>
      <c r="J735" s="29">
        <f t="shared" si="211"/>
        <v>0</v>
      </c>
      <c r="K735" s="24">
        <f t="shared" si="202"/>
        <v>0</v>
      </c>
      <c r="L735" s="24">
        <f t="shared" si="202"/>
        <v>0</v>
      </c>
      <c r="M735" s="24">
        <f t="shared" si="202"/>
        <v>0</v>
      </c>
      <c r="N735" s="24">
        <f t="shared" ref="L735:S764" si="212">IF($E735=N$6,$J735,0)</f>
        <v>0</v>
      </c>
      <c r="O735" s="24">
        <f t="shared" si="212"/>
        <v>0</v>
      </c>
      <c r="P735" s="24">
        <f t="shared" si="212"/>
        <v>0</v>
      </c>
      <c r="Q735" s="24">
        <f t="shared" si="212"/>
        <v>0</v>
      </c>
      <c r="R735" s="24">
        <f t="shared" si="212"/>
        <v>0</v>
      </c>
      <c r="S735" s="24">
        <f t="shared" si="212"/>
        <v>0</v>
      </c>
      <c r="T735" s="25" t="s">
        <v>31</v>
      </c>
      <c r="U735" s="30"/>
      <c r="W735" s="31"/>
    </row>
    <row r="736" spans="2:23" s="38" customFormat="1" ht="21" hidden="1" customHeight="1" outlineLevel="1" x14ac:dyDescent="0.25">
      <c r="B736" s="32"/>
      <c r="C736" s="33"/>
      <c r="D736" s="33"/>
      <c r="E736" s="34"/>
      <c r="F736" s="35"/>
      <c r="G736" s="35"/>
      <c r="H736" s="29">
        <f t="shared" si="204"/>
        <v>0</v>
      </c>
      <c r="I736" s="29">
        <f t="shared" si="205"/>
        <v>0</v>
      </c>
      <c r="J736" s="36">
        <f t="shared" si="211"/>
        <v>0</v>
      </c>
      <c r="K736" s="24">
        <f t="shared" ref="K736:S770" si="213">IF($E736=K$6,$J736,0)</f>
        <v>0</v>
      </c>
      <c r="L736" s="24">
        <f t="shared" si="212"/>
        <v>0</v>
      </c>
      <c r="M736" s="24">
        <f t="shared" si="212"/>
        <v>0</v>
      </c>
      <c r="N736" s="24">
        <f t="shared" si="212"/>
        <v>0</v>
      </c>
      <c r="O736" s="24">
        <f t="shared" si="212"/>
        <v>0</v>
      </c>
      <c r="P736" s="24">
        <f t="shared" si="212"/>
        <v>0</v>
      </c>
      <c r="Q736" s="24">
        <f t="shared" si="212"/>
        <v>0</v>
      </c>
      <c r="R736" s="24">
        <f t="shared" si="212"/>
        <v>0</v>
      </c>
      <c r="S736" s="24">
        <f t="shared" si="212"/>
        <v>0</v>
      </c>
      <c r="T736" s="37" t="s">
        <v>31</v>
      </c>
      <c r="U736" s="37"/>
    </row>
    <row r="737" spans="2:23" s="26" customFormat="1" ht="21" hidden="1" customHeight="1" outlineLevel="1" x14ac:dyDescent="0.25">
      <c r="B737" s="27"/>
      <c r="C737" s="18"/>
      <c r="D737" s="18"/>
      <c r="E737" s="19"/>
      <c r="F737" s="20"/>
      <c r="G737" s="28"/>
      <c r="H737" s="29">
        <f t="shared" si="204"/>
        <v>0</v>
      </c>
      <c r="I737" s="29">
        <f t="shared" si="205"/>
        <v>0</v>
      </c>
      <c r="J737" s="29">
        <f t="shared" si="211"/>
        <v>0</v>
      </c>
      <c r="K737" s="24">
        <f t="shared" si="213"/>
        <v>0</v>
      </c>
      <c r="L737" s="24">
        <f t="shared" si="212"/>
        <v>0</v>
      </c>
      <c r="M737" s="24">
        <f t="shared" si="212"/>
        <v>0</v>
      </c>
      <c r="N737" s="24">
        <f t="shared" si="212"/>
        <v>0</v>
      </c>
      <c r="O737" s="24">
        <f t="shared" si="212"/>
        <v>0</v>
      </c>
      <c r="P737" s="24">
        <f t="shared" si="212"/>
        <v>0</v>
      </c>
      <c r="Q737" s="24">
        <f t="shared" si="212"/>
        <v>0</v>
      </c>
      <c r="R737" s="24">
        <f t="shared" si="212"/>
        <v>0</v>
      </c>
      <c r="S737" s="24">
        <f t="shared" si="212"/>
        <v>0</v>
      </c>
      <c r="T737" s="25" t="s">
        <v>31</v>
      </c>
      <c r="U737" s="30"/>
      <c r="W737" s="31"/>
    </row>
    <row r="738" spans="2:23" s="26" customFormat="1" ht="21" hidden="1" customHeight="1" outlineLevel="1" x14ac:dyDescent="0.25">
      <c r="B738" s="17"/>
      <c r="C738" s="18"/>
      <c r="D738" s="19"/>
      <c r="E738" s="20"/>
      <c r="F738" s="21"/>
      <c r="G738" s="22"/>
      <c r="H738" s="29">
        <f t="shared" si="204"/>
        <v>0</v>
      </c>
      <c r="I738" s="29">
        <f t="shared" si="205"/>
        <v>0</v>
      </c>
      <c r="J738" s="23">
        <f t="shared" ref="J738" si="214">IF($D738=J$6,$C738*$G738,0)</f>
        <v>0</v>
      </c>
      <c r="K738" s="24">
        <f t="shared" si="213"/>
        <v>0</v>
      </c>
      <c r="L738" s="24">
        <f t="shared" si="212"/>
        <v>0</v>
      </c>
      <c r="M738" s="24">
        <f t="shared" si="212"/>
        <v>0</v>
      </c>
      <c r="N738" s="24">
        <f t="shared" si="212"/>
        <v>0</v>
      </c>
      <c r="O738" s="24">
        <f t="shared" si="212"/>
        <v>0</v>
      </c>
      <c r="P738" s="24">
        <f t="shared" si="212"/>
        <v>0</v>
      </c>
      <c r="Q738" s="24">
        <f t="shared" si="212"/>
        <v>0</v>
      </c>
      <c r="R738" s="24">
        <f t="shared" si="212"/>
        <v>0</v>
      </c>
      <c r="S738" s="24">
        <f t="shared" si="212"/>
        <v>0</v>
      </c>
      <c r="T738" s="31"/>
    </row>
    <row r="739" spans="2:23" s="26" customFormat="1" ht="21" hidden="1" customHeight="1" outlineLevel="1" x14ac:dyDescent="0.25">
      <c r="B739" s="27"/>
      <c r="C739" s="18"/>
      <c r="D739" s="18"/>
      <c r="E739" s="19"/>
      <c r="F739" s="20"/>
      <c r="G739" s="28"/>
      <c r="H739" s="29">
        <f t="shared" si="204"/>
        <v>0</v>
      </c>
      <c r="I739" s="29">
        <f t="shared" si="205"/>
        <v>0</v>
      </c>
      <c r="J739" s="29">
        <f t="shared" ref="J739:J744" si="215">(H739*D739)+(I739*D739)</f>
        <v>0</v>
      </c>
      <c r="K739" s="24">
        <f t="shared" si="213"/>
        <v>0</v>
      </c>
      <c r="L739" s="24">
        <f t="shared" si="212"/>
        <v>0</v>
      </c>
      <c r="M739" s="24">
        <f t="shared" si="212"/>
        <v>0</v>
      </c>
      <c r="N739" s="24">
        <f t="shared" si="212"/>
        <v>0</v>
      </c>
      <c r="O739" s="24">
        <f t="shared" si="212"/>
        <v>0</v>
      </c>
      <c r="P739" s="24">
        <f t="shared" si="212"/>
        <v>0</v>
      </c>
      <c r="Q739" s="24">
        <f t="shared" si="212"/>
        <v>0</v>
      </c>
      <c r="R739" s="24">
        <f t="shared" si="212"/>
        <v>0</v>
      </c>
      <c r="S739" s="24">
        <f t="shared" si="212"/>
        <v>0</v>
      </c>
      <c r="T739" s="25" t="s">
        <v>31</v>
      </c>
      <c r="U739" s="30"/>
      <c r="W739" s="31"/>
    </row>
    <row r="740" spans="2:23" s="26" customFormat="1" ht="21" hidden="1" customHeight="1" outlineLevel="1" x14ac:dyDescent="0.25">
      <c r="B740" s="27"/>
      <c r="C740" s="18"/>
      <c r="D740" s="18"/>
      <c r="E740" s="19"/>
      <c r="F740" s="20"/>
      <c r="G740" s="28"/>
      <c r="H740" s="29">
        <f t="shared" si="204"/>
        <v>0</v>
      </c>
      <c r="I740" s="29">
        <f t="shared" si="205"/>
        <v>0</v>
      </c>
      <c r="J740" s="29">
        <f t="shared" si="215"/>
        <v>0</v>
      </c>
      <c r="K740" s="24">
        <f t="shared" si="213"/>
        <v>0</v>
      </c>
      <c r="L740" s="24">
        <f t="shared" si="212"/>
        <v>0</v>
      </c>
      <c r="M740" s="24">
        <f t="shared" si="212"/>
        <v>0</v>
      </c>
      <c r="N740" s="24">
        <f t="shared" si="212"/>
        <v>0</v>
      </c>
      <c r="O740" s="24">
        <f t="shared" si="212"/>
        <v>0</v>
      </c>
      <c r="P740" s="24">
        <f t="shared" si="212"/>
        <v>0</v>
      </c>
      <c r="Q740" s="24">
        <f t="shared" si="212"/>
        <v>0</v>
      </c>
      <c r="R740" s="24">
        <f t="shared" si="212"/>
        <v>0</v>
      </c>
      <c r="S740" s="24">
        <f t="shared" si="212"/>
        <v>0</v>
      </c>
      <c r="T740" s="25" t="s">
        <v>31</v>
      </c>
      <c r="U740" s="30"/>
      <c r="W740" s="31"/>
    </row>
    <row r="741" spans="2:23" s="26" customFormat="1" ht="21" hidden="1" customHeight="1" outlineLevel="1" x14ac:dyDescent="0.25">
      <c r="B741" s="27"/>
      <c r="C741" s="18"/>
      <c r="D741" s="18"/>
      <c r="E741" s="19"/>
      <c r="F741" s="20"/>
      <c r="G741" s="28"/>
      <c r="H741" s="29">
        <f t="shared" si="204"/>
        <v>0</v>
      </c>
      <c r="I741" s="29">
        <f t="shared" si="205"/>
        <v>0</v>
      </c>
      <c r="J741" s="29">
        <f t="shared" si="215"/>
        <v>0</v>
      </c>
      <c r="K741" s="24">
        <f t="shared" si="213"/>
        <v>0</v>
      </c>
      <c r="L741" s="24">
        <f t="shared" si="212"/>
        <v>0</v>
      </c>
      <c r="M741" s="24">
        <f t="shared" si="212"/>
        <v>0</v>
      </c>
      <c r="N741" s="24">
        <f t="shared" si="212"/>
        <v>0</v>
      </c>
      <c r="O741" s="24">
        <f t="shared" si="212"/>
        <v>0</v>
      </c>
      <c r="P741" s="24">
        <f t="shared" si="212"/>
        <v>0</v>
      </c>
      <c r="Q741" s="24">
        <f t="shared" si="212"/>
        <v>0</v>
      </c>
      <c r="R741" s="24">
        <f t="shared" si="212"/>
        <v>0</v>
      </c>
      <c r="S741" s="24">
        <f t="shared" si="212"/>
        <v>0</v>
      </c>
      <c r="T741" s="25" t="s">
        <v>31</v>
      </c>
      <c r="U741" s="30"/>
      <c r="W741" s="31"/>
    </row>
    <row r="742" spans="2:23" s="26" customFormat="1" ht="21" hidden="1" customHeight="1" outlineLevel="1" x14ac:dyDescent="0.25">
      <c r="B742" s="27"/>
      <c r="C742" s="18"/>
      <c r="D742" s="18"/>
      <c r="E742" s="19"/>
      <c r="F742" s="20"/>
      <c r="G742" s="28"/>
      <c r="H742" s="29">
        <f t="shared" si="204"/>
        <v>0</v>
      </c>
      <c r="I742" s="29">
        <f t="shared" si="205"/>
        <v>0</v>
      </c>
      <c r="J742" s="29">
        <f t="shared" si="215"/>
        <v>0</v>
      </c>
      <c r="K742" s="24">
        <f t="shared" si="213"/>
        <v>0</v>
      </c>
      <c r="L742" s="24">
        <f t="shared" si="212"/>
        <v>0</v>
      </c>
      <c r="M742" s="24">
        <f t="shared" si="212"/>
        <v>0</v>
      </c>
      <c r="N742" s="24">
        <f t="shared" si="212"/>
        <v>0</v>
      </c>
      <c r="O742" s="24">
        <f t="shared" si="212"/>
        <v>0</v>
      </c>
      <c r="P742" s="24">
        <f t="shared" si="212"/>
        <v>0</v>
      </c>
      <c r="Q742" s="24">
        <f t="shared" si="212"/>
        <v>0</v>
      </c>
      <c r="R742" s="24">
        <f t="shared" si="212"/>
        <v>0</v>
      </c>
      <c r="S742" s="24">
        <f t="shared" si="212"/>
        <v>0</v>
      </c>
      <c r="T742" s="25" t="s">
        <v>31</v>
      </c>
      <c r="U742" s="30"/>
      <c r="W742" s="31"/>
    </row>
    <row r="743" spans="2:23" s="38" customFormat="1" ht="21" hidden="1" customHeight="1" outlineLevel="1" x14ac:dyDescent="0.25">
      <c r="B743" s="32"/>
      <c r="C743" s="33"/>
      <c r="D743" s="33"/>
      <c r="E743" s="34"/>
      <c r="F743" s="35"/>
      <c r="G743" s="35"/>
      <c r="H743" s="29">
        <f t="shared" si="204"/>
        <v>0</v>
      </c>
      <c r="I743" s="29">
        <f t="shared" si="205"/>
        <v>0</v>
      </c>
      <c r="J743" s="36">
        <f t="shared" si="215"/>
        <v>0</v>
      </c>
      <c r="K743" s="24">
        <f t="shared" si="213"/>
        <v>0</v>
      </c>
      <c r="L743" s="24">
        <f t="shared" si="212"/>
        <v>0</v>
      </c>
      <c r="M743" s="24">
        <f t="shared" si="212"/>
        <v>0</v>
      </c>
      <c r="N743" s="24">
        <f t="shared" si="212"/>
        <v>0</v>
      </c>
      <c r="O743" s="24">
        <f t="shared" si="212"/>
        <v>0</v>
      </c>
      <c r="P743" s="24">
        <f t="shared" si="212"/>
        <v>0</v>
      </c>
      <c r="Q743" s="24">
        <f t="shared" si="212"/>
        <v>0</v>
      </c>
      <c r="R743" s="24">
        <f t="shared" si="212"/>
        <v>0</v>
      </c>
      <c r="S743" s="24">
        <f t="shared" si="212"/>
        <v>0</v>
      </c>
      <c r="T743" s="37" t="s">
        <v>31</v>
      </c>
      <c r="U743" s="37"/>
    </row>
    <row r="744" spans="2:23" s="26" customFormat="1" ht="21" hidden="1" customHeight="1" outlineLevel="1" x14ac:dyDescent="0.25">
      <c r="B744" s="27"/>
      <c r="C744" s="18"/>
      <c r="D744" s="18"/>
      <c r="E744" s="19"/>
      <c r="F744" s="20"/>
      <c r="G744" s="28"/>
      <c r="H744" s="29">
        <f t="shared" si="204"/>
        <v>0</v>
      </c>
      <c r="I744" s="29">
        <f t="shared" si="205"/>
        <v>0</v>
      </c>
      <c r="J744" s="29">
        <f t="shared" si="215"/>
        <v>0</v>
      </c>
      <c r="K744" s="24">
        <f t="shared" si="213"/>
        <v>0</v>
      </c>
      <c r="L744" s="24">
        <f t="shared" si="212"/>
        <v>0</v>
      </c>
      <c r="M744" s="24">
        <f t="shared" si="212"/>
        <v>0</v>
      </c>
      <c r="N744" s="24">
        <f t="shared" si="212"/>
        <v>0</v>
      </c>
      <c r="O744" s="24">
        <f t="shared" si="212"/>
        <v>0</v>
      </c>
      <c r="P744" s="24">
        <f t="shared" si="212"/>
        <v>0</v>
      </c>
      <c r="Q744" s="24">
        <f t="shared" si="212"/>
        <v>0</v>
      </c>
      <c r="R744" s="24">
        <f t="shared" si="212"/>
        <v>0</v>
      </c>
      <c r="S744" s="24">
        <f t="shared" si="212"/>
        <v>0</v>
      </c>
      <c r="T744" s="25" t="s">
        <v>31</v>
      </c>
      <c r="U744" s="30"/>
      <c r="W744" s="31"/>
    </row>
    <row r="745" spans="2:23" s="26" customFormat="1" ht="21" hidden="1" customHeight="1" outlineLevel="1" x14ac:dyDescent="0.25">
      <c r="B745" s="17"/>
      <c r="C745" s="18"/>
      <c r="D745" s="19"/>
      <c r="E745" s="20"/>
      <c r="F745" s="21"/>
      <c r="G745" s="22"/>
      <c r="H745" s="29">
        <f t="shared" si="204"/>
        <v>0</v>
      </c>
      <c r="I745" s="29">
        <f t="shared" si="205"/>
        <v>0</v>
      </c>
      <c r="J745" s="23">
        <f t="shared" ref="J745" si="216">IF($D745=J$6,$C745*$G745,0)</f>
        <v>0</v>
      </c>
      <c r="K745" s="24">
        <f t="shared" si="213"/>
        <v>0</v>
      </c>
      <c r="L745" s="24">
        <f t="shared" si="213"/>
        <v>0</v>
      </c>
      <c r="M745" s="24">
        <f t="shared" si="213"/>
        <v>0</v>
      </c>
      <c r="N745" s="24">
        <f t="shared" si="213"/>
        <v>0</v>
      </c>
      <c r="O745" s="24">
        <f t="shared" si="213"/>
        <v>0</v>
      </c>
      <c r="P745" s="24">
        <f t="shared" si="213"/>
        <v>0</v>
      </c>
      <c r="Q745" s="24">
        <f t="shared" si="213"/>
        <v>0</v>
      </c>
      <c r="R745" s="24">
        <f t="shared" si="213"/>
        <v>0</v>
      </c>
      <c r="S745" s="24">
        <f t="shared" si="213"/>
        <v>0</v>
      </c>
      <c r="T745" s="31"/>
    </row>
    <row r="746" spans="2:23" s="26" customFormat="1" ht="21" hidden="1" customHeight="1" outlineLevel="1" x14ac:dyDescent="0.25">
      <c r="B746" s="27"/>
      <c r="C746" s="18"/>
      <c r="D746" s="18"/>
      <c r="E746" s="19"/>
      <c r="F746" s="20"/>
      <c r="G746" s="28"/>
      <c r="H746" s="29">
        <f t="shared" si="204"/>
        <v>0</v>
      </c>
      <c r="I746" s="29">
        <f t="shared" si="205"/>
        <v>0</v>
      </c>
      <c r="J746" s="29">
        <f t="shared" ref="J746:J750" si="217">(H746*D746)+(I746*D746)</f>
        <v>0</v>
      </c>
      <c r="K746" s="24">
        <f t="shared" si="213"/>
        <v>0</v>
      </c>
      <c r="L746" s="24">
        <f t="shared" si="213"/>
        <v>0</v>
      </c>
      <c r="M746" s="24">
        <f t="shared" si="213"/>
        <v>0</v>
      </c>
      <c r="N746" s="24">
        <f t="shared" si="213"/>
        <v>0</v>
      </c>
      <c r="O746" s="24">
        <f t="shared" si="213"/>
        <v>0</v>
      </c>
      <c r="P746" s="24">
        <f t="shared" si="213"/>
        <v>0</v>
      </c>
      <c r="Q746" s="24">
        <f t="shared" si="213"/>
        <v>0</v>
      </c>
      <c r="R746" s="24">
        <f t="shared" si="213"/>
        <v>0</v>
      </c>
      <c r="S746" s="24">
        <f t="shared" si="213"/>
        <v>0</v>
      </c>
      <c r="T746" s="25" t="s">
        <v>31</v>
      </c>
      <c r="U746" s="30"/>
      <c r="W746" s="31"/>
    </row>
    <row r="747" spans="2:23" s="26" customFormat="1" ht="21" hidden="1" customHeight="1" outlineLevel="1" x14ac:dyDescent="0.25">
      <c r="B747" s="27"/>
      <c r="C747" s="18"/>
      <c r="D747" s="18"/>
      <c r="E747" s="19"/>
      <c r="F747" s="20"/>
      <c r="G747" s="28"/>
      <c r="H747" s="29">
        <f t="shared" si="204"/>
        <v>0</v>
      </c>
      <c r="I747" s="29">
        <f t="shared" si="205"/>
        <v>0</v>
      </c>
      <c r="J747" s="29">
        <f t="shared" si="217"/>
        <v>0</v>
      </c>
      <c r="K747" s="24">
        <f t="shared" si="213"/>
        <v>0</v>
      </c>
      <c r="L747" s="24">
        <f t="shared" si="213"/>
        <v>0</v>
      </c>
      <c r="M747" s="24">
        <f t="shared" si="213"/>
        <v>0</v>
      </c>
      <c r="N747" s="24">
        <f t="shared" si="213"/>
        <v>0</v>
      </c>
      <c r="O747" s="24">
        <f t="shared" si="213"/>
        <v>0</v>
      </c>
      <c r="P747" s="24">
        <f t="shared" si="213"/>
        <v>0</v>
      </c>
      <c r="Q747" s="24">
        <f t="shared" si="213"/>
        <v>0</v>
      </c>
      <c r="R747" s="24">
        <f t="shared" si="213"/>
        <v>0</v>
      </c>
      <c r="S747" s="24">
        <f t="shared" si="213"/>
        <v>0</v>
      </c>
      <c r="T747" s="25" t="s">
        <v>31</v>
      </c>
      <c r="U747" s="30"/>
      <c r="W747" s="31"/>
    </row>
    <row r="748" spans="2:23" s="26" customFormat="1" ht="21" hidden="1" customHeight="1" outlineLevel="1" x14ac:dyDescent="0.25">
      <c r="B748" s="27"/>
      <c r="C748" s="18"/>
      <c r="D748" s="18"/>
      <c r="E748" s="19"/>
      <c r="F748" s="20"/>
      <c r="G748" s="28"/>
      <c r="H748" s="29">
        <f t="shared" si="204"/>
        <v>0</v>
      </c>
      <c r="I748" s="29">
        <f t="shared" si="205"/>
        <v>0</v>
      </c>
      <c r="J748" s="29">
        <f t="shared" si="217"/>
        <v>0</v>
      </c>
      <c r="K748" s="24">
        <f t="shared" si="213"/>
        <v>0</v>
      </c>
      <c r="L748" s="24">
        <f t="shared" si="213"/>
        <v>0</v>
      </c>
      <c r="M748" s="24">
        <f t="shared" si="213"/>
        <v>0</v>
      </c>
      <c r="N748" s="24">
        <f t="shared" si="213"/>
        <v>0</v>
      </c>
      <c r="O748" s="24">
        <f t="shared" si="213"/>
        <v>0</v>
      </c>
      <c r="P748" s="24">
        <f t="shared" si="213"/>
        <v>0</v>
      </c>
      <c r="Q748" s="24">
        <f t="shared" si="213"/>
        <v>0</v>
      </c>
      <c r="R748" s="24">
        <f t="shared" si="213"/>
        <v>0</v>
      </c>
      <c r="S748" s="24">
        <f t="shared" si="213"/>
        <v>0</v>
      </c>
      <c r="T748" s="25" t="s">
        <v>31</v>
      </c>
      <c r="U748" s="30"/>
      <c r="W748" s="31"/>
    </row>
    <row r="749" spans="2:23" s="26" customFormat="1" ht="21" hidden="1" customHeight="1" outlineLevel="1" x14ac:dyDescent="0.25">
      <c r="B749" s="27"/>
      <c r="C749" s="18"/>
      <c r="D749" s="18"/>
      <c r="E749" s="19"/>
      <c r="F749" s="20"/>
      <c r="G749" s="28"/>
      <c r="H749" s="29">
        <f t="shared" si="204"/>
        <v>0</v>
      </c>
      <c r="I749" s="29">
        <f t="shared" si="205"/>
        <v>0</v>
      </c>
      <c r="J749" s="29">
        <f t="shared" si="217"/>
        <v>0</v>
      </c>
      <c r="K749" s="24">
        <f t="shared" si="213"/>
        <v>0</v>
      </c>
      <c r="L749" s="24">
        <f t="shared" si="213"/>
        <v>0</v>
      </c>
      <c r="M749" s="24">
        <f t="shared" si="213"/>
        <v>0</v>
      </c>
      <c r="N749" s="24">
        <f t="shared" si="213"/>
        <v>0</v>
      </c>
      <c r="O749" s="24">
        <f t="shared" si="213"/>
        <v>0</v>
      </c>
      <c r="P749" s="24">
        <f t="shared" si="213"/>
        <v>0</v>
      </c>
      <c r="Q749" s="24">
        <f t="shared" si="213"/>
        <v>0</v>
      </c>
      <c r="R749" s="24">
        <f t="shared" si="213"/>
        <v>0</v>
      </c>
      <c r="S749" s="24">
        <f t="shared" si="213"/>
        <v>0</v>
      </c>
      <c r="T749" s="25" t="s">
        <v>31</v>
      </c>
      <c r="U749" s="30"/>
      <c r="W749" s="31"/>
    </row>
    <row r="750" spans="2:23" s="38" customFormat="1" ht="21" hidden="1" customHeight="1" outlineLevel="1" x14ac:dyDescent="0.25">
      <c r="B750" s="32"/>
      <c r="C750" s="33"/>
      <c r="D750" s="33"/>
      <c r="E750" s="34"/>
      <c r="F750" s="35"/>
      <c r="G750" s="35"/>
      <c r="H750" s="29">
        <f t="shared" si="204"/>
        <v>0</v>
      </c>
      <c r="I750" s="29">
        <f t="shared" si="205"/>
        <v>0</v>
      </c>
      <c r="J750" s="36">
        <f t="shared" si="217"/>
        <v>0</v>
      </c>
      <c r="K750" s="24">
        <f t="shared" si="213"/>
        <v>0</v>
      </c>
      <c r="L750" s="24">
        <f t="shared" si="213"/>
        <v>0</v>
      </c>
      <c r="M750" s="24">
        <f t="shared" si="213"/>
        <v>0</v>
      </c>
      <c r="N750" s="24">
        <f t="shared" si="213"/>
        <v>0</v>
      </c>
      <c r="O750" s="24">
        <f t="shared" si="213"/>
        <v>0</v>
      </c>
      <c r="P750" s="24">
        <f t="shared" si="213"/>
        <v>0</v>
      </c>
      <c r="Q750" s="24">
        <f t="shared" si="213"/>
        <v>0</v>
      </c>
      <c r="R750" s="24">
        <f t="shared" si="213"/>
        <v>0</v>
      </c>
      <c r="S750" s="24">
        <f t="shared" si="213"/>
        <v>0</v>
      </c>
      <c r="T750" s="37" t="s">
        <v>31</v>
      </c>
      <c r="U750" s="37"/>
    </row>
    <row r="751" spans="2:23" s="26" customFormat="1" ht="21" hidden="1" customHeight="1" outlineLevel="1" x14ac:dyDescent="0.25">
      <c r="B751" s="17"/>
      <c r="C751" s="18"/>
      <c r="D751" s="19"/>
      <c r="E751" s="20"/>
      <c r="F751" s="21"/>
      <c r="G751" s="22"/>
      <c r="H751" s="29">
        <f t="shared" si="204"/>
        <v>0</v>
      </c>
      <c r="I751" s="29">
        <f t="shared" si="205"/>
        <v>0</v>
      </c>
      <c r="J751" s="23">
        <f t="shared" ref="J751" si="218">IF($D751=J$6,$C751*$G751,0)</f>
        <v>0</v>
      </c>
      <c r="K751" s="24">
        <f t="shared" si="213"/>
        <v>0</v>
      </c>
      <c r="L751" s="24">
        <f t="shared" si="212"/>
        <v>0</v>
      </c>
      <c r="M751" s="24">
        <f t="shared" si="212"/>
        <v>0</v>
      </c>
      <c r="N751" s="24">
        <f t="shared" si="212"/>
        <v>0</v>
      </c>
      <c r="O751" s="24">
        <f t="shared" si="212"/>
        <v>0</v>
      </c>
      <c r="P751" s="24">
        <f t="shared" si="212"/>
        <v>0</v>
      </c>
      <c r="Q751" s="24">
        <f t="shared" si="212"/>
        <v>0</v>
      </c>
      <c r="R751" s="24">
        <f t="shared" si="212"/>
        <v>0</v>
      </c>
      <c r="S751" s="24">
        <f t="shared" si="212"/>
        <v>0</v>
      </c>
      <c r="T751" s="31"/>
    </row>
    <row r="752" spans="2:23" s="26" customFormat="1" ht="21" hidden="1" customHeight="1" outlineLevel="1" x14ac:dyDescent="0.25">
      <c r="B752" s="27"/>
      <c r="C752" s="18"/>
      <c r="D752" s="18"/>
      <c r="E752" s="19"/>
      <c r="F752" s="20"/>
      <c r="G752" s="28"/>
      <c r="H752" s="29">
        <f t="shared" si="204"/>
        <v>0</v>
      </c>
      <c r="I752" s="29">
        <f t="shared" si="205"/>
        <v>0</v>
      </c>
      <c r="J752" s="29">
        <f t="shared" ref="J752:J761" si="219">(H752*D752)+(I752*D752)</f>
        <v>0</v>
      </c>
      <c r="K752" s="24">
        <f t="shared" si="213"/>
        <v>0</v>
      </c>
      <c r="L752" s="24">
        <f t="shared" si="212"/>
        <v>0</v>
      </c>
      <c r="M752" s="24">
        <f t="shared" si="212"/>
        <v>0</v>
      </c>
      <c r="N752" s="24">
        <f t="shared" si="212"/>
        <v>0</v>
      </c>
      <c r="O752" s="24">
        <f t="shared" si="212"/>
        <v>0</v>
      </c>
      <c r="P752" s="24">
        <f t="shared" si="212"/>
        <v>0</v>
      </c>
      <c r="Q752" s="24">
        <f t="shared" si="212"/>
        <v>0</v>
      </c>
      <c r="R752" s="24">
        <f t="shared" si="212"/>
        <v>0</v>
      </c>
      <c r="S752" s="24">
        <f t="shared" si="212"/>
        <v>0</v>
      </c>
      <c r="T752" s="25" t="s">
        <v>31</v>
      </c>
      <c r="U752" s="30"/>
      <c r="W752" s="31"/>
    </row>
    <row r="753" spans="2:23" s="26" customFormat="1" ht="21" hidden="1" customHeight="1" outlineLevel="1" x14ac:dyDescent="0.25">
      <c r="B753" s="27"/>
      <c r="C753" s="18"/>
      <c r="D753" s="18"/>
      <c r="E753" s="19"/>
      <c r="F753" s="20"/>
      <c r="G753" s="28"/>
      <c r="H753" s="29">
        <f t="shared" si="204"/>
        <v>0</v>
      </c>
      <c r="I753" s="29">
        <f t="shared" si="205"/>
        <v>0</v>
      </c>
      <c r="J753" s="29">
        <f t="shared" si="219"/>
        <v>0</v>
      </c>
      <c r="K753" s="24">
        <f t="shared" si="213"/>
        <v>0</v>
      </c>
      <c r="L753" s="24">
        <f t="shared" si="212"/>
        <v>0</v>
      </c>
      <c r="M753" s="24">
        <f t="shared" si="212"/>
        <v>0</v>
      </c>
      <c r="N753" s="24">
        <f t="shared" si="212"/>
        <v>0</v>
      </c>
      <c r="O753" s="24">
        <f t="shared" si="212"/>
        <v>0</v>
      </c>
      <c r="P753" s="24">
        <f t="shared" si="212"/>
        <v>0</v>
      </c>
      <c r="Q753" s="24">
        <f t="shared" si="212"/>
        <v>0</v>
      </c>
      <c r="R753" s="24">
        <f t="shared" si="212"/>
        <v>0</v>
      </c>
      <c r="S753" s="24">
        <f t="shared" si="212"/>
        <v>0</v>
      </c>
      <c r="T753" s="25" t="s">
        <v>31</v>
      </c>
      <c r="U753" s="30"/>
      <c r="W753" s="31"/>
    </row>
    <row r="754" spans="2:23" s="26" customFormat="1" ht="21" hidden="1" customHeight="1" outlineLevel="1" x14ac:dyDescent="0.25">
      <c r="B754" s="27"/>
      <c r="C754" s="18"/>
      <c r="D754" s="18"/>
      <c r="E754" s="19"/>
      <c r="F754" s="20"/>
      <c r="G754" s="28"/>
      <c r="H754" s="29">
        <f t="shared" si="204"/>
        <v>0</v>
      </c>
      <c r="I754" s="29">
        <f t="shared" si="205"/>
        <v>0</v>
      </c>
      <c r="J754" s="29">
        <f t="shared" si="219"/>
        <v>0</v>
      </c>
      <c r="K754" s="24">
        <f t="shared" si="213"/>
        <v>0</v>
      </c>
      <c r="L754" s="24">
        <f t="shared" si="212"/>
        <v>0</v>
      </c>
      <c r="M754" s="24">
        <f t="shared" si="212"/>
        <v>0</v>
      </c>
      <c r="N754" s="24">
        <f t="shared" si="212"/>
        <v>0</v>
      </c>
      <c r="O754" s="24">
        <f t="shared" si="212"/>
        <v>0</v>
      </c>
      <c r="P754" s="24">
        <f t="shared" si="212"/>
        <v>0</v>
      </c>
      <c r="Q754" s="24">
        <f t="shared" si="212"/>
        <v>0</v>
      </c>
      <c r="R754" s="24">
        <f t="shared" si="212"/>
        <v>0</v>
      </c>
      <c r="S754" s="24">
        <f t="shared" si="212"/>
        <v>0</v>
      </c>
      <c r="T754" s="25" t="s">
        <v>31</v>
      </c>
      <c r="U754" s="30"/>
      <c r="W754" s="31"/>
    </row>
    <row r="755" spans="2:23" s="26" customFormat="1" ht="21" hidden="1" customHeight="1" outlineLevel="1" x14ac:dyDescent="0.25">
      <c r="B755" s="27"/>
      <c r="C755" s="18"/>
      <c r="D755" s="18"/>
      <c r="E755" s="19"/>
      <c r="F755" s="20"/>
      <c r="G755" s="28"/>
      <c r="H755" s="29">
        <f t="shared" si="204"/>
        <v>0</v>
      </c>
      <c r="I755" s="29">
        <f t="shared" si="205"/>
        <v>0</v>
      </c>
      <c r="J755" s="29">
        <f t="shared" si="219"/>
        <v>0</v>
      </c>
      <c r="K755" s="24">
        <f t="shared" si="213"/>
        <v>0</v>
      </c>
      <c r="L755" s="24">
        <f t="shared" si="212"/>
        <v>0</v>
      </c>
      <c r="M755" s="24">
        <f t="shared" si="212"/>
        <v>0</v>
      </c>
      <c r="N755" s="24">
        <f t="shared" si="212"/>
        <v>0</v>
      </c>
      <c r="O755" s="24">
        <f t="shared" si="212"/>
        <v>0</v>
      </c>
      <c r="P755" s="24">
        <f t="shared" si="212"/>
        <v>0</v>
      </c>
      <c r="Q755" s="24">
        <f t="shared" si="212"/>
        <v>0</v>
      </c>
      <c r="R755" s="24">
        <f t="shared" si="212"/>
        <v>0</v>
      </c>
      <c r="S755" s="24">
        <f t="shared" si="212"/>
        <v>0</v>
      </c>
      <c r="T755" s="25" t="s">
        <v>31</v>
      </c>
      <c r="U755" s="30"/>
      <c r="W755" s="31"/>
    </row>
    <row r="756" spans="2:23" s="26" customFormat="1" ht="21" hidden="1" customHeight="1" outlineLevel="1" x14ac:dyDescent="0.25">
      <c r="B756" s="27"/>
      <c r="C756" s="18"/>
      <c r="D756" s="18"/>
      <c r="E756" s="62"/>
      <c r="F756" s="20"/>
      <c r="G756" s="28"/>
      <c r="H756" s="29">
        <f t="shared" si="204"/>
        <v>0</v>
      </c>
      <c r="I756" s="29">
        <f t="shared" si="205"/>
        <v>0</v>
      </c>
      <c r="J756" s="29">
        <f t="shared" si="219"/>
        <v>0</v>
      </c>
      <c r="K756" s="24">
        <f t="shared" si="213"/>
        <v>0</v>
      </c>
      <c r="L756" s="24">
        <f t="shared" si="212"/>
        <v>0</v>
      </c>
      <c r="M756" s="24">
        <f t="shared" si="212"/>
        <v>0</v>
      </c>
      <c r="N756" s="24">
        <f t="shared" si="212"/>
        <v>0</v>
      </c>
      <c r="O756" s="24">
        <f t="shared" si="212"/>
        <v>0</v>
      </c>
      <c r="P756" s="24">
        <f t="shared" si="212"/>
        <v>0</v>
      </c>
      <c r="Q756" s="24">
        <f t="shared" si="212"/>
        <v>0</v>
      </c>
      <c r="R756" s="24">
        <f t="shared" si="212"/>
        <v>0</v>
      </c>
      <c r="S756" s="24">
        <f t="shared" si="212"/>
        <v>0</v>
      </c>
      <c r="T756" s="25" t="s">
        <v>31</v>
      </c>
      <c r="U756" s="30"/>
      <c r="W756" s="31"/>
    </row>
    <row r="757" spans="2:23" s="26" customFormat="1" ht="21" hidden="1" customHeight="1" outlineLevel="1" x14ac:dyDescent="0.25">
      <c r="B757" s="27"/>
      <c r="C757" s="18"/>
      <c r="D757" s="18"/>
      <c r="E757" s="19"/>
      <c r="F757" s="20"/>
      <c r="G757" s="28"/>
      <c r="H757" s="29">
        <f t="shared" si="204"/>
        <v>0</v>
      </c>
      <c r="I757" s="29">
        <f t="shared" si="205"/>
        <v>0</v>
      </c>
      <c r="J757" s="29">
        <f t="shared" si="219"/>
        <v>0</v>
      </c>
      <c r="K757" s="24">
        <f t="shared" si="213"/>
        <v>0</v>
      </c>
      <c r="L757" s="24">
        <f t="shared" si="212"/>
        <v>0</v>
      </c>
      <c r="M757" s="24">
        <f t="shared" si="212"/>
        <v>0</v>
      </c>
      <c r="N757" s="24">
        <f t="shared" si="212"/>
        <v>0</v>
      </c>
      <c r="O757" s="24">
        <f t="shared" si="212"/>
        <v>0</v>
      </c>
      <c r="P757" s="24">
        <f t="shared" si="212"/>
        <v>0</v>
      </c>
      <c r="Q757" s="24">
        <f t="shared" si="212"/>
        <v>0</v>
      </c>
      <c r="R757" s="24">
        <f t="shared" si="212"/>
        <v>0</v>
      </c>
      <c r="S757" s="24">
        <f t="shared" si="212"/>
        <v>0</v>
      </c>
      <c r="T757" s="25" t="s">
        <v>31</v>
      </c>
      <c r="U757" s="30"/>
      <c r="W757" s="31"/>
    </row>
    <row r="758" spans="2:23" s="38" customFormat="1" ht="21" hidden="1" customHeight="1" outlineLevel="1" x14ac:dyDescent="0.25">
      <c r="B758" s="32"/>
      <c r="C758" s="33"/>
      <c r="D758" s="33"/>
      <c r="E758" s="34"/>
      <c r="F758" s="35"/>
      <c r="G758" s="35"/>
      <c r="H758" s="29">
        <f t="shared" si="204"/>
        <v>0</v>
      </c>
      <c r="I758" s="29">
        <f t="shared" si="205"/>
        <v>0</v>
      </c>
      <c r="J758" s="36">
        <f t="shared" si="219"/>
        <v>0</v>
      </c>
      <c r="K758" s="24">
        <f t="shared" si="213"/>
        <v>0</v>
      </c>
      <c r="L758" s="24">
        <f t="shared" si="212"/>
        <v>0</v>
      </c>
      <c r="M758" s="24">
        <f t="shared" si="212"/>
        <v>0</v>
      </c>
      <c r="N758" s="24">
        <f t="shared" si="212"/>
        <v>0</v>
      </c>
      <c r="O758" s="24">
        <f t="shared" si="212"/>
        <v>0</v>
      </c>
      <c r="P758" s="24">
        <f t="shared" si="212"/>
        <v>0</v>
      </c>
      <c r="Q758" s="24">
        <f t="shared" si="212"/>
        <v>0</v>
      </c>
      <c r="R758" s="24">
        <f t="shared" si="212"/>
        <v>0</v>
      </c>
      <c r="S758" s="24">
        <f t="shared" si="212"/>
        <v>0</v>
      </c>
      <c r="T758" s="37" t="s">
        <v>31</v>
      </c>
      <c r="U758" s="37"/>
    </row>
    <row r="759" spans="2:23" s="26" customFormat="1" ht="21" hidden="1" customHeight="1" outlineLevel="1" x14ac:dyDescent="0.25">
      <c r="B759" s="27"/>
      <c r="C759" s="18"/>
      <c r="D759" s="18"/>
      <c r="E759" s="19"/>
      <c r="F759" s="20"/>
      <c r="G759" s="28"/>
      <c r="H759" s="29">
        <f t="shared" si="204"/>
        <v>0</v>
      </c>
      <c r="I759" s="29">
        <f t="shared" si="205"/>
        <v>0</v>
      </c>
      <c r="J759" s="29">
        <f t="shared" si="219"/>
        <v>0</v>
      </c>
      <c r="K759" s="24">
        <f t="shared" si="213"/>
        <v>0</v>
      </c>
      <c r="L759" s="24">
        <f t="shared" si="212"/>
        <v>0</v>
      </c>
      <c r="M759" s="24">
        <f t="shared" si="212"/>
        <v>0</v>
      </c>
      <c r="N759" s="24">
        <f t="shared" si="212"/>
        <v>0</v>
      </c>
      <c r="O759" s="24">
        <f t="shared" si="212"/>
        <v>0</v>
      </c>
      <c r="P759" s="24">
        <f t="shared" si="212"/>
        <v>0</v>
      </c>
      <c r="Q759" s="24">
        <f t="shared" si="212"/>
        <v>0</v>
      </c>
      <c r="R759" s="24">
        <f t="shared" si="212"/>
        <v>0</v>
      </c>
      <c r="S759" s="24">
        <f t="shared" si="212"/>
        <v>0</v>
      </c>
      <c r="T759" s="25" t="s">
        <v>31</v>
      </c>
      <c r="U759" s="30"/>
      <c r="W759" s="31"/>
    </row>
    <row r="760" spans="2:23" s="38" customFormat="1" ht="21" hidden="1" customHeight="1" outlineLevel="1" x14ac:dyDescent="0.25">
      <c r="B760" s="32"/>
      <c r="C760" s="33"/>
      <c r="D760" s="33"/>
      <c r="E760" s="34"/>
      <c r="F760" s="35"/>
      <c r="G760" s="35"/>
      <c r="H760" s="29">
        <f t="shared" si="204"/>
        <v>0</v>
      </c>
      <c r="I760" s="29">
        <f t="shared" si="205"/>
        <v>0</v>
      </c>
      <c r="J760" s="36">
        <f t="shared" si="219"/>
        <v>0</v>
      </c>
      <c r="K760" s="24">
        <f t="shared" si="213"/>
        <v>0</v>
      </c>
      <c r="L760" s="24">
        <f t="shared" si="212"/>
        <v>0</v>
      </c>
      <c r="M760" s="24">
        <f t="shared" si="212"/>
        <v>0</v>
      </c>
      <c r="N760" s="24">
        <f t="shared" si="212"/>
        <v>0</v>
      </c>
      <c r="O760" s="24">
        <f t="shared" si="212"/>
        <v>0</v>
      </c>
      <c r="P760" s="24">
        <f t="shared" si="212"/>
        <v>0</v>
      </c>
      <c r="Q760" s="24">
        <f t="shared" si="212"/>
        <v>0</v>
      </c>
      <c r="R760" s="24">
        <f t="shared" si="212"/>
        <v>0</v>
      </c>
      <c r="S760" s="24">
        <f t="shared" si="212"/>
        <v>0</v>
      </c>
      <c r="T760" s="37" t="s">
        <v>31</v>
      </c>
      <c r="U760" s="37"/>
    </row>
    <row r="761" spans="2:23" s="26" customFormat="1" ht="21" hidden="1" customHeight="1" outlineLevel="1" x14ac:dyDescent="0.25">
      <c r="B761" s="27"/>
      <c r="C761" s="18"/>
      <c r="D761" s="18"/>
      <c r="E761" s="62"/>
      <c r="F761" s="20"/>
      <c r="G761" s="28"/>
      <c r="H761" s="29">
        <f t="shared" si="204"/>
        <v>0</v>
      </c>
      <c r="I761" s="29">
        <f t="shared" si="205"/>
        <v>0</v>
      </c>
      <c r="J761" s="29">
        <f t="shared" si="219"/>
        <v>0</v>
      </c>
      <c r="K761" s="24">
        <f t="shared" si="213"/>
        <v>0</v>
      </c>
      <c r="L761" s="24">
        <f t="shared" si="212"/>
        <v>0</v>
      </c>
      <c r="M761" s="24">
        <f t="shared" si="212"/>
        <v>0</v>
      </c>
      <c r="N761" s="24">
        <f t="shared" si="212"/>
        <v>0</v>
      </c>
      <c r="O761" s="24">
        <f t="shared" si="212"/>
        <v>0</v>
      </c>
      <c r="P761" s="24">
        <f t="shared" si="212"/>
        <v>0</v>
      </c>
      <c r="Q761" s="24">
        <f t="shared" si="212"/>
        <v>0</v>
      </c>
      <c r="R761" s="24">
        <f t="shared" si="212"/>
        <v>0</v>
      </c>
      <c r="S761" s="24">
        <f t="shared" si="212"/>
        <v>0</v>
      </c>
      <c r="T761" s="25" t="s">
        <v>31</v>
      </c>
      <c r="U761" s="30"/>
      <c r="W761" s="31"/>
    </row>
    <row r="762" spans="2:23" s="26" customFormat="1" ht="21" hidden="1" customHeight="1" outlineLevel="1" x14ac:dyDescent="0.25">
      <c r="B762" s="17"/>
      <c r="C762" s="18"/>
      <c r="D762" s="19"/>
      <c r="E762" s="20"/>
      <c r="F762" s="21"/>
      <c r="G762" s="22"/>
      <c r="H762" s="29">
        <f t="shared" si="204"/>
        <v>0</v>
      </c>
      <c r="I762" s="29">
        <f t="shared" si="205"/>
        <v>0</v>
      </c>
      <c r="J762" s="23">
        <f t="shared" ref="J762" si="220">IF($D762=J$6,$C762*$G762,0)</f>
        <v>0</v>
      </c>
      <c r="K762" s="24">
        <f t="shared" si="213"/>
        <v>0</v>
      </c>
      <c r="L762" s="24">
        <f t="shared" si="212"/>
        <v>0</v>
      </c>
      <c r="M762" s="24">
        <f t="shared" si="212"/>
        <v>0</v>
      </c>
      <c r="N762" s="24">
        <f t="shared" si="212"/>
        <v>0</v>
      </c>
      <c r="O762" s="24">
        <f t="shared" si="212"/>
        <v>0</v>
      </c>
      <c r="P762" s="24">
        <f t="shared" si="212"/>
        <v>0</v>
      </c>
      <c r="Q762" s="24">
        <f t="shared" si="212"/>
        <v>0</v>
      </c>
      <c r="R762" s="24">
        <f t="shared" si="212"/>
        <v>0</v>
      </c>
      <c r="S762" s="24">
        <f t="shared" si="212"/>
        <v>0</v>
      </c>
      <c r="T762" s="25" t="s">
        <v>31</v>
      </c>
    </row>
    <row r="763" spans="2:23" s="26" customFormat="1" ht="21" hidden="1" customHeight="1" outlineLevel="1" x14ac:dyDescent="0.25">
      <c r="B763" s="27"/>
      <c r="C763" s="18"/>
      <c r="D763" s="18"/>
      <c r="E763" s="19"/>
      <c r="F763" s="20"/>
      <c r="G763" s="28"/>
      <c r="H763" s="29">
        <f t="shared" si="204"/>
        <v>0</v>
      </c>
      <c r="I763" s="29">
        <f t="shared" si="205"/>
        <v>0</v>
      </c>
      <c r="J763" s="29">
        <f t="shared" ref="J763:J764" si="221">(H763*D763)+(I763*D763)</f>
        <v>0</v>
      </c>
      <c r="K763" s="24">
        <f t="shared" si="213"/>
        <v>0</v>
      </c>
      <c r="L763" s="24">
        <f t="shared" si="212"/>
        <v>0</v>
      </c>
      <c r="M763" s="24">
        <f t="shared" si="212"/>
        <v>0</v>
      </c>
      <c r="N763" s="24">
        <f t="shared" si="212"/>
        <v>0</v>
      </c>
      <c r="O763" s="24">
        <f t="shared" si="212"/>
        <v>0</v>
      </c>
      <c r="P763" s="24">
        <f t="shared" si="212"/>
        <v>0</v>
      </c>
      <c r="Q763" s="24">
        <f t="shared" si="212"/>
        <v>0</v>
      </c>
      <c r="R763" s="24">
        <f t="shared" si="212"/>
        <v>0</v>
      </c>
      <c r="S763" s="24">
        <f t="shared" si="212"/>
        <v>0</v>
      </c>
      <c r="T763" s="25" t="s">
        <v>31</v>
      </c>
      <c r="U763" s="30"/>
      <c r="W763" s="31"/>
    </row>
    <row r="764" spans="2:23" s="38" customFormat="1" ht="21" hidden="1" customHeight="1" outlineLevel="1" x14ac:dyDescent="0.25">
      <c r="B764" s="32"/>
      <c r="C764" s="33"/>
      <c r="D764" s="33"/>
      <c r="E764" s="34"/>
      <c r="F764" s="35"/>
      <c r="G764" s="35"/>
      <c r="H764" s="29">
        <f t="shared" si="204"/>
        <v>0</v>
      </c>
      <c r="I764" s="29">
        <f t="shared" si="205"/>
        <v>0</v>
      </c>
      <c r="J764" s="36">
        <f t="shared" si="221"/>
        <v>0</v>
      </c>
      <c r="K764" s="24">
        <f t="shared" si="213"/>
        <v>0</v>
      </c>
      <c r="L764" s="61">
        <f t="shared" si="212"/>
        <v>0</v>
      </c>
      <c r="M764" s="24">
        <f t="shared" si="212"/>
        <v>0</v>
      </c>
      <c r="N764" s="24">
        <f t="shared" si="212"/>
        <v>0</v>
      </c>
      <c r="O764" s="24">
        <f t="shared" si="212"/>
        <v>0</v>
      </c>
      <c r="P764" s="24">
        <f t="shared" si="212"/>
        <v>0</v>
      </c>
      <c r="Q764" s="24">
        <f t="shared" si="212"/>
        <v>0</v>
      </c>
      <c r="R764" s="24">
        <f t="shared" si="212"/>
        <v>0</v>
      </c>
      <c r="S764" s="24">
        <f t="shared" si="212"/>
        <v>0</v>
      </c>
      <c r="T764" s="37" t="s">
        <v>31</v>
      </c>
      <c r="U764" s="37"/>
    </row>
    <row r="765" spans="2:23" s="26" customFormat="1" ht="21" hidden="1" customHeight="1" outlineLevel="1" x14ac:dyDescent="0.25">
      <c r="B765" s="17"/>
      <c r="C765" s="18"/>
      <c r="D765" s="19"/>
      <c r="E765" s="20"/>
      <c r="F765" s="21"/>
      <c r="G765" s="22"/>
      <c r="H765" s="29">
        <f t="shared" si="204"/>
        <v>0</v>
      </c>
      <c r="I765" s="29">
        <f t="shared" si="205"/>
        <v>0</v>
      </c>
      <c r="J765" s="23">
        <f t="shared" ref="J765" si="222">IF($D765=J$6,$C765*$G765,0)</f>
        <v>0</v>
      </c>
      <c r="K765" s="24">
        <f t="shared" si="213"/>
        <v>0</v>
      </c>
      <c r="L765" s="24">
        <f t="shared" si="213"/>
        <v>0</v>
      </c>
      <c r="M765" s="24">
        <f t="shared" si="213"/>
        <v>0</v>
      </c>
      <c r="N765" s="24">
        <f t="shared" si="213"/>
        <v>0</v>
      </c>
      <c r="O765" s="24">
        <f t="shared" si="213"/>
        <v>0</v>
      </c>
      <c r="P765" s="24">
        <f t="shared" si="213"/>
        <v>0</v>
      </c>
      <c r="Q765" s="24">
        <f t="shared" si="213"/>
        <v>0</v>
      </c>
      <c r="R765" s="24">
        <f t="shared" si="213"/>
        <v>0</v>
      </c>
      <c r="S765" s="24">
        <f t="shared" si="213"/>
        <v>0</v>
      </c>
      <c r="T765" s="25" t="s">
        <v>31</v>
      </c>
    </row>
    <row r="766" spans="2:23" s="26" customFormat="1" ht="21" hidden="1" customHeight="1" outlineLevel="1" x14ac:dyDescent="0.25">
      <c r="B766" s="27"/>
      <c r="C766" s="18"/>
      <c r="D766" s="18"/>
      <c r="E766" s="19"/>
      <c r="F766" s="20"/>
      <c r="G766" s="28"/>
      <c r="H766" s="29">
        <f t="shared" si="204"/>
        <v>0</v>
      </c>
      <c r="I766" s="29">
        <f t="shared" si="205"/>
        <v>0</v>
      </c>
      <c r="J766" s="29">
        <f t="shared" ref="J766:J770" si="223">(H766*D766)+(I766*D766)</f>
        <v>0</v>
      </c>
      <c r="K766" s="24">
        <f t="shared" si="213"/>
        <v>0</v>
      </c>
      <c r="L766" s="24">
        <f t="shared" si="213"/>
        <v>0</v>
      </c>
      <c r="M766" s="24">
        <f t="shared" si="213"/>
        <v>0</v>
      </c>
      <c r="N766" s="24">
        <f t="shared" si="213"/>
        <v>0</v>
      </c>
      <c r="O766" s="24">
        <f t="shared" si="213"/>
        <v>0</v>
      </c>
      <c r="P766" s="24">
        <f t="shared" si="213"/>
        <v>0</v>
      </c>
      <c r="Q766" s="24">
        <f t="shared" si="213"/>
        <v>0</v>
      </c>
      <c r="R766" s="24">
        <f t="shared" si="213"/>
        <v>0</v>
      </c>
      <c r="S766" s="24">
        <f t="shared" si="213"/>
        <v>0</v>
      </c>
      <c r="T766" s="25" t="s">
        <v>31</v>
      </c>
      <c r="U766" s="30"/>
      <c r="W766" s="31"/>
    </row>
    <row r="767" spans="2:23" s="38" customFormat="1" ht="21" hidden="1" customHeight="1" outlineLevel="1" x14ac:dyDescent="0.25">
      <c r="B767" s="32"/>
      <c r="C767" s="33"/>
      <c r="D767" s="33"/>
      <c r="E767" s="34"/>
      <c r="F767" s="35"/>
      <c r="G767" s="35"/>
      <c r="H767" s="29">
        <f t="shared" si="204"/>
        <v>0</v>
      </c>
      <c r="I767" s="29">
        <f t="shared" si="205"/>
        <v>0</v>
      </c>
      <c r="J767" s="36">
        <f t="shared" si="223"/>
        <v>0</v>
      </c>
      <c r="K767" s="24">
        <f t="shared" si="213"/>
        <v>0</v>
      </c>
      <c r="L767" s="61">
        <f t="shared" si="213"/>
        <v>0</v>
      </c>
      <c r="M767" s="24">
        <f t="shared" si="213"/>
        <v>0</v>
      </c>
      <c r="N767" s="24">
        <f t="shared" si="213"/>
        <v>0</v>
      </c>
      <c r="O767" s="24">
        <f t="shared" si="213"/>
        <v>0</v>
      </c>
      <c r="P767" s="24">
        <f t="shared" si="213"/>
        <v>0</v>
      </c>
      <c r="Q767" s="24">
        <f t="shared" si="213"/>
        <v>0</v>
      </c>
      <c r="R767" s="24">
        <f t="shared" si="213"/>
        <v>0</v>
      </c>
      <c r="S767" s="24">
        <f t="shared" si="213"/>
        <v>0</v>
      </c>
      <c r="T767" s="37" t="s">
        <v>31</v>
      </c>
      <c r="U767" s="37"/>
    </row>
    <row r="768" spans="2:23" s="26" customFormat="1" ht="21" hidden="1" customHeight="1" outlineLevel="1" x14ac:dyDescent="0.25">
      <c r="B768" s="27"/>
      <c r="C768" s="18"/>
      <c r="D768" s="18"/>
      <c r="E768" s="19"/>
      <c r="F768" s="20"/>
      <c r="G768" s="28"/>
      <c r="H768" s="29">
        <f t="shared" si="204"/>
        <v>0</v>
      </c>
      <c r="I768" s="29">
        <f t="shared" si="205"/>
        <v>0</v>
      </c>
      <c r="J768" s="29">
        <f t="shared" si="223"/>
        <v>0</v>
      </c>
      <c r="K768" s="24">
        <f t="shared" si="213"/>
        <v>0</v>
      </c>
      <c r="L768" s="24">
        <f t="shared" si="213"/>
        <v>0</v>
      </c>
      <c r="M768" s="24">
        <f t="shared" si="213"/>
        <v>0</v>
      </c>
      <c r="N768" s="24">
        <f t="shared" si="213"/>
        <v>0</v>
      </c>
      <c r="O768" s="24">
        <f t="shared" si="213"/>
        <v>0</v>
      </c>
      <c r="P768" s="24">
        <f t="shared" si="213"/>
        <v>0</v>
      </c>
      <c r="Q768" s="24">
        <f t="shared" si="213"/>
        <v>0</v>
      </c>
      <c r="R768" s="24">
        <f t="shared" si="213"/>
        <v>0</v>
      </c>
      <c r="S768" s="24">
        <f t="shared" si="213"/>
        <v>0</v>
      </c>
      <c r="T768" s="25" t="s">
        <v>31</v>
      </c>
      <c r="U768" s="30"/>
      <c r="W768" s="31"/>
    </row>
    <row r="769" spans="2:23" s="38" customFormat="1" ht="21" hidden="1" customHeight="1" outlineLevel="1" x14ac:dyDescent="0.25">
      <c r="B769" s="32"/>
      <c r="C769" s="33"/>
      <c r="D769" s="33"/>
      <c r="E769" s="34"/>
      <c r="F769" s="35"/>
      <c r="G769" s="35"/>
      <c r="H769" s="29">
        <f t="shared" si="204"/>
        <v>0</v>
      </c>
      <c r="I769" s="29">
        <f t="shared" si="205"/>
        <v>0</v>
      </c>
      <c r="J769" s="36">
        <f t="shared" si="223"/>
        <v>0</v>
      </c>
      <c r="K769" s="24">
        <f t="shared" si="213"/>
        <v>0</v>
      </c>
      <c r="L769" s="61">
        <f t="shared" si="213"/>
        <v>0</v>
      </c>
      <c r="M769" s="24">
        <f t="shared" si="213"/>
        <v>0</v>
      </c>
      <c r="N769" s="24">
        <f t="shared" si="213"/>
        <v>0</v>
      </c>
      <c r="O769" s="24">
        <f t="shared" si="213"/>
        <v>0</v>
      </c>
      <c r="P769" s="24">
        <f t="shared" si="213"/>
        <v>0</v>
      </c>
      <c r="Q769" s="24">
        <f t="shared" si="213"/>
        <v>0</v>
      </c>
      <c r="R769" s="24">
        <f t="shared" si="213"/>
        <v>0</v>
      </c>
      <c r="S769" s="24">
        <f t="shared" si="213"/>
        <v>0</v>
      </c>
      <c r="T769" s="37" t="s">
        <v>31</v>
      </c>
      <c r="U769" s="37"/>
    </row>
    <row r="770" spans="2:23" s="26" customFormat="1" ht="21" hidden="1" customHeight="1" outlineLevel="1" x14ac:dyDescent="0.25">
      <c r="B770" s="27"/>
      <c r="C770" s="18"/>
      <c r="D770" s="18"/>
      <c r="E770" s="19"/>
      <c r="F770" s="20"/>
      <c r="G770" s="28"/>
      <c r="H770" s="29">
        <f t="shared" si="204"/>
        <v>0</v>
      </c>
      <c r="I770" s="29">
        <f t="shared" si="205"/>
        <v>0</v>
      </c>
      <c r="J770" s="29">
        <f t="shared" si="223"/>
        <v>0</v>
      </c>
      <c r="K770" s="24">
        <f t="shared" si="213"/>
        <v>0</v>
      </c>
      <c r="L770" s="24">
        <f t="shared" si="213"/>
        <v>0</v>
      </c>
      <c r="M770" s="24">
        <f t="shared" si="213"/>
        <v>0</v>
      </c>
      <c r="N770" s="24">
        <f t="shared" si="213"/>
        <v>0</v>
      </c>
      <c r="O770" s="24">
        <f t="shared" si="213"/>
        <v>0</v>
      </c>
      <c r="P770" s="24">
        <f t="shared" si="213"/>
        <v>0</v>
      </c>
      <c r="Q770" s="24">
        <f t="shared" si="213"/>
        <v>0</v>
      </c>
      <c r="R770" s="24">
        <f t="shared" si="213"/>
        <v>0</v>
      </c>
      <c r="S770" s="24">
        <f t="shared" si="213"/>
        <v>0</v>
      </c>
      <c r="T770" s="25" t="s">
        <v>31</v>
      </c>
      <c r="U770" s="30"/>
      <c r="W770" s="31"/>
    </row>
    <row r="771" spans="2:23" s="26" customFormat="1" ht="21" hidden="1" customHeight="1" outlineLevel="1" x14ac:dyDescent="0.25">
      <c r="B771" s="69"/>
      <c r="C771" s="65"/>
      <c r="D771" s="65"/>
      <c r="E771" s="66"/>
      <c r="F771" s="39"/>
      <c r="G771" s="39"/>
      <c r="H771" s="29">
        <f t="shared" si="204"/>
        <v>0</v>
      </c>
      <c r="I771" s="29">
        <f t="shared" si="205"/>
        <v>0</v>
      </c>
      <c r="J771" s="29"/>
      <c r="K771" s="24"/>
      <c r="L771" s="24"/>
      <c r="M771" s="24"/>
      <c r="N771" s="24"/>
      <c r="O771" s="24"/>
      <c r="P771" s="24"/>
      <c r="Q771" s="24"/>
      <c r="R771" s="24"/>
      <c r="S771" s="24"/>
      <c r="T771" s="25"/>
      <c r="U771" s="30"/>
      <c r="W771" s="31"/>
    </row>
    <row r="772" spans="2:23" s="26" customFormat="1" ht="21" hidden="1" customHeight="1" outlineLevel="1" x14ac:dyDescent="0.25">
      <c r="B772" s="9"/>
      <c r="C772" s="18"/>
      <c r="D772" s="18"/>
      <c r="E772" s="62"/>
      <c r="F772" s="20"/>
      <c r="G772" s="28"/>
      <c r="H772" s="29">
        <f t="shared" si="204"/>
        <v>0</v>
      </c>
      <c r="I772" s="29">
        <f t="shared" si="205"/>
        <v>0</v>
      </c>
      <c r="J772" s="63"/>
      <c r="K772" s="24">
        <f t="shared" ref="K772:S797" si="224">IF($E772=K$6,$J772,0)</f>
        <v>0</v>
      </c>
      <c r="L772" s="24">
        <f t="shared" si="224"/>
        <v>0</v>
      </c>
      <c r="M772" s="24">
        <f t="shared" si="224"/>
        <v>0</v>
      </c>
      <c r="N772" s="24">
        <f t="shared" si="224"/>
        <v>0</v>
      </c>
      <c r="O772" s="24">
        <f t="shared" si="224"/>
        <v>0</v>
      </c>
      <c r="P772" s="24">
        <f t="shared" si="224"/>
        <v>0</v>
      </c>
      <c r="Q772" s="24">
        <f t="shared" si="224"/>
        <v>0</v>
      </c>
      <c r="R772" s="24">
        <f t="shared" si="224"/>
        <v>0</v>
      </c>
      <c r="S772" s="24">
        <f t="shared" si="224"/>
        <v>0</v>
      </c>
      <c r="T772" s="30"/>
      <c r="U772" s="30"/>
    </row>
    <row r="773" spans="2:23" s="26" customFormat="1" ht="21" hidden="1" customHeight="1" outlineLevel="1" x14ac:dyDescent="0.25">
      <c r="B773" s="9"/>
      <c r="C773" s="18"/>
      <c r="D773" s="18"/>
      <c r="E773" s="62"/>
      <c r="F773" s="20"/>
      <c r="G773" s="28"/>
      <c r="H773" s="29">
        <f t="shared" si="204"/>
        <v>0</v>
      </c>
      <c r="I773" s="29">
        <f t="shared" si="205"/>
        <v>0</v>
      </c>
      <c r="J773" s="63"/>
      <c r="K773" s="24">
        <f t="shared" si="224"/>
        <v>0</v>
      </c>
      <c r="L773" s="24">
        <f t="shared" si="224"/>
        <v>0</v>
      </c>
      <c r="M773" s="24">
        <f t="shared" si="224"/>
        <v>0</v>
      </c>
      <c r="N773" s="24">
        <f t="shared" si="224"/>
        <v>0</v>
      </c>
      <c r="O773" s="24">
        <f t="shared" si="224"/>
        <v>0</v>
      </c>
      <c r="P773" s="24">
        <f t="shared" si="224"/>
        <v>0</v>
      </c>
      <c r="Q773" s="24">
        <f t="shared" si="224"/>
        <v>0</v>
      </c>
      <c r="R773" s="24">
        <f t="shared" si="224"/>
        <v>0</v>
      </c>
      <c r="S773" s="24">
        <f t="shared" si="224"/>
        <v>0</v>
      </c>
      <c r="T773" s="30"/>
      <c r="U773" s="30"/>
    </row>
    <row r="774" spans="2:23" s="26" customFormat="1" ht="21" hidden="1" customHeight="1" outlineLevel="1" x14ac:dyDescent="0.25">
      <c r="B774" s="27"/>
      <c r="C774" s="18"/>
      <c r="D774" s="18"/>
      <c r="E774" s="62"/>
      <c r="F774" s="39"/>
      <c r="G774" s="39"/>
      <c r="H774" s="29">
        <f t="shared" si="204"/>
        <v>0</v>
      </c>
      <c r="I774" s="29">
        <f t="shared" si="205"/>
        <v>0</v>
      </c>
      <c r="J774" s="29">
        <f t="shared" ref="J774:J776" si="225">(H774*D774)+(I774*D774)</f>
        <v>0</v>
      </c>
      <c r="K774" s="24">
        <f t="shared" si="224"/>
        <v>0</v>
      </c>
      <c r="L774" s="24">
        <f t="shared" si="224"/>
        <v>0</v>
      </c>
      <c r="M774" s="24">
        <f t="shared" si="224"/>
        <v>0</v>
      </c>
      <c r="N774" s="24">
        <f t="shared" si="224"/>
        <v>0</v>
      </c>
      <c r="O774" s="24">
        <f t="shared" si="224"/>
        <v>0</v>
      </c>
      <c r="P774" s="24">
        <f t="shared" si="224"/>
        <v>0</v>
      </c>
      <c r="Q774" s="24">
        <f t="shared" si="224"/>
        <v>0</v>
      </c>
      <c r="R774" s="24">
        <f t="shared" si="224"/>
        <v>0</v>
      </c>
      <c r="S774" s="24">
        <f t="shared" si="224"/>
        <v>0</v>
      </c>
      <c r="T774" s="25" t="s">
        <v>31</v>
      </c>
      <c r="U774" s="30"/>
      <c r="W774" s="31"/>
    </row>
    <row r="775" spans="2:23" s="26" customFormat="1" ht="21" hidden="1" customHeight="1" outlineLevel="1" x14ac:dyDescent="0.25">
      <c r="B775" s="27"/>
      <c r="C775" s="18"/>
      <c r="D775" s="18"/>
      <c r="E775" s="62"/>
      <c r="F775" s="39"/>
      <c r="G775" s="39"/>
      <c r="H775" s="29">
        <f t="shared" si="204"/>
        <v>0</v>
      </c>
      <c r="I775" s="29">
        <f t="shared" si="205"/>
        <v>0</v>
      </c>
      <c r="J775" s="29">
        <f t="shared" si="225"/>
        <v>0</v>
      </c>
      <c r="K775" s="24">
        <f t="shared" si="224"/>
        <v>0</v>
      </c>
      <c r="L775" s="24">
        <f t="shared" si="224"/>
        <v>0</v>
      </c>
      <c r="M775" s="24">
        <f t="shared" si="224"/>
        <v>0</v>
      </c>
      <c r="N775" s="24">
        <f t="shared" si="224"/>
        <v>0</v>
      </c>
      <c r="O775" s="24">
        <f t="shared" si="224"/>
        <v>0</v>
      </c>
      <c r="P775" s="24">
        <f t="shared" si="224"/>
        <v>0</v>
      </c>
      <c r="Q775" s="24">
        <f t="shared" si="224"/>
        <v>0</v>
      </c>
      <c r="R775" s="24">
        <f t="shared" si="224"/>
        <v>0</v>
      </c>
      <c r="S775" s="24">
        <f t="shared" si="224"/>
        <v>0</v>
      </c>
      <c r="T775" s="25" t="s">
        <v>31</v>
      </c>
      <c r="U775" s="30"/>
      <c r="W775" s="31"/>
    </row>
    <row r="776" spans="2:23" s="38" customFormat="1" ht="21" hidden="1" customHeight="1" outlineLevel="1" x14ac:dyDescent="0.25">
      <c r="B776" s="32"/>
      <c r="C776" s="33"/>
      <c r="D776" s="33"/>
      <c r="E776" s="34"/>
      <c r="F776" s="35"/>
      <c r="G776" s="35"/>
      <c r="H776" s="29">
        <f t="shared" si="204"/>
        <v>0</v>
      </c>
      <c r="I776" s="29">
        <f t="shared" si="205"/>
        <v>0</v>
      </c>
      <c r="J776" s="36">
        <f t="shared" si="225"/>
        <v>0</v>
      </c>
      <c r="K776" s="24">
        <f t="shared" si="224"/>
        <v>0</v>
      </c>
      <c r="L776" s="24">
        <f t="shared" si="224"/>
        <v>0</v>
      </c>
      <c r="M776" s="24">
        <f t="shared" si="224"/>
        <v>0</v>
      </c>
      <c r="N776" s="24">
        <f t="shared" si="224"/>
        <v>0</v>
      </c>
      <c r="O776" s="24">
        <f t="shared" si="224"/>
        <v>0</v>
      </c>
      <c r="P776" s="24">
        <f t="shared" si="224"/>
        <v>0</v>
      </c>
      <c r="Q776" s="24">
        <f t="shared" si="224"/>
        <v>0</v>
      </c>
      <c r="R776" s="24">
        <f t="shared" si="224"/>
        <v>0</v>
      </c>
      <c r="S776" s="24">
        <f t="shared" si="224"/>
        <v>0</v>
      </c>
      <c r="T776" s="37" t="s">
        <v>31</v>
      </c>
      <c r="U776" s="37"/>
    </row>
    <row r="777" spans="2:23" s="68" customFormat="1" ht="21" hidden="1" customHeight="1" outlineLevel="1" x14ac:dyDescent="0.25">
      <c r="B777" s="17"/>
      <c r="C777" s="65"/>
      <c r="D777" s="65"/>
      <c r="E777" s="66"/>
      <c r="F777" s="39"/>
      <c r="G777" s="39"/>
      <c r="H777" s="29">
        <f t="shared" si="204"/>
        <v>0</v>
      </c>
      <c r="I777" s="29">
        <f t="shared" si="205"/>
        <v>0</v>
      </c>
      <c r="J777" s="29"/>
      <c r="K777" s="24">
        <f t="shared" si="224"/>
        <v>0</v>
      </c>
      <c r="L777" s="24">
        <f t="shared" si="224"/>
        <v>0</v>
      </c>
      <c r="M777" s="24">
        <f t="shared" si="224"/>
        <v>0</v>
      </c>
      <c r="N777" s="24">
        <f t="shared" si="224"/>
        <v>0</v>
      </c>
      <c r="O777" s="24">
        <f t="shared" si="224"/>
        <v>0</v>
      </c>
      <c r="P777" s="24">
        <f t="shared" si="224"/>
        <v>0</v>
      </c>
      <c r="Q777" s="24">
        <f t="shared" si="224"/>
        <v>0</v>
      </c>
      <c r="R777" s="24">
        <f t="shared" si="224"/>
        <v>0</v>
      </c>
      <c r="S777" s="24">
        <f t="shared" si="224"/>
        <v>0</v>
      </c>
      <c r="T777" s="25"/>
      <c r="U777" s="67"/>
      <c r="V777" s="26"/>
    </row>
    <row r="778" spans="2:23" s="26" customFormat="1" ht="21" hidden="1" customHeight="1" outlineLevel="1" x14ac:dyDescent="0.25">
      <c r="B778" s="27"/>
      <c r="C778" s="18"/>
      <c r="D778" s="18"/>
      <c r="E778" s="62"/>
      <c r="F778" s="39"/>
      <c r="G778" s="39"/>
      <c r="H778" s="29">
        <f t="shared" si="204"/>
        <v>0</v>
      </c>
      <c r="I778" s="29">
        <f t="shared" si="205"/>
        <v>0</v>
      </c>
      <c r="J778" s="29">
        <f t="shared" ref="J778:J781" si="226">(H778*D778)+(I778*D778)</f>
        <v>0</v>
      </c>
      <c r="K778" s="24">
        <f t="shared" si="224"/>
        <v>0</v>
      </c>
      <c r="L778" s="24">
        <f t="shared" si="224"/>
        <v>0</v>
      </c>
      <c r="M778" s="24">
        <f t="shared" si="224"/>
        <v>0</v>
      </c>
      <c r="N778" s="24">
        <f t="shared" si="224"/>
        <v>0</v>
      </c>
      <c r="O778" s="24">
        <f t="shared" si="224"/>
        <v>0</v>
      </c>
      <c r="P778" s="24">
        <f t="shared" si="224"/>
        <v>0</v>
      </c>
      <c r="Q778" s="24">
        <f t="shared" si="224"/>
        <v>0</v>
      </c>
      <c r="R778" s="24">
        <f t="shared" si="224"/>
        <v>0</v>
      </c>
      <c r="S778" s="24">
        <f t="shared" si="224"/>
        <v>0</v>
      </c>
      <c r="T778" s="25" t="s">
        <v>31</v>
      </c>
      <c r="U778" s="30"/>
      <c r="W778" s="31"/>
    </row>
    <row r="779" spans="2:23" s="38" customFormat="1" ht="21" hidden="1" customHeight="1" outlineLevel="1" x14ac:dyDescent="0.25">
      <c r="B779" s="32"/>
      <c r="C779" s="33"/>
      <c r="D779" s="33"/>
      <c r="E779" s="34"/>
      <c r="F779" s="35"/>
      <c r="G779" s="35"/>
      <c r="H779" s="29">
        <f t="shared" si="204"/>
        <v>0</v>
      </c>
      <c r="I779" s="29">
        <f t="shared" si="205"/>
        <v>0</v>
      </c>
      <c r="J779" s="36">
        <f t="shared" si="226"/>
        <v>0</v>
      </c>
      <c r="K779" s="24">
        <f t="shared" si="224"/>
        <v>0</v>
      </c>
      <c r="L779" s="24">
        <f t="shared" si="224"/>
        <v>0</v>
      </c>
      <c r="M779" s="24">
        <f t="shared" si="224"/>
        <v>0</v>
      </c>
      <c r="N779" s="24">
        <f t="shared" si="224"/>
        <v>0</v>
      </c>
      <c r="O779" s="24">
        <f t="shared" si="224"/>
        <v>0</v>
      </c>
      <c r="P779" s="24">
        <f t="shared" si="224"/>
        <v>0</v>
      </c>
      <c r="Q779" s="24">
        <f t="shared" si="224"/>
        <v>0</v>
      </c>
      <c r="R779" s="24">
        <f t="shared" si="224"/>
        <v>0</v>
      </c>
      <c r="S779" s="24">
        <f t="shared" si="224"/>
        <v>0</v>
      </c>
      <c r="T779" s="37" t="s">
        <v>31</v>
      </c>
      <c r="U779" s="37"/>
    </row>
    <row r="780" spans="2:23" s="26" customFormat="1" ht="21" hidden="1" customHeight="1" outlineLevel="1" x14ac:dyDescent="0.25">
      <c r="B780" s="27"/>
      <c r="C780" s="18"/>
      <c r="D780" s="18"/>
      <c r="E780" s="62"/>
      <c r="F780" s="39"/>
      <c r="G780" s="39"/>
      <c r="H780" s="29">
        <f t="shared" ref="H780:H843" si="227">IF(C780="A",PRODUCT(E780:G780),0)</f>
        <v>0</v>
      </c>
      <c r="I780" s="29">
        <f t="shared" ref="I780:I843" si="228">IF(C780="D",-PRODUCT(E780:G780),0)</f>
        <v>0</v>
      </c>
      <c r="J780" s="29">
        <f t="shared" si="226"/>
        <v>0</v>
      </c>
      <c r="K780" s="24">
        <f t="shared" si="224"/>
        <v>0</v>
      </c>
      <c r="L780" s="24">
        <f t="shared" si="224"/>
        <v>0</v>
      </c>
      <c r="M780" s="24">
        <f t="shared" si="224"/>
        <v>0</v>
      </c>
      <c r="N780" s="24">
        <f t="shared" si="224"/>
        <v>0</v>
      </c>
      <c r="O780" s="24">
        <f t="shared" si="224"/>
        <v>0</v>
      </c>
      <c r="P780" s="24">
        <f t="shared" si="224"/>
        <v>0</v>
      </c>
      <c r="Q780" s="24">
        <f t="shared" si="224"/>
        <v>0</v>
      </c>
      <c r="R780" s="24">
        <f t="shared" si="224"/>
        <v>0</v>
      </c>
      <c r="S780" s="24">
        <f t="shared" si="224"/>
        <v>0</v>
      </c>
      <c r="T780" s="25" t="s">
        <v>31</v>
      </c>
      <c r="U780" s="30"/>
      <c r="W780" s="31"/>
    </row>
    <row r="781" spans="2:23" s="26" customFormat="1" ht="21" hidden="1" customHeight="1" outlineLevel="1" x14ac:dyDescent="0.25">
      <c r="B781" s="27"/>
      <c r="C781" s="18"/>
      <c r="D781" s="18"/>
      <c r="E781" s="62"/>
      <c r="F781" s="39"/>
      <c r="G781" s="39"/>
      <c r="H781" s="29">
        <f t="shared" si="227"/>
        <v>0</v>
      </c>
      <c r="I781" s="29">
        <f t="shared" si="228"/>
        <v>0</v>
      </c>
      <c r="J781" s="29">
        <f t="shared" si="226"/>
        <v>0</v>
      </c>
      <c r="K781" s="24">
        <f t="shared" si="224"/>
        <v>0</v>
      </c>
      <c r="L781" s="24">
        <f t="shared" si="224"/>
        <v>0</v>
      </c>
      <c r="M781" s="24">
        <f t="shared" si="224"/>
        <v>0</v>
      </c>
      <c r="N781" s="24">
        <f t="shared" si="224"/>
        <v>0</v>
      </c>
      <c r="O781" s="24">
        <f t="shared" si="224"/>
        <v>0</v>
      </c>
      <c r="P781" s="24">
        <f t="shared" si="224"/>
        <v>0</v>
      </c>
      <c r="Q781" s="24">
        <f t="shared" si="224"/>
        <v>0</v>
      </c>
      <c r="R781" s="24">
        <f t="shared" si="224"/>
        <v>0</v>
      </c>
      <c r="S781" s="24">
        <f t="shared" si="224"/>
        <v>0</v>
      </c>
      <c r="T781" s="25" t="s">
        <v>31</v>
      </c>
      <c r="U781" s="30"/>
      <c r="W781" s="31"/>
    </row>
    <row r="782" spans="2:23" s="68" customFormat="1" ht="21" hidden="1" customHeight="1" outlineLevel="1" x14ac:dyDescent="0.25">
      <c r="B782" s="17"/>
      <c r="C782" s="65"/>
      <c r="D782" s="65"/>
      <c r="E782" s="66"/>
      <c r="F782" s="39"/>
      <c r="G782" s="39"/>
      <c r="H782" s="29">
        <f t="shared" si="227"/>
        <v>0</v>
      </c>
      <c r="I782" s="29">
        <f t="shared" si="228"/>
        <v>0</v>
      </c>
      <c r="J782" s="29"/>
      <c r="K782" s="24">
        <f t="shared" si="224"/>
        <v>0</v>
      </c>
      <c r="L782" s="24">
        <f t="shared" si="224"/>
        <v>0</v>
      </c>
      <c r="M782" s="24">
        <f t="shared" si="224"/>
        <v>0</v>
      </c>
      <c r="N782" s="24">
        <f t="shared" si="224"/>
        <v>0</v>
      </c>
      <c r="O782" s="24">
        <f t="shared" si="224"/>
        <v>0</v>
      </c>
      <c r="P782" s="24">
        <f t="shared" si="224"/>
        <v>0</v>
      </c>
      <c r="Q782" s="24">
        <f t="shared" si="224"/>
        <v>0</v>
      </c>
      <c r="R782" s="24">
        <f t="shared" si="224"/>
        <v>0</v>
      </c>
      <c r="S782" s="24">
        <f t="shared" si="224"/>
        <v>0</v>
      </c>
      <c r="T782" s="25"/>
      <c r="U782" s="67"/>
      <c r="V782" s="26"/>
    </row>
    <row r="783" spans="2:23" s="26" customFormat="1" ht="21" hidden="1" customHeight="1" outlineLevel="1" x14ac:dyDescent="0.25">
      <c r="B783" s="27"/>
      <c r="C783" s="18"/>
      <c r="D783" s="18"/>
      <c r="E783" s="62"/>
      <c r="F783" s="39"/>
      <c r="G783" s="39"/>
      <c r="H783" s="29">
        <f t="shared" si="227"/>
        <v>0</v>
      </c>
      <c r="I783" s="29">
        <f t="shared" si="228"/>
        <v>0</v>
      </c>
      <c r="J783" s="29">
        <f t="shared" ref="J783:J788" si="229">(H783*D783)+(I783*D783)</f>
        <v>0</v>
      </c>
      <c r="K783" s="24">
        <f t="shared" si="224"/>
        <v>0</v>
      </c>
      <c r="L783" s="24">
        <f t="shared" si="224"/>
        <v>0</v>
      </c>
      <c r="M783" s="24">
        <f t="shared" si="224"/>
        <v>0</v>
      </c>
      <c r="N783" s="24">
        <f t="shared" si="224"/>
        <v>0</v>
      </c>
      <c r="O783" s="24">
        <f t="shared" si="224"/>
        <v>0</v>
      </c>
      <c r="P783" s="24">
        <f t="shared" si="224"/>
        <v>0</v>
      </c>
      <c r="Q783" s="24">
        <f t="shared" si="224"/>
        <v>0</v>
      </c>
      <c r="R783" s="24">
        <f t="shared" si="224"/>
        <v>0</v>
      </c>
      <c r="S783" s="24">
        <f t="shared" si="224"/>
        <v>0</v>
      </c>
      <c r="T783" s="25" t="s">
        <v>31</v>
      </c>
      <c r="U783" s="30"/>
      <c r="W783" s="31"/>
    </row>
    <row r="784" spans="2:23" s="38" customFormat="1" ht="21" hidden="1" customHeight="1" outlineLevel="1" x14ac:dyDescent="0.25">
      <c r="B784" s="32"/>
      <c r="C784" s="33"/>
      <c r="D784" s="33"/>
      <c r="E784" s="34"/>
      <c r="F784" s="35"/>
      <c r="G784" s="35"/>
      <c r="H784" s="29">
        <f t="shared" si="227"/>
        <v>0</v>
      </c>
      <c r="I784" s="29">
        <f t="shared" si="228"/>
        <v>0</v>
      </c>
      <c r="J784" s="36">
        <f t="shared" si="229"/>
        <v>0</v>
      </c>
      <c r="K784" s="24">
        <f t="shared" si="224"/>
        <v>0</v>
      </c>
      <c r="L784" s="24">
        <f t="shared" si="224"/>
        <v>0</v>
      </c>
      <c r="M784" s="24">
        <f t="shared" si="224"/>
        <v>0</v>
      </c>
      <c r="N784" s="24">
        <f t="shared" si="224"/>
        <v>0</v>
      </c>
      <c r="O784" s="24">
        <f t="shared" si="224"/>
        <v>0</v>
      </c>
      <c r="P784" s="24">
        <f t="shared" si="224"/>
        <v>0</v>
      </c>
      <c r="Q784" s="24">
        <f t="shared" si="224"/>
        <v>0</v>
      </c>
      <c r="R784" s="24">
        <f t="shared" si="224"/>
        <v>0</v>
      </c>
      <c r="S784" s="24">
        <f t="shared" si="224"/>
        <v>0</v>
      </c>
      <c r="T784" s="37" t="s">
        <v>31</v>
      </c>
      <c r="U784" s="37"/>
    </row>
    <row r="785" spans="2:23" s="26" customFormat="1" ht="21" hidden="1" customHeight="1" outlineLevel="1" x14ac:dyDescent="0.25">
      <c r="B785" s="27"/>
      <c r="C785" s="18"/>
      <c r="D785" s="18"/>
      <c r="E785" s="19"/>
      <c r="F785" s="20"/>
      <c r="G785" s="28"/>
      <c r="H785" s="29">
        <f t="shared" si="227"/>
        <v>0</v>
      </c>
      <c r="I785" s="29">
        <f t="shared" si="228"/>
        <v>0</v>
      </c>
      <c r="J785" s="29">
        <f t="shared" si="229"/>
        <v>0</v>
      </c>
      <c r="K785" s="24">
        <f t="shared" si="224"/>
        <v>0</v>
      </c>
      <c r="L785" s="24">
        <f t="shared" si="224"/>
        <v>0</v>
      </c>
      <c r="M785" s="24">
        <f t="shared" si="224"/>
        <v>0</v>
      </c>
      <c r="N785" s="24">
        <f t="shared" si="224"/>
        <v>0</v>
      </c>
      <c r="O785" s="24">
        <f t="shared" si="224"/>
        <v>0</v>
      </c>
      <c r="P785" s="24">
        <f t="shared" si="224"/>
        <v>0</v>
      </c>
      <c r="Q785" s="24">
        <f t="shared" si="224"/>
        <v>0</v>
      </c>
      <c r="R785" s="24">
        <f t="shared" si="224"/>
        <v>0</v>
      </c>
      <c r="S785" s="24">
        <f t="shared" si="224"/>
        <v>0</v>
      </c>
      <c r="T785" s="25" t="s">
        <v>31</v>
      </c>
      <c r="U785" s="30"/>
      <c r="W785" s="31"/>
    </row>
    <row r="786" spans="2:23" s="26" customFormat="1" ht="21" hidden="1" customHeight="1" outlineLevel="1" x14ac:dyDescent="0.25">
      <c r="B786" s="27"/>
      <c r="C786" s="18"/>
      <c r="D786" s="18"/>
      <c r="E786" s="19"/>
      <c r="F786" s="20"/>
      <c r="G786" s="28"/>
      <c r="H786" s="29">
        <f t="shared" si="227"/>
        <v>0</v>
      </c>
      <c r="I786" s="29">
        <f t="shared" si="228"/>
        <v>0</v>
      </c>
      <c r="J786" s="29">
        <f t="shared" si="229"/>
        <v>0</v>
      </c>
      <c r="K786" s="24">
        <f t="shared" si="224"/>
        <v>0</v>
      </c>
      <c r="L786" s="24">
        <f t="shared" si="224"/>
        <v>0</v>
      </c>
      <c r="M786" s="24">
        <f t="shared" si="224"/>
        <v>0</v>
      </c>
      <c r="N786" s="24">
        <f t="shared" si="224"/>
        <v>0</v>
      </c>
      <c r="O786" s="24">
        <f t="shared" si="224"/>
        <v>0</v>
      </c>
      <c r="P786" s="24">
        <f t="shared" si="224"/>
        <v>0</v>
      </c>
      <c r="Q786" s="24">
        <f t="shared" si="224"/>
        <v>0</v>
      </c>
      <c r="R786" s="24">
        <f t="shared" si="224"/>
        <v>0</v>
      </c>
      <c r="S786" s="24">
        <f t="shared" si="224"/>
        <v>0</v>
      </c>
      <c r="T786" s="25" t="s">
        <v>31</v>
      </c>
      <c r="U786" s="30"/>
      <c r="W786" s="31"/>
    </row>
    <row r="787" spans="2:23" s="26" customFormat="1" ht="21" hidden="1" customHeight="1" outlineLevel="1" x14ac:dyDescent="0.25">
      <c r="B787" s="27"/>
      <c r="C787" s="18"/>
      <c r="D787" s="18"/>
      <c r="E787" s="19"/>
      <c r="F787" s="20"/>
      <c r="G787" s="28"/>
      <c r="H787" s="29">
        <f t="shared" si="227"/>
        <v>0</v>
      </c>
      <c r="I787" s="29">
        <f t="shared" si="228"/>
        <v>0</v>
      </c>
      <c r="J787" s="29">
        <f t="shared" si="229"/>
        <v>0</v>
      </c>
      <c r="K787" s="24">
        <f t="shared" si="224"/>
        <v>0</v>
      </c>
      <c r="L787" s="24">
        <f t="shared" si="224"/>
        <v>0</v>
      </c>
      <c r="M787" s="24">
        <f t="shared" si="224"/>
        <v>0</v>
      </c>
      <c r="N787" s="24">
        <f t="shared" si="224"/>
        <v>0</v>
      </c>
      <c r="O787" s="24">
        <f t="shared" si="224"/>
        <v>0</v>
      </c>
      <c r="P787" s="24">
        <f t="shared" si="224"/>
        <v>0</v>
      </c>
      <c r="Q787" s="24">
        <f t="shared" si="224"/>
        <v>0</v>
      </c>
      <c r="R787" s="24">
        <f t="shared" si="224"/>
        <v>0</v>
      </c>
      <c r="S787" s="24">
        <f t="shared" si="224"/>
        <v>0</v>
      </c>
      <c r="T787" s="25" t="s">
        <v>31</v>
      </c>
      <c r="U787" s="30"/>
      <c r="W787" s="31"/>
    </row>
    <row r="788" spans="2:23" s="26" customFormat="1" ht="21" hidden="1" customHeight="1" outlineLevel="1" x14ac:dyDescent="0.25">
      <c r="B788" s="32"/>
      <c r="C788" s="33"/>
      <c r="D788" s="33"/>
      <c r="E788" s="34"/>
      <c r="F788" s="35"/>
      <c r="G788" s="35"/>
      <c r="H788" s="29">
        <f t="shared" si="227"/>
        <v>0</v>
      </c>
      <c r="I788" s="29">
        <f t="shared" si="228"/>
        <v>0</v>
      </c>
      <c r="J788" s="29">
        <f t="shared" si="229"/>
        <v>0</v>
      </c>
      <c r="K788" s="24">
        <f t="shared" si="224"/>
        <v>0</v>
      </c>
      <c r="L788" s="24">
        <f t="shared" si="224"/>
        <v>0</v>
      </c>
      <c r="M788" s="24">
        <f t="shared" si="224"/>
        <v>0</v>
      </c>
      <c r="N788" s="24">
        <f t="shared" si="224"/>
        <v>0</v>
      </c>
      <c r="O788" s="24">
        <f t="shared" si="224"/>
        <v>0</v>
      </c>
      <c r="P788" s="24">
        <f t="shared" si="224"/>
        <v>0</v>
      </c>
      <c r="Q788" s="24">
        <f t="shared" si="224"/>
        <v>0</v>
      </c>
      <c r="R788" s="24">
        <f t="shared" si="224"/>
        <v>0</v>
      </c>
      <c r="S788" s="24">
        <f t="shared" si="224"/>
        <v>0</v>
      </c>
      <c r="T788" s="25" t="s">
        <v>31</v>
      </c>
      <c r="U788" s="30"/>
      <c r="W788" s="31"/>
    </row>
    <row r="789" spans="2:23" s="26" customFormat="1" ht="21" hidden="1" customHeight="1" outlineLevel="1" x14ac:dyDescent="0.25">
      <c r="B789" s="17"/>
      <c r="C789" s="18"/>
      <c r="D789" s="19"/>
      <c r="E789" s="20"/>
      <c r="F789" s="21"/>
      <c r="G789" s="22"/>
      <c r="H789" s="29">
        <f t="shared" si="227"/>
        <v>0</v>
      </c>
      <c r="I789" s="29">
        <f t="shared" si="228"/>
        <v>0</v>
      </c>
      <c r="J789" s="23">
        <f t="shared" ref="J789" si="230">IF($D789=J$6,$C789*$G789,0)</f>
        <v>0</v>
      </c>
      <c r="K789" s="24">
        <f t="shared" si="224"/>
        <v>0</v>
      </c>
      <c r="L789" s="24">
        <f t="shared" si="224"/>
        <v>0</v>
      </c>
      <c r="M789" s="24">
        <f t="shared" si="224"/>
        <v>0</v>
      </c>
      <c r="N789" s="24">
        <f t="shared" si="224"/>
        <v>0</v>
      </c>
      <c r="O789" s="24">
        <f t="shared" si="224"/>
        <v>0</v>
      </c>
      <c r="P789" s="24">
        <f t="shared" si="224"/>
        <v>0</v>
      </c>
      <c r="Q789" s="24">
        <f t="shared" si="224"/>
        <v>0</v>
      </c>
      <c r="R789" s="24">
        <f t="shared" si="224"/>
        <v>0</v>
      </c>
      <c r="S789" s="24">
        <f t="shared" si="224"/>
        <v>0</v>
      </c>
      <c r="T789" s="31"/>
    </row>
    <row r="790" spans="2:23" s="26" customFormat="1" ht="21" hidden="1" customHeight="1" outlineLevel="1" x14ac:dyDescent="0.25">
      <c r="B790" s="27"/>
      <c r="C790" s="18"/>
      <c r="D790" s="18"/>
      <c r="E790" s="19"/>
      <c r="F790" s="20"/>
      <c r="G790" s="28"/>
      <c r="H790" s="29">
        <f t="shared" si="227"/>
        <v>0</v>
      </c>
      <c r="I790" s="29">
        <f t="shared" si="228"/>
        <v>0</v>
      </c>
      <c r="J790" s="29">
        <f t="shared" ref="J790:J797" si="231">(H790*D790)+(I790*D790)</f>
        <v>0</v>
      </c>
      <c r="K790" s="24">
        <f t="shared" si="224"/>
        <v>0</v>
      </c>
      <c r="L790" s="24">
        <f t="shared" si="224"/>
        <v>0</v>
      </c>
      <c r="M790" s="24">
        <f t="shared" si="224"/>
        <v>0</v>
      </c>
      <c r="N790" s="24">
        <f t="shared" si="224"/>
        <v>0</v>
      </c>
      <c r="O790" s="24">
        <f t="shared" si="224"/>
        <v>0</v>
      </c>
      <c r="P790" s="24">
        <f t="shared" si="224"/>
        <v>0</v>
      </c>
      <c r="Q790" s="24">
        <f t="shared" si="224"/>
        <v>0</v>
      </c>
      <c r="R790" s="24">
        <f t="shared" si="224"/>
        <v>0</v>
      </c>
      <c r="S790" s="24">
        <f t="shared" si="224"/>
        <v>0</v>
      </c>
      <c r="T790" s="25" t="s">
        <v>31</v>
      </c>
      <c r="U790" s="30"/>
      <c r="W790" s="31"/>
    </row>
    <row r="791" spans="2:23" s="38" customFormat="1" ht="21" hidden="1" customHeight="1" outlineLevel="1" x14ac:dyDescent="0.25">
      <c r="B791" s="32"/>
      <c r="C791" s="33"/>
      <c r="D791" s="33"/>
      <c r="E791" s="34"/>
      <c r="F791" s="35"/>
      <c r="G791" s="35"/>
      <c r="H791" s="29">
        <f t="shared" si="227"/>
        <v>0</v>
      </c>
      <c r="I791" s="29">
        <f t="shared" si="228"/>
        <v>0</v>
      </c>
      <c r="J791" s="36">
        <f t="shared" si="231"/>
        <v>0</v>
      </c>
      <c r="K791" s="24">
        <f t="shared" si="224"/>
        <v>0</v>
      </c>
      <c r="L791" s="24">
        <f t="shared" si="224"/>
        <v>0</v>
      </c>
      <c r="M791" s="24">
        <f t="shared" si="224"/>
        <v>0</v>
      </c>
      <c r="N791" s="24">
        <f t="shared" si="224"/>
        <v>0</v>
      </c>
      <c r="O791" s="24">
        <f t="shared" si="224"/>
        <v>0</v>
      </c>
      <c r="P791" s="24">
        <f t="shared" si="224"/>
        <v>0</v>
      </c>
      <c r="Q791" s="24">
        <f t="shared" si="224"/>
        <v>0</v>
      </c>
      <c r="R791" s="24">
        <f t="shared" si="224"/>
        <v>0</v>
      </c>
      <c r="S791" s="24">
        <f t="shared" si="224"/>
        <v>0</v>
      </c>
      <c r="T791" s="37" t="s">
        <v>31</v>
      </c>
      <c r="U791" s="37"/>
    </row>
    <row r="792" spans="2:23" s="26" customFormat="1" ht="21" hidden="1" customHeight="1" outlineLevel="1" x14ac:dyDescent="0.25">
      <c r="B792" s="27"/>
      <c r="C792" s="18"/>
      <c r="D792" s="18"/>
      <c r="E792" s="19"/>
      <c r="F792" s="20"/>
      <c r="G792" s="28"/>
      <c r="H792" s="29">
        <f t="shared" si="227"/>
        <v>0</v>
      </c>
      <c r="I792" s="29">
        <f t="shared" si="228"/>
        <v>0</v>
      </c>
      <c r="J792" s="29">
        <f t="shared" si="231"/>
        <v>0</v>
      </c>
      <c r="K792" s="24">
        <f t="shared" si="224"/>
        <v>0</v>
      </c>
      <c r="L792" s="24">
        <f t="shared" si="224"/>
        <v>0</v>
      </c>
      <c r="M792" s="24">
        <f t="shared" si="224"/>
        <v>0</v>
      </c>
      <c r="N792" s="24">
        <f t="shared" si="224"/>
        <v>0</v>
      </c>
      <c r="O792" s="24">
        <f t="shared" si="224"/>
        <v>0</v>
      </c>
      <c r="P792" s="24">
        <f t="shared" si="224"/>
        <v>0</v>
      </c>
      <c r="Q792" s="24">
        <f t="shared" si="224"/>
        <v>0</v>
      </c>
      <c r="R792" s="24">
        <f t="shared" si="224"/>
        <v>0</v>
      </c>
      <c r="S792" s="24">
        <f t="shared" si="224"/>
        <v>0</v>
      </c>
      <c r="T792" s="25" t="s">
        <v>31</v>
      </c>
      <c r="U792" s="30"/>
      <c r="W792" s="31"/>
    </row>
    <row r="793" spans="2:23" s="26" customFormat="1" ht="21" hidden="1" customHeight="1" outlineLevel="1" x14ac:dyDescent="0.25">
      <c r="B793" s="27"/>
      <c r="C793" s="18"/>
      <c r="D793" s="18"/>
      <c r="E793" s="19"/>
      <c r="F793" s="20"/>
      <c r="G793" s="28"/>
      <c r="H793" s="29">
        <f t="shared" si="227"/>
        <v>0</v>
      </c>
      <c r="I793" s="29">
        <f t="shared" si="228"/>
        <v>0</v>
      </c>
      <c r="J793" s="29">
        <f t="shared" si="231"/>
        <v>0</v>
      </c>
      <c r="K793" s="24">
        <f t="shared" si="224"/>
        <v>0</v>
      </c>
      <c r="L793" s="24">
        <f t="shared" si="224"/>
        <v>0</v>
      </c>
      <c r="M793" s="24">
        <f t="shared" si="224"/>
        <v>0</v>
      </c>
      <c r="N793" s="24">
        <f t="shared" si="224"/>
        <v>0</v>
      </c>
      <c r="O793" s="24">
        <f t="shared" si="224"/>
        <v>0</v>
      </c>
      <c r="P793" s="24">
        <f t="shared" si="224"/>
        <v>0</v>
      </c>
      <c r="Q793" s="24">
        <f t="shared" si="224"/>
        <v>0</v>
      </c>
      <c r="R793" s="24">
        <f t="shared" si="224"/>
        <v>0</v>
      </c>
      <c r="S793" s="24">
        <f t="shared" si="224"/>
        <v>0</v>
      </c>
      <c r="T793" s="25" t="s">
        <v>31</v>
      </c>
      <c r="U793" s="30"/>
      <c r="W793" s="31"/>
    </row>
    <row r="794" spans="2:23" s="26" customFormat="1" ht="21" hidden="1" customHeight="1" outlineLevel="1" x14ac:dyDescent="0.25">
      <c r="B794" s="27"/>
      <c r="C794" s="18"/>
      <c r="D794" s="18"/>
      <c r="E794" s="19"/>
      <c r="F794" s="20"/>
      <c r="G794" s="28"/>
      <c r="H794" s="29">
        <f t="shared" si="227"/>
        <v>0</v>
      </c>
      <c r="I794" s="29">
        <f t="shared" si="228"/>
        <v>0</v>
      </c>
      <c r="J794" s="29">
        <f t="shared" si="231"/>
        <v>0</v>
      </c>
      <c r="K794" s="24">
        <f t="shared" si="224"/>
        <v>0</v>
      </c>
      <c r="L794" s="24">
        <f t="shared" si="224"/>
        <v>0</v>
      </c>
      <c r="M794" s="24">
        <f t="shared" si="224"/>
        <v>0</v>
      </c>
      <c r="N794" s="24">
        <f t="shared" si="224"/>
        <v>0</v>
      </c>
      <c r="O794" s="24">
        <f t="shared" si="224"/>
        <v>0</v>
      </c>
      <c r="P794" s="24">
        <f t="shared" si="224"/>
        <v>0</v>
      </c>
      <c r="Q794" s="24">
        <f t="shared" si="224"/>
        <v>0</v>
      </c>
      <c r="R794" s="24">
        <f t="shared" si="224"/>
        <v>0</v>
      </c>
      <c r="S794" s="24">
        <f t="shared" si="224"/>
        <v>0</v>
      </c>
      <c r="T794" s="25" t="s">
        <v>31</v>
      </c>
      <c r="U794" s="30"/>
      <c r="W794" s="31"/>
    </row>
    <row r="795" spans="2:23" s="26" customFormat="1" ht="21" hidden="1" customHeight="1" outlineLevel="1" x14ac:dyDescent="0.25">
      <c r="B795" s="27"/>
      <c r="C795" s="18"/>
      <c r="D795" s="18"/>
      <c r="E795" s="19"/>
      <c r="F795" s="20"/>
      <c r="G795" s="28"/>
      <c r="H795" s="29">
        <f t="shared" si="227"/>
        <v>0</v>
      </c>
      <c r="I795" s="29">
        <f t="shared" si="228"/>
        <v>0</v>
      </c>
      <c r="J795" s="29">
        <f t="shared" si="231"/>
        <v>0</v>
      </c>
      <c r="K795" s="24">
        <f t="shared" si="224"/>
        <v>0</v>
      </c>
      <c r="L795" s="24">
        <f t="shared" si="224"/>
        <v>0</v>
      </c>
      <c r="M795" s="24">
        <f t="shared" si="224"/>
        <v>0</v>
      </c>
      <c r="N795" s="24">
        <f t="shared" si="224"/>
        <v>0</v>
      </c>
      <c r="O795" s="24">
        <f t="shared" si="224"/>
        <v>0</v>
      </c>
      <c r="P795" s="24">
        <f t="shared" si="224"/>
        <v>0</v>
      </c>
      <c r="Q795" s="24">
        <f t="shared" si="224"/>
        <v>0</v>
      </c>
      <c r="R795" s="24">
        <f t="shared" si="224"/>
        <v>0</v>
      </c>
      <c r="S795" s="24">
        <f t="shared" si="224"/>
        <v>0</v>
      </c>
      <c r="T795" s="25" t="s">
        <v>31</v>
      </c>
      <c r="U795" s="30"/>
      <c r="W795" s="31"/>
    </row>
    <row r="796" spans="2:23" s="38" customFormat="1" ht="21" hidden="1" customHeight="1" outlineLevel="1" x14ac:dyDescent="0.25">
      <c r="B796" s="32"/>
      <c r="C796" s="33"/>
      <c r="D796" s="33"/>
      <c r="E796" s="34"/>
      <c r="F796" s="35"/>
      <c r="G796" s="35"/>
      <c r="H796" s="29">
        <f t="shared" si="227"/>
        <v>0</v>
      </c>
      <c r="I796" s="29">
        <f t="shared" si="228"/>
        <v>0</v>
      </c>
      <c r="J796" s="36">
        <f t="shared" si="231"/>
        <v>0</v>
      </c>
      <c r="K796" s="24">
        <f t="shared" si="224"/>
        <v>0</v>
      </c>
      <c r="L796" s="24">
        <f t="shared" si="224"/>
        <v>0</v>
      </c>
      <c r="M796" s="24">
        <f t="shared" si="224"/>
        <v>0</v>
      </c>
      <c r="N796" s="24">
        <f t="shared" si="224"/>
        <v>0</v>
      </c>
      <c r="O796" s="24">
        <f t="shared" si="224"/>
        <v>0</v>
      </c>
      <c r="P796" s="24">
        <f t="shared" si="224"/>
        <v>0</v>
      </c>
      <c r="Q796" s="24">
        <f t="shared" si="224"/>
        <v>0</v>
      </c>
      <c r="R796" s="24">
        <f t="shared" si="224"/>
        <v>0</v>
      </c>
      <c r="S796" s="24">
        <f t="shared" si="224"/>
        <v>0</v>
      </c>
      <c r="T796" s="37" t="s">
        <v>31</v>
      </c>
      <c r="U796" s="37"/>
    </row>
    <row r="797" spans="2:23" s="26" customFormat="1" ht="21" hidden="1" customHeight="1" outlineLevel="1" x14ac:dyDescent="0.25">
      <c r="B797" s="27"/>
      <c r="C797" s="18"/>
      <c r="D797" s="18"/>
      <c r="E797" s="19"/>
      <c r="F797" s="20"/>
      <c r="G797" s="28"/>
      <c r="H797" s="29">
        <f t="shared" si="227"/>
        <v>0</v>
      </c>
      <c r="I797" s="29">
        <f t="shared" si="228"/>
        <v>0</v>
      </c>
      <c r="J797" s="29">
        <f t="shared" si="231"/>
        <v>0</v>
      </c>
      <c r="K797" s="24">
        <f t="shared" si="224"/>
        <v>0</v>
      </c>
      <c r="L797" s="24">
        <f t="shared" si="224"/>
        <v>0</v>
      </c>
      <c r="M797" s="24">
        <f t="shared" si="224"/>
        <v>0</v>
      </c>
      <c r="N797" s="24">
        <f t="shared" si="224"/>
        <v>0</v>
      </c>
      <c r="O797" s="24">
        <f t="shared" si="224"/>
        <v>0</v>
      </c>
      <c r="P797" s="24">
        <f t="shared" si="224"/>
        <v>0</v>
      </c>
      <c r="Q797" s="24">
        <f t="shared" si="224"/>
        <v>0</v>
      </c>
      <c r="R797" s="24">
        <f t="shared" si="224"/>
        <v>0</v>
      </c>
      <c r="S797" s="24">
        <f t="shared" si="224"/>
        <v>0</v>
      </c>
      <c r="T797" s="25" t="s">
        <v>31</v>
      </c>
      <c r="U797" s="30"/>
      <c r="W797" s="31"/>
    </row>
    <row r="798" spans="2:23" s="26" customFormat="1" ht="21" hidden="1" customHeight="1" outlineLevel="1" x14ac:dyDescent="0.25">
      <c r="B798" s="17"/>
      <c r="C798" s="18"/>
      <c r="D798" s="19"/>
      <c r="E798" s="20"/>
      <c r="F798" s="21"/>
      <c r="G798" s="22"/>
      <c r="H798" s="29">
        <f t="shared" si="227"/>
        <v>0</v>
      </c>
      <c r="I798" s="29">
        <f t="shared" si="228"/>
        <v>0</v>
      </c>
      <c r="J798" s="23">
        <f t="shared" ref="J798" si="232">IF($D798=J$6,$C798*$G798,0)</f>
        <v>0</v>
      </c>
      <c r="K798" s="24">
        <f t="shared" ref="K798:S826" si="233">IF($E798=K$6,$J798,0)</f>
        <v>0</v>
      </c>
      <c r="L798" s="24">
        <f t="shared" si="233"/>
        <v>0</v>
      </c>
      <c r="M798" s="24">
        <f t="shared" si="233"/>
        <v>0</v>
      </c>
      <c r="N798" s="24">
        <f t="shared" si="233"/>
        <v>0</v>
      </c>
      <c r="O798" s="24">
        <f t="shared" si="233"/>
        <v>0</v>
      </c>
      <c r="P798" s="24">
        <f t="shared" si="233"/>
        <v>0</v>
      </c>
      <c r="Q798" s="24">
        <f t="shared" si="233"/>
        <v>0</v>
      </c>
      <c r="R798" s="24">
        <f t="shared" si="233"/>
        <v>0</v>
      </c>
      <c r="S798" s="24">
        <f t="shared" si="233"/>
        <v>0</v>
      </c>
      <c r="T798" s="31"/>
    </row>
    <row r="799" spans="2:23" s="26" customFormat="1" ht="21" hidden="1" customHeight="1" outlineLevel="1" x14ac:dyDescent="0.25">
      <c r="B799" s="27"/>
      <c r="C799" s="18"/>
      <c r="D799" s="18"/>
      <c r="E799" s="19"/>
      <c r="F799" s="20"/>
      <c r="G799" s="28"/>
      <c r="H799" s="29">
        <f t="shared" si="227"/>
        <v>0</v>
      </c>
      <c r="I799" s="29">
        <f t="shared" si="228"/>
        <v>0</v>
      </c>
      <c r="J799" s="29">
        <f t="shared" ref="J799:J806" si="234">(H799*D799)+(I799*D799)</f>
        <v>0</v>
      </c>
      <c r="K799" s="24">
        <f t="shared" si="233"/>
        <v>0</v>
      </c>
      <c r="L799" s="24">
        <f t="shared" si="233"/>
        <v>0</v>
      </c>
      <c r="M799" s="24">
        <f t="shared" si="233"/>
        <v>0</v>
      </c>
      <c r="N799" s="24">
        <f t="shared" si="233"/>
        <v>0</v>
      </c>
      <c r="O799" s="24">
        <f t="shared" si="233"/>
        <v>0</v>
      </c>
      <c r="P799" s="24">
        <f t="shared" si="233"/>
        <v>0</v>
      </c>
      <c r="Q799" s="24">
        <f t="shared" si="233"/>
        <v>0</v>
      </c>
      <c r="R799" s="24">
        <f t="shared" si="233"/>
        <v>0</v>
      </c>
      <c r="S799" s="24">
        <f t="shared" si="233"/>
        <v>0</v>
      </c>
      <c r="T799" s="25" t="s">
        <v>31</v>
      </c>
      <c r="U799" s="30"/>
      <c r="W799" s="31"/>
    </row>
    <row r="800" spans="2:23" s="38" customFormat="1" ht="21" hidden="1" customHeight="1" outlineLevel="1" x14ac:dyDescent="0.25">
      <c r="B800" s="32"/>
      <c r="C800" s="33"/>
      <c r="D800" s="33"/>
      <c r="E800" s="34"/>
      <c r="F800" s="35"/>
      <c r="G800" s="35"/>
      <c r="H800" s="29">
        <f t="shared" si="227"/>
        <v>0</v>
      </c>
      <c r="I800" s="29">
        <f t="shared" si="228"/>
        <v>0</v>
      </c>
      <c r="J800" s="36">
        <f t="shared" si="234"/>
        <v>0</v>
      </c>
      <c r="K800" s="24">
        <f t="shared" si="233"/>
        <v>0</v>
      </c>
      <c r="L800" s="24">
        <f t="shared" si="233"/>
        <v>0</v>
      </c>
      <c r="M800" s="24">
        <f t="shared" si="233"/>
        <v>0</v>
      </c>
      <c r="N800" s="24">
        <f t="shared" si="233"/>
        <v>0</v>
      </c>
      <c r="O800" s="24">
        <f t="shared" si="233"/>
        <v>0</v>
      </c>
      <c r="P800" s="24">
        <f t="shared" si="233"/>
        <v>0</v>
      </c>
      <c r="Q800" s="24">
        <f t="shared" si="233"/>
        <v>0</v>
      </c>
      <c r="R800" s="24">
        <f t="shared" si="233"/>
        <v>0</v>
      </c>
      <c r="S800" s="24">
        <f t="shared" si="233"/>
        <v>0</v>
      </c>
      <c r="T800" s="37" t="s">
        <v>31</v>
      </c>
      <c r="U800" s="37"/>
    </row>
    <row r="801" spans="2:23" s="26" customFormat="1" ht="21" hidden="1" customHeight="1" outlineLevel="1" x14ac:dyDescent="0.25">
      <c r="B801" s="27"/>
      <c r="C801" s="18"/>
      <c r="D801" s="18"/>
      <c r="E801" s="19"/>
      <c r="F801" s="20"/>
      <c r="G801" s="28"/>
      <c r="H801" s="29">
        <f t="shared" si="227"/>
        <v>0</v>
      </c>
      <c r="I801" s="29">
        <f t="shared" si="228"/>
        <v>0</v>
      </c>
      <c r="J801" s="29">
        <f t="shared" si="234"/>
        <v>0</v>
      </c>
      <c r="K801" s="24">
        <f t="shared" si="233"/>
        <v>0</v>
      </c>
      <c r="L801" s="24">
        <f t="shared" si="233"/>
        <v>0</v>
      </c>
      <c r="M801" s="24">
        <f t="shared" si="233"/>
        <v>0</v>
      </c>
      <c r="N801" s="24">
        <f t="shared" si="233"/>
        <v>0</v>
      </c>
      <c r="O801" s="24">
        <f t="shared" si="233"/>
        <v>0</v>
      </c>
      <c r="P801" s="24">
        <f t="shared" si="233"/>
        <v>0</v>
      </c>
      <c r="Q801" s="24">
        <f t="shared" si="233"/>
        <v>0</v>
      </c>
      <c r="R801" s="24">
        <f t="shared" si="233"/>
        <v>0</v>
      </c>
      <c r="S801" s="24">
        <f t="shared" si="233"/>
        <v>0</v>
      </c>
      <c r="T801" s="25" t="s">
        <v>31</v>
      </c>
      <c r="U801" s="30"/>
      <c r="W801" s="31"/>
    </row>
    <row r="802" spans="2:23" s="26" customFormat="1" ht="21" hidden="1" customHeight="1" outlineLevel="1" x14ac:dyDescent="0.25">
      <c r="B802" s="27"/>
      <c r="C802" s="18"/>
      <c r="D802" s="18"/>
      <c r="E802" s="19"/>
      <c r="F802" s="20"/>
      <c r="G802" s="28"/>
      <c r="H802" s="29">
        <f t="shared" si="227"/>
        <v>0</v>
      </c>
      <c r="I802" s="29">
        <f t="shared" si="228"/>
        <v>0</v>
      </c>
      <c r="J802" s="29">
        <f t="shared" si="234"/>
        <v>0</v>
      </c>
      <c r="K802" s="24">
        <f t="shared" si="233"/>
        <v>0</v>
      </c>
      <c r="L802" s="24">
        <f t="shared" si="233"/>
        <v>0</v>
      </c>
      <c r="M802" s="24">
        <f t="shared" si="233"/>
        <v>0</v>
      </c>
      <c r="N802" s="24">
        <f t="shared" si="233"/>
        <v>0</v>
      </c>
      <c r="O802" s="24">
        <f t="shared" si="233"/>
        <v>0</v>
      </c>
      <c r="P802" s="24">
        <f t="shared" si="233"/>
        <v>0</v>
      </c>
      <c r="Q802" s="24">
        <f t="shared" si="233"/>
        <v>0</v>
      </c>
      <c r="R802" s="24">
        <f t="shared" si="233"/>
        <v>0</v>
      </c>
      <c r="S802" s="24">
        <f t="shared" si="233"/>
        <v>0</v>
      </c>
      <c r="T802" s="25" t="s">
        <v>31</v>
      </c>
      <c r="U802" s="30"/>
      <c r="W802" s="31"/>
    </row>
    <row r="803" spans="2:23" s="26" customFormat="1" ht="21" hidden="1" customHeight="1" outlineLevel="1" x14ac:dyDescent="0.25">
      <c r="B803" s="27"/>
      <c r="C803" s="18"/>
      <c r="D803" s="18"/>
      <c r="E803" s="19"/>
      <c r="F803" s="20"/>
      <c r="G803" s="28"/>
      <c r="H803" s="29">
        <f t="shared" si="227"/>
        <v>0</v>
      </c>
      <c r="I803" s="29">
        <f t="shared" si="228"/>
        <v>0</v>
      </c>
      <c r="J803" s="29">
        <f t="shared" si="234"/>
        <v>0</v>
      </c>
      <c r="K803" s="24">
        <f t="shared" si="233"/>
        <v>0</v>
      </c>
      <c r="L803" s="24">
        <f t="shared" si="233"/>
        <v>0</v>
      </c>
      <c r="M803" s="24">
        <f t="shared" si="233"/>
        <v>0</v>
      </c>
      <c r="N803" s="24">
        <f t="shared" si="233"/>
        <v>0</v>
      </c>
      <c r="O803" s="24">
        <f t="shared" si="233"/>
        <v>0</v>
      </c>
      <c r="P803" s="24">
        <f t="shared" si="233"/>
        <v>0</v>
      </c>
      <c r="Q803" s="24">
        <f t="shared" si="233"/>
        <v>0</v>
      </c>
      <c r="R803" s="24">
        <f t="shared" si="233"/>
        <v>0</v>
      </c>
      <c r="S803" s="24">
        <f t="shared" si="233"/>
        <v>0</v>
      </c>
      <c r="T803" s="25" t="s">
        <v>31</v>
      </c>
      <c r="U803" s="30"/>
      <c r="W803" s="31"/>
    </row>
    <row r="804" spans="2:23" s="26" customFormat="1" ht="21" hidden="1" customHeight="1" outlineLevel="1" x14ac:dyDescent="0.25">
      <c r="B804" s="27"/>
      <c r="C804" s="18"/>
      <c r="D804" s="18"/>
      <c r="E804" s="19"/>
      <c r="F804" s="20"/>
      <c r="G804" s="28"/>
      <c r="H804" s="29">
        <f t="shared" si="227"/>
        <v>0</v>
      </c>
      <c r="I804" s="29">
        <f t="shared" si="228"/>
        <v>0</v>
      </c>
      <c r="J804" s="29">
        <f t="shared" si="234"/>
        <v>0</v>
      </c>
      <c r="K804" s="24">
        <f t="shared" si="233"/>
        <v>0</v>
      </c>
      <c r="L804" s="24">
        <f t="shared" si="233"/>
        <v>0</v>
      </c>
      <c r="M804" s="24">
        <f t="shared" si="233"/>
        <v>0</v>
      </c>
      <c r="N804" s="24">
        <f t="shared" si="233"/>
        <v>0</v>
      </c>
      <c r="O804" s="24">
        <f t="shared" si="233"/>
        <v>0</v>
      </c>
      <c r="P804" s="24">
        <f t="shared" si="233"/>
        <v>0</v>
      </c>
      <c r="Q804" s="24">
        <f t="shared" si="233"/>
        <v>0</v>
      </c>
      <c r="R804" s="24">
        <f t="shared" si="233"/>
        <v>0</v>
      </c>
      <c r="S804" s="24">
        <f t="shared" si="233"/>
        <v>0</v>
      </c>
      <c r="T804" s="25" t="s">
        <v>31</v>
      </c>
      <c r="U804" s="30"/>
      <c r="W804" s="31"/>
    </row>
    <row r="805" spans="2:23" s="38" customFormat="1" ht="21" hidden="1" customHeight="1" outlineLevel="1" x14ac:dyDescent="0.25">
      <c r="B805" s="32"/>
      <c r="C805" s="33"/>
      <c r="D805" s="33"/>
      <c r="E805" s="34"/>
      <c r="F805" s="35"/>
      <c r="G805" s="35"/>
      <c r="H805" s="29">
        <f t="shared" si="227"/>
        <v>0</v>
      </c>
      <c r="I805" s="29">
        <f t="shared" si="228"/>
        <v>0</v>
      </c>
      <c r="J805" s="36">
        <f t="shared" si="234"/>
        <v>0</v>
      </c>
      <c r="K805" s="24">
        <f t="shared" si="233"/>
        <v>0</v>
      </c>
      <c r="L805" s="24">
        <f t="shared" si="233"/>
        <v>0</v>
      </c>
      <c r="M805" s="24">
        <f t="shared" si="233"/>
        <v>0</v>
      </c>
      <c r="N805" s="24">
        <f t="shared" si="233"/>
        <v>0</v>
      </c>
      <c r="O805" s="24">
        <f t="shared" si="233"/>
        <v>0</v>
      </c>
      <c r="P805" s="24">
        <f t="shared" si="233"/>
        <v>0</v>
      </c>
      <c r="Q805" s="24">
        <f t="shared" si="233"/>
        <v>0</v>
      </c>
      <c r="R805" s="24">
        <f t="shared" si="233"/>
        <v>0</v>
      </c>
      <c r="S805" s="24">
        <f t="shared" si="233"/>
        <v>0</v>
      </c>
      <c r="T805" s="37" t="s">
        <v>31</v>
      </c>
      <c r="U805" s="37"/>
    </row>
    <row r="806" spans="2:23" s="26" customFormat="1" ht="21" hidden="1" customHeight="1" outlineLevel="1" x14ac:dyDescent="0.25">
      <c r="B806" s="27"/>
      <c r="C806" s="18"/>
      <c r="D806" s="18"/>
      <c r="E806" s="19"/>
      <c r="F806" s="20"/>
      <c r="G806" s="28"/>
      <c r="H806" s="29">
        <f t="shared" si="227"/>
        <v>0</v>
      </c>
      <c r="I806" s="29">
        <f t="shared" si="228"/>
        <v>0</v>
      </c>
      <c r="J806" s="29">
        <f t="shared" si="234"/>
        <v>0</v>
      </c>
      <c r="K806" s="24">
        <f t="shared" si="233"/>
        <v>0</v>
      </c>
      <c r="L806" s="24">
        <f t="shared" si="233"/>
        <v>0</v>
      </c>
      <c r="M806" s="24">
        <f t="shared" si="233"/>
        <v>0</v>
      </c>
      <c r="N806" s="24">
        <f t="shared" si="233"/>
        <v>0</v>
      </c>
      <c r="O806" s="24">
        <f t="shared" si="233"/>
        <v>0</v>
      </c>
      <c r="P806" s="24">
        <f t="shared" si="233"/>
        <v>0</v>
      </c>
      <c r="Q806" s="24">
        <f t="shared" si="233"/>
        <v>0</v>
      </c>
      <c r="R806" s="24">
        <f t="shared" si="233"/>
        <v>0</v>
      </c>
      <c r="S806" s="24">
        <f t="shared" si="233"/>
        <v>0</v>
      </c>
      <c r="T806" s="25" t="s">
        <v>31</v>
      </c>
      <c r="U806" s="30"/>
      <c r="W806" s="31"/>
    </row>
    <row r="807" spans="2:23" s="26" customFormat="1" ht="21" hidden="1" customHeight="1" outlineLevel="1" x14ac:dyDescent="0.25">
      <c r="B807" s="17"/>
      <c r="C807" s="18"/>
      <c r="D807" s="19"/>
      <c r="E807" s="20"/>
      <c r="F807" s="21"/>
      <c r="G807" s="22"/>
      <c r="H807" s="29">
        <f t="shared" si="227"/>
        <v>0</v>
      </c>
      <c r="I807" s="29">
        <f t="shared" si="228"/>
        <v>0</v>
      </c>
      <c r="J807" s="23">
        <f t="shared" ref="J807" si="235">IF($D807=J$6,$C807*$G807,0)</f>
        <v>0</v>
      </c>
      <c r="K807" s="24">
        <f t="shared" si="233"/>
        <v>0</v>
      </c>
      <c r="L807" s="24">
        <f t="shared" si="233"/>
        <v>0</v>
      </c>
      <c r="M807" s="24">
        <f t="shared" si="233"/>
        <v>0</v>
      </c>
      <c r="N807" s="24">
        <f t="shared" si="233"/>
        <v>0</v>
      </c>
      <c r="O807" s="24">
        <f t="shared" si="233"/>
        <v>0</v>
      </c>
      <c r="P807" s="24">
        <f t="shared" si="233"/>
        <v>0</v>
      </c>
      <c r="Q807" s="24">
        <f t="shared" si="233"/>
        <v>0</v>
      </c>
      <c r="R807" s="24">
        <f t="shared" si="233"/>
        <v>0</v>
      </c>
      <c r="S807" s="24">
        <f t="shared" si="233"/>
        <v>0</v>
      </c>
      <c r="T807" s="31"/>
    </row>
    <row r="808" spans="2:23" s="26" customFormat="1" ht="21" hidden="1" customHeight="1" outlineLevel="1" x14ac:dyDescent="0.25">
      <c r="B808" s="27"/>
      <c r="C808" s="18"/>
      <c r="D808" s="18"/>
      <c r="E808" s="19"/>
      <c r="F808" s="20"/>
      <c r="G808" s="28"/>
      <c r="H808" s="29">
        <f t="shared" si="227"/>
        <v>0</v>
      </c>
      <c r="I808" s="29">
        <f t="shared" si="228"/>
        <v>0</v>
      </c>
      <c r="J808" s="29">
        <f t="shared" ref="J808:J813" si="236">(H808*D808)+(I808*D808)</f>
        <v>0</v>
      </c>
      <c r="K808" s="24">
        <f t="shared" si="233"/>
        <v>0</v>
      </c>
      <c r="L808" s="24">
        <f t="shared" si="233"/>
        <v>0</v>
      </c>
      <c r="M808" s="24">
        <f t="shared" si="233"/>
        <v>0</v>
      </c>
      <c r="N808" s="24">
        <f t="shared" si="233"/>
        <v>0</v>
      </c>
      <c r="O808" s="24">
        <f t="shared" si="233"/>
        <v>0</v>
      </c>
      <c r="P808" s="24">
        <f t="shared" si="233"/>
        <v>0</v>
      </c>
      <c r="Q808" s="24">
        <f t="shared" si="233"/>
        <v>0</v>
      </c>
      <c r="R808" s="24">
        <f t="shared" si="233"/>
        <v>0</v>
      </c>
      <c r="S808" s="24">
        <f t="shared" si="233"/>
        <v>0</v>
      </c>
      <c r="T808" s="25" t="s">
        <v>31</v>
      </c>
      <c r="U808" s="30"/>
      <c r="W808" s="31"/>
    </row>
    <row r="809" spans="2:23" s="26" customFormat="1" ht="21" hidden="1" customHeight="1" outlineLevel="1" x14ac:dyDescent="0.25">
      <c r="B809" s="27"/>
      <c r="C809" s="18"/>
      <c r="D809" s="18"/>
      <c r="E809" s="19"/>
      <c r="F809" s="20"/>
      <c r="G809" s="28"/>
      <c r="H809" s="29">
        <f t="shared" si="227"/>
        <v>0</v>
      </c>
      <c r="I809" s="29">
        <f t="shared" si="228"/>
        <v>0</v>
      </c>
      <c r="J809" s="29">
        <f t="shared" si="236"/>
        <v>0</v>
      </c>
      <c r="K809" s="24">
        <f t="shared" si="233"/>
        <v>0</v>
      </c>
      <c r="L809" s="24">
        <f t="shared" si="233"/>
        <v>0</v>
      </c>
      <c r="M809" s="24">
        <f t="shared" si="233"/>
        <v>0</v>
      </c>
      <c r="N809" s="24">
        <f t="shared" si="233"/>
        <v>0</v>
      </c>
      <c r="O809" s="24">
        <f t="shared" si="233"/>
        <v>0</v>
      </c>
      <c r="P809" s="24">
        <f t="shared" si="233"/>
        <v>0</v>
      </c>
      <c r="Q809" s="24">
        <f t="shared" si="233"/>
        <v>0</v>
      </c>
      <c r="R809" s="24">
        <f t="shared" si="233"/>
        <v>0</v>
      </c>
      <c r="S809" s="24">
        <f t="shared" si="233"/>
        <v>0</v>
      </c>
      <c r="T809" s="25" t="s">
        <v>31</v>
      </c>
      <c r="U809" s="30"/>
      <c r="W809" s="31"/>
    </row>
    <row r="810" spans="2:23" s="26" customFormat="1" ht="21" hidden="1" customHeight="1" outlineLevel="1" x14ac:dyDescent="0.25">
      <c r="B810" s="27"/>
      <c r="C810" s="18"/>
      <c r="D810" s="18"/>
      <c r="E810" s="19"/>
      <c r="F810" s="20"/>
      <c r="G810" s="28"/>
      <c r="H810" s="29">
        <f t="shared" si="227"/>
        <v>0</v>
      </c>
      <c r="I810" s="29">
        <f t="shared" si="228"/>
        <v>0</v>
      </c>
      <c r="J810" s="29">
        <f t="shared" si="236"/>
        <v>0</v>
      </c>
      <c r="K810" s="24">
        <f t="shared" si="233"/>
        <v>0</v>
      </c>
      <c r="L810" s="24">
        <f t="shared" si="233"/>
        <v>0</v>
      </c>
      <c r="M810" s="24">
        <f t="shared" si="233"/>
        <v>0</v>
      </c>
      <c r="N810" s="24">
        <f t="shared" si="233"/>
        <v>0</v>
      </c>
      <c r="O810" s="24">
        <f t="shared" si="233"/>
        <v>0</v>
      </c>
      <c r="P810" s="24">
        <f t="shared" si="233"/>
        <v>0</v>
      </c>
      <c r="Q810" s="24">
        <f t="shared" si="233"/>
        <v>0</v>
      </c>
      <c r="R810" s="24">
        <f t="shared" si="233"/>
        <v>0</v>
      </c>
      <c r="S810" s="24">
        <f t="shared" si="233"/>
        <v>0</v>
      </c>
      <c r="T810" s="25" t="s">
        <v>31</v>
      </c>
      <c r="U810" s="30"/>
      <c r="W810" s="31"/>
    </row>
    <row r="811" spans="2:23" s="26" customFormat="1" ht="21" hidden="1" customHeight="1" outlineLevel="1" x14ac:dyDescent="0.25">
      <c r="B811" s="27"/>
      <c r="C811" s="18"/>
      <c r="D811" s="18"/>
      <c r="E811" s="19"/>
      <c r="F811" s="20"/>
      <c r="G811" s="28"/>
      <c r="H811" s="29">
        <f t="shared" si="227"/>
        <v>0</v>
      </c>
      <c r="I811" s="29">
        <f t="shared" si="228"/>
        <v>0</v>
      </c>
      <c r="J811" s="29">
        <f t="shared" si="236"/>
        <v>0</v>
      </c>
      <c r="K811" s="24">
        <f t="shared" si="233"/>
        <v>0</v>
      </c>
      <c r="L811" s="24">
        <f t="shared" si="233"/>
        <v>0</v>
      </c>
      <c r="M811" s="24">
        <f t="shared" si="233"/>
        <v>0</v>
      </c>
      <c r="N811" s="24">
        <f t="shared" si="233"/>
        <v>0</v>
      </c>
      <c r="O811" s="24">
        <f t="shared" si="233"/>
        <v>0</v>
      </c>
      <c r="P811" s="24">
        <f t="shared" si="233"/>
        <v>0</v>
      </c>
      <c r="Q811" s="24">
        <f t="shared" si="233"/>
        <v>0</v>
      </c>
      <c r="R811" s="24">
        <f t="shared" si="233"/>
        <v>0</v>
      </c>
      <c r="S811" s="24">
        <f t="shared" si="233"/>
        <v>0</v>
      </c>
      <c r="T811" s="25" t="s">
        <v>31</v>
      </c>
      <c r="U811" s="30"/>
      <c r="W811" s="31"/>
    </row>
    <row r="812" spans="2:23" s="38" customFormat="1" ht="21" hidden="1" customHeight="1" outlineLevel="1" x14ac:dyDescent="0.25">
      <c r="B812" s="32"/>
      <c r="C812" s="33"/>
      <c r="D812" s="33"/>
      <c r="E812" s="34"/>
      <c r="F812" s="35"/>
      <c r="G812" s="35"/>
      <c r="H812" s="29">
        <f t="shared" si="227"/>
        <v>0</v>
      </c>
      <c r="I812" s="29">
        <f t="shared" si="228"/>
        <v>0</v>
      </c>
      <c r="J812" s="36">
        <f t="shared" si="236"/>
        <v>0</v>
      </c>
      <c r="K812" s="24">
        <f t="shared" si="233"/>
        <v>0</v>
      </c>
      <c r="L812" s="24">
        <f t="shared" si="233"/>
        <v>0</v>
      </c>
      <c r="M812" s="24">
        <f t="shared" si="233"/>
        <v>0</v>
      </c>
      <c r="N812" s="24">
        <f t="shared" si="233"/>
        <v>0</v>
      </c>
      <c r="O812" s="24">
        <f t="shared" si="233"/>
        <v>0</v>
      </c>
      <c r="P812" s="24">
        <f t="shared" si="233"/>
        <v>0</v>
      </c>
      <c r="Q812" s="24">
        <f t="shared" si="233"/>
        <v>0</v>
      </c>
      <c r="R812" s="24">
        <f t="shared" si="233"/>
        <v>0</v>
      </c>
      <c r="S812" s="24">
        <f t="shared" si="233"/>
        <v>0</v>
      </c>
      <c r="T812" s="37" t="s">
        <v>31</v>
      </c>
      <c r="U812" s="37"/>
    </row>
    <row r="813" spans="2:23" s="26" customFormat="1" ht="21" hidden="1" customHeight="1" outlineLevel="1" x14ac:dyDescent="0.25">
      <c r="B813" s="27"/>
      <c r="C813" s="18"/>
      <c r="D813" s="18"/>
      <c r="E813" s="19"/>
      <c r="F813" s="20"/>
      <c r="G813" s="28"/>
      <c r="H813" s="29">
        <f t="shared" si="227"/>
        <v>0</v>
      </c>
      <c r="I813" s="29">
        <f t="shared" si="228"/>
        <v>0</v>
      </c>
      <c r="J813" s="29">
        <f t="shared" si="236"/>
        <v>0</v>
      </c>
      <c r="K813" s="24">
        <f t="shared" si="233"/>
        <v>0</v>
      </c>
      <c r="L813" s="24">
        <f t="shared" si="233"/>
        <v>0</v>
      </c>
      <c r="M813" s="24">
        <f t="shared" si="233"/>
        <v>0</v>
      </c>
      <c r="N813" s="24">
        <f t="shared" si="233"/>
        <v>0</v>
      </c>
      <c r="O813" s="24">
        <f t="shared" si="233"/>
        <v>0</v>
      </c>
      <c r="P813" s="24">
        <f t="shared" si="233"/>
        <v>0</v>
      </c>
      <c r="Q813" s="24">
        <f t="shared" si="233"/>
        <v>0</v>
      </c>
      <c r="R813" s="24">
        <f t="shared" si="233"/>
        <v>0</v>
      </c>
      <c r="S813" s="24">
        <f t="shared" si="233"/>
        <v>0</v>
      </c>
      <c r="T813" s="25" t="s">
        <v>31</v>
      </c>
      <c r="U813" s="30"/>
      <c r="W813" s="31"/>
    </row>
    <row r="814" spans="2:23" s="26" customFormat="1" ht="21" hidden="1" customHeight="1" outlineLevel="1" x14ac:dyDescent="0.25">
      <c r="B814" s="17"/>
      <c r="C814" s="18"/>
      <c r="D814" s="19"/>
      <c r="E814" s="20"/>
      <c r="F814" s="21"/>
      <c r="G814" s="22"/>
      <c r="H814" s="29">
        <f t="shared" si="227"/>
        <v>0</v>
      </c>
      <c r="I814" s="29">
        <f t="shared" si="228"/>
        <v>0</v>
      </c>
      <c r="J814" s="23">
        <f t="shared" ref="J814" si="237">IF($D814=J$6,$C814*$G814,0)</f>
        <v>0</v>
      </c>
      <c r="K814" s="24">
        <f t="shared" si="233"/>
        <v>0</v>
      </c>
      <c r="L814" s="24">
        <f t="shared" si="233"/>
        <v>0</v>
      </c>
      <c r="M814" s="24">
        <f t="shared" si="233"/>
        <v>0</v>
      </c>
      <c r="N814" s="24">
        <f t="shared" si="233"/>
        <v>0</v>
      </c>
      <c r="O814" s="24">
        <f t="shared" si="233"/>
        <v>0</v>
      </c>
      <c r="P814" s="24">
        <f t="shared" si="233"/>
        <v>0</v>
      </c>
      <c r="Q814" s="24">
        <f t="shared" si="233"/>
        <v>0</v>
      </c>
      <c r="R814" s="24">
        <f t="shared" si="233"/>
        <v>0</v>
      </c>
      <c r="S814" s="24">
        <f t="shared" si="233"/>
        <v>0</v>
      </c>
      <c r="T814" s="31"/>
    </row>
    <row r="815" spans="2:23" s="26" customFormat="1" ht="21" hidden="1" customHeight="1" outlineLevel="1" x14ac:dyDescent="0.25">
      <c r="B815" s="27"/>
      <c r="C815" s="18"/>
      <c r="D815" s="18"/>
      <c r="E815" s="19"/>
      <c r="F815" s="20"/>
      <c r="G815" s="28"/>
      <c r="H815" s="29">
        <f t="shared" si="227"/>
        <v>0</v>
      </c>
      <c r="I815" s="29">
        <f t="shared" si="228"/>
        <v>0</v>
      </c>
      <c r="J815" s="29">
        <f t="shared" ref="J815:J820" si="238">(H815*D815)+(I815*D815)</f>
        <v>0</v>
      </c>
      <c r="K815" s="24">
        <f t="shared" si="233"/>
        <v>0</v>
      </c>
      <c r="L815" s="24">
        <f t="shared" si="233"/>
        <v>0</v>
      </c>
      <c r="M815" s="24">
        <f t="shared" si="233"/>
        <v>0</v>
      </c>
      <c r="N815" s="24">
        <f t="shared" si="233"/>
        <v>0</v>
      </c>
      <c r="O815" s="24">
        <f t="shared" si="233"/>
        <v>0</v>
      </c>
      <c r="P815" s="24">
        <f t="shared" si="233"/>
        <v>0</v>
      </c>
      <c r="Q815" s="24">
        <f t="shared" si="233"/>
        <v>0</v>
      </c>
      <c r="R815" s="24">
        <f t="shared" si="233"/>
        <v>0</v>
      </c>
      <c r="S815" s="24">
        <f t="shared" si="233"/>
        <v>0</v>
      </c>
      <c r="T815" s="25" t="s">
        <v>31</v>
      </c>
      <c r="U815" s="30"/>
      <c r="W815" s="31"/>
    </row>
    <row r="816" spans="2:23" s="26" customFormat="1" ht="21" hidden="1" customHeight="1" outlineLevel="1" x14ac:dyDescent="0.25">
      <c r="B816" s="27"/>
      <c r="C816" s="18"/>
      <c r="D816" s="18"/>
      <c r="E816" s="19"/>
      <c r="F816" s="20"/>
      <c r="G816" s="28"/>
      <c r="H816" s="29">
        <f t="shared" si="227"/>
        <v>0</v>
      </c>
      <c r="I816" s="29">
        <f t="shared" si="228"/>
        <v>0</v>
      </c>
      <c r="J816" s="29">
        <f t="shared" si="238"/>
        <v>0</v>
      </c>
      <c r="K816" s="24">
        <f t="shared" si="233"/>
        <v>0</v>
      </c>
      <c r="L816" s="24">
        <f t="shared" si="233"/>
        <v>0</v>
      </c>
      <c r="M816" s="24">
        <f t="shared" si="233"/>
        <v>0</v>
      </c>
      <c r="N816" s="24">
        <f t="shared" si="233"/>
        <v>0</v>
      </c>
      <c r="O816" s="24">
        <f t="shared" si="233"/>
        <v>0</v>
      </c>
      <c r="P816" s="24">
        <f t="shared" si="233"/>
        <v>0</v>
      </c>
      <c r="Q816" s="24">
        <f t="shared" si="233"/>
        <v>0</v>
      </c>
      <c r="R816" s="24">
        <f t="shared" si="233"/>
        <v>0</v>
      </c>
      <c r="S816" s="24">
        <f t="shared" si="233"/>
        <v>0</v>
      </c>
      <c r="T816" s="25" t="s">
        <v>31</v>
      </c>
      <c r="U816" s="30"/>
      <c r="W816" s="31"/>
    </row>
    <row r="817" spans="2:23" s="26" customFormat="1" ht="21" hidden="1" customHeight="1" outlineLevel="1" x14ac:dyDescent="0.25">
      <c r="B817" s="27"/>
      <c r="C817" s="18"/>
      <c r="D817" s="18"/>
      <c r="E817" s="19"/>
      <c r="F817" s="20"/>
      <c r="G817" s="28"/>
      <c r="H817" s="29">
        <f t="shared" si="227"/>
        <v>0</v>
      </c>
      <c r="I817" s="29">
        <f t="shared" si="228"/>
        <v>0</v>
      </c>
      <c r="J817" s="29">
        <f t="shared" si="238"/>
        <v>0</v>
      </c>
      <c r="K817" s="24">
        <f t="shared" si="233"/>
        <v>0</v>
      </c>
      <c r="L817" s="24">
        <f t="shared" si="233"/>
        <v>0</v>
      </c>
      <c r="M817" s="24">
        <f t="shared" si="233"/>
        <v>0</v>
      </c>
      <c r="N817" s="24">
        <f t="shared" si="233"/>
        <v>0</v>
      </c>
      <c r="O817" s="24">
        <f t="shared" si="233"/>
        <v>0</v>
      </c>
      <c r="P817" s="24">
        <f t="shared" si="233"/>
        <v>0</v>
      </c>
      <c r="Q817" s="24">
        <f t="shared" si="233"/>
        <v>0</v>
      </c>
      <c r="R817" s="24">
        <f t="shared" si="233"/>
        <v>0</v>
      </c>
      <c r="S817" s="24">
        <f t="shared" si="233"/>
        <v>0</v>
      </c>
      <c r="T817" s="25" t="s">
        <v>31</v>
      </c>
      <c r="U817" s="30"/>
      <c r="W817" s="31"/>
    </row>
    <row r="818" spans="2:23" s="26" customFormat="1" ht="21" hidden="1" customHeight="1" outlineLevel="1" x14ac:dyDescent="0.25">
      <c r="B818" s="27"/>
      <c r="C818" s="18"/>
      <c r="D818" s="18"/>
      <c r="E818" s="19"/>
      <c r="F818" s="20"/>
      <c r="G818" s="28"/>
      <c r="H818" s="29">
        <f t="shared" si="227"/>
        <v>0</v>
      </c>
      <c r="I818" s="29">
        <f t="shared" si="228"/>
        <v>0</v>
      </c>
      <c r="J818" s="29">
        <f t="shared" si="238"/>
        <v>0</v>
      </c>
      <c r="K818" s="24">
        <f t="shared" si="233"/>
        <v>0</v>
      </c>
      <c r="L818" s="24">
        <f t="shared" si="233"/>
        <v>0</v>
      </c>
      <c r="M818" s="24">
        <f t="shared" si="233"/>
        <v>0</v>
      </c>
      <c r="N818" s="24">
        <f t="shared" si="233"/>
        <v>0</v>
      </c>
      <c r="O818" s="24">
        <f t="shared" si="233"/>
        <v>0</v>
      </c>
      <c r="P818" s="24">
        <f t="shared" si="233"/>
        <v>0</v>
      </c>
      <c r="Q818" s="24">
        <f t="shared" si="233"/>
        <v>0</v>
      </c>
      <c r="R818" s="24">
        <f t="shared" si="233"/>
        <v>0</v>
      </c>
      <c r="S818" s="24">
        <f t="shared" si="233"/>
        <v>0</v>
      </c>
      <c r="T818" s="25" t="s">
        <v>31</v>
      </c>
      <c r="U818" s="30"/>
      <c r="W818" s="31"/>
    </row>
    <row r="819" spans="2:23" s="38" customFormat="1" ht="21" hidden="1" customHeight="1" outlineLevel="1" x14ac:dyDescent="0.25">
      <c r="B819" s="32"/>
      <c r="C819" s="33"/>
      <c r="D819" s="33"/>
      <c r="E819" s="34"/>
      <c r="F819" s="35"/>
      <c r="G819" s="35"/>
      <c r="H819" s="29">
        <f t="shared" si="227"/>
        <v>0</v>
      </c>
      <c r="I819" s="29">
        <f t="shared" si="228"/>
        <v>0</v>
      </c>
      <c r="J819" s="36">
        <f t="shared" si="238"/>
        <v>0</v>
      </c>
      <c r="K819" s="24">
        <f t="shared" si="233"/>
        <v>0</v>
      </c>
      <c r="L819" s="24">
        <f t="shared" si="233"/>
        <v>0</v>
      </c>
      <c r="M819" s="24">
        <f t="shared" si="233"/>
        <v>0</v>
      </c>
      <c r="N819" s="24">
        <f t="shared" si="233"/>
        <v>0</v>
      </c>
      <c r="O819" s="24">
        <f t="shared" si="233"/>
        <v>0</v>
      </c>
      <c r="P819" s="24">
        <f t="shared" si="233"/>
        <v>0</v>
      </c>
      <c r="Q819" s="24">
        <f t="shared" si="233"/>
        <v>0</v>
      </c>
      <c r="R819" s="24">
        <f t="shared" si="233"/>
        <v>0</v>
      </c>
      <c r="S819" s="24">
        <f t="shared" si="233"/>
        <v>0</v>
      </c>
      <c r="T819" s="37" t="s">
        <v>31</v>
      </c>
      <c r="U819" s="37"/>
    </row>
    <row r="820" spans="2:23" s="26" customFormat="1" ht="21" hidden="1" customHeight="1" outlineLevel="1" x14ac:dyDescent="0.25">
      <c r="B820" s="27"/>
      <c r="C820" s="18"/>
      <c r="D820" s="18"/>
      <c r="E820" s="62"/>
      <c r="F820" s="20"/>
      <c r="G820" s="28"/>
      <c r="H820" s="29">
        <f t="shared" si="227"/>
        <v>0</v>
      </c>
      <c r="I820" s="29">
        <f t="shared" si="228"/>
        <v>0</v>
      </c>
      <c r="J820" s="29">
        <f t="shared" si="238"/>
        <v>0</v>
      </c>
      <c r="K820" s="24">
        <f t="shared" si="233"/>
        <v>0</v>
      </c>
      <c r="L820" s="24">
        <f t="shared" si="233"/>
        <v>0</v>
      </c>
      <c r="M820" s="24">
        <f t="shared" si="233"/>
        <v>0</v>
      </c>
      <c r="N820" s="24">
        <f t="shared" si="233"/>
        <v>0</v>
      </c>
      <c r="O820" s="24">
        <f t="shared" si="233"/>
        <v>0</v>
      </c>
      <c r="P820" s="24">
        <f t="shared" si="233"/>
        <v>0</v>
      </c>
      <c r="Q820" s="24">
        <f t="shared" si="233"/>
        <v>0</v>
      </c>
      <c r="R820" s="24">
        <f t="shared" si="233"/>
        <v>0</v>
      </c>
      <c r="S820" s="24">
        <f t="shared" si="233"/>
        <v>0</v>
      </c>
      <c r="T820" s="25" t="s">
        <v>31</v>
      </c>
      <c r="U820" s="30"/>
      <c r="W820" s="31"/>
    </row>
    <row r="821" spans="2:23" s="26" customFormat="1" ht="21" hidden="1" customHeight="1" outlineLevel="1" x14ac:dyDescent="0.25">
      <c r="B821" s="17"/>
      <c r="C821" s="18"/>
      <c r="D821" s="19"/>
      <c r="E821" s="20"/>
      <c r="F821" s="21"/>
      <c r="G821" s="22"/>
      <c r="H821" s="29">
        <f t="shared" si="227"/>
        <v>0</v>
      </c>
      <c r="I821" s="29">
        <f t="shared" si="228"/>
        <v>0</v>
      </c>
      <c r="J821" s="23">
        <f t="shared" ref="J821" si="239">IF($D821=J$6,$C821*$G821,0)</f>
        <v>0</v>
      </c>
      <c r="K821" s="24">
        <f t="shared" si="233"/>
        <v>0</v>
      </c>
      <c r="L821" s="24">
        <f t="shared" si="233"/>
        <v>0</v>
      </c>
      <c r="M821" s="24">
        <f t="shared" si="233"/>
        <v>0</v>
      </c>
      <c r="N821" s="24">
        <f t="shared" si="233"/>
        <v>0</v>
      </c>
      <c r="O821" s="24">
        <f t="shared" si="233"/>
        <v>0</v>
      </c>
      <c r="P821" s="24">
        <f t="shared" si="233"/>
        <v>0</v>
      </c>
      <c r="Q821" s="24">
        <f t="shared" si="233"/>
        <v>0</v>
      </c>
      <c r="R821" s="24">
        <f t="shared" si="233"/>
        <v>0</v>
      </c>
      <c r="S821" s="24">
        <f t="shared" si="233"/>
        <v>0</v>
      </c>
      <c r="T821" s="25" t="s">
        <v>31</v>
      </c>
    </row>
    <row r="822" spans="2:23" s="26" customFormat="1" ht="21" hidden="1" customHeight="1" outlineLevel="1" x14ac:dyDescent="0.25">
      <c r="B822" s="27"/>
      <c r="C822" s="18"/>
      <c r="D822" s="18"/>
      <c r="E822" s="19"/>
      <c r="F822" s="20"/>
      <c r="G822" s="28"/>
      <c r="H822" s="29">
        <f t="shared" si="227"/>
        <v>0</v>
      </c>
      <c r="I822" s="29">
        <f t="shared" si="228"/>
        <v>0</v>
      </c>
      <c r="J822" s="29">
        <f t="shared" ref="J822:J826" si="240">(H822*D822)+(I822*D822)</f>
        <v>0</v>
      </c>
      <c r="K822" s="24">
        <f t="shared" si="233"/>
        <v>0</v>
      </c>
      <c r="L822" s="24">
        <f t="shared" si="233"/>
        <v>0</v>
      </c>
      <c r="M822" s="24">
        <f t="shared" si="233"/>
        <v>0</v>
      </c>
      <c r="N822" s="24">
        <f t="shared" si="233"/>
        <v>0</v>
      </c>
      <c r="O822" s="24">
        <f t="shared" si="233"/>
        <v>0</v>
      </c>
      <c r="P822" s="24">
        <f t="shared" si="233"/>
        <v>0</v>
      </c>
      <c r="Q822" s="24">
        <f t="shared" si="233"/>
        <v>0</v>
      </c>
      <c r="R822" s="24">
        <f t="shared" si="233"/>
        <v>0</v>
      </c>
      <c r="S822" s="24">
        <f t="shared" si="233"/>
        <v>0</v>
      </c>
      <c r="T822" s="25" t="s">
        <v>31</v>
      </c>
      <c r="U822" s="30"/>
      <c r="W822" s="31"/>
    </row>
    <row r="823" spans="2:23" s="38" customFormat="1" ht="21" hidden="1" customHeight="1" outlineLevel="1" x14ac:dyDescent="0.25">
      <c r="B823" s="32"/>
      <c r="C823" s="33"/>
      <c r="D823" s="33"/>
      <c r="E823" s="34"/>
      <c r="F823" s="35"/>
      <c r="G823" s="35"/>
      <c r="H823" s="29">
        <f t="shared" si="227"/>
        <v>0</v>
      </c>
      <c r="I823" s="29">
        <f t="shared" si="228"/>
        <v>0</v>
      </c>
      <c r="J823" s="36">
        <f t="shared" si="240"/>
        <v>0</v>
      </c>
      <c r="K823" s="24">
        <f t="shared" si="233"/>
        <v>0</v>
      </c>
      <c r="L823" s="61">
        <f t="shared" si="233"/>
        <v>0</v>
      </c>
      <c r="M823" s="24">
        <f t="shared" si="233"/>
        <v>0</v>
      </c>
      <c r="N823" s="24">
        <f t="shared" si="233"/>
        <v>0</v>
      </c>
      <c r="O823" s="24">
        <f t="shared" si="233"/>
        <v>0</v>
      </c>
      <c r="P823" s="24">
        <f t="shared" si="233"/>
        <v>0</v>
      </c>
      <c r="Q823" s="24">
        <f t="shared" si="233"/>
        <v>0</v>
      </c>
      <c r="R823" s="24">
        <f t="shared" si="233"/>
        <v>0</v>
      </c>
      <c r="S823" s="24">
        <f t="shared" si="233"/>
        <v>0</v>
      </c>
      <c r="T823" s="37" t="s">
        <v>31</v>
      </c>
      <c r="U823" s="37"/>
    </row>
    <row r="824" spans="2:23" s="26" customFormat="1" ht="21" hidden="1" customHeight="1" outlineLevel="1" x14ac:dyDescent="0.25">
      <c r="B824" s="27"/>
      <c r="C824" s="18"/>
      <c r="D824" s="18"/>
      <c r="E824" s="19"/>
      <c r="F824" s="20"/>
      <c r="G824" s="28"/>
      <c r="H824" s="29">
        <f t="shared" si="227"/>
        <v>0</v>
      </c>
      <c r="I824" s="29">
        <f t="shared" si="228"/>
        <v>0</v>
      </c>
      <c r="J824" s="29">
        <f t="shared" si="240"/>
        <v>0</v>
      </c>
      <c r="K824" s="24">
        <f t="shared" si="233"/>
        <v>0</v>
      </c>
      <c r="L824" s="24">
        <f t="shared" si="233"/>
        <v>0</v>
      </c>
      <c r="M824" s="24">
        <f t="shared" si="233"/>
        <v>0</v>
      </c>
      <c r="N824" s="24">
        <f t="shared" si="233"/>
        <v>0</v>
      </c>
      <c r="O824" s="24">
        <f t="shared" si="233"/>
        <v>0</v>
      </c>
      <c r="P824" s="24">
        <f t="shared" si="233"/>
        <v>0</v>
      </c>
      <c r="Q824" s="24">
        <f t="shared" si="233"/>
        <v>0</v>
      </c>
      <c r="R824" s="24">
        <f t="shared" si="233"/>
        <v>0</v>
      </c>
      <c r="S824" s="24">
        <f t="shared" si="233"/>
        <v>0</v>
      </c>
      <c r="T824" s="25" t="s">
        <v>31</v>
      </c>
      <c r="U824" s="30"/>
      <c r="W824" s="31"/>
    </row>
    <row r="825" spans="2:23" s="26" customFormat="1" ht="21" hidden="1" customHeight="1" outlineLevel="1" x14ac:dyDescent="0.25">
      <c r="B825" s="27"/>
      <c r="C825" s="18"/>
      <c r="D825" s="18"/>
      <c r="E825" s="19"/>
      <c r="F825" s="20"/>
      <c r="G825" s="28"/>
      <c r="H825" s="29">
        <f t="shared" si="227"/>
        <v>0</v>
      </c>
      <c r="I825" s="29">
        <f t="shared" si="228"/>
        <v>0</v>
      </c>
      <c r="J825" s="29">
        <f t="shared" si="240"/>
        <v>0</v>
      </c>
      <c r="K825" s="24">
        <f t="shared" si="233"/>
        <v>0</v>
      </c>
      <c r="L825" s="24">
        <f t="shared" si="233"/>
        <v>0</v>
      </c>
      <c r="M825" s="24">
        <f t="shared" si="233"/>
        <v>0</v>
      </c>
      <c r="N825" s="24">
        <f t="shared" si="233"/>
        <v>0</v>
      </c>
      <c r="O825" s="24">
        <f t="shared" si="233"/>
        <v>0</v>
      </c>
      <c r="P825" s="24">
        <f t="shared" si="233"/>
        <v>0</v>
      </c>
      <c r="Q825" s="24">
        <f t="shared" si="233"/>
        <v>0</v>
      </c>
      <c r="R825" s="24">
        <f t="shared" si="233"/>
        <v>0</v>
      </c>
      <c r="S825" s="24">
        <f t="shared" si="233"/>
        <v>0</v>
      </c>
      <c r="T825" s="25" t="s">
        <v>31</v>
      </c>
      <c r="U825" s="30"/>
      <c r="W825" s="31"/>
    </row>
    <row r="826" spans="2:23" s="26" customFormat="1" ht="21" hidden="1" customHeight="1" outlineLevel="1" x14ac:dyDescent="0.25">
      <c r="B826" s="27"/>
      <c r="C826" s="18"/>
      <c r="D826" s="18"/>
      <c r="E826" s="62"/>
      <c r="F826" s="20"/>
      <c r="G826" s="28"/>
      <c r="H826" s="29">
        <f t="shared" si="227"/>
        <v>0</v>
      </c>
      <c r="I826" s="29">
        <f t="shared" si="228"/>
        <v>0</v>
      </c>
      <c r="J826" s="29">
        <f t="shared" si="240"/>
        <v>0</v>
      </c>
      <c r="K826" s="24">
        <f t="shared" si="233"/>
        <v>0</v>
      </c>
      <c r="L826" s="24">
        <f t="shared" si="233"/>
        <v>0</v>
      </c>
      <c r="M826" s="24">
        <f t="shared" si="233"/>
        <v>0</v>
      </c>
      <c r="N826" s="24">
        <f t="shared" ref="L826:S830" si="241">IF($E826=N$6,$J826,0)</f>
        <v>0</v>
      </c>
      <c r="O826" s="24">
        <f t="shared" si="241"/>
        <v>0</v>
      </c>
      <c r="P826" s="24">
        <f t="shared" si="241"/>
        <v>0</v>
      </c>
      <c r="Q826" s="24">
        <f t="shared" si="241"/>
        <v>0</v>
      </c>
      <c r="R826" s="24">
        <f t="shared" si="241"/>
        <v>0</v>
      </c>
      <c r="S826" s="24">
        <f t="shared" si="241"/>
        <v>0</v>
      </c>
      <c r="T826" s="25" t="s">
        <v>31</v>
      </c>
      <c r="U826" s="30"/>
      <c r="W826" s="31"/>
    </row>
    <row r="827" spans="2:23" s="26" customFormat="1" ht="21" hidden="1" customHeight="1" outlineLevel="1" x14ac:dyDescent="0.25">
      <c r="B827" s="17"/>
      <c r="C827" s="18"/>
      <c r="D827" s="19"/>
      <c r="E827" s="20"/>
      <c r="F827" s="21"/>
      <c r="G827" s="22"/>
      <c r="H827" s="29">
        <f t="shared" si="227"/>
        <v>0</v>
      </c>
      <c r="I827" s="29">
        <f t="shared" si="228"/>
        <v>0</v>
      </c>
      <c r="J827" s="23">
        <f t="shared" ref="J827" si="242">IF($D827=J$6,$C827*$G827,0)</f>
        <v>0</v>
      </c>
      <c r="K827" s="24">
        <f t="shared" ref="K827:S831" si="243">IF($E827=K$6,$J827,0)</f>
        <v>0</v>
      </c>
      <c r="L827" s="24">
        <f t="shared" si="241"/>
        <v>0</v>
      </c>
      <c r="M827" s="24">
        <f t="shared" si="241"/>
        <v>0</v>
      </c>
      <c r="N827" s="24">
        <f t="shared" si="241"/>
        <v>0</v>
      </c>
      <c r="O827" s="24">
        <f t="shared" si="241"/>
        <v>0</v>
      </c>
      <c r="P827" s="24">
        <f t="shared" si="241"/>
        <v>0</v>
      </c>
      <c r="Q827" s="24">
        <f t="shared" si="241"/>
        <v>0</v>
      </c>
      <c r="R827" s="24">
        <f t="shared" si="241"/>
        <v>0</v>
      </c>
      <c r="S827" s="24">
        <f t="shared" si="241"/>
        <v>0</v>
      </c>
      <c r="T827" s="25" t="s">
        <v>31</v>
      </c>
    </row>
    <row r="828" spans="2:23" s="26" customFormat="1" ht="21" hidden="1" customHeight="1" outlineLevel="1" x14ac:dyDescent="0.25">
      <c r="B828" s="27"/>
      <c r="C828" s="18"/>
      <c r="D828" s="18"/>
      <c r="E828" s="19"/>
      <c r="F828" s="20"/>
      <c r="G828" s="28"/>
      <c r="H828" s="29">
        <f t="shared" si="227"/>
        <v>0</v>
      </c>
      <c r="I828" s="29">
        <f t="shared" si="228"/>
        <v>0</v>
      </c>
      <c r="J828" s="29">
        <f t="shared" ref="J828:J831" si="244">(H828*D828)+(I828*D828)</f>
        <v>0</v>
      </c>
      <c r="K828" s="24">
        <f t="shared" si="243"/>
        <v>0</v>
      </c>
      <c r="L828" s="24">
        <f t="shared" si="241"/>
        <v>0</v>
      </c>
      <c r="M828" s="24">
        <f t="shared" si="241"/>
        <v>0</v>
      </c>
      <c r="N828" s="24">
        <f t="shared" si="241"/>
        <v>0</v>
      </c>
      <c r="O828" s="24">
        <f t="shared" si="241"/>
        <v>0</v>
      </c>
      <c r="P828" s="24">
        <f t="shared" si="241"/>
        <v>0</v>
      </c>
      <c r="Q828" s="24">
        <f t="shared" si="241"/>
        <v>0</v>
      </c>
      <c r="R828" s="24">
        <f t="shared" si="241"/>
        <v>0</v>
      </c>
      <c r="S828" s="24">
        <f t="shared" si="241"/>
        <v>0</v>
      </c>
      <c r="T828" s="25" t="s">
        <v>31</v>
      </c>
      <c r="U828" s="30"/>
      <c r="W828" s="31"/>
    </row>
    <row r="829" spans="2:23" s="26" customFormat="1" ht="21" hidden="1" customHeight="1" outlineLevel="1" x14ac:dyDescent="0.25">
      <c r="B829" s="27"/>
      <c r="C829" s="18"/>
      <c r="D829" s="18"/>
      <c r="E829" s="62"/>
      <c r="F829" s="20"/>
      <c r="G829" s="28"/>
      <c r="H829" s="29">
        <f t="shared" si="227"/>
        <v>0</v>
      </c>
      <c r="I829" s="29">
        <f t="shared" si="228"/>
        <v>0</v>
      </c>
      <c r="J829" s="29">
        <f t="shared" si="244"/>
        <v>0</v>
      </c>
      <c r="K829" s="24">
        <f t="shared" si="243"/>
        <v>0</v>
      </c>
      <c r="L829" s="24">
        <f t="shared" si="241"/>
        <v>0</v>
      </c>
      <c r="M829" s="24">
        <f t="shared" si="241"/>
        <v>0</v>
      </c>
      <c r="N829" s="24">
        <f t="shared" si="241"/>
        <v>0</v>
      </c>
      <c r="O829" s="24">
        <f t="shared" si="241"/>
        <v>0</v>
      </c>
      <c r="P829" s="24">
        <f t="shared" si="241"/>
        <v>0</v>
      </c>
      <c r="Q829" s="24">
        <f t="shared" si="241"/>
        <v>0</v>
      </c>
      <c r="R829" s="24">
        <f t="shared" si="241"/>
        <v>0</v>
      </c>
      <c r="S829" s="24">
        <f t="shared" si="241"/>
        <v>0</v>
      </c>
      <c r="T829" s="25" t="s">
        <v>31</v>
      </c>
      <c r="U829" s="30"/>
      <c r="W829" s="31"/>
    </row>
    <row r="830" spans="2:23" s="38" customFormat="1" ht="21" hidden="1" customHeight="1" outlineLevel="1" x14ac:dyDescent="0.25">
      <c r="B830" s="32"/>
      <c r="C830" s="33"/>
      <c r="D830" s="33"/>
      <c r="E830" s="34"/>
      <c r="F830" s="35"/>
      <c r="G830" s="35"/>
      <c r="H830" s="29">
        <f t="shared" si="227"/>
        <v>0</v>
      </c>
      <c r="I830" s="29">
        <f t="shared" si="228"/>
        <v>0</v>
      </c>
      <c r="J830" s="36">
        <f t="shared" si="244"/>
        <v>0</v>
      </c>
      <c r="K830" s="24">
        <f t="shared" si="243"/>
        <v>0</v>
      </c>
      <c r="L830" s="24">
        <f t="shared" si="241"/>
        <v>0</v>
      </c>
      <c r="M830" s="24">
        <f t="shared" si="241"/>
        <v>0</v>
      </c>
      <c r="N830" s="24">
        <f t="shared" si="241"/>
        <v>0</v>
      </c>
      <c r="O830" s="24">
        <f t="shared" si="241"/>
        <v>0</v>
      </c>
      <c r="P830" s="24">
        <f t="shared" si="241"/>
        <v>0</v>
      </c>
      <c r="Q830" s="24">
        <f t="shared" si="241"/>
        <v>0</v>
      </c>
      <c r="R830" s="24">
        <f t="shared" si="241"/>
        <v>0</v>
      </c>
      <c r="S830" s="24">
        <f t="shared" si="241"/>
        <v>0</v>
      </c>
      <c r="T830" s="37" t="s">
        <v>31</v>
      </c>
      <c r="U830" s="37"/>
    </row>
    <row r="831" spans="2:23" s="26" customFormat="1" ht="21" hidden="1" customHeight="1" outlineLevel="1" x14ac:dyDescent="0.25">
      <c r="B831" s="27"/>
      <c r="C831" s="18"/>
      <c r="D831" s="18"/>
      <c r="E831" s="19"/>
      <c r="F831" s="20"/>
      <c r="G831" s="28"/>
      <c r="H831" s="29">
        <f t="shared" si="227"/>
        <v>0</v>
      </c>
      <c r="I831" s="29">
        <f t="shared" si="228"/>
        <v>0</v>
      </c>
      <c r="J831" s="29">
        <f t="shared" si="244"/>
        <v>0</v>
      </c>
      <c r="K831" s="24">
        <f t="shared" si="243"/>
        <v>0</v>
      </c>
      <c r="L831" s="24">
        <f t="shared" si="243"/>
        <v>0</v>
      </c>
      <c r="M831" s="24">
        <f t="shared" si="243"/>
        <v>0</v>
      </c>
      <c r="N831" s="24">
        <f t="shared" si="243"/>
        <v>0</v>
      </c>
      <c r="O831" s="24">
        <f t="shared" si="243"/>
        <v>0</v>
      </c>
      <c r="P831" s="24">
        <f t="shared" si="243"/>
        <v>0</v>
      </c>
      <c r="Q831" s="24">
        <f t="shared" si="243"/>
        <v>0</v>
      </c>
      <c r="R831" s="24">
        <f t="shared" si="243"/>
        <v>0</v>
      </c>
      <c r="S831" s="24">
        <f t="shared" si="243"/>
        <v>0</v>
      </c>
      <c r="T831" s="25" t="s">
        <v>31</v>
      </c>
      <c r="U831" s="30"/>
      <c r="W831" s="31"/>
    </row>
    <row r="832" spans="2:23" s="26" customFormat="1" ht="21" hidden="1" customHeight="1" outlineLevel="1" x14ac:dyDescent="0.25">
      <c r="B832" s="69"/>
      <c r="C832" s="65"/>
      <c r="D832" s="65"/>
      <c r="E832" s="66"/>
      <c r="F832" s="39"/>
      <c r="G832" s="39"/>
      <c r="H832" s="29">
        <f t="shared" si="227"/>
        <v>0</v>
      </c>
      <c r="I832" s="29">
        <f t="shared" si="228"/>
        <v>0</v>
      </c>
      <c r="J832" s="29"/>
      <c r="K832" s="24"/>
      <c r="L832" s="24"/>
      <c r="M832" s="24"/>
      <c r="N832" s="24"/>
      <c r="O832" s="24"/>
      <c r="P832" s="24"/>
      <c r="Q832" s="24"/>
      <c r="R832" s="24"/>
      <c r="S832" s="24"/>
      <c r="T832" s="25"/>
      <c r="U832" s="30"/>
      <c r="W832" s="31"/>
    </row>
    <row r="833" spans="2:23" s="26" customFormat="1" ht="21" hidden="1" customHeight="1" outlineLevel="1" x14ac:dyDescent="0.25">
      <c r="B833" s="9"/>
      <c r="C833" s="18"/>
      <c r="D833" s="18"/>
      <c r="E833" s="62"/>
      <c r="F833" s="20"/>
      <c r="G833" s="28"/>
      <c r="H833" s="29">
        <f t="shared" si="227"/>
        <v>0</v>
      </c>
      <c r="I833" s="29">
        <f t="shared" si="228"/>
        <v>0</v>
      </c>
      <c r="J833" s="63"/>
      <c r="K833" s="24">
        <f t="shared" ref="K833:S859" si="245">IF($E833=K$6,$J833,0)</f>
        <v>0</v>
      </c>
      <c r="L833" s="24">
        <f t="shared" si="245"/>
        <v>0</v>
      </c>
      <c r="M833" s="24">
        <f t="shared" si="245"/>
        <v>0</v>
      </c>
      <c r="N833" s="24">
        <f t="shared" si="245"/>
        <v>0</v>
      </c>
      <c r="O833" s="24">
        <f t="shared" si="245"/>
        <v>0</v>
      </c>
      <c r="P833" s="24">
        <f t="shared" si="245"/>
        <v>0</v>
      </c>
      <c r="Q833" s="24">
        <f t="shared" si="245"/>
        <v>0</v>
      </c>
      <c r="R833" s="24">
        <f t="shared" si="245"/>
        <v>0</v>
      </c>
      <c r="S833" s="24">
        <f t="shared" si="245"/>
        <v>0</v>
      </c>
      <c r="T833" s="30"/>
      <c r="U833" s="30"/>
    </row>
    <row r="834" spans="2:23" s="26" customFormat="1" ht="21" hidden="1" customHeight="1" outlineLevel="1" x14ac:dyDescent="0.25">
      <c r="B834" s="9"/>
      <c r="C834" s="18"/>
      <c r="D834" s="18"/>
      <c r="E834" s="62"/>
      <c r="F834" s="20"/>
      <c r="G834" s="28"/>
      <c r="H834" s="29">
        <f t="shared" si="227"/>
        <v>0</v>
      </c>
      <c r="I834" s="29">
        <f t="shared" si="228"/>
        <v>0</v>
      </c>
      <c r="J834" s="63"/>
      <c r="K834" s="24">
        <f t="shared" si="245"/>
        <v>0</v>
      </c>
      <c r="L834" s="24">
        <f t="shared" si="245"/>
        <v>0</v>
      </c>
      <c r="M834" s="24">
        <f t="shared" si="245"/>
        <v>0</v>
      </c>
      <c r="N834" s="24">
        <f t="shared" si="245"/>
        <v>0</v>
      </c>
      <c r="O834" s="24">
        <f t="shared" si="245"/>
        <v>0</v>
      </c>
      <c r="P834" s="24">
        <f t="shared" si="245"/>
        <v>0</v>
      </c>
      <c r="Q834" s="24">
        <f t="shared" si="245"/>
        <v>0</v>
      </c>
      <c r="R834" s="24">
        <f t="shared" si="245"/>
        <v>0</v>
      </c>
      <c r="S834" s="24">
        <f t="shared" si="245"/>
        <v>0</v>
      </c>
      <c r="T834" s="30"/>
      <c r="U834" s="30"/>
    </row>
    <row r="835" spans="2:23" s="26" customFormat="1" ht="21" hidden="1" customHeight="1" outlineLevel="1" x14ac:dyDescent="0.25">
      <c r="B835" s="27"/>
      <c r="C835" s="18"/>
      <c r="D835" s="18"/>
      <c r="E835" s="62"/>
      <c r="F835" s="39"/>
      <c r="G835" s="39"/>
      <c r="H835" s="29">
        <f t="shared" si="227"/>
        <v>0</v>
      </c>
      <c r="I835" s="29">
        <f t="shared" si="228"/>
        <v>0</v>
      </c>
      <c r="J835" s="29">
        <f t="shared" ref="J835:J839" si="246">(H835*D835)+(I835*D835)</f>
        <v>0</v>
      </c>
      <c r="K835" s="24">
        <f t="shared" si="245"/>
        <v>0</v>
      </c>
      <c r="L835" s="24">
        <f t="shared" si="245"/>
        <v>0</v>
      </c>
      <c r="M835" s="24">
        <f t="shared" si="245"/>
        <v>0</v>
      </c>
      <c r="N835" s="24">
        <f t="shared" si="245"/>
        <v>0</v>
      </c>
      <c r="O835" s="24">
        <f t="shared" si="245"/>
        <v>0</v>
      </c>
      <c r="P835" s="24">
        <f t="shared" si="245"/>
        <v>0</v>
      </c>
      <c r="Q835" s="24">
        <f t="shared" si="245"/>
        <v>0</v>
      </c>
      <c r="R835" s="24">
        <f t="shared" si="245"/>
        <v>0</v>
      </c>
      <c r="S835" s="24">
        <f t="shared" si="245"/>
        <v>0</v>
      </c>
      <c r="T835" s="25" t="s">
        <v>31</v>
      </c>
      <c r="U835" s="30"/>
      <c r="W835" s="31"/>
    </row>
    <row r="836" spans="2:23" s="38" customFormat="1" ht="21" hidden="1" customHeight="1" outlineLevel="1" x14ac:dyDescent="0.25">
      <c r="B836" s="32"/>
      <c r="C836" s="33"/>
      <c r="D836" s="33"/>
      <c r="E836" s="34"/>
      <c r="F836" s="35"/>
      <c r="G836" s="35"/>
      <c r="H836" s="29">
        <f t="shared" si="227"/>
        <v>0</v>
      </c>
      <c r="I836" s="29">
        <f t="shared" si="228"/>
        <v>0</v>
      </c>
      <c r="J836" s="36">
        <f t="shared" si="246"/>
        <v>0</v>
      </c>
      <c r="K836" s="24">
        <f t="shared" si="245"/>
        <v>0</v>
      </c>
      <c r="L836" s="24">
        <f t="shared" si="245"/>
        <v>0</v>
      </c>
      <c r="M836" s="24">
        <f t="shared" si="245"/>
        <v>0</v>
      </c>
      <c r="N836" s="24">
        <f t="shared" si="245"/>
        <v>0</v>
      </c>
      <c r="O836" s="24">
        <f t="shared" si="245"/>
        <v>0</v>
      </c>
      <c r="P836" s="24">
        <f t="shared" si="245"/>
        <v>0</v>
      </c>
      <c r="Q836" s="24">
        <f t="shared" si="245"/>
        <v>0</v>
      </c>
      <c r="R836" s="24">
        <f t="shared" si="245"/>
        <v>0</v>
      </c>
      <c r="S836" s="24">
        <f t="shared" si="245"/>
        <v>0</v>
      </c>
      <c r="T836" s="37" t="s">
        <v>31</v>
      </c>
      <c r="U836" s="37"/>
    </row>
    <row r="837" spans="2:23" s="26" customFormat="1" ht="21" hidden="1" customHeight="1" outlineLevel="1" x14ac:dyDescent="0.25">
      <c r="B837" s="27"/>
      <c r="C837" s="18"/>
      <c r="D837" s="18"/>
      <c r="E837" s="62"/>
      <c r="F837" s="39"/>
      <c r="G837" s="39"/>
      <c r="H837" s="29">
        <f t="shared" si="227"/>
        <v>0</v>
      </c>
      <c r="I837" s="29">
        <f t="shared" si="228"/>
        <v>0</v>
      </c>
      <c r="J837" s="29">
        <f t="shared" si="246"/>
        <v>0</v>
      </c>
      <c r="K837" s="24">
        <f t="shared" si="245"/>
        <v>0</v>
      </c>
      <c r="L837" s="24">
        <f t="shared" si="245"/>
        <v>0</v>
      </c>
      <c r="M837" s="24">
        <f t="shared" si="245"/>
        <v>0</v>
      </c>
      <c r="N837" s="24">
        <f t="shared" si="245"/>
        <v>0</v>
      </c>
      <c r="O837" s="24">
        <f t="shared" si="245"/>
        <v>0</v>
      </c>
      <c r="P837" s="24">
        <f t="shared" si="245"/>
        <v>0</v>
      </c>
      <c r="Q837" s="24">
        <f t="shared" si="245"/>
        <v>0</v>
      </c>
      <c r="R837" s="24">
        <f t="shared" si="245"/>
        <v>0</v>
      </c>
      <c r="S837" s="24">
        <f t="shared" si="245"/>
        <v>0</v>
      </c>
      <c r="T837" s="25" t="s">
        <v>31</v>
      </c>
      <c r="U837" s="30"/>
      <c r="W837" s="31"/>
    </row>
    <row r="838" spans="2:23" s="26" customFormat="1" ht="21" hidden="1" customHeight="1" outlineLevel="1" x14ac:dyDescent="0.25">
      <c r="B838" s="27"/>
      <c r="C838" s="18"/>
      <c r="D838" s="18"/>
      <c r="E838" s="62"/>
      <c r="F838" s="39"/>
      <c r="G838" s="39"/>
      <c r="H838" s="29">
        <f t="shared" si="227"/>
        <v>0</v>
      </c>
      <c r="I838" s="29">
        <f t="shared" si="228"/>
        <v>0</v>
      </c>
      <c r="J838" s="29">
        <f t="shared" si="246"/>
        <v>0</v>
      </c>
      <c r="K838" s="24">
        <f t="shared" si="245"/>
        <v>0</v>
      </c>
      <c r="L838" s="24">
        <f t="shared" si="245"/>
        <v>0</v>
      </c>
      <c r="M838" s="24">
        <f t="shared" si="245"/>
        <v>0</v>
      </c>
      <c r="N838" s="24">
        <f t="shared" si="245"/>
        <v>0</v>
      </c>
      <c r="O838" s="24">
        <f t="shared" si="245"/>
        <v>0</v>
      </c>
      <c r="P838" s="24">
        <f t="shared" si="245"/>
        <v>0</v>
      </c>
      <c r="Q838" s="24">
        <f t="shared" si="245"/>
        <v>0</v>
      </c>
      <c r="R838" s="24">
        <f t="shared" si="245"/>
        <v>0</v>
      </c>
      <c r="S838" s="24">
        <f t="shared" si="245"/>
        <v>0</v>
      </c>
      <c r="T838" s="25" t="s">
        <v>31</v>
      </c>
      <c r="U838" s="30"/>
      <c r="W838" s="31"/>
    </row>
    <row r="839" spans="2:23" s="38" customFormat="1" ht="21" hidden="1" customHeight="1" outlineLevel="1" x14ac:dyDescent="0.25">
      <c r="B839" s="32"/>
      <c r="C839" s="33"/>
      <c r="D839" s="33"/>
      <c r="E839" s="34"/>
      <c r="F839" s="35"/>
      <c r="G839" s="35"/>
      <c r="H839" s="29">
        <f t="shared" si="227"/>
        <v>0</v>
      </c>
      <c r="I839" s="29">
        <f t="shared" si="228"/>
        <v>0</v>
      </c>
      <c r="J839" s="36">
        <f t="shared" si="246"/>
        <v>0</v>
      </c>
      <c r="K839" s="24">
        <f t="shared" si="245"/>
        <v>0</v>
      </c>
      <c r="L839" s="24">
        <f t="shared" si="245"/>
        <v>0</v>
      </c>
      <c r="M839" s="24">
        <f t="shared" si="245"/>
        <v>0</v>
      </c>
      <c r="N839" s="24">
        <f t="shared" si="245"/>
        <v>0</v>
      </c>
      <c r="O839" s="24">
        <f t="shared" si="245"/>
        <v>0</v>
      </c>
      <c r="P839" s="24">
        <f t="shared" si="245"/>
        <v>0</v>
      </c>
      <c r="Q839" s="24">
        <f t="shared" si="245"/>
        <v>0</v>
      </c>
      <c r="R839" s="24">
        <f t="shared" si="245"/>
        <v>0</v>
      </c>
      <c r="S839" s="24">
        <f t="shared" si="245"/>
        <v>0</v>
      </c>
      <c r="T839" s="37" t="s">
        <v>31</v>
      </c>
      <c r="U839" s="37"/>
    </row>
    <row r="840" spans="2:23" s="68" customFormat="1" ht="21" hidden="1" customHeight="1" outlineLevel="1" x14ac:dyDescent="0.25">
      <c r="B840" s="17"/>
      <c r="C840" s="65"/>
      <c r="D840" s="65"/>
      <c r="E840" s="66"/>
      <c r="F840" s="39"/>
      <c r="G840" s="39"/>
      <c r="H840" s="29">
        <f t="shared" si="227"/>
        <v>0</v>
      </c>
      <c r="I840" s="29">
        <f t="shared" si="228"/>
        <v>0</v>
      </c>
      <c r="J840" s="29"/>
      <c r="K840" s="24">
        <f t="shared" si="245"/>
        <v>0</v>
      </c>
      <c r="L840" s="24">
        <f t="shared" si="245"/>
        <v>0</v>
      </c>
      <c r="M840" s="24">
        <f t="shared" si="245"/>
        <v>0</v>
      </c>
      <c r="N840" s="24">
        <f t="shared" si="245"/>
        <v>0</v>
      </c>
      <c r="O840" s="24">
        <f t="shared" si="245"/>
        <v>0</v>
      </c>
      <c r="P840" s="24">
        <f t="shared" si="245"/>
        <v>0</v>
      </c>
      <c r="Q840" s="24">
        <f t="shared" si="245"/>
        <v>0</v>
      </c>
      <c r="R840" s="24">
        <f t="shared" si="245"/>
        <v>0</v>
      </c>
      <c r="S840" s="24">
        <f t="shared" si="245"/>
        <v>0</v>
      </c>
      <c r="T840" s="25"/>
      <c r="U840" s="67"/>
      <c r="V840" s="26"/>
    </row>
    <row r="841" spans="2:23" s="26" customFormat="1" ht="21" hidden="1" customHeight="1" outlineLevel="1" x14ac:dyDescent="0.25">
      <c r="B841" s="27"/>
      <c r="C841" s="18"/>
      <c r="D841" s="18"/>
      <c r="E841" s="62"/>
      <c r="F841" s="39"/>
      <c r="G841" s="39"/>
      <c r="H841" s="29">
        <f t="shared" si="227"/>
        <v>0</v>
      </c>
      <c r="I841" s="29">
        <f t="shared" si="228"/>
        <v>0</v>
      </c>
      <c r="J841" s="29">
        <f t="shared" ref="J841:J844" si="247">(H841*D841)+(I841*D841)</f>
        <v>0</v>
      </c>
      <c r="K841" s="24">
        <f t="shared" si="245"/>
        <v>0</v>
      </c>
      <c r="L841" s="24">
        <f t="shared" si="245"/>
        <v>0</v>
      </c>
      <c r="M841" s="24">
        <f t="shared" si="245"/>
        <v>0</v>
      </c>
      <c r="N841" s="24">
        <f t="shared" si="245"/>
        <v>0</v>
      </c>
      <c r="O841" s="24">
        <f t="shared" si="245"/>
        <v>0</v>
      </c>
      <c r="P841" s="24">
        <f t="shared" si="245"/>
        <v>0</v>
      </c>
      <c r="Q841" s="24">
        <f t="shared" si="245"/>
        <v>0</v>
      </c>
      <c r="R841" s="24">
        <f t="shared" si="245"/>
        <v>0</v>
      </c>
      <c r="S841" s="24">
        <f t="shared" si="245"/>
        <v>0</v>
      </c>
      <c r="T841" s="25" t="s">
        <v>31</v>
      </c>
      <c r="U841" s="30"/>
      <c r="W841" s="31"/>
    </row>
    <row r="842" spans="2:23" s="38" customFormat="1" ht="21" hidden="1" customHeight="1" outlineLevel="1" x14ac:dyDescent="0.25">
      <c r="B842" s="32"/>
      <c r="C842" s="33"/>
      <c r="D842" s="33"/>
      <c r="E842" s="34"/>
      <c r="F842" s="35"/>
      <c r="G842" s="35"/>
      <c r="H842" s="29">
        <f t="shared" si="227"/>
        <v>0</v>
      </c>
      <c r="I842" s="29">
        <f t="shared" si="228"/>
        <v>0</v>
      </c>
      <c r="J842" s="36">
        <f t="shared" si="247"/>
        <v>0</v>
      </c>
      <c r="K842" s="24">
        <f t="shared" si="245"/>
        <v>0</v>
      </c>
      <c r="L842" s="24">
        <f t="shared" si="245"/>
        <v>0</v>
      </c>
      <c r="M842" s="24">
        <f t="shared" si="245"/>
        <v>0</v>
      </c>
      <c r="N842" s="24">
        <f t="shared" si="245"/>
        <v>0</v>
      </c>
      <c r="O842" s="24">
        <f t="shared" si="245"/>
        <v>0</v>
      </c>
      <c r="P842" s="24">
        <f t="shared" si="245"/>
        <v>0</v>
      </c>
      <c r="Q842" s="24">
        <f t="shared" si="245"/>
        <v>0</v>
      </c>
      <c r="R842" s="24">
        <f t="shared" si="245"/>
        <v>0</v>
      </c>
      <c r="S842" s="24">
        <f t="shared" si="245"/>
        <v>0</v>
      </c>
      <c r="T842" s="37" t="s">
        <v>31</v>
      </c>
      <c r="U842" s="37"/>
    </row>
    <row r="843" spans="2:23" s="26" customFormat="1" ht="21" hidden="1" customHeight="1" outlineLevel="1" x14ac:dyDescent="0.25">
      <c r="B843" s="27"/>
      <c r="C843" s="18"/>
      <c r="D843" s="18"/>
      <c r="E843" s="62"/>
      <c r="F843" s="39"/>
      <c r="G843" s="39"/>
      <c r="H843" s="29">
        <f t="shared" si="227"/>
        <v>0</v>
      </c>
      <c r="I843" s="29">
        <f t="shared" si="228"/>
        <v>0</v>
      </c>
      <c r="J843" s="29">
        <f t="shared" si="247"/>
        <v>0</v>
      </c>
      <c r="K843" s="24">
        <f t="shared" si="245"/>
        <v>0</v>
      </c>
      <c r="L843" s="24">
        <f t="shared" si="245"/>
        <v>0</v>
      </c>
      <c r="M843" s="24">
        <f t="shared" si="245"/>
        <v>0</v>
      </c>
      <c r="N843" s="24">
        <f t="shared" si="245"/>
        <v>0</v>
      </c>
      <c r="O843" s="24">
        <f t="shared" si="245"/>
        <v>0</v>
      </c>
      <c r="P843" s="24">
        <f t="shared" si="245"/>
        <v>0</v>
      </c>
      <c r="Q843" s="24">
        <f t="shared" si="245"/>
        <v>0</v>
      </c>
      <c r="R843" s="24">
        <f t="shared" si="245"/>
        <v>0</v>
      </c>
      <c r="S843" s="24">
        <f t="shared" si="245"/>
        <v>0</v>
      </c>
      <c r="T843" s="25" t="s">
        <v>31</v>
      </c>
      <c r="U843" s="30"/>
      <c r="W843" s="31"/>
    </row>
    <row r="844" spans="2:23" s="26" customFormat="1" ht="21" hidden="1" customHeight="1" outlineLevel="1" x14ac:dyDescent="0.25">
      <c r="B844" s="27"/>
      <c r="C844" s="18"/>
      <c r="D844" s="18"/>
      <c r="E844" s="62"/>
      <c r="F844" s="39"/>
      <c r="G844" s="39"/>
      <c r="H844" s="29">
        <f t="shared" ref="H844:H907" si="248">IF(C844="A",PRODUCT(E844:G844),0)</f>
        <v>0</v>
      </c>
      <c r="I844" s="29">
        <f t="shared" ref="I844:I907" si="249">IF(C844="D",-PRODUCT(E844:G844),0)</f>
        <v>0</v>
      </c>
      <c r="J844" s="29">
        <f t="shared" si="247"/>
        <v>0</v>
      </c>
      <c r="K844" s="24">
        <f t="shared" si="245"/>
        <v>0</v>
      </c>
      <c r="L844" s="24">
        <f t="shared" si="245"/>
        <v>0</v>
      </c>
      <c r="M844" s="24">
        <f t="shared" si="245"/>
        <v>0</v>
      </c>
      <c r="N844" s="24">
        <f t="shared" si="245"/>
        <v>0</v>
      </c>
      <c r="O844" s="24">
        <f t="shared" si="245"/>
        <v>0</v>
      </c>
      <c r="P844" s="24">
        <f t="shared" si="245"/>
        <v>0</v>
      </c>
      <c r="Q844" s="24">
        <f t="shared" si="245"/>
        <v>0</v>
      </c>
      <c r="R844" s="24">
        <f t="shared" si="245"/>
        <v>0</v>
      </c>
      <c r="S844" s="24">
        <f t="shared" si="245"/>
        <v>0</v>
      </c>
      <c r="T844" s="25" t="s">
        <v>31</v>
      </c>
      <c r="U844" s="30"/>
      <c r="W844" s="31"/>
    </row>
    <row r="845" spans="2:23" s="68" customFormat="1" ht="21" hidden="1" customHeight="1" outlineLevel="1" x14ac:dyDescent="0.25">
      <c r="B845" s="17"/>
      <c r="C845" s="65"/>
      <c r="D845" s="65"/>
      <c r="E845" s="66"/>
      <c r="F845" s="39"/>
      <c r="G845" s="39"/>
      <c r="H845" s="29">
        <f t="shared" si="248"/>
        <v>0</v>
      </c>
      <c r="I845" s="29">
        <f t="shared" si="249"/>
        <v>0</v>
      </c>
      <c r="J845" s="29"/>
      <c r="K845" s="24">
        <f t="shared" si="245"/>
        <v>0</v>
      </c>
      <c r="L845" s="24">
        <f t="shared" si="245"/>
        <v>0</v>
      </c>
      <c r="M845" s="24">
        <f t="shared" si="245"/>
        <v>0</v>
      </c>
      <c r="N845" s="24">
        <f t="shared" si="245"/>
        <v>0</v>
      </c>
      <c r="O845" s="24">
        <f t="shared" si="245"/>
        <v>0</v>
      </c>
      <c r="P845" s="24">
        <f t="shared" si="245"/>
        <v>0</v>
      </c>
      <c r="Q845" s="24">
        <f t="shared" si="245"/>
        <v>0</v>
      </c>
      <c r="R845" s="24">
        <f t="shared" si="245"/>
        <v>0</v>
      </c>
      <c r="S845" s="24">
        <f t="shared" si="245"/>
        <v>0</v>
      </c>
      <c r="T845" s="25"/>
      <c r="U845" s="67"/>
      <c r="V845" s="26"/>
    </row>
    <row r="846" spans="2:23" s="26" customFormat="1" ht="21" hidden="1" customHeight="1" outlineLevel="1" x14ac:dyDescent="0.25">
      <c r="B846" s="27"/>
      <c r="C846" s="18"/>
      <c r="D846" s="18"/>
      <c r="E846" s="62"/>
      <c r="F846" s="39"/>
      <c r="G846" s="39"/>
      <c r="H846" s="29">
        <f t="shared" si="248"/>
        <v>0</v>
      </c>
      <c r="I846" s="29">
        <f t="shared" si="249"/>
        <v>0</v>
      </c>
      <c r="J846" s="29">
        <f t="shared" ref="J846:J850" si="250">(H846*D846)+(I846*D846)</f>
        <v>0</v>
      </c>
      <c r="K846" s="24">
        <f t="shared" si="245"/>
        <v>0</v>
      </c>
      <c r="L846" s="24">
        <f t="shared" si="245"/>
        <v>0</v>
      </c>
      <c r="M846" s="24">
        <f t="shared" si="245"/>
        <v>0</v>
      </c>
      <c r="N846" s="24">
        <f t="shared" si="245"/>
        <v>0</v>
      </c>
      <c r="O846" s="24">
        <f t="shared" si="245"/>
        <v>0</v>
      </c>
      <c r="P846" s="24">
        <f t="shared" si="245"/>
        <v>0</v>
      </c>
      <c r="Q846" s="24">
        <f t="shared" si="245"/>
        <v>0</v>
      </c>
      <c r="R846" s="24">
        <f t="shared" si="245"/>
        <v>0</v>
      </c>
      <c r="S846" s="24">
        <f t="shared" si="245"/>
        <v>0</v>
      </c>
      <c r="T846" s="25" t="s">
        <v>31</v>
      </c>
      <c r="U846" s="30"/>
      <c r="W846" s="31"/>
    </row>
    <row r="847" spans="2:23" s="38" customFormat="1" ht="21" hidden="1" customHeight="1" outlineLevel="1" x14ac:dyDescent="0.25">
      <c r="B847" s="32"/>
      <c r="C847" s="33"/>
      <c r="D847" s="33"/>
      <c r="E847" s="34"/>
      <c r="F847" s="35"/>
      <c r="G847" s="35"/>
      <c r="H847" s="29">
        <f t="shared" si="248"/>
        <v>0</v>
      </c>
      <c r="I847" s="29">
        <f t="shared" si="249"/>
        <v>0</v>
      </c>
      <c r="J847" s="36">
        <f t="shared" si="250"/>
        <v>0</v>
      </c>
      <c r="K847" s="24">
        <f t="shared" si="245"/>
        <v>0</v>
      </c>
      <c r="L847" s="24">
        <f t="shared" si="245"/>
        <v>0</v>
      </c>
      <c r="M847" s="24">
        <f t="shared" si="245"/>
        <v>0</v>
      </c>
      <c r="N847" s="24">
        <f t="shared" si="245"/>
        <v>0</v>
      </c>
      <c r="O847" s="24">
        <f t="shared" si="245"/>
        <v>0</v>
      </c>
      <c r="P847" s="24">
        <f t="shared" si="245"/>
        <v>0</v>
      </c>
      <c r="Q847" s="24">
        <f t="shared" si="245"/>
        <v>0</v>
      </c>
      <c r="R847" s="24">
        <f t="shared" si="245"/>
        <v>0</v>
      </c>
      <c r="S847" s="24">
        <f t="shared" si="245"/>
        <v>0</v>
      </c>
      <c r="T847" s="37" t="s">
        <v>31</v>
      </c>
      <c r="U847" s="37"/>
    </row>
    <row r="848" spans="2:23" s="26" customFormat="1" ht="21" hidden="1" customHeight="1" outlineLevel="1" x14ac:dyDescent="0.25">
      <c r="B848" s="27"/>
      <c r="C848" s="18"/>
      <c r="D848" s="18"/>
      <c r="E848" s="19"/>
      <c r="F848" s="20"/>
      <c r="G848" s="28"/>
      <c r="H848" s="29">
        <f t="shared" si="248"/>
        <v>0</v>
      </c>
      <c r="I848" s="29">
        <f t="shared" si="249"/>
        <v>0</v>
      </c>
      <c r="J848" s="29">
        <f t="shared" si="250"/>
        <v>0</v>
      </c>
      <c r="K848" s="24">
        <f t="shared" si="245"/>
        <v>0</v>
      </c>
      <c r="L848" s="24">
        <f t="shared" si="245"/>
        <v>0</v>
      </c>
      <c r="M848" s="24">
        <f t="shared" si="245"/>
        <v>0</v>
      </c>
      <c r="N848" s="24">
        <f t="shared" si="245"/>
        <v>0</v>
      </c>
      <c r="O848" s="24">
        <f t="shared" si="245"/>
        <v>0</v>
      </c>
      <c r="P848" s="24">
        <f t="shared" si="245"/>
        <v>0</v>
      </c>
      <c r="Q848" s="24">
        <f t="shared" si="245"/>
        <v>0</v>
      </c>
      <c r="R848" s="24">
        <f t="shared" si="245"/>
        <v>0</v>
      </c>
      <c r="S848" s="24">
        <f t="shared" si="245"/>
        <v>0</v>
      </c>
      <c r="T848" s="25" t="s">
        <v>31</v>
      </c>
      <c r="U848" s="30"/>
      <c r="W848" s="31"/>
    </row>
    <row r="849" spans="2:23" s="26" customFormat="1" ht="21" hidden="1" customHeight="1" outlineLevel="1" x14ac:dyDescent="0.25">
      <c r="B849" s="27"/>
      <c r="C849" s="18"/>
      <c r="D849" s="18"/>
      <c r="E849" s="19"/>
      <c r="F849" s="20"/>
      <c r="G849" s="28"/>
      <c r="H849" s="29">
        <f t="shared" si="248"/>
        <v>0</v>
      </c>
      <c r="I849" s="29">
        <f t="shared" si="249"/>
        <v>0</v>
      </c>
      <c r="J849" s="29">
        <f t="shared" si="250"/>
        <v>0</v>
      </c>
      <c r="K849" s="24">
        <f t="shared" si="245"/>
        <v>0</v>
      </c>
      <c r="L849" s="24">
        <f t="shared" si="245"/>
        <v>0</v>
      </c>
      <c r="M849" s="24">
        <f t="shared" si="245"/>
        <v>0</v>
      </c>
      <c r="N849" s="24">
        <f t="shared" si="245"/>
        <v>0</v>
      </c>
      <c r="O849" s="24">
        <f t="shared" si="245"/>
        <v>0</v>
      </c>
      <c r="P849" s="24">
        <f t="shared" si="245"/>
        <v>0</v>
      </c>
      <c r="Q849" s="24">
        <f t="shared" si="245"/>
        <v>0</v>
      </c>
      <c r="R849" s="24">
        <f t="shared" si="245"/>
        <v>0</v>
      </c>
      <c r="S849" s="24">
        <f t="shared" si="245"/>
        <v>0</v>
      </c>
      <c r="T849" s="25" t="s">
        <v>31</v>
      </c>
      <c r="U849" s="30"/>
      <c r="W849" s="31"/>
    </row>
    <row r="850" spans="2:23" s="26" customFormat="1" ht="21" hidden="1" customHeight="1" outlineLevel="1" x14ac:dyDescent="0.25">
      <c r="B850" s="32"/>
      <c r="C850" s="33"/>
      <c r="D850" s="33"/>
      <c r="E850" s="34"/>
      <c r="F850" s="35"/>
      <c r="G850" s="35"/>
      <c r="H850" s="29">
        <f t="shared" si="248"/>
        <v>0</v>
      </c>
      <c r="I850" s="29">
        <f t="shared" si="249"/>
        <v>0</v>
      </c>
      <c r="J850" s="29">
        <f t="shared" si="250"/>
        <v>0</v>
      </c>
      <c r="K850" s="24">
        <f t="shared" si="245"/>
        <v>0</v>
      </c>
      <c r="L850" s="24">
        <f t="shared" si="245"/>
        <v>0</v>
      </c>
      <c r="M850" s="24">
        <f t="shared" si="245"/>
        <v>0</v>
      </c>
      <c r="N850" s="24">
        <f t="shared" si="245"/>
        <v>0</v>
      </c>
      <c r="O850" s="24">
        <f t="shared" si="245"/>
        <v>0</v>
      </c>
      <c r="P850" s="24">
        <f t="shared" si="245"/>
        <v>0</v>
      </c>
      <c r="Q850" s="24">
        <f t="shared" si="245"/>
        <v>0</v>
      </c>
      <c r="R850" s="24">
        <f t="shared" si="245"/>
        <v>0</v>
      </c>
      <c r="S850" s="24">
        <f t="shared" si="245"/>
        <v>0</v>
      </c>
      <c r="T850" s="25" t="s">
        <v>31</v>
      </c>
      <c r="U850" s="30"/>
      <c r="W850" s="31"/>
    </row>
    <row r="851" spans="2:23" s="26" customFormat="1" ht="21" hidden="1" customHeight="1" outlineLevel="1" x14ac:dyDescent="0.25">
      <c r="B851" s="17"/>
      <c r="C851" s="18"/>
      <c r="D851" s="19"/>
      <c r="E851" s="20"/>
      <c r="F851" s="21"/>
      <c r="G851" s="22"/>
      <c r="H851" s="29">
        <f t="shared" si="248"/>
        <v>0</v>
      </c>
      <c r="I851" s="29">
        <f t="shared" si="249"/>
        <v>0</v>
      </c>
      <c r="J851" s="23">
        <f t="shared" ref="J851" si="251">IF($D851=J$6,$C851*$G851,0)</f>
        <v>0</v>
      </c>
      <c r="K851" s="24">
        <f t="shared" si="245"/>
        <v>0</v>
      </c>
      <c r="L851" s="24">
        <f t="shared" si="245"/>
        <v>0</v>
      </c>
      <c r="M851" s="24">
        <f t="shared" si="245"/>
        <v>0</v>
      </c>
      <c r="N851" s="24">
        <f t="shared" si="245"/>
        <v>0</v>
      </c>
      <c r="O851" s="24">
        <f t="shared" si="245"/>
        <v>0</v>
      </c>
      <c r="P851" s="24">
        <f t="shared" si="245"/>
        <v>0</v>
      </c>
      <c r="Q851" s="24">
        <f t="shared" si="245"/>
        <v>0</v>
      </c>
      <c r="R851" s="24">
        <f t="shared" si="245"/>
        <v>0</v>
      </c>
      <c r="S851" s="24">
        <f t="shared" si="245"/>
        <v>0</v>
      </c>
      <c r="T851" s="31"/>
    </row>
    <row r="852" spans="2:23" s="26" customFormat="1" ht="21" hidden="1" customHeight="1" outlineLevel="1" x14ac:dyDescent="0.25">
      <c r="B852" s="27"/>
      <c r="C852" s="18"/>
      <c r="D852" s="18"/>
      <c r="E852" s="19"/>
      <c r="F852" s="20"/>
      <c r="G852" s="28"/>
      <c r="H852" s="29">
        <f t="shared" si="248"/>
        <v>0</v>
      </c>
      <c r="I852" s="29">
        <f t="shared" si="249"/>
        <v>0</v>
      </c>
      <c r="J852" s="29">
        <f t="shared" ref="J852:J859" si="252">(H852*D852)+(I852*D852)</f>
        <v>0</v>
      </c>
      <c r="K852" s="24">
        <f t="shared" si="245"/>
        <v>0</v>
      </c>
      <c r="L852" s="24">
        <f t="shared" si="245"/>
        <v>0</v>
      </c>
      <c r="M852" s="24">
        <f t="shared" si="245"/>
        <v>0</v>
      </c>
      <c r="N852" s="24">
        <f t="shared" si="245"/>
        <v>0</v>
      </c>
      <c r="O852" s="24">
        <f t="shared" si="245"/>
        <v>0</v>
      </c>
      <c r="P852" s="24">
        <f t="shared" si="245"/>
        <v>0</v>
      </c>
      <c r="Q852" s="24">
        <f t="shared" si="245"/>
        <v>0</v>
      </c>
      <c r="R852" s="24">
        <f t="shared" si="245"/>
        <v>0</v>
      </c>
      <c r="S852" s="24">
        <f t="shared" si="245"/>
        <v>0</v>
      </c>
      <c r="T852" s="25" t="s">
        <v>31</v>
      </c>
      <c r="U852" s="30"/>
      <c r="W852" s="31"/>
    </row>
    <row r="853" spans="2:23" s="38" customFormat="1" ht="21" hidden="1" customHeight="1" outlineLevel="1" x14ac:dyDescent="0.25">
      <c r="B853" s="32"/>
      <c r="C853" s="33"/>
      <c r="D853" s="33"/>
      <c r="E853" s="34"/>
      <c r="F853" s="35"/>
      <c r="G853" s="35"/>
      <c r="H853" s="29">
        <f t="shared" si="248"/>
        <v>0</v>
      </c>
      <c r="I853" s="29">
        <f t="shared" si="249"/>
        <v>0</v>
      </c>
      <c r="J853" s="36">
        <f t="shared" si="252"/>
        <v>0</v>
      </c>
      <c r="K853" s="24">
        <f t="shared" si="245"/>
        <v>0</v>
      </c>
      <c r="L853" s="24">
        <f t="shared" si="245"/>
        <v>0</v>
      </c>
      <c r="M853" s="24">
        <f t="shared" si="245"/>
        <v>0</v>
      </c>
      <c r="N853" s="24">
        <f t="shared" si="245"/>
        <v>0</v>
      </c>
      <c r="O853" s="24">
        <f t="shared" si="245"/>
        <v>0</v>
      </c>
      <c r="P853" s="24">
        <f t="shared" si="245"/>
        <v>0</v>
      </c>
      <c r="Q853" s="24">
        <f t="shared" si="245"/>
        <v>0</v>
      </c>
      <c r="R853" s="24">
        <f t="shared" si="245"/>
        <v>0</v>
      </c>
      <c r="S853" s="24">
        <f t="shared" si="245"/>
        <v>0</v>
      </c>
      <c r="T853" s="37" t="s">
        <v>31</v>
      </c>
      <c r="U853" s="37"/>
    </row>
    <row r="854" spans="2:23" s="26" customFormat="1" ht="21" hidden="1" customHeight="1" outlineLevel="1" x14ac:dyDescent="0.25">
      <c r="B854" s="27"/>
      <c r="C854" s="18"/>
      <c r="D854" s="18"/>
      <c r="E854" s="19"/>
      <c r="F854" s="20"/>
      <c r="G854" s="28"/>
      <c r="H854" s="29">
        <f t="shared" si="248"/>
        <v>0</v>
      </c>
      <c r="I854" s="29">
        <f t="shared" si="249"/>
        <v>0</v>
      </c>
      <c r="J854" s="29">
        <f t="shared" si="252"/>
        <v>0</v>
      </c>
      <c r="K854" s="24">
        <f t="shared" si="245"/>
        <v>0</v>
      </c>
      <c r="L854" s="24">
        <f t="shared" si="245"/>
        <v>0</v>
      </c>
      <c r="M854" s="24">
        <f t="shared" si="245"/>
        <v>0</v>
      </c>
      <c r="N854" s="24">
        <f t="shared" si="245"/>
        <v>0</v>
      </c>
      <c r="O854" s="24">
        <f t="shared" si="245"/>
        <v>0</v>
      </c>
      <c r="P854" s="24">
        <f t="shared" si="245"/>
        <v>0</v>
      </c>
      <c r="Q854" s="24">
        <f t="shared" si="245"/>
        <v>0</v>
      </c>
      <c r="R854" s="24">
        <f t="shared" si="245"/>
        <v>0</v>
      </c>
      <c r="S854" s="24">
        <f t="shared" si="245"/>
        <v>0</v>
      </c>
      <c r="T854" s="25" t="s">
        <v>31</v>
      </c>
      <c r="U854" s="30"/>
      <c r="W854" s="31"/>
    </row>
    <row r="855" spans="2:23" s="26" customFormat="1" ht="21" hidden="1" customHeight="1" outlineLevel="1" x14ac:dyDescent="0.25">
      <c r="B855" s="27"/>
      <c r="C855" s="18"/>
      <c r="D855" s="18"/>
      <c r="E855" s="19"/>
      <c r="F855" s="20"/>
      <c r="G855" s="28"/>
      <c r="H855" s="29">
        <f t="shared" si="248"/>
        <v>0</v>
      </c>
      <c r="I855" s="29">
        <f t="shared" si="249"/>
        <v>0</v>
      </c>
      <c r="J855" s="29">
        <f t="shared" si="252"/>
        <v>0</v>
      </c>
      <c r="K855" s="24">
        <f t="shared" si="245"/>
        <v>0</v>
      </c>
      <c r="L855" s="24">
        <f t="shared" si="245"/>
        <v>0</v>
      </c>
      <c r="M855" s="24">
        <f t="shared" si="245"/>
        <v>0</v>
      </c>
      <c r="N855" s="24">
        <f t="shared" si="245"/>
        <v>0</v>
      </c>
      <c r="O855" s="24">
        <f t="shared" si="245"/>
        <v>0</v>
      </c>
      <c r="P855" s="24">
        <f t="shared" si="245"/>
        <v>0</v>
      </c>
      <c r="Q855" s="24">
        <f t="shared" si="245"/>
        <v>0</v>
      </c>
      <c r="R855" s="24">
        <f t="shared" si="245"/>
        <v>0</v>
      </c>
      <c r="S855" s="24">
        <f t="shared" si="245"/>
        <v>0</v>
      </c>
      <c r="T855" s="25" t="s">
        <v>31</v>
      </c>
      <c r="U855" s="30"/>
      <c r="W855" s="31"/>
    </row>
    <row r="856" spans="2:23" s="26" customFormat="1" ht="21" hidden="1" customHeight="1" outlineLevel="1" x14ac:dyDescent="0.25">
      <c r="B856" s="27"/>
      <c r="C856" s="18"/>
      <c r="D856" s="18"/>
      <c r="E856" s="19"/>
      <c r="F856" s="20"/>
      <c r="G856" s="28"/>
      <c r="H856" s="29">
        <f t="shared" si="248"/>
        <v>0</v>
      </c>
      <c r="I856" s="29">
        <f t="shared" si="249"/>
        <v>0</v>
      </c>
      <c r="J856" s="29">
        <f t="shared" si="252"/>
        <v>0</v>
      </c>
      <c r="K856" s="24">
        <f t="shared" si="245"/>
        <v>0</v>
      </c>
      <c r="L856" s="24">
        <f t="shared" si="245"/>
        <v>0</v>
      </c>
      <c r="M856" s="24">
        <f t="shared" si="245"/>
        <v>0</v>
      </c>
      <c r="N856" s="24">
        <f t="shared" si="245"/>
        <v>0</v>
      </c>
      <c r="O856" s="24">
        <f t="shared" si="245"/>
        <v>0</v>
      </c>
      <c r="P856" s="24">
        <f t="shared" si="245"/>
        <v>0</v>
      </c>
      <c r="Q856" s="24">
        <f t="shared" si="245"/>
        <v>0</v>
      </c>
      <c r="R856" s="24">
        <f t="shared" si="245"/>
        <v>0</v>
      </c>
      <c r="S856" s="24">
        <f t="shared" si="245"/>
        <v>0</v>
      </c>
      <c r="T856" s="25" t="s">
        <v>31</v>
      </c>
      <c r="U856" s="30"/>
      <c r="W856" s="31"/>
    </row>
    <row r="857" spans="2:23" s="26" customFormat="1" ht="21" hidden="1" customHeight="1" outlineLevel="1" x14ac:dyDescent="0.25">
      <c r="B857" s="27"/>
      <c r="C857" s="18"/>
      <c r="D857" s="18"/>
      <c r="E857" s="19"/>
      <c r="F857" s="20"/>
      <c r="G857" s="28"/>
      <c r="H857" s="29">
        <f t="shared" si="248"/>
        <v>0</v>
      </c>
      <c r="I857" s="29">
        <f t="shared" si="249"/>
        <v>0</v>
      </c>
      <c r="J857" s="29">
        <f t="shared" si="252"/>
        <v>0</v>
      </c>
      <c r="K857" s="24">
        <f t="shared" si="245"/>
        <v>0</v>
      </c>
      <c r="L857" s="24">
        <f t="shared" si="245"/>
        <v>0</v>
      </c>
      <c r="M857" s="24">
        <f t="shared" si="245"/>
        <v>0</v>
      </c>
      <c r="N857" s="24">
        <f t="shared" si="245"/>
        <v>0</v>
      </c>
      <c r="O857" s="24">
        <f t="shared" si="245"/>
        <v>0</v>
      </c>
      <c r="P857" s="24">
        <f t="shared" si="245"/>
        <v>0</v>
      </c>
      <c r="Q857" s="24">
        <f t="shared" si="245"/>
        <v>0</v>
      </c>
      <c r="R857" s="24">
        <f t="shared" si="245"/>
        <v>0</v>
      </c>
      <c r="S857" s="24">
        <f t="shared" si="245"/>
        <v>0</v>
      </c>
      <c r="T857" s="25" t="s">
        <v>31</v>
      </c>
      <c r="U857" s="30"/>
      <c r="W857" s="31"/>
    </row>
    <row r="858" spans="2:23" s="38" customFormat="1" ht="21" hidden="1" customHeight="1" outlineLevel="1" x14ac:dyDescent="0.25">
      <c r="B858" s="32"/>
      <c r="C858" s="33"/>
      <c r="D858" s="33"/>
      <c r="E858" s="34"/>
      <c r="F858" s="35"/>
      <c r="G858" s="35"/>
      <c r="H858" s="29">
        <f t="shared" si="248"/>
        <v>0</v>
      </c>
      <c r="I858" s="29">
        <f t="shared" si="249"/>
        <v>0</v>
      </c>
      <c r="J858" s="36">
        <f t="shared" si="252"/>
        <v>0</v>
      </c>
      <c r="K858" s="24">
        <f t="shared" si="245"/>
        <v>0</v>
      </c>
      <c r="L858" s="24">
        <f t="shared" si="245"/>
        <v>0</v>
      </c>
      <c r="M858" s="24">
        <f t="shared" si="245"/>
        <v>0</v>
      </c>
      <c r="N858" s="24">
        <f t="shared" si="245"/>
        <v>0</v>
      </c>
      <c r="O858" s="24">
        <f t="shared" si="245"/>
        <v>0</v>
      </c>
      <c r="P858" s="24">
        <f t="shared" si="245"/>
        <v>0</v>
      </c>
      <c r="Q858" s="24">
        <f t="shared" si="245"/>
        <v>0</v>
      </c>
      <c r="R858" s="24">
        <f t="shared" si="245"/>
        <v>0</v>
      </c>
      <c r="S858" s="24">
        <f t="shared" si="245"/>
        <v>0</v>
      </c>
      <c r="T858" s="37" t="s">
        <v>31</v>
      </c>
      <c r="U858" s="37"/>
    </row>
    <row r="859" spans="2:23" s="26" customFormat="1" ht="21" hidden="1" customHeight="1" outlineLevel="1" x14ac:dyDescent="0.25">
      <c r="B859" s="27"/>
      <c r="C859" s="18"/>
      <c r="D859" s="18"/>
      <c r="E859" s="19"/>
      <c r="F859" s="20"/>
      <c r="G859" s="28"/>
      <c r="H859" s="29">
        <f t="shared" si="248"/>
        <v>0</v>
      </c>
      <c r="I859" s="29">
        <f t="shared" si="249"/>
        <v>0</v>
      </c>
      <c r="J859" s="29">
        <f t="shared" si="252"/>
        <v>0</v>
      </c>
      <c r="K859" s="24">
        <f t="shared" si="245"/>
        <v>0</v>
      </c>
      <c r="L859" s="24">
        <f t="shared" si="245"/>
        <v>0</v>
      </c>
      <c r="M859" s="24">
        <f t="shared" si="245"/>
        <v>0</v>
      </c>
      <c r="N859" s="24">
        <f t="shared" si="245"/>
        <v>0</v>
      </c>
      <c r="O859" s="24">
        <f t="shared" si="245"/>
        <v>0</v>
      </c>
      <c r="P859" s="24">
        <f t="shared" si="245"/>
        <v>0</v>
      </c>
      <c r="Q859" s="24">
        <f t="shared" si="245"/>
        <v>0</v>
      </c>
      <c r="R859" s="24">
        <f t="shared" si="245"/>
        <v>0</v>
      </c>
      <c r="S859" s="24">
        <f t="shared" si="245"/>
        <v>0</v>
      </c>
      <c r="T859" s="25" t="s">
        <v>31</v>
      </c>
      <c r="U859" s="30"/>
      <c r="W859" s="31"/>
    </row>
    <row r="860" spans="2:23" s="26" customFormat="1" ht="21" hidden="1" customHeight="1" outlineLevel="1" x14ac:dyDescent="0.25">
      <c r="B860" s="17"/>
      <c r="C860" s="18"/>
      <c r="D860" s="19"/>
      <c r="E860" s="20"/>
      <c r="F860" s="21"/>
      <c r="G860" s="22"/>
      <c r="H860" s="29">
        <f t="shared" si="248"/>
        <v>0</v>
      </c>
      <c r="I860" s="29">
        <f t="shared" si="249"/>
        <v>0</v>
      </c>
      <c r="J860" s="23">
        <f t="shared" ref="J860" si="253">IF($D860=J$6,$C860*$G860,0)</f>
        <v>0</v>
      </c>
      <c r="K860" s="24">
        <f t="shared" ref="K860:S888" si="254">IF($E860=K$6,$J860,0)</f>
        <v>0</v>
      </c>
      <c r="L860" s="24">
        <f t="shared" si="254"/>
        <v>0</v>
      </c>
      <c r="M860" s="24">
        <f t="shared" si="254"/>
        <v>0</v>
      </c>
      <c r="N860" s="24">
        <f t="shared" si="254"/>
        <v>0</v>
      </c>
      <c r="O860" s="24">
        <f t="shared" si="254"/>
        <v>0</v>
      </c>
      <c r="P860" s="24">
        <f t="shared" si="254"/>
        <v>0</v>
      </c>
      <c r="Q860" s="24">
        <f t="shared" si="254"/>
        <v>0</v>
      </c>
      <c r="R860" s="24">
        <f t="shared" si="254"/>
        <v>0</v>
      </c>
      <c r="S860" s="24">
        <f t="shared" si="254"/>
        <v>0</v>
      </c>
      <c r="T860" s="31"/>
    </row>
    <row r="861" spans="2:23" s="26" customFormat="1" ht="21" hidden="1" customHeight="1" outlineLevel="1" x14ac:dyDescent="0.25">
      <c r="B861" s="27"/>
      <c r="C861" s="18"/>
      <c r="D861" s="18"/>
      <c r="E861" s="19"/>
      <c r="F861" s="20"/>
      <c r="G861" s="28"/>
      <c r="H861" s="29">
        <f t="shared" si="248"/>
        <v>0</v>
      </c>
      <c r="I861" s="29">
        <f t="shared" si="249"/>
        <v>0</v>
      </c>
      <c r="J861" s="29">
        <f t="shared" ref="J861:J867" si="255">(H861*D861)+(I861*D861)</f>
        <v>0</v>
      </c>
      <c r="K861" s="24">
        <f t="shared" si="254"/>
        <v>0</v>
      </c>
      <c r="L861" s="24">
        <f t="shared" si="254"/>
        <v>0</v>
      </c>
      <c r="M861" s="24">
        <f t="shared" si="254"/>
        <v>0</v>
      </c>
      <c r="N861" s="24">
        <f t="shared" si="254"/>
        <v>0</v>
      </c>
      <c r="O861" s="24">
        <f t="shared" si="254"/>
        <v>0</v>
      </c>
      <c r="P861" s="24">
        <f t="shared" si="254"/>
        <v>0</v>
      </c>
      <c r="Q861" s="24">
        <f t="shared" si="254"/>
        <v>0</v>
      </c>
      <c r="R861" s="24">
        <f t="shared" si="254"/>
        <v>0</v>
      </c>
      <c r="S861" s="24">
        <f t="shared" si="254"/>
        <v>0</v>
      </c>
      <c r="T861" s="25" t="s">
        <v>31</v>
      </c>
      <c r="U861" s="30"/>
      <c r="W861" s="31"/>
    </row>
    <row r="862" spans="2:23" s="38" customFormat="1" ht="21" hidden="1" customHeight="1" outlineLevel="1" x14ac:dyDescent="0.25">
      <c r="B862" s="32"/>
      <c r="C862" s="33"/>
      <c r="D862" s="33"/>
      <c r="E862" s="34"/>
      <c r="F862" s="35"/>
      <c r="G862" s="35"/>
      <c r="H862" s="29">
        <f t="shared" si="248"/>
        <v>0</v>
      </c>
      <c r="I862" s="29">
        <f t="shared" si="249"/>
        <v>0</v>
      </c>
      <c r="J862" s="36">
        <f t="shared" si="255"/>
        <v>0</v>
      </c>
      <c r="K862" s="24">
        <f t="shared" si="254"/>
        <v>0</v>
      </c>
      <c r="L862" s="24">
        <f t="shared" si="254"/>
        <v>0</v>
      </c>
      <c r="M862" s="24">
        <f t="shared" si="254"/>
        <v>0</v>
      </c>
      <c r="N862" s="24">
        <f t="shared" si="254"/>
        <v>0</v>
      </c>
      <c r="O862" s="24">
        <f t="shared" si="254"/>
        <v>0</v>
      </c>
      <c r="P862" s="24">
        <f t="shared" si="254"/>
        <v>0</v>
      </c>
      <c r="Q862" s="24">
        <f t="shared" si="254"/>
        <v>0</v>
      </c>
      <c r="R862" s="24">
        <f t="shared" si="254"/>
        <v>0</v>
      </c>
      <c r="S862" s="24">
        <f t="shared" si="254"/>
        <v>0</v>
      </c>
      <c r="T862" s="37" t="s">
        <v>31</v>
      </c>
      <c r="U862" s="37"/>
    </row>
    <row r="863" spans="2:23" s="26" customFormat="1" ht="21" hidden="1" customHeight="1" outlineLevel="1" x14ac:dyDescent="0.25">
      <c r="B863" s="27"/>
      <c r="C863" s="18"/>
      <c r="D863" s="18"/>
      <c r="E863" s="19"/>
      <c r="F863" s="20"/>
      <c r="G863" s="28"/>
      <c r="H863" s="29">
        <f t="shared" si="248"/>
        <v>0</v>
      </c>
      <c r="I863" s="29">
        <f t="shared" si="249"/>
        <v>0</v>
      </c>
      <c r="J863" s="29">
        <f t="shared" si="255"/>
        <v>0</v>
      </c>
      <c r="K863" s="24">
        <f t="shared" si="254"/>
        <v>0</v>
      </c>
      <c r="L863" s="24">
        <f t="shared" si="254"/>
        <v>0</v>
      </c>
      <c r="M863" s="24">
        <f t="shared" si="254"/>
        <v>0</v>
      </c>
      <c r="N863" s="24">
        <f t="shared" si="254"/>
        <v>0</v>
      </c>
      <c r="O863" s="24">
        <f t="shared" si="254"/>
        <v>0</v>
      </c>
      <c r="P863" s="24">
        <f t="shared" si="254"/>
        <v>0</v>
      </c>
      <c r="Q863" s="24">
        <f t="shared" si="254"/>
        <v>0</v>
      </c>
      <c r="R863" s="24">
        <f t="shared" si="254"/>
        <v>0</v>
      </c>
      <c r="S863" s="24">
        <f t="shared" si="254"/>
        <v>0</v>
      </c>
      <c r="T863" s="25" t="s">
        <v>31</v>
      </c>
      <c r="U863" s="30"/>
      <c r="W863" s="31"/>
    </row>
    <row r="864" spans="2:23" s="26" customFormat="1" ht="21" hidden="1" customHeight="1" outlineLevel="1" x14ac:dyDescent="0.25">
      <c r="B864" s="27"/>
      <c r="C864" s="18"/>
      <c r="D864" s="18"/>
      <c r="E864" s="19"/>
      <c r="F864" s="20"/>
      <c r="G864" s="28"/>
      <c r="H864" s="29">
        <f t="shared" si="248"/>
        <v>0</v>
      </c>
      <c r="I864" s="29">
        <f t="shared" si="249"/>
        <v>0</v>
      </c>
      <c r="J864" s="29">
        <f t="shared" si="255"/>
        <v>0</v>
      </c>
      <c r="K864" s="24">
        <f t="shared" si="254"/>
        <v>0</v>
      </c>
      <c r="L864" s="24">
        <f t="shared" si="254"/>
        <v>0</v>
      </c>
      <c r="M864" s="24">
        <f t="shared" si="254"/>
        <v>0</v>
      </c>
      <c r="N864" s="24">
        <f t="shared" si="254"/>
        <v>0</v>
      </c>
      <c r="O864" s="24">
        <f t="shared" si="254"/>
        <v>0</v>
      </c>
      <c r="P864" s="24">
        <f t="shared" si="254"/>
        <v>0</v>
      </c>
      <c r="Q864" s="24">
        <f t="shared" si="254"/>
        <v>0</v>
      </c>
      <c r="R864" s="24">
        <f t="shared" si="254"/>
        <v>0</v>
      </c>
      <c r="S864" s="24">
        <f t="shared" si="254"/>
        <v>0</v>
      </c>
      <c r="T864" s="25" t="s">
        <v>31</v>
      </c>
      <c r="U864" s="30"/>
      <c r="W864" s="31"/>
    </row>
    <row r="865" spans="2:23" s="26" customFormat="1" ht="21" hidden="1" customHeight="1" outlineLevel="1" x14ac:dyDescent="0.25">
      <c r="B865" s="27"/>
      <c r="C865" s="18"/>
      <c r="D865" s="18"/>
      <c r="E865" s="19"/>
      <c r="F865" s="20"/>
      <c r="G865" s="28"/>
      <c r="H865" s="29">
        <f t="shared" si="248"/>
        <v>0</v>
      </c>
      <c r="I865" s="29">
        <f t="shared" si="249"/>
        <v>0</v>
      </c>
      <c r="J865" s="29">
        <f t="shared" si="255"/>
        <v>0</v>
      </c>
      <c r="K865" s="24">
        <f t="shared" si="254"/>
        <v>0</v>
      </c>
      <c r="L865" s="24">
        <f t="shared" si="254"/>
        <v>0</v>
      </c>
      <c r="M865" s="24">
        <f t="shared" si="254"/>
        <v>0</v>
      </c>
      <c r="N865" s="24">
        <f t="shared" si="254"/>
        <v>0</v>
      </c>
      <c r="O865" s="24">
        <f t="shared" si="254"/>
        <v>0</v>
      </c>
      <c r="P865" s="24">
        <f t="shared" si="254"/>
        <v>0</v>
      </c>
      <c r="Q865" s="24">
        <f t="shared" si="254"/>
        <v>0</v>
      </c>
      <c r="R865" s="24">
        <f t="shared" si="254"/>
        <v>0</v>
      </c>
      <c r="S865" s="24">
        <f t="shared" si="254"/>
        <v>0</v>
      </c>
      <c r="T865" s="25" t="s">
        <v>31</v>
      </c>
      <c r="U865" s="30"/>
      <c r="W865" s="31"/>
    </row>
    <row r="866" spans="2:23" s="38" customFormat="1" ht="21" hidden="1" customHeight="1" outlineLevel="1" x14ac:dyDescent="0.25">
      <c r="B866" s="32"/>
      <c r="C866" s="33"/>
      <c r="D866" s="33"/>
      <c r="E866" s="34"/>
      <c r="F866" s="35"/>
      <c r="G866" s="35"/>
      <c r="H866" s="29">
        <f t="shared" si="248"/>
        <v>0</v>
      </c>
      <c r="I866" s="29">
        <f t="shared" si="249"/>
        <v>0</v>
      </c>
      <c r="J866" s="36">
        <f t="shared" si="255"/>
        <v>0</v>
      </c>
      <c r="K866" s="24">
        <f t="shared" si="254"/>
        <v>0</v>
      </c>
      <c r="L866" s="24">
        <f t="shared" si="254"/>
        <v>0</v>
      </c>
      <c r="M866" s="24">
        <f t="shared" si="254"/>
        <v>0</v>
      </c>
      <c r="N866" s="24">
        <f t="shared" si="254"/>
        <v>0</v>
      </c>
      <c r="O866" s="24">
        <f t="shared" si="254"/>
        <v>0</v>
      </c>
      <c r="P866" s="24">
        <f t="shared" si="254"/>
        <v>0</v>
      </c>
      <c r="Q866" s="24">
        <f t="shared" si="254"/>
        <v>0</v>
      </c>
      <c r="R866" s="24">
        <f t="shared" si="254"/>
        <v>0</v>
      </c>
      <c r="S866" s="24">
        <f t="shared" si="254"/>
        <v>0</v>
      </c>
      <c r="T866" s="37" t="s">
        <v>31</v>
      </c>
      <c r="U866" s="37"/>
    </row>
    <row r="867" spans="2:23" s="26" customFormat="1" ht="21" hidden="1" customHeight="1" outlineLevel="1" x14ac:dyDescent="0.25">
      <c r="B867" s="27"/>
      <c r="C867" s="18"/>
      <c r="D867" s="18"/>
      <c r="E867" s="19"/>
      <c r="F867" s="20"/>
      <c r="G867" s="28"/>
      <c r="H867" s="29">
        <f t="shared" si="248"/>
        <v>0</v>
      </c>
      <c r="I867" s="29">
        <f t="shared" si="249"/>
        <v>0</v>
      </c>
      <c r="J867" s="29">
        <f t="shared" si="255"/>
        <v>0</v>
      </c>
      <c r="K867" s="24">
        <f t="shared" si="254"/>
        <v>0</v>
      </c>
      <c r="L867" s="24">
        <f t="shared" si="254"/>
        <v>0</v>
      </c>
      <c r="M867" s="24">
        <f t="shared" si="254"/>
        <v>0</v>
      </c>
      <c r="N867" s="24">
        <f t="shared" si="254"/>
        <v>0</v>
      </c>
      <c r="O867" s="24">
        <f t="shared" si="254"/>
        <v>0</v>
      </c>
      <c r="P867" s="24">
        <f t="shared" si="254"/>
        <v>0</v>
      </c>
      <c r="Q867" s="24">
        <f t="shared" si="254"/>
        <v>0</v>
      </c>
      <c r="R867" s="24">
        <f t="shared" si="254"/>
        <v>0</v>
      </c>
      <c r="S867" s="24">
        <f t="shared" si="254"/>
        <v>0</v>
      </c>
      <c r="T867" s="25" t="s">
        <v>31</v>
      </c>
      <c r="U867" s="30"/>
      <c r="W867" s="31"/>
    </row>
    <row r="868" spans="2:23" s="26" customFormat="1" ht="21" hidden="1" customHeight="1" outlineLevel="1" x14ac:dyDescent="0.25">
      <c r="B868" s="17"/>
      <c r="C868" s="18"/>
      <c r="D868" s="19"/>
      <c r="E868" s="20"/>
      <c r="F868" s="21"/>
      <c r="G868" s="22"/>
      <c r="H868" s="29">
        <f t="shared" si="248"/>
        <v>0</v>
      </c>
      <c r="I868" s="29">
        <f t="shared" si="249"/>
        <v>0</v>
      </c>
      <c r="J868" s="23">
        <f t="shared" ref="J868" si="256">IF($D868=J$6,$C868*$G868,0)</f>
        <v>0</v>
      </c>
      <c r="K868" s="24">
        <f t="shared" si="254"/>
        <v>0</v>
      </c>
      <c r="L868" s="24">
        <f t="shared" si="254"/>
        <v>0</v>
      </c>
      <c r="M868" s="24">
        <f t="shared" si="254"/>
        <v>0</v>
      </c>
      <c r="N868" s="24">
        <f t="shared" si="254"/>
        <v>0</v>
      </c>
      <c r="O868" s="24">
        <f t="shared" si="254"/>
        <v>0</v>
      </c>
      <c r="P868" s="24">
        <f t="shared" si="254"/>
        <v>0</v>
      </c>
      <c r="Q868" s="24">
        <f t="shared" si="254"/>
        <v>0</v>
      </c>
      <c r="R868" s="24">
        <f t="shared" si="254"/>
        <v>0</v>
      </c>
      <c r="S868" s="24">
        <f t="shared" si="254"/>
        <v>0</v>
      </c>
      <c r="T868" s="31"/>
    </row>
    <row r="869" spans="2:23" s="26" customFormat="1" ht="21" hidden="1" customHeight="1" outlineLevel="1" x14ac:dyDescent="0.25">
      <c r="B869" s="27"/>
      <c r="C869" s="18"/>
      <c r="D869" s="18"/>
      <c r="E869" s="19"/>
      <c r="F869" s="20"/>
      <c r="G869" s="28"/>
      <c r="H869" s="29">
        <f t="shared" si="248"/>
        <v>0</v>
      </c>
      <c r="I869" s="29">
        <f t="shared" si="249"/>
        <v>0</v>
      </c>
      <c r="J869" s="29">
        <f t="shared" ref="J869:J873" si="257">(H869*D869)+(I869*D869)</f>
        <v>0</v>
      </c>
      <c r="K869" s="24">
        <f t="shared" si="254"/>
        <v>0</v>
      </c>
      <c r="L869" s="24">
        <f t="shared" si="254"/>
        <v>0</v>
      </c>
      <c r="M869" s="24">
        <f t="shared" si="254"/>
        <v>0</v>
      </c>
      <c r="N869" s="24">
        <f t="shared" si="254"/>
        <v>0</v>
      </c>
      <c r="O869" s="24">
        <f t="shared" si="254"/>
        <v>0</v>
      </c>
      <c r="P869" s="24">
        <f t="shared" si="254"/>
        <v>0</v>
      </c>
      <c r="Q869" s="24">
        <f t="shared" si="254"/>
        <v>0</v>
      </c>
      <c r="R869" s="24">
        <f t="shared" si="254"/>
        <v>0</v>
      </c>
      <c r="S869" s="24">
        <f t="shared" si="254"/>
        <v>0</v>
      </c>
      <c r="T869" s="25" t="s">
        <v>31</v>
      </c>
      <c r="U869" s="30"/>
      <c r="W869" s="31"/>
    </row>
    <row r="870" spans="2:23" s="26" customFormat="1" ht="21" hidden="1" customHeight="1" outlineLevel="1" x14ac:dyDescent="0.25">
      <c r="B870" s="27"/>
      <c r="C870" s="18"/>
      <c r="D870" s="18"/>
      <c r="E870" s="19"/>
      <c r="F870" s="20"/>
      <c r="G870" s="28"/>
      <c r="H870" s="29">
        <f t="shared" si="248"/>
        <v>0</v>
      </c>
      <c r="I870" s="29">
        <f t="shared" si="249"/>
        <v>0</v>
      </c>
      <c r="J870" s="29">
        <f t="shared" si="257"/>
        <v>0</v>
      </c>
      <c r="K870" s="24">
        <f t="shared" si="254"/>
        <v>0</v>
      </c>
      <c r="L870" s="24">
        <f t="shared" si="254"/>
        <v>0</v>
      </c>
      <c r="M870" s="24">
        <f t="shared" si="254"/>
        <v>0</v>
      </c>
      <c r="N870" s="24">
        <f t="shared" si="254"/>
        <v>0</v>
      </c>
      <c r="O870" s="24">
        <f t="shared" si="254"/>
        <v>0</v>
      </c>
      <c r="P870" s="24">
        <f t="shared" si="254"/>
        <v>0</v>
      </c>
      <c r="Q870" s="24">
        <f t="shared" si="254"/>
        <v>0</v>
      </c>
      <c r="R870" s="24">
        <f t="shared" si="254"/>
        <v>0</v>
      </c>
      <c r="S870" s="24">
        <f t="shared" si="254"/>
        <v>0</v>
      </c>
      <c r="T870" s="25" t="s">
        <v>31</v>
      </c>
      <c r="U870" s="30"/>
      <c r="W870" s="31"/>
    </row>
    <row r="871" spans="2:23" s="26" customFormat="1" ht="21" hidden="1" customHeight="1" outlineLevel="1" x14ac:dyDescent="0.25">
      <c r="B871" s="27"/>
      <c r="C871" s="18"/>
      <c r="D871" s="18"/>
      <c r="E871" s="19"/>
      <c r="F871" s="20"/>
      <c r="G871" s="28"/>
      <c r="H871" s="29">
        <f t="shared" si="248"/>
        <v>0</v>
      </c>
      <c r="I871" s="29">
        <f t="shared" si="249"/>
        <v>0</v>
      </c>
      <c r="J871" s="29">
        <f t="shared" si="257"/>
        <v>0</v>
      </c>
      <c r="K871" s="24">
        <f t="shared" si="254"/>
        <v>0</v>
      </c>
      <c r="L871" s="24">
        <f t="shared" si="254"/>
        <v>0</v>
      </c>
      <c r="M871" s="24">
        <f t="shared" si="254"/>
        <v>0</v>
      </c>
      <c r="N871" s="24">
        <f t="shared" si="254"/>
        <v>0</v>
      </c>
      <c r="O871" s="24">
        <f t="shared" si="254"/>
        <v>0</v>
      </c>
      <c r="P871" s="24">
        <f t="shared" si="254"/>
        <v>0</v>
      </c>
      <c r="Q871" s="24">
        <f t="shared" si="254"/>
        <v>0</v>
      </c>
      <c r="R871" s="24">
        <f t="shared" si="254"/>
        <v>0</v>
      </c>
      <c r="S871" s="24">
        <f t="shared" si="254"/>
        <v>0</v>
      </c>
      <c r="T871" s="25" t="s">
        <v>31</v>
      </c>
      <c r="U871" s="30"/>
      <c r="W871" s="31"/>
    </row>
    <row r="872" spans="2:23" s="38" customFormat="1" ht="21" hidden="1" customHeight="1" outlineLevel="1" x14ac:dyDescent="0.25">
      <c r="B872" s="32"/>
      <c r="C872" s="33"/>
      <c r="D872" s="33"/>
      <c r="E872" s="34"/>
      <c r="F872" s="35"/>
      <c r="G872" s="35"/>
      <c r="H872" s="29">
        <f t="shared" si="248"/>
        <v>0</v>
      </c>
      <c r="I872" s="29">
        <f t="shared" si="249"/>
        <v>0</v>
      </c>
      <c r="J872" s="36">
        <f t="shared" si="257"/>
        <v>0</v>
      </c>
      <c r="K872" s="24">
        <f t="shared" si="254"/>
        <v>0</v>
      </c>
      <c r="L872" s="24">
        <f t="shared" si="254"/>
        <v>0</v>
      </c>
      <c r="M872" s="24">
        <f t="shared" si="254"/>
        <v>0</v>
      </c>
      <c r="N872" s="24">
        <f t="shared" si="254"/>
        <v>0</v>
      </c>
      <c r="O872" s="24">
        <f t="shared" si="254"/>
        <v>0</v>
      </c>
      <c r="P872" s="24">
        <f t="shared" si="254"/>
        <v>0</v>
      </c>
      <c r="Q872" s="24">
        <f t="shared" si="254"/>
        <v>0</v>
      </c>
      <c r="R872" s="24">
        <f t="shared" si="254"/>
        <v>0</v>
      </c>
      <c r="S872" s="24">
        <f t="shared" si="254"/>
        <v>0</v>
      </c>
      <c r="T872" s="37" t="s">
        <v>31</v>
      </c>
      <c r="U872" s="37"/>
    </row>
    <row r="873" spans="2:23" s="26" customFormat="1" ht="21" hidden="1" customHeight="1" outlineLevel="1" x14ac:dyDescent="0.25">
      <c r="B873" s="27"/>
      <c r="C873" s="18"/>
      <c r="D873" s="18"/>
      <c r="E873" s="19"/>
      <c r="F873" s="20"/>
      <c r="G873" s="28"/>
      <c r="H873" s="29">
        <f t="shared" si="248"/>
        <v>0</v>
      </c>
      <c r="I873" s="29">
        <f t="shared" si="249"/>
        <v>0</v>
      </c>
      <c r="J873" s="29">
        <f t="shared" si="257"/>
        <v>0</v>
      </c>
      <c r="K873" s="24">
        <f t="shared" si="254"/>
        <v>0</v>
      </c>
      <c r="L873" s="24">
        <f t="shared" si="254"/>
        <v>0</v>
      </c>
      <c r="M873" s="24">
        <f t="shared" si="254"/>
        <v>0</v>
      </c>
      <c r="N873" s="24">
        <f t="shared" si="254"/>
        <v>0</v>
      </c>
      <c r="O873" s="24">
        <f t="shared" si="254"/>
        <v>0</v>
      </c>
      <c r="P873" s="24">
        <f t="shared" si="254"/>
        <v>0</v>
      </c>
      <c r="Q873" s="24">
        <f t="shared" si="254"/>
        <v>0</v>
      </c>
      <c r="R873" s="24">
        <f t="shared" si="254"/>
        <v>0</v>
      </c>
      <c r="S873" s="24">
        <f t="shared" si="254"/>
        <v>0</v>
      </c>
      <c r="T873" s="25" t="s">
        <v>31</v>
      </c>
      <c r="U873" s="30"/>
      <c r="W873" s="31"/>
    </row>
    <row r="874" spans="2:23" s="26" customFormat="1" ht="21" hidden="1" customHeight="1" outlineLevel="1" x14ac:dyDescent="0.25">
      <c r="B874" s="17"/>
      <c r="C874" s="18"/>
      <c r="D874" s="19"/>
      <c r="E874" s="20"/>
      <c r="F874" s="21"/>
      <c r="G874" s="22"/>
      <c r="H874" s="29">
        <f t="shared" si="248"/>
        <v>0</v>
      </c>
      <c r="I874" s="29">
        <f t="shared" si="249"/>
        <v>0</v>
      </c>
      <c r="J874" s="23">
        <f t="shared" ref="J874" si="258">IF($D874=J$6,$C874*$G874,0)</f>
        <v>0</v>
      </c>
      <c r="K874" s="24">
        <f t="shared" si="254"/>
        <v>0</v>
      </c>
      <c r="L874" s="24">
        <f t="shared" si="254"/>
        <v>0</v>
      </c>
      <c r="M874" s="24">
        <f t="shared" si="254"/>
        <v>0</v>
      </c>
      <c r="N874" s="24">
        <f t="shared" si="254"/>
        <v>0</v>
      </c>
      <c r="O874" s="24">
        <f t="shared" si="254"/>
        <v>0</v>
      </c>
      <c r="P874" s="24">
        <f t="shared" si="254"/>
        <v>0</v>
      </c>
      <c r="Q874" s="24">
        <f t="shared" si="254"/>
        <v>0</v>
      </c>
      <c r="R874" s="24">
        <f t="shared" si="254"/>
        <v>0</v>
      </c>
      <c r="S874" s="24">
        <f t="shared" si="254"/>
        <v>0</v>
      </c>
      <c r="T874" s="31"/>
    </row>
    <row r="875" spans="2:23" s="26" customFormat="1" ht="21" hidden="1" customHeight="1" outlineLevel="1" x14ac:dyDescent="0.25">
      <c r="B875" s="27"/>
      <c r="C875" s="18"/>
      <c r="D875" s="18"/>
      <c r="E875" s="19"/>
      <c r="F875" s="20"/>
      <c r="G875" s="28"/>
      <c r="H875" s="29">
        <f t="shared" si="248"/>
        <v>0</v>
      </c>
      <c r="I875" s="29">
        <f t="shared" si="249"/>
        <v>0</v>
      </c>
      <c r="J875" s="29">
        <f t="shared" ref="J875:J880" si="259">(H875*D875)+(I875*D875)</f>
        <v>0</v>
      </c>
      <c r="K875" s="24">
        <f t="shared" si="254"/>
        <v>0</v>
      </c>
      <c r="L875" s="24">
        <f t="shared" si="254"/>
        <v>0</v>
      </c>
      <c r="M875" s="24">
        <f t="shared" si="254"/>
        <v>0</v>
      </c>
      <c r="N875" s="24">
        <f t="shared" si="254"/>
        <v>0</v>
      </c>
      <c r="O875" s="24">
        <f t="shared" si="254"/>
        <v>0</v>
      </c>
      <c r="P875" s="24">
        <f t="shared" si="254"/>
        <v>0</v>
      </c>
      <c r="Q875" s="24">
        <f t="shared" si="254"/>
        <v>0</v>
      </c>
      <c r="R875" s="24">
        <f t="shared" si="254"/>
        <v>0</v>
      </c>
      <c r="S875" s="24">
        <f t="shared" si="254"/>
        <v>0</v>
      </c>
      <c r="T875" s="25" t="s">
        <v>31</v>
      </c>
      <c r="U875" s="30"/>
      <c r="W875" s="31"/>
    </row>
    <row r="876" spans="2:23" s="26" customFormat="1" ht="21" hidden="1" customHeight="1" outlineLevel="1" x14ac:dyDescent="0.25">
      <c r="B876" s="27"/>
      <c r="C876" s="18"/>
      <c r="D876" s="18"/>
      <c r="E876" s="19"/>
      <c r="F876" s="20"/>
      <c r="G876" s="28"/>
      <c r="H876" s="29">
        <f t="shared" si="248"/>
        <v>0</v>
      </c>
      <c r="I876" s="29">
        <f t="shared" si="249"/>
        <v>0</v>
      </c>
      <c r="J876" s="29">
        <f t="shared" si="259"/>
        <v>0</v>
      </c>
      <c r="K876" s="24">
        <f t="shared" si="254"/>
        <v>0</v>
      </c>
      <c r="L876" s="24">
        <f t="shared" si="254"/>
        <v>0</v>
      </c>
      <c r="M876" s="24">
        <f t="shared" si="254"/>
        <v>0</v>
      </c>
      <c r="N876" s="24">
        <f t="shared" si="254"/>
        <v>0</v>
      </c>
      <c r="O876" s="24">
        <f t="shared" si="254"/>
        <v>0</v>
      </c>
      <c r="P876" s="24">
        <f t="shared" si="254"/>
        <v>0</v>
      </c>
      <c r="Q876" s="24">
        <f t="shared" si="254"/>
        <v>0</v>
      </c>
      <c r="R876" s="24">
        <f t="shared" si="254"/>
        <v>0</v>
      </c>
      <c r="S876" s="24">
        <f t="shared" si="254"/>
        <v>0</v>
      </c>
      <c r="T876" s="25" t="s">
        <v>31</v>
      </c>
      <c r="U876" s="30"/>
      <c r="W876" s="31"/>
    </row>
    <row r="877" spans="2:23" s="26" customFormat="1" ht="21" hidden="1" customHeight="1" outlineLevel="1" x14ac:dyDescent="0.25">
      <c r="B877" s="27"/>
      <c r="C877" s="18"/>
      <c r="D877" s="18"/>
      <c r="E877" s="19"/>
      <c r="F877" s="20"/>
      <c r="G877" s="28"/>
      <c r="H877" s="29">
        <f t="shared" si="248"/>
        <v>0</v>
      </c>
      <c r="I877" s="29">
        <f t="shared" si="249"/>
        <v>0</v>
      </c>
      <c r="J877" s="29">
        <f t="shared" si="259"/>
        <v>0</v>
      </c>
      <c r="K877" s="24">
        <f t="shared" si="254"/>
        <v>0</v>
      </c>
      <c r="L877" s="24">
        <f t="shared" si="254"/>
        <v>0</v>
      </c>
      <c r="M877" s="24">
        <f t="shared" si="254"/>
        <v>0</v>
      </c>
      <c r="N877" s="24">
        <f t="shared" si="254"/>
        <v>0</v>
      </c>
      <c r="O877" s="24">
        <f t="shared" si="254"/>
        <v>0</v>
      </c>
      <c r="P877" s="24">
        <f t="shared" si="254"/>
        <v>0</v>
      </c>
      <c r="Q877" s="24">
        <f t="shared" si="254"/>
        <v>0</v>
      </c>
      <c r="R877" s="24">
        <f t="shared" si="254"/>
        <v>0</v>
      </c>
      <c r="S877" s="24">
        <f t="shared" si="254"/>
        <v>0</v>
      </c>
      <c r="T877" s="25" t="s">
        <v>31</v>
      </c>
      <c r="U877" s="30"/>
      <c r="W877" s="31"/>
    </row>
    <row r="878" spans="2:23" s="26" customFormat="1" ht="21" hidden="1" customHeight="1" outlineLevel="1" x14ac:dyDescent="0.25">
      <c r="B878" s="27"/>
      <c r="C878" s="18"/>
      <c r="D878" s="18"/>
      <c r="E878" s="19"/>
      <c r="F878" s="20"/>
      <c r="G878" s="28"/>
      <c r="H878" s="29">
        <f t="shared" si="248"/>
        <v>0</v>
      </c>
      <c r="I878" s="29">
        <f t="shared" si="249"/>
        <v>0</v>
      </c>
      <c r="J878" s="29">
        <f t="shared" si="259"/>
        <v>0</v>
      </c>
      <c r="K878" s="24">
        <f t="shared" si="254"/>
        <v>0</v>
      </c>
      <c r="L878" s="24">
        <f t="shared" si="254"/>
        <v>0</v>
      </c>
      <c r="M878" s="24">
        <f t="shared" si="254"/>
        <v>0</v>
      </c>
      <c r="N878" s="24">
        <f t="shared" si="254"/>
        <v>0</v>
      </c>
      <c r="O878" s="24">
        <f t="shared" si="254"/>
        <v>0</v>
      </c>
      <c r="P878" s="24">
        <f t="shared" si="254"/>
        <v>0</v>
      </c>
      <c r="Q878" s="24">
        <f t="shared" si="254"/>
        <v>0</v>
      </c>
      <c r="R878" s="24">
        <f t="shared" si="254"/>
        <v>0</v>
      </c>
      <c r="S878" s="24">
        <f t="shared" si="254"/>
        <v>0</v>
      </c>
      <c r="T878" s="25" t="s">
        <v>31</v>
      </c>
      <c r="U878" s="30"/>
      <c r="W878" s="31"/>
    </row>
    <row r="879" spans="2:23" s="38" customFormat="1" ht="21" hidden="1" customHeight="1" outlineLevel="1" x14ac:dyDescent="0.25">
      <c r="B879" s="32"/>
      <c r="C879" s="33"/>
      <c r="D879" s="33"/>
      <c r="E879" s="34"/>
      <c r="F879" s="35"/>
      <c r="G879" s="35"/>
      <c r="H879" s="29">
        <f t="shared" si="248"/>
        <v>0</v>
      </c>
      <c r="I879" s="29">
        <f t="shared" si="249"/>
        <v>0</v>
      </c>
      <c r="J879" s="36">
        <f t="shared" si="259"/>
        <v>0</v>
      </c>
      <c r="K879" s="24">
        <f t="shared" si="254"/>
        <v>0</v>
      </c>
      <c r="L879" s="24">
        <f t="shared" si="254"/>
        <v>0</v>
      </c>
      <c r="M879" s="24">
        <f t="shared" si="254"/>
        <v>0</v>
      </c>
      <c r="N879" s="24">
        <f t="shared" si="254"/>
        <v>0</v>
      </c>
      <c r="O879" s="24">
        <f t="shared" si="254"/>
        <v>0</v>
      </c>
      <c r="P879" s="24">
        <f t="shared" si="254"/>
        <v>0</v>
      </c>
      <c r="Q879" s="24">
        <f t="shared" si="254"/>
        <v>0</v>
      </c>
      <c r="R879" s="24">
        <f t="shared" si="254"/>
        <v>0</v>
      </c>
      <c r="S879" s="24">
        <f t="shared" si="254"/>
        <v>0</v>
      </c>
      <c r="T879" s="37" t="s">
        <v>31</v>
      </c>
      <c r="U879" s="37"/>
    </row>
    <row r="880" spans="2:23" s="26" customFormat="1" ht="21" hidden="1" customHeight="1" outlineLevel="1" x14ac:dyDescent="0.25">
      <c r="B880" s="27"/>
      <c r="C880" s="18"/>
      <c r="D880" s="18"/>
      <c r="E880" s="62"/>
      <c r="F880" s="20"/>
      <c r="G880" s="28"/>
      <c r="H880" s="29">
        <f t="shared" si="248"/>
        <v>0</v>
      </c>
      <c r="I880" s="29">
        <f t="shared" si="249"/>
        <v>0</v>
      </c>
      <c r="J880" s="29">
        <f t="shared" si="259"/>
        <v>0</v>
      </c>
      <c r="K880" s="24">
        <f t="shared" si="254"/>
        <v>0</v>
      </c>
      <c r="L880" s="24">
        <f t="shared" si="254"/>
        <v>0</v>
      </c>
      <c r="M880" s="24">
        <f t="shared" si="254"/>
        <v>0</v>
      </c>
      <c r="N880" s="24">
        <f t="shared" si="254"/>
        <v>0</v>
      </c>
      <c r="O880" s="24">
        <f t="shared" si="254"/>
        <v>0</v>
      </c>
      <c r="P880" s="24">
        <f t="shared" si="254"/>
        <v>0</v>
      </c>
      <c r="Q880" s="24">
        <f t="shared" si="254"/>
        <v>0</v>
      </c>
      <c r="R880" s="24">
        <f t="shared" si="254"/>
        <v>0</v>
      </c>
      <c r="S880" s="24">
        <f t="shared" si="254"/>
        <v>0</v>
      </c>
      <c r="T880" s="25" t="s">
        <v>31</v>
      </c>
      <c r="U880" s="30"/>
      <c r="W880" s="31"/>
    </row>
    <row r="881" spans="2:23" s="26" customFormat="1" ht="21" hidden="1" customHeight="1" outlineLevel="1" x14ac:dyDescent="0.25">
      <c r="B881" s="17"/>
      <c r="C881" s="18"/>
      <c r="D881" s="19"/>
      <c r="E881" s="20"/>
      <c r="F881" s="21"/>
      <c r="G881" s="22"/>
      <c r="H881" s="29">
        <f t="shared" si="248"/>
        <v>0</v>
      </c>
      <c r="I881" s="29">
        <f t="shared" si="249"/>
        <v>0</v>
      </c>
      <c r="J881" s="23">
        <f t="shared" ref="J881" si="260">IF($D881=J$6,$C881*$G881,0)</f>
        <v>0</v>
      </c>
      <c r="K881" s="24">
        <f t="shared" si="254"/>
        <v>0</v>
      </c>
      <c r="L881" s="24">
        <f t="shared" si="254"/>
        <v>0</v>
      </c>
      <c r="M881" s="24">
        <f t="shared" si="254"/>
        <v>0</v>
      </c>
      <c r="N881" s="24">
        <f t="shared" si="254"/>
        <v>0</v>
      </c>
      <c r="O881" s="24">
        <f t="shared" si="254"/>
        <v>0</v>
      </c>
      <c r="P881" s="24">
        <f t="shared" si="254"/>
        <v>0</v>
      </c>
      <c r="Q881" s="24">
        <f t="shared" si="254"/>
        <v>0</v>
      </c>
      <c r="R881" s="24">
        <f t="shared" si="254"/>
        <v>0</v>
      </c>
      <c r="S881" s="24">
        <f t="shared" si="254"/>
        <v>0</v>
      </c>
      <c r="T881" s="25" t="s">
        <v>31</v>
      </c>
    </row>
    <row r="882" spans="2:23" s="26" customFormat="1" ht="21" hidden="1" customHeight="1" outlineLevel="1" x14ac:dyDescent="0.25">
      <c r="B882" s="27"/>
      <c r="C882" s="18"/>
      <c r="D882" s="18"/>
      <c r="E882" s="19"/>
      <c r="F882" s="20"/>
      <c r="G882" s="28"/>
      <c r="H882" s="29">
        <f t="shared" si="248"/>
        <v>0</v>
      </c>
      <c r="I882" s="29">
        <f t="shared" si="249"/>
        <v>0</v>
      </c>
      <c r="J882" s="29">
        <f t="shared" ref="J882:J889" si="261">(H882*D882)+(I882*D882)</f>
        <v>0</v>
      </c>
      <c r="K882" s="24">
        <f t="shared" si="254"/>
        <v>0</v>
      </c>
      <c r="L882" s="24">
        <f t="shared" si="254"/>
        <v>0</v>
      </c>
      <c r="M882" s="24">
        <f t="shared" si="254"/>
        <v>0</v>
      </c>
      <c r="N882" s="24">
        <f t="shared" si="254"/>
        <v>0</v>
      </c>
      <c r="O882" s="24">
        <f t="shared" si="254"/>
        <v>0</v>
      </c>
      <c r="P882" s="24">
        <f t="shared" si="254"/>
        <v>0</v>
      </c>
      <c r="Q882" s="24">
        <f t="shared" si="254"/>
        <v>0</v>
      </c>
      <c r="R882" s="24">
        <f t="shared" si="254"/>
        <v>0</v>
      </c>
      <c r="S882" s="24">
        <f t="shared" si="254"/>
        <v>0</v>
      </c>
      <c r="T882" s="25" t="s">
        <v>31</v>
      </c>
      <c r="U882" s="30"/>
      <c r="W882" s="31"/>
    </row>
    <row r="883" spans="2:23" s="38" customFormat="1" ht="21" hidden="1" customHeight="1" outlineLevel="1" x14ac:dyDescent="0.25">
      <c r="B883" s="32"/>
      <c r="C883" s="33"/>
      <c r="D883" s="33"/>
      <c r="E883" s="34"/>
      <c r="F883" s="35"/>
      <c r="G883" s="35"/>
      <c r="H883" s="29">
        <f t="shared" si="248"/>
        <v>0</v>
      </c>
      <c r="I883" s="29">
        <f t="shared" si="249"/>
        <v>0</v>
      </c>
      <c r="J883" s="36">
        <f t="shared" si="261"/>
        <v>0</v>
      </c>
      <c r="K883" s="24">
        <f t="shared" si="254"/>
        <v>0</v>
      </c>
      <c r="L883" s="24">
        <f t="shared" si="254"/>
        <v>0</v>
      </c>
      <c r="M883" s="24">
        <f t="shared" si="254"/>
        <v>0</v>
      </c>
      <c r="N883" s="24">
        <f t="shared" si="254"/>
        <v>0</v>
      </c>
      <c r="O883" s="24">
        <f t="shared" si="254"/>
        <v>0</v>
      </c>
      <c r="P883" s="24">
        <f t="shared" si="254"/>
        <v>0</v>
      </c>
      <c r="Q883" s="24">
        <f t="shared" si="254"/>
        <v>0</v>
      </c>
      <c r="R883" s="24">
        <f t="shared" si="254"/>
        <v>0</v>
      </c>
      <c r="S883" s="24">
        <f t="shared" si="254"/>
        <v>0</v>
      </c>
      <c r="T883" s="37" t="s">
        <v>31</v>
      </c>
      <c r="U883" s="37"/>
    </row>
    <row r="884" spans="2:23" s="26" customFormat="1" ht="21" hidden="1" customHeight="1" outlineLevel="1" x14ac:dyDescent="0.25">
      <c r="B884" s="27"/>
      <c r="C884" s="18"/>
      <c r="D884" s="18"/>
      <c r="E884" s="19"/>
      <c r="F884" s="20"/>
      <c r="G884" s="28"/>
      <c r="H884" s="29">
        <f t="shared" si="248"/>
        <v>0</v>
      </c>
      <c r="I884" s="29">
        <f t="shared" si="249"/>
        <v>0</v>
      </c>
      <c r="J884" s="29">
        <f t="shared" si="261"/>
        <v>0</v>
      </c>
      <c r="K884" s="24">
        <f t="shared" si="254"/>
        <v>0</v>
      </c>
      <c r="L884" s="24">
        <f t="shared" si="254"/>
        <v>0</v>
      </c>
      <c r="M884" s="24">
        <f t="shared" si="254"/>
        <v>0</v>
      </c>
      <c r="N884" s="24">
        <f t="shared" si="254"/>
        <v>0</v>
      </c>
      <c r="O884" s="24">
        <f t="shared" si="254"/>
        <v>0</v>
      </c>
      <c r="P884" s="24">
        <f t="shared" si="254"/>
        <v>0</v>
      </c>
      <c r="Q884" s="24">
        <f t="shared" si="254"/>
        <v>0</v>
      </c>
      <c r="R884" s="24">
        <f t="shared" si="254"/>
        <v>0</v>
      </c>
      <c r="S884" s="24">
        <f t="shared" si="254"/>
        <v>0</v>
      </c>
      <c r="T884" s="25" t="s">
        <v>31</v>
      </c>
      <c r="U884" s="30"/>
      <c r="W884" s="31"/>
    </row>
    <row r="885" spans="2:23" s="26" customFormat="1" ht="21" hidden="1" customHeight="1" outlineLevel="1" x14ac:dyDescent="0.25">
      <c r="B885" s="27"/>
      <c r="C885" s="18"/>
      <c r="D885" s="18"/>
      <c r="E885" s="62"/>
      <c r="F885" s="20"/>
      <c r="G885" s="28"/>
      <c r="H885" s="29">
        <f t="shared" si="248"/>
        <v>0</v>
      </c>
      <c r="I885" s="29">
        <f t="shared" si="249"/>
        <v>0</v>
      </c>
      <c r="J885" s="29">
        <f t="shared" si="261"/>
        <v>0</v>
      </c>
      <c r="K885" s="24">
        <f t="shared" si="254"/>
        <v>0</v>
      </c>
      <c r="L885" s="24">
        <f t="shared" si="254"/>
        <v>0</v>
      </c>
      <c r="M885" s="24">
        <f t="shared" si="254"/>
        <v>0</v>
      </c>
      <c r="N885" s="24">
        <f t="shared" si="254"/>
        <v>0</v>
      </c>
      <c r="O885" s="24">
        <f t="shared" si="254"/>
        <v>0</v>
      </c>
      <c r="P885" s="24">
        <f t="shared" si="254"/>
        <v>0</v>
      </c>
      <c r="Q885" s="24">
        <f t="shared" si="254"/>
        <v>0</v>
      </c>
      <c r="R885" s="24">
        <f t="shared" si="254"/>
        <v>0</v>
      </c>
      <c r="S885" s="24">
        <f t="shared" si="254"/>
        <v>0</v>
      </c>
      <c r="T885" s="25" t="s">
        <v>31</v>
      </c>
      <c r="U885" s="30"/>
      <c r="W885" s="31"/>
    </row>
    <row r="886" spans="2:23" s="26" customFormat="1" ht="21" hidden="1" customHeight="1" outlineLevel="1" x14ac:dyDescent="0.25">
      <c r="B886" s="27"/>
      <c r="C886" s="18"/>
      <c r="D886" s="18"/>
      <c r="E886" s="19"/>
      <c r="F886" s="20"/>
      <c r="G886" s="28"/>
      <c r="H886" s="29">
        <f t="shared" si="248"/>
        <v>0</v>
      </c>
      <c r="I886" s="29">
        <f t="shared" si="249"/>
        <v>0</v>
      </c>
      <c r="J886" s="29">
        <f t="shared" si="261"/>
        <v>0</v>
      </c>
      <c r="K886" s="24">
        <f t="shared" si="254"/>
        <v>0</v>
      </c>
      <c r="L886" s="24">
        <f t="shared" si="254"/>
        <v>0</v>
      </c>
      <c r="M886" s="24">
        <f t="shared" si="254"/>
        <v>0</v>
      </c>
      <c r="N886" s="24">
        <f t="shared" si="254"/>
        <v>0</v>
      </c>
      <c r="O886" s="24">
        <f t="shared" si="254"/>
        <v>0</v>
      </c>
      <c r="P886" s="24">
        <f t="shared" si="254"/>
        <v>0</v>
      </c>
      <c r="Q886" s="24">
        <f t="shared" si="254"/>
        <v>0</v>
      </c>
      <c r="R886" s="24">
        <f t="shared" si="254"/>
        <v>0</v>
      </c>
      <c r="S886" s="24">
        <f t="shared" si="254"/>
        <v>0</v>
      </c>
      <c r="T886" s="25" t="s">
        <v>31</v>
      </c>
      <c r="U886" s="30"/>
      <c r="W886" s="31"/>
    </row>
    <row r="887" spans="2:23" s="26" customFormat="1" ht="21" hidden="1" customHeight="1" outlineLevel="1" x14ac:dyDescent="0.25">
      <c r="B887" s="27"/>
      <c r="C887" s="18"/>
      <c r="D887" s="18"/>
      <c r="E887" s="19"/>
      <c r="F887" s="20"/>
      <c r="G887" s="28"/>
      <c r="H887" s="29">
        <f t="shared" si="248"/>
        <v>0</v>
      </c>
      <c r="I887" s="29">
        <f t="shared" si="249"/>
        <v>0</v>
      </c>
      <c r="J887" s="29">
        <f t="shared" si="261"/>
        <v>0</v>
      </c>
      <c r="K887" s="24">
        <f t="shared" si="254"/>
        <v>0</v>
      </c>
      <c r="L887" s="24">
        <f t="shared" si="254"/>
        <v>0</v>
      </c>
      <c r="M887" s="24">
        <f t="shared" si="254"/>
        <v>0</v>
      </c>
      <c r="N887" s="24">
        <f t="shared" si="254"/>
        <v>0</v>
      </c>
      <c r="O887" s="24">
        <f t="shared" si="254"/>
        <v>0</v>
      </c>
      <c r="P887" s="24">
        <f t="shared" si="254"/>
        <v>0</v>
      </c>
      <c r="Q887" s="24">
        <f t="shared" si="254"/>
        <v>0</v>
      </c>
      <c r="R887" s="24">
        <f t="shared" si="254"/>
        <v>0</v>
      </c>
      <c r="S887" s="24">
        <f t="shared" si="254"/>
        <v>0</v>
      </c>
      <c r="T887" s="25" t="s">
        <v>31</v>
      </c>
      <c r="U887" s="30"/>
      <c r="W887" s="31"/>
    </row>
    <row r="888" spans="2:23" s="38" customFormat="1" ht="21" hidden="1" customHeight="1" outlineLevel="1" x14ac:dyDescent="0.25">
      <c r="B888" s="32"/>
      <c r="C888" s="33"/>
      <c r="D888" s="33"/>
      <c r="E888" s="34"/>
      <c r="F888" s="35"/>
      <c r="G888" s="35"/>
      <c r="H888" s="29">
        <f t="shared" si="248"/>
        <v>0</v>
      </c>
      <c r="I888" s="29">
        <f t="shared" si="249"/>
        <v>0</v>
      </c>
      <c r="J888" s="36">
        <f t="shared" si="261"/>
        <v>0</v>
      </c>
      <c r="K888" s="24">
        <f t="shared" si="254"/>
        <v>0</v>
      </c>
      <c r="L888" s="24">
        <f t="shared" si="254"/>
        <v>0</v>
      </c>
      <c r="M888" s="24">
        <f t="shared" si="254"/>
        <v>0</v>
      </c>
      <c r="N888" s="24">
        <f t="shared" ref="K888:S903" si="262">IF($E888=N$6,$J888,0)</f>
        <v>0</v>
      </c>
      <c r="O888" s="24">
        <f t="shared" si="262"/>
        <v>0</v>
      </c>
      <c r="P888" s="24">
        <f t="shared" si="262"/>
        <v>0</v>
      </c>
      <c r="Q888" s="24">
        <f t="shared" si="262"/>
        <v>0</v>
      </c>
      <c r="R888" s="24">
        <f t="shared" si="262"/>
        <v>0</v>
      </c>
      <c r="S888" s="24">
        <f t="shared" si="262"/>
        <v>0</v>
      </c>
      <c r="T888" s="37" t="s">
        <v>31</v>
      </c>
      <c r="U888" s="37"/>
    </row>
    <row r="889" spans="2:23" s="26" customFormat="1" ht="21" hidden="1" customHeight="1" outlineLevel="1" x14ac:dyDescent="0.25">
      <c r="B889" s="27"/>
      <c r="C889" s="18"/>
      <c r="D889" s="18"/>
      <c r="E889" s="62"/>
      <c r="F889" s="20"/>
      <c r="G889" s="28"/>
      <c r="H889" s="29">
        <f t="shared" si="248"/>
        <v>0</v>
      </c>
      <c r="I889" s="29">
        <f t="shared" si="249"/>
        <v>0</v>
      </c>
      <c r="J889" s="29">
        <f t="shared" si="261"/>
        <v>0</v>
      </c>
      <c r="K889" s="24">
        <f t="shared" si="262"/>
        <v>0</v>
      </c>
      <c r="L889" s="24">
        <f t="shared" si="262"/>
        <v>0</v>
      </c>
      <c r="M889" s="24">
        <f t="shared" si="262"/>
        <v>0</v>
      </c>
      <c r="N889" s="24">
        <f t="shared" si="262"/>
        <v>0</v>
      </c>
      <c r="O889" s="24">
        <f t="shared" si="262"/>
        <v>0</v>
      </c>
      <c r="P889" s="24">
        <f t="shared" si="262"/>
        <v>0</v>
      </c>
      <c r="Q889" s="24">
        <f t="shared" si="262"/>
        <v>0</v>
      </c>
      <c r="R889" s="24">
        <f t="shared" si="262"/>
        <v>0</v>
      </c>
      <c r="S889" s="24">
        <f t="shared" si="262"/>
        <v>0</v>
      </c>
      <c r="T889" s="25" t="s">
        <v>31</v>
      </c>
      <c r="U889" s="30"/>
      <c r="W889" s="31"/>
    </row>
    <row r="890" spans="2:23" s="26" customFormat="1" ht="21" hidden="1" customHeight="1" outlineLevel="1" x14ac:dyDescent="0.25">
      <c r="B890" s="17"/>
      <c r="C890" s="18"/>
      <c r="D890" s="19"/>
      <c r="E890" s="20"/>
      <c r="F890" s="21"/>
      <c r="G890" s="22"/>
      <c r="H890" s="29">
        <f t="shared" si="248"/>
        <v>0</v>
      </c>
      <c r="I890" s="29">
        <f t="shared" si="249"/>
        <v>0</v>
      </c>
      <c r="J890" s="23">
        <f t="shared" ref="J890" si="263">IF($D890=J$6,$C890*$G890,0)</f>
        <v>0</v>
      </c>
      <c r="K890" s="24">
        <f t="shared" si="262"/>
        <v>0</v>
      </c>
      <c r="L890" s="24">
        <f t="shared" si="262"/>
        <v>0</v>
      </c>
      <c r="M890" s="24">
        <f t="shared" si="262"/>
        <v>0</v>
      </c>
      <c r="N890" s="24">
        <f t="shared" si="262"/>
        <v>0</v>
      </c>
      <c r="O890" s="24">
        <f t="shared" si="262"/>
        <v>0</v>
      </c>
      <c r="P890" s="24">
        <f t="shared" si="262"/>
        <v>0</v>
      </c>
      <c r="Q890" s="24">
        <f t="shared" si="262"/>
        <v>0</v>
      </c>
      <c r="R890" s="24">
        <f t="shared" si="262"/>
        <v>0</v>
      </c>
      <c r="S890" s="24">
        <f t="shared" si="262"/>
        <v>0</v>
      </c>
      <c r="T890" s="25" t="s">
        <v>31</v>
      </c>
    </row>
    <row r="891" spans="2:23" s="26" customFormat="1" ht="21" hidden="1" customHeight="1" outlineLevel="1" x14ac:dyDescent="0.25">
      <c r="B891" s="27"/>
      <c r="C891" s="18"/>
      <c r="D891" s="18"/>
      <c r="E891" s="19"/>
      <c r="F891" s="20"/>
      <c r="G891" s="28"/>
      <c r="H891" s="29">
        <f t="shared" si="248"/>
        <v>0</v>
      </c>
      <c r="I891" s="29">
        <f t="shared" si="249"/>
        <v>0</v>
      </c>
      <c r="J891" s="29">
        <f>(H891*D891)+(I891*D891)</f>
        <v>0</v>
      </c>
      <c r="K891" s="24">
        <f t="shared" si="262"/>
        <v>0</v>
      </c>
      <c r="L891" s="24">
        <f t="shared" si="262"/>
        <v>0</v>
      </c>
      <c r="M891" s="24">
        <f t="shared" si="262"/>
        <v>0</v>
      </c>
      <c r="N891" s="24">
        <f t="shared" si="262"/>
        <v>0</v>
      </c>
      <c r="O891" s="24">
        <f t="shared" si="262"/>
        <v>0</v>
      </c>
      <c r="P891" s="24">
        <f t="shared" si="262"/>
        <v>0</v>
      </c>
      <c r="Q891" s="24">
        <f t="shared" si="262"/>
        <v>0</v>
      </c>
      <c r="R891" s="24">
        <f t="shared" si="262"/>
        <v>0</v>
      </c>
      <c r="S891" s="24">
        <f t="shared" si="262"/>
        <v>0</v>
      </c>
      <c r="T891" s="25" t="s">
        <v>31</v>
      </c>
      <c r="U891" s="30"/>
      <c r="W891" s="31"/>
    </row>
    <row r="892" spans="2:23" s="38" customFormat="1" ht="21" hidden="1" customHeight="1" outlineLevel="1" x14ac:dyDescent="0.25">
      <c r="B892" s="32"/>
      <c r="C892" s="33"/>
      <c r="D892" s="33"/>
      <c r="E892" s="34"/>
      <c r="F892" s="35"/>
      <c r="G892" s="35"/>
      <c r="H892" s="29">
        <f t="shared" si="248"/>
        <v>0</v>
      </c>
      <c r="I892" s="29">
        <f t="shared" si="249"/>
        <v>0</v>
      </c>
      <c r="J892" s="36">
        <f t="shared" ref="J892:J896" si="264">(H892*D892)+(I892*D892)</f>
        <v>0</v>
      </c>
      <c r="K892" s="24">
        <f t="shared" si="262"/>
        <v>0</v>
      </c>
      <c r="L892" s="24">
        <f t="shared" si="262"/>
        <v>0</v>
      </c>
      <c r="M892" s="24">
        <f t="shared" si="262"/>
        <v>0</v>
      </c>
      <c r="N892" s="24">
        <f t="shared" si="262"/>
        <v>0</v>
      </c>
      <c r="O892" s="24">
        <f t="shared" si="262"/>
        <v>0</v>
      </c>
      <c r="P892" s="24">
        <f t="shared" si="262"/>
        <v>0</v>
      </c>
      <c r="Q892" s="24">
        <f t="shared" si="262"/>
        <v>0</v>
      </c>
      <c r="R892" s="24">
        <f t="shared" si="262"/>
        <v>0</v>
      </c>
      <c r="S892" s="24">
        <f t="shared" si="262"/>
        <v>0</v>
      </c>
      <c r="T892" s="37" t="s">
        <v>31</v>
      </c>
      <c r="U892" s="37"/>
    </row>
    <row r="893" spans="2:23" s="26" customFormat="1" ht="21" hidden="1" customHeight="1" outlineLevel="1" x14ac:dyDescent="0.25">
      <c r="B893" s="27"/>
      <c r="C893" s="18"/>
      <c r="D893" s="18"/>
      <c r="E893" s="19"/>
      <c r="F893" s="20"/>
      <c r="G893" s="28"/>
      <c r="H893" s="29">
        <f t="shared" si="248"/>
        <v>0</v>
      </c>
      <c r="I893" s="29">
        <f t="shared" si="249"/>
        <v>0</v>
      </c>
      <c r="J893" s="29">
        <f t="shared" si="264"/>
        <v>0</v>
      </c>
      <c r="K893" s="24">
        <f t="shared" si="262"/>
        <v>0</v>
      </c>
      <c r="L893" s="24">
        <f t="shared" si="262"/>
        <v>0</v>
      </c>
      <c r="M893" s="24">
        <f t="shared" si="262"/>
        <v>0</v>
      </c>
      <c r="N893" s="24">
        <f t="shared" si="262"/>
        <v>0</v>
      </c>
      <c r="O893" s="24">
        <f t="shared" si="262"/>
        <v>0</v>
      </c>
      <c r="P893" s="24">
        <f t="shared" si="262"/>
        <v>0</v>
      </c>
      <c r="Q893" s="24">
        <f t="shared" si="262"/>
        <v>0</v>
      </c>
      <c r="R893" s="24">
        <f t="shared" si="262"/>
        <v>0</v>
      </c>
      <c r="S893" s="24">
        <f t="shared" si="262"/>
        <v>0</v>
      </c>
      <c r="T893" s="25" t="s">
        <v>31</v>
      </c>
      <c r="U893" s="30"/>
      <c r="W893" s="31"/>
    </row>
    <row r="894" spans="2:23" s="38" customFormat="1" ht="21" hidden="1" customHeight="1" outlineLevel="1" x14ac:dyDescent="0.25">
      <c r="B894" s="32"/>
      <c r="C894" s="33"/>
      <c r="D894" s="33"/>
      <c r="E894" s="34"/>
      <c r="F894" s="35"/>
      <c r="G894" s="35"/>
      <c r="H894" s="29">
        <f t="shared" si="248"/>
        <v>0</v>
      </c>
      <c r="I894" s="29">
        <f t="shared" si="249"/>
        <v>0</v>
      </c>
      <c r="J894" s="36">
        <f t="shared" si="264"/>
        <v>0</v>
      </c>
      <c r="K894" s="24">
        <f t="shared" si="262"/>
        <v>0</v>
      </c>
      <c r="L894" s="24">
        <f t="shared" si="262"/>
        <v>0</v>
      </c>
      <c r="M894" s="24">
        <f t="shared" si="262"/>
        <v>0</v>
      </c>
      <c r="N894" s="24">
        <f t="shared" si="262"/>
        <v>0</v>
      </c>
      <c r="O894" s="24">
        <f t="shared" si="262"/>
        <v>0</v>
      </c>
      <c r="P894" s="24">
        <f t="shared" si="262"/>
        <v>0</v>
      </c>
      <c r="Q894" s="24">
        <f t="shared" si="262"/>
        <v>0</v>
      </c>
      <c r="R894" s="24">
        <f t="shared" si="262"/>
        <v>0</v>
      </c>
      <c r="S894" s="24">
        <f t="shared" si="262"/>
        <v>0</v>
      </c>
      <c r="T894" s="37" t="s">
        <v>31</v>
      </c>
      <c r="U894" s="37"/>
    </row>
    <row r="895" spans="2:23" s="26" customFormat="1" ht="21" hidden="1" customHeight="1" outlineLevel="1" x14ac:dyDescent="0.25">
      <c r="B895" s="27"/>
      <c r="C895" s="18"/>
      <c r="D895" s="18"/>
      <c r="E895" s="62"/>
      <c r="F895" s="20"/>
      <c r="G895" s="28"/>
      <c r="H895" s="29">
        <f t="shared" si="248"/>
        <v>0</v>
      </c>
      <c r="I895" s="29">
        <f t="shared" si="249"/>
        <v>0</v>
      </c>
      <c r="J895" s="29">
        <f t="shared" si="264"/>
        <v>0</v>
      </c>
      <c r="K895" s="24">
        <f t="shared" si="262"/>
        <v>0</v>
      </c>
      <c r="L895" s="24">
        <f t="shared" si="262"/>
        <v>0</v>
      </c>
      <c r="M895" s="24">
        <f t="shared" si="262"/>
        <v>0</v>
      </c>
      <c r="N895" s="24">
        <f t="shared" si="262"/>
        <v>0</v>
      </c>
      <c r="O895" s="24">
        <f t="shared" si="262"/>
        <v>0</v>
      </c>
      <c r="P895" s="24">
        <f t="shared" si="262"/>
        <v>0</v>
      </c>
      <c r="Q895" s="24">
        <f t="shared" si="262"/>
        <v>0</v>
      </c>
      <c r="R895" s="24">
        <f t="shared" si="262"/>
        <v>0</v>
      </c>
      <c r="S895" s="24">
        <f t="shared" si="262"/>
        <v>0</v>
      </c>
      <c r="T895" s="25" t="s">
        <v>31</v>
      </c>
      <c r="U895" s="30"/>
      <c r="W895" s="31"/>
    </row>
    <row r="896" spans="2:23" s="26" customFormat="1" ht="21" hidden="1" customHeight="1" outlineLevel="1" x14ac:dyDescent="0.25">
      <c r="B896" s="27"/>
      <c r="C896" s="18"/>
      <c r="D896" s="18"/>
      <c r="E896" s="19"/>
      <c r="F896" s="20"/>
      <c r="G896" s="28"/>
      <c r="H896" s="29">
        <f t="shared" si="248"/>
        <v>0</v>
      </c>
      <c r="I896" s="29">
        <f t="shared" si="249"/>
        <v>0</v>
      </c>
      <c r="J896" s="29">
        <f t="shared" si="264"/>
        <v>0</v>
      </c>
      <c r="K896" s="24">
        <f t="shared" si="262"/>
        <v>0</v>
      </c>
      <c r="L896" s="24">
        <f t="shared" si="262"/>
        <v>0</v>
      </c>
      <c r="M896" s="24">
        <f t="shared" si="262"/>
        <v>0</v>
      </c>
      <c r="N896" s="24">
        <f t="shared" si="262"/>
        <v>0</v>
      </c>
      <c r="O896" s="24">
        <f t="shared" si="262"/>
        <v>0</v>
      </c>
      <c r="P896" s="24">
        <f t="shared" si="262"/>
        <v>0</v>
      </c>
      <c r="Q896" s="24">
        <f t="shared" si="262"/>
        <v>0</v>
      </c>
      <c r="R896" s="24">
        <f t="shared" si="262"/>
        <v>0</v>
      </c>
      <c r="S896" s="24">
        <f t="shared" si="262"/>
        <v>0</v>
      </c>
      <c r="T896" s="25" t="s">
        <v>31</v>
      </c>
      <c r="U896" s="30"/>
      <c r="W896" s="31"/>
    </row>
    <row r="897" spans="2:23" s="26" customFormat="1" ht="21" hidden="1" customHeight="1" outlineLevel="1" x14ac:dyDescent="0.25">
      <c r="B897" s="69"/>
      <c r="C897" s="65"/>
      <c r="D897" s="65"/>
      <c r="E897" s="66"/>
      <c r="F897" s="39"/>
      <c r="G897" s="39"/>
      <c r="H897" s="29">
        <f t="shared" si="248"/>
        <v>0</v>
      </c>
      <c r="I897" s="29">
        <f t="shared" si="249"/>
        <v>0</v>
      </c>
      <c r="J897" s="29"/>
      <c r="K897" s="24"/>
      <c r="L897" s="24"/>
      <c r="M897" s="24"/>
      <c r="N897" s="24"/>
      <c r="O897" s="24"/>
      <c r="P897" s="24"/>
      <c r="Q897" s="24"/>
      <c r="R897" s="24"/>
      <c r="S897" s="24"/>
      <c r="T897" s="25"/>
      <c r="U897" s="30"/>
      <c r="W897" s="31"/>
    </row>
    <row r="898" spans="2:23" s="26" customFormat="1" ht="21" hidden="1" customHeight="1" outlineLevel="1" x14ac:dyDescent="0.25">
      <c r="B898" s="17"/>
      <c r="C898" s="18"/>
      <c r="D898" s="19"/>
      <c r="E898" s="20"/>
      <c r="F898" s="21"/>
      <c r="G898" s="22"/>
      <c r="H898" s="29">
        <f t="shared" si="248"/>
        <v>0</v>
      </c>
      <c r="I898" s="29">
        <f t="shared" si="249"/>
        <v>0</v>
      </c>
      <c r="J898" s="23">
        <f t="shared" ref="J898" si="265">IF($D898=J$6,$C898*$G898,0)</f>
        <v>0</v>
      </c>
      <c r="K898" s="24">
        <f t="shared" ref="K898:S921" si="266">IF($E898=K$6,$J898,0)</f>
        <v>0</v>
      </c>
      <c r="L898" s="24">
        <f t="shared" si="266"/>
        <v>0</v>
      </c>
      <c r="M898" s="24">
        <f t="shared" si="266"/>
        <v>0</v>
      </c>
      <c r="N898" s="24">
        <f t="shared" si="262"/>
        <v>0</v>
      </c>
      <c r="O898" s="24">
        <f t="shared" si="262"/>
        <v>0</v>
      </c>
      <c r="P898" s="24">
        <f t="shared" si="262"/>
        <v>0</v>
      </c>
      <c r="Q898" s="24">
        <f t="shared" si="262"/>
        <v>0</v>
      </c>
      <c r="R898" s="24">
        <f t="shared" si="262"/>
        <v>0</v>
      </c>
      <c r="S898" s="24">
        <f t="shared" si="262"/>
        <v>0</v>
      </c>
      <c r="T898" s="25" t="s">
        <v>31</v>
      </c>
    </row>
    <row r="899" spans="2:23" s="26" customFormat="1" ht="21" hidden="1" customHeight="1" outlineLevel="1" x14ac:dyDescent="0.25">
      <c r="B899" s="27"/>
      <c r="C899" s="18"/>
      <c r="D899" s="18"/>
      <c r="E899" s="19"/>
      <c r="F899" s="20"/>
      <c r="G899" s="28"/>
      <c r="H899" s="29">
        <f t="shared" si="248"/>
        <v>0</v>
      </c>
      <c r="I899" s="29">
        <f t="shared" si="249"/>
        <v>0</v>
      </c>
      <c r="J899" s="29">
        <f>(H899*D899)+(I899*D899)</f>
        <v>0</v>
      </c>
      <c r="K899" s="24">
        <f t="shared" si="266"/>
        <v>0</v>
      </c>
      <c r="L899" s="24">
        <f t="shared" si="266"/>
        <v>0</v>
      </c>
      <c r="M899" s="24">
        <f t="shared" si="266"/>
        <v>0</v>
      </c>
      <c r="N899" s="24">
        <f t="shared" si="266"/>
        <v>0</v>
      </c>
      <c r="O899" s="24">
        <f t="shared" si="266"/>
        <v>0</v>
      </c>
      <c r="P899" s="24">
        <f t="shared" si="266"/>
        <v>0</v>
      </c>
      <c r="Q899" s="24">
        <f t="shared" si="266"/>
        <v>0</v>
      </c>
      <c r="R899" s="24">
        <f t="shared" si="266"/>
        <v>0</v>
      </c>
      <c r="S899" s="24">
        <f t="shared" si="266"/>
        <v>0</v>
      </c>
      <c r="T899" s="25" t="s">
        <v>31</v>
      </c>
      <c r="U899" s="30"/>
      <c r="W899" s="31"/>
    </row>
    <row r="900" spans="2:23" s="38" customFormat="1" ht="21" hidden="1" customHeight="1" outlineLevel="1" x14ac:dyDescent="0.25">
      <c r="B900" s="32"/>
      <c r="C900" s="33"/>
      <c r="D900" s="33"/>
      <c r="E900" s="34"/>
      <c r="F900" s="35"/>
      <c r="G900" s="35"/>
      <c r="H900" s="29">
        <f t="shared" si="248"/>
        <v>0</v>
      </c>
      <c r="I900" s="29">
        <f t="shared" si="249"/>
        <v>0</v>
      </c>
      <c r="J900" s="36">
        <f t="shared" ref="J900:J922" si="267">(H900*D900)+(I900*D900)</f>
        <v>0</v>
      </c>
      <c r="K900" s="24">
        <f t="shared" si="266"/>
        <v>0</v>
      </c>
      <c r="L900" s="24">
        <f t="shared" si="266"/>
        <v>0</v>
      </c>
      <c r="M900" s="24">
        <f t="shared" si="266"/>
        <v>0</v>
      </c>
      <c r="N900" s="24">
        <f t="shared" si="266"/>
        <v>0</v>
      </c>
      <c r="O900" s="24">
        <f t="shared" si="266"/>
        <v>0</v>
      </c>
      <c r="P900" s="24">
        <f t="shared" si="266"/>
        <v>0</v>
      </c>
      <c r="Q900" s="24">
        <f t="shared" si="266"/>
        <v>0</v>
      </c>
      <c r="R900" s="24">
        <f t="shared" si="266"/>
        <v>0</v>
      </c>
      <c r="S900" s="24">
        <f t="shared" si="266"/>
        <v>0</v>
      </c>
      <c r="T900" s="37" t="s">
        <v>31</v>
      </c>
      <c r="U900" s="37"/>
    </row>
    <row r="901" spans="2:23" s="26" customFormat="1" ht="21" hidden="1" customHeight="1" outlineLevel="1" x14ac:dyDescent="0.25">
      <c r="B901" s="27"/>
      <c r="C901" s="18"/>
      <c r="D901" s="18"/>
      <c r="E901" s="19"/>
      <c r="F901" s="20"/>
      <c r="G901" s="28"/>
      <c r="H901" s="29">
        <f t="shared" si="248"/>
        <v>0</v>
      </c>
      <c r="I901" s="29">
        <f t="shared" si="249"/>
        <v>0</v>
      </c>
      <c r="J901" s="29">
        <f t="shared" si="267"/>
        <v>0</v>
      </c>
      <c r="K901" s="24">
        <f t="shared" si="266"/>
        <v>0</v>
      </c>
      <c r="L901" s="24">
        <f t="shared" si="262"/>
        <v>0</v>
      </c>
      <c r="M901" s="24">
        <f t="shared" si="262"/>
        <v>0</v>
      </c>
      <c r="N901" s="24">
        <f t="shared" si="262"/>
        <v>0</v>
      </c>
      <c r="O901" s="24">
        <f t="shared" si="262"/>
        <v>0</v>
      </c>
      <c r="P901" s="24">
        <f t="shared" si="262"/>
        <v>0</v>
      </c>
      <c r="Q901" s="24">
        <f t="shared" si="262"/>
        <v>0</v>
      </c>
      <c r="R901" s="24">
        <f t="shared" si="262"/>
        <v>0</v>
      </c>
      <c r="S901" s="24">
        <f t="shared" si="262"/>
        <v>0</v>
      </c>
      <c r="T901" s="25" t="s">
        <v>31</v>
      </c>
      <c r="U901" s="30"/>
      <c r="W901" s="31"/>
    </row>
    <row r="902" spans="2:23" s="26" customFormat="1" ht="21" hidden="1" customHeight="1" outlineLevel="1" x14ac:dyDescent="0.25">
      <c r="B902" s="27"/>
      <c r="C902" s="18"/>
      <c r="D902" s="18"/>
      <c r="E902" s="19"/>
      <c r="F902" s="20"/>
      <c r="G902" s="28"/>
      <c r="H902" s="29">
        <f t="shared" si="248"/>
        <v>0</v>
      </c>
      <c r="I902" s="29">
        <f t="shared" si="249"/>
        <v>0</v>
      </c>
      <c r="J902" s="29">
        <f t="shared" si="267"/>
        <v>0</v>
      </c>
      <c r="K902" s="24">
        <f t="shared" si="266"/>
        <v>0</v>
      </c>
      <c r="L902" s="24">
        <f t="shared" si="262"/>
        <v>0</v>
      </c>
      <c r="M902" s="24">
        <f t="shared" si="262"/>
        <v>0</v>
      </c>
      <c r="N902" s="24">
        <f t="shared" si="262"/>
        <v>0</v>
      </c>
      <c r="O902" s="24">
        <f t="shared" si="262"/>
        <v>0</v>
      </c>
      <c r="P902" s="24">
        <f t="shared" si="262"/>
        <v>0</v>
      </c>
      <c r="Q902" s="24">
        <f t="shared" si="262"/>
        <v>0</v>
      </c>
      <c r="R902" s="24">
        <f t="shared" si="262"/>
        <v>0</v>
      </c>
      <c r="S902" s="24">
        <f t="shared" si="262"/>
        <v>0</v>
      </c>
      <c r="T902" s="25" t="s">
        <v>31</v>
      </c>
      <c r="U902" s="30"/>
      <c r="W902" s="31"/>
    </row>
    <row r="903" spans="2:23" s="38" customFormat="1" ht="21" hidden="1" customHeight="1" outlineLevel="1" x14ac:dyDescent="0.25">
      <c r="B903" s="32"/>
      <c r="C903" s="33"/>
      <c r="D903" s="33"/>
      <c r="E903" s="34"/>
      <c r="F903" s="35"/>
      <c r="G903" s="35"/>
      <c r="H903" s="29">
        <f t="shared" si="248"/>
        <v>0</v>
      </c>
      <c r="I903" s="29">
        <f t="shared" si="249"/>
        <v>0</v>
      </c>
      <c r="J903" s="36">
        <f t="shared" si="267"/>
        <v>0</v>
      </c>
      <c r="K903" s="24">
        <f t="shared" si="266"/>
        <v>0</v>
      </c>
      <c r="L903" s="24">
        <f t="shared" si="262"/>
        <v>0</v>
      </c>
      <c r="M903" s="24">
        <f t="shared" si="262"/>
        <v>0</v>
      </c>
      <c r="N903" s="24">
        <f t="shared" si="262"/>
        <v>0</v>
      </c>
      <c r="O903" s="24">
        <f t="shared" si="262"/>
        <v>0</v>
      </c>
      <c r="P903" s="24">
        <f t="shared" si="262"/>
        <v>0</v>
      </c>
      <c r="Q903" s="24">
        <f t="shared" si="262"/>
        <v>0</v>
      </c>
      <c r="R903" s="24">
        <f t="shared" si="262"/>
        <v>0</v>
      </c>
      <c r="S903" s="24">
        <f t="shared" si="262"/>
        <v>0</v>
      </c>
      <c r="T903" s="37" t="s">
        <v>31</v>
      </c>
      <c r="U903" s="37"/>
    </row>
    <row r="904" spans="2:23" s="26" customFormat="1" ht="21" hidden="1" customHeight="1" outlineLevel="1" x14ac:dyDescent="0.25">
      <c r="B904" s="27"/>
      <c r="C904" s="18"/>
      <c r="D904" s="18"/>
      <c r="E904" s="19"/>
      <c r="F904" s="20"/>
      <c r="G904" s="28"/>
      <c r="H904" s="29">
        <f t="shared" si="248"/>
        <v>0</v>
      </c>
      <c r="I904" s="29">
        <f t="shared" si="249"/>
        <v>0</v>
      </c>
      <c r="J904" s="29">
        <f t="shared" si="267"/>
        <v>0</v>
      </c>
      <c r="K904" s="24">
        <f t="shared" si="266"/>
        <v>0</v>
      </c>
      <c r="L904" s="24">
        <f t="shared" si="266"/>
        <v>0</v>
      </c>
      <c r="M904" s="24">
        <f t="shared" si="266"/>
        <v>0</v>
      </c>
      <c r="N904" s="24">
        <f t="shared" si="266"/>
        <v>0</v>
      </c>
      <c r="O904" s="24">
        <f t="shared" si="266"/>
        <v>0</v>
      </c>
      <c r="P904" s="24">
        <f t="shared" si="266"/>
        <v>0</v>
      </c>
      <c r="Q904" s="24">
        <f t="shared" si="266"/>
        <v>0</v>
      </c>
      <c r="R904" s="24">
        <f t="shared" si="266"/>
        <v>0</v>
      </c>
      <c r="S904" s="24">
        <f t="shared" si="266"/>
        <v>0</v>
      </c>
      <c r="T904" s="25" t="s">
        <v>31</v>
      </c>
      <c r="U904" s="30"/>
      <c r="W904" s="31"/>
    </row>
    <row r="905" spans="2:23" s="26" customFormat="1" ht="21" hidden="1" customHeight="1" outlineLevel="1" x14ac:dyDescent="0.25">
      <c r="B905" s="27"/>
      <c r="C905" s="18"/>
      <c r="D905" s="18"/>
      <c r="E905" s="19"/>
      <c r="F905" s="20"/>
      <c r="G905" s="28"/>
      <c r="H905" s="29">
        <f t="shared" si="248"/>
        <v>0</v>
      </c>
      <c r="I905" s="29">
        <f t="shared" si="249"/>
        <v>0</v>
      </c>
      <c r="J905" s="29">
        <f t="shared" si="267"/>
        <v>0</v>
      </c>
      <c r="K905" s="24">
        <f t="shared" si="266"/>
        <v>0</v>
      </c>
      <c r="L905" s="24">
        <f t="shared" si="266"/>
        <v>0</v>
      </c>
      <c r="M905" s="24">
        <f t="shared" si="266"/>
        <v>0</v>
      </c>
      <c r="N905" s="24">
        <f t="shared" si="266"/>
        <v>0</v>
      </c>
      <c r="O905" s="24">
        <f t="shared" si="266"/>
        <v>0</v>
      </c>
      <c r="P905" s="24">
        <f t="shared" si="266"/>
        <v>0</v>
      </c>
      <c r="Q905" s="24">
        <f t="shared" si="266"/>
        <v>0</v>
      </c>
      <c r="R905" s="24">
        <f t="shared" si="266"/>
        <v>0</v>
      </c>
      <c r="S905" s="24">
        <f t="shared" si="266"/>
        <v>0</v>
      </c>
      <c r="T905" s="25" t="s">
        <v>31</v>
      </c>
      <c r="U905" s="30"/>
      <c r="W905" s="31"/>
    </row>
    <row r="906" spans="2:23" s="38" customFormat="1" ht="21" hidden="1" customHeight="1" outlineLevel="1" x14ac:dyDescent="0.25">
      <c r="B906" s="32"/>
      <c r="C906" s="33"/>
      <c r="D906" s="33"/>
      <c r="E906" s="34"/>
      <c r="F906" s="35"/>
      <c r="G906" s="35"/>
      <c r="H906" s="29">
        <f t="shared" si="248"/>
        <v>0</v>
      </c>
      <c r="I906" s="29">
        <f t="shared" si="249"/>
        <v>0</v>
      </c>
      <c r="J906" s="36">
        <f t="shared" si="267"/>
        <v>0</v>
      </c>
      <c r="K906" s="24">
        <f t="shared" si="266"/>
        <v>0</v>
      </c>
      <c r="L906" s="24">
        <f t="shared" si="266"/>
        <v>0</v>
      </c>
      <c r="M906" s="24">
        <f t="shared" si="266"/>
        <v>0</v>
      </c>
      <c r="N906" s="24">
        <f t="shared" si="266"/>
        <v>0</v>
      </c>
      <c r="O906" s="24">
        <f t="shared" si="266"/>
        <v>0</v>
      </c>
      <c r="P906" s="24">
        <f t="shared" si="266"/>
        <v>0</v>
      </c>
      <c r="Q906" s="24">
        <f t="shared" si="266"/>
        <v>0</v>
      </c>
      <c r="R906" s="24">
        <f t="shared" si="266"/>
        <v>0</v>
      </c>
      <c r="S906" s="24">
        <f t="shared" si="266"/>
        <v>0</v>
      </c>
      <c r="T906" s="37" t="s">
        <v>31</v>
      </c>
      <c r="U906" s="37"/>
    </row>
    <row r="907" spans="2:23" s="26" customFormat="1" ht="21" hidden="1" customHeight="1" outlineLevel="1" x14ac:dyDescent="0.25">
      <c r="B907" s="27"/>
      <c r="C907" s="18"/>
      <c r="D907" s="18"/>
      <c r="E907" s="19"/>
      <c r="F907" s="20"/>
      <c r="G907" s="28"/>
      <c r="H907" s="29">
        <f t="shared" si="248"/>
        <v>0</v>
      </c>
      <c r="I907" s="29">
        <f t="shared" si="249"/>
        <v>0</v>
      </c>
      <c r="J907" s="29">
        <f t="shared" si="267"/>
        <v>0</v>
      </c>
      <c r="K907" s="24">
        <f t="shared" si="266"/>
        <v>0</v>
      </c>
      <c r="L907" s="24">
        <f t="shared" si="266"/>
        <v>0</v>
      </c>
      <c r="M907" s="24">
        <f t="shared" si="266"/>
        <v>0</v>
      </c>
      <c r="N907" s="24">
        <f t="shared" si="266"/>
        <v>0</v>
      </c>
      <c r="O907" s="24">
        <f t="shared" si="266"/>
        <v>0</v>
      </c>
      <c r="P907" s="24">
        <f t="shared" si="266"/>
        <v>0</v>
      </c>
      <c r="Q907" s="24">
        <f t="shared" si="266"/>
        <v>0</v>
      </c>
      <c r="R907" s="24">
        <f t="shared" si="266"/>
        <v>0</v>
      </c>
      <c r="S907" s="24">
        <f t="shared" si="266"/>
        <v>0</v>
      </c>
      <c r="T907" s="25" t="s">
        <v>31</v>
      </c>
      <c r="U907" s="30"/>
      <c r="W907" s="31"/>
    </row>
    <row r="908" spans="2:23" s="26" customFormat="1" ht="21" hidden="1" customHeight="1" outlineLevel="1" x14ac:dyDescent="0.25">
      <c r="B908" s="27"/>
      <c r="C908" s="18"/>
      <c r="D908" s="18"/>
      <c r="E908" s="19"/>
      <c r="F908" s="20"/>
      <c r="G908" s="28"/>
      <c r="H908" s="29">
        <f t="shared" ref="H908:H924" si="268">IF(C908="A",PRODUCT(E908:G908),0)</f>
        <v>0</v>
      </c>
      <c r="I908" s="29">
        <f t="shared" ref="I908:I924" si="269">IF(C908="D",-PRODUCT(E908:G908),0)</f>
        <v>0</v>
      </c>
      <c r="J908" s="29">
        <f t="shared" si="267"/>
        <v>0</v>
      </c>
      <c r="K908" s="24">
        <f t="shared" si="266"/>
        <v>0</v>
      </c>
      <c r="L908" s="24">
        <f t="shared" si="266"/>
        <v>0</v>
      </c>
      <c r="M908" s="24">
        <f t="shared" si="266"/>
        <v>0</v>
      </c>
      <c r="N908" s="24">
        <f t="shared" si="266"/>
        <v>0</v>
      </c>
      <c r="O908" s="24">
        <f t="shared" si="266"/>
        <v>0</v>
      </c>
      <c r="P908" s="24">
        <f t="shared" si="266"/>
        <v>0</v>
      </c>
      <c r="Q908" s="24">
        <f t="shared" si="266"/>
        <v>0</v>
      </c>
      <c r="R908" s="24">
        <f t="shared" si="266"/>
        <v>0</v>
      </c>
      <c r="S908" s="24">
        <f t="shared" si="266"/>
        <v>0</v>
      </c>
      <c r="T908" s="25" t="s">
        <v>31</v>
      </c>
      <c r="U908" s="30"/>
      <c r="W908" s="31"/>
    </row>
    <row r="909" spans="2:23" s="38" customFormat="1" ht="21" hidden="1" customHeight="1" outlineLevel="1" x14ac:dyDescent="0.25">
      <c r="B909" s="32"/>
      <c r="C909" s="33"/>
      <c r="D909" s="33"/>
      <c r="E909" s="34"/>
      <c r="F909" s="35"/>
      <c r="G909" s="35"/>
      <c r="H909" s="29">
        <f t="shared" si="268"/>
        <v>0</v>
      </c>
      <c r="I909" s="29">
        <f t="shared" si="269"/>
        <v>0</v>
      </c>
      <c r="J909" s="36">
        <f t="shared" si="267"/>
        <v>0</v>
      </c>
      <c r="K909" s="24">
        <f t="shared" si="266"/>
        <v>0</v>
      </c>
      <c r="L909" s="24">
        <f t="shared" si="266"/>
        <v>0</v>
      </c>
      <c r="M909" s="24">
        <f t="shared" si="266"/>
        <v>0</v>
      </c>
      <c r="N909" s="24">
        <f t="shared" si="266"/>
        <v>0</v>
      </c>
      <c r="O909" s="24">
        <f t="shared" si="266"/>
        <v>0</v>
      </c>
      <c r="P909" s="24">
        <f t="shared" si="266"/>
        <v>0</v>
      </c>
      <c r="Q909" s="24">
        <f t="shared" si="266"/>
        <v>0</v>
      </c>
      <c r="R909" s="24">
        <f t="shared" si="266"/>
        <v>0</v>
      </c>
      <c r="S909" s="24">
        <f t="shared" si="266"/>
        <v>0</v>
      </c>
      <c r="T909" s="37" t="s">
        <v>31</v>
      </c>
      <c r="U909" s="37"/>
    </row>
    <row r="910" spans="2:23" s="26" customFormat="1" ht="21" hidden="1" customHeight="1" outlineLevel="1" x14ac:dyDescent="0.25">
      <c r="B910" s="27"/>
      <c r="C910" s="18"/>
      <c r="D910" s="18"/>
      <c r="E910" s="19"/>
      <c r="F910" s="20"/>
      <c r="G910" s="28"/>
      <c r="H910" s="29">
        <f t="shared" si="268"/>
        <v>0</v>
      </c>
      <c r="I910" s="29">
        <f t="shared" si="269"/>
        <v>0</v>
      </c>
      <c r="J910" s="29">
        <f t="shared" si="267"/>
        <v>0</v>
      </c>
      <c r="K910" s="24">
        <f t="shared" si="266"/>
        <v>0</v>
      </c>
      <c r="L910" s="24">
        <f t="shared" si="266"/>
        <v>0</v>
      </c>
      <c r="M910" s="24">
        <f t="shared" si="266"/>
        <v>0</v>
      </c>
      <c r="N910" s="24">
        <f t="shared" si="266"/>
        <v>0</v>
      </c>
      <c r="O910" s="24">
        <f t="shared" si="266"/>
        <v>0</v>
      </c>
      <c r="P910" s="24">
        <f t="shared" si="266"/>
        <v>0</v>
      </c>
      <c r="Q910" s="24">
        <f t="shared" si="266"/>
        <v>0</v>
      </c>
      <c r="R910" s="24">
        <f t="shared" si="266"/>
        <v>0</v>
      </c>
      <c r="S910" s="24">
        <f t="shared" si="266"/>
        <v>0</v>
      </c>
      <c r="T910" s="25" t="s">
        <v>31</v>
      </c>
      <c r="U910" s="30"/>
      <c r="W910" s="31"/>
    </row>
    <row r="911" spans="2:23" s="38" customFormat="1" ht="21" hidden="1" customHeight="1" outlineLevel="1" x14ac:dyDescent="0.25">
      <c r="B911" s="32"/>
      <c r="C911" s="33"/>
      <c r="D911" s="33"/>
      <c r="E911" s="34"/>
      <c r="F911" s="35"/>
      <c r="G911" s="35"/>
      <c r="H911" s="29">
        <f t="shared" si="268"/>
        <v>0</v>
      </c>
      <c r="I911" s="29">
        <f t="shared" si="269"/>
        <v>0</v>
      </c>
      <c r="J911" s="36">
        <f t="shared" si="267"/>
        <v>0</v>
      </c>
      <c r="K911" s="24">
        <f t="shared" si="266"/>
        <v>0</v>
      </c>
      <c r="L911" s="24">
        <f t="shared" si="266"/>
        <v>0</v>
      </c>
      <c r="M911" s="24">
        <f t="shared" si="266"/>
        <v>0</v>
      </c>
      <c r="N911" s="24">
        <f t="shared" si="266"/>
        <v>0</v>
      </c>
      <c r="O911" s="24">
        <f t="shared" si="266"/>
        <v>0</v>
      </c>
      <c r="P911" s="24">
        <f t="shared" si="266"/>
        <v>0</v>
      </c>
      <c r="Q911" s="24">
        <f t="shared" si="266"/>
        <v>0</v>
      </c>
      <c r="R911" s="24">
        <f t="shared" si="266"/>
        <v>0</v>
      </c>
      <c r="S911" s="24">
        <f t="shared" si="266"/>
        <v>0</v>
      </c>
      <c r="T911" s="37" t="s">
        <v>31</v>
      </c>
      <c r="U911" s="37"/>
    </row>
    <row r="912" spans="2:23" s="26" customFormat="1" ht="21" hidden="1" customHeight="1" outlineLevel="1" x14ac:dyDescent="0.25">
      <c r="B912" s="27"/>
      <c r="C912" s="18"/>
      <c r="D912" s="18"/>
      <c r="E912" s="19"/>
      <c r="F912" s="20"/>
      <c r="G912" s="28"/>
      <c r="H912" s="29">
        <f t="shared" si="268"/>
        <v>0</v>
      </c>
      <c r="I912" s="29">
        <f t="shared" si="269"/>
        <v>0</v>
      </c>
      <c r="J912" s="29">
        <f t="shared" si="267"/>
        <v>0</v>
      </c>
      <c r="K912" s="24">
        <f t="shared" si="266"/>
        <v>0</v>
      </c>
      <c r="L912" s="24">
        <f t="shared" si="266"/>
        <v>0</v>
      </c>
      <c r="M912" s="24">
        <f t="shared" si="266"/>
        <v>0</v>
      </c>
      <c r="N912" s="24">
        <f t="shared" si="266"/>
        <v>0</v>
      </c>
      <c r="O912" s="24">
        <f t="shared" si="266"/>
        <v>0</v>
      </c>
      <c r="P912" s="24">
        <f t="shared" si="266"/>
        <v>0</v>
      </c>
      <c r="Q912" s="24">
        <f t="shared" si="266"/>
        <v>0</v>
      </c>
      <c r="R912" s="24">
        <f t="shared" si="266"/>
        <v>0</v>
      </c>
      <c r="S912" s="24">
        <f t="shared" si="266"/>
        <v>0</v>
      </c>
      <c r="T912" s="25" t="s">
        <v>31</v>
      </c>
      <c r="U912" s="30"/>
      <c r="W912" s="31"/>
    </row>
    <row r="913" spans="2:23" s="38" customFormat="1" ht="21" hidden="1" customHeight="1" outlineLevel="1" x14ac:dyDescent="0.25">
      <c r="B913" s="32"/>
      <c r="C913" s="33"/>
      <c r="D913" s="33"/>
      <c r="E913" s="34"/>
      <c r="F913" s="35"/>
      <c r="G913" s="35"/>
      <c r="H913" s="29">
        <f t="shared" si="268"/>
        <v>0</v>
      </c>
      <c r="I913" s="29">
        <f t="shared" si="269"/>
        <v>0</v>
      </c>
      <c r="J913" s="36">
        <f t="shared" si="267"/>
        <v>0</v>
      </c>
      <c r="K913" s="24">
        <f t="shared" si="266"/>
        <v>0</v>
      </c>
      <c r="L913" s="24">
        <f t="shared" si="266"/>
        <v>0</v>
      </c>
      <c r="M913" s="24">
        <f t="shared" si="266"/>
        <v>0</v>
      </c>
      <c r="N913" s="24">
        <f t="shared" si="266"/>
        <v>0</v>
      </c>
      <c r="O913" s="24">
        <f t="shared" si="266"/>
        <v>0</v>
      </c>
      <c r="P913" s="24">
        <f t="shared" si="266"/>
        <v>0</v>
      </c>
      <c r="Q913" s="24">
        <f t="shared" si="266"/>
        <v>0</v>
      </c>
      <c r="R913" s="24">
        <f t="shared" si="266"/>
        <v>0</v>
      </c>
      <c r="S913" s="24">
        <f t="shared" si="266"/>
        <v>0</v>
      </c>
      <c r="T913" s="37" t="s">
        <v>31</v>
      </c>
      <c r="U913" s="37"/>
    </row>
    <row r="914" spans="2:23" s="26" customFormat="1" ht="21" hidden="1" customHeight="1" outlineLevel="1" x14ac:dyDescent="0.25">
      <c r="B914" s="27"/>
      <c r="C914" s="18"/>
      <c r="D914" s="18"/>
      <c r="E914" s="19"/>
      <c r="F914" s="20"/>
      <c r="G914" s="28"/>
      <c r="H914" s="29">
        <f t="shared" si="268"/>
        <v>0</v>
      </c>
      <c r="I914" s="29">
        <f t="shared" si="269"/>
        <v>0</v>
      </c>
      <c r="J914" s="29">
        <f t="shared" si="267"/>
        <v>0</v>
      </c>
      <c r="K914" s="24">
        <f t="shared" si="266"/>
        <v>0</v>
      </c>
      <c r="L914" s="24">
        <f t="shared" si="266"/>
        <v>0</v>
      </c>
      <c r="M914" s="24">
        <f t="shared" si="266"/>
        <v>0</v>
      </c>
      <c r="N914" s="24">
        <f t="shared" si="266"/>
        <v>0</v>
      </c>
      <c r="O914" s="24">
        <f t="shared" si="266"/>
        <v>0</v>
      </c>
      <c r="P914" s="24">
        <f t="shared" si="266"/>
        <v>0</v>
      </c>
      <c r="Q914" s="24">
        <f t="shared" si="266"/>
        <v>0</v>
      </c>
      <c r="R914" s="24">
        <f t="shared" si="266"/>
        <v>0</v>
      </c>
      <c r="S914" s="24">
        <f t="shared" si="266"/>
        <v>0</v>
      </c>
      <c r="T914" s="25" t="s">
        <v>31</v>
      </c>
      <c r="U914" s="30"/>
      <c r="W914" s="31"/>
    </row>
    <row r="915" spans="2:23" s="26" customFormat="1" ht="21" hidden="1" customHeight="1" outlineLevel="1" x14ac:dyDescent="0.25">
      <c r="B915" s="27"/>
      <c r="C915" s="18"/>
      <c r="D915" s="18"/>
      <c r="E915" s="19"/>
      <c r="F915" s="20"/>
      <c r="G915" s="28"/>
      <c r="H915" s="29">
        <f t="shared" si="268"/>
        <v>0</v>
      </c>
      <c r="I915" s="29">
        <f t="shared" si="269"/>
        <v>0</v>
      </c>
      <c r="J915" s="29">
        <f t="shared" si="267"/>
        <v>0</v>
      </c>
      <c r="K915" s="24">
        <f t="shared" si="266"/>
        <v>0</v>
      </c>
      <c r="L915" s="24">
        <f t="shared" si="266"/>
        <v>0</v>
      </c>
      <c r="M915" s="24">
        <f t="shared" si="266"/>
        <v>0</v>
      </c>
      <c r="N915" s="24">
        <f t="shared" si="266"/>
        <v>0</v>
      </c>
      <c r="O915" s="24">
        <f t="shared" si="266"/>
        <v>0</v>
      </c>
      <c r="P915" s="24">
        <f t="shared" si="266"/>
        <v>0</v>
      </c>
      <c r="Q915" s="24">
        <f t="shared" si="266"/>
        <v>0</v>
      </c>
      <c r="R915" s="24">
        <f t="shared" si="266"/>
        <v>0</v>
      </c>
      <c r="S915" s="24">
        <f t="shared" si="266"/>
        <v>0</v>
      </c>
      <c r="T915" s="25" t="s">
        <v>31</v>
      </c>
      <c r="U915" s="30"/>
      <c r="W915" s="31"/>
    </row>
    <row r="916" spans="2:23" s="26" customFormat="1" ht="21" hidden="1" customHeight="1" outlineLevel="1" x14ac:dyDescent="0.25">
      <c r="B916" s="27"/>
      <c r="C916" s="18"/>
      <c r="D916" s="18"/>
      <c r="E916" s="19"/>
      <c r="F916" s="20"/>
      <c r="G916" s="28"/>
      <c r="H916" s="29">
        <f t="shared" si="268"/>
        <v>0</v>
      </c>
      <c r="I916" s="29">
        <f t="shared" si="269"/>
        <v>0</v>
      </c>
      <c r="J916" s="29">
        <f t="shared" si="267"/>
        <v>0</v>
      </c>
      <c r="K916" s="24">
        <f t="shared" si="266"/>
        <v>0</v>
      </c>
      <c r="L916" s="24">
        <f t="shared" si="266"/>
        <v>0</v>
      </c>
      <c r="M916" s="24">
        <f t="shared" si="266"/>
        <v>0</v>
      </c>
      <c r="N916" s="24">
        <f t="shared" si="266"/>
        <v>0</v>
      </c>
      <c r="O916" s="24">
        <f t="shared" si="266"/>
        <v>0</v>
      </c>
      <c r="P916" s="24">
        <f t="shared" si="266"/>
        <v>0</v>
      </c>
      <c r="Q916" s="24">
        <f t="shared" si="266"/>
        <v>0</v>
      </c>
      <c r="R916" s="24">
        <f t="shared" si="266"/>
        <v>0</v>
      </c>
      <c r="S916" s="24">
        <f t="shared" si="266"/>
        <v>0</v>
      </c>
      <c r="T916" s="25" t="s">
        <v>31</v>
      </c>
      <c r="U916" s="30"/>
      <c r="W916" s="31"/>
    </row>
    <row r="917" spans="2:23" s="26" customFormat="1" ht="21" hidden="1" customHeight="1" outlineLevel="1" x14ac:dyDescent="0.25">
      <c r="B917" s="27"/>
      <c r="C917" s="18"/>
      <c r="D917" s="18"/>
      <c r="E917" s="19"/>
      <c r="F917" s="20"/>
      <c r="G917" s="28"/>
      <c r="H917" s="29">
        <f t="shared" si="268"/>
        <v>0</v>
      </c>
      <c r="I917" s="29">
        <f t="shared" si="269"/>
        <v>0</v>
      </c>
      <c r="J917" s="29">
        <f t="shared" si="267"/>
        <v>0</v>
      </c>
      <c r="K917" s="24">
        <f t="shared" si="266"/>
        <v>0</v>
      </c>
      <c r="L917" s="24">
        <f t="shared" si="266"/>
        <v>0</v>
      </c>
      <c r="M917" s="24">
        <f t="shared" si="266"/>
        <v>0</v>
      </c>
      <c r="N917" s="24">
        <f t="shared" si="266"/>
        <v>0</v>
      </c>
      <c r="O917" s="24">
        <f t="shared" si="266"/>
        <v>0</v>
      </c>
      <c r="P917" s="24">
        <f t="shared" si="266"/>
        <v>0</v>
      </c>
      <c r="Q917" s="24">
        <f t="shared" si="266"/>
        <v>0</v>
      </c>
      <c r="R917" s="24">
        <f t="shared" si="266"/>
        <v>0</v>
      </c>
      <c r="S917" s="24">
        <f t="shared" si="266"/>
        <v>0</v>
      </c>
      <c r="T917" s="25" t="s">
        <v>31</v>
      </c>
      <c r="U917" s="30"/>
      <c r="W917" s="31"/>
    </row>
    <row r="918" spans="2:23" s="38" customFormat="1" ht="21" hidden="1" customHeight="1" outlineLevel="1" x14ac:dyDescent="0.25">
      <c r="B918" s="32"/>
      <c r="C918" s="33"/>
      <c r="D918" s="33"/>
      <c r="E918" s="34"/>
      <c r="F918" s="35"/>
      <c r="G918" s="35"/>
      <c r="H918" s="29">
        <f t="shared" si="268"/>
        <v>0</v>
      </c>
      <c r="I918" s="29">
        <f t="shared" si="269"/>
        <v>0</v>
      </c>
      <c r="J918" s="36">
        <f t="shared" si="267"/>
        <v>0</v>
      </c>
      <c r="K918" s="24">
        <f t="shared" si="266"/>
        <v>0</v>
      </c>
      <c r="L918" s="24">
        <f t="shared" si="266"/>
        <v>0</v>
      </c>
      <c r="M918" s="24">
        <f t="shared" si="266"/>
        <v>0</v>
      </c>
      <c r="N918" s="24">
        <f t="shared" si="266"/>
        <v>0</v>
      </c>
      <c r="O918" s="24">
        <f t="shared" si="266"/>
        <v>0</v>
      </c>
      <c r="P918" s="24">
        <f t="shared" si="266"/>
        <v>0</v>
      </c>
      <c r="Q918" s="24">
        <f t="shared" si="266"/>
        <v>0</v>
      </c>
      <c r="R918" s="24">
        <f t="shared" si="266"/>
        <v>0</v>
      </c>
      <c r="S918" s="24">
        <f t="shared" si="266"/>
        <v>0</v>
      </c>
      <c r="T918" s="37" t="s">
        <v>31</v>
      </c>
      <c r="U918" s="37"/>
    </row>
    <row r="919" spans="2:23" s="26" customFormat="1" ht="21" hidden="1" customHeight="1" outlineLevel="1" x14ac:dyDescent="0.25">
      <c r="B919" s="27"/>
      <c r="C919" s="18"/>
      <c r="D919" s="18"/>
      <c r="E919" s="19"/>
      <c r="F919" s="20"/>
      <c r="G919" s="28"/>
      <c r="H919" s="29">
        <f t="shared" si="268"/>
        <v>0</v>
      </c>
      <c r="I919" s="29">
        <f t="shared" si="269"/>
        <v>0</v>
      </c>
      <c r="J919" s="29">
        <f t="shared" si="267"/>
        <v>0</v>
      </c>
      <c r="K919" s="24">
        <f t="shared" si="266"/>
        <v>0</v>
      </c>
      <c r="L919" s="24">
        <f t="shared" si="266"/>
        <v>0</v>
      </c>
      <c r="M919" s="24">
        <f t="shared" si="266"/>
        <v>0</v>
      </c>
      <c r="N919" s="24">
        <f t="shared" si="266"/>
        <v>0</v>
      </c>
      <c r="O919" s="24">
        <f t="shared" si="266"/>
        <v>0</v>
      </c>
      <c r="P919" s="24">
        <f t="shared" si="266"/>
        <v>0</v>
      </c>
      <c r="Q919" s="24">
        <f t="shared" si="266"/>
        <v>0</v>
      </c>
      <c r="R919" s="24">
        <f t="shared" si="266"/>
        <v>0</v>
      </c>
      <c r="S919" s="24">
        <f t="shared" si="266"/>
        <v>0</v>
      </c>
      <c r="T919" s="25" t="s">
        <v>31</v>
      </c>
      <c r="U919" s="30"/>
      <c r="W919" s="31"/>
    </row>
    <row r="920" spans="2:23" s="38" customFormat="1" ht="21" hidden="1" customHeight="1" outlineLevel="1" x14ac:dyDescent="0.25">
      <c r="B920" s="32"/>
      <c r="C920" s="33"/>
      <c r="D920" s="33"/>
      <c r="E920" s="34"/>
      <c r="F920" s="35"/>
      <c r="G920" s="35"/>
      <c r="H920" s="29">
        <f t="shared" si="268"/>
        <v>0</v>
      </c>
      <c r="I920" s="29">
        <f t="shared" si="269"/>
        <v>0</v>
      </c>
      <c r="J920" s="36">
        <f t="shared" si="267"/>
        <v>0</v>
      </c>
      <c r="K920" s="24">
        <f t="shared" si="266"/>
        <v>0</v>
      </c>
      <c r="L920" s="24">
        <f t="shared" si="266"/>
        <v>0</v>
      </c>
      <c r="M920" s="24">
        <f t="shared" si="266"/>
        <v>0</v>
      </c>
      <c r="N920" s="24">
        <f t="shared" si="266"/>
        <v>0</v>
      </c>
      <c r="O920" s="24">
        <f t="shared" si="266"/>
        <v>0</v>
      </c>
      <c r="P920" s="24">
        <f t="shared" si="266"/>
        <v>0</v>
      </c>
      <c r="Q920" s="24">
        <f t="shared" si="266"/>
        <v>0</v>
      </c>
      <c r="R920" s="24">
        <f t="shared" si="266"/>
        <v>0</v>
      </c>
      <c r="S920" s="24">
        <f t="shared" si="266"/>
        <v>0</v>
      </c>
      <c r="T920" s="37" t="s">
        <v>31</v>
      </c>
      <c r="U920" s="37"/>
    </row>
    <row r="921" spans="2:23" s="26" customFormat="1" ht="21" hidden="1" customHeight="1" outlineLevel="1" x14ac:dyDescent="0.25">
      <c r="B921" s="27"/>
      <c r="C921" s="18"/>
      <c r="D921" s="18"/>
      <c r="E921" s="19"/>
      <c r="F921" s="20"/>
      <c r="G921" s="28"/>
      <c r="H921" s="29">
        <f t="shared" si="268"/>
        <v>0</v>
      </c>
      <c r="I921" s="29">
        <f t="shared" si="269"/>
        <v>0</v>
      </c>
      <c r="J921" s="29">
        <f t="shared" si="267"/>
        <v>0</v>
      </c>
      <c r="K921" s="24">
        <f t="shared" si="266"/>
        <v>0</v>
      </c>
      <c r="L921" s="24">
        <f t="shared" si="266"/>
        <v>0</v>
      </c>
      <c r="M921" s="24">
        <f t="shared" si="266"/>
        <v>0</v>
      </c>
      <c r="N921" s="24">
        <f t="shared" si="266"/>
        <v>0</v>
      </c>
      <c r="O921" s="24">
        <f t="shared" si="266"/>
        <v>0</v>
      </c>
      <c r="P921" s="24">
        <f t="shared" si="266"/>
        <v>0</v>
      </c>
      <c r="Q921" s="24">
        <f t="shared" si="266"/>
        <v>0</v>
      </c>
      <c r="R921" s="24">
        <f t="shared" si="266"/>
        <v>0</v>
      </c>
      <c r="S921" s="24">
        <f t="shared" si="266"/>
        <v>0</v>
      </c>
      <c r="T921" s="25" t="s">
        <v>31</v>
      </c>
      <c r="U921" s="30"/>
      <c r="W921" s="31"/>
    </row>
    <row r="922" spans="2:23" s="38" customFormat="1" ht="21" hidden="1" customHeight="1" outlineLevel="1" x14ac:dyDescent="0.25">
      <c r="B922" s="32"/>
      <c r="C922" s="33"/>
      <c r="D922" s="33"/>
      <c r="E922" s="34"/>
      <c r="F922" s="35"/>
      <c r="G922" s="35"/>
      <c r="H922" s="29">
        <f t="shared" si="268"/>
        <v>0</v>
      </c>
      <c r="I922" s="29">
        <f t="shared" si="269"/>
        <v>0</v>
      </c>
      <c r="J922" s="36">
        <f t="shared" si="267"/>
        <v>0</v>
      </c>
      <c r="K922" s="24">
        <f t="shared" ref="K922:S922" si="270">IF($E922=K$6,$J922,0)</f>
        <v>0</v>
      </c>
      <c r="L922" s="24">
        <f t="shared" si="270"/>
        <v>0</v>
      </c>
      <c r="M922" s="24">
        <f t="shared" si="270"/>
        <v>0</v>
      </c>
      <c r="N922" s="24">
        <f t="shared" si="270"/>
        <v>0</v>
      </c>
      <c r="O922" s="24">
        <f t="shared" si="270"/>
        <v>0</v>
      </c>
      <c r="P922" s="24">
        <f t="shared" si="270"/>
        <v>0</v>
      </c>
      <c r="Q922" s="24">
        <f t="shared" si="270"/>
        <v>0</v>
      </c>
      <c r="R922" s="24">
        <f t="shared" si="270"/>
        <v>0</v>
      </c>
      <c r="S922" s="24">
        <f t="shared" si="270"/>
        <v>0</v>
      </c>
      <c r="T922" s="37" t="s">
        <v>31</v>
      </c>
      <c r="U922" s="37"/>
    </row>
    <row r="923" spans="2:23" s="68" customFormat="1" ht="21" hidden="1" customHeight="1" outlineLevel="1" x14ac:dyDescent="0.25">
      <c r="B923" s="69"/>
      <c r="C923" s="65"/>
      <c r="D923" s="65"/>
      <c r="E923" s="66"/>
      <c r="F923" s="39"/>
      <c r="G923" s="39"/>
      <c r="H923" s="29">
        <f t="shared" si="268"/>
        <v>0</v>
      </c>
      <c r="I923" s="29">
        <f t="shared" si="269"/>
        <v>0</v>
      </c>
      <c r="J923" s="29"/>
      <c r="K923" s="24"/>
      <c r="L923" s="24"/>
      <c r="M923" s="24"/>
      <c r="N923" s="24"/>
      <c r="O923" s="24"/>
      <c r="P923" s="24"/>
      <c r="Q923" s="24"/>
      <c r="R923" s="24"/>
      <c r="S923" s="24"/>
      <c r="T923" s="25"/>
      <c r="U923" s="67"/>
      <c r="V923" s="26"/>
    </row>
    <row r="924" spans="2:23" s="26" customFormat="1" ht="21" hidden="1" customHeight="1" outlineLevel="1" x14ac:dyDescent="0.25">
      <c r="B924" s="27"/>
      <c r="C924" s="18"/>
      <c r="D924" s="18"/>
      <c r="E924" s="19"/>
      <c r="F924" s="39"/>
      <c r="G924" s="39"/>
      <c r="H924" s="29">
        <f t="shared" si="268"/>
        <v>0</v>
      </c>
      <c r="I924" s="29">
        <f t="shared" si="269"/>
        <v>0</v>
      </c>
      <c r="J924" s="29"/>
      <c r="K924" s="24"/>
      <c r="L924" s="24"/>
      <c r="M924" s="24"/>
      <c r="N924" s="24"/>
      <c r="O924" s="24"/>
      <c r="P924" s="24"/>
      <c r="Q924" s="24"/>
      <c r="R924" s="24"/>
      <c r="S924" s="24"/>
      <c r="T924" s="25"/>
      <c r="U924" s="30"/>
    </row>
    <row r="925" spans="2:23" s="26" customFormat="1" ht="21" customHeight="1" collapsed="1" x14ac:dyDescent="0.25">
      <c r="B925" s="27"/>
      <c r="C925" s="18"/>
      <c r="D925" s="18"/>
      <c r="E925" s="19"/>
      <c r="F925" s="39"/>
      <c r="G925" s="39"/>
      <c r="H925" s="29"/>
      <c r="I925" s="29"/>
      <c r="J925" s="29"/>
      <c r="K925" s="24"/>
      <c r="L925" s="24"/>
      <c r="M925" s="24"/>
      <c r="N925" s="24"/>
      <c r="O925" s="24"/>
      <c r="P925" s="24"/>
      <c r="Q925" s="24"/>
      <c r="R925" s="24"/>
      <c r="S925" s="24"/>
      <c r="T925" s="25"/>
      <c r="U925" s="30"/>
      <c r="W925" s="31"/>
    </row>
    <row r="926" spans="2:23" s="8" customFormat="1" ht="21" customHeight="1" x14ac:dyDescent="0.25">
      <c r="B926" s="40" t="s">
        <v>22</v>
      </c>
      <c r="C926" s="41"/>
      <c r="D926" s="41"/>
      <c r="E926" s="42" t="str">
        <f>B519</f>
        <v>Compound Wall 1</v>
      </c>
      <c r="F926" s="43"/>
      <c r="G926" s="44"/>
      <c r="H926" s="44"/>
      <c r="I926" s="44"/>
      <c r="J926" s="45" t="s">
        <v>23</v>
      </c>
      <c r="K926" s="46">
        <f t="shared" ref="K926:S926" si="271">SUM(K519:K925)</f>
        <v>0</v>
      </c>
      <c r="L926" s="46">
        <f t="shared" si="271"/>
        <v>0</v>
      </c>
      <c r="M926" s="46">
        <f t="shared" si="271"/>
        <v>0</v>
      </c>
      <c r="N926" s="46">
        <f t="shared" si="271"/>
        <v>0</v>
      </c>
      <c r="O926" s="46">
        <f t="shared" si="271"/>
        <v>0</v>
      </c>
      <c r="P926" s="46">
        <f t="shared" si="271"/>
        <v>0</v>
      </c>
      <c r="Q926" s="46">
        <f t="shared" si="271"/>
        <v>0</v>
      </c>
      <c r="R926" s="46">
        <f>SUM(R520:R925)</f>
        <v>4.32</v>
      </c>
      <c r="S926" s="46">
        <f t="shared" si="271"/>
        <v>12.824999999999999</v>
      </c>
      <c r="T926" s="47" t="s">
        <v>31</v>
      </c>
      <c r="U926" s="47"/>
    </row>
    <row r="927" spans="2:23" s="8" customFormat="1" ht="21" customHeight="1" x14ac:dyDescent="0.25">
      <c r="B927" s="48"/>
      <c r="C927" s="49"/>
      <c r="D927" s="49"/>
      <c r="E927" s="50"/>
      <c r="F927" s="51"/>
      <c r="G927" s="49"/>
      <c r="H927" s="49"/>
      <c r="I927" s="49"/>
      <c r="J927" s="52" t="s">
        <v>24</v>
      </c>
      <c r="K927" s="53">
        <v>1</v>
      </c>
      <c r="L927" s="53">
        <f>+K927</f>
        <v>1</v>
      </c>
      <c r="M927" s="53">
        <f t="shared" ref="M927:S927" si="272">+L927</f>
        <v>1</v>
      </c>
      <c r="N927" s="53">
        <f t="shared" si="272"/>
        <v>1</v>
      </c>
      <c r="O927" s="53">
        <f t="shared" si="272"/>
        <v>1</v>
      </c>
      <c r="P927" s="53">
        <f t="shared" si="272"/>
        <v>1</v>
      </c>
      <c r="Q927" s="53">
        <f t="shared" si="272"/>
        <v>1</v>
      </c>
      <c r="R927" s="53">
        <f t="shared" si="272"/>
        <v>1</v>
      </c>
      <c r="S927" s="53">
        <f t="shared" si="272"/>
        <v>1</v>
      </c>
      <c r="T927" s="54" t="s">
        <v>4</v>
      </c>
      <c r="U927" s="54"/>
    </row>
    <row r="928" spans="2:23" s="8" customFormat="1" ht="21" customHeight="1" x14ac:dyDescent="0.25">
      <c r="B928" s="55"/>
      <c r="C928" s="56"/>
      <c r="D928" s="56"/>
      <c r="E928" s="57"/>
      <c r="F928" s="58"/>
      <c r="G928" s="56"/>
      <c r="H928" s="56"/>
      <c r="I928" s="56"/>
      <c r="J928" s="45" t="s">
        <v>25</v>
      </c>
      <c r="K928" s="59">
        <f t="shared" ref="K928:S928" si="273">ROUND(K926*K927,2)</f>
        <v>0</v>
      </c>
      <c r="L928" s="59">
        <f t="shared" si="273"/>
        <v>0</v>
      </c>
      <c r="M928" s="59">
        <f t="shared" si="273"/>
        <v>0</v>
      </c>
      <c r="N928" s="59">
        <f t="shared" si="273"/>
        <v>0</v>
      </c>
      <c r="O928" s="59">
        <f t="shared" si="273"/>
        <v>0</v>
      </c>
      <c r="P928" s="59">
        <f t="shared" si="273"/>
        <v>0</v>
      </c>
      <c r="Q928" s="59">
        <f t="shared" si="273"/>
        <v>0</v>
      </c>
      <c r="R928" s="59">
        <f t="shared" si="273"/>
        <v>4.32</v>
      </c>
      <c r="S928" s="59">
        <f t="shared" si="273"/>
        <v>12.83</v>
      </c>
      <c r="T928" s="47" t="s">
        <v>31</v>
      </c>
      <c r="U928" s="47"/>
      <c r="V928" s="60"/>
      <c r="W928" s="60"/>
    </row>
    <row r="931" spans="2:23" s="8" customFormat="1" ht="21" customHeight="1" x14ac:dyDescent="0.25">
      <c r="B931" s="184" t="s">
        <v>49</v>
      </c>
      <c r="C931" s="185"/>
      <c r="D931" s="186"/>
      <c r="E931" s="187"/>
      <c r="F931" s="187"/>
      <c r="G931" s="187"/>
      <c r="H931" s="187"/>
      <c r="I931" s="187"/>
      <c r="J931" s="187"/>
      <c r="K931" s="187"/>
      <c r="L931" s="187"/>
      <c r="M931" s="187"/>
      <c r="N931" s="187"/>
      <c r="O931" s="187"/>
      <c r="P931" s="187"/>
      <c r="Q931" s="187"/>
      <c r="R931" s="187"/>
      <c r="S931" s="187"/>
      <c r="T931" s="188"/>
      <c r="U931" s="7"/>
    </row>
    <row r="932" spans="2:23" s="16" customFormat="1" ht="21" hidden="1" customHeight="1" outlineLevel="1" x14ac:dyDescent="0.25">
      <c r="B932" s="9"/>
      <c r="C932" s="10"/>
      <c r="D932" s="10"/>
      <c r="E932" s="11"/>
      <c r="F932" s="12"/>
      <c r="G932" s="11"/>
      <c r="H932" s="13"/>
      <c r="I932" s="13"/>
      <c r="J932" s="13"/>
      <c r="K932" s="14"/>
      <c r="L932" s="14"/>
      <c r="M932" s="14"/>
      <c r="N932" s="14"/>
      <c r="O932" s="14"/>
      <c r="P932" s="14"/>
      <c r="Q932" s="14"/>
      <c r="R932" s="14"/>
      <c r="S932" s="14"/>
      <c r="T932" s="15"/>
      <c r="U932" s="15"/>
    </row>
    <row r="933" spans="2:23" s="26" customFormat="1" ht="21" hidden="1" customHeight="1" outlineLevel="1" x14ac:dyDescent="0.25">
      <c r="B933" s="9"/>
      <c r="C933" s="18"/>
      <c r="D933" s="18"/>
      <c r="E933" s="62"/>
      <c r="F933" s="20"/>
      <c r="G933" s="28"/>
      <c r="H933" s="63"/>
      <c r="I933" s="63"/>
      <c r="J933" s="63"/>
      <c r="K933" s="64"/>
      <c r="L933" s="64"/>
      <c r="M933" s="64"/>
      <c r="N933" s="64"/>
      <c r="O933" s="64"/>
      <c r="P933" s="64"/>
      <c r="Q933" s="64"/>
      <c r="R933" s="64"/>
      <c r="S933" s="64"/>
      <c r="T933" s="30"/>
      <c r="U933" s="30"/>
    </row>
    <row r="934" spans="2:23" s="26" customFormat="1" ht="21" hidden="1" customHeight="1" outlineLevel="1" x14ac:dyDescent="0.25">
      <c r="B934" s="9"/>
      <c r="C934" s="18"/>
      <c r="D934" s="18"/>
      <c r="E934" s="62"/>
      <c r="F934" s="20"/>
      <c r="G934" s="28"/>
      <c r="H934" s="63"/>
      <c r="I934" s="63"/>
      <c r="J934" s="63"/>
      <c r="K934" s="64"/>
      <c r="L934" s="64"/>
      <c r="M934" s="64"/>
      <c r="N934" s="64"/>
      <c r="O934" s="64"/>
      <c r="P934" s="64"/>
      <c r="Q934" s="64"/>
      <c r="R934" s="64"/>
      <c r="S934" s="64"/>
      <c r="T934" s="30"/>
      <c r="U934" s="30"/>
    </row>
    <row r="935" spans="2:23" s="26" customFormat="1" ht="21" hidden="1" customHeight="1" outlineLevel="1" x14ac:dyDescent="0.25">
      <c r="B935" s="27"/>
      <c r="C935" s="18"/>
      <c r="D935" s="18"/>
      <c r="E935" s="62"/>
      <c r="F935" s="39"/>
      <c r="G935" s="39"/>
      <c r="H935" s="29">
        <f>IF(C935="A",PRODUCT(E935:G935),0)</f>
        <v>0</v>
      </c>
      <c r="I935" s="29">
        <f>IF(C935="D",-PRODUCT(E935:G935),0)</f>
        <v>0</v>
      </c>
      <c r="J935" s="29">
        <f t="shared" ref="J935:J943" si="274">(H935*D935)+(I935*D935)</f>
        <v>0</v>
      </c>
      <c r="K935" s="24">
        <f>IF($E935=K$6,$J935,0)</f>
        <v>0</v>
      </c>
      <c r="L935" s="24">
        <f t="shared" ref="L935:S951" si="275">IF($E935=L$6,$J935,0)</f>
        <v>0</v>
      </c>
      <c r="M935" s="24">
        <f t="shared" si="275"/>
        <v>0</v>
      </c>
      <c r="N935" s="24">
        <f t="shared" si="275"/>
        <v>0</v>
      </c>
      <c r="O935" s="24">
        <f t="shared" si="275"/>
        <v>0</v>
      </c>
      <c r="P935" s="24">
        <f t="shared" si="275"/>
        <v>0</v>
      </c>
      <c r="Q935" s="24">
        <f t="shared" si="275"/>
        <v>0</v>
      </c>
      <c r="R935" s="24">
        <f t="shared" si="275"/>
        <v>0</v>
      </c>
      <c r="S935" s="24">
        <f t="shared" si="275"/>
        <v>0</v>
      </c>
      <c r="T935" s="25" t="s">
        <v>31</v>
      </c>
      <c r="U935" s="30"/>
      <c r="W935" s="31"/>
    </row>
    <row r="936" spans="2:23" s="38" customFormat="1" ht="21" hidden="1" customHeight="1" outlineLevel="1" x14ac:dyDescent="0.25">
      <c r="B936" s="32"/>
      <c r="C936" s="33"/>
      <c r="D936" s="33"/>
      <c r="E936" s="34"/>
      <c r="F936" s="35"/>
      <c r="G936" s="35"/>
      <c r="H936" s="29">
        <f t="shared" ref="H936:H999" si="276">IF(C936="A",PRODUCT(E936:G936),0)</f>
        <v>0</v>
      </c>
      <c r="I936" s="29">
        <f t="shared" ref="I936:I999" si="277">IF(C936="D",-PRODUCT(E936:G936),0)</f>
        <v>0</v>
      </c>
      <c r="J936" s="36">
        <f t="shared" si="274"/>
        <v>0</v>
      </c>
      <c r="K936" s="24">
        <f t="shared" ref="K936:S978" si="278">IF($E936=K$6,$J936,0)</f>
        <v>0</v>
      </c>
      <c r="L936" s="61">
        <f t="shared" si="275"/>
        <v>0</v>
      </c>
      <c r="M936" s="24">
        <f t="shared" si="275"/>
        <v>0</v>
      </c>
      <c r="N936" s="24">
        <f t="shared" si="275"/>
        <v>0</v>
      </c>
      <c r="O936" s="24">
        <f t="shared" si="275"/>
        <v>0</v>
      </c>
      <c r="P936" s="24">
        <f t="shared" si="275"/>
        <v>0</v>
      </c>
      <c r="Q936" s="24">
        <f t="shared" si="275"/>
        <v>0</v>
      </c>
      <c r="R936" s="24">
        <f t="shared" si="275"/>
        <v>0</v>
      </c>
      <c r="S936" s="24">
        <f t="shared" si="275"/>
        <v>0</v>
      </c>
      <c r="T936" s="37" t="s">
        <v>31</v>
      </c>
      <c r="U936" s="37"/>
    </row>
    <row r="937" spans="2:23" s="26" customFormat="1" ht="21" hidden="1" customHeight="1" outlineLevel="1" x14ac:dyDescent="0.25">
      <c r="B937" s="27"/>
      <c r="C937" s="18"/>
      <c r="D937" s="18"/>
      <c r="E937" s="62"/>
      <c r="F937" s="39"/>
      <c r="G937" s="39"/>
      <c r="H937" s="29">
        <f t="shared" si="276"/>
        <v>0</v>
      </c>
      <c r="I937" s="29">
        <f t="shared" si="277"/>
        <v>0</v>
      </c>
      <c r="J937" s="29">
        <f t="shared" si="274"/>
        <v>0</v>
      </c>
      <c r="K937" s="24">
        <f t="shared" si="278"/>
        <v>0</v>
      </c>
      <c r="L937" s="24">
        <f t="shared" si="275"/>
        <v>0</v>
      </c>
      <c r="M937" s="24">
        <f t="shared" si="275"/>
        <v>0</v>
      </c>
      <c r="N937" s="24">
        <f t="shared" si="275"/>
        <v>0</v>
      </c>
      <c r="O937" s="24">
        <f t="shared" si="275"/>
        <v>0</v>
      </c>
      <c r="P937" s="24">
        <f t="shared" si="275"/>
        <v>0</v>
      </c>
      <c r="Q937" s="24">
        <f t="shared" si="275"/>
        <v>0</v>
      </c>
      <c r="R937" s="24">
        <f t="shared" si="275"/>
        <v>0</v>
      </c>
      <c r="S937" s="24">
        <f t="shared" si="275"/>
        <v>0</v>
      </c>
      <c r="T937" s="25" t="s">
        <v>31</v>
      </c>
      <c r="U937" s="30"/>
      <c r="W937" s="31"/>
    </row>
    <row r="938" spans="2:23" s="26" customFormat="1" ht="21" hidden="1" customHeight="1" outlineLevel="1" x14ac:dyDescent="0.25">
      <c r="B938" s="27"/>
      <c r="C938" s="18"/>
      <c r="D938" s="18"/>
      <c r="E938" s="62"/>
      <c r="F938" s="39"/>
      <c r="G938" s="39"/>
      <c r="H938" s="29">
        <f t="shared" si="276"/>
        <v>0</v>
      </c>
      <c r="I938" s="29">
        <f t="shared" si="277"/>
        <v>0</v>
      </c>
      <c r="J938" s="29">
        <f t="shared" si="274"/>
        <v>0</v>
      </c>
      <c r="K938" s="24">
        <f t="shared" si="278"/>
        <v>0</v>
      </c>
      <c r="L938" s="24">
        <f t="shared" si="275"/>
        <v>0</v>
      </c>
      <c r="M938" s="24">
        <f t="shared" si="275"/>
        <v>0</v>
      </c>
      <c r="N938" s="24">
        <f t="shared" si="275"/>
        <v>0</v>
      </c>
      <c r="O938" s="24">
        <f t="shared" si="275"/>
        <v>0</v>
      </c>
      <c r="P938" s="24">
        <f t="shared" si="275"/>
        <v>0</v>
      </c>
      <c r="Q938" s="24">
        <f t="shared" si="275"/>
        <v>0</v>
      </c>
      <c r="R938" s="24">
        <f t="shared" si="275"/>
        <v>0</v>
      </c>
      <c r="S938" s="24">
        <f t="shared" si="275"/>
        <v>0</v>
      </c>
      <c r="T938" s="25" t="s">
        <v>31</v>
      </c>
      <c r="U938" s="30"/>
      <c r="W938" s="31"/>
    </row>
    <row r="939" spans="2:23" s="26" customFormat="1" ht="21" hidden="1" customHeight="1" outlineLevel="1" x14ac:dyDescent="0.25">
      <c r="B939" s="27"/>
      <c r="C939" s="18"/>
      <c r="D939" s="18"/>
      <c r="E939" s="62"/>
      <c r="F939" s="39"/>
      <c r="G939" s="39"/>
      <c r="H939" s="29">
        <f t="shared" si="276"/>
        <v>0</v>
      </c>
      <c r="I939" s="29">
        <f t="shared" si="277"/>
        <v>0</v>
      </c>
      <c r="J939" s="29">
        <f t="shared" si="274"/>
        <v>0</v>
      </c>
      <c r="K939" s="24">
        <f t="shared" si="278"/>
        <v>0</v>
      </c>
      <c r="L939" s="24">
        <f t="shared" si="275"/>
        <v>0</v>
      </c>
      <c r="M939" s="24">
        <f t="shared" si="275"/>
        <v>0</v>
      </c>
      <c r="N939" s="24">
        <f t="shared" si="275"/>
        <v>0</v>
      </c>
      <c r="O939" s="24">
        <f t="shared" si="275"/>
        <v>0</v>
      </c>
      <c r="P939" s="24">
        <f t="shared" si="275"/>
        <v>0</v>
      </c>
      <c r="Q939" s="24">
        <f t="shared" si="275"/>
        <v>0</v>
      </c>
      <c r="R939" s="24">
        <f t="shared" si="275"/>
        <v>0</v>
      </c>
      <c r="S939" s="24">
        <f t="shared" si="275"/>
        <v>0</v>
      </c>
      <c r="T939" s="25" t="s">
        <v>31</v>
      </c>
      <c r="U939" s="30"/>
      <c r="W939" s="31"/>
    </row>
    <row r="940" spans="2:23" s="26" customFormat="1" ht="21" hidden="1" customHeight="1" outlineLevel="1" x14ac:dyDescent="0.25">
      <c r="B940" s="27"/>
      <c r="C940" s="18"/>
      <c r="D940" s="18"/>
      <c r="E940" s="62"/>
      <c r="F940" s="39"/>
      <c r="G940" s="39"/>
      <c r="H940" s="29">
        <f t="shared" si="276"/>
        <v>0</v>
      </c>
      <c r="I940" s="29">
        <f t="shared" si="277"/>
        <v>0</v>
      </c>
      <c r="J940" s="29">
        <f t="shared" si="274"/>
        <v>0</v>
      </c>
      <c r="K940" s="24">
        <f t="shared" si="278"/>
        <v>0</v>
      </c>
      <c r="L940" s="24">
        <f t="shared" si="275"/>
        <v>0</v>
      </c>
      <c r="M940" s="24">
        <f t="shared" si="275"/>
        <v>0</v>
      </c>
      <c r="N940" s="24">
        <f t="shared" si="275"/>
        <v>0</v>
      </c>
      <c r="O940" s="24">
        <f t="shared" si="275"/>
        <v>0</v>
      </c>
      <c r="P940" s="24">
        <f t="shared" si="275"/>
        <v>0</v>
      </c>
      <c r="Q940" s="24">
        <f t="shared" si="275"/>
        <v>0</v>
      </c>
      <c r="R940" s="24">
        <f t="shared" si="275"/>
        <v>0</v>
      </c>
      <c r="S940" s="24">
        <f t="shared" si="275"/>
        <v>0</v>
      </c>
      <c r="T940" s="25" t="s">
        <v>31</v>
      </c>
      <c r="U940" s="30"/>
      <c r="W940" s="31"/>
    </row>
    <row r="941" spans="2:23" s="26" customFormat="1" ht="21" hidden="1" customHeight="1" outlineLevel="1" x14ac:dyDescent="0.25">
      <c r="B941" s="27"/>
      <c r="C941" s="18"/>
      <c r="D941" s="18"/>
      <c r="E941" s="62"/>
      <c r="F941" s="39"/>
      <c r="G941" s="39"/>
      <c r="H941" s="29">
        <f t="shared" si="276"/>
        <v>0</v>
      </c>
      <c r="I941" s="29">
        <f t="shared" si="277"/>
        <v>0</v>
      </c>
      <c r="J941" s="29">
        <f t="shared" si="274"/>
        <v>0</v>
      </c>
      <c r="K941" s="24">
        <f t="shared" si="278"/>
        <v>0</v>
      </c>
      <c r="L941" s="24">
        <f t="shared" si="275"/>
        <v>0</v>
      </c>
      <c r="M941" s="24">
        <f t="shared" si="275"/>
        <v>0</v>
      </c>
      <c r="N941" s="24">
        <f t="shared" si="275"/>
        <v>0</v>
      </c>
      <c r="O941" s="24">
        <f t="shared" si="275"/>
        <v>0</v>
      </c>
      <c r="P941" s="24">
        <f t="shared" si="275"/>
        <v>0</v>
      </c>
      <c r="Q941" s="24">
        <f t="shared" si="275"/>
        <v>0</v>
      </c>
      <c r="R941" s="24">
        <f t="shared" si="275"/>
        <v>0</v>
      </c>
      <c r="S941" s="24">
        <f t="shared" si="275"/>
        <v>0</v>
      </c>
      <c r="T941" s="25" t="s">
        <v>31</v>
      </c>
      <c r="U941" s="30"/>
      <c r="W941" s="31"/>
    </row>
    <row r="942" spans="2:23" s="38" customFormat="1" ht="21" hidden="1" customHeight="1" outlineLevel="1" x14ac:dyDescent="0.25">
      <c r="B942" s="32"/>
      <c r="C942" s="33"/>
      <c r="D942" s="33"/>
      <c r="E942" s="34"/>
      <c r="F942" s="35"/>
      <c r="G942" s="35"/>
      <c r="H942" s="29">
        <f t="shared" si="276"/>
        <v>0</v>
      </c>
      <c r="I942" s="29">
        <f t="shared" si="277"/>
        <v>0</v>
      </c>
      <c r="J942" s="36">
        <f t="shared" si="274"/>
        <v>0</v>
      </c>
      <c r="K942" s="24">
        <f t="shared" si="278"/>
        <v>0</v>
      </c>
      <c r="L942" s="61">
        <f t="shared" si="275"/>
        <v>0</v>
      </c>
      <c r="M942" s="24">
        <f t="shared" si="275"/>
        <v>0</v>
      </c>
      <c r="N942" s="24">
        <f t="shared" si="275"/>
        <v>0</v>
      </c>
      <c r="O942" s="24">
        <f t="shared" si="275"/>
        <v>0</v>
      </c>
      <c r="P942" s="24">
        <f t="shared" si="275"/>
        <v>0</v>
      </c>
      <c r="Q942" s="24">
        <f t="shared" si="275"/>
        <v>0</v>
      </c>
      <c r="R942" s="24">
        <f t="shared" si="275"/>
        <v>0</v>
      </c>
      <c r="S942" s="24">
        <f t="shared" si="275"/>
        <v>0</v>
      </c>
      <c r="T942" s="37" t="s">
        <v>31</v>
      </c>
      <c r="U942" s="37"/>
    </row>
    <row r="943" spans="2:23" s="26" customFormat="1" ht="21" hidden="1" customHeight="1" outlineLevel="1" x14ac:dyDescent="0.25">
      <c r="B943" s="27"/>
      <c r="C943" s="18"/>
      <c r="D943" s="18"/>
      <c r="E943" s="62"/>
      <c r="F943" s="39"/>
      <c r="G943" s="39"/>
      <c r="H943" s="29">
        <f t="shared" si="276"/>
        <v>0</v>
      </c>
      <c r="I943" s="29">
        <f t="shared" si="277"/>
        <v>0</v>
      </c>
      <c r="J943" s="29">
        <f t="shared" si="274"/>
        <v>0</v>
      </c>
      <c r="K943" s="24">
        <f t="shared" si="278"/>
        <v>0</v>
      </c>
      <c r="L943" s="24">
        <f t="shared" si="275"/>
        <v>0</v>
      </c>
      <c r="M943" s="24">
        <f t="shared" si="275"/>
        <v>0</v>
      </c>
      <c r="N943" s="24">
        <f t="shared" si="275"/>
        <v>0</v>
      </c>
      <c r="O943" s="24">
        <f t="shared" si="275"/>
        <v>0</v>
      </c>
      <c r="P943" s="24">
        <f t="shared" si="275"/>
        <v>0</v>
      </c>
      <c r="Q943" s="24">
        <f t="shared" si="275"/>
        <v>0</v>
      </c>
      <c r="R943" s="24">
        <f t="shared" si="275"/>
        <v>0</v>
      </c>
      <c r="S943" s="24">
        <f t="shared" si="275"/>
        <v>0</v>
      </c>
      <c r="T943" s="25" t="s">
        <v>31</v>
      </c>
      <c r="U943" s="30"/>
      <c r="W943" s="31"/>
    </row>
    <row r="944" spans="2:23" s="68" customFormat="1" ht="21" hidden="1" customHeight="1" outlineLevel="1" x14ac:dyDescent="0.25">
      <c r="B944" s="17"/>
      <c r="C944" s="65"/>
      <c r="D944" s="65"/>
      <c r="E944" s="66"/>
      <c r="F944" s="39"/>
      <c r="G944" s="39"/>
      <c r="H944" s="29">
        <f t="shared" si="276"/>
        <v>0</v>
      </c>
      <c r="I944" s="29">
        <f t="shared" si="277"/>
        <v>0</v>
      </c>
      <c r="J944" s="29"/>
      <c r="K944" s="24">
        <f t="shared" si="278"/>
        <v>0</v>
      </c>
      <c r="L944" s="24">
        <f t="shared" si="275"/>
        <v>0</v>
      </c>
      <c r="M944" s="24">
        <f t="shared" si="275"/>
        <v>0</v>
      </c>
      <c r="N944" s="24">
        <f t="shared" si="275"/>
        <v>0</v>
      </c>
      <c r="O944" s="24">
        <f t="shared" si="275"/>
        <v>0</v>
      </c>
      <c r="P944" s="24">
        <f t="shared" si="275"/>
        <v>0</v>
      </c>
      <c r="Q944" s="24">
        <f t="shared" si="275"/>
        <v>0</v>
      </c>
      <c r="R944" s="24">
        <f t="shared" si="275"/>
        <v>0</v>
      </c>
      <c r="S944" s="24">
        <f t="shared" si="275"/>
        <v>0</v>
      </c>
      <c r="T944" s="25"/>
      <c r="U944" s="67"/>
      <c r="V944" s="26"/>
    </row>
    <row r="945" spans="2:23" s="26" customFormat="1" ht="21" hidden="1" customHeight="1" outlineLevel="1" x14ac:dyDescent="0.25">
      <c r="B945" s="27"/>
      <c r="C945" s="18"/>
      <c r="D945" s="18"/>
      <c r="E945" s="62"/>
      <c r="F945" s="39"/>
      <c r="G945" s="39"/>
      <c r="H945" s="29">
        <f t="shared" si="276"/>
        <v>0</v>
      </c>
      <c r="I945" s="29">
        <f t="shared" si="277"/>
        <v>0</v>
      </c>
      <c r="J945" s="29">
        <f t="shared" ref="J945:J948" si="279">(H945*D945)+(I945*D945)</f>
        <v>0</v>
      </c>
      <c r="K945" s="24">
        <f t="shared" si="278"/>
        <v>0</v>
      </c>
      <c r="L945" s="24">
        <f t="shared" si="275"/>
        <v>0</v>
      </c>
      <c r="M945" s="24">
        <f t="shared" si="275"/>
        <v>0</v>
      </c>
      <c r="N945" s="24">
        <f t="shared" si="275"/>
        <v>0</v>
      </c>
      <c r="O945" s="24">
        <f t="shared" si="275"/>
        <v>0</v>
      </c>
      <c r="P945" s="24">
        <f t="shared" si="275"/>
        <v>0</v>
      </c>
      <c r="Q945" s="24">
        <f t="shared" si="275"/>
        <v>0</v>
      </c>
      <c r="R945" s="24">
        <f t="shared" si="275"/>
        <v>0</v>
      </c>
      <c r="S945" s="24">
        <f t="shared" si="275"/>
        <v>0</v>
      </c>
      <c r="T945" s="25" t="s">
        <v>31</v>
      </c>
      <c r="U945" s="30"/>
      <c r="W945" s="31"/>
    </row>
    <row r="946" spans="2:23" s="38" customFormat="1" ht="21" hidden="1" customHeight="1" outlineLevel="1" x14ac:dyDescent="0.25">
      <c r="B946" s="32"/>
      <c r="C946" s="33"/>
      <c r="D946" s="33"/>
      <c r="E946" s="34"/>
      <c r="F946" s="35"/>
      <c r="G946" s="35"/>
      <c r="H946" s="29">
        <f t="shared" si="276"/>
        <v>0</v>
      </c>
      <c r="I946" s="29">
        <f t="shared" si="277"/>
        <v>0</v>
      </c>
      <c r="J946" s="36">
        <f t="shared" si="279"/>
        <v>0</v>
      </c>
      <c r="K946" s="24">
        <f t="shared" si="278"/>
        <v>0</v>
      </c>
      <c r="L946" s="61">
        <f t="shared" si="275"/>
        <v>0</v>
      </c>
      <c r="M946" s="24">
        <f t="shared" si="275"/>
        <v>0</v>
      </c>
      <c r="N946" s="24">
        <f t="shared" si="275"/>
        <v>0</v>
      </c>
      <c r="O946" s="24">
        <f t="shared" si="275"/>
        <v>0</v>
      </c>
      <c r="P946" s="24">
        <f t="shared" si="275"/>
        <v>0</v>
      </c>
      <c r="Q946" s="24">
        <f t="shared" si="275"/>
        <v>0</v>
      </c>
      <c r="R946" s="24">
        <f t="shared" si="275"/>
        <v>0</v>
      </c>
      <c r="S946" s="24">
        <f t="shared" si="275"/>
        <v>0</v>
      </c>
      <c r="T946" s="37" t="s">
        <v>31</v>
      </c>
      <c r="U946" s="37"/>
    </row>
    <row r="947" spans="2:23" s="26" customFormat="1" ht="21" hidden="1" customHeight="1" outlineLevel="1" x14ac:dyDescent="0.25">
      <c r="B947" s="27"/>
      <c r="C947" s="18"/>
      <c r="D947" s="18"/>
      <c r="E947" s="62"/>
      <c r="F947" s="39"/>
      <c r="G947" s="39"/>
      <c r="H947" s="29">
        <f t="shared" si="276"/>
        <v>0</v>
      </c>
      <c r="I947" s="29">
        <f t="shared" si="277"/>
        <v>0</v>
      </c>
      <c r="J947" s="29">
        <f t="shared" si="279"/>
        <v>0</v>
      </c>
      <c r="K947" s="24">
        <f t="shared" si="278"/>
        <v>0</v>
      </c>
      <c r="L947" s="24">
        <f t="shared" si="275"/>
        <v>0</v>
      </c>
      <c r="M947" s="24">
        <f t="shared" si="275"/>
        <v>0</v>
      </c>
      <c r="N947" s="24">
        <f t="shared" si="275"/>
        <v>0</v>
      </c>
      <c r="O947" s="24">
        <f t="shared" si="275"/>
        <v>0</v>
      </c>
      <c r="P947" s="24">
        <f t="shared" si="275"/>
        <v>0</v>
      </c>
      <c r="Q947" s="24">
        <f t="shared" si="275"/>
        <v>0</v>
      </c>
      <c r="R947" s="24">
        <f t="shared" si="275"/>
        <v>0</v>
      </c>
      <c r="S947" s="24">
        <f t="shared" si="275"/>
        <v>0</v>
      </c>
      <c r="T947" s="25" t="s">
        <v>31</v>
      </c>
      <c r="U947" s="30"/>
      <c r="W947" s="31"/>
    </row>
    <row r="948" spans="2:23" s="26" customFormat="1" ht="21" hidden="1" customHeight="1" outlineLevel="1" x14ac:dyDescent="0.25">
      <c r="B948" s="27"/>
      <c r="C948" s="18"/>
      <c r="D948" s="18"/>
      <c r="E948" s="62"/>
      <c r="F948" s="39"/>
      <c r="G948" s="39"/>
      <c r="H948" s="29">
        <f t="shared" si="276"/>
        <v>0</v>
      </c>
      <c r="I948" s="29">
        <f t="shared" si="277"/>
        <v>0</v>
      </c>
      <c r="J948" s="29">
        <f t="shared" si="279"/>
        <v>0</v>
      </c>
      <c r="K948" s="24">
        <f t="shared" si="278"/>
        <v>0</v>
      </c>
      <c r="L948" s="24">
        <f t="shared" si="275"/>
        <v>0</v>
      </c>
      <c r="M948" s="24">
        <f t="shared" si="275"/>
        <v>0</v>
      </c>
      <c r="N948" s="24">
        <f t="shared" si="275"/>
        <v>0</v>
      </c>
      <c r="O948" s="24">
        <f t="shared" si="275"/>
        <v>0</v>
      </c>
      <c r="P948" s="24">
        <f t="shared" si="275"/>
        <v>0</v>
      </c>
      <c r="Q948" s="24">
        <f t="shared" si="275"/>
        <v>0</v>
      </c>
      <c r="R948" s="24">
        <f t="shared" si="275"/>
        <v>0</v>
      </c>
      <c r="S948" s="24">
        <f t="shared" si="275"/>
        <v>0</v>
      </c>
      <c r="T948" s="25" t="s">
        <v>31</v>
      </c>
      <c r="U948" s="30"/>
      <c r="W948" s="31"/>
    </row>
    <row r="949" spans="2:23" s="68" customFormat="1" ht="21" hidden="1" customHeight="1" outlineLevel="1" x14ac:dyDescent="0.25">
      <c r="B949" s="17"/>
      <c r="C949" s="65"/>
      <c r="D949" s="65"/>
      <c r="E949" s="66"/>
      <c r="F949" s="39"/>
      <c r="G949" s="39"/>
      <c r="H949" s="29">
        <f t="shared" si="276"/>
        <v>0</v>
      </c>
      <c r="I949" s="29">
        <f t="shared" si="277"/>
        <v>0</v>
      </c>
      <c r="J949" s="29"/>
      <c r="K949" s="24">
        <f t="shared" si="278"/>
        <v>0</v>
      </c>
      <c r="L949" s="24">
        <f t="shared" si="275"/>
        <v>0</v>
      </c>
      <c r="M949" s="24">
        <f t="shared" si="275"/>
        <v>0</v>
      </c>
      <c r="N949" s="24">
        <f t="shared" si="275"/>
        <v>0</v>
      </c>
      <c r="O949" s="24">
        <f t="shared" si="275"/>
        <v>0</v>
      </c>
      <c r="P949" s="24">
        <f t="shared" si="275"/>
        <v>0</v>
      </c>
      <c r="Q949" s="24">
        <f t="shared" si="275"/>
        <v>0</v>
      </c>
      <c r="R949" s="24">
        <f t="shared" si="275"/>
        <v>0</v>
      </c>
      <c r="S949" s="24">
        <f t="shared" si="275"/>
        <v>0</v>
      </c>
      <c r="T949" s="25"/>
      <c r="U949" s="67"/>
      <c r="V949" s="26"/>
    </row>
    <row r="950" spans="2:23" s="26" customFormat="1" ht="21" hidden="1" customHeight="1" outlineLevel="1" x14ac:dyDescent="0.25">
      <c r="B950" s="27"/>
      <c r="C950" s="18"/>
      <c r="D950" s="18"/>
      <c r="E950" s="62"/>
      <c r="F950" s="39"/>
      <c r="G950" s="39"/>
      <c r="H950" s="29">
        <f t="shared" si="276"/>
        <v>0</v>
      </c>
      <c r="I950" s="29">
        <f t="shared" si="277"/>
        <v>0</v>
      </c>
      <c r="J950" s="29">
        <f t="shared" ref="J950:J954" si="280">(H950*D950)+(I950*D950)</f>
        <v>0</v>
      </c>
      <c r="K950" s="24">
        <f t="shared" si="278"/>
        <v>0</v>
      </c>
      <c r="L950" s="24">
        <f t="shared" si="275"/>
        <v>0</v>
      </c>
      <c r="M950" s="24">
        <f t="shared" si="275"/>
        <v>0</v>
      </c>
      <c r="N950" s="24">
        <f t="shared" si="275"/>
        <v>0</v>
      </c>
      <c r="O950" s="24">
        <f t="shared" si="275"/>
        <v>0</v>
      </c>
      <c r="P950" s="24">
        <f t="shared" si="275"/>
        <v>0</v>
      </c>
      <c r="Q950" s="24">
        <f t="shared" si="275"/>
        <v>0</v>
      </c>
      <c r="R950" s="24">
        <f t="shared" si="275"/>
        <v>0</v>
      </c>
      <c r="S950" s="24">
        <f t="shared" si="275"/>
        <v>0</v>
      </c>
      <c r="T950" s="25" t="s">
        <v>31</v>
      </c>
      <c r="U950" s="30"/>
      <c r="W950" s="31"/>
    </row>
    <row r="951" spans="2:23" s="38" customFormat="1" ht="21" hidden="1" customHeight="1" outlineLevel="1" x14ac:dyDescent="0.25">
      <c r="B951" s="32"/>
      <c r="C951" s="33"/>
      <c r="D951" s="33"/>
      <c r="E951" s="34"/>
      <c r="F951" s="35"/>
      <c r="G951" s="35"/>
      <c r="H951" s="29">
        <f t="shared" si="276"/>
        <v>0</v>
      </c>
      <c r="I951" s="29">
        <f t="shared" si="277"/>
        <v>0</v>
      </c>
      <c r="J951" s="36">
        <f t="shared" si="280"/>
        <v>0</v>
      </c>
      <c r="K951" s="24">
        <f t="shared" si="278"/>
        <v>0</v>
      </c>
      <c r="L951" s="61">
        <f t="shared" si="275"/>
        <v>0</v>
      </c>
      <c r="M951" s="24">
        <f t="shared" si="275"/>
        <v>0</v>
      </c>
      <c r="N951" s="24">
        <f t="shared" si="275"/>
        <v>0</v>
      </c>
      <c r="O951" s="24">
        <f t="shared" si="275"/>
        <v>0</v>
      </c>
      <c r="P951" s="24">
        <f t="shared" si="275"/>
        <v>0</v>
      </c>
      <c r="Q951" s="24">
        <f t="shared" si="275"/>
        <v>0</v>
      </c>
      <c r="R951" s="24">
        <f t="shared" si="275"/>
        <v>0</v>
      </c>
      <c r="S951" s="24">
        <f t="shared" si="275"/>
        <v>0</v>
      </c>
      <c r="T951" s="37" t="s">
        <v>31</v>
      </c>
      <c r="U951" s="37"/>
    </row>
    <row r="952" spans="2:23" s="26" customFormat="1" ht="21" hidden="1" customHeight="1" outlineLevel="1" x14ac:dyDescent="0.25">
      <c r="B952" s="27"/>
      <c r="C952" s="18"/>
      <c r="D952" s="18"/>
      <c r="E952" s="19"/>
      <c r="F952" s="20"/>
      <c r="G952" s="28"/>
      <c r="H952" s="29">
        <f t="shared" si="276"/>
        <v>0</v>
      </c>
      <c r="I952" s="29">
        <f t="shared" si="277"/>
        <v>0</v>
      </c>
      <c r="J952" s="29">
        <f t="shared" si="280"/>
        <v>0</v>
      </c>
      <c r="K952" s="24">
        <f t="shared" si="278"/>
        <v>0</v>
      </c>
      <c r="L952" s="24">
        <f t="shared" si="278"/>
        <v>0</v>
      </c>
      <c r="M952" s="24">
        <f t="shared" si="278"/>
        <v>0</v>
      </c>
      <c r="N952" s="24">
        <f t="shared" si="278"/>
        <v>0</v>
      </c>
      <c r="O952" s="24">
        <f t="shared" si="278"/>
        <v>0</v>
      </c>
      <c r="P952" s="24">
        <f t="shared" si="278"/>
        <v>0</v>
      </c>
      <c r="Q952" s="24">
        <f t="shared" si="278"/>
        <v>0</v>
      </c>
      <c r="R952" s="24">
        <f t="shared" si="278"/>
        <v>0</v>
      </c>
      <c r="S952" s="24">
        <f t="shared" si="278"/>
        <v>0</v>
      </c>
      <c r="T952" s="25" t="s">
        <v>31</v>
      </c>
      <c r="U952" s="30"/>
      <c r="W952" s="31"/>
    </row>
    <row r="953" spans="2:23" s="26" customFormat="1" ht="21" hidden="1" customHeight="1" outlineLevel="1" x14ac:dyDescent="0.25">
      <c r="B953" s="27"/>
      <c r="C953" s="18"/>
      <c r="D953" s="18"/>
      <c r="E953" s="19"/>
      <c r="F953" s="20"/>
      <c r="G953" s="28"/>
      <c r="H953" s="29">
        <f t="shared" si="276"/>
        <v>0</v>
      </c>
      <c r="I953" s="29">
        <f t="shared" si="277"/>
        <v>0</v>
      </c>
      <c r="J953" s="29">
        <f t="shared" si="280"/>
        <v>0</v>
      </c>
      <c r="K953" s="24">
        <f t="shared" si="278"/>
        <v>0</v>
      </c>
      <c r="L953" s="24">
        <f t="shared" si="278"/>
        <v>0</v>
      </c>
      <c r="M953" s="24">
        <f t="shared" si="278"/>
        <v>0</v>
      </c>
      <c r="N953" s="24">
        <f t="shared" si="278"/>
        <v>0</v>
      </c>
      <c r="O953" s="24">
        <f t="shared" si="278"/>
        <v>0</v>
      </c>
      <c r="P953" s="24">
        <f t="shared" si="278"/>
        <v>0</v>
      </c>
      <c r="Q953" s="24">
        <f t="shared" si="278"/>
        <v>0</v>
      </c>
      <c r="R953" s="24">
        <f t="shared" si="278"/>
        <v>0</v>
      </c>
      <c r="S953" s="24">
        <f t="shared" si="278"/>
        <v>0</v>
      </c>
      <c r="T953" s="25" t="s">
        <v>31</v>
      </c>
      <c r="U953" s="30"/>
      <c r="W953" s="31"/>
    </row>
    <row r="954" spans="2:23" s="38" customFormat="1" ht="21" hidden="1" customHeight="1" outlineLevel="1" x14ac:dyDescent="0.25">
      <c r="B954" s="32"/>
      <c r="C954" s="33"/>
      <c r="D954" s="33"/>
      <c r="E954" s="34"/>
      <c r="F954" s="35"/>
      <c r="G954" s="35"/>
      <c r="H954" s="29">
        <f t="shared" si="276"/>
        <v>0</v>
      </c>
      <c r="I954" s="29">
        <f t="shared" si="277"/>
        <v>0</v>
      </c>
      <c r="J954" s="36">
        <f t="shared" si="280"/>
        <v>0</v>
      </c>
      <c r="K954" s="24">
        <f t="shared" si="278"/>
        <v>0</v>
      </c>
      <c r="L954" s="61">
        <f t="shared" si="278"/>
        <v>0</v>
      </c>
      <c r="M954" s="24">
        <f t="shared" si="278"/>
        <v>0</v>
      </c>
      <c r="N954" s="24">
        <f t="shared" si="278"/>
        <v>0</v>
      </c>
      <c r="O954" s="24">
        <f t="shared" si="278"/>
        <v>0</v>
      </c>
      <c r="P954" s="24">
        <f t="shared" si="278"/>
        <v>0</v>
      </c>
      <c r="Q954" s="24">
        <f t="shared" si="278"/>
        <v>0</v>
      </c>
      <c r="R954" s="24">
        <f t="shared" si="278"/>
        <v>0</v>
      </c>
      <c r="S954" s="24">
        <f t="shared" si="278"/>
        <v>0</v>
      </c>
      <c r="T954" s="37" t="s">
        <v>31</v>
      </c>
      <c r="U954" s="37"/>
    </row>
    <row r="955" spans="2:23" s="26" customFormat="1" ht="21" hidden="1" customHeight="1" outlineLevel="1" x14ac:dyDescent="0.25">
      <c r="B955" s="17"/>
      <c r="C955" s="18"/>
      <c r="D955" s="19"/>
      <c r="E955" s="20"/>
      <c r="F955" s="21"/>
      <c r="G955" s="22"/>
      <c r="H955" s="29">
        <f t="shared" si="276"/>
        <v>0</v>
      </c>
      <c r="I955" s="29">
        <f t="shared" si="277"/>
        <v>0</v>
      </c>
      <c r="J955" s="23">
        <f t="shared" ref="J955" si="281">IF($D955=J$6,$C955*$G955,0)</f>
        <v>0</v>
      </c>
      <c r="K955" s="24">
        <f t="shared" si="278"/>
        <v>0</v>
      </c>
      <c r="L955" s="24">
        <f t="shared" si="278"/>
        <v>0</v>
      </c>
      <c r="M955" s="24">
        <f t="shared" si="278"/>
        <v>0</v>
      </c>
      <c r="N955" s="24">
        <f t="shared" si="278"/>
        <v>0</v>
      </c>
      <c r="O955" s="24">
        <f t="shared" si="278"/>
        <v>0</v>
      </c>
      <c r="P955" s="24">
        <f t="shared" si="278"/>
        <v>0</v>
      </c>
      <c r="Q955" s="24">
        <f t="shared" si="278"/>
        <v>0</v>
      </c>
      <c r="R955" s="24">
        <f t="shared" si="278"/>
        <v>0</v>
      </c>
      <c r="S955" s="24">
        <f t="shared" si="278"/>
        <v>0</v>
      </c>
      <c r="T955" s="31"/>
    </row>
    <row r="956" spans="2:23" s="26" customFormat="1" ht="21" hidden="1" customHeight="1" outlineLevel="1" x14ac:dyDescent="0.25">
      <c r="B956" s="27"/>
      <c r="C956" s="18"/>
      <c r="D956" s="18"/>
      <c r="E956" s="19"/>
      <c r="F956" s="20"/>
      <c r="G956" s="28"/>
      <c r="H956" s="29">
        <f t="shared" si="276"/>
        <v>0</v>
      </c>
      <c r="I956" s="29">
        <f t="shared" si="277"/>
        <v>0</v>
      </c>
      <c r="J956" s="29">
        <f t="shared" ref="J956:J958" si="282">(H956*D956)+(I956*D956)</f>
        <v>0</v>
      </c>
      <c r="K956" s="24">
        <f t="shared" si="278"/>
        <v>0</v>
      </c>
      <c r="L956" s="24">
        <f t="shared" si="278"/>
        <v>0</v>
      </c>
      <c r="M956" s="24">
        <f t="shared" si="278"/>
        <v>0</v>
      </c>
      <c r="N956" s="24">
        <f t="shared" si="278"/>
        <v>0</v>
      </c>
      <c r="O956" s="24">
        <f t="shared" si="278"/>
        <v>0</v>
      </c>
      <c r="P956" s="24">
        <f t="shared" si="278"/>
        <v>0</v>
      </c>
      <c r="Q956" s="24">
        <f t="shared" si="278"/>
        <v>0</v>
      </c>
      <c r="R956" s="24">
        <f t="shared" si="278"/>
        <v>0</v>
      </c>
      <c r="S956" s="24">
        <f t="shared" si="278"/>
        <v>0</v>
      </c>
      <c r="T956" s="25" t="s">
        <v>31</v>
      </c>
      <c r="U956" s="30"/>
      <c r="W956" s="31"/>
    </row>
    <row r="957" spans="2:23" s="26" customFormat="1" ht="21" hidden="1" customHeight="1" outlineLevel="1" x14ac:dyDescent="0.25">
      <c r="B957" s="27"/>
      <c r="C957" s="18"/>
      <c r="D957" s="18"/>
      <c r="E957" s="19"/>
      <c r="F957" s="20"/>
      <c r="G957" s="28"/>
      <c r="H957" s="29">
        <f t="shared" si="276"/>
        <v>0</v>
      </c>
      <c r="I957" s="29">
        <f t="shared" si="277"/>
        <v>0</v>
      </c>
      <c r="J957" s="29">
        <f t="shared" si="282"/>
        <v>0</v>
      </c>
      <c r="K957" s="24">
        <f t="shared" si="278"/>
        <v>0</v>
      </c>
      <c r="L957" s="24">
        <f t="shared" si="278"/>
        <v>0</v>
      </c>
      <c r="M957" s="24">
        <f t="shared" si="278"/>
        <v>0</v>
      </c>
      <c r="N957" s="24">
        <f t="shared" si="278"/>
        <v>0</v>
      </c>
      <c r="O957" s="24">
        <f t="shared" si="278"/>
        <v>0</v>
      </c>
      <c r="P957" s="24">
        <f t="shared" si="278"/>
        <v>0</v>
      </c>
      <c r="Q957" s="24">
        <f t="shared" si="278"/>
        <v>0</v>
      </c>
      <c r="R957" s="24">
        <f t="shared" si="278"/>
        <v>0</v>
      </c>
      <c r="S957" s="24">
        <f t="shared" si="278"/>
        <v>0</v>
      </c>
      <c r="T957" s="25" t="s">
        <v>31</v>
      </c>
      <c r="U957" s="30"/>
      <c r="W957" s="31"/>
    </row>
    <row r="958" spans="2:23" s="26" customFormat="1" ht="21" hidden="1" customHeight="1" outlineLevel="1" x14ac:dyDescent="0.25">
      <c r="B958" s="27"/>
      <c r="C958" s="18"/>
      <c r="D958" s="18"/>
      <c r="E958" s="19"/>
      <c r="F958" s="20"/>
      <c r="G958" s="28"/>
      <c r="H958" s="29">
        <f t="shared" si="276"/>
        <v>0</v>
      </c>
      <c r="I958" s="29">
        <f t="shared" si="277"/>
        <v>0</v>
      </c>
      <c r="J958" s="29">
        <f t="shared" si="282"/>
        <v>0</v>
      </c>
      <c r="K958" s="24">
        <f t="shared" si="278"/>
        <v>0</v>
      </c>
      <c r="L958" s="24">
        <f t="shared" si="278"/>
        <v>0</v>
      </c>
      <c r="M958" s="24">
        <f t="shared" si="278"/>
        <v>0</v>
      </c>
      <c r="N958" s="24">
        <f t="shared" si="278"/>
        <v>0</v>
      </c>
      <c r="O958" s="24">
        <f t="shared" si="278"/>
        <v>0</v>
      </c>
      <c r="P958" s="24">
        <f t="shared" si="278"/>
        <v>0</v>
      </c>
      <c r="Q958" s="24">
        <f t="shared" si="278"/>
        <v>0</v>
      </c>
      <c r="R958" s="24">
        <f t="shared" si="278"/>
        <v>0</v>
      </c>
      <c r="S958" s="24">
        <f t="shared" si="278"/>
        <v>0</v>
      </c>
      <c r="T958" s="25" t="s">
        <v>31</v>
      </c>
      <c r="U958" s="30"/>
      <c r="W958" s="31"/>
    </row>
    <row r="959" spans="2:23" s="26" customFormat="1" ht="21" hidden="1" customHeight="1" outlineLevel="1" x14ac:dyDescent="0.25">
      <c r="B959" s="17"/>
      <c r="C959" s="18"/>
      <c r="D959" s="19"/>
      <c r="E959" s="20"/>
      <c r="F959" s="21"/>
      <c r="G959" s="22"/>
      <c r="H959" s="29">
        <f t="shared" si="276"/>
        <v>0</v>
      </c>
      <c r="I959" s="29">
        <f t="shared" si="277"/>
        <v>0</v>
      </c>
      <c r="J959" s="23">
        <f t="shared" ref="J959" si="283">IF($D959=J$6,$C959*$G959,0)</f>
        <v>0</v>
      </c>
      <c r="K959" s="24">
        <f t="shared" si="278"/>
        <v>0</v>
      </c>
      <c r="L959" s="24">
        <f t="shared" si="278"/>
        <v>0</v>
      </c>
      <c r="M959" s="24">
        <f t="shared" si="278"/>
        <v>0</v>
      </c>
      <c r="N959" s="24">
        <f t="shared" si="278"/>
        <v>0</v>
      </c>
      <c r="O959" s="24">
        <f t="shared" si="278"/>
        <v>0</v>
      </c>
      <c r="P959" s="24">
        <f t="shared" si="278"/>
        <v>0</v>
      </c>
      <c r="Q959" s="24">
        <f t="shared" si="278"/>
        <v>0</v>
      </c>
      <c r="R959" s="24">
        <f t="shared" si="278"/>
        <v>0</v>
      </c>
      <c r="S959" s="24">
        <f t="shared" si="278"/>
        <v>0</v>
      </c>
      <c r="T959" s="31"/>
    </row>
    <row r="960" spans="2:23" s="26" customFormat="1" ht="21" hidden="1" customHeight="1" outlineLevel="1" x14ac:dyDescent="0.25">
      <c r="B960" s="27"/>
      <c r="C960" s="18"/>
      <c r="D960" s="18"/>
      <c r="E960" s="19"/>
      <c r="F960" s="20"/>
      <c r="G960" s="28"/>
      <c r="H960" s="29">
        <f t="shared" si="276"/>
        <v>0</v>
      </c>
      <c r="I960" s="29">
        <f t="shared" si="277"/>
        <v>0</v>
      </c>
      <c r="J960" s="29">
        <f t="shared" ref="J960:J967" si="284">(H960*D960)+(I960*D960)</f>
        <v>0</v>
      </c>
      <c r="K960" s="24">
        <f t="shared" si="278"/>
        <v>0</v>
      </c>
      <c r="L960" s="24">
        <f t="shared" si="278"/>
        <v>0</v>
      </c>
      <c r="M960" s="24">
        <f t="shared" si="278"/>
        <v>0</v>
      </c>
      <c r="N960" s="24">
        <f t="shared" si="278"/>
        <v>0</v>
      </c>
      <c r="O960" s="24">
        <f t="shared" si="278"/>
        <v>0</v>
      </c>
      <c r="P960" s="24">
        <f t="shared" si="278"/>
        <v>0</v>
      </c>
      <c r="Q960" s="24">
        <f t="shared" si="278"/>
        <v>0</v>
      </c>
      <c r="R960" s="24">
        <f t="shared" si="278"/>
        <v>0</v>
      </c>
      <c r="S960" s="24">
        <f t="shared" si="278"/>
        <v>0</v>
      </c>
      <c r="T960" s="25" t="s">
        <v>31</v>
      </c>
      <c r="U960" s="30"/>
      <c r="W960" s="31"/>
    </row>
    <row r="961" spans="2:23" s="38" customFormat="1" ht="21" hidden="1" customHeight="1" outlineLevel="1" x14ac:dyDescent="0.25">
      <c r="B961" s="32"/>
      <c r="C961" s="33"/>
      <c r="D961" s="33"/>
      <c r="E961" s="34"/>
      <c r="F961" s="35"/>
      <c r="G961" s="35"/>
      <c r="H961" s="29">
        <f t="shared" si="276"/>
        <v>0</v>
      </c>
      <c r="I961" s="29">
        <f t="shared" si="277"/>
        <v>0</v>
      </c>
      <c r="J961" s="36">
        <f t="shared" si="284"/>
        <v>0</v>
      </c>
      <c r="K961" s="24">
        <f t="shared" si="278"/>
        <v>0</v>
      </c>
      <c r="L961" s="61">
        <f t="shared" si="278"/>
        <v>0</v>
      </c>
      <c r="M961" s="24">
        <f t="shared" si="278"/>
        <v>0</v>
      </c>
      <c r="N961" s="24">
        <f t="shared" si="278"/>
        <v>0</v>
      </c>
      <c r="O961" s="24">
        <f t="shared" si="278"/>
        <v>0</v>
      </c>
      <c r="P961" s="24">
        <f t="shared" si="278"/>
        <v>0</v>
      </c>
      <c r="Q961" s="24">
        <f t="shared" si="278"/>
        <v>0</v>
      </c>
      <c r="R961" s="24">
        <f t="shared" si="278"/>
        <v>0</v>
      </c>
      <c r="S961" s="24">
        <f t="shared" si="278"/>
        <v>0</v>
      </c>
      <c r="T961" s="37" t="s">
        <v>31</v>
      </c>
      <c r="U961" s="37"/>
    </row>
    <row r="962" spans="2:23" s="26" customFormat="1" ht="21" hidden="1" customHeight="1" outlineLevel="1" x14ac:dyDescent="0.25">
      <c r="B962" s="27"/>
      <c r="C962" s="18"/>
      <c r="D962" s="18"/>
      <c r="E962" s="19"/>
      <c r="F962" s="20"/>
      <c r="G962" s="28"/>
      <c r="H962" s="29">
        <f t="shared" si="276"/>
        <v>0</v>
      </c>
      <c r="I962" s="29">
        <f t="shared" si="277"/>
        <v>0</v>
      </c>
      <c r="J962" s="29">
        <f t="shared" si="284"/>
        <v>0</v>
      </c>
      <c r="K962" s="24">
        <f t="shared" si="278"/>
        <v>0</v>
      </c>
      <c r="L962" s="24">
        <f t="shared" si="278"/>
        <v>0</v>
      </c>
      <c r="M962" s="24">
        <f t="shared" si="278"/>
        <v>0</v>
      </c>
      <c r="N962" s="24">
        <f t="shared" si="278"/>
        <v>0</v>
      </c>
      <c r="O962" s="24">
        <f t="shared" si="278"/>
        <v>0</v>
      </c>
      <c r="P962" s="24">
        <f t="shared" si="278"/>
        <v>0</v>
      </c>
      <c r="Q962" s="24">
        <f t="shared" si="278"/>
        <v>0</v>
      </c>
      <c r="R962" s="24">
        <f t="shared" si="278"/>
        <v>0</v>
      </c>
      <c r="S962" s="24">
        <f t="shared" si="278"/>
        <v>0</v>
      </c>
      <c r="T962" s="25" t="s">
        <v>31</v>
      </c>
      <c r="U962" s="30"/>
      <c r="W962" s="31"/>
    </row>
    <row r="963" spans="2:23" s="26" customFormat="1" ht="21" hidden="1" customHeight="1" outlineLevel="1" x14ac:dyDescent="0.25">
      <c r="B963" s="27"/>
      <c r="C963" s="18"/>
      <c r="D963" s="18"/>
      <c r="E963" s="19"/>
      <c r="F963" s="20"/>
      <c r="G963" s="28"/>
      <c r="H963" s="29">
        <f t="shared" si="276"/>
        <v>0</v>
      </c>
      <c r="I963" s="29">
        <f t="shared" si="277"/>
        <v>0</v>
      </c>
      <c r="J963" s="29">
        <f t="shared" si="284"/>
        <v>0</v>
      </c>
      <c r="K963" s="24">
        <f t="shared" si="278"/>
        <v>0</v>
      </c>
      <c r="L963" s="24">
        <f t="shared" si="278"/>
        <v>0</v>
      </c>
      <c r="M963" s="24">
        <f t="shared" si="278"/>
        <v>0</v>
      </c>
      <c r="N963" s="24">
        <f t="shared" si="278"/>
        <v>0</v>
      </c>
      <c r="O963" s="24">
        <f t="shared" si="278"/>
        <v>0</v>
      </c>
      <c r="P963" s="24">
        <f t="shared" si="278"/>
        <v>0</v>
      </c>
      <c r="Q963" s="24">
        <f t="shared" si="278"/>
        <v>0</v>
      </c>
      <c r="R963" s="24">
        <f t="shared" si="278"/>
        <v>0</v>
      </c>
      <c r="S963" s="24">
        <f t="shared" si="278"/>
        <v>0</v>
      </c>
      <c r="T963" s="25" t="s">
        <v>31</v>
      </c>
      <c r="U963" s="30"/>
      <c r="W963" s="31"/>
    </row>
    <row r="964" spans="2:23" s="26" customFormat="1" ht="21" hidden="1" customHeight="1" outlineLevel="1" x14ac:dyDescent="0.25">
      <c r="B964" s="27"/>
      <c r="C964" s="18"/>
      <c r="D964" s="18"/>
      <c r="E964" s="19"/>
      <c r="F964" s="20"/>
      <c r="G964" s="28"/>
      <c r="H964" s="29">
        <f t="shared" si="276"/>
        <v>0</v>
      </c>
      <c r="I964" s="29">
        <f t="shared" si="277"/>
        <v>0</v>
      </c>
      <c r="J964" s="29">
        <f t="shared" si="284"/>
        <v>0</v>
      </c>
      <c r="K964" s="24">
        <f t="shared" si="278"/>
        <v>0</v>
      </c>
      <c r="L964" s="24">
        <f t="shared" si="278"/>
        <v>0</v>
      </c>
      <c r="M964" s="24">
        <f t="shared" si="278"/>
        <v>0</v>
      </c>
      <c r="N964" s="24">
        <f t="shared" si="278"/>
        <v>0</v>
      </c>
      <c r="O964" s="24">
        <f t="shared" si="278"/>
        <v>0</v>
      </c>
      <c r="P964" s="24">
        <f t="shared" si="278"/>
        <v>0</v>
      </c>
      <c r="Q964" s="24">
        <f t="shared" si="278"/>
        <v>0</v>
      </c>
      <c r="R964" s="24">
        <f t="shared" si="278"/>
        <v>0</v>
      </c>
      <c r="S964" s="24">
        <f t="shared" si="278"/>
        <v>0</v>
      </c>
      <c r="T964" s="25" t="s">
        <v>31</v>
      </c>
      <c r="U964" s="30"/>
      <c r="W964" s="31"/>
    </row>
    <row r="965" spans="2:23" s="26" customFormat="1" ht="21" hidden="1" customHeight="1" outlineLevel="1" x14ac:dyDescent="0.25">
      <c r="B965" s="27"/>
      <c r="C965" s="18"/>
      <c r="D965" s="18"/>
      <c r="E965" s="19"/>
      <c r="F965" s="20"/>
      <c r="G965" s="28"/>
      <c r="H965" s="29">
        <f t="shared" si="276"/>
        <v>0</v>
      </c>
      <c r="I965" s="29">
        <f t="shared" si="277"/>
        <v>0</v>
      </c>
      <c r="J965" s="29">
        <f t="shared" si="284"/>
        <v>0</v>
      </c>
      <c r="K965" s="24">
        <f t="shared" si="278"/>
        <v>0</v>
      </c>
      <c r="L965" s="24">
        <f t="shared" si="278"/>
        <v>0</v>
      </c>
      <c r="M965" s="24">
        <f t="shared" si="278"/>
        <v>0</v>
      </c>
      <c r="N965" s="24">
        <f t="shared" si="278"/>
        <v>0</v>
      </c>
      <c r="O965" s="24">
        <f t="shared" si="278"/>
        <v>0</v>
      </c>
      <c r="P965" s="24">
        <f t="shared" si="278"/>
        <v>0</v>
      </c>
      <c r="Q965" s="24">
        <f t="shared" si="278"/>
        <v>0</v>
      </c>
      <c r="R965" s="24">
        <f t="shared" si="278"/>
        <v>0</v>
      </c>
      <c r="S965" s="24">
        <f t="shared" si="278"/>
        <v>0</v>
      </c>
      <c r="T965" s="25" t="s">
        <v>31</v>
      </c>
      <c r="U965" s="30"/>
      <c r="W965" s="31"/>
    </row>
    <row r="966" spans="2:23" s="38" customFormat="1" ht="21" hidden="1" customHeight="1" outlineLevel="1" x14ac:dyDescent="0.25">
      <c r="B966" s="32"/>
      <c r="C966" s="33"/>
      <c r="D966" s="33"/>
      <c r="E966" s="34"/>
      <c r="F966" s="35"/>
      <c r="G966" s="35"/>
      <c r="H966" s="29">
        <f t="shared" si="276"/>
        <v>0</v>
      </c>
      <c r="I966" s="29">
        <f t="shared" si="277"/>
        <v>0</v>
      </c>
      <c r="J966" s="36">
        <f t="shared" si="284"/>
        <v>0</v>
      </c>
      <c r="K966" s="24">
        <f t="shared" si="278"/>
        <v>0</v>
      </c>
      <c r="L966" s="61">
        <f t="shared" si="278"/>
        <v>0</v>
      </c>
      <c r="M966" s="24">
        <f t="shared" si="278"/>
        <v>0</v>
      </c>
      <c r="N966" s="24">
        <f t="shared" si="278"/>
        <v>0</v>
      </c>
      <c r="O966" s="24">
        <f t="shared" si="278"/>
        <v>0</v>
      </c>
      <c r="P966" s="24">
        <f t="shared" si="278"/>
        <v>0</v>
      </c>
      <c r="Q966" s="24">
        <f t="shared" si="278"/>
        <v>0</v>
      </c>
      <c r="R966" s="24">
        <f t="shared" si="278"/>
        <v>0</v>
      </c>
      <c r="S966" s="24">
        <f t="shared" si="278"/>
        <v>0</v>
      </c>
      <c r="T966" s="37" t="s">
        <v>31</v>
      </c>
      <c r="U966" s="37"/>
    </row>
    <row r="967" spans="2:23" s="26" customFormat="1" ht="21" hidden="1" customHeight="1" outlineLevel="1" x14ac:dyDescent="0.25">
      <c r="B967" s="27"/>
      <c r="C967" s="18"/>
      <c r="D967" s="18"/>
      <c r="E967" s="19"/>
      <c r="F967" s="20"/>
      <c r="G967" s="28"/>
      <c r="H967" s="29">
        <f t="shared" si="276"/>
        <v>0</v>
      </c>
      <c r="I967" s="29">
        <f t="shared" si="277"/>
        <v>0</v>
      </c>
      <c r="J967" s="29">
        <f t="shared" si="284"/>
        <v>0</v>
      </c>
      <c r="K967" s="24">
        <f t="shared" si="278"/>
        <v>0</v>
      </c>
      <c r="L967" s="24">
        <f t="shared" si="278"/>
        <v>0</v>
      </c>
      <c r="M967" s="24">
        <f t="shared" si="278"/>
        <v>0</v>
      </c>
      <c r="N967" s="24">
        <f t="shared" si="278"/>
        <v>0</v>
      </c>
      <c r="O967" s="24">
        <f t="shared" si="278"/>
        <v>0</v>
      </c>
      <c r="P967" s="24">
        <f t="shared" si="278"/>
        <v>0</v>
      </c>
      <c r="Q967" s="24">
        <f t="shared" si="278"/>
        <v>0</v>
      </c>
      <c r="R967" s="24">
        <f t="shared" si="278"/>
        <v>0</v>
      </c>
      <c r="S967" s="24">
        <f t="shared" si="278"/>
        <v>0</v>
      </c>
      <c r="T967" s="25" t="s">
        <v>31</v>
      </c>
      <c r="U967" s="30"/>
      <c r="W967" s="31"/>
    </row>
    <row r="968" spans="2:23" s="26" customFormat="1" ht="21" hidden="1" customHeight="1" outlineLevel="1" x14ac:dyDescent="0.25">
      <c r="B968" s="17"/>
      <c r="C968" s="18"/>
      <c r="D968" s="19"/>
      <c r="E968" s="20"/>
      <c r="F968" s="21"/>
      <c r="G968" s="22"/>
      <c r="H968" s="29">
        <f t="shared" si="276"/>
        <v>0</v>
      </c>
      <c r="I968" s="29">
        <f t="shared" si="277"/>
        <v>0</v>
      </c>
      <c r="J968" s="23">
        <f t="shared" ref="J968" si="285">IF($D968=J$6,$C968*$G968,0)</f>
        <v>0</v>
      </c>
      <c r="K968" s="24">
        <f t="shared" si="278"/>
        <v>0</v>
      </c>
      <c r="L968" s="24">
        <f t="shared" si="278"/>
        <v>0</v>
      </c>
      <c r="M968" s="24">
        <f t="shared" si="278"/>
        <v>0</v>
      </c>
      <c r="N968" s="24">
        <f t="shared" si="278"/>
        <v>0</v>
      </c>
      <c r="O968" s="24">
        <f t="shared" si="278"/>
        <v>0</v>
      </c>
      <c r="P968" s="24">
        <f t="shared" si="278"/>
        <v>0</v>
      </c>
      <c r="Q968" s="24">
        <f t="shared" si="278"/>
        <v>0</v>
      </c>
      <c r="R968" s="24">
        <f t="shared" si="278"/>
        <v>0</v>
      </c>
      <c r="S968" s="24">
        <f t="shared" si="278"/>
        <v>0</v>
      </c>
      <c r="T968" s="31"/>
    </row>
    <row r="969" spans="2:23" s="26" customFormat="1" ht="21" hidden="1" customHeight="1" outlineLevel="1" x14ac:dyDescent="0.25">
      <c r="B969" s="27"/>
      <c r="C969" s="18"/>
      <c r="D969" s="18"/>
      <c r="E969" s="19"/>
      <c r="F969" s="20"/>
      <c r="G969" s="28"/>
      <c r="H969" s="29">
        <f t="shared" si="276"/>
        <v>0</v>
      </c>
      <c r="I969" s="29">
        <f t="shared" si="277"/>
        <v>0</v>
      </c>
      <c r="J969" s="29">
        <f t="shared" ref="J969:J974" si="286">(H969*D969)+(I969*D969)</f>
        <v>0</v>
      </c>
      <c r="K969" s="24">
        <f t="shared" si="278"/>
        <v>0</v>
      </c>
      <c r="L969" s="24">
        <f t="shared" si="278"/>
        <v>0</v>
      </c>
      <c r="M969" s="24">
        <f t="shared" si="278"/>
        <v>0</v>
      </c>
      <c r="N969" s="24">
        <f t="shared" si="278"/>
        <v>0</v>
      </c>
      <c r="O969" s="24">
        <f t="shared" si="278"/>
        <v>0</v>
      </c>
      <c r="P969" s="24">
        <f t="shared" si="278"/>
        <v>0</v>
      </c>
      <c r="Q969" s="24">
        <f t="shared" si="278"/>
        <v>0</v>
      </c>
      <c r="R969" s="24">
        <f t="shared" si="278"/>
        <v>0</v>
      </c>
      <c r="S969" s="24">
        <f t="shared" si="278"/>
        <v>0</v>
      </c>
      <c r="T969" s="25" t="s">
        <v>31</v>
      </c>
      <c r="U969" s="30"/>
      <c r="W969" s="31"/>
    </row>
    <row r="970" spans="2:23" s="26" customFormat="1" ht="21" hidden="1" customHeight="1" outlineLevel="1" x14ac:dyDescent="0.25">
      <c r="B970" s="27"/>
      <c r="C970" s="18"/>
      <c r="D970" s="18"/>
      <c r="E970" s="19"/>
      <c r="F970" s="20"/>
      <c r="G970" s="28"/>
      <c r="H970" s="29">
        <f t="shared" si="276"/>
        <v>0</v>
      </c>
      <c r="I970" s="29">
        <f t="shared" si="277"/>
        <v>0</v>
      </c>
      <c r="J970" s="29">
        <f t="shared" si="286"/>
        <v>0</v>
      </c>
      <c r="K970" s="24">
        <f t="shared" si="278"/>
        <v>0</v>
      </c>
      <c r="L970" s="24">
        <f t="shared" si="278"/>
        <v>0</v>
      </c>
      <c r="M970" s="24">
        <f t="shared" si="278"/>
        <v>0</v>
      </c>
      <c r="N970" s="24">
        <f t="shared" si="278"/>
        <v>0</v>
      </c>
      <c r="O970" s="24">
        <f t="shared" si="278"/>
        <v>0</v>
      </c>
      <c r="P970" s="24">
        <f t="shared" si="278"/>
        <v>0</v>
      </c>
      <c r="Q970" s="24">
        <f t="shared" si="278"/>
        <v>0</v>
      </c>
      <c r="R970" s="24">
        <f t="shared" si="278"/>
        <v>0</v>
      </c>
      <c r="S970" s="24">
        <f t="shared" si="278"/>
        <v>0</v>
      </c>
      <c r="T970" s="25" t="s">
        <v>31</v>
      </c>
      <c r="U970" s="30"/>
      <c r="W970" s="31"/>
    </row>
    <row r="971" spans="2:23" s="26" customFormat="1" ht="21" hidden="1" customHeight="1" outlineLevel="1" x14ac:dyDescent="0.25">
      <c r="B971" s="27"/>
      <c r="C971" s="18"/>
      <c r="D971" s="18"/>
      <c r="E971" s="19"/>
      <c r="F971" s="20"/>
      <c r="G971" s="28"/>
      <c r="H971" s="29">
        <f t="shared" si="276"/>
        <v>0</v>
      </c>
      <c r="I971" s="29">
        <f t="shared" si="277"/>
        <v>0</v>
      </c>
      <c r="J971" s="29">
        <f t="shared" si="286"/>
        <v>0</v>
      </c>
      <c r="K971" s="24">
        <f t="shared" si="278"/>
        <v>0</v>
      </c>
      <c r="L971" s="24">
        <f t="shared" si="278"/>
        <v>0</v>
      </c>
      <c r="M971" s="24">
        <f t="shared" si="278"/>
        <v>0</v>
      </c>
      <c r="N971" s="24">
        <f t="shared" si="278"/>
        <v>0</v>
      </c>
      <c r="O971" s="24">
        <f t="shared" si="278"/>
        <v>0</v>
      </c>
      <c r="P971" s="24">
        <f t="shared" si="278"/>
        <v>0</v>
      </c>
      <c r="Q971" s="24">
        <f t="shared" si="278"/>
        <v>0</v>
      </c>
      <c r="R971" s="24">
        <f t="shared" si="278"/>
        <v>0</v>
      </c>
      <c r="S971" s="24">
        <f t="shared" si="278"/>
        <v>0</v>
      </c>
      <c r="T971" s="25" t="s">
        <v>31</v>
      </c>
      <c r="U971" s="30"/>
      <c r="W971" s="31"/>
    </row>
    <row r="972" spans="2:23" s="26" customFormat="1" ht="21" hidden="1" customHeight="1" outlineLevel="1" x14ac:dyDescent="0.25">
      <c r="B972" s="27"/>
      <c r="C972" s="18"/>
      <c r="D972" s="18"/>
      <c r="E972" s="19"/>
      <c r="F972" s="20"/>
      <c r="G972" s="28"/>
      <c r="H972" s="29">
        <f t="shared" si="276"/>
        <v>0</v>
      </c>
      <c r="I972" s="29">
        <f t="shared" si="277"/>
        <v>0</v>
      </c>
      <c r="J972" s="29">
        <f t="shared" si="286"/>
        <v>0</v>
      </c>
      <c r="K972" s="24">
        <f t="shared" si="278"/>
        <v>0</v>
      </c>
      <c r="L972" s="24">
        <f t="shared" si="278"/>
        <v>0</v>
      </c>
      <c r="M972" s="24">
        <f t="shared" si="278"/>
        <v>0</v>
      </c>
      <c r="N972" s="24">
        <f t="shared" si="278"/>
        <v>0</v>
      </c>
      <c r="O972" s="24">
        <f t="shared" si="278"/>
        <v>0</v>
      </c>
      <c r="P972" s="24">
        <f t="shared" si="278"/>
        <v>0</v>
      </c>
      <c r="Q972" s="24">
        <f t="shared" si="278"/>
        <v>0</v>
      </c>
      <c r="R972" s="24">
        <f t="shared" si="278"/>
        <v>0</v>
      </c>
      <c r="S972" s="24">
        <f t="shared" si="278"/>
        <v>0</v>
      </c>
      <c r="T972" s="25" t="s">
        <v>31</v>
      </c>
      <c r="U972" s="30"/>
      <c r="W972" s="31"/>
    </row>
    <row r="973" spans="2:23" s="38" customFormat="1" ht="21" hidden="1" customHeight="1" outlineLevel="1" x14ac:dyDescent="0.25">
      <c r="B973" s="32"/>
      <c r="C973" s="33"/>
      <c r="D973" s="33"/>
      <c r="E973" s="34"/>
      <c r="F973" s="35"/>
      <c r="G973" s="35"/>
      <c r="H973" s="29">
        <f t="shared" si="276"/>
        <v>0</v>
      </c>
      <c r="I973" s="29">
        <f t="shared" si="277"/>
        <v>0</v>
      </c>
      <c r="J973" s="36">
        <f t="shared" si="286"/>
        <v>0</v>
      </c>
      <c r="K973" s="24">
        <f t="shared" si="278"/>
        <v>0</v>
      </c>
      <c r="L973" s="61">
        <f t="shared" si="278"/>
        <v>0</v>
      </c>
      <c r="M973" s="24">
        <f t="shared" si="278"/>
        <v>0</v>
      </c>
      <c r="N973" s="24">
        <f t="shared" si="278"/>
        <v>0</v>
      </c>
      <c r="O973" s="24">
        <f t="shared" si="278"/>
        <v>0</v>
      </c>
      <c r="P973" s="24">
        <f t="shared" si="278"/>
        <v>0</v>
      </c>
      <c r="Q973" s="24">
        <f t="shared" si="278"/>
        <v>0</v>
      </c>
      <c r="R973" s="24">
        <f t="shared" si="278"/>
        <v>0</v>
      </c>
      <c r="S973" s="24">
        <f t="shared" si="278"/>
        <v>0</v>
      </c>
      <c r="T973" s="37" t="s">
        <v>31</v>
      </c>
      <c r="U973" s="37"/>
    </row>
    <row r="974" spans="2:23" s="26" customFormat="1" ht="21" hidden="1" customHeight="1" outlineLevel="1" x14ac:dyDescent="0.25">
      <c r="B974" s="27"/>
      <c r="C974" s="18"/>
      <c r="D974" s="18"/>
      <c r="E974" s="19"/>
      <c r="F974" s="20"/>
      <c r="G974" s="28"/>
      <c r="H974" s="29">
        <f t="shared" si="276"/>
        <v>0</v>
      </c>
      <c r="I974" s="29">
        <f t="shared" si="277"/>
        <v>0</v>
      </c>
      <c r="J974" s="29">
        <f t="shared" si="286"/>
        <v>0</v>
      </c>
      <c r="K974" s="24">
        <f t="shared" si="278"/>
        <v>0</v>
      </c>
      <c r="L974" s="24">
        <f t="shared" si="278"/>
        <v>0</v>
      </c>
      <c r="M974" s="24">
        <f t="shared" si="278"/>
        <v>0</v>
      </c>
      <c r="N974" s="24">
        <f t="shared" si="278"/>
        <v>0</v>
      </c>
      <c r="O974" s="24">
        <f t="shared" si="278"/>
        <v>0</v>
      </c>
      <c r="P974" s="24">
        <f t="shared" si="278"/>
        <v>0</v>
      </c>
      <c r="Q974" s="24">
        <f t="shared" si="278"/>
        <v>0</v>
      </c>
      <c r="R974" s="24">
        <f t="shared" si="278"/>
        <v>0</v>
      </c>
      <c r="S974" s="24">
        <f t="shared" si="278"/>
        <v>0</v>
      </c>
      <c r="T974" s="25" t="s">
        <v>31</v>
      </c>
      <c r="U974" s="30"/>
      <c r="W974" s="31"/>
    </row>
    <row r="975" spans="2:23" s="26" customFormat="1" ht="21" hidden="1" customHeight="1" outlineLevel="1" x14ac:dyDescent="0.25">
      <c r="B975" s="17"/>
      <c r="C975" s="18"/>
      <c r="D975" s="19"/>
      <c r="E975" s="20"/>
      <c r="F975" s="21"/>
      <c r="G975" s="22"/>
      <c r="H975" s="29">
        <f t="shared" si="276"/>
        <v>0</v>
      </c>
      <c r="I975" s="29">
        <f t="shared" si="277"/>
        <v>0</v>
      </c>
      <c r="J975" s="23">
        <f t="shared" ref="J975" si="287">IF($D975=J$6,$C975*$G975,0)</f>
        <v>0</v>
      </c>
      <c r="K975" s="24">
        <f t="shared" si="278"/>
        <v>0</v>
      </c>
      <c r="L975" s="24">
        <f t="shared" si="278"/>
        <v>0</v>
      </c>
      <c r="M975" s="24">
        <f t="shared" si="278"/>
        <v>0</v>
      </c>
      <c r="N975" s="24">
        <f t="shared" si="278"/>
        <v>0</v>
      </c>
      <c r="O975" s="24">
        <f t="shared" si="278"/>
        <v>0</v>
      </c>
      <c r="P975" s="24">
        <f t="shared" si="278"/>
        <v>0</v>
      </c>
      <c r="Q975" s="24">
        <f t="shared" si="278"/>
        <v>0</v>
      </c>
      <c r="R975" s="24">
        <f t="shared" si="278"/>
        <v>0</v>
      </c>
      <c r="S975" s="24">
        <f t="shared" si="278"/>
        <v>0</v>
      </c>
      <c r="T975" s="31"/>
    </row>
    <row r="976" spans="2:23" s="26" customFormat="1" ht="21" hidden="1" customHeight="1" outlineLevel="1" x14ac:dyDescent="0.25">
      <c r="B976" s="27"/>
      <c r="C976" s="18"/>
      <c r="D976" s="18"/>
      <c r="E976" s="19"/>
      <c r="F976" s="20"/>
      <c r="G976" s="28"/>
      <c r="H976" s="29">
        <f t="shared" si="276"/>
        <v>0</v>
      </c>
      <c r="I976" s="29">
        <f t="shared" si="277"/>
        <v>0</v>
      </c>
      <c r="J976" s="29">
        <f t="shared" ref="J976:J985" si="288">(H976*D976)+(I976*D976)</f>
        <v>0</v>
      </c>
      <c r="K976" s="24">
        <f t="shared" si="278"/>
        <v>0</v>
      </c>
      <c r="L976" s="24">
        <f t="shared" si="278"/>
        <v>0</v>
      </c>
      <c r="M976" s="24">
        <f t="shared" si="278"/>
        <v>0</v>
      </c>
      <c r="N976" s="24">
        <f t="shared" si="278"/>
        <v>0</v>
      </c>
      <c r="O976" s="24">
        <f t="shared" si="278"/>
        <v>0</v>
      </c>
      <c r="P976" s="24">
        <f t="shared" si="278"/>
        <v>0</v>
      </c>
      <c r="Q976" s="24">
        <f t="shared" si="278"/>
        <v>0</v>
      </c>
      <c r="R976" s="24">
        <f t="shared" si="278"/>
        <v>0</v>
      </c>
      <c r="S976" s="24">
        <f t="shared" si="278"/>
        <v>0</v>
      </c>
      <c r="T976" s="25" t="s">
        <v>31</v>
      </c>
      <c r="U976" s="30"/>
      <c r="W976" s="31"/>
    </row>
    <row r="977" spans="2:23" s="26" customFormat="1" ht="21" hidden="1" customHeight="1" outlineLevel="1" x14ac:dyDescent="0.25">
      <c r="B977" s="27"/>
      <c r="C977" s="18"/>
      <c r="D977" s="18"/>
      <c r="E977" s="19"/>
      <c r="F977" s="20"/>
      <c r="G977" s="28"/>
      <c r="H977" s="29">
        <f t="shared" si="276"/>
        <v>0</v>
      </c>
      <c r="I977" s="29">
        <f t="shared" si="277"/>
        <v>0</v>
      </c>
      <c r="J977" s="29">
        <f t="shared" si="288"/>
        <v>0</v>
      </c>
      <c r="K977" s="24">
        <f t="shared" si="278"/>
        <v>0</v>
      </c>
      <c r="L977" s="24">
        <f t="shared" si="278"/>
        <v>0</v>
      </c>
      <c r="M977" s="24">
        <f t="shared" si="278"/>
        <v>0</v>
      </c>
      <c r="N977" s="24">
        <f t="shared" si="278"/>
        <v>0</v>
      </c>
      <c r="O977" s="24">
        <f t="shared" si="278"/>
        <v>0</v>
      </c>
      <c r="P977" s="24">
        <f t="shared" si="278"/>
        <v>0</v>
      </c>
      <c r="Q977" s="24">
        <f t="shared" si="278"/>
        <v>0</v>
      </c>
      <c r="R977" s="24">
        <f t="shared" si="278"/>
        <v>0</v>
      </c>
      <c r="S977" s="24">
        <f t="shared" si="278"/>
        <v>0</v>
      </c>
      <c r="T977" s="25" t="s">
        <v>31</v>
      </c>
      <c r="U977" s="30"/>
      <c r="W977" s="31"/>
    </row>
    <row r="978" spans="2:23" s="26" customFormat="1" ht="21" hidden="1" customHeight="1" outlineLevel="1" x14ac:dyDescent="0.25">
      <c r="B978" s="27"/>
      <c r="C978" s="18"/>
      <c r="D978" s="18"/>
      <c r="E978" s="19"/>
      <c r="F978" s="20"/>
      <c r="G978" s="28"/>
      <c r="H978" s="29">
        <f t="shared" si="276"/>
        <v>0</v>
      </c>
      <c r="I978" s="29">
        <f t="shared" si="277"/>
        <v>0</v>
      </c>
      <c r="J978" s="29">
        <f t="shared" si="288"/>
        <v>0</v>
      </c>
      <c r="K978" s="24">
        <f t="shared" si="278"/>
        <v>0</v>
      </c>
      <c r="L978" s="24">
        <f t="shared" si="278"/>
        <v>0</v>
      </c>
      <c r="M978" s="24">
        <f t="shared" si="278"/>
        <v>0</v>
      </c>
      <c r="N978" s="24">
        <f t="shared" si="278"/>
        <v>0</v>
      </c>
      <c r="O978" s="24">
        <f t="shared" si="278"/>
        <v>0</v>
      </c>
      <c r="P978" s="24">
        <f t="shared" ref="L978:S1013" si="289">IF($E978=P$6,$J978,0)</f>
        <v>0</v>
      </c>
      <c r="Q978" s="24">
        <f t="shared" si="289"/>
        <v>0</v>
      </c>
      <c r="R978" s="24">
        <f t="shared" si="289"/>
        <v>0</v>
      </c>
      <c r="S978" s="24">
        <f t="shared" si="289"/>
        <v>0</v>
      </c>
      <c r="T978" s="25" t="s">
        <v>31</v>
      </c>
      <c r="U978" s="30"/>
      <c r="W978" s="31"/>
    </row>
    <row r="979" spans="2:23" s="26" customFormat="1" ht="21" hidden="1" customHeight="1" outlineLevel="1" x14ac:dyDescent="0.25">
      <c r="B979" s="27"/>
      <c r="C979" s="18"/>
      <c r="D979" s="18"/>
      <c r="E979" s="19"/>
      <c r="F979" s="20"/>
      <c r="G979" s="28"/>
      <c r="H979" s="29">
        <f t="shared" si="276"/>
        <v>0</v>
      </c>
      <c r="I979" s="29">
        <f t="shared" si="277"/>
        <v>0</v>
      </c>
      <c r="J979" s="29">
        <f t="shared" si="288"/>
        <v>0</v>
      </c>
      <c r="K979" s="24">
        <f t="shared" ref="K979:S1033" si="290">IF($E979=K$6,$J979,0)</f>
        <v>0</v>
      </c>
      <c r="L979" s="24">
        <f t="shared" si="289"/>
        <v>0</v>
      </c>
      <c r="M979" s="24">
        <f t="shared" si="289"/>
        <v>0</v>
      </c>
      <c r="N979" s="24">
        <f t="shared" si="289"/>
        <v>0</v>
      </c>
      <c r="O979" s="24">
        <f t="shared" si="289"/>
        <v>0</v>
      </c>
      <c r="P979" s="24">
        <f t="shared" si="289"/>
        <v>0</v>
      </c>
      <c r="Q979" s="24">
        <f t="shared" si="289"/>
        <v>0</v>
      </c>
      <c r="R979" s="24">
        <f t="shared" si="289"/>
        <v>0</v>
      </c>
      <c r="S979" s="24">
        <f t="shared" si="289"/>
        <v>0</v>
      </c>
      <c r="T979" s="25" t="s">
        <v>31</v>
      </c>
      <c r="U979" s="30"/>
      <c r="W979" s="31"/>
    </row>
    <row r="980" spans="2:23" s="26" customFormat="1" ht="21" hidden="1" customHeight="1" outlineLevel="1" x14ac:dyDescent="0.25">
      <c r="B980" s="27"/>
      <c r="C980" s="18"/>
      <c r="D980" s="18"/>
      <c r="E980" s="62"/>
      <c r="F980" s="20"/>
      <c r="G980" s="28"/>
      <c r="H980" s="29">
        <f t="shared" si="276"/>
        <v>0</v>
      </c>
      <c r="I980" s="29">
        <f t="shared" si="277"/>
        <v>0</v>
      </c>
      <c r="J980" s="29">
        <f t="shared" si="288"/>
        <v>0</v>
      </c>
      <c r="K980" s="24">
        <f t="shared" si="290"/>
        <v>0</v>
      </c>
      <c r="L980" s="24">
        <f t="shared" si="290"/>
        <v>0</v>
      </c>
      <c r="M980" s="24">
        <f t="shared" si="290"/>
        <v>0</v>
      </c>
      <c r="N980" s="24">
        <f t="shared" si="290"/>
        <v>0</v>
      </c>
      <c r="O980" s="24">
        <f t="shared" si="290"/>
        <v>0</v>
      </c>
      <c r="P980" s="24">
        <f t="shared" si="290"/>
        <v>0</v>
      </c>
      <c r="Q980" s="24">
        <f t="shared" si="290"/>
        <v>0</v>
      </c>
      <c r="R980" s="24">
        <f t="shared" si="290"/>
        <v>0</v>
      </c>
      <c r="S980" s="24">
        <f t="shared" si="290"/>
        <v>0</v>
      </c>
      <c r="T980" s="25" t="s">
        <v>31</v>
      </c>
      <c r="U980" s="30"/>
      <c r="W980" s="31"/>
    </row>
    <row r="981" spans="2:23" s="26" customFormat="1" ht="21" hidden="1" customHeight="1" outlineLevel="1" x14ac:dyDescent="0.25">
      <c r="B981" s="27"/>
      <c r="C981" s="18"/>
      <c r="D981" s="18"/>
      <c r="E981" s="19"/>
      <c r="F981" s="20"/>
      <c r="G981" s="28"/>
      <c r="H981" s="29">
        <f t="shared" si="276"/>
        <v>0</v>
      </c>
      <c r="I981" s="29">
        <f t="shared" si="277"/>
        <v>0</v>
      </c>
      <c r="J981" s="29">
        <f t="shared" si="288"/>
        <v>0</v>
      </c>
      <c r="K981" s="24">
        <f t="shared" si="290"/>
        <v>0</v>
      </c>
      <c r="L981" s="24">
        <f t="shared" si="289"/>
        <v>0</v>
      </c>
      <c r="M981" s="24">
        <f t="shared" si="289"/>
        <v>0</v>
      </c>
      <c r="N981" s="24">
        <f t="shared" si="289"/>
        <v>0</v>
      </c>
      <c r="O981" s="24">
        <f t="shared" si="289"/>
        <v>0</v>
      </c>
      <c r="P981" s="24">
        <f t="shared" si="289"/>
        <v>0</v>
      </c>
      <c r="Q981" s="24">
        <f t="shared" si="289"/>
        <v>0</v>
      </c>
      <c r="R981" s="24">
        <f t="shared" si="289"/>
        <v>0</v>
      </c>
      <c r="S981" s="24">
        <f t="shared" si="289"/>
        <v>0</v>
      </c>
      <c r="T981" s="25" t="s">
        <v>31</v>
      </c>
      <c r="U981" s="30"/>
      <c r="W981" s="31"/>
    </row>
    <row r="982" spans="2:23" s="38" customFormat="1" ht="21" hidden="1" customHeight="1" outlineLevel="1" x14ac:dyDescent="0.25">
      <c r="B982" s="32"/>
      <c r="C982" s="33"/>
      <c r="D982" s="33"/>
      <c r="E982" s="34"/>
      <c r="F982" s="35"/>
      <c r="G982" s="35"/>
      <c r="H982" s="29">
        <f t="shared" si="276"/>
        <v>0</v>
      </c>
      <c r="I982" s="29">
        <f t="shared" si="277"/>
        <v>0</v>
      </c>
      <c r="J982" s="36">
        <f t="shared" si="288"/>
        <v>0</v>
      </c>
      <c r="K982" s="24">
        <f t="shared" si="290"/>
        <v>0</v>
      </c>
      <c r="L982" s="61">
        <f t="shared" si="289"/>
        <v>0</v>
      </c>
      <c r="M982" s="24">
        <f t="shared" si="289"/>
        <v>0</v>
      </c>
      <c r="N982" s="24">
        <f t="shared" si="289"/>
        <v>0</v>
      </c>
      <c r="O982" s="24">
        <f t="shared" si="289"/>
        <v>0</v>
      </c>
      <c r="P982" s="24">
        <f t="shared" si="289"/>
        <v>0</v>
      </c>
      <c r="Q982" s="24">
        <f t="shared" si="289"/>
        <v>0</v>
      </c>
      <c r="R982" s="24">
        <f t="shared" si="289"/>
        <v>0</v>
      </c>
      <c r="S982" s="24">
        <f t="shared" si="289"/>
        <v>0</v>
      </c>
      <c r="T982" s="37" t="s">
        <v>31</v>
      </c>
      <c r="U982" s="37"/>
    </row>
    <row r="983" spans="2:23" s="26" customFormat="1" ht="21" hidden="1" customHeight="1" outlineLevel="1" x14ac:dyDescent="0.25">
      <c r="B983" s="27"/>
      <c r="C983" s="18"/>
      <c r="D983" s="18"/>
      <c r="E983" s="19"/>
      <c r="F983" s="20"/>
      <c r="G983" s="28"/>
      <c r="H983" s="29">
        <f t="shared" si="276"/>
        <v>0</v>
      </c>
      <c r="I983" s="29">
        <f t="shared" si="277"/>
        <v>0</v>
      </c>
      <c r="J983" s="29">
        <f t="shared" si="288"/>
        <v>0</v>
      </c>
      <c r="K983" s="24">
        <f t="shared" si="290"/>
        <v>0</v>
      </c>
      <c r="L983" s="24">
        <f t="shared" si="289"/>
        <v>0</v>
      </c>
      <c r="M983" s="24">
        <f t="shared" si="289"/>
        <v>0</v>
      </c>
      <c r="N983" s="24">
        <f t="shared" si="289"/>
        <v>0</v>
      </c>
      <c r="O983" s="24">
        <f t="shared" si="289"/>
        <v>0</v>
      </c>
      <c r="P983" s="24">
        <f t="shared" si="289"/>
        <v>0</v>
      </c>
      <c r="Q983" s="24">
        <f t="shared" si="289"/>
        <v>0</v>
      </c>
      <c r="R983" s="24">
        <f t="shared" si="289"/>
        <v>0</v>
      </c>
      <c r="S983" s="24">
        <f t="shared" si="289"/>
        <v>0</v>
      </c>
      <c r="T983" s="25" t="s">
        <v>31</v>
      </c>
      <c r="U983" s="30"/>
      <c r="W983" s="31"/>
    </row>
    <row r="984" spans="2:23" s="38" customFormat="1" ht="21" hidden="1" customHeight="1" outlineLevel="1" x14ac:dyDescent="0.25">
      <c r="B984" s="32"/>
      <c r="C984" s="33"/>
      <c r="D984" s="33"/>
      <c r="E984" s="34"/>
      <c r="F984" s="35"/>
      <c r="G984" s="35"/>
      <c r="H984" s="29">
        <f t="shared" si="276"/>
        <v>0</v>
      </c>
      <c r="I984" s="29">
        <f t="shared" si="277"/>
        <v>0</v>
      </c>
      <c r="J984" s="36">
        <f t="shared" si="288"/>
        <v>0</v>
      </c>
      <c r="K984" s="24">
        <f t="shared" si="290"/>
        <v>0</v>
      </c>
      <c r="L984" s="61">
        <f t="shared" si="289"/>
        <v>0</v>
      </c>
      <c r="M984" s="24">
        <f t="shared" si="289"/>
        <v>0</v>
      </c>
      <c r="N984" s="24">
        <f t="shared" si="289"/>
        <v>0</v>
      </c>
      <c r="O984" s="24">
        <f t="shared" si="289"/>
        <v>0</v>
      </c>
      <c r="P984" s="24">
        <f t="shared" si="289"/>
        <v>0</v>
      </c>
      <c r="Q984" s="24">
        <f t="shared" si="289"/>
        <v>0</v>
      </c>
      <c r="R984" s="24">
        <f t="shared" si="289"/>
        <v>0</v>
      </c>
      <c r="S984" s="24">
        <f t="shared" si="289"/>
        <v>0</v>
      </c>
      <c r="T984" s="37" t="s">
        <v>31</v>
      </c>
      <c r="U984" s="37"/>
    </row>
    <row r="985" spans="2:23" s="26" customFormat="1" ht="21" hidden="1" customHeight="1" outlineLevel="1" x14ac:dyDescent="0.25">
      <c r="B985" s="27"/>
      <c r="C985" s="18"/>
      <c r="D985" s="18"/>
      <c r="E985" s="62"/>
      <c r="F985" s="20"/>
      <c r="G985" s="28"/>
      <c r="H985" s="29">
        <f t="shared" si="276"/>
        <v>0</v>
      </c>
      <c r="I985" s="29">
        <f t="shared" si="277"/>
        <v>0</v>
      </c>
      <c r="J985" s="29">
        <f t="shared" si="288"/>
        <v>0</v>
      </c>
      <c r="K985" s="24">
        <f t="shared" si="290"/>
        <v>0</v>
      </c>
      <c r="L985" s="24">
        <f t="shared" si="289"/>
        <v>0</v>
      </c>
      <c r="M985" s="24">
        <f t="shared" si="289"/>
        <v>0</v>
      </c>
      <c r="N985" s="24">
        <f t="shared" si="289"/>
        <v>0</v>
      </c>
      <c r="O985" s="24">
        <f t="shared" si="289"/>
        <v>0</v>
      </c>
      <c r="P985" s="24">
        <f t="shared" si="289"/>
        <v>0</v>
      </c>
      <c r="Q985" s="24">
        <f t="shared" si="289"/>
        <v>0</v>
      </c>
      <c r="R985" s="24">
        <f t="shared" si="289"/>
        <v>0</v>
      </c>
      <c r="S985" s="24">
        <f t="shared" si="289"/>
        <v>0</v>
      </c>
      <c r="T985" s="25" t="s">
        <v>31</v>
      </c>
      <c r="U985" s="30"/>
      <c r="W985" s="31"/>
    </row>
    <row r="986" spans="2:23" s="26" customFormat="1" ht="21" hidden="1" customHeight="1" outlineLevel="1" x14ac:dyDescent="0.25">
      <c r="B986" s="17"/>
      <c r="C986" s="18"/>
      <c r="D986" s="19"/>
      <c r="E986" s="20"/>
      <c r="F986" s="21"/>
      <c r="G986" s="22"/>
      <c r="H986" s="29">
        <f t="shared" si="276"/>
        <v>0</v>
      </c>
      <c r="I986" s="29">
        <f t="shared" si="277"/>
        <v>0</v>
      </c>
      <c r="J986" s="23">
        <f t="shared" ref="J986" si="291">IF($D986=J$6,$C986*$G986,0)</f>
        <v>0</v>
      </c>
      <c r="K986" s="24">
        <f t="shared" si="290"/>
        <v>0</v>
      </c>
      <c r="L986" s="24">
        <f t="shared" si="289"/>
        <v>0</v>
      </c>
      <c r="M986" s="24">
        <f t="shared" si="289"/>
        <v>0</v>
      </c>
      <c r="N986" s="24">
        <f t="shared" si="289"/>
        <v>0</v>
      </c>
      <c r="O986" s="24">
        <f t="shared" si="289"/>
        <v>0</v>
      </c>
      <c r="P986" s="24">
        <f t="shared" si="289"/>
        <v>0</v>
      </c>
      <c r="Q986" s="24">
        <f t="shared" si="289"/>
        <v>0</v>
      </c>
      <c r="R986" s="24">
        <f t="shared" si="289"/>
        <v>0</v>
      </c>
      <c r="S986" s="24">
        <f t="shared" si="289"/>
        <v>0</v>
      </c>
      <c r="T986" s="31"/>
    </row>
    <row r="987" spans="2:23" s="26" customFormat="1" ht="21" hidden="1" customHeight="1" outlineLevel="1" x14ac:dyDescent="0.25">
      <c r="B987" s="27"/>
      <c r="C987" s="18"/>
      <c r="D987" s="18"/>
      <c r="E987" s="19"/>
      <c r="F987" s="20"/>
      <c r="G987" s="28"/>
      <c r="H987" s="29">
        <f t="shared" si="276"/>
        <v>0</v>
      </c>
      <c r="I987" s="29">
        <f t="shared" si="277"/>
        <v>0</v>
      </c>
      <c r="J987" s="29">
        <f t="shared" ref="J987:J988" si="292">(H987*D987)+(I987*D987)</f>
        <v>0</v>
      </c>
      <c r="K987" s="24">
        <f t="shared" si="290"/>
        <v>0</v>
      </c>
      <c r="L987" s="24">
        <f t="shared" si="289"/>
        <v>0</v>
      </c>
      <c r="M987" s="24">
        <f t="shared" si="289"/>
        <v>0</v>
      </c>
      <c r="N987" s="24">
        <f t="shared" si="289"/>
        <v>0</v>
      </c>
      <c r="O987" s="24">
        <f t="shared" si="289"/>
        <v>0</v>
      </c>
      <c r="P987" s="24">
        <f t="shared" si="289"/>
        <v>0</v>
      </c>
      <c r="Q987" s="24">
        <f t="shared" si="289"/>
        <v>0</v>
      </c>
      <c r="R987" s="24">
        <f t="shared" si="289"/>
        <v>0</v>
      </c>
      <c r="S987" s="24">
        <f t="shared" si="289"/>
        <v>0</v>
      </c>
      <c r="T987" s="25" t="s">
        <v>31</v>
      </c>
      <c r="U987" s="30"/>
      <c r="W987" s="31"/>
    </row>
    <row r="988" spans="2:23" s="38" customFormat="1" ht="21" hidden="1" customHeight="1" outlineLevel="1" x14ac:dyDescent="0.25">
      <c r="B988" s="32"/>
      <c r="C988" s="33"/>
      <c r="D988" s="33"/>
      <c r="E988" s="34"/>
      <c r="F988" s="35"/>
      <c r="G988" s="35"/>
      <c r="H988" s="29">
        <f t="shared" si="276"/>
        <v>0</v>
      </c>
      <c r="I988" s="29">
        <f t="shared" si="277"/>
        <v>0</v>
      </c>
      <c r="J988" s="36">
        <f t="shared" si="292"/>
        <v>0</v>
      </c>
      <c r="K988" s="24">
        <f t="shared" si="290"/>
        <v>0</v>
      </c>
      <c r="L988" s="61">
        <f t="shared" si="289"/>
        <v>0</v>
      </c>
      <c r="M988" s="24">
        <f t="shared" si="289"/>
        <v>0</v>
      </c>
      <c r="N988" s="24">
        <f t="shared" si="289"/>
        <v>0</v>
      </c>
      <c r="O988" s="24">
        <f t="shared" si="289"/>
        <v>0</v>
      </c>
      <c r="P988" s="24">
        <f t="shared" si="289"/>
        <v>0</v>
      </c>
      <c r="Q988" s="24">
        <f t="shared" si="289"/>
        <v>0</v>
      </c>
      <c r="R988" s="24">
        <f t="shared" si="289"/>
        <v>0</v>
      </c>
      <c r="S988" s="24">
        <f t="shared" si="289"/>
        <v>0</v>
      </c>
      <c r="T988" s="37" t="s">
        <v>31</v>
      </c>
      <c r="U988" s="37"/>
    </row>
    <row r="989" spans="2:23" s="26" customFormat="1" ht="21" hidden="1" customHeight="1" outlineLevel="1" x14ac:dyDescent="0.25">
      <c r="B989" s="69"/>
      <c r="C989" s="65"/>
      <c r="D989" s="65"/>
      <c r="E989" s="66"/>
      <c r="F989" s="39"/>
      <c r="G989" s="39"/>
      <c r="H989" s="29">
        <f t="shared" si="276"/>
        <v>0</v>
      </c>
      <c r="I989" s="29">
        <f t="shared" si="277"/>
        <v>0</v>
      </c>
      <c r="J989" s="29"/>
      <c r="K989" s="24">
        <f t="shared" si="290"/>
        <v>0</v>
      </c>
      <c r="L989" s="24">
        <f t="shared" si="289"/>
        <v>0</v>
      </c>
      <c r="M989" s="24">
        <f t="shared" si="289"/>
        <v>0</v>
      </c>
      <c r="N989" s="24">
        <f t="shared" si="289"/>
        <v>0</v>
      </c>
      <c r="O989" s="24">
        <f t="shared" si="289"/>
        <v>0</v>
      </c>
      <c r="P989" s="24">
        <f t="shared" si="289"/>
        <v>0</v>
      </c>
      <c r="Q989" s="24">
        <f t="shared" si="289"/>
        <v>0</v>
      </c>
      <c r="R989" s="24">
        <f t="shared" si="289"/>
        <v>0</v>
      </c>
      <c r="S989" s="24">
        <f t="shared" si="289"/>
        <v>0</v>
      </c>
      <c r="T989" s="25"/>
      <c r="U989" s="30"/>
      <c r="W989" s="31"/>
    </row>
    <row r="990" spans="2:23" s="26" customFormat="1" ht="21" hidden="1" customHeight="1" outlineLevel="1" x14ac:dyDescent="0.25">
      <c r="B990" s="9"/>
      <c r="C990" s="18"/>
      <c r="D990" s="18"/>
      <c r="E990" s="62"/>
      <c r="F990" s="20"/>
      <c r="G990" s="28"/>
      <c r="H990" s="29">
        <f t="shared" si="276"/>
        <v>0</v>
      </c>
      <c r="I990" s="29">
        <f t="shared" si="277"/>
        <v>0</v>
      </c>
      <c r="J990" s="63"/>
      <c r="K990" s="24">
        <f t="shared" si="290"/>
        <v>0</v>
      </c>
      <c r="L990" s="24">
        <f t="shared" si="289"/>
        <v>0</v>
      </c>
      <c r="M990" s="24">
        <f t="shared" si="289"/>
        <v>0</v>
      </c>
      <c r="N990" s="24">
        <f t="shared" si="289"/>
        <v>0</v>
      </c>
      <c r="O990" s="24">
        <f t="shared" si="289"/>
        <v>0</v>
      </c>
      <c r="P990" s="24">
        <f t="shared" si="289"/>
        <v>0</v>
      </c>
      <c r="Q990" s="24">
        <f t="shared" si="289"/>
        <v>0</v>
      </c>
      <c r="R990" s="24">
        <f t="shared" si="289"/>
        <v>0</v>
      </c>
      <c r="S990" s="24">
        <f t="shared" si="289"/>
        <v>0</v>
      </c>
      <c r="T990" s="30"/>
      <c r="U990" s="30"/>
    </row>
    <row r="991" spans="2:23" s="26" customFormat="1" ht="21" hidden="1" customHeight="1" outlineLevel="1" x14ac:dyDescent="0.25">
      <c r="B991" s="9"/>
      <c r="C991" s="18"/>
      <c r="D991" s="18"/>
      <c r="E991" s="62"/>
      <c r="F991" s="20"/>
      <c r="G991" s="28"/>
      <c r="H991" s="29">
        <f t="shared" si="276"/>
        <v>0</v>
      </c>
      <c r="I991" s="29">
        <f t="shared" si="277"/>
        <v>0</v>
      </c>
      <c r="J991" s="63"/>
      <c r="K991" s="24">
        <f t="shared" si="290"/>
        <v>0</v>
      </c>
      <c r="L991" s="24">
        <f t="shared" si="289"/>
        <v>0</v>
      </c>
      <c r="M991" s="24">
        <f t="shared" si="289"/>
        <v>0</v>
      </c>
      <c r="N991" s="24">
        <f t="shared" si="289"/>
        <v>0</v>
      </c>
      <c r="O991" s="24">
        <f t="shared" si="289"/>
        <v>0</v>
      </c>
      <c r="P991" s="24">
        <f t="shared" si="289"/>
        <v>0</v>
      </c>
      <c r="Q991" s="24">
        <f t="shared" si="289"/>
        <v>0</v>
      </c>
      <c r="R991" s="24">
        <f t="shared" si="289"/>
        <v>0</v>
      </c>
      <c r="S991" s="24">
        <f t="shared" si="289"/>
        <v>0</v>
      </c>
      <c r="T991" s="30"/>
      <c r="U991" s="30"/>
    </row>
    <row r="992" spans="2:23" s="26" customFormat="1" ht="21" hidden="1" customHeight="1" outlineLevel="1" x14ac:dyDescent="0.25">
      <c r="B992" s="27"/>
      <c r="C992" s="18"/>
      <c r="D992" s="18"/>
      <c r="E992" s="62"/>
      <c r="F992" s="39"/>
      <c r="G992" s="39"/>
      <c r="H992" s="29">
        <f t="shared" si="276"/>
        <v>0</v>
      </c>
      <c r="I992" s="29">
        <f t="shared" si="277"/>
        <v>0</v>
      </c>
      <c r="J992" s="29">
        <f t="shared" ref="J992:J1000" si="293">(H992*D992)+(I992*D992)</f>
        <v>0</v>
      </c>
      <c r="K992" s="24">
        <f t="shared" si="290"/>
        <v>0</v>
      </c>
      <c r="L992" s="24">
        <f t="shared" si="289"/>
        <v>0</v>
      </c>
      <c r="M992" s="24">
        <f t="shared" si="289"/>
        <v>0</v>
      </c>
      <c r="N992" s="24">
        <f t="shared" si="289"/>
        <v>0</v>
      </c>
      <c r="O992" s="24">
        <f t="shared" si="289"/>
        <v>0</v>
      </c>
      <c r="P992" s="24">
        <f t="shared" si="289"/>
        <v>0</v>
      </c>
      <c r="Q992" s="24">
        <f t="shared" si="289"/>
        <v>0</v>
      </c>
      <c r="R992" s="24">
        <f t="shared" si="289"/>
        <v>0</v>
      </c>
      <c r="S992" s="24">
        <f t="shared" si="289"/>
        <v>0</v>
      </c>
      <c r="T992" s="25" t="s">
        <v>31</v>
      </c>
      <c r="U992" s="30"/>
      <c r="W992" s="31"/>
    </row>
    <row r="993" spans="2:23" s="38" customFormat="1" ht="21" hidden="1" customHeight="1" outlineLevel="1" x14ac:dyDescent="0.25">
      <c r="B993" s="32"/>
      <c r="C993" s="33"/>
      <c r="D993" s="33"/>
      <c r="E993" s="34"/>
      <c r="F993" s="35"/>
      <c r="G993" s="35"/>
      <c r="H993" s="29">
        <f t="shared" si="276"/>
        <v>0</v>
      </c>
      <c r="I993" s="29">
        <f t="shared" si="277"/>
        <v>0</v>
      </c>
      <c r="J993" s="36">
        <f t="shared" si="293"/>
        <v>0</v>
      </c>
      <c r="K993" s="24">
        <f t="shared" si="290"/>
        <v>0</v>
      </c>
      <c r="L993" s="61">
        <f t="shared" si="289"/>
        <v>0</v>
      </c>
      <c r="M993" s="24">
        <f t="shared" si="289"/>
        <v>0</v>
      </c>
      <c r="N993" s="24">
        <f t="shared" si="289"/>
        <v>0</v>
      </c>
      <c r="O993" s="24">
        <f t="shared" si="289"/>
        <v>0</v>
      </c>
      <c r="P993" s="24">
        <f t="shared" si="289"/>
        <v>0</v>
      </c>
      <c r="Q993" s="24">
        <f t="shared" si="289"/>
        <v>0</v>
      </c>
      <c r="R993" s="24">
        <f t="shared" si="289"/>
        <v>0</v>
      </c>
      <c r="S993" s="24">
        <f t="shared" si="289"/>
        <v>0</v>
      </c>
      <c r="T993" s="37" t="s">
        <v>31</v>
      </c>
      <c r="U993" s="37"/>
    </row>
    <row r="994" spans="2:23" s="26" customFormat="1" ht="21" hidden="1" customHeight="1" outlineLevel="1" x14ac:dyDescent="0.25">
      <c r="B994" s="27"/>
      <c r="C994" s="18"/>
      <c r="D994" s="18"/>
      <c r="E994" s="62"/>
      <c r="F994" s="39"/>
      <c r="G994" s="39"/>
      <c r="H994" s="29">
        <f t="shared" si="276"/>
        <v>0</v>
      </c>
      <c r="I994" s="29">
        <f t="shared" si="277"/>
        <v>0</v>
      </c>
      <c r="J994" s="29">
        <f t="shared" si="293"/>
        <v>0</v>
      </c>
      <c r="K994" s="24">
        <f t="shared" si="290"/>
        <v>0</v>
      </c>
      <c r="L994" s="24">
        <f t="shared" si="289"/>
        <v>0</v>
      </c>
      <c r="M994" s="24">
        <f t="shared" si="289"/>
        <v>0</v>
      </c>
      <c r="N994" s="24">
        <f t="shared" si="289"/>
        <v>0</v>
      </c>
      <c r="O994" s="24">
        <f t="shared" si="289"/>
        <v>0</v>
      </c>
      <c r="P994" s="24">
        <f t="shared" si="289"/>
        <v>0</v>
      </c>
      <c r="Q994" s="24">
        <f t="shared" si="289"/>
        <v>0</v>
      </c>
      <c r="R994" s="24">
        <f t="shared" si="289"/>
        <v>0</v>
      </c>
      <c r="S994" s="24">
        <f t="shared" si="289"/>
        <v>0</v>
      </c>
      <c r="T994" s="25" t="s">
        <v>31</v>
      </c>
      <c r="U994" s="30"/>
      <c r="W994" s="31"/>
    </row>
    <row r="995" spans="2:23" s="26" customFormat="1" ht="21" hidden="1" customHeight="1" outlineLevel="1" x14ac:dyDescent="0.25">
      <c r="B995" s="27"/>
      <c r="C995" s="18"/>
      <c r="D995" s="18"/>
      <c r="E995" s="62"/>
      <c r="F995" s="39"/>
      <c r="G995" s="39"/>
      <c r="H995" s="29">
        <f t="shared" si="276"/>
        <v>0</v>
      </c>
      <c r="I995" s="29">
        <f t="shared" si="277"/>
        <v>0</v>
      </c>
      <c r="J995" s="29">
        <f t="shared" si="293"/>
        <v>0</v>
      </c>
      <c r="K995" s="24">
        <f t="shared" si="290"/>
        <v>0</v>
      </c>
      <c r="L995" s="24">
        <f t="shared" si="289"/>
        <v>0</v>
      </c>
      <c r="M995" s="24">
        <f t="shared" si="289"/>
        <v>0</v>
      </c>
      <c r="N995" s="24">
        <f t="shared" si="289"/>
        <v>0</v>
      </c>
      <c r="O995" s="24">
        <f t="shared" si="289"/>
        <v>0</v>
      </c>
      <c r="P995" s="24">
        <f t="shared" si="289"/>
        <v>0</v>
      </c>
      <c r="Q995" s="24">
        <f t="shared" si="289"/>
        <v>0</v>
      </c>
      <c r="R995" s="24">
        <f t="shared" si="289"/>
        <v>0</v>
      </c>
      <c r="S995" s="24">
        <f t="shared" si="289"/>
        <v>0</v>
      </c>
      <c r="T995" s="25" t="s">
        <v>31</v>
      </c>
      <c r="U995" s="30"/>
      <c r="W995" s="31"/>
    </row>
    <row r="996" spans="2:23" s="26" customFormat="1" ht="21" hidden="1" customHeight="1" outlineLevel="1" x14ac:dyDescent="0.25">
      <c r="B996" s="27"/>
      <c r="C996" s="18"/>
      <c r="D996" s="18"/>
      <c r="E996" s="62"/>
      <c r="F996" s="39"/>
      <c r="G996" s="39"/>
      <c r="H996" s="29">
        <f t="shared" si="276"/>
        <v>0</v>
      </c>
      <c r="I996" s="29">
        <f t="shared" si="277"/>
        <v>0</v>
      </c>
      <c r="J996" s="29">
        <f t="shared" si="293"/>
        <v>0</v>
      </c>
      <c r="K996" s="24">
        <f t="shared" si="290"/>
        <v>0</v>
      </c>
      <c r="L996" s="24">
        <f t="shared" si="289"/>
        <v>0</v>
      </c>
      <c r="M996" s="24">
        <f t="shared" si="289"/>
        <v>0</v>
      </c>
      <c r="N996" s="24">
        <f t="shared" si="289"/>
        <v>0</v>
      </c>
      <c r="O996" s="24">
        <f t="shared" si="289"/>
        <v>0</v>
      </c>
      <c r="P996" s="24">
        <f t="shared" si="289"/>
        <v>0</v>
      </c>
      <c r="Q996" s="24">
        <f t="shared" si="289"/>
        <v>0</v>
      </c>
      <c r="R996" s="24">
        <f t="shared" si="289"/>
        <v>0</v>
      </c>
      <c r="S996" s="24">
        <f t="shared" si="289"/>
        <v>0</v>
      </c>
      <c r="T996" s="25" t="s">
        <v>31</v>
      </c>
      <c r="U996" s="30"/>
      <c r="W996" s="31"/>
    </row>
    <row r="997" spans="2:23" s="26" customFormat="1" ht="21" hidden="1" customHeight="1" outlineLevel="1" x14ac:dyDescent="0.25">
      <c r="B997" s="27"/>
      <c r="C997" s="18"/>
      <c r="D997" s="18"/>
      <c r="E997" s="62"/>
      <c r="F997" s="39"/>
      <c r="G997" s="39"/>
      <c r="H997" s="29">
        <f t="shared" si="276"/>
        <v>0</v>
      </c>
      <c r="I997" s="29">
        <f t="shared" si="277"/>
        <v>0</v>
      </c>
      <c r="J997" s="29">
        <f t="shared" si="293"/>
        <v>0</v>
      </c>
      <c r="K997" s="24">
        <f t="shared" si="290"/>
        <v>0</v>
      </c>
      <c r="L997" s="24">
        <f t="shared" si="289"/>
        <v>0</v>
      </c>
      <c r="M997" s="24">
        <f t="shared" si="289"/>
        <v>0</v>
      </c>
      <c r="N997" s="24">
        <f t="shared" si="289"/>
        <v>0</v>
      </c>
      <c r="O997" s="24">
        <f t="shared" si="289"/>
        <v>0</v>
      </c>
      <c r="P997" s="24">
        <f t="shared" si="289"/>
        <v>0</v>
      </c>
      <c r="Q997" s="24">
        <f t="shared" si="289"/>
        <v>0</v>
      </c>
      <c r="R997" s="24">
        <f t="shared" si="289"/>
        <v>0</v>
      </c>
      <c r="S997" s="24">
        <f t="shared" si="289"/>
        <v>0</v>
      </c>
      <c r="T997" s="25" t="s">
        <v>31</v>
      </c>
      <c r="U997" s="30"/>
      <c r="W997" s="31"/>
    </row>
    <row r="998" spans="2:23" s="38" customFormat="1" ht="21" hidden="1" customHeight="1" outlineLevel="1" x14ac:dyDescent="0.25">
      <c r="B998" s="32"/>
      <c r="C998" s="33"/>
      <c r="D998" s="33"/>
      <c r="E998" s="34"/>
      <c r="F998" s="35"/>
      <c r="G998" s="35"/>
      <c r="H998" s="29">
        <f t="shared" si="276"/>
        <v>0</v>
      </c>
      <c r="I998" s="29">
        <f t="shared" si="277"/>
        <v>0</v>
      </c>
      <c r="J998" s="36">
        <f t="shared" si="293"/>
        <v>0</v>
      </c>
      <c r="K998" s="24">
        <f t="shared" si="290"/>
        <v>0</v>
      </c>
      <c r="L998" s="61">
        <f t="shared" si="289"/>
        <v>0</v>
      </c>
      <c r="M998" s="24">
        <f t="shared" si="289"/>
        <v>0</v>
      </c>
      <c r="N998" s="24">
        <f t="shared" si="289"/>
        <v>0</v>
      </c>
      <c r="O998" s="24">
        <f t="shared" si="289"/>
        <v>0</v>
      </c>
      <c r="P998" s="24">
        <f t="shared" si="289"/>
        <v>0</v>
      </c>
      <c r="Q998" s="24">
        <f t="shared" si="289"/>
        <v>0</v>
      </c>
      <c r="R998" s="24">
        <f t="shared" si="289"/>
        <v>0</v>
      </c>
      <c r="S998" s="24">
        <f t="shared" si="289"/>
        <v>0</v>
      </c>
      <c r="T998" s="37" t="s">
        <v>31</v>
      </c>
      <c r="U998" s="37"/>
    </row>
    <row r="999" spans="2:23" s="26" customFormat="1" ht="21" hidden="1" customHeight="1" outlineLevel="1" x14ac:dyDescent="0.25">
      <c r="B999" s="27"/>
      <c r="C999" s="18"/>
      <c r="D999" s="18"/>
      <c r="E999" s="62"/>
      <c r="F999" s="39"/>
      <c r="G999" s="39"/>
      <c r="H999" s="29">
        <f t="shared" si="276"/>
        <v>0</v>
      </c>
      <c r="I999" s="29">
        <f t="shared" si="277"/>
        <v>0</v>
      </c>
      <c r="J999" s="29">
        <f t="shared" si="293"/>
        <v>0</v>
      </c>
      <c r="K999" s="24">
        <f t="shared" si="290"/>
        <v>0</v>
      </c>
      <c r="L999" s="24">
        <f t="shared" si="289"/>
        <v>0</v>
      </c>
      <c r="M999" s="24">
        <f t="shared" si="289"/>
        <v>0</v>
      </c>
      <c r="N999" s="24">
        <f t="shared" si="289"/>
        <v>0</v>
      </c>
      <c r="O999" s="24">
        <f t="shared" si="289"/>
        <v>0</v>
      </c>
      <c r="P999" s="24">
        <f t="shared" si="289"/>
        <v>0</v>
      </c>
      <c r="Q999" s="24">
        <f t="shared" si="289"/>
        <v>0</v>
      </c>
      <c r="R999" s="24">
        <f t="shared" si="289"/>
        <v>0</v>
      </c>
      <c r="S999" s="24">
        <f t="shared" si="289"/>
        <v>0</v>
      </c>
      <c r="T999" s="25" t="s">
        <v>31</v>
      </c>
      <c r="U999" s="30"/>
      <c r="W999" s="31"/>
    </row>
    <row r="1000" spans="2:23" s="26" customFormat="1" ht="21" hidden="1" customHeight="1" outlineLevel="1" x14ac:dyDescent="0.25">
      <c r="B1000" s="27"/>
      <c r="C1000" s="18"/>
      <c r="D1000" s="18"/>
      <c r="E1000" s="62"/>
      <c r="F1000" s="39"/>
      <c r="G1000" s="39"/>
      <c r="H1000" s="29">
        <f t="shared" ref="H1000:H1063" si="294">IF(C1000="A",PRODUCT(E1000:G1000),0)</f>
        <v>0</v>
      </c>
      <c r="I1000" s="29">
        <f t="shared" ref="I1000:I1063" si="295">IF(C1000="D",-PRODUCT(E1000:G1000),0)</f>
        <v>0</v>
      </c>
      <c r="J1000" s="29">
        <f t="shared" si="293"/>
        <v>0</v>
      </c>
      <c r="K1000" s="24">
        <f t="shared" si="290"/>
        <v>0</v>
      </c>
      <c r="L1000" s="24">
        <f t="shared" si="290"/>
        <v>0</v>
      </c>
      <c r="M1000" s="24">
        <f t="shared" si="290"/>
        <v>0</v>
      </c>
      <c r="N1000" s="24">
        <f t="shared" si="290"/>
        <v>0</v>
      </c>
      <c r="O1000" s="24">
        <f t="shared" si="290"/>
        <v>0</v>
      </c>
      <c r="P1000" s="24">
        <f t="shared" si="290"/>
        <v>0</v>
      </c>
      <c r="Q1000" s="24">
        <f t="shared" si="290"/>
        <v>0</v>
      </c>
      <c r="R1000" s="24">
        <f t="shared" si="290"/>
        <v>0</v>
      </c>
      <c r="S1000" s="24">
        <f t="shared" si="290"/>
        <v>0</v>
      </c>
      <c r="T1000" s="25" t="s">
        <v>31</v>
      </c>
      <c r="U1000" s="30"/>
      <c r="W1000" s="31"/>
    </row>
    <row r="1001" spans="2:23" s="68" customFormat="1" ht="21" hidden="1" customHeight="1" outlineLevel="1" x14ac:dyDescent="0.25">
      <c r="B1001" s="17"/>
      <c r="C1001" s="65"/>
      <c r="D1001" s="65"/>
      <c r="E1001" s="66"/>
      <c r="F1001" s="39"/>
      <c r="G1001" s="39"/>
      <c r="H1001" s="29">
        <f t="shared" si="294"/>
        <v>0</v>
      </c>
      <c r="I1001" s="29">
        <f t="shared" si="295"/>
        <v>0</v>
      </c>
      <c r="J1001" s="29"/>
      <c r="K1001" s="24">
        <f t="shared" si="290"/>
        <v>0</v>
      </c>
      <c r="L1001" s="24">
        <f t="shared" si="289"/>
        <v>0</v>
      </c>
      <c r="M1001" s="24">
        <f t="shared" si="289"/>
        <v>0</v>
      </c>
      <c r="N1001" s="24">
        <f t="shared" si="289"/>
        <v>0</v>
      </c>
      <c r="O1001" s="24">
        <f t="shared" si="289"/>
        <v>0</v>
      </c>
      <c r="P1001" s="24">
        <f t="shared" si="289"/>
        <v>0</v>
      </c>
      <c r="Q1001" s="24">
        <f t="shared" si="289"/>
        <v>0</v>
      </c>
      <c r="R1001" s="24">
        <f t="shared" si="289"/>
        <v>0</v>
      </c>
      <c r="S1001" s="24">
        <f t="shared" si="289"/>
        <v>0</v>
      </c>
      <c r="T1001" s="25"/>
      <c r="U1001" s="67"/>
      <c r="V1001" s="26"/>
    </row>
    <row r="1002" spans="2:23" s="26" customFormat="1" ht="21" hidden="1" customHeight="1" outlineLevel="1" x14ac:dyDescent="0.25">
      <c r="B1002" s="27"/>
      <c r="C1002" s="18"/>
      <c r="D1002" s="18"/>
      <c r="E1002" s="62"/>
      <c r="F1002" s="39"/>
      <c r="G1002" s="39"/>
      <c r="H1002" s="29">
        <f t="shared" si="294"/>
        <v>0</v>
      </c>
      <c r="I1002" s="29">
        <f t="shared" si="295"/>
        <v>0</v>
      </c>
      <c r="J1002" s="29">
        <f t="shared" ref="J1002:J1004" si="296">(H1002*D1002)+(I1002*D1002)</f>
        <v>0</v>
      </c>
      <c r="K1002" s="24">
        <f t="shared" si="290"/>
        <v>0</v>
      </c>
      <c r="L1002" s="24">
        <f t="shared" si="289"/>
        <v>0</v>
      </c>
      <c r="M1002" s="24">
        <f t="shared" si="289"/>
        <v>0</v>
      </c>
      <c r="N1002" s="24">
        <f t="shared" si="289"/>
        <v>0</v>
      </c>
      <c r="O1002" s="24">
        <f t="shared" si="289"/>
        <v>0</v>
      </c>
      <c r="P1002" s="24">
        <f t="shared" si="289"/>
        <v>0</v>
      </c>
      <c r="Q1002" s="24">
        <f t="shared" si="289"/>
        <v>0</v>
      </c>
      <c r="R1002" s="24">
        <f t="shared" si="289"/>
        <v>0</v>
      </c>
      <c r="S1002" s="24">
        <f t="shared" si="289"/>
        <v>0</v>
      </c>
      <c r="T1002" s="25" t="s">
        <v>31</v>
      </c>
      <c r="U1002" s="30"/>
      <c r="W1002" s="31"/>
    </row>
    <row r="1003" spans="2:23" s="38" customFormat="1" ht="21" hidden="1" customHeight="1" outlineLevel="1" x14ac:dyDescent="0.25">
      <c r="B1003" s="32"/>
      <c r="C1003" s="33"/>
      <c r="D1003" s="33"/>
      <c r="E1003" s="34"/>
      <c r="F1003" s="35"/>
      <c r="G1003" s="35"/>
      <c r="H1003" s="29">
        <f t="shared" si="294"/>
        <v>0</v>
      </c>
      <c r="I1003" s="29">
        <f t="shared" si="295"/>
        <v>0</v>
      </c>
      <c r="J1003" s="36">
        <f t="shared" si="296"/>
        <v>0</v>
      </c>
      <c r="K1003" s="24">
        <f t="shared" si="290"/>
        <v>0</v>
      </c>
      <c r="L1003" s="61">
        <f t="shared" si="289"/>
        <v>0</v>
      </c>
      <c r="M1003" s="24">
        <f t="shared" si="289"/>
        <v>0</v>
      </c>
      <c r="N1003" s="24">
        <f t="shared" si="289"/>
        <v>0</v>
      </c>
      <c r="O1003" s="24">
        <f t="shared" si="289"/>
        <v>0</v>
      </c>
      <c r="P1003" s="24">
        <f t="shared" si="289"/>
        <v>0</v>
      </c>
      <c r="Q1003" s="24">
        <f t="shared" si="289"/>
        <v>0</v>
      </c>
      <c r="R1003" s="24">
        <f t="shared" si="289"/>
        <v>0</v>
      </c>
      <c r="S1003" s="24">
        <f t="shared" si="289"/>
        <v>0</v>
      </c>
      <c r="T1003" s="37" t="s">
        <v>31</v>
      </c>
      <c r="U1003" s="37"/>
    </row>
    <row r="1004" spans="2:23" s="26" customFormat="1" ht="21" hidden="1" customHeight="1" outlineLevel="1" x14ac:dyDescent="0.25">
      <c r="B1004" s="27"/>
      <c r="C1004" s="18"/>
      <c r="D1004" s="18"/>
      <c r="E1004" s="62"/>
      <c r="F1004" s="39"/>
      <c r="G1004" s="39"/>
      <c r="H1004" s="29">
        <f t="shared" si="294"/>
        <v>0</v>
      </c>
      <c r="I1004" s="29">
        <f t="shared" si="295"/>
        <v>0</v>
      </c>
      <c r="J1004" s="29">
        <f t="shared" si="296"/>
        <v>0</v>
      </c>
      <c r="K1004" s="24">
        <f t="shared" si="290"/>
        <v>0</v>
      </c>
      <c r="L1004" s="24">
        <f t="shared" si="289"/>
        <v>0</v>
      </c>
      <c r="M1004" s="24">
        <f t="shared" si="289"/>
        <v>0</v>
      </c>
      <c r="N1004" s="24">
        <f t="shared" si="289"/>
        <v>0</v>
      </c>
      <c r="O1004" s="24">
        <f t="shared" si="289"/>
        <v>0</v>
      </c>
      <c r="P1004" s="24">
        <f t="shared" si="289"/>
        <v>0</v>
      </c>
      <c r="Q1004" s="24">
        <f t="shared" si="289"/>
        <v>0</v>
      </c>
      <c r="R1004" s="24">
        <f t="shared" si="289"/>
        <v>0</v>
      </c>
      <c r="S1004" s="24">
        <f t="shared" si="289"/>
        <v>0</v>
      </c>
      <c r="T1004" s="25" t="s">
        <v>31</v>
      </c>
      <c r="U1004" s="30"/>
      <c r="W1004" s="31"/>
    </row>
    <row r="1005" spans="2:23" s="68" customFormat="1" ht="21" hidden="1" customHeight="1" outlineLevel="1" x14ac:dyDescent="0.25">
      <c r="B1005" s="17"/>
      <c r="C1005" s="65"/>
      <c r="D1005" s="65"/>
      <c r="E1005" s="66"/>
      <c r="F1005" s="39"/>
      <c r="G1005" s="39"/>
      <c r="H1005" s="29">
        <f t="shared" si="294"/>
        <v>0</v>
      </c>
      <c r="I1005" s="29">
        <f t="shared" si="295"/>
        <v>0</v>
      </c>
      <c r="J1005" s="29"/>
      <c r="K1005" s="24">
        <f t="shared" si="290"/>
        <v>0</v>
      </c>
      <c r="L1005" s="24">
        <f t="shared" si="289"/>
        <v>0</v>
      </c>
      <c r="M1005" s="24">
        <f t="shared" si="289"/>
        <v>0</v>
      </c>
      <c r="N1005" s="24">
        <f t="shared" si="289"/>
        <v>0</v>
      </c>
      <c r="O1005" s="24">
        <f t="shared" si="289"/>
        <v>0</v>
      </c>
      <c r="P1005" s="24">
        <f t="shared" si="289"/>
        <v>0</v>
      </c>
      <c r="Q1005" s="24">
        <f t="shared" si="289"/>
        <v>0</v>
      </c>
      <c r="R1005" s="24">
        <f t="shared" si="289"/>
        <v>0</v>
      </c>
      <c r="S1005" s="24">
        <f t="shared" si="289"/>
        <v>0</v>
      </c>
      <c r="T1005" s="25"/>
      <c r="U1005" s="67"/>
      <c r="V1005" s="26"/>
    </row>
    <row r="1006" spans="2:23" s="26" customFormat="1" ht="21" hidden="1" customHeight="1" outlineLevel="1" x14ac:dyDescent="0.25">
      <c r="B1006" s="27"/>
      <c r="C1006" s="18"/>
      <c r="D1006" s="18"/>
      <c r="E1006" s="62"/>
      <c r="F1006" s="39"/>
      <c r="G1006" s="39"/>
      <c r="H1006" s="29">
        <f t="shared" si="294"/>
        <v>0</v>
      </c>
      <c r="I1006" s="29">
        <f t="shared" si="295"/>
        <v>0</v>
      </c>
      <c r="J1006" s="29">
        <f t="shared" ref="J1006:J1010" si="297">(H1006*D1006)+(I1006*D1006)</f>
        <v>0</v>
      </c>
      <c r="K1006" s="24">
        <f t="shared" si="290"/>
        <v>0</v>
      </c>
      <c r="L1006" s="24">
        <f t="shared" si="289"/>
        <v>0</v>
      </c>
      <c r="M1006" s="24">
        <f t="shared" si="289"/>
        <v>0</v>
      </c>
      <c r="N1006" s="24">
        <f t="shared" si="289"/>
        <v>0</v>
      </c>
      <c r="O1006" s="24">
        <f t="shared" si="289"/>
        <v>0</v>
      </c>
      <c r="P1006" s="24">
        <f t="shared" si="289"/>
        <v>0</v>
      </c>
      <c r="Q1006" s="24">
        <f t="shared" si="289"/>
        <v>0</v>
      </c>
      <c r="R1006" s="24">
        <f t="shared" si="289"/>
        <v>0</v>
      </c>
      <c r="S1006" s="24">
        <f t="shared" si="289"/>
        <v>0</v>
      </c>
      <c r="T1006" s="25" t="s">
        <v>31</v>
      </c>
      <c r="U1006" s="30"/>
      <c r="W1006" s="31"/>
    </row>
    <row r="1007" spans="2:23" s="38" customFormat="1" ht="21" hidden="1" customHeight="1" outlineLevel="1" x14ac:dyDescent="0.25">
      <c r="B1007" s="32"/>
      <c r="C1007" s="33"/>
      <c r="D1007" s="33"/>
      <c r="E1007" s="34"/>
      <c r="F1007" s="35"/>
      <c r="G1007" s="35"/>
      <c r="H1007" s="29">
        <f t="shared" si="294"/>
        <v>0</v>
      </c>
      <c r="I1007" s="29">
        <f t="shared" si="295"/>
        <v>0</v>
      </c>
      <c r="J1007" s="36">
        <f t="shared" si="297"/>
        <v>0</v>
      </c>
      <c r="K1007" s="24">
        <f t="shared" si="290"/>
        <v>0</v>
      </c>
      <c r="L1007" s="61">
        <f t="shared" si="289"/>
        <v>0</v>
      </c>
      <c r="M1007" s="24">
        <f t="shared" si="289"/>
        <v>0</v>
      </c>
      <c r="N1007" s="24">
        <f t="shared" si="289"/>
        <v>0</v>
      </c>
      <c r="O1007" s="24">
        <f t="shared" si="289"/>
        <v>0</v>
      </c>
      <c r="P1007" s="24">
        <f t="shared" si="289"/>
        <v>0</v>
      </c>
      <c r="Q1007" s="24">
        <f t="shared" si="289"/>
        <v>0</v>
      </c>
      <c r="R1007" s="24">
        <f t="shared" si="289"/>
        <v>0</v>
      </c>
      <c r="S1007" s="24">
        <f t="shared" si="289"/>
        <v>0</v>
      </c>
      <c r="T1007" s="37" t="s">
        <v>31</v>
      </c>
      <c r="U1007" s="37"/>
    </row>
    <row r="1008" spans="2:23" s="26" customFormat="1" ht="21" hidden="1" customHeight="1" outlineLevel="1" x14ac:dyDescent="0.25">
      <c r="B1008" s="27"/>
      <c r="C1008" s="18"/>
      <c r="D1008" s="18"/>
      <c r="E1008" s="19"/>
      <c r="F1008" s="20"/>
      <c r="G1008" s="28"/>
      <c r="H1008" s="29">
        <f t="shared" si="294"/>
        <v>0</v>
      </c>
      <c r="I1008" s="29">
        <f t="shared" si="295"/>
        <v>0</v>
      </c>
      <c r="J1008" s="29">
        <f t="shared" si="297"/>
        <v>0</v>
      </c>
      <c r="K1008" s="24">
        <f t="shared" si="290"/>
        <v>0</v>
      </c>
      <c r="L1008" s="24">
        <f t="shared" si="290"/>
        <v>0</v>
      </c>
      <c r="M1008" s="24">
        <f t="shared" si="290"/>
        <v>0</v>
      </c>
      <c r="N1008" s="24">
        <f t="shared" si="290"/>
        <v>0</v>
      </c>
      <c r="O1008" s="24">
        <f t="shared" si="290"/>
        <v>0</v>
      </c>
      <c r="P1008" s="24">
        <f t="shared" si="290"/>
        <v>0</v>
      </c>
      <c r="Q1008" s="24">
        <f t="shared" si="290"/>
        <v>0</v>
      </c>
      <c r="R1008" s="24">
        <f t="shared" si="290"/>
        <v>0</v>
      </c>
      <c r="S1008" s="24">
        <f t="shared" si="290"/>
        <v>0</v>
      </c>
      <c r="T1008" s="25" t="s">
        <v>31</v>
      </c>
      <c r="U1008" s="30"/>
      <c r="W1008" s="31"/>
    </row>
    <row r="1009" spans="2:23" s="26" customFormat="1" ht="21" hidden="1" customHeight="1" outlineLevel="1" x14ac:dyDescent="0.25">
      <c r="B1009" s="27"/>
      <c r="C1009" s="18"/>
      <c r="D1009" s="18"/>
      <c r="E1009" s="19"/>
      <c r="F1009" s="20"/>
      <c r="G1009" s="28"/>
      <c r="H1009" s="29">
        <f t="shared" si="294"/>
        <v>0</v>
      </c>
      <c r="I1009" s="29">
        <f t="shared" si="295"/>
        <v>0</v>
      </c>
      <c r="J1009" s="29">
        <f t="shared" si="297"/>
        <v>0</v>
      </c>
      <c r="K1009" s="24">
        <f t="shared" si="290"/>
        <v>0</v>
      </c>
      <c r="L1009" s="24">
        <f t="shared" si="290"/>
        <v>0</v>
      </c>
      <c r="M1009" s="24">
        <f t="shared" si="290"/>
        <v>0</v>
      </c>
      <c r="N1009" s="24">
        <f t="shared" si="290"/>
        <v>0</v>
      </c>
      <c r="O1009" s="24">
        <f t="shared" si="290"/>
        <v>0</v>
      </c>
      <c r="P1009" s="24">
        <f t="shared" si="290"/>
        <v>0</v>
      </c>
      <c r="Q1009" s="24">
        <f t="shared" si="290"/>
        <v>0</v>
      </c>
      <c r="R1009" s="24">
        <f t="shared" si="290"/>
        <v>0</v>
      </c>
      <c r="S1009" s="24">
        <f t="shared" si="290"/>
        <v>0</v>
      </c>
      <c r="T1009" s="25" t="s">
        <v>31</v>
      </c>
      <c r="U1009" s="30"/>
      <c r="W1009" s="31"/>
    </row>
    <row r="1010" spans="2:23" s="38" customFormat="1" ht="21" hidden="1" customHeight="1" outlineLevel="1" x14ac:dyDescent="0.25">
      <c r="B1010" s="32"/>
      <c r="C1010" s="33"/>
      <c r="D1010" s="33"/>
      <c r="E1010" s="34"/>
      <c r="F1010" s="35"/>
      <c r="G1010" s="35"/>
      <c r="H1010" s="29">
        <f t="shared" si="294"/>
        <v>0</v>
      </c>
      <c r="I1010" s="29">
        <f t="shared" si="295"/>
        <v>0</v>
      </c>
      <c r="J1010" s="36">
        <f t="shared" si="297"/>
        <v>0</v>
      </c>
      <c r="K1010" s="24">
        <f t="shared" si="290"/>
        <v>0</v>
      </c>
      <c r="L1010" s="61">
        <f t="shared" si="290"/>
        <v>0</v>
      </c>
      <c r="M1010" s="24">
        <f t="shared" si="290"/>
        <v>0</v>
      </c>
      <c r="N1010" s="24">
        <f t="shared" si="290"/>
        <v>0</v>
      </c>
      <c r="O1010" s="24">
        <f t="shared" si="290"/>
        <v>0</v>
      </c>
      <c r="P1010" s="24">
        <f t="shared" si="290"/>
        <v>0</v>
      </c>
      <c r="Q1010" s="24">
        <f t="shared" si="290"/>
        <v>0</v>
      </c>
      <c r="R1010" s="24">
        <f t="shared" si="290"/>
        <v>0</v>
      </c>
      <c r="S1010" s="24">
        <f t="shared" si="290"/>
        <v>0</v>
      </c>
      <c r="T1010" s="37" t="s">
        <v>31</v>
      </c>
      <c r="U1010" s="37"/>
    </row>
    <row r="1011" spans="2:23" s="26" customFormat="1" ht="21" hidden="1" customHeight="1" outlineLevel="1" x14ac:dyDescent="0.25">
      <c r="B1011" s="17"/>
      <c r="C1011" s="18"/>
      <c r="D1011" s="19"/>
      <c r="E1011" s="20"/>
      <c r="F1011" s="21"/>
      <c r="G1011" s="22"/>
      <c r="H1011" s="29">
        <f t="shared" si="294"/>
        <v>0</v>
      </c>
      <c r="I1011" s="29">
        <f t="shared" si="295"/>
        <v>0</v>
      </c>
      <c r="J1011" s="23">
        <f t="shared" ref="J1011" si="298">IF($D1011=J$6,$C1011*$G1011,0)</f>
        <v>0</v>
      </c>
      <c r="K1011" s="24">
        <f t="shared" si="290"/>
        <v>0</v>
      </c>
      <c r="L1011" s="24">
        <f t="shared" si="289"/>
        <v>0</v>
      </c>
      <c r="M1011" s="24">
        <f t="shared" si="289"/>
        <v>0</v>
      </c>
      <c r="N1011" s="24">
        <f t="shared" si="289"/>
        <v>0</v>
      </c>
      <c r="O1011" s="24">
        <f t="shared" si="289"/>
        <v>0</v>
      </c>
      <c r="P1011" s="24">
        <f t="shared" si="289"/>
        <v>0</v>
      </c>
      <c r="Q1011" s="24">
        <f t="shared" si="289"/>
        <v>0</v>
      </c>
      <c r="R1011" s="24">
        <f t="shared" si="289"/>
        <v>0</v>
      </c>
      <c r="S1011" s="24">
        <f t="shared" si="289"/>
        <v>0</v>
      </c>
      <c r="T1011" s="31"/>
    </row>
    <row r="1012" spans="2:23" s="26" customFormat="1" ht="21" hidden="1" customHeight="1" outlineLevel="1" x14ac:dyDescent="0.25">
      <c r="B1012" s="27"/>
      <c r="C1012" s="18"/>
      <c r="D1012" s="18"/>
      <c r="E1012" s="19"/>
      <c r="F1012" s="20"/>
      <c r="G1012" s="28"/>
      <c r="H1012" s="29">
        <f t="shared" si="294"/>
        <v>0</v>
      </c>
      <c r="I1012" s="29">
        <f t="shared" si="295"/>
        <v>0</v>
      </c>
      <c r="J1012" s="29">
        <f t="shared" ref="J1012" si="299">(H1012*D1012)+(I1012*D1012)</f>
        <v>0</v>
      </c>
      <c r="K1012" s="24">
        <f t="shared" si="290"/>
        <v>0</v>
      </c>
      <c r="L1012" s="24">
        <f t="shared" si="289"/>
        <v>0</v>
      </c>
      <c r="M1012" s="24">
        <f t="shared" si="289"/>
        <v>0</v>
      </c>
      <c r="N1012" s="24">
        <f t="shared" si="289"/>
        <v>0</v>
      </c>
      <c r="O1012" s="24">
        <f t="shared" si="289"/>
        <v>0</v>
      </c>
      <c r="P1012" s="24">
        <f t="shared" si="289"/>
        <v>0</v>
      </c>
      <c r="Q1012" s="24">
        <f t="shared" si="289"/>
        <v>0</v>
      </c>
      <c r="R1012" s="24">
        <f t="shared" si="289"/>
        <v>0</v>
      </c>
      <c r="S1012" s="24">
        <f t="shared" si="289"/>
        <v>0</v>
      </c>
      <c r="T1012" s="25" t="s">
        <v>31</v>
      </c>
      <c r="U1012" s="30"/>
      <c r="W1012" s="31"/>
    </row>
    <row r="1013" spans="2:23" s="26" customFormat="1" ht="21" hidden="1" customHeight="1" outlineLevel="1" x14ac:dyDescent="0.25">
      <c r="B1013" s="17"/>
      <c r="C1013" s="18"/>
      <c r="D1013" s="19"/>
      <c r="E1013" s="20"/>
      <c r="F1013" s="21"/>
      <c r="G1013" s="22"/>
      <c r="H1013" s="29">
        <f t="shared" si="294"/>
        <v>0</v>
      </c>
      <c r="I1013" s="29">
        <f t="shared" si="295"/>
        <v>0</v>
      </c>
      <c r="J1013" s="23">
        <f t="shared" ref="J1013" si="300">IF($D1013=J$6,$C1013*$G1013,0)</f>
        <v>0</v>
      </c>
      <c r="K1013" s="24">
        <f t="shared" si="290"/>
        <v>0</v>
      </c>
      <c r="L1013" s="24">
        <f t="shared" si="289"/>
        <v>0</v>
      </c>
      <c r="M1013" s="24">
        <f t="shared" si="289"/>
        <v>0</v>
      </c>
      <c r="N1013" s="24">
        <f t="shared" si="289"/>
        <v>0</v>
      </c>
      <c r="O1013" s="24">
        <f t="shared" si="289"/>
        <v>0</v>
      </c>
      <c r="P1013" s="24">
        <f t="shared" si="289"/>
        <v>0</v>
      </c>
      <c r="Q1013" s="24">
        <f t="shared" si="289"/>
        <v>0</v>
      </c>
      <c r="R1013" s="24">
        <f t="shared" si="289"/>
        <v>0</v>
      </c>
      <c r="S1013" s="24">
        <f t="shared" si="289"/>
        <v>0</v>
      </c>
      <c r="T1013" s="31"/>
    </row>
    <row r="1014" spans="2:23" s="26" customFormat="1" ht="21" hidden="1" customHeight="1" outlineLevel="1" x14ac:dyDescent="0.25">
      <c r="B1014" s="27"/>
      <c r="C1014" s="18"/>
      <c r="D1014" s="18"/>
      <c r="E1014" s="19"/>
      <c r="F1014" s="20"/>
      <c r="G1014" s="28"/>
      <c r="H1014" s="29">
        <f t="shared" si="294"/>
        <v>0</v>
      </c>
      <c r="I1014" s="29">
        <f t="shared" si="295"/>
        <v>0</v>
      </c>
      <c r="J1014" s="29">
        <f t="shared" ref="J1014:J1021" si="301">(H1014*D1014)+(I1014*D1014)</f>
        <v>0</v>
      </c>
      <c r="K1014" s="24">
        <f t="shared" si="290"/>
        <v>0</v>
      </c>
      <c r="L1014" s="24">
        <f t="shared" si="290"/>
        <v>0</v>
      </c>
      <c r="M1014" s="24">
        <f t="shared" si="290"/>
        <v>0</v>
      </c>
      <c r="N1014" s="24">
        <f t="shared" si="290"/>
        <v>0</v>
      </c>
      <c r="O1014" s="24">
        <f t="shared" si="290"/>
        <v>0</v>
      </c>
      <c r="P1014" s="24">
        <f t="shared" si="290"/>
        <v>0</v>
      </c>
      <c r="Q1014" s="24">
        <f t="shared" si="290"/>
        <v>0</v>
      </c>
      <c r="R1014" s="24">
        <f t="shared" si="290"/>
        <v>0</v>
      </c>
      <c r="S1014" s="24">
        <f t="shared" si="290"/>
        <v>0</v>
      </c>
      <c r="T1014" s="25" t="s">
        <v>31</v>
      </c>
      <c r="U1014" s="30"/>
      <c r="W1014" s="31"/>
    </row>
    <row r="1015" spans="2:23" s="38" customFormat="1" ht="21" hidden="1" customHeight="1" outlineLevel="1" x14ac:dyDescent="0.25">
      <c r="B1015" s="32"/>
      <c r="C1015" s="33"/>
      <c r="D1015" s="33"/>
      <c r="E1015" s="34"/>
      <c r="F1015" s="35"/>
      <c r="G1015" s="35"/>
      <c r="H1015" s="29">
        <f t="shared" si="294"/>
        <v>0</v>
      </c>
      <c r="I1015" s="29">
        <f t="shared" si="295"/>
        <v>0</v>
      </c>
      <c r="J1015" s="36">
        <f t="shared" si="301"/>
        <v>0</v>
      </c>
      <c r="K1015" s="24">
        <f t="shared" si="290"/>
        <v>0</v>
      </c>
      <c r="L1015" s="24">
        <f t="shared" si="290"/>
        <v>0</v>
      </c>
      <c r="M1015" s="24">
        <f t="shared" si="290"/>
        <v>0</v>
      </c>
      <c r="N1015" s="24">
        <f t="shared" si="290"/>
        <v>0</v>
      </c>
      <c r="O1015" s="24">
        <f t="shared" si="290"/>
        <v>0</v>
      </c>
      <c r="P1015" s="24">
        <f t="shared" si="290"/>
        <v>0</v>
      </c>
      <c r="Q1015" s="24">
        <f t="shared" si="290"/>
        <v>0</v>
      </c>
      <c r="R1015" s="24">
        <f t="shared" si="290"/>
        <v>0</v>
      </c>
      <c r="S1015" s="24">
        <f t="shared" si="290"/>
        <v>0</v>
      </c>
      <c r="T1015" s="37" t="s">
        <v>31</v>
      </c>
      <c r="U1015" s="37"/>
    </row>
    <row r="1016" spans="2:23" s="26" customFormat="1" ht="21" hidden="1" customHeight="1" outlineLevel="1" x14ac:dyDescent="0.25">
      <c r="B1016" s="27"/>
      <c r="C1016" s="18"/>
      <c r="D1016" s="18"/>
      <c r="E1016" s="19"/>
      <c r="F1016" s="20"/>
      <c r="G1016" s="28"/>
      <c r="H1016" s="29">
        <f t="shared" si="294"/>
        <v>0</v>
      </c>
      <c r="I1016" s="29">
        <f t="shared" si="295"/>
        <v>0</v>
      </c>
      <c r="J1016" s="29">
        <f t="shared" si="301"/>
        <v>0</v>
      </c>
      <c r="K1016" s="24">
        <f t="shared" si="290"/>
        <v>0</v>
      </c>
      <c r="L1016" s="24">
        <f t="shared" si="290"/>
        <v>0</v>
      </c>
      <c r="M1016" s="24">
        <f t="shared" si="290"/>
        <v>0</v>
      </c>
      <c r="N1016" s="24">
        <f t="shared" si="290"/>
        <v>0</v>
      </c>
      <c r="O1016" s="24">
        <f t="shared" si="290"/>
        <v>0</v>
      </c>
      <c r="P1016" s="24">
        <f t="shared" si="290"/>
        <v>0</v>
      </c>
      <c r="Q1016" s="24">
        <f t="shared" si="290"/>
        <v>0</v>
      </c>
      <c r="R1016" s="24">
        <f t="shared" si="290"/>
        <v>0</v>
      </c>
      <c r="S1016" s="24">
        <f t="shared" si="290"/>
        <v>0</v>
      </c>
      <c r="T1016" s="25" t="s">
        <v>31</v>
      </c>
      <c r="U1016" s="30"/>
      <c r="W1016" s="31"/>
    </row>
    <row r="1017" spans="2:23" s="26" customFormat="1" ht="21" hidden="1" customHeight="1" outlineLevel="1" x14ac:dyDescent="0.25">
      <c r="B1017" s="27"/>
      <c r="C1017" s="18"/>
      <c r="D1017" s="18"/>
      <c r="E1017" s="19"/>
      <c r="F1017" s="20"/>
      <c r="G1017" s="28"/>
      <c r="H1017" s="29">
        <f t="shared" si="294"/>
        <v>0</v>
      </c>
      <c r="I1017" s="29">
        <f t="shared" si="295"/>
        <v>0</v>
      </c>
      <c r="J1017" s="29">
        <f t="shared" si="301"/>
        <v>0</v>
      </c>
      <c r="K1017" s="24">
        <f t="shared" si="290"/>
        <v>0</v>
      </c>
      <c r="L1017" s="24">
        <f t="shared" si="290"/>
        <v>0</v>
      </c>
      <c r="M1017" s="24">
        <f t="shared" si="290"/>
        <v>0</v>
      </c>
      <c r="N1017" s="24">
        <f t="shared" si="290"/>
        <v>0</v>
      </c>
      <c r="O1017" s="24">
        <f t="shared" si="290"/>
        <v>0</v>
      </c>
      <c r="P1017" s="24">
        <f t="shared" si="290"/>
        <v>0</v>
      </c>
      <c r="Q1017" s="24">
        <f t="shared" si="290"/>
        <v>0</v>
      </c>
      <c r="R1017" s="24">
        <f t="shared" si="290"/>
        <v>0</v>
      </c>
      <c r="S1017" s="24">
        <f t="shared" si="290"/>
        <v>0</v>
      </c>
      <c r="T1017" s="25" t="s">
        <v>31</v>
      </c>
      <c r="U1017" s="30"/>
      <c r="W1017" s="31"/>
    </row>
    <row r="1018" spans="2:23" s="26" customFormat="1" ht="21" hidden="1" customHeight="1" outlineLevel="1" x14ac:dyDescent="0.25">
      <c r="B1018" s="27"/>
      <c r="C1018" s="18"/>
      <c r="D1018" s="18"/>
      <c r="E1018" s="19"/>
      <c r="F1018" s="20"/>
      <c r="G1018" s="28"/>
      <c r="H1018" s="29">
        <f t="shared" si="294"/>
        <v>0</v>
      </c>
      <c r="I1018" s="29">
        <f t="shared" si="295"/>
        <v>0</v>
      </c>
      <c r="J1018" s="29">
        <f t="shared" si="301"/>
        <v>0</v>
      </c>
      <c r="K1018" s="24">
        <f t="shared" si="290"/>
        <v>0</v>
      </c>
      <c r="L1018" s="24">
        <f t="shared" si="290"/>
        <v>0</v>
      </c>
      <c r="M1018" s="24">
        <f t="shared" si="290"/>
        <v>0</v>
      </c>
      <c r="N1018" s="24">
        <f t="shared" si="290"/>
        <v>0</v>
      </c>
      <c r="O1018" s="24">
        <f t="shared" si="290"/>
        <v>0</v>
      </c>
      <c r="P1018" s="24">
        <f t="shared" si="290"/>
        <v>0</v>
      </c>
      <c r="Q1018" s="24">
        <f t="shared" si="290"/>
        <v>0</v>
      </c>
      <c r="R1018" s="24">
        <f t="shared" si="290"/>
        <v>0</v>
      </c>
      <c r="S1018" s="24">
        <f t="shared" si="290"/>
        <v>0</v>
      </c>
      <c r="T1018" s="25" t="s">
        <v>31</v>
      </c>
      <c r="U1018" s="30"/>
      <c r="W1018" s="31"/>
    </row>
    <row r="1019" spans="2:23" s="26" customFormat="1" ht="21" hidden="1" customHeight="1" outlineLevel="1" x14ac:dyDescent="0.25">
      <c r="B1019" s="27"/>
      <c r="C1019" s="18"/>
      <c r="D1019" s="18"/>
      <c r="E1019" s="19"/>
      <c r="F1019" s="20"/>
      <c r="G1019" s="28"/>
      <c r="H1019" s="29">
        <f t="shared" si="294"/>
        <v>0</v>
      </c>
      <c r="I1019" s="29">
        <f t="shared" si="295"/>
        <v>0</v>
      </c>
      <c r="J1019" s="29">
        <f t="shared" si="301"/>
        <v>0</v>
      </c>
      <c r="K1019" s="24">
        <f t="shared" si="290"/>
        <v>0</v>
      </c>
      <c r="L1019" s="24">
        <f t="shared" si="290"/>
        <v>0</v>
      </c>
      <c r="M1019" s="24">
        <f t="shared" si="290"/>
        <v>0</v>
      </c>
      <c r="N1019" s="24">
        <f t="shared" si="290"/>
        <v>0</v>
      </c>
      <c r="O1019" s="24">
        <f t="shared" si="290"/>
        <v>0</v>
      </c>
      <c r="P1019" s="24">
        <f t="shared" si="290"/>
        <v>0</v>
      </c>
      <c r="Q1019" s="24">
        <f t="shared" si="290"/>
        <v>0</v>
      </c>
      <c r="R1019" s="24">
        <f t="shared" si="290"/>
        <v>0</v>
      </c>
      <c r="S1019" s="24">
        <f t="shared" si="290"/>
        <v>0</v>
      </c>
      <c r="T1019" s="25" t="s">
        <v>31</v>
      </c>
      <c r="U1019" s="30"/>
      <c r="W1019" s="31"/>
    </row>
    <row r="1020" spans="2:23" s="38" customFormat="1" ht="21" hidden="1" customHeight="1" outlineLevel="1" x14ac:dyDescent="0.25">
      <c r="B1020" s="32"/>
      <c r="C1020" s="33"/>
      <c r="D1020" s="33"/>
      <c r="E1020" s="34"/>
      <c r="F1020" s="35"/>
      <c r="G1020" s="35"/>
      <c r="H1020" s="29">
        <f t="shared" si="294"/>
        <v>0</v>
      </c>
      <c r="I1020" s="29">
        <f t="shared" si="295"/>
        <v>0</v>
      </c>
      <c r="J1020" s="36">
        <f t="shared" si="301"/>
        <v>0</v>
      </c>
      <c r="K1020" s="24">
        <f t="shared" si="290"/>
        <v>0</v>
      </c>
      <c r="L1020" s="24">
        <f t="shared" si="290"/>
        <v>0</v>
      </c>
      <c r="M1020" s="24">
        <f t="shared" si="290"/>
        <v>0</v>
      </c>
      <c r="N1020" s="24">
        <f t="shared" si="290"/>
        <v>0</v>
      </c>
      <c r="O1020" s="24">
        <f t="shared" si="290"/>
        <v>0</v>
      </c>
      <c r="P1020" s="24">
        <f t="shared" si="290"/>
        <v>0</v>
      </c>
      <c r="Q1020" s="24">
        <f t="shared" si="290"/>
        <v>0</v>
      </c>
      <c r="R1020" s="24">
        <f t="shared" si="290"/>
        <v>0</v>
      </c>
      <c r="S1020" s="24">
        <f t="shared" si="290"/>
        <v>0</v>
      </c>
      <c r="T1020" s="37" t="s">
        <v>31</v>
      </c>
      <c r="U1020" s="37"/>
    </row>
    <row r="1021" spans="2:23" s="26" customFormat="1" ht="21" hidden="1" customHeight="1" outlineLevel="1" x14ac:dyDescent="0.25">
      <c r="B1021" s="27"/>
      <c r="C1021" s="18"/>
      <c r="D1021" s="18"/>
      <c r="E1021" s="19"/>
      <c r="F1021" s="20"/>
      <c r="G1021" s="28"/>
      <c r="H1021" s="29">
        <f t="shared" si="294"/>
        <v>0</v>
      </c>
      <c r="I1021" s="29">
        <f t="shared" si="295"/>
        <v>0</v>
      </c>
      <c r="J1021" s="29">
        <f t="shared" si="301"/>
        <v>0</v>
      </c>
      <c r="K1021" s="24">
        <f t="shared" si="290"/>
        <v>0</v>
      </c>
      <c r="L1021" s="24">
        <f t="shared" si="290"/>
        <v>0</v>
      </c>
      <c r="M1021" s="24">
        <f t="shared" si="290"/>
        <v>0</v>
      </c>
      <c r="N1021" s="24">
        <f t="shared" si="290"/>
        <v>0</v>
      </c>
      <c r="O1021" s="24">
        <f t="shared" si="290"/>
        <v>0</v>
      </c>
      <c r="P1021" s="24">
        <f t="shared" si="290"/>
        <v>0</v>
      </c>
      <c r="Q1021" s="24">
        <f t="shared" si="290"/>
        <v>0</v>
      </c>
      <c r="R1021" s="24">
        <f t="shared" si="290"/>
        <v>0</v>
      </c>
      <c r="S1021" s="24">
        <f t="shared" si="290"/>
        <v>0</v>
      </c>
      <c r="T1021" s="25" t="s">
        <v>31</v>
      </c>
      <c r="U1021" s="30"/>
      <c r="W1021" s="31"/>
    </row>
    <row r="1022" spans="2:23" s="26" customFormat="1" ht="21" hidden="1" customHeight="1" outlineLevel="1" x14ac:dyDescent="0.25">
      <c r="B1022" s="17"/>
      <c r="C1022" s="18"/>
      <c r="D1022" s="19"/>
      <c r="E1022" s="20"/>
      <c r="F1022" s="21"/>
      <c r="G1022" s="22"/>
      <c r="H1022" s="29">
        <f t="shared" si="294"/>
        <v>0</v>
      </c>
      <c r="I1022" s="29">
        <f t="shared" si="295"/>
        <v>0</v>
      </c>
      <c r="J1022" s="23">
        <f t="shared" ref="J1022" si="302">IF($D1022=J$6,$C1022*$G1022,0)</f>
        <v>0</v>
      </c>
      <c r="K1022" s="24">
        <f t="shared" si="290"/>
        <v>0</v>
      </c>
      <c r="L1022" s="24">
        <f t="shared" si="290"/>
        <v>0</v>
      </c>
      <c r="M1022" s="24">
        <f t="shared" si="290"/>
        <v>0</v>
      </c>
      <c r="N1022" s="24">
        <f t="shared" si="290"/>
        <v>0</v>
      </c>
      <c r="O1022" s="24">
        <f t="shared" si="290"/>
        <v>0</v>
      </c>
      <c r="P1022" s="24">
        <f t="shared" si="290"/>
        <v>0</v>
      </c>
      <c r="Q1022" s="24">
        <f t="shared" si="290"/>
        <v>0</v>
      </c>
      <c r="R1022" s="24">
        <f t="shared" si="290"/>
        <v>0</v>
      </c>
      <c r="S1022" s="24">
        <f t="shared" si="290"/>
        <v>0</v>
      </c>
      <c r="T1022" s="31"/>
    </row>
    <row r="1023" spans="2:23" s="26" customFormat="1" ht="21" hidden="1" customHeight="1" outlineLevel="1" x14ac:dyDescent="0.25">
      <c r="B1023" s="27"/>
      <c r="C1023" s="18"/>
      <c r="D1023" s="18"/>
      <c r="E1023" s="19"/>
      <c r="F1023" s="20"/>
      <c r="G1023" s="28"/>
      <c r="H1023" s="29">
        <f t="shared" si="294"/>
        <v>0</v>
      </c>
      <c r="I1023" s="29">
        <f t="shared" si="295"/>
        <v>0</v>
      </c>
      <c r="J1023" s="29">
        <f t="shared" ref="J1023:J1029" si="303">(H1023*D1023)+(I1023*D1023)</f>
        <v>0</v>
      </c>
      <c r="K1023" s="24">
        <f t="shared" si="290"/>
        <v>0</v>
      </c>
      <c r="L1023" s="24">
        <f t="shared" si="290"/>
        <v>0</v>
      </c>
      <c r="M1023" s="24">
        <f t="shared" si="290"/>
        <v>0</v>
      </c>
      <c r="N1023" s="24">
        <f t="shared" si="290"/>
        <v>0</v>
      </c>
      <c r="O1023" s="24">
        <f t="shared" si="290"/>
        <v>0</v>
      </c>
      <c r="P1023" s="24">
        <f t="shared" si="290"/>
        <v>0</v>
      </c>
      <c r="Q1023" s="24">
        <f t="shared" si="290"/>
        <v>0</v>
      </c>
      <c r="R1023" s="24">
        <f t="shared" si="290"/>
        <v>0</v>
      </c>
      <c r="S1023" s="24">
        <f t="shared" si="290"/>
        <v>0</v>
      </c>
      <c r="T1023" s="25" t="s">
        <v>31</v>
      </c>
      <c r="U1023" s="30"/>
      <c r="W1023" s="31"/>
    </row>
    <row r="1024" spans="2:23" s="26" customFormat="1" ht="21" hidden="1" customHeight="1" outlineLevel="1" x14ac:dyDescent="0.25">
      <c r="B1024" s="27"/>
      <c r="C1024" s="18"/>
      <c r="D1024" s="18"/>
      <c r="E1024" s="19"/>
      <c r="F1024" s="20"/>
      <c r="G1024" s="28"/>
      <c r="H1024" s="29">
        <f t="shared" si="294"/>
        <v>0</v>
      </c>
      <c r="I1024" s="29">
        <f t="shared" si="295"/>
        <v>0</v>
      </c>
      <c r="J1024" s="29">
        <f t="shared" si="303"/>
        <v>0</v>
      </c>
      <c r="K1024" s="24">
        <f t="shared" si="290"/>
        <v>0</v>
      </c>
      <c r="L1024" s="24">
        <f t="shared" si="290"/>
        <v>0</v>
      </c>
      <c r="M1024" s="24">
        <f t="shared" si="290"/>
        <v>0</v>
      </c>
      <c r="N1024" s="24">
        <f t="shared" si="290"/>
        <v>0</v>
      </c>
      <c r="O1024" s="24">
        <f t="shared" si="290"/>
        <v>0</v>
      </c>
      <c r="P1024" s="24">
        <f t="shared" si="290"/>
        <v>0</v>
      </c>
      <c r="Q1024" s="24">
        <f t="shared" si="290"/>
        <v>0</v>
      </c>
      <c r="R1024" s="24">
        <f t="shared" si="290"/>
        <v>0</v>
      </c>
      <c r="S1024" s="24">
        <f t="shared" si="290"/>
        <v>0</v>
      </c>
      <c r="T1024" s="25" t="s">
        <v>31</v>
      </c>
      <c r="U1024" s="30"/>
      <c r="W1024" s="31"/>
    </row>
    <row r="1025" spans="2:23" s="26" customFormat="1" ht="21" hidden="1" customHeight="1" outlineLevel="1" x14ac:dyDescent="0.25">
      <c r="B1025" s="27"/>
      <c r="C1025" s="18"/>
      <c r="D1025" s="18"/>
      <c r="E1025" s="19"/>
      <c r="F1025" s="20"/>
      <c r="G1025" s="28"/>
      <c r="H1025" s="29">
        <f t="shared" si="294"/>
        <v>0</v>
      </c>
      <c r="I1025" s="29">
        <f t="shared" si="295"/>
        <v>0</v>
      </c>
      <c r="J1025" s="29">
        <f t="shared" si="303"/>
        <v>0</v>
      </c>
      <c r="K1025" s="24">
        <f t="shared" si="290"/>
        <v>0</v>
      </c>
      <c r="L1025" s="24">
        <f t="shared" si="290"/>
        <v>0</v>
      </c>
      <c r="M1025" s="24">
        <f t="shared" si="290"/>
        <v>0</v>
      </c>
      <c r="N1025" s="24">
        <f t="shared" si="290"/>
        <v>0</v>
      </c>
      <c r="O1025" s="24">
        <f t="shared" si="290"/>
        <v>0</v>
      </c>
      <c r="P1025" s="24">
        <f t="shared" si="290"/>
        <v>0</v>
      </c>
      <c r="Q1025" s="24">
        <f t="shared" si="290"/>
        <v>0</v>
      </c>
      <c r="R1025" s="24">
        <f t="shared" si="290"/>
        <v>0</v>
      </c>
      <c r="S1025" s="24">
        <f t="shared" si="290"/>
        <v>0</v>
      </c>
      <c r="T1025" s="25" t="s">
        <v>31</v>
      </c>
      <c r="U1025" s="30"/>
      <c r="W1025" s="31"/>
    </row>
    <row r="1026" spans="2:23" s="26" customFormat="1" ht="21" hidden="1" customHeight="1" outlineLevel="1" x14ac:dyDescent="0.25">
      <c r="B1026" s="27"/>
      <c r="C1026" s="18"/>
      <c r="D1026" s="18"/>
      <c r="E1026" s="19"/>
      <c r="F1026" s="20"/>
      <c r="G1026" s="28"/>
      <c r="H1026" s="29">
        <f t="shared" si="294"/>
        <v>0</v>
      </c>
      <c r="I1026" s="29">
        <f t="shared" si="295"/>
        <v>0</v>
      </c>
      <c r="J1026" s="29">
        <f t="shared" si="303"/>
        <v>0</v>
      </c>
      <c r="K1026" s="24">
        <f t="shared" si="290"/>
        <v>0</v>
      </c>
      <c r="L1026" s="24">
        <f t="shared" si="290"/>
        <v>0</v>
      </c>
      <c r="M1026" s="24">
        <f t="shared" si="290"/>
        <v>0</v>
      </c>
      <c r="N1026" s="24">
        <f t="shared" si="290"/>
        <v>0</v>
      </c>
      <c r="O1026" s="24">
        <f t="shared" si="290"/>
        <v>0</v>
      </c>
      <c r="P1026" s="24">
        <f t="shared" si="290"/>
        <v>0</v>
      </c>
      <c r="Q1026" s="24">
        <f t="shared" si="290"/>
        <v>0</v>
      </c>
      <c r="R1026" s="24">
        <f t="shared" si="290"/>
        <v>0</v>
      </c>
      <c r="S1026" s="24">
        <f t="shared" si="290"/>
        <v>0</v>
      </c>
      <c r="T1026" s="25" t="s">
        <v>31</v>
      </c>
      <c r="U1026" s="30"/>
      <c r="W1026" s="31"/>
    </row>
    <row r="1027" spans="2:23" s="26" customFormat="1" ht="21" hidden="1" customHeight="1" outlineLevel="1" x14ac:dyDescent="0.25">
      <c r="B1027" s="27"/>
      <c r="C1027" s="18"/>
      <c r="D1027" s="18"/>
      <c r="E1027" s="19"/>
      <c r="F1027" s="20"/>
      <c r="G1027" s="28"/>
      <c r="H1027" s="29">
        <f t="shared" si="294"/>
        <v>0</v>
      </c>
      <c r="I1027" s="29">
        <f t="shared" si="295"/>
        <v>0</v>
      </c>
      <c r="J1027" s="29">
        <f t="shared" si="303"/>
        <v>0</v>
      </c>
      <c r="K1027" s="24">
        <f t="shared" si="290"/>
        <v>0</v>
      </c>
      <c r="L1027" s="24">
        <f t="shared" si="290"/>
        <v>0</v>
      </c>
      <c r="M1027" s="24">
        <f t="shared" si="290"/>
        <v>0</v>
      </c>
      <c r="N1027" s="24">
        <f t="shared" si="290"/>
        <v>0</v>
      </c>
      <c r="O1027" s="24">
        <f t="shared" si="290"/>
        <v>0</v>
      </c>
      <c r="P1027" s="24">
        <f t="shared" si="290"/>
        <v>0</v>
      </c>
      <c r="Q1027" s="24">
        <f t="shared" si="290"/>
        <v>0</v>
      </c>
      <c r="R1027" s="24">
        <f t="shared" si="290"/>
        <v>0</v>
      </c>
      <c r="S1027" s="24">
        <f t="shared" si="290"/>
        <v>0</v>
      </c>
      <c r="T1027" s="25" t="s">
        <v>31</v>
      </c>
      <c r="U1027" s="30"/>
      <c r="W1027" s="31"/>
    </row>
    <row r="1028" spans="2:23" s="38" customFormat="1" ht="21" hidden="1" customHeight="1" outlineLevel="1" x14ac:dyDescent="0.25">
      <c r="B1028" s="32"/>
      <c r="C1028" s="33"/>
      <c r="D1028" s="33"/>
      <c r="E1028" s="34"/>
      <c r="F1028" s="35"/>
      <c r="G1028" s="35"/>
      <c r="H1028" s="29">
        <f t="shared" si="294"/>
        <v>0</v>
      </c>
      <c r="I1028" s="29">
        <f t="shared" si="295"/>
        <v>0</v>
      </c>
      <c r="J1028" s="36">
        <f t="shared" si="303"/>
        <v>0</v>
      </c>
      <c r="K1028" s="24">
        <f t="shared" si="290"/>
        <v>0</v>
      </c>
      <c r="L1028" s="24">
        <f t="shared" si="290"/>
        <v>0</v>
      </c>
      <c r="M1028" s="24">
        <f t="shared" si="290"/>
        <v>0</v>
      </c>
      <c r="N1028" s="24">
        <f t="shared" si="290"/>
        <v>0</v>
      </c>
      <c r="O1028" s="24">
        <f t="shared" si="290"/>
        <v>0</v>
      </c>
      <c r="P1028" s="24">
        <f t="shared" si="290"/>
        <v>0</v>
      </c>
      <c r="Q1028" s="24">
        <f t="shared" si="290"/>
        <v>0</v>
      </c>
      <c r="R1028" s="24">
        <f t="shared" si="290"/>
        <v>0</v>
      </c>
      <c r="S1028" s="24">
        <f t="shared" si="290"/>
        <v>0</v>
      </c>
      <c r="T1028" s="37" t="s">
        <v>31</v>
      </c>
      <c r="U1028" s="37"/>
    </row>
    <row r="1029" spans="2:23" s="26" customFormat="1" ht="21" hidden="1" customHeight="1" outlineLevel="1" x14ac:dyDescent="0.25">
      <c r="B1029" s="27"/>
      <c r="C1029" s="18"/>
      <c r="D1029" s="18"/>
      <c r="E1029" s="19"/>
      <c r="F1029" s="20"/>
      <c r="G1029" s="28"/>
      <c r="H1029" s="29">
        <f t="shared" si="294"/>
        <v>0</v>
      </c>
      <c r="I1029" s="29">
        <f t="shared" si="295"/>
        <v>0</v>
      </c>
      <c r="J1029" s="29">
        <f t="shared" si="303"/>
        <v>0</v>
      </c>
      <c r="K1029" s="24">
        <f t="shared" si="290"/>
        <v>0</v>
      </c>
      <c r="L1029" s="24">
        <f t="shared" si="290"/>
        <v>0</v>
      </c>
      <c r="M1029" s="24">
        <f t="shared" si="290"/>
        <v>0</v>
      </c>
      <c r="N1029" s="24">
        <f t="shared" si="290"/>
        <v>0</v>
      </c>
      <c r="O1029" s="24">
        <f t="shared" si="290"/>
        <v>0</v>
      </c>
      <c r="P1029" s="24">
        <f t="shared" si="290"/>
        <v>0</v>
      </c>
      <c r="Q1029" s="24">
        <f t="shared" si="290"/>
        <v>0</v>
      </c>
      <c r="R1029" s="24">
        <f t="shared" si="290"/>
        <v>0</v>
      </c>
      <c r="S1029" s="24">
        <f t="shared" si="290"/>
        <v>0</v>
      </c>
      <c r="T1029" s="25" t="s">
        <v>31</v>
      </c>
      <c r="U1029" s="30"/>
      <c r="W1029" s="31"/>
    </row>
    <row r="1030" spans="2:23" s="26" customFormat="1" ht="21" hidden="1" customHeight="1" outlineLevel="1" x14ac:dyDescent="0.25">
      <c r="B1030" s="17"/>
      <c r="C1030" s="18"/>
      <c r="D1030" s="19"/>
      <c r="E1030" s="20"/>
      <c r="F1030" s="21"/>
      <c r="G1030" s="22"/>
      <c r="H1030" s="29">
        <f t="shared" si="294"/>
        <v>0</v>
      </c>
      <c r="I1030" s="29">
        <f t="shared" si="295"/>
        <v>0</v>
      </c>
      <c r="J1030" s="23">
        <f t="shared" ref="J1030" si="304">IF($D1030=J$6,$C1030*$G1030,0)</f>
        <v>0</v>
      </c>
      <c r="K1030" s="24">
        <f t="shared" si="290"/>
        <v>0</v>
      </c>
      <c r="L1030" s="24">
        <f t="shared" si="290"/>
        <v>0</v>
      </c>
      <c r="M1030" s="24">
        <f t="shared" si="290"/>
        <v>0</v>
      </c>
      <c r="N1030" s="24">
        <f t="shared" si="290"/>
        <v>0</v>
      </c>
      <c r="O1030" s="24">
        <f t="shared" si="290"/>
        <v>0</v>
      </c>
      <c r="P1030" s="24">
        <f t="shared" si="290"/>
        <v>0</v>
      </c>
      <c r="Q1030" s="24">
        <f t="shared" si="290"/>
        <v>0</v>
      </c>
      <c r="R1030" s="24">
        <f t="shared" si="290"/>
        <v>0</v>
      </c>
      <c r="S1030" s="24">
        <f t="shared" si="290"/>
        <v>0</v>
      </c>
      <c r="T1030" s="31"/>
    </row>
    <row r="1031" spans="2:23" s="26" customFormat="1" ht="21" hidden="1" customHeight="1" outlineLevel="1" x14ac:dyDescent="0.25">
      <c r="B1031" s="27"/>
      <c r="C1031" s="18"/>
      <c r="D1031" s="18"/>
      <c r="E1031" s="19"/>
      <c r="F1031" s="20"/>
      <c r="G1031" s="28"/>
      <c r="H1031" s="29">
        <f t="shared" si="294"/>
        <v>0</v>
      </c>
      <c r="I1031" s="29">
        <f t="shared" si="295"/>
        <v>0</v>
      </c>
      <c r="J1031" s="29">
        <f t="shared" ref="J1031:J1040" si="305">(H1031*D1031)+(I1031*D1031)</f>
        <v>0</v>
      </c>
      <c r="K1031" s="24">
        <f t="shared" si="290"/>
        <v>0</v>
      </c>
      <c r="L1031" s="24">
        <f t="shared" si="290"/>
        <v>0</v>
      </c>
      <c r="M1031" s="24">
        <f t="shared" si="290"/>
        <v>0</v>
      </c>
      <c r="N1031" s="24">
        <f t="shared" si="290"/>
        <v>0</v>
      </c>
      <c r="O1031" s="24">
        <f t="shared" si="290"/>
        <v>0</v>
      </c>
      <c r="P1031" s="24">
        <f t="shared" si="290"/>
        <v>0</v>
      </c>
      <c r="Q1031" s="24">
        <f t="shared" si="290"/>
        <v>0</v>
      </c>
      <c r="R1031" s="24">
        <f t="shared" si="290"/>
        <v>0</v>
      </c>
      <c r="S1031" s="24">
        <f t="shared" si="290"/>
        <v>0</v>
      </c>
      <c r="T1031" s="25" t="s">
        <v>31</v>
      </c>
      <c r="U1031" s="30"/>
      <c r="W1031" s="31"/>
    </row>
    <row r="1032" spans="2:23" s="26" customFormat="1" ht="21" hidden="1" customHeight="1" outlineLevel="1" x14ac:dyDescent="0.25">
      <c r="B1032" s="27"/>
      <c r="C1032" s="18"/>
      <c r="D1032" s="18"/>
      <c r="E1032" s="19"/>
      <c r="F1032" s="20"/>
      <c r="G1032" s="28"/>
      <c r="H1032" s="29">
        <f t="shared" si="294"/>
        <v>0</v>
      </c>
      <c r="I1032" s="29">
        <f t="shared" si="295"/>
        <v>0</v>
      </c>
      <c r="J1032" s="29">
        <f t="shared" si="305"/>
        <v>0</v>
      </c>
      <c r="K1032" s="24">
        <f t="shared" si="290"/>
        <v>0</v>
      </c>
      <c r="L1032" s="24">
        <f t="shared" si="290"/>
        <v>0</v>
      </c>
      <c r="M1032" s="24">
        <f t="shared" si="290"/>
        <v>0</v>
      </c>
      <c r="N1032" s="24">
        <f t="shared" si="290"/>
        <v>0</v>
      </c>
      <c r="O1032" s="24">
        <f t="shared" si="290"/>
        <v>0</v>
      </c>
      <c r="P1032" s="24">
        <f t="shared" si="290"/>
        <v>0</v>
      </c>
      <c r="Q1032" s="24">
        <f t="shared" si="290"/>
        <v>0</v>
      </c>
      <c r="R1032" s="24">
        <f t="shared" si="290"/>
        <v>0</v>
      </c>
      <c r="S1032" s="24">
        <f t="shared" si="290"/>
        <v>0</v>
      </c>
      <c r="T1032" s="25" t="s">
        <v>31</v>
      </c>
      <c r="U1032" s="30"/>
      <c r="W1032" s="31"/>
    </row>
    <row r="1033" spans="2:23" s="26" customFormat="1" ht="21" hidden="1" customHeight="1" outlineLevel="1" x14ac:dyDescent="0.25">
      <c r="B1033" s="27"/>
      <c r="C1033" s="18"/>
      <c r="D1033" s="18"/>
      <c r="E1033" s="19"/>
      <c r="F1033" s="20"/>
      <c r="G1033" s="28"/>
      <c r="H1033" s="29">
        <f t="shared" si="294"/>
        <v>0</v>
      </c>
      <c r="I1033" s="29">
        <f t="shared" si="295"/>
        <v>0</v>
      </c>
      <c r="J1033" s="29">
        <f t="shared" si="305"/>
        <v>0</v>
      </c>
      <c r="K1033" s="24">
        <f t="shared" si="290"/>
        <v>0</v>
      </c>
      <c r="L1033" s="24">
        <f t="shared" si="290"/>
        <v>0</v>
      </c>
      <c r="M1033" s="24">
        <f t="shared" si="290"/>
        <v>0</v>
      </c>
      <c r="N1033" s="24">
        <f t="shared" si="290"/>
        <v>0</v>
      </c>
      <c r="O1033" s="24">
        <f t="shared" si="290"/>
        <v>0</v>
      </c>
      <c r="P1033" s="24">
        <f t="shared" si="290"/>
        <v>0</v>
      </c>
      <c r="Q1033" s="24">
        <f t="shared" si="290"/>
        <v>0</v>
      </c>
      <c r="R1033" s="24">
        <f t="shared" si="290"/>
        <v>0</v>
      </c>
      <c r="S1033" s="24">
        <f t="shared" si="290"/>
        <v>0</v>
      </c>
      <c r="T1033" s="25" t="s">
        <v>31</v>
      </c>
      <c r="U1033" s="30"/>
      <c r="W1033" s="31"/>
    </row>
    <row r="1034" spans="2:23" s="26" customFormat="1" ht="21" hidden="1" customHeight="1" outlineLevel="1" x14ac:dyDescent="0.25">
      <c r="B1034" s="27"/>
      <c r="C1034" s="18"/>
      <c r="D1034" s="18"/>
      <c r="E1034" s="19"/>
      <c r="F1034" s="20"/>
      <c r="G1034" s="28"/>
      <c r="H1034" s="29">
        <f t="shared" si="294"/>
        <v>0</v>
      </c>
      <c r="I1034" s="29">
        <f t="shared" si="295"/>
        <v>0</v>
      </c>
      <c r="J1034" s="29">
        <f t="shared" si="305"/>
        <v>0</v>
      </c>
      <c r="K1034" s="24">
        <f t="shared" ref="K1034:S1062" si="306">IF($E1034=K$6,$J1034,0)</f>
        <v>0</v>
      </c>
      <c r="L1034" s="24">
        <f t="shared" si="306"/>
        <v>0</v>
      </c>
      <c r="M1034" s="24">
        <f t="shared" si="306"/>
        <v>0</v>
      </c>
      <c r="N1034" s="24">
        <f t="shared" si="306"/>
        <v>0</v>
      </c>
      <c r="O1034" s="24">
        <f t="shared" si="306"/>
        <v>0</v>
      </c>
      <c r="P1034" s="24">
        <f t="shared" si="306"/>
        <v>0</v>
      </c>
      <c r="Q1034" s="24">
        <f t="shared" si="306"/>
        <v>0</v>
      </c>
      <c r="R1034" s="24">
        <f t="shared" si="306"/>
        <v>0</v>
      </c>
      <c r="S1034" s="24">
        <f t="shared" si="306"/>
        <v>0</v>
      </c>
      <c r="T1034" s="25" t="s">
        <v>31</v>
      </c>
      <c r="U1034" s="30"/>
      <c r="W1034" s="31"/>
    </row>
    <row r="1035" spans="2:23" s="26" customFormat="1" ht="21" hidden="1" customHeight="1" outlineLevel="1" x14ac:dyDescent="0.25">
      <c r="B1035" s="27"/>
      <c r="C1035" s="18"/>
      <c r="D1035" s="18"/>
      <c r="E1035" s="62"/>
      <c r="F1035" s="20"/>
      <c r="G1035" s="28"/>
      <c r="H1035" s="29">
        <f t="shared" si="294"/>
        <v>0</v>
      </c>
      <c r="I1035" s="29">
        <f t="shared" si="295"/>
        <v>0</v>
      </c>
      <c r="J1035" s="29">
        <f t="shared" si="305"/>
        <v>0</v>
      </c>
      <c r="K1035" s="24">
        <f t="shared" si="306"/>
        <v>0</v>
      </c>
      <c r="L1035" s="24">
        <f t="shared" si="306"/>
        <v>0</v>
      </c>
      <c r="M1035" s="24">
        <f t="shared" si="306"/>
        <v>0</v>
      </c>
      <c r="N1035" s="24">
        <f t="shared" si="306"/>
        <v>0</v>
      </c>
      <c r="O1035" s="24">
        <f t="shared" si="306"/>
        <v>0</v>
      </c>
      <c r="P1035" s="24">
        <f t="shared" si="306"/>
        <v>0</v>
      </c>
      <c r="Q1035" s="24">
        <f t="shared" si="306"/>
        <v>0</v>
      </c>
      <c r="R1035" s="24">
        <f t="shared" si="306"/>
        <v>0</v>
      </c>
      <c r="S1035" s="24">
        <f t="shared" si="306"/>
        <v>0</v>
      </c>
      <c r="T1035" s="25" t="s">
        <v>31</v>
      </c>
      <c r="U1035" s="30"/>
      <c r="W1035" s="31"/>
    </row>
    <row r="1036" spans="2:23" s="26" customFormat="1" ht="21" hidden="1" customHeight="1" outlineLevel="1" x14ac:dyDescent="0.25">
      <c r="B1036" s="27"/>
      <c r="C1036" s="18"/>
      <c r="D1036" s="18"/>
      <c r="E1036" s="19"/>
      <c r="F1036" s="20"/>
      <c r="G1036" s="28"/>
      <c r="H1036" s="29">
        <f t="shared" si="294"/>
        <v>0</v>
      </c>
      <c r="I1036" s="29">
        <f t="shared" si="295"/>
        <v>0</v>
      </c>
      <c r="J1036" s="29">
        <f t="shared" si="305"/>
        <v>0</v>
      </c>
      <c r="K1036" s="24">
        <f t="shared" si="306"/>
        <v>0</v>
      </c>
      <c r="L1036" s="24">
        <f t="shared" si="306"/>
        <v>0</v>
      </c>
      <c r="M1036" s="24">
        <f t="shared" si="306"/>
        <v>0</v>
      </c>
      <c r="N1036" s="24">
        <f t="shared" si="306"/>
        <v>0</v>
      </c>
      <c r="O1036" s="24">
        <f t="shared" si="306"/>
        <v>0</v>
      </c>
      <c r="P1036" s="24">
        <f t="shared" si="306"/>
        <v>0</v>
      </c>
      <c r="Q1036" s="24">
        <f t="shared" si="306"/>
        <v>0</v>
      </c>
      <c r="R1036" s="24">
        <f t="shared" si="306"/>
        <v>0</v>
      </c>
      <c r="S1036" s="24">
        <f t="shared" si="306"/>
        <v>0</v>
      </c>
      <c r="T1036" s="25" t="s">
        <v>31</v>
      </c>
      <c r="U1036" s="30"/>
      <c r="W1036" s="31"/>
    </row>
    <row r="1037" spans="2:23" s="38" customFormat="1" ht="21" hidden="1" customHeight="1" outlineLevel="1" x14ac:dyDescent="0.25">
      <c r="B1037" s="32"/>
      <c r="C1037" s="33"/>
      <c r="D1037" s="33"/>
      <c r="E1037" s="34"/>
      <c r="F1037" s="35"/>
      <c r="G1037" s="35"/>
      <c r="H1037" s="29">
        <f t="shared" si="294"/>
        <v>0</v>
      </c>
      <c r="I1037" s="29">
        <f t="shared" si="295"/>
        <v>0</v>
      </c>
      <c r="J1037" s="36">
        <f t="shared" si="305"/>
        <v>0</v>
      </c>
      <c r="K1037" s="24">
        <f t="shared" si="306"/>
        <v>0</v>
      </c>
      <c r="L1037" s="24">
        <f t="shared" si="306"/>
        <v>0</v>
      </c>
      <c r="M1037" s="24">
        <f t="shared" si="306"/>
        <v>0</v>
      </c>
      <c r="N1037" s="24">
        <f t="shared" si="306"/>
        <v>0</v>
      </c>
      <c r="O1037" s="24">
        <f t="shared" si="306"/>
        <v>0</v>
      </c>
      <c r="P1037" s="24">
        <f t="shared" si="306"/>
        <v>0</v>
      </c>
      <c r="Q1037" s="24">
        <f t="shared" si="306"/>
        <v>0</v>
      </c>
      <c r="R1037" s="24">
        <f t="shared" si="306"/>
        <v>0</v>
      </c>
      <c r="S1037" s="24">
        <f t="shared" si="306"/>
        <v>0</v>
      </c>
      <c r="T1037" s="37" t="s">
        <v>31</v>
      </c>
      <c r="U1037" s="37"/>
    </row>
    <row r="1038" spans="2:23" s="26" customFormat="1" ht="21" hidden="1" customHeight="1" outlineLevel="1" x14ac:dyDescent="0.25">
      <c r="B1038" s="27"/>
      <c r="C1038" s="18"/>
      <c r="D1038" s="18"/>
      <c r="E1038" s="19"/>
      <c r="F1038" s="20"/>
      <c r="G1038" s="28"/>
      <c r="H1038" s="29">
        <f t="shared" si="294"/>
        <v>0</v>
      </c>
      <c r="I1038" s="29">
        <f t="shared" si="295"/>
        <v>0</v>
      </c>
      <c r="J1038" s="29">
        <f t="shared" si="305"/>
        <v>0</v>
      </c>
      <c r="K1038" s="24">
        <f t="shared" si="306"/>
        <v>0</v>
      </c>
      <c r="L1038" s="24">
        <f t="shared" si="306"/>
        <v>0</v>
      </c>
      <c r="M1038" s="24">
        <f t="shared" si="306"/>
        <v>0</v>
      </c>
      <c r="N1038" s="24">
        <f t="shared" si="306"/>
        <v>0</v>
      </c>
      <c r="O1038" s="24">
        <f t="shared" si="306"/>
        <v>0</v>
      </c>
      <c r="P1038" s="24">
        <f t="shared" si="306"/>
        <v>0</v>
      </c>
      <c r="Q1038" s="24">
        <f t="shared" si="306"/>
        <v>0</v>
      </c>
      <c r="R1038" s="24">
        <f t="shared" si="306"/>
        <v>0</v>
      </c>
      <c r="S1038" s="24">
        <f t="shared" si="306"/>
        <v>0</v>
      </c>
      <c r="T1038" s="25" t="s">
        <v>31</v>
      </c>
      <c r="U1038" s="30"/>
      <c r="W1038" s="31"/>
    </row>
    <row r="1039" spans="2:23" s="38" customFormat="1" ht="21" hidden="1" customHeight="1" outlineLevel="1" x14ac:dyDescent="0.25">
      <c r="B1039" s="32"/>
      <c r="C1039" s="33"/>
      <c r="D1039" s="33"/>
      <c r="E1039" s="34"/>
      <c r="F1039" s="35"/>
      <c r="G1039" s="35"/>
      <c r="H1039" s="29">
        <f t="shared" si="294"/>
        <v>0</v>
      </c>
      <c r="I1039" s="29">
        <f t="shared" si="295"/>
        <v>0</v>
      </c>
      <c r="J1039" s="36">
        <f t="shared" si="305"/>
        <v>0</v>
      </c>
      <c r="K1039" s="24">
        <f t="shared" si="306"/>
        <v>0</v>
      </c>
      <c r="L1039" s="24">
        <f t="shared" si="306"/>
        <v>0</v>
      </c>
      <c r="M1039" s="24">
        <f t="shared" si="306"/>
        <v>0</v>
      </c>
      <c r="N1039" s="24">
        <f t="shared" si="306"/>
        <v>0</v>
      </c>
      <c r="O1039" s="24">
        <f t="shared" si="306"/>
        <v>0</v>
      </c>
      <c r="P1039" s="24">
        <f t="shared" si="306"/>
        <v>0</v>
      </c>
      <c r="Q1039" s="24">
        <f t="shared" si="306"/>
        <v>0</v>
      </c>
      <c r="R1039" s="24">
        <f t="shared" si="306"/>
        <v>0</v>
      </c>
      <c r="S1039" s="24">
        <f t="shared" si="306"/>
        <v>0</v>
      </c>
      <c r="T1039" s="37" t="s">
        <v>31</v>
      </c>
      <c r="U1039" s="37"/>
    </row>
    <row r="1040" spans="2:23" s="26" customFormat="1" ht="21" hidden="1" customHeight="1" outlineLevel="1" x14ac:dyDescent="0.25">
      <c r="B1040" s="27"/>
      <c r="C1040" s="18"/>
      <c r="D1040" s="18"/>
      <c r="E1040" s="62"/>
      <c r="F1040" s="20"/>
      <c r="G1040" s="28"/>
      <c r="H1040" s="29">
        <f t="shared" si="294"/>
        <v>0</v>
      </c>
      <c r="I1040" s="29">
        <f t="shared" si="295"/>
        <v>0</v>
      </c>
      <c r="J1040" s="29">
        <f t="shared" si="305"/>
        <v>0</v>
      </c>
      <c r="K1040" s="24">
        <f t="shared" si="306"/>
        <v>0</v>
      </c>
      <c r="L1040" s="24">
        <f t="shared" si="306"/>
        <v>0</v>
      </c>
      <c r="M1040" s="24">
        <f t="shared" si="306"/>
        <v>0</v>
      </c>
      <c r="N1040" s="24">
        <f t="shared" si="306"/>
        <v>0</v>
      </c>
      <c r="O1040" s="24">
        <f t="shared" si="306"/>
        <v>0</v>
      </c>
      <c r="P1040" s="24">
        <f t="shared" si="306"/>
        <v>0</v>
      </c>
      <c r="Q1040" s="24">
        <f t="shared" si="306"/>
        <v>0</v>
      </c>
      <c r="R1040" s="24">
        <f t="shared" si="306"/>
        <v>0</v>
      </c>
      <c r="S1040" s="24">
        <f t="shared" si="306"/>
        <v>0</v>
      </c>
      <c r="T1040" s="25" t="s">
        <v>31</v>
      </c>
      <c r="U1040" s="30"/>
      <c r="W1040" s="31"/>
    </row>
    <row r="1041" spans="2:23" s="26" customFormat="1" ht="21" hidden="1" customHeight="1" outlineLevel="1" x14ac:dyDescent="0.25">
      <c r="B1041" s="17"/>
      <c r="C1041" s="18"/>
      <c r="D1041" s="19"/>
      <c r="E1041" s="20"/>
      <c r="F1041" s="21"/>
      <c r="G1041" s="22"/>
      <c r="H1041" s="29">
        <f t="shared" si="294"/>
        <v>0</v>
      </c>
      <c r="I1041" s="29">
        <f t="shared" si="295"/>
        <v>0</v>
      </c>
      <c r="J1041" s="23">
        <f t="shared" ref="J1041" si="307">IF($D1041=J$6,$C1041*$G1041,0)</f>
        <v>0</v>
      </c>
      <c r="K1041" s="24">
        <f t="shared" si="306"/>
        <v>0</v>
      </c>
      <c r="L1041" s="24">
        <f t="shared" si="306"/>
        <v>0</v>
      </c>
      <c r="M1041" s="24">
        <f t="shared" si="306"/>
        <v>0</v>
      </c>
      <c r="N1041" s="24">
        <f t="shared" si="306"/>
        <v>0</v>
      </c>
      <c r="O1041" s="24">
        <f t="shared" si="306"/>
        <v>0</v>
      </c>
      <c r="P1041" s="24">
        <f t="shared" si="306"/>
        <v>0</v>
      </c>
      <c r="Q1041" s="24">
        <f t="shared" si="306"/>
        <v>0</v>
      </c>
      <c r="R1041" s="24">
        <f t="shared" si="306"/>
        <v>0</v>
      </c>
      <c r="S1041" s="24">
        <f t="shared" si="306"/>
        <v>0</v>
      </c>
      <c r="T1041" s="31"/>
    </row>
    <row r="1042" spans="2:23" s="26" customFormat="1" ht="21" hidden="1" customHeight="1" outlineLevel="1" x14ac:dyDescent="0.25">
      <c r="B1042" s="27"/>
      <c r="C1042" s="18"/>
      <c r="D1042" s="18"/>
      <c r="E1042" s="19"/>
      <c r="F1042" s="20"/>
      <c r="G1042" s="28"/>
      <c r="H1042" s="29">
        <f t="shared" si="294"/>
        <v>0</v>
      </c>
      <c r="I1042" s="29">
        <f t="shared" si="295"/>
        <v>0</v>
      </c>
      <c r="J1042" s="29">
        <f t="shared" ref="J1042:J1043" si="308">(H1042*D1042)+(I1042*D1042)</f>
        <v>0</v>
      </c>
      <c r="K1042" s="24">
        <f t="shared" si="306"/>
        <v>0</v>
      </c>
      <c r="L1042" s="24">
        <f t="shared" si="306"/>
        <v>0</v>
      </c>
      <c r="M1042" s="24">
        <f t="shared" si="306"/>
        <v>0</v>
      </c>
      <c r="N1042" s="24">
        <f t="shared" si="306"/>
        <v>0</v>
      </c>
      <c r="O1042" s="24">
        <f t="shared" si="306"/>
        <v>0</v>
      </c>
      <c r="P1042" s="24">
        <f t="shared" si="306"/>
        <v>0</v>
      </c>
      <c r="Q1042" s="24">
        <f t="shared" si="306"/>
        <v>0</v>
      </c>
      <c r="R1042" s="24">
        <f t="shared" si="306"/>
        <v>0</v>
      </c>
      <c r="S1042" s="24">
        <f t="shared" si="306"/>
        <v>0</v>
      </c>
      <c r="T1042" s="25" t="s">
        <v>31</v>
      </c>
      <c r="U1042" s="30"/>
      <c r="W1042" s="31"/>
    </row>
    <row r="1043" spans="2:23" s="38" customFormat="1" ht="21" hidden="1" customHeight="1" outlineLevel="1" x14ac:dyDescent="0.25">
      <c r="B1043" s="32"/>
      <c r="C1043" s="33"/>
      <c r="D1043" s="33"/>
      <c r="E1043" s="34"/>
      <c r="F1043" s="35"/>
      <c r="G1043" s="35"/>
      <c r="H1043" s="29">
        <f t="shared" si="294"/>
        <v>0</v>
      </c>
      <c r="I1043" s="29">
        <f t="shared" si="295"/>
        <v>0</v>
      </c>
      <c r="J1043" s="36">
        <f t="shared" si="308"/>
        <v>0</v>
      </c>
      <c r="K1043" s="24">
        <f t="shared" si="306"/>
        <v>0</v>
      </c>
      <c r="L1043" s="24">
        <f t="shared" si="306"/>
        <v>0</v>
      </c>
      <c r="M1043" s="24">
        <f t="shared" si="306"/>
        <v>0</v>
      </c>
      <c r="N1043" s="24">
        <f t="shared" si="306"/>
        <v>0</v>
      </c>
      <c r="O1043" s="24">
        <f t="shared" si="306"/>
        <v>0</v>
      </c>
      <c r="P1043" s="24">
        <f t="shared" si="306"/>
        <v>0</v>
      </c>
      <c r="Q1043" s="24">
        <f t="shared" si="306"/>
        <v>0</v>
      </c>
      <c r="R1043" s="24">
        <f t="shared" si="306"/>
        <v>0</v>
      </c>
      <c r="S1043" s="24">
        <f t="shared" si="306"/>
        <v>0</v>
      </c>
      <c r="T1043" s="37" t="s">
        <v>31</v>
      </c>
      <c r="U1043" s="37"/>
    </row>
    <row r="1044" spans="2:23" s="26" customFormat="1" ht="21" hidden="1" customHeight="1" outlineLevel="1" x14ac:dyDescent="0.25">
      <c r="B1044" s="69"/>
      <c r="C1044" s="65"/>
      <c r="D1044" s="65"/>
      <c r="E1044" s="66"/>
      <c r="F1044" s="39"/>
      <c r="G1044" s="39"/>
      <c r="H1044" s="29">
        <f t="shared" si="294"/>
        <v>0</v>
      </c>
      <c r="I1044" s="29">
        <f t="shared" si="295"/>
        <v>0</v>
      </c>
      <c r="J1044" s="29"/>
      <c r="K1044" s="24">
        <f t="shared" si="306"/>
        <v>0</v>
      </c>
      <c r="L1044" s="24">
        <f t="shared" si="306"/>
        <v>0</v>
      </c>
      <c r="M1044" s="24">
        <f t="shared" si="306"/>
        <v>0</v>
      </c>
      <c r="N1044" s="24">
        <f t="shared" si="306"/>
        <v>0</v>
      </c>
      <c r="O1044" s="24">
        <f t="shared" si="306"/>
        <v>0</v>
      </c>
      <c r="P1044" s="24">
        <f t="shared" si="306"/>
        <v>0</v>
      </c>
      <c r="Q1044" s="24">
        <f t="shared" si="306"/>
        <v>0</v>
      </c>
      <c r="R1044" s="24">
        <f t="shared" si="306"/>
        <v>0</v>
      </c>
      <c r="S1044" s="24">
        <f t="shared" si="306"/>
        <v>0</v>
      </c>
      <c r="T1044" s="25"/>
      <c r="U1044" s="30"/>
      <c r="W1044" s="31"/>
    </row>
    <row r="1045" spans="2:23" s="26" customFormat="1" ht="21" hidden="1" customHeight="1" outlineLevel="1" x14ac:dyDescent="0.25">
      <c r="B1045" s="9"/>
      <c r="C1045" s="18"/>
      <c r="D1045" s="18"/>
      <c r="E1045" s="62"/>
      <c r="F1045" s="20"/>
      <c r="G1045" s="28"/>
      <c r="H1045" s="29">
        <f t="shared" si="294"/>
        <v>0</v>
      </c>
      <c r="I1045" s="29">
        <f t="shared" si="295"/>
        <v>0</v>
      </c>
      <c r="J1045" s="63"/>
      <c r="K1045" s="24">
        <f t="shared" si="306"/>
        <v>0</v>
      </c>
      <c r="L1045" s="24">
        <f t="shared" si="306"/>
        <v>0</v>
      </c>
      <c r="M1045" s="24">
        <f t="shared" si="306"/>
        <v>0</v>
      </c>
      <c r="N1045" s="24">
        <f t="shared" si="306"/>
        <v>0</v>
      </c>
      <c r="O1045" s="24">
        <f t="shared" si="306"/>
        <v>0</v>
      </c>
      <c r="P1045" s="24">
        <f t="shared" si="306"/>
        <v>0</v>
      </c>
      <c r="Q1045" s="24">
        <f t="shared" si="306"/>
        <v>0</v>
      </c>
      <c r="R1045" s="24">
        <f t="shared" si="306"/>
        <v>0</v>
      </c>
      <c r="S1045" s="24">
        <f t="shared" si="306"/>
        <v>0</v>
      </c>
      <c r="T1045" s="30"/>
      <c r="U1045" s="30"/>
    </row>
    <row r="1046" spans="2:23" s="26" customFormat="1" ht="21" hidden="1" customHeight="1" outlineLevel="1" x14ac:dyDescent="0.25">
      <c r="B1046" s="9"/>
      <c r="C1046" s="18"/>
      <c r="D1046" s="18"/>
      <c r="E1046" s="62"/>
      <c r="F1046" s="20"/>
      <c r="G1046" s="28"/>
      <c r="H1046" s="29">
        <f t="shared" si="294"/>
        <v>0</v>
      </c>
      <c r="I1046" s="29">
        <f t="shared" si="295"/>
        <v>0</v>
      </c>
      <c r="J1046" s="63"/>
      <c r="K1046" s="24">
        <f t="shared" si="306"/>
        <v>0</v>
      </c>
      <c r="L1046" s="24">
        <f t="shared" si="306"/>
        <v>0</v>
      </c>
      <c r="M1046" s="24">
        <f t="shared" si="306"/>
        <v>0</v>
      </c>
      <c r="N1046" s="24">
        <f t="shared" si="306"/>
        <v>0</v>
      </c>
      <c r="O1046" s="24">
        <f t="shared" si="306"/>
        <v>0</v>
      </c>
      <c r="P1046" s="24">
        <f t="shared" si="306"/>
        <v>0</v>
      </c>
      <c r="Q1046" s="24">
        <f t="shared" si="306"/>
        <v>0</v>
      </c>
      <c r="R1046" s="24">
        <f t="shared" si="306"/>
        <v>0</v>
      </c>
      <c r="S1046" s="24">
        <f t="shared" si="306"/>
        <v>0</v>
      </c>
      <c r="T1046" s="30"/>
      <c r="U1046" s="30"/>
    </row>
    <row r="1047" spans="2:23" s="26" customFormat="1" ht="21" hidden="1" customHeight="1" outlineLevel="1" x14ac:dyDescent="0.25">
      <c r="B1047" s="27"/>
      <c r="C1047" s="18"/>
      <c r="D1047" s="18"/>
      <c r="E1047" s="62"/>
      <c r="F1047" s="39"/>
      <c r="G1047" s="39"/>
      <c r="H1047" s="29">
        <f t="shared" si="294"/>
        <v>0</v>
      </c>
      <c r="I1047" s="29">
        <f t="shared" si="295"/>
        <v>0</v>
      </c>
      <c r="J1047" s="29">
        <f t="shared" ref="J1047:J1053" si="309">(H1047*D1047)+(I1047*D1047)</f>
        <v>0</v>
      </c>
      <c r="K1047" s="24">
        <f t="shared" si="306"/>
        <v>0</v>
      </c>
      <c r="L1047" s="24">
        <f t="shared" si="306"/>
        <v>0</v>
      </c>
      <c r="M1047" s="24">
        <f t="shared" si="306"/>
        <v>0</v>
      </c>
      <c r="N1047" s="24">
        <f t="shared" si="306"/>
        <v>0</v>
      </c>
      <c r="O1047" s="24">
        <f t="shared" si="306"/>
        <v>0</v>
      </c>
      <c r="P1047" s="24">
        <f t="shared" si="306"/>
        <v>0</v>
      </c>
      <c r="Q1047" s="24">
        <f t="shared" si="306"/>
        <v>0</v>
      </c>
      <c r="R1047" s="24">
        <f t="shared" si="306"/>
        <v>0</v>
      </c>
      <c r="S1047" s="24">
        <f t="shared" si="306"/>
        <v>0</v>
      </c>
      <c r="T1047" s="25" t="s">
        <v>31</v>
      </c>
      <c r="U1047" s="30"/>
      <c r="W1047" s="31"/>
    </row>
    <row r="1048" spans="2:23" s="38" customFormat="1" ht="21" hidden="1" customHeight="1" outlineLevel="1" x14ac:dyDescent="0.25">
      <c r="B1048" s="32"/>
      <c r="C1048" s="33"/>
      <c r="D1048" s="33"/>
      <c r="E1048" s="34"/>
      <c r="F1048" s="35"/>
      <c r="G1048" s="35"/>
      <c r="H1048" s="29">
        <f t="shared" si="294"/>
        <v>0</v>
      </c>
      <c r="I1048" s="29">
        <f t="shared" si="295"/>
        <v>0</v>
      </c>
      <c r="J1048" s="36">
        <f t="shared" si="309"/>
        <v>0</v>
      </c>
      <c r="K1048" s="24">
        <f t="shared" si="306"/>
        <v>0</v>
      </c>
      <c r="L1048" s="24">
        <f t="shared" si="306"/>
        <v>0</v>
      </c>
      <c r="M1048" s="24">
        <f t="shared" si="306"/>
        <v>0</v>
      </c>
      <c r="N1048" s="24">
        <f t="shared" si="306"/>
        <v>0</v>
      </c>
      <c r="O1048" s="24">
        <f t="shared" si="306"/>
        <v>0</v>
      </c>
      <c r="P1048" s="24">
        <f t="shared" si="306"/>
        <v>0</v>
      </c>
      <c r="Q1048" s="24">
        <f t="shared" si="306"/>
        <v>0</v>
      </c>
      <c r="R1048" s="24">
        <f t="shared" si="306"/>
        <v>0</v>
      </c>
      <c r="S1048" s="24">
        <f t="shared" si="306"/>
        <v>0</v>
      </c>
      <c r="T1048" s="37" t="s">
        <v>31</v>
      </c>
      <c r="U1048" s="37"/>
    </row>
    <row r="1049" spans="2:23" s="26" customFormat="1" ht="21" hidden="1" customHeight="1" outlineLevel="1" x14ac:dyDescent="0.25">
      <c r="B1049" s="27"/>
      <c r="C1049" s="18"/>
      <c r="D1049" s="18"/>
      <c r="E1049" s="62"/>
      <c r="F1049" s="39"/>
      <c r="G1049" s="39"/>
      <c r="H1049" s="29">
        <f t="shared" si="294"/>
        <v>0</v>
      </c>
      <c r="I1049" s="29">
        <f t="shared" si="295"/>
        <v>0</v>
      </c>
      <c r="J1049" s="29">
        <f t="shared" si="309"/>
        <v>0</v>
      </c>
      <c r="K1049" s="24">
        <f t="shared" si="306"/>
        <v>0</v>
      </c>
      <c r="L1049" s="24">
        <f t="shared" si="306"/>
        <v>0</v>
      </c>
      <c r="M1049" s="24">
        <f t="shared" si="306"/>
        <v>0</v>
      </c>
      <c r="N1049" s="24">
        <f t="shared" si="306"/>
        <v>0</v>
      </c>
      <c r="O1049" s="24">
        <f t="shared" si="306"/>
        <v>0</v>
      </c>
      <c r="P1049" s="24">
        <f t="shared" si="306"/>
        <v>0</v>
      </c>
      <c r="Q1049" s="24">
        <f t="shared" si="306"/>
        <v>0</v>
      </c>
      <c r="R1049" s="24">
        <f t="shared" si="306"/>
        <v>0</v>
      </c>
      <c r="S1049" s="24">
        <f t="shared" si="306"/>
        <v>0</v>
      </c>
      <c r="T1049" s="25" t="s">
        <v>31</v>
      </c>
      <c r="U1049" s="30"/>
      <c r="W1049" s="31"/>
    </row>
    <row r="1050" spans="2:23" s="26" customFormat="1" ht="21" hidden="1" customHeight="1" outlineLevel="1" x14ac:dyDescent="0.25">
      <c r="B1050" s="27"/>
      <c r="C1050" s="18"/>
      <c r="D1050" s="18"/>
      <c r="E1050" s="62"/>
      <c r="F1050" s="39"/>
      <c r="G1050" s="39"/>
      <c r="H1050" s="29">
        <f t="shared" si="294"/>
        <v>0</v>
      </c>
      <c r="I1050" s="29">
        <f t="shared" si="295"/>
        <v>0</v>
      </c>
      <c r="J1050" s="29">
        <f t="shared" si="309"/>
        <v>0</v>
      </c>
      <c r="K1050" s="24">
        <f t="shared" si="306"/>
        <v>0</v>
      </c>
      <c r="L1050" s="24">
        <f t="shared" si="306"/>
        <v>0</v>
      </c>
      <c r="M1050" s="24">
        <f t="shared" si="306"/>
        <v>0</v>
      </c>
      <c r="N1050" s="24">
        <f t="shared" si="306"/>
        <v>0</v>
      </c>
      <c r="O1050" s="24">
        <f t="shared" si="306"/>
        <v>0</v>
      </c>
      <c r="P1050" s="24">
        <f t="shared" si="306"/>
        <v>0</v>
      </c>
      <c r="Q1050" s="24">
        <f t="shared" si="306"/>
        <v>0</v>
      </c>
      <c r="R1050" s="24">
        <f t="shared" si="306"/>
        <v>0</v>
      </c>
      <c r="S1050" s="24">
        <f t="shared" si="306"/>
        <v>0</v>
      </c>
      <c r="T1050" s="25" t="s">
        <v>31</v>
      </c>
      <c r="U1050" s="30"/>
      <c r="W1050" s="31"/>
    </row>
    <row r="1051" spans="2:23" s="38" customFormat="1" ht="21" hidden="1" customHeight="1" outlineLevel="1" x14ac:dyDescent="0.25">
      <c r="B1051" s="32"/>
      <c r="C1051" s="33"/>
      <c r="D1051" s="33"/>
      <c r="E1051" s="34"/>
      <c r="F1051" s="35"/>
      <c r="G1051" s="35"/>
      <c r="H1051" s="29">
        <f t="shared" si="294"/>
        <v>0</v>
      </c>
      <c r="I1051" s="29">
        <f t="shared" si="295"/>
        <v>0</v>
      </c>
      <c r="J1051" s="36">
        <f t="shared" si="309"/>
        <v>0</v>
      </c>
      <c r="K1051" s="24">
        <f t="shared" si="306"/>
        <v>0</v>
      </c>
      <c r="L1051" s="24">
        <f t="shared" si="306"/>
        <v>0</v>
      </c>
      <c r="M1051" s="24">
        <f t="shared" si="306"/>
        <v>0</v>
      </c>
      <c r="N1051" s="24">
        <f t="shared" si="306"/>
        <v>0</v>
      </c>
      <c r="O1051" s="24">
        <f t="shared" si="306"/>
        <v>0</v>
      </c>
      <c r="P1051" s="24">
        <f t="shared" si="306"/>
        <v>0</v>
      </c>
      <c r="Q1051" s="24">
        <f t="shared" si="306"/>
        <v>0</v>
      </c>
      <c r="R1051" s="24">
        <f t="shared" si="306"/>
        <v>0</v>
      </c>
      <c r="S1051" s="24">
        <f t="shared" si="306"/>
        <v>0</v>
      </c>
      <c r="T1051" s="37" t="s">
        <v>31</v>
      </c>
      <c r="U1051" s="37"/>
    </row>
    <row r="1052" spans="2:23" s="26" customFormat="1" ht="21" hidden="1" customHeight="1" outlineLevel="1" x14ac:dyDescent="0.25">
      <c r="B1052" s="27"/>
      <c r="C1052" s="18"/>
      <c r="D1052" s="18"/>
      <c r="E1052" s="62"/>
      <c r="F1052" s="39"/>
      <c r="G1052" s="39"/>
      <c r="H1052" s="29">
        <f t="shared" si="294"/>
        <v>0</v>
      </c>
      <c r="I1052" s="29">
        <f t="shared" si="295"/>
        <v>0</v>
      </c>
      <c r="J1052" s="29">
        <f t="shared" si="309"/>
        <v>0</v>
      </c>
      <c r="K1052" s="24">
        <f t="shared" si="306"/>
        <v>0</v>
      </c>
      <c r="L1052" s="24">
        <f t="shared" si="306"/>
        <v>0</v>
      </c>
      <c r="M1052" s="24">
        <f t="shared" si="306"/>
        <v>0</v>
      </c>
      <c r="N1052" s="24">
        <f t="shared" si="306"/>
        <v>0</v>
      </c>
      <c r="O1052" s="24">
        <f t="shared" si="306"/>
        <v>0</v>
      </c>
      <c r="P1052" s="24">
        <f t="shared" si="306"/>
        <v>0</v>
      </c>
      <c r="Q1052" s="24">
        <f t="shared" si="306"/>
        <v>0</v>
      </c>
      <c r="R1052" s="24">
        <f t="shared" si="306"/>
        <v>0</v>
      </c>
      <c r="S1052" s="24">
        <f t="shared" si="306"/>
        <v>0</v>
      </c>
      <c r="T1052" s="25" t="s">
        <v>31</v>
      </c>
      <c r="U1052" s="30"/>
      <c r="W1052" s="31"/>
    </row>
    <row r="1053" spans="2:23" s="26" customFormat="1" ht="21" hidden="1" customHeight="1" outlineLevel="1" x14ac:dyDescent="0.25">
      <c r="B1053" s="27"/>
      <c r="C1053" s="18"/>
      <c r="D1053" s="18"/>
      <c r="E1053" s="62"/>
      <c r="F1053" s="39"/>
      <c r="G1053" s="39"/>
      <c r="H1053" s="29">
        <f t="shared" si="294"/>
        <v>0</v>
      </c>
      <c r="I1053" s="29">
        <f t="shared" si="295"/>
        <v>0</v>
      </c>
      <c r="J1053" s="29">
        <f t="shared" si="309"/>
        <v>0</v>
      </c>
      <c r="K1053" s="24">
        <f t="shared" si="306"/>
        <v>0</v>
      </c>
      <c r="L1053" s="24">
        <f t="shared" si="306"/>
        <v>0</v>
      </c>
      <c r="M1053" s="24">
        <f t="shared" si="306"/>
        <v>0</v>
      </c>
      <c r="N1053" s="24">
        <f t="shared" si="306"/>
        <v>0</v>
      </c>
      <c r="O1053" s="24">
        <f t="shared" si="306"/>
        <v>0</v>
      </c>
      <c r="P1053" s="24">
        <f t="shared" si="306"/>
        <v>0</v>
      </c>
      <c r="Q1053" s="24">
        <f t="shared" si="306"/>
        <v>0</v>
      </c>
      <c r="R1053" s="24">
        <f t="shared" si="306"/>
        <v>0</v>
      </c>
      <c r="S1053" s="24">
        <f t="shared" si="306"/>
        <v>0</v>
      </c>
      <c r="T1053" s="25" t="s">
        <v>31</v>
      </c>
      <c r="U1053" s="30"/>
      <c r="W1053" s="31"/>
    </row>
    <row r="1054" spans="2:23" s="68" customFormat="1" ht="21" hidden="1" customHeight="1" outlineLevel="1" x14ac:dyDescent="0.25">
      <c r="B1054" s="17"/>
      <c r="C1054" s="65"/>
      <c r="D1054" s="65"/>
      <c r="E1054" s="66"/>
      <c r="F1054" s="39"/>
      <c r="G1054" s="39"/>
      <c r="H1054" s="29">
        <f t="shared" si="294"/>
        <v>0</v>
      </c>
      <c r="I1054" s="29">
        <f t="shared" si="295"/>
        <v>0</v>
      </c>
      <c r="J1054" s="29"/>
      <c r="K1054" s="24">
        <f t="shared" si="306"/>
        <v>0</v>
      </c>
      <c r="L1054" s="24">
        <f t="shared" si="306"/>
        <v>0</v>
      </c>
      <c r="M1054" s="24">
        <f t="shared" si="306"/>
        <v>0</v>
      </c>
      <c r="N1054" s="24">
        <f t="shared" si="306"/>
        <v>0</v>
      </c>
      <c r="O1054" s="24">
        <f t="shared" si="306"/>
        <v>0</v>
      </c>
      <c r="P1054" s="24">
        <f t="shared" si="306"/>
        <v>0</v>
      </c>
      <c r="Q1054" s="24">
        <f t="shared" si="306"/>
        <v>0</v>
      </c>
      <c r="R1054" s="24">
        <f t="shared" si="306"/>
        <v>0</v>
      </c>
      <c r="S1054" s="24">
        <f t="shared" si="306"/>
        <v>0</v>
      </c>
      <c r="T1054" s="25"/>
      <c r="U1054" s="67"/>
      <c r="V1054" s="26"/>
    </row>
    <row r="1055" spans="2:23" s="26" customFormat="1" ht="21" hidden="1" customHeight="1" outlineLevel="1" x14ac:dyDescent="0.25">
      <c r="B1055" s="27"/>
      <c r="C1055" s="18"/>
      <c r="D1055" s="18"/>
      <c r="E1055" s="62"/>
      <c r="F1055" s="39"/>
      <c r="G1055" s="39"/>
      <c r="H1055" s="29">
        <f t="shared" si="294"/>
        <v>0</v>
      </c>
      <c r="I1055" s="29">
        <f t="shared" si="295"/>
        <v>0</v>
      </c>
      <c r="J1055" s="29">
        <f t="shared" ref="J1055:J1058" si="310">(H1055*D1055)+(I1055*D1055)</f>
        <v>0</v>
      </c>
      <c r="K1055" s="24">
        <f t="shared" si="306"/>
        <v>0</v>
      </c>
      <c r="L1055" s="24">
        <f t="shared" si="306"/>
        <v>0</v>
      </c>
      <c r="M1055" s="24">
        <f t="shared" si="306"/>
        <v>0</v>
      </c>
      <c r="N1055" s="24">
        <f t="shared" si="306"/>
        <v>0</v>
      </c>
      <c r="O1055" s="24">
        <f t="shared" si="306"/>
        <v>0</v>
      </c>
      <c r="P1055" s="24">
        <f t="shared" si="306"/>
        <v>0</v>
      </c>
      <c r="Q1055" s="24">
        <f t="shared" si="306"/>
        <v>0</v>
      </c>
      <c r="R1055" s="24">
        <f t="shared" si="306"/>
        <v>0</v>
      </c>
      <c r="S1055" s="24">
        <f t="shared" si="306"/>
        <v>0</v>
      </c>
      <c r="T1055" s="25" t="s">
        <v>31</v>
      </c>
      <c r="U1055" s="30"/>
      <c r="W1055" s="31"/>
    </row>
    <row r="1056" spans="2:23" s="38" customFormat="1" ht="21" hidden="1" customHeight="1" outlineLevel="1" x14ac:dyDescent="0.25">
      <c r="B1056" s="32"/>
      <c r="C1056" s="33"/>
      <c r="D1056" s="33"/>
      <c r="E1056" s="34"/>
      <c r="F1056" s="35"/>
      <c r="G1056" s="35"/>
      <c r="H1056" s="29">
        <f t="shared" si="294"/>
        <v>0</v>
      </c>
      <c r="I1056" s="29">
        <f t="shared" si="295"/>
        <v>0</v>
      </c>
      <c r="J1056" s="36">
        <f t="shared" si="310"/>
        <v>0</v>
      </c>
      <c r="K1056" s="24">
        <f t="shared" si="306"/>
        <v>0</v>
      </c>
      <c r="L1056" s="24">
        <f t="shared" si="306"/>
        <v>0</v>
      </c>
      <c r="M1056" s="24">
        <f t="shared" si="306"/>
        <v>0</v>
      </c>
      <c r="N1056" s="24">
        <f t="shared" si="306"/>
        <v>0</v>
      </c>
      <c r="O1056" s="24">
        <f t="shared" si="306"/>
        <v>0</v>
      </c>
      <c r="P1056" s="24">
        <f t="shared" si="306"/>
        <v>0</v>
      </c>
      <c r="Q1056" s="24">
        <f t="shared" si="306"/>
        <v>0</v>
      </c>
      <c r="R1056" s="24">
        <f t="shared" si="306"/>
        <v>0</v>
      </c>
      <c r="S1056" s="24">
        <f t="shared" si="306"/>
        <v>0</v>
      </c>
      <c r="T1056" s="37" t="s">
        <v>31</v>
      </c>
      <c r="U1056" s="37"/>
    </row>
    <row r="1057" spans="2:23" s="26" customFormat="1" ht="21" hidden="1" customHeight="1" outlineLevel="1" x14ac:dyDescent="0.25">
      <c r="B1057" s="27"/>
      <c r="C1057" s="18"/>
      <c r="D1057" s="18"/>
      <c r="E1057" s="62"/>
      <c r="F1057" s="39"/>
      <c r="G1057" s="39"/>
      <c r="H1057" s="29">
        <f t="shared" si="294"/>
        <v>0</v>
      </c>
      <c r="I1057" s="29">
        <f t="shared" si="295"/>
        <v>0</v>
      </c>
      <c r="J1057" s="29">
        <f t="shared" si="310"/>
        <v>0</v>
      </c>
      <c r="K1057" s="24">
        <f t="shared" si="306"/>
        <v>0</v>
      </c>
      <c r="L1057" s="24">
        <f t="shared" si="306"/>
        <v>0</v>
      </c>
      <c r="M1057" s="24">
        <f t="shared" si="306"/>
        <v>0</v>
      </c>
      <c r="N1057" s="24">
        <f t="shared" si="306"/>
        <v>0</v>
      </c>
      <c r="O1057" s="24">
        <f t="shared" si="306"/>
        <v>0</v>
      </c>
      <c r="P1057" s="24">
        <f t="shared" si="306"/>
        <v>0</v>
      </c>
      <c r="Q1057" s="24">
        <f t="shared" si="306"/>
        <v>0</v>
      </c>
      <c r="R1057" s="24">
        <f t="shared" si="306"/>
        <v>0</v>
      </c>
      <c r="S1057" s="24">
        <f t="shared" si="306"/>
        <v>0</v>
      </c>
      <c r="T1057" s="25" t="s">
        <v>31</v>
      </c>
      <c r="U1057" s="30"/>
      <c r="W1057" s="31"/>
    </row>
    <row r="1058" spans="2:23" s="26" customFormat="1" ht="21" hidden="1" customHeight="1" outlineLevel="1" x14ac:dyDescent="0.25">
      <c r="B1058" s="27"/>
      <c r="C1058" s="18"/>
      <c r="D1058" s="18"/>
      <c r="E1058" s="62"/>
      <c r="F1058" s="39"/>
      <c r="G1058" s="39"/>
      <c r="H1058" s="29">
        <f t="shared" si="294"/>
        <v>0</v>
      </c>
      <c r="I1058" s="29">
        <f t="shared" si="295"/>
        <v>0</v>
      </c>
      <c r="J1058" s="29">
        <f t="shared" si="310"/>
        <v>0</v>
      </c>
      <c r="K1058" s="24">
        <f t="shared" si="306"/>
        <v>0</v>
      </c>
      <c r="L1058" s="24">
        <f t="shared" si="306"/>
        <v>0</v>
      </c>
      <c r="M1058" s="24">
        <f t="shared" si="306"/>
        <v>0</v>
      </c>
      <c r="N1058" s="24">
        <f t="shared" si="306"/>
        <v>0</v>
      </c>
      <c r="O1058" s="24">
        <f t="shared" si="306"/>
        <v>0</v>
      </c>
      <c r="P1058" s="24">
        <f t="shared" si="306"/>
        <v>0</v>
      </c>
      <c r="Q1058" s="24">
        <f t="shared" si="306"/>
        <v>0</v>
      </c>
      <c r="R1058" s="24">
        <f t="shared" si="306"/>
        <v>0</v>
      </c>
      <c r="S1058" s="24">
        <f t="shared" si="306"/>
        <v>0</v>
      </c>
      <c r="T1058" s="25" t="s">
        <v>31</v>
      </c>
      <c r="U1058" s="30"/>
      <c r="W1058" s="31"/>
    </row>
    <row r="1059" spans="2:23" s="68" customFormat="1" ht="21" hidden="1" customHeight="1" outlineLevel="1" x14ac:dyDescent="0.25">
      <c r="B1059" s="17"/>
      <c r="C1059" s="65"/>
      <c r="D1059" s="65"/>
      <c r="E1059" s="66"/>
      <c r="F1059" s="39"/>
      <c r="G1059" s="39"/>
      <c r="H1059" s="29">
        <f t="shared" si="294"/>
        <v>0</v>
      </c>
      <c r="I1059" s="29">
        <f t="shared" si="295"/>
        <v>0</v>
      </c>
      <c r="J1059" s="29"/>
      <c r="K1059" s="24">
        <f t="shared" si="306"/>
        <v>0</v>
      </c>
      <c r="L1059" s="24">
        <f t="shared" si="306"/>
        <v>0</v>
      </c>
      <c r="M1059" s="24">
        <f t="shared" si="306"/>
        <v>0</v>
      </c>
      <c r="N1059" s="24">
        <f t="shared" si="306"/>
        <v>0</v>
      </c>
      <c r="O1059" s="24">
        <f t="shared" si="306"/>
        <v>0</v>
      </c>
      <c r="P1059" s="24">
        <f t="shared" si="306"/>
        <v>0</v>
      </c>
      <c r="Q1059" s="24">
        <f t="shared" si="306"/>
        <v>0</v>
      </c>
      <c r="R1059" s="24">
        <f t="shared" si="306"/>
        <v>0</v>
      </c>
      <c r="S1059" s="24">
        <f t="shared" si="306"/>
        <v>0</v>
      </c>
      <c r="T1059" s="25"/>
      <c r="U1059" s="67"/>
      <c r="V1059" s="26"/>
    </row>
    <row r="1060" spans="2:23" s="26" customFormat="1" ht="21" hidden="1" customHeight="1" outlineLevel="1" x14ac:dyDescent="0.25">
      <c r="B1060" s="27"/>
      <c r="C1060" s="18"/>
      <c r="D1060" s="18"/>
      <c r="E1060" s="62"/>
      <c r="F1060" s="39"/>
      <c r="G1060" s="39"/>
      <c r="H1060" s="29">
        <f t="shared" si="294"/>
        <v>0</v>
      </c>
      <c r="I1060" s="29">
        <f t="shared" si="295"/>
        <v>0</v>
      </c>
      <c r="J1060" s="29">
        <f t="shared" ref="J1060:J1065" si="311">(H1060*D1060)+(I1060*D1060)</f>
        <v>0</v>
      </c>
      <c r="K1060" s="24">
        <f t="shared" si="306"/>
        <v>0</v>
      </c>
      <c r="L1060" s="24">
        <f t="shared" si="306"/>
        <v>0</v>
      </c>
      <c r="M1060" s="24">
        <f t="shared" si="306"/>
        <v>0</v>
      </c>
      <c r="N1060" s="24">
        <f t="shared" si="306"/>
        <v>0</v>
      </c>
      <c r="O1060" s="24">
        <f t="shared" si="306"/>
        <v>0</v>
      </c>
      <c r="P1060" s="24">
        <f t="shared" si="306"/>
        <v>0</v>
      </c>
      <c r="Q1060" s="24">
        <f t="shared" si="306"/>
        <v>0</v>
      </c>
      <c r="R1060" s="24">
        <f t="shared" si="306"/>
        <v>0</v>
      </c>
      <c r="S1060" s="24">
        <f t="shared" si="306"/>
        <v>0</v>
      </c>
      <c r="T1060" s="25" t="s">
        <v>31</v>
      </c>
      <c r="U1060" s="30"/>
      <c r="W1060" s="31"/>
    </row>
    <row r="1061" spans="2:23" s="38" customFormat="1" ht="21" hidden="1" customHeight="1" outlineLevel="1" x14ac:dyDescent="0.25">
      <c r="B1061" s="32"/>
      <c r="C1061" s="33"/>
      <c r="D1061" s="33"/>
      <c r="E1061" s="34"/>
      <c r="F1061" s="35"/>
      <c r="G1061" s="35"/>
      <c r="H1061" s="29">
        <f t="shared" si="294"/>
        <v>0</v>
      </c>
      <c r="I1061" s="29">
        <f t="shared" si="295"/>
        <v>0</v>
      </c>
      <c r="J1061" s="36">
        <f t="shared" si="311"/>
        <v>0</v>
      </c>
      <c r="K1061" s="24">
        <f t="shared" si="306"/>
        <v>0</v>
      </c>
      <c r="L1061" s="24">
        <f t="shared" si="306"/>
        <v>0</v>
      </c>
      <c r="M1061" s="24">
        <f t="shared" si="306"/>
        <v>0</v>
      </c>
      <c r="N1061" s="24">
        <f t="shared" si="306"/>
        <v>0</v>
      </c>
      <c r="O1061" s="24">
        <f t="shared" si="306"/>
        <v>0</v>
      </c>
      <c r="P1061" s="24">
        <f t="shared" si="306"/>
        <v>0</v>
      </c>
      <c r="Q1061" s="24">
        <f t="shared" si="306"/>
        <v>0</v>
      </c>
      <c r="R1061" s="24">
        <f t="shared" si="306"/>
        <v>0</v>
      </c>
      <c r="S1061" s="24">
        <f t="shared" si="306"/>
        <v>0</v>
      </c>
      <c r="T1061" s="37" t="s">
        <v>31</v>
      </c>
      <c r="U1061" s="37"/>
    </row>
    <row r="1062" spans="2:23" s="26" customFormat="1" ht="21" hidden="1" customHeight="1" outlineLevel="1" x14ac:dyDescent="0.25">
      <c r="B1062" s="27"/>
      <c r="C1062" s="18"/>
      <c r="D1062" s="18"/>
      <c r="E1062" s="19"/>
      <c r="F1062" s="20"/>
      <c r="G1062" s="28"/>
      <c r="H1062" s="29">
        <f t="shared" si="294"/>
        <v>0</v>
      </c>
      <c r="I1062" s="29">
        <f t="shared" si="295"/>
        <v>0</v>
      </c>
      <c r="J1062" s="29">
        <f t="shared" si="311"/>
        <v>0</v>
      </c>
      <c r="K1062" s="24">
        <f t="shared" si="306"/>
        <v>0</v>
      </c>
      <c r="L1062" s="24">
        <f t="shared" si="306"/>
        <v>0</v>
      </c>
      <c r="M1062" s="24">
        <f t="shared" si="306"/>
        <v>0</v>
      </c>
      <c r="N1062" s="24">
        <f t="shared" ref="K1062:S1086" si="312">IF($E1062=N$6,$J1062,0)</f>
        <v>0</v>
      </c>
      <c r="O1062" s="24">
        <f t="shared" si="312"/>
        <v>0</v>
      </c>
      <c r="P1062" s="24">
        <f t="shared" si="312"/>
        <v>0</v>
      </c>
      <c r="Q1062" s="24">
        <f t="shared" si="312"/>
        <v>0</v>
      </c>
      <c r="R1062" s="24">
        <f t="shared" si="312"/>
        <v>0</v>
      </c>
      <c r="S1062" s="24">
        <f t="shared" si="312"/>
        <v>0</v>
      </c>
      <c r="T1062" s="25" t="s">
        <v>31</v>
      </c>
      <c r="U1062" s="30"/>
      <c r="W1062" s="31"/>
    </row>
    <row r="1063" spans="2:23" s="26" customFormat="1" ht="21" hidden="1" customHeight="1" outlineLevel="1" x14ac:dyDescent="0.25">
      <c r="B1063" s="27"/>
      <c r="C1063" s="18"/>
      <c r="D1063" s="18"/>
      <c r="E1063" s="19"/>
      <c r="F1063" s="20"/>
      <c r="G1063" s="28"/>
      <c r="H1063" s="29">
        <f t="shared" si="294"/>
        <v>0</v>
      </c>
      <c r="I1063" s="29">
        <f t="shared" si="295"/>
        <v>0</v>
      </c>
      <c r="J1063" s="29">
        <f t="shared" si="311"/>
        <v>0</v>
      </c>
      <c r="K1063" s="24">
        <f t="shared" si="312"/>
        <v>0</v>
      </c>
      <c r="L1063" s="24">
        <f t="shared" si="312"/>
        <v>0</v>
      </c>
      <c r="M1063" s="24">
        <f t="shared" si="312"/>
        <v>0</v>
      </c>
      <c r="N1063" s="24">
        <f t="shared" si="312"/>
        <v>0</v>
      </c>
      <c r="O1063" s="24">
        <f t="shared" si="312"/>
        <v>0</v>
      </c>
      <c r="P1063" s="24">
        <f t="shared" si="312"/>
        <v>0</v>
      </c>
      <c r="Q1063" s="24">
        <f t="shared" si="312"/>
        <v>0</v>
      </c>
      <c r="R1063" s="24">
        <f t="shared" si="312"/>
        <v>0</v>
      </c>
      <c r="S1063" s="24">
        <f t="shared" si="312"/>
        <v>0</v>
      </c>
      <c r="T1063" s="25" t="s">
        <v>31</v>
      </c>
      <c r="U1063" s="30"/>
      <c r="W1063" s="31"/>
    </row>
    <row r="1064" spans="2:23" s="26" customFormat="1" ht="21" hidden="1" customHeight="1" outlineLevel="1" x14ac:dyDescent="0.25">
      <c r="B1064" s="27"/>
      <c r="C1064" s="18"/>
      <c r="D1064" s="18"/>
      <c r="E1064" s="19"/>
      <c r="F1064" s="20"/>
      <c r="G1064" s="28"/>
      <c r="H1064" s="29">
        <f t="shared" ref="H1064:H1127" si="313">IF(C1064="A",PRODUCT(E1064:G1064),0)</f>
        <v>0</v>
      </c>
      <c r="I1064" s="29">
        <f t="shared" ref="I1064:I1127" si="314">IF(C1064="D",-PRODUCT(E1064:G1064),0)</f>
        <v>0</v>
      </c>
      <c r="J1064" s="29">
        <f t="shared" si="311"/>
        <v>0</v>
      </c>
      <c r="K1064" s="24">
        <f t="shared" si="312"/>
        <v>0</v>
      </c>
      <c r="L1064" s="24">
        <f t="shared" si="312"/>
        <v>0</v>
      </c>
      <c r="M1064" s="24">
        <f t="shared" si="312"/>
        <v>0</v>
      </c>
      <c r="N1064" s="24">
        <f t="shared" si="312"/>
        <v>0</v>
      </c>
      <c r="O1064" s="24">
        <f t="shared" si="312"/>
        <v>0</v>
      </c>
      <c r="P1064" s="24">
        <f t="shared" si="312"/>
        <v>0</v>
      </c>
      <c r="Q1064" s="24">
        <f t="shared" si="312"/>
        <v>0</v>
      </c>
      <c r="R1064" s="24">
        <f t="shared" si="312"/>
        <v>0</v>
      </c>
      <c r="S1064" s="24">
        <f t="shared" si="312"/>
        <v>0</v>
      </c>
      <c r="T1064" s="25" t="s">
        <v>31</v>
      </c>
      <c r="U1064" s="30"/>
      <c r="W1064" s="31"/>
    </row>
    <row r="1065" spans="2:23" s="26" customFormat="1" ht="21" hidden="1" customHeight="1" outlineLevel="1" x14ac:dyDescent="0.25">
      <c r="B1065" s="32"/>
      <c r="C1065" s="33"/>
      <c r="D1065" s="33"/>
      <c r="E1065" s="34"/>
      <c r="F1065" s="35"/>
      <c r="G1065" s="35"/>
      <c r="H1065" s="29">
        <f t="shared" si="313"/>
        <v>0</v>
      </c>
      <c r="I1065" s="29">
        <f t="shared" si="314"/>
        <v>0</v>
      </c>
      <c r="J1065" s="29">
        <f t="shared" si="311"/>
        <v>0</v>
      </c>
      <c r="K1065" s="24">
        <f t="shared" si="312"/>
        <v>0</v>
      </c>
      <c r="L1065" s="24">
        <f t="shared" si="312"/>
        <v>0</v>
      </c>
      <c r="M1065" s="24">
        <f t="shared" si="312"/>
        <v>0</v>
      </c>
      <c r="N1065" s="24">
        <f t="shared" si="312"/>
        <v>0</v>
      </c>
      <c r="O1065" s="24">
        <f t="shared" si="312"/>
        <v>0</v>
      </c>
      <c r="P1065" s="24">
        <f t="shared" si="312"/>
        <v>0</v>
      </c>
      <c r="Q1065" s="24">
        <f t="shared" si="312"/>
        <v>0</v>
      </c>
      <c r="R1065" s="24">
        <f t="shared" si="312"/>
        <v>0</v>
      </c>
      <c r="S1065" s="24">
        <f t="shared" si="312"/>
        <v>0</v>
      </c>
      <c r="T1065" s="25" t="s">
        <v>31</v>
      </c>
      <c r="U1065" s="30"/>
      <c r="W1065" s="31"/>
    </row>
    <row r="1066" spans="2:23" s="26" customFormat="1" ht="21" hidden="1" customHeight="1" outlineLevel="1" x14ac:dyDescent="0.25">
      <c r="B1066" s="17"/>
      <c r="C1066" s="18"/>
      <c r="D1066" s="19"/>
      <c r="E1066" s="20"/>
      <c r="F1066" s="21"/>
      <c r="G1066" s="22"/>
      <c r="H1066" s="29">
        <f t="shared" si="313"/>
        <v>0</v>
      </c>
      <c r="I1066" s="29">
        <f t="shared" si="314"/>
        <v>0</v>
      </c>
      <c r="J1066" s="23">
        <f t="shared" ref="J1066" si="315">IF($D1066=J$6,$C1066*$G1066,0)</f>
        <v>0</v>
      </c>
      <c r="K1066" s="24">
        <f t="shared" si="312"/>
        <v>0</v>
      </c>
      <c r="L1066" s="24">
        <f t="shared" si="312"/>
        <v>0</v>
      </c>
      <c r="M1066" s="24">
        <f t="shared" si="312"/>
        <v>0</v>
      </c>
      <c r="N1066" s="24">
        <f t="shared" si="312"/>
        <v>0</v>
      </c>
      <c r="O1066" s="24">
        <f t="shared" si="312"/>
        <v>0</v>
      </c>
      <c r="P1066" s="24">
        <f t="shared" si="312"/>
        <v>0</v>
      </c>
      <c r="Q1066" s="24">
        <f t="shared" si="312"/>
        <v>0</v>
      </c>
      <c r="R1066" s="24">
        <f t="shared" si="312"/>
        <v>0</v>
      </c>
      <c r="S1066" s="24">
        <f t="shared" si="312"/>
        <v>0</v>
      </c>
      <c r="T1066" s="31"/>
    </row>
    <row r="1067" spans="2:23" s="26" customFormat="1" ht="21" hidden="1" customHeight="1" outlineLevel="1" x14ac:dyDescent="0.25">
      <c r="B1067" s="27"/>
      <c r="C1067" s="18"/>
      <c r="D1067" s="18"/>
      <c r="E1067" s="19"/>
      <c r="F1067" s="20"/>
      <c r="G1067" s="28"/>
      <c r="H1067" s="29">
        <f t="shared" si="313"/>
        <v>0</v>
      </c>
      <c r="I1067" s="29">
        <f t="shared" si="314"/>
        <v>0</v>
      </c>
      <c r="J1067" s="29">
        <f t="shared" ref="J1067:J1069" si="316">(H1067*D1067)+(I1067*D1067)</f>
        <v>0</v>
      </c>
      <c r="K1067" s="24">
        <f t="shared" si="312"/>
        <v>0</v>
      </c>
      <c r="L1067" s="24">
        <f t="shared" si="312"/>
        <v>0</v>
      </c>
      <c r="M1067" s="24">
        <f t="shared" si="312"/>
        <v>0</v>
      </c>
      <c r="N1067" s="24">
        <f t="shared" si="312"/>
        <v>0</v>
      </c>
      <c r="O1067" s="24">
        <f t="shared" si="312"/>
        <v>0</v>
      </c>
      <c r="P1067" s="24">
        <f t="shared" si="312"/>
        <v>0</v>
      </c>
      <c r="Q1067" s="24">
        <f t="shared" si="312"/>
        <v>0</v>
      </c>
      <c r="R1067" s="24">
        <f t="shared" si="312"/>
        <v>0</v>
      </c>
      <c r="S1067" s="24">
        <f t="shared" si="312"/>
        <v>0</v>
      </c>
      <c r="T1067" s="25" t="s">
        <v>31</v>
      </c>
      <c r="U1067" s="30"/>
      <c r="W1067" s="31"/>
    </row>
    <row r="1068" spans="2:23" s="26" customFormat="1" ht="21" hidden="1" customHeight="1" outlineLevel="1" x14ac:dyDescent="0.25">
      <c r="B1068" s="27"/>
      <c r="C1068" s="18"/>
      <c r="D1068" s="18"/>
      <c r="E1068" s="19"/>
      <c r="F1068" s="20"/>
      <c r="G1068" s="28"/>
      <c r="H1068" s="29">
        <f t="shared" si="313"/>
        <v>0</v>
      </c>
      <c r="I1068" s="29">
        <f t="shared" si="314"/>
        <v>0</v>
      </c>
      <c r="J1068" s="29">
        <f t="shared" si="316"/>
        <v>0</v>
      </c>
      <c r="K1068" s="24">
        <f t="shared" si="312"/>
        <v>0</v>
      </c>
      <c r="L1068" s="24">
        <f t="shared" si="312"/>
        <v>0</v>
      </c>
      <c r="M1068" s="24">
        <f t="shared" si="312"/>
        <v>0</v>
      </c>
      <c r="N1068" s="24">
        <f t="shared" si="312"/>
        <v>0</v>
      </c>
      <c r="O1068" s="24">
        <f t="shared" si="312"/>
        <v>0</v>
      </c>
      <c r="P1068" s="24">
        <f t="shared" si="312"/>
        <v>0</v>
      </c>
      <c r="Q1068" s="24">
        <f t="shared" si="312"/>
        <v>0</v>
      </c>
      <c r="R1068" s="24">
        <f t="shared" si="312"/>
        <v>0</v>
      </c>
      <c r="S1068" s="24">
        <f t="shared" si="312"/>
        <v>0</v>
      </c>
      <c r="T1068" s="25" t="s">
        <v>31</v>
      </c>
      <c r="U1068" s="30"/>
      <c r="W1068" s="31"/>
    </row>
    <row r="1069" spans="2:23" s="26" customFormat="1" ht="21" hidden="1" customHeight="1" outlineLevel="1" x14ac:dyDescent="0.25">
      <c r="B1069" s="27"/>
      <c r="C1069" s="18"/>
      <c r="D1069" s="18"/>
      <c r="E1069" s="19"/>
      <c r="F1069" s="20"/>
      <c r="G1069" s="28"/>
      <c r="H1069" s="29">
        <f t="shared" si="313"/>
        <v>0</v>
      </c>
      <c r="I1069" s="29">
        <f t="shared" si="314"/>
        <v>0</v>
      </c>
      <c r="J1069" s="29">
        <f t="shared" si="316"/>
        <v>0</v>
      </c>
      <c r="K1069" s="24">
        <f t="shared" si="312"/>
        <v>0</v>
      </c>
      <c r="L1069" s="24">
        <f t="shared" si="312"/>
        <v>0</v>
      </c>
      <c r="M1069" s="24">
        <f t="shared" si="312"/>
        <v>0</v>
      </c>
      <c r="N1069" s="24">
        <f t="shared" si="312"/>
        <v>0</v>
      </c>
      <c r="O1069" s="24">
        <f t="shared" si="312"/>
        <v>0</v>
      </c>
      <c r="P1069" s="24">
        <f t="shared" si="312"/>
        <v>0</v>
      </c>
      <c r="Q1069" s="24">
        <f t="shared" si="312"/>
        <v>0</v>
      </c>
      <c r="R1069" s="24">
        <f t="shared" si="312"/>
        <v>0</v>
      </c>
      <c r="S1069" s="24">
        <f t="shared" si="312"/>
        <v>0</v>
      </c>
      <c r="T1069" s="25" t="s">
        <v>31</v>
      </c>
      <c r="U1069" s="30"/>
      <c r="W1069" s="31"/>
    </row>
    <row r="1070" spans="2:23" s="26" customFormat="1" ht="21" hidden="1" customHeight="1" outlineLevel="1" x14ac:dyDescent="0.25">
      <c r="B1070" s="17"/>
      <c r="C1070" s="18"/>
      <c r="D1070" s="19"/>
      <c r="E1070" s="20"/>
      <c r="F1070" s="21"/>
      <c r="G1070" s="22"/>
      <c r="H1070" s="29">
        <f t="shared" si="313"/>
        <v>0</v>
      </c>
      <c r="I1070" s="29">
        <f t="shared" si="314"/>
        <v>0</v>
      </c>
      <c r="J1070" s="23">
        <f t="shared" ref="J1070" si="317">IF($D1070=J$6,$C1070*$G1070,0)</f>
        <v>0</v>
      </c>
      <c r="K1070" s="24">
        <f t="shared" si="312"/>
        <v>0</v>
      </c>
      <c r="L1070" s="24">
        <f t="shared" si="312"/>
        <v>0</v>
      </c>
      <c r="M1070" s="24">
        <f t="shared" si="312"/>
        <v>0</v>
      </c>
      <c r="N1070" s="24">
        <f t="shared" si="312"/>
        <v>0</v>
      </c>
      <c r="O1070" s="24">
        <f t="shared" si="312"/>
        <v>0</v>
      </c>
      <c r="P1070" s="24">
        <f t="shared" si="312"/>
        <v>0</v>
      </c>
      <c r="Q1070" s="24">
        <f t="shared" si="312"/>
        <v>0</v>
      </c>
      <c r="R1070" s="24">
        <f t="shared" si="312"/>
        <v>0</v>
      </c>
      <c r="S1070" s="24">
        <f t="shared" si="312"/>
        <v>0</v>
      </c>
      <c r="T1070" s="31"/>
    </row>
    <row r="1071" spans="2:23" s="26" customFormat="1" ht="21" hidden="1" customHeight="1" outlineLevel="1" x14ac:dyDescent="0.25">
      <c r="B1071" s="27"/>
      <c r="C1071" s="18"/>
      <c r="D1071" s="18"/>
      <c r="E1071" s="19"/>
      <c r="F1071" s="20"/>
      <c r="G1071" s="28"/>
      <c r="H1071" s="29">
        <f t="shared" si="313"/>
        <v>0</v>
      </c>
      <c r="I1071" s="29">
        <f t="shared" si="314"/>
        <v>0</v>
      </c>
      <c r="J1071" s="29">
        <f t="shared" ref="J1071:J1078" si="318">(H1071*D1071)+(I1071*D1071)</f>
        <v>0</v>
      </c>
      <c r="K1071" s="24">
        <f t="shared" si="312"/>
        <v>0</v>
      </c>
      <c r="L1071" s="24">
        <f t="shared" si="312"/>
        <v>0</v>
      </c>
      <c r="M1071" s="24">
        <f t="shared" si="312"/>
        <v>0</v>
      </c>
      <c r="N1071" s="24">
        <f t="shared" si="312"/>
        <v>0</v>
      </c>
      <c r="O1071" s="24">
        <f t="shared" si="312"/>
        <v>0</v>
      </c>
      <c r="P1071" s="24">
        <f t="shared" si="312"/>
        <v>0</v>
      </c>
      <c r="Q1071" s="24">
        <f t="shared" si="312"/>
        <v>0</v>
      </c>
      <c r="R1071" s="24">
        <f t="shared" si="312"/>
        <v>0</v>
      </c>
      <c r="S1071" s="24">
        <f t="shared" si="312"/>
        <v>0</v>
      </c>
      <c r="T1071" s="25" t="s">
        <v>31</v>
      </c>
      <c r="U1071" s="30"/>
      <c r="W1071" s="31"/>
    </row>
    <row r="1072" spans="2:23" s="38" customFormat="1" ht="21" hidden="1" customHeight="1" outlineLevel="1" x14ac:dyDescent="0.25">
      <c r="B1072" s="32"/>
      <c r="C1072" s="33"/>
      <c r="D1072" s="33"/>
      <c r="E1072" s="34"/>
      <c r="F1072" s="35"/>
      <c r="G1072" s="35"/>
      <c r="H1072" s="29">
        <f t="shared" si="313"/>
        <v>0</v>
      </c>
      <c r="I1072" s="29">
        <f t="shared" si="314"/>
        <v>0</v>
      </c>
      <c r="J1072" s="36">
        <f t="shared" si="318"/>
        <v>0</v>
      </c>
      <c r="K1072" s="24">
        <f t="shared" si="312"/>
        <v>0</v>
      </c>
      <c r="L1072" s="24">
        <f t="shared" si="312"/>
        <v>0</v>
      </c>
      <c r="M1072" s="24">
        <f t="shared" si="312"/>
        <v>0</v>
      </c>
      <c r="N1072" s="24">
        <f t="shared" si="312"/>
        <v>0</v>
      </c>
      <c r="O1072" s="24">
        <f t="shared" si="312"/>
        <v>0</v>
      </c>
      <c r="P1072" s="24">
        <f t="shared" si="312"/>
        <v>0</v>
      </c>
      <c r="Q1072" s="24">
        <f t="shared" si="312"/>
        <v>0</v>
      </c>
      <c r="R1072" s="24">
        <f t="shared" si="312"/>
        <v>0</v>
      </c>
      <c r="S1072" s="24">
        <f t="shared" si="312"/>
        <v>0</v>
      </c>
      <c r="T1072" s="37" t="s">
        <v>31</v>
      </c>
      <c r="U1072" s="37"/>
    </row>
    <row r="1073" spans="2:23" s="26" customFormat="1" ht="21" hidden="1" customHeight="1" outlineLevel="1" x14ac:dyDescent="0.25">
      <c r="B1073" s="27"/>
      <c r="C1073" s="18"/>
      <c r="D1073" s="18"/>
      <c r="E1073" s="19"/>
      <c r="F1073" s="20"/>
      <c r="G1073" s="28"/>
      <c r="H1073" s="29">
        <f t="shared" si="313"/>
        <v>0</v>
      </c>
      <c r="I1073" s="29">
        <f t="shared" si="314"/>
        <v>0</v>
      </c>
      <c r="J1073" s="29">
        <f t="shared" si="318"/>
        <v>0</v>
      </c>
      <c r="K1073" s="24">
        <f t="shared" si="312"/>
        <v>0</v>
      </c>
      <c r="L1073" s="24">
        <f t="shared" si="312"/>
        <v>0</v>
      </c>
      <c r="M1073" s="24">
        <f t="shared" si="312"/>
        <v>0</v>
      </c>
      <c r="N1073" s="24">
        <f t="shared" si="312"/>
        <v>0</v>
      </c>
      <c r="O1073" s="24">
        <f t="shared" si="312"/>
        <v>0</v>
      </c>
      <c r="P1073" s="24">
        <f t="shared" si="312"/>
        <v>0</v>
      </c>
      <c r="Q1073" s="24">
        <f t="shared" si="312"/>
        <v>0</v>
      </c>
      <c r="R1073" s="24">
        <f t="shared" si="312"/>
        <v>0</v>
      </c>
      <c r="S1073" s="24">
        <f t="shared" si="312"/>
        <v>0</v>
      </c>
      <c r="T1073" s="25" t="s">
        <v>31</v>
      </c>
      <c r="U1073" s="30"/>
      <c r="W1073" s="31"/>
    </row>
    <row r="1074" spans="2:23" s="26" customFormat="1" ht="21" hidden="1" customHeight="1" outlineLevel="1" x14ac:dyDescent="0.25">
      <c r="B1074" s="27"/>
      <c r="C1074" s="18"/>
      <c r="D1074" s="18"/>
      <c r="E1074" s="19"/>
      <c r="F1074" s="20"/>
      <c r="G1074" s="28"/>
      <c r="H1074" s="29">
        <f t="shared" si="313"/>
        <v>0</v>
      </c>
      <c r="I1074" s="29">
        <f t="shared" si="314"/>
        <v>0</v>
      </c>
      <c r="J1074" s="29">
        <f t="shared" si="318"/>
        <v>0</v>
      </c>
      <c r="K1074" s="24">
        <f t="shared" si="312"/>
        <v>0</v>
      </c>
      <c r="L1074" s="24">
        <f t="shared" si="312"/>
        <v>0</v>
      </c>
      <c r="M1074" s="24">
        <f t="shared" si="312"/>
        <v>0</v>
      </c>
      <c r="N1074" s="24">
        <f t="shared" si="312"/>
        <v>0</v>
      </c>
      <c r="O1074" s="24">
        <f t="shared" si="312"/>
        <v>0</v>
      </c>
      <c r="P1074" s="24">
        <f t="shared" si="312"/>
        <v>0</v>
      </c>
      <c r="Q1074" s="24">
        <f t="shared" si="312"/>
        <v>0</v>
      </c>
      <c r="R1074" s="24">
        <f t="shared" si="312"/>
        <v>0</v>
      </c>
      <c r="S1074" s="24">
        <f t="shared" si="312"/>
        <v>0</v>
      </c>
      <c r="T1074" s="25" t="s">
        <v>31</v>
      </c>
      <c r="U1074" s="30"/>
      <c r="W1074" s="31"/>
    </row>
    <row r="1075" spans="2:23" s="26" customFormat="1" ht="21" hidden="1" customHeight="1" outlineLevel="1" x14ac:dyDescent="0.25">
      <c r="B1075" s="27"/>
      <c r="C1075" s="18"/>
      <c r="D1075" s="18"/>
      <c r="E1075" s="19"/>
      <c r="F1075" s="20"/>
      <c r="G1075" s="28"/>
      <c r="H1075" s="29">
        <f t="shared" si="313"/>
        <v>0</v>
      </c>
      <c r="I1075" s="29">
        <f t="shared" si="314"/>
        <v>0</v>
      </c>
      <c r="J1075" s="29">
        <f t="shared" si="318"/>
        <v>0</v>
      </c>
      <c r="K1075" s="24">
        <f t="shared" si="312"/>
        <v>0</v>
      </c>
      <c r="L1075" s="24">
        <f t="shared" si="312"/>
        <v>0</v>
      </c>
      <c r="M1075" s="24">
        <f t="shared" si="312"/>
        <v>0</v>
      </c>
      <c r="N1075" s="24">
        <f t="shared" si="312"/>
        <v>0</v>
      </c>
      <c r="O1075" s="24">
        <f t="shared" si="312"/>
        <v>0</v>
      </c>
      <c r="P1075" s="24">
        <f t="shared" si="312"/>
        <v>0</v>
      </c>
      <c r="Q1075" s="24">
        <f t="shared" si="312"/>
        <v>0</v>
      </c>
      <c r="R1075" s="24">
        <f t="shared" si="312"/>
        <v>0</v>
      </c>
      <c r="S1075" s="24">
        <f t="shared" si="312"/>
        <v>0</v>
      </c>
      <c r="T1075" s="25" t="s">
        <v>31</v>
      </c>
      <c r="U1075" s="30"/>
      <c r="W1075" s="31"/>
    </row>
    <row r="1076" spans="2:23" s="26" customFormat="1" ht="21" hidden="1" customHeight="1" outlineLevel="1" x14ac:dyDescent="0.25">
      <c r="B1076" s="27"/>
      <c r="C1076" s="18"/>
      <c r="D1076" s="18"/>
      <c r="E1076" s="19"/>
      <c r="F1076" s="20"/>
      <c r="G1076" s="28"/>
      <c r="H1076" s="29">
        <f t="shared" si="313"/>
        <v>0</v>
      </c>
      <c r="I1076" s="29">
        <f t="shared" si="314"/>
        <v>0</v>
      </c>
      <c r="J1076" s="29">
        <f t="shared" si="318"/>
        <v>0</v>
      </c>
      <c r="K1076" s="24">
        <f t="shared" si="312"/>
        <v>0</v>
      </c>
      <c r="L1076" s="24">
        <f t="shared" si="312"/>
        <v>0</v>
      </c>
      <c r="M1076" s="24">
        <f t="shared" si="312"/>
        <v>0</v>
      </c>
      <c r="N1076" s="24">
        <f t="shared" si="312"/>
        <v>0</v>
      </c>
      <c r="O1076" s="24">
        <f t="shared" si="312"/>
        <v>0</v>
      </c>
      <c r="P1076" s="24">
        <f t="shared" si="312"/>
        <v>0</v>
      </c>
      <c r="Q1076" s="24">
        <f t="shared" si="312"/>
        <v>0</v>
      </c>
      <c r="R1076" s="24">
        <f t="shared" si="312"/>
        <v>0</v>
      </c>
      <c r="S1076" s="24">
        <f t="shared" si="312"/>
        <v>0</v>
      </c>
      <c r="T1076" s="25" t="s">
        <v>31</v>
      </c>
      <c r="U1076" s="30"/>
      <c r="W1076" s="31"/>
    </row>
    <row r="1077" spans="2:23" s="38" customFormat="1" ht="21" hidden="1" customHeight="1" outlineLevel="1" x14ac:dyDescent="0.25">
      <c r="B1077" s="32"/>
      <c r="C1077" s="33"/>
      <c r="D1077" s="33"/>
      <c r="E1077" s="34"/>
      <c r="F1077" s="35"/>
      <c r="G1077" s="35"/>
      <c r="H1077" s="29">
        <f t="shared" si="313"/>
        <v>0</v>
      </c>
      <c r="I1077" s="29">
        <f t="shared" si="314"/>
        <v>0</v>
      </c>
      <c r="J1077" s="36">
        <f t="shared" si="318"/>
        <v>0</v>
      </c>
      <c r="K1077" s="24">
        <f t="shared" si="312"/>
        <v>0</v>
      </c>
      <c r="L1077" s="24">
        <f t="shared" si="312"/>
        <v>0</v>
      </c>
      <c r="M1077" s="24">
        <f t="shared" si="312"/>
        <v>0</v>
      </c>
      <c r="N1077" s="24">
        <f t="shared" si="312"/>
        <v>0</v>
      </c>
      <c r="O1077" s="24">
        <f t="shared" si="312"/>
        <v>0</v>
      </c>
      <c r="P1077" s="24">
        <f t="shared" si="312"/>
        <v>0</v>
      </c>
      <c r="Q1077" s="24">
        <f t="shared" si="312"/>
        <v>0</v>
      </c>
      <c r="R1077" s="24">
        <f t="shared" si="312"/>
        <v>0</v>
      </c>
      <c r="S1077" s="24">
        <f t="shared" si="312"/>
        <v>0</v>
      </c>
      <c r="T1077" s="37" t="s">
        <v>31</v>
      </c>
      <c r="U1077" s="37"/>
    </row>
    <row r="1078" spans="2:23" s="26" customFormat="1" ht="21" hidden="1" customHeight="1" outlineLevel="1" x14ac:dyDescent="0.25">
      <c r="B1078" s="27"/>
      <c r="C1078" s="18"/>
      <c r="D1078" s="18"/>
      <c r="E1078" s="19"/>
      <c r="F1078" s="20"/>
      <c r="G1078" s="28"/>
      <c r="H1078" s="29">
        <f t="shared" si="313"/>
        <v>0</v>
      </c>
      <c r="I1078" s="29">
        <f t="shared" si="314"/>
        <v>0</v>
      </c>
      <c r="J1078" s="29">
        <f t="shared" si="318"/>
        <v>0</v>
      </c>
      <c r="K1078" s="24">
        <f t="shared" si="312"/>
        <v>0</v>
      </c>
      <c r="L1078" s="24">
        <f t="shared" si="312"/>
        <v>0</v>
      </c>
      <c r="M1078" s="24">
        <f t="shared" si="312"/>
        <v>0</v>
      </c>
      <c r="N1078" s="24">
        <f t="shared" si="312"/>
        <v>0</v>
      </c>
      <c r="O1078" s="24">
        <f t="shared" si="312"/>
        <v>0</v>
      </c>
      <c r="P1078" s="24">
        <f t="shared" si="312"/>
        <v>0</v>
      </c>
      <c r="Q1078" s="24">
        <f t="shared" si="312"/>
        <v>0</v>
      </c>
      <c r="R1078" s="24">
        <f t="shared" si="312"/>
        <v>0</v>
      </c>
      <c r="S1078" s="24">
        <f t="shared" si="312"/>
        <v>0</v>
      </c>
      <c r="T1078" s="25" t="s">
        <v>31</v>
      </c>
      <c r="U1078" s="30"/>
      <c r="W1078" s="31"/>
    </row>
    <row r="1079" spans="2:23" s="26" customFormat="1" ht="21" hidden="1" customHeight="1" outlineLevel="1" x14ac:dyDescent="0.25">
      <c r="B1079" s="17"/>
      <c r="C1079" s="18"/>
      <c r="D1079" s="19"/>
      <c r="E1079" s="20"/>
      <c r="F1079" s="21"/>
      <c r="G1079" s="22"/>
      <c r="H1079" s="29">
        <f t="shared" si="313"/>
        <v>0</v>
      </c>
      <c r="I1079" s="29">
        <f t="shared" si="314"/>
        <v>0</v>
      </c>
      <c r="J1079" s="23">
        <f t="shared" ref="J1079" si="319">IF($D1079=J$6,$C1079*$G1079,0)</f>
        <v>0</v>
      </c>
      <c r="K1079" s="24">
        <f t="shared" si="312"/>
        <v>0</v>
      </c>
      <c r="L1079" s="24">
        <f t="shared" si="312"/>
        <v>0</v>
      </c>
      <c r="M1079" s="24">
        <f t="shared" si="312"/>
        <v>0</v>
      </c>
      <c r="N1079" s="24">
        <f t="shared" si="312"/>
        <v>0</v>
      </c>
      <c r="O1079" s="24">
        <f t="shared" si="312"/>
        <v>0</v>
      </c>
      <c r="P1079" s="24">
        <f t="shared" si="312"/>
        <v>0</v>
      </c>
      <c r="Q1079" s="24">
        <f t="shared" si="312"/>
        <v>0</v>
      </c>
      <c r="R1079" s="24">
        <f t="shared" si="312"/>
        <v>0</v>
      </c>
      <c r="S1079" s="24">
        <f t="shared" si="312"/>
        <v>0</v>
      </c>
      <c r="T1079" s="31"/>
    </row>
    <row r="1080" spans="2:23" s="26" customFormat="1" ht="21" hidden="1" customHeight="1" outlineLevel="1" x14ac:dyDescent="0.25">
      <c r="B1080" s="27"/>
      <c r="C1080" s="18"/>
      <c r="D1080" s="18"/>
      <c r="E1080" s="19"/>
      <c r="F1080" s="20"/>
      <c r="G1080" s="28"/>
      <c r="H1080" s="29">
        <f t="shared" si="313"/>
        <v>0</v>
      </c>
      <c r="I1080" s="29">
        <f t="shared" si="314"/>
        <v>0</v>
      </c>
      <c r="J1080" s="29">
        <f t="shared" ref="J1080:J1086" si="320">(H1080*D1080)+(I1080*D1080)</f>
        <v>0</v>
      </c>
      <c r="K1080" s="24">
        <f t="shared" si="312"/>
        <v>0</v>
      </c>
      <c r="L1080" s="24">
        <f t="shared" si="312"/>
        <v>0</v>
      </c>
      <c r="M1080" s="24">
        <f t="shared" si="312"/>
        <v>0</v>
      </c>
      <c r="N1080" s="24">
        <f t="shared" si="312"/>
        <v>0</v>
      </c>
      <c r="O1080" s="24">
        <f t="shared" si="312"/>
        <v>0</v>
      </c>
      <c r="P1080" s="24">
        <f t="shared" si="312"/>
        <v>0</v>
      </c>
      <c r="Q1080" s="24">
        <f t="shared" si="312"/>
        <v>0</v>
      </c>
      <c r="R1080" s="24">
        <f t="shared" si="312"/>
        <v>0</v>
      </c>
      <c r="S1080" s="24">
        <f t="shared" si="312"/>
        <v>0</v>
      </c>
      <c r="T1080" s="25" t="s">
        <v>31</v>
      </c>
      <c r="U1080" s="30"/>
      <c r="W1080" s="31"/>
    </row>
    <row r="1081" spans="2:23" s="26" customFormat="1" ht="21" hidden="1" customHeight="1" outlineLevel="1" x14ac:dyDescent="0.25">
      <c r="B1081" s="27"/>
      <c r="C1081" s="18"/>
      <c r="D1081" s="18"/>
      <c r="E1081" s="19"/>
      <c r="F1081" s="20"/>
      <c r="G1081" s="28"/>
      <c r="H1081" s="29">
        <f t="shared" si="313"/>
        <v>0</v>
      </c>
      <c r="I1081" s="29">
        <f t="shared" si="314"/>
        <v>0</v>
      </c>
      <c r="J1081" s="29">
        <f t="shared" si="320"/>
        <v>0</v>
      </c>
      <c r="K1081" s="24">
        <f t="shared" si="312"/>
        <v>0</v>
      </c>
      <c r="L1081" s="24">
        <f t="shared" si="312"/>
        <v>0</v>
      </c>
      <c r="M1081" s="24">
        <f t="shared" si="312"/>
        <v>0</v>
      </c>
      <c r="N1081" s="24">
        <f t="shared" si="312"/>
        <v>0</v>
      </c>
      <c r="O1081" s="24">
        <f t="shared" si="312"/>
        <v>0</v>
      </c>
      <c r="P1081" s="24">
        <f t="shared" si="312"/>
        <v>0</v>
      </c>
      <c r="Q1081" s="24">
        <f t="shared" si="312"/>
        <v>0</v>
      </c>
      <c r="R1081" s="24">
        <f t="shared" si="312"/>
        <v>0</v>
      </c>
      <c r="S1081" s="24">
        <f t="shared" si="312"/>
        <v>0</v>
      </c>
      <c r="T1081" s="25" t="s">
        <v>31</v>
      </c>
      <c r="U1081" s="30"/>
      <c r="W1081" s="31"/>
    </row>
    <row r="1082" spans="2:23" s="26" customFormat="1" ht="21" hidden="1" customHeight="1" outlineLevel="1" x14ac:dyDescent="0.25">
      <c r="B1082" s="27"/>
      <c r="C1082" s="18"/>
      <c r="D1082" s="18"/>
      <c r="E1082" s="19"/>
      <c r="F1082" s="20"/>
      <c r="G1082" s="28"/>
      <c r="H1082" s="29">
        <f t="shared" si="313"/>
        <v>0</v>
      </c>
      <c r="I1082" s="29">
        <f t="shared" si="314"/>
        <v>0</v>
      </c>
      <c r="J1082" s="29">
        <f t="shared" si="320"/>
        <v>0</v>
      </c>
      <c r="K1082" s="24">
        <f t="shared" si="312"/>
        <v>0</v>
      </c>
      <c r="L1082" s="24">
        <f t="shared" si="312"/>
        <v>0</v>
      </c>
      <c r="M1082" s="24">
        <f t="shared" si="312"/>
        <v>0</v>
      </c>
      <c r="N1082" s="24">
        <f t="shared" si="312"/>
        <v>0</v>
      </c>
      <c r="O1082" s="24">
        <f t="shared" si="312"/>
        <v>0</v>
      </c>
      <c r="P1082" s="24">
        <f t="shared" si="312"/>
        <v>0</v>
      </c>
      <c r="Q1082" s="24">
        <f t="shared" si="312"/>
        <v>0</v>
      </c>
      <c r="R1082" s="24">
        <f t="shared" si="312"/>
        <v>0</v>
      </c>
      <c r="S1082" s="24">
        <f t="shared" si="312"/>
        <v>0</v>
      </c>
      <c r="T1082" s="25" t="s">
        <v>31</v>
      </c>
      <c r="U1082" s="30"/>
      <c r="W1082" s="31"/>
    </row>
    <row r="1083" spans="2:23" s="26" customFormat="1" ht="21" hidden="1" customHeight="1" outlineLevel="1" x14ac:dyDescent="0.25">
      <c r="B1083" s="27"/>
      <c r="C1083" s="18"/>
      <c r="D1083" s="18"/>
      <c r="E1083" s="19"/>
      <c r="F1083" s="20"/>
      <c r="G1083" s="28"/>
      <c r="H1083" s="29">
        <f t="shared" si="313"/>
        <v>0</v>
      </c>
      <c r="I1083" s="29">
        <f t="shared" si="314"/>
        <v>0</v>
      </c>
      <c r="J1083" s="29">
        <f t="shared" si="320"/>
        <v>0</v>
      </c>
      <c r="K1083" s="24">
        <f t="shared" si="312"/>
        <v>0</v>
      </c>
      <c r="L1083" s="24">
        <f t="shared" si="312"/>
        <v>0</v>
      </c>
      <c r="M1083" s="24">
        <f t="shared" si="312"/>
        <v>0</v>
      </c>
      <c r="N1083" s="24">
        <f t="shared" si="312"/>
        <v>0</v>
      </c>
      <c r="O1083" s="24">
        <f t="shared" si="312"/>
        <v>0</v>
      </c>
      <c r="P1083" s="24">
        <f t="shared" si="312"/>
        <v>0</v>
      </c>
      <c r="Q1083" s="24">
        <f t="shared" si="312"/>
        <v>0</v>
      </c>
      <c r="R1083" s="24">
        <f t="shared" si="312"/>
        <v>0</v>
      </c>
      <c r="S1083" s="24">
        <f t="shared" si="312"/>
        <v>0</v>
      </c>
      <c r="T1083" s="25" t="s">
        <v>31</v>
      </c>
      <c r="U1083" s="30"/>
      <c r="W1083" s="31"/>
    </row>
    <row r="1084" spans="2:23" s="26" customFormat="1" ht="21" hidden="1" customHeight="1" outlineLevel="1" x14ac:dyDescent="0.25">
      <c r="B1084" s="27"/>
      <c r="C1084" s="18"/>
      <c r="D1084" s="18"/>
      <c r="E1084" s="19"/>
      <c r="F1084" s="20"/>
      <c r="G1084" s="28"/>
      <c r="H1084" s="29">
        <f t="shared" si="313"/>
        <v>0</v>
      </c>
      <c r="I1084" s="29">
        <f t="shared" si="314"/>
        <v>0</v>
      </c>
      <c r="J1084" s="29">
        <f t="shared" si="320"/>
        <v>0</v>
      </c>
      <c r="K1084" s="24">
        <f t="shared" si="312"/>
        <v>0</v>
      </c>
      <c r="L1084" s="24">
        <f t="shared" si="312"/>
        <v>0</v>
      </c>
      <c r="M1084" s="24">
        <f t="shared" si="312"/>
        <v>0</v>
      </c>
      <c r="N1084" s="24">
        <f t="shared" si="312"/>
        <v>0</v>
      </c>
      <c r="O1084" s="24">
        <f t="shared" si="312"/>
        <v>0</v>
      </c>
      <c r="P1084" s="24">
        <f t="shared" si="312"/>
        <v>0</v>
      </c>
      <c r="Q1084" s="24">
        <f t="shared" si="312"/>
        <v>0</v>
      </c>
      <c r="R1084" s="24">
        <f t="shared" si="312"/>
        <v>0</v>
      </c>
      <c r="S1084" s="24">
        <f t="shared" si="312"/>
        <v>0</v>
      </c>
      <c r="T1084" s="25" t="s">
        <v>31</v>
      </c>
      <c r="U1084" s="30"/>
      <c r="W1084" s="31"/>
    </row>
    <row r="1085" spans="2:23" s="38" customFormat="1" ht="21" hidden="1" customHeight="1" outlineLevel="1" x14ac:dyDescent="0.25">
      <c r="B1085" s="32"/>
      <c r="C1085" s="33"/>
      <c r="D1085" s="33"/>
      <c r="E1085" s="34"/>
      <c r="F1085" s="35"/>
      <c r="G1085" s="35"/>
      <c r="H1085" s="29">
        <f t="shared" si="313"/>
        <v>0</v>
      </c>
      <c r="I1085" s="29">
        <f t="shared" si="314"/>
        <v>0</v>
      </c>
      <c r="J1085" s="36">
        <f t="shared" si="320"/>
        <v>0</v>
      </c>
      <c r="K1085" s="24">
        <f t="shared" si="312"/>
        <v>0</v>
      </c>
      <c r="L1085" s="24">
        <f t="shared" si="312"/>
        <v>0</v>
      </c>
      <c r="M1085" s="24">
        <f t="shared" si="312"/>
        <v>0</v>
      </c>
      <c r="N1085" s="24">
        <f t="shared" si="312"/>
        <v>0</v>
      </c>
      <c r="O1085" s="24">
        <f t="shared" si="312"/>
        <v>0</v>
      </c>
      <c r="P1085" s="24">
        <f t="shared" si="312"/>
        <v>0</v>
      </c>
      <c r="Q1085" s="24">
        <f t="shared" si="312"/>
        <v>0</v>
      </c>
      <c r="R1085" s="24">
        <f t="shared" si="312"/>
        <v>0</v>
      </c>
      <c r="S1085" s="24">
        <f t="shared" si="312"/>
        <v>0</v>
      </c>
      <c r="T1085" s="37" t="s">
        <v>31</v>
      </c>
      <c r="U1085" s="37"/>
    </row>
    <row r="1086" spans="2:23" s="26" customFormat="1" ht="21" hidden="1" customHeight="1" outlineLevel="1" x14ac:dyDescent="0.25">
      <c r="B1086" s="27"/>
      <c r="C1086" s="18"/>
      <c r="D1086" s="18"/>
      <c r="E1086" s="19"/>
      <c r="F1086" s="20"/>
      <c r="G1086" s="28"/>
      <c r="H1086" s="29">
        <f t="shared" si="313"/>
        <v>0</v>
      </c>
      <c r="I1086" s="29">
        <f t="shared" si="314"/>
        <v>0</v>
      </c>
      <c r="J1086" s="29">
        <f t="shared" si="320"/>
        <v>0</v>
      </c>
      <c r="K1086" s="24">
        <f t="shared" si="312"/>
        <v>0</v>
      </c>
      <c r="L1086" s="24">
        <f t="shared" si="312"/>
        <v>0</v>
      </c>
      <c r="M1086" s="24">
        <f t="shared" si="312"/>
        <v>0</v>
      </c>
      <c r="N1086" s="24">
        <f t="shared" si="312"/>
        <v>0</v>
      </c>
      <c r="O1086" s="24">
        <f t="shared" si="312"/>
        <v>0</v>
      </c>
      <c r="P1086" s="24">
        <f t="shared" si="312"/>
        <v>0</v>
      </c>
      <c r="Q1086" s="24">
        <f t="shared" si="312"/>
        <v>0</v>
      </c>
      <c r="R1086" s="24">
        <f t="shared" si="312"/>
        <v>0</v>
      </c>
      <c r="S1086" s="24">
        <f t="shared" si="312"/>
        <v>0</v>
      </c>
      <c r="T1086" s="25" t="s">
        <v>31</v>
      </c>
      <c r="U1086" s="30"/>
      <c r="W1086" s="31"/>
    </row>
    <row r="1087" spans="2:23" s="26" customFormat="1" ht="21" hidden="1" customHeight="1" outlineLevel="1" x14ac:dyDescent="0.25">
      <c r="B1087" s="17"/>
      <c r="C1087" s="18"/>
      <c r="D1087" s="19"/>
      <c r="E1087" s="20"/>
      <c r="F1087" s="21"/>
      <c r="G1087" s="22"/>
      <c r="H1087" s="29">
        <f t="shared" si="313"/>
        <v>0</v>
      </c>
      <c r="I1087" s="29">
        <f t="shared" si="314"/>
        <v>0</v>
      </c>
      <c r="J1087" s="23">
        <f t="shared" ref="J1087" si="321">IF($D1087=J$6,$C1087*$G1087,0)</f>
        <v>0</v>
      </c>
      <c r="K1087" s="24">
        <f t="shared" ref="K1087:S1102" si="322">IF($E1087=K$6,$J1087,0)</f>
        <v>0</v>
      </c>
      <c r="L1087" s="24">
        <f t="shared" si="322"/>
        <v>0</v>
      </c>
      <c r="M1087" s="24">
        <f t="shared" si="322"/>
        <v>0</v>
      </c>
      <c r="N1087" s="24">
        <f t="shared" si="322"/>
        <v>0</v>
      </c>
      <c r="O1087" s="24">
        <f t="shared" si="322"/>
        <v>0</v>
      </c>
      <c r="P1087" s="24">
        <f t="shared" si="322"/>
        <v>0</v>
      </c>
      <c r="Q1087" s="24">
        <f t="shared" si="322"/>
        <v>0</v>
      </c>
      <c r="R1087" s="24">
        <f t="shared" si="322"/>
        <v>0</v>
      </c>
      <c r="S1087" s="24">
        <f t="shared" si="322"/>
        <v>0</v>
      </c>
      <c r="T1087" s="31"/>
    </row>
    <row r="1088" spans="2:23" s="26" customFormat="1" ht="21" hidden="1" customHeight="1" outlineLevel="1" x14ac:dyDescent="0.25">
      <c r="B1088" s="27"/>
      <c r="C1088" s="18"/>
      <c r="D1088" s="18"/>
      <c r="E1088" s="19"/>
      <c r="F1088" s="20"/>
      <c r="G1088" s="28"/>
      <c r="H1088" s="29">
        <f t="shared" si="313"/>
        <v>0</v>
      </c>
      <c r="I1088" s="29">
        <f t="shared" si="314"/>
        <v>0</v>
      </c>
      <c r="J1088" s="29">
        <f t="shared" ref="J1088:J1097" si="323">(H1088*D1088)+(I1088*D1088)</f>
        <v>0</v>
      </c>
      <c r="K1088" s="24">
        <f t="shared" si="322"/>
        <v>0</v>
      </c>
      <c r="L1088" s="24">
        <f t="shared" si="322"/>
        <v>0</v>
      </c>
      <c r="M1088" s="24">
        <f t="shared" si="322"/>
        <v>0</v>
      </c>
      <c r="N1088" s="24">
        <f t="shared" si="322"/>
        <v>0</v>
      </c>
      <c r="O1088" s="24">
        <f t="shared" si="322"/>
        <v>0</v>
      </c>
      <c r="P1088" s="24">
        <f t="shared" si="322"/>
        <v>0</v>
      </c>
      <c r="Q1088" s="24">
        <f t="shared" si="322"/>
        <v>0</v>
      </c>
      <c r="R1088" s="24">
        <f t="shared" si="322"/>
        <v>0</v>
      </c>
      <c r="S1088" s="24">
        <f t="shared" si="322"/>
        <v>0</v>
      </c>
      <c r="T1088" s="25" t="s">
        <v>31</v>
      </c>
      <c r="U1088" s="30"/>
      <c r="W1088" s="31"/>
    </row>
    <row r="1089" spans="2:23" s="26" customFormat="1" ht="21" hidden="1" customHeight="1" outlineLevel="1" x14ac:dyDescent="0.25">
      <c r="B1089" s="27"/>
      <c r="C1089" s="18"/>
      <c r="D1089" s="18"/>
      <c r="E1089" s="19"/>
      <c r="F1089" s="20"/>
      <c r="G1089" s="28"/>
      <c r="H1089" s="29">
        <f t="shared" si="313"/>
        <v>0</v>
      </c>
      <c r="I1089" s="29">
        <f t="shared" si="314"/>
        <v>0</v>
      </c>
      <c r="J1089" s="29">
        <f t="shared" si="323"/>
        <v>0</v>
      </c>
      <c r="K1089" s="24">
        <f t="shared" si="322"/>
        <v>0</v>
      </c>
      <c r="L1089" s="24">
        <f t="shared" si="322"/>
        <v>0</v>
      </c>
      <c r="M1089" s="24">
        <f t="shared" si="322"/>
        <v>0</v>
      </c>
      <c r="N1089" s="24">
        <f t="shared" si="322"/>
        <v>0</v>
      </c>
      <c r="O1089" s="24">
        <f t="shared" si="322"/>
        <v>0</v>
      </c>
      <c r="P1089" s="24">
        <f t="shared" si="322"/>
        <v>0</v>
      </c>
      <c r="Q1089" s="24">
        <f t="shared" si="322"/>
        <v>0</v>
      </c>
      <c r="R1089" s="24">
        <f t="shared" si="322"/>
        <v>0</v>
      </c>
      <c r="S1089" s="24">
        <f t="shared" si="322"/>
        <v>0</v>
      </c>
      <c r="T1089" s="25" t="s">
        <v>31</v>
      </c>
      <c r="U1089" s="30"/>
      <c r="W1089" s="31"/>
    </row>
    <row r="1090" spans="2:23" s="26" customFormat="1" ht="21" hidden="1" customHeight="1" outlineLevel="1" x14ac:dyDescent="0.25">
      <c r="B1090" s="27"/>
      <c r="C1090" s="18"/>
      <c r="D1090" s="18"/>
      <c r="E1090" s="19"/>
      <c r="F1090" s="20"/>
      <c r="G1090" s="28"/>
      <c r="H1090" s="29">
        <f t="shared" si="313"/>
        <v>0</v>
      </c>
      <c r="I1090" s="29">
        <f t="shared" si="314"/>
        <v>0</v>
      </c>
      <c r="J1090" s="29">
        <f t="shared" si="323"/>
        <v>0</v>
      </c>
      <c r="K1090" s="24">
        <f t="shared" si="322"/>
        <v>0</v>
      </c>
      <c r="L1090" s="24">
        <f t="shared" si="322"/>
        <v>0</v>
      </c>
      <c r="M1090" s="24">
        <f t="shared" si="322"/>
        <v>0</v>
      </c>
      <c r="N1090" s="24">
        <f t="shared" si="322"/>
        <v>0</v>
      </c>
      <c r="O1090" s="24">
        <f t="shared" si="322"/>
        <v>0</v>
      </c>
      <c r="P1090" s="24">
        <f t="shared" si="322"/>
        <v>0</v>
      </c>
      <c r="Q1090" s="24">
        <f t="shared" si="322"/>
        <v>0</v>
      </c>
      <c r="R1090" s="24">
        <f t="shared" si="322"/>
        <v>0</v>
      </c>
      <c r="S1090" s="24">
        <f t="shared" si="322"/>
        <v>0</v>
      </c>
      <c r="T1090" s="25" t="s">
        <v>31</v>
      </c>
      <c r="U1090" s="30"/>
      <c r="W1090" s="31"/>
    </row>
    <row r="1091" spans="2:23" s="26" customFormat="1" ht="21" hidden="1" customHeight="1" outlineLevel="1" x14ac:dyDescent="0.25">
      <c r="B1091" s="27"/>
      <c r="C1091" s="18"/>
      <c r="D1091" s="18"/>
      <c r="E1091" s="19"/>
      <c r="F1091" s="20"/>
      <c r="G1091" s="28"/>
      <c r="H1091" s="29">
        <f t="shared" si="313"/>
        <v>0</v>
      </c>
      <c r="I1091" s="29">
        <f t="shared" si="314"/>
        <v>0</v>
      </c>
      <c r="J1091" s="29">
        <f t="shared" si="323"/>
        <v>0</v>
      </c>
      <c r="K1091" s="24">
        <f t="shared" si="322"/>
        <v>0</v>
      </c>
      <c r="L1091" s="24">
        <f t="shared" si="322"/>
        <v>0</v>
      </c>
      <c r="M1091" s="24">
        <f t="shared" si="322"/>
        <v>0</v>
      </c>
      <c r="N1091" s="24">
        <f t="shared" si="322"/>
        <v>0</v>
      </c>
      <c r="O1091" s="24">
        <f t="shared" si="322"/>
        <v>0</v>
      </c>
      <c r="P1091" s="24">
        <f t="shared" si="322"/>
        <v>0</v>
      </c>
      <c r="Q1091" s="24">
        <f t="shared" si="322"/>
        <v>0</v>
      </c>
      <c r="R1091" s="24">
        <f t="shared" si="322"/>
        <v>0</v>
      </c>
      <c r="S1091" s="24">
        <f t="shared" si="322"/>
        <v>0</v>
      </c>
      <c r="T1091" s="25" t="s">
        <v>31</v>
      </c>
      <c r="U1091" s="30"/>
      <c r="W1091" s="31"/>
    </row>
    <row r="1092" spans="2:23" s="26" customFormat="1" ht="21" hidden="1" customHeight="1" outlineLevel="1" x14ac:dyDescent="0.25">
      <c r="B1092" s="27"/>
      <c r="C1092" s="18"/>
      <c r="D1092" s="18"/>
      <c r="E1092" s="62"/>
      <c r="F1092" s="20"/>
      <c r="G1092" s="28"/>
      <c r="H1092" s="29">
        <f t="shared" si="313"/>
        <v>0</v>
      </c>
      <c r="I1092" s="29">
        <f t="shared" si="314"/>
        <v>0</v>
      </c>
      <c r="J1092" s="29">
        <f t="shared" si="323"/>
        <v>0</v>
      </c>
      <c r="K1092" s="24">
        <f t="shared" si="322"/>
        <v>0</v>
      </c>
      <c r="L1092" s="24">
        <f t="shared" si="322"/>
        <v>0</v>
      </c>
      <c r="M1092" s="24">
        <f t="shared" si="322"/>
        <v>0</v>
      </c>
      <c r="N1092" s="24">
        <f t="shared" si="322"/>
        <v>0</v>
      </c>
      <c r="O1092" s="24">
        <f t="shared" si="322"/>
        <v>0</v>
      </c>
      <c r="P1092" s="24">
        <f t="shared" si="322"/>
        <v>0</v>
      </c>
      <c r="Q1092" s="24">
        <f t="shared" si="322"/>
        <v>0</v>
      </c>
      <c r="R1092" s="24">
        <f t="shared" si="322"/>
        <v>0</v>
      </c>
      <c r="S1092" s="24">
        <f t="shared" si="322"/>
        <v>0</v>
      </c>
      <c r="T1092" s="25" t="s">
        <v>31</v>
      </c>
      <c r="U1092" s="30"/>
      <c r="W1092" s="31"/>
    </row>
    <row r="1093" spans="2:23" s="26" customFormat="1" ht="21" hidden="1" customHeight="1" outlineLevel="1" x14ac:dyDescent="0.25">
      <c r="B1093" s="27"/>
      <c r="C1093" s="18"/>
      <c r="D1093" s="18"/>
      <c r="E1093" s="19"/>
      <c r="F1093" s="20"/>
      <c r="G1093" s="28"/>
      <c r="H1093" s="29">
        <f t="shared" si="313"/>
        <v>0</v>
      </c>
      <c r="I1093" s="29">
        <f t="shared" si="314"/>
        <v>0</v>
      </c>
      <c r="J1093" s="29">
        <f t="shared" si="323"/>
        <v>0</v>
      </c>
      <c r="K1093" s="24">
        <f t="shared" si="322"/>
        <v>0</v>
      </c>
      <c r="L1093" s="24">
        <f t="shared" si="322"/>
        <v>0</v>
      </c>
      <c r="M1093" s="24">
        <f t="shared" si="322"/>
        <v>0</v>
      </c>
      <c r="N1093" s="24">
        <f t="shared" si="322"/>
        <v>0</v>
      </c>
      <c r="O1093" s="24">
        <f t="shared" si="322"/>
        <v>0</v>
      </c>
      <c r="P1093" s="24">
        <f t="shared" si="322"/>
        <v>0</v>
      </c>
      <c r="Q1093" s="24">
        <f t="shared" si="322"/>
        <v>0</v>
      </c>
      <c r="R1093" s="24">
        <f t="shared" si="322"/>
        <v>0</v>
      </c>
      <c r="S1093" s="24">
        <f t="shared" si="322"/>
        <v>0</v>
      </c>
      <c r="T1093" s="25" t="s">
        <v>31</v>
      </c>
      <c r="U1093" s="30"/>
      <c r="W1093" s="31"/>
    </row>
    <row r="1094" spans="2:23" s="38" customFormat="1" ht="21" hidden="1" customHeight="1" outlineLevel="1" x14ac:dyDescent="0.25">
      <c r="B1094" s="32"/>
      <c r="C1094" s="33"/>
      <c r="D1094" s="33"/>
      <c r="E1094" s="34"/>
      <c r="F1094" s="35"/>
      <c r="G1094" s="35"/>
      <c r="H1094" s="29">
        <f t="shared" si="313"/>
        <v>0</v>
      </c>
      <c r="I1094" s="29">
        <f t="shared" si="314"/>
        <v>0</v>
      </c>
      <c r="J1094" s="36">
        <f t="shared" si="323"/>
        <v>0</v>
      </c>
      <c r="K1094" s="24">
        <f t="shared" si="322"/>
        <v>0</v>
      </c>
      <c r="L1094" s="24">
        <f t="shared" si="322"/>
        <v>0</v>
      </c>
      <c r="M1094" s="24">
        <f t="shared" si="322"/>
        <v>0</v>
      </c>
      <c r="N1094" s="24">
        <f t="shared" si="322"/>
        <v>0</v>
      </c>
      <c r="O1094" s="24">
        <f t="shared" si="322"/>
        <v>0</v>
      </c>
      <c r="P1094" s="24">
        <f t="shared" si="322"/>
        <v>0</v>
      </c>
      <c r="Q1094" s="24">
        <f t="shared" si="322"/>
        <v>0</v>
      </c>
      <c r="R1094" s="24">
        <f t="shared" si="322"/>
        <v>0</v>
      </c>
      <c r="S1094" s="24">
        <f t="shared" si="322"/>
        <v>0</v>
      </c>
      <c r="T1094" s="37" t="s">
        <v>31</v>
      </c>
      <c r="U1094" s="37"/>
    </row>
    <row r="1095" spans="2:23" s="26" customFormat="1" ht="21" hidden="1" customHeight="1" outlineLevel="1" x14ac:dyDescent="0.25">
      <c r="B1095" s="27"/>
      <c r="C1095" s="18"/>
      <c r="D1095" s="18"/>
      <c r="E1095" s="19"/>
      <c r="F1095" s="20"/>
      <c r="G1095" s="28"/>
      <c r="H1095" s="29">
        <f t="shared" si="313"/>
        <v>0</v>
      </c>
      <c r="I1095" s="29">
        <f t="shared" si="314"/>
        <v>0</v>
      </c>
      <c r="J1095" s="29">
        <f t="shared" si="323"/>
        <v>0</v>
      </c>
      <c r="K1095" s="24">
        <f t="shared" si="322"/>
        <v>0</v>
      </c>
      <c r="L1095" s="24">
        <f t="shared" si="322"/>
        <v>0</v>
      </c>
      <c r="M1095" s="24">
        <f t="shared" si="322"/>
        <v>0</v>
      </c>
      <c r="N1095" s="24">
        <f t="shared" si="322"/>
        <v>0</v>
      </c>
      <c r="O1095" s="24">
        <f t="shared" si="322"/>
        <v>0</v>
      </c>
      <c r="P1095" s="24">
        <f t="shared" si="322"/>
        <v>0</v>
      </c>
      <c r="Q1095" s="24">
        <f t="shared" si="322"/>
        <v>0</v>
      </c>
      <c r="R1095" s="24">
        <f t="shared" si="322"/>
        <v>0</v>
      </c>
      <c r="S1095" s="24">
        <f t="shared" si="322"/>
        <v>0</v>
      </c>
      <c r="T1095" s="25" t="s">
        <v>31</v>
      </c>
      <c r="U1095" s="30"/>
      <c r="W1095" s="31"/>
    </row>
    <row r="1096" spans="2:23" s="38" customFormat="1" ht="21" hidden="1" customHeight="1" outlineLevel="1" x14ac:dyDescent="0.25">
      <c r="B1096" s="32"/>
      <c r="C1096" s="33"/>
      <c r="D1096" s="33"/>
      <c r="E1096" s="34"/>
      <c r="F1096" s="35"/>
      <c r="G1096" s="35"/>
      <c r="H1096" s="29">
        <f t="shared" si="313"/>
        <v>0</v>
      </c>
      <c r="I1096" s="29">
        <f t="shared" si="314"/>
        <v>0</v>
      </c>
      <c r="J1096" s="36">
        <f t="shared" si="323"/>
        <v>0</v>
      </c>
      <c r="K1096" s="24">
        <f t="shared" si="322"/>
        <v>0</v>
      </c>
      <c r="L1096" s="24">
        <f t="shared" si="322"/>
        <v>0</v>
      </c>
      <c r="M1096" s="24">
        <f t="shared" si="322"/>
        <v>0</v>
      </c>
      <c r="N1096" s="24">
        <f t="shared" si="322"/>
        <v>0</v>
      </c>
      <c r="O1096" s="24">
        <f t="shared" si="322"/>
        <v>0</v>
      </c>
      <c r="P1096" s="24">
        <f t="shared" si="322"/>
        <v>0</v>
      </c>
      <c r="Q1096" s="24">
        <f t="shared" si="322"/>
        <v>0</v>
      </c>
      <c r="R1096" s="24">
        <f t="shared" si="322"/>
        <v>0</v>
      </c>
      <c r="S1096" s="24">
        <f t="shared" si="322"/>
        <v>0</v>
      </c>
      <c r="T1096" s="37" t="s">
        <v>31</v>
      </c>
      <c r="U1096" s="37"/>
    </row>
    <row r="1097" spans="2:23" s="26" customFormat="1" ht="21" hidden="1" customHeight="1" outlineLevel="1" x14ac:dyDescent="0.25">
      <c r="B1097" s="27"/>
      <c r="C1097" s="18"/>
      <c r="D1097" s="18"/>
      <c r="E1097" s="62"/>
      <c r="F1097" s="20"/>
      <c r="G1097" s="28"/>
      <c r="H1097" s="29">
        <f t="shared" si="313"/>
        <v>0</v>
      </c>
      <c r="I1097" s="29">
        <f t="shared" si="314"/>
        <v>0</v>
      </c>
      <c r="J1097" s="29">
        <f t="shared" si="323"/>
        <v>0</v>
      </c>
      <c r="K1097" s="24">
        <f t="shared" si="322"/>
        <v>0</v>
      </c>
      <c r="L1097" s="24">
        <f t="shared" si="322"/>
        <v>0</v>
      </c>
      <c r="M1097" s="24">
        <f t="shared" si="322"/>
        <v>0</v>
      </c>
      <c r="N1097" s="24">
        <f t="shared" si="322"/>
        <v>0</v>
      </c>
      <c r="O1097" s="24">
        <f t="shared" si="322"/>
        <v>0</v>
      </c>
      <c r="P1097" s="24">
        <f t="shared" si="322"/>
        <v>0</v>
      </c>
      <c r="Q1097" s="24">
        <f t="shared" si="322"/>
        <v>0</v>
      </c>
      <c r="R1097" s="24">
        <f t="shared" si="322"/>
        <v>0</v>
      </c>
      <c r="S1097" s="24">
        <f t="shared" si="322"/>
        <v>0</v>
      </c>
      <c r="T1097" s="25" t="s">
        <v>31</v>
      </c>
      <c r="U1097" s="30"/>
      <c r="W1097" s="31"/>
    </row>
    <row r="1098" spans="2:23" s="26" customFormat="1" ht="21" hidden="1" customHeight="1" outlineLevel="1" x14ac:dyDescent="0.25">
      <c r="B1098" s="17"/>
      <c r="C1098" s="18"/>
      <c r="D1098" s="19"/>
      <c r="E1098" s="20"/>
      <c r="F1098" s="21"/>
      <c r="G1098" s="22"/>
      <c r="H1098" s="29">
        <f t="shared" si="313"/>
        <v>0</v>
      </c>
      <c r="I1098" s="29">
        <f t="shared" si="314"/>
        <v>0</v>
      </c>
      <c r="J1098" s="23">
        <f t="shared" ref="J1098" si="324">IF($D1098=J$6,$C1098*$G1098,0)</f>
        <v>0</v>
      </c>
      <c r="K1098" s="24">
        <f t="shared" si="322"/>
        <v>0</v>
      </c>
      <c r="L1098" s="24">
        <f t="shared" si="322"/>
        <v>0</v>
      </c>
      <c r="M1098" s="24">
        <f t="shared" si="322"/>
        <v>0</v>
      </c>
      <c r="N1098" s="24">
        <f t="shared" si="322"/>
        <v>0</v>
      </c>
      <c r="O1098" s="24">
        <f t="shared" si="322"/>
        <v>0</v>
      </c>
      <c r="P1098" s="24">
        <f t="shared" si="322"/>
        <v>0</v>
      </c>
      <c r="Q1098" s="24">
        <f t="shared" si="322"/>
        <v>0</v>
      </c>
      <c r="R1098" s="24">
        <f t="shared" si="322"/>
        <v>0</v>
      </c>
      <c r="S1098" s="24">
        <f t="shared" si="322"/>
        <v>0</v>
      </c>
      <c r="T1098" s="31"/>
    </row>
    <row r="1099" spans="2:23" s="26" customFormat="1" ht="21" hidden="1" customHeight="1" outlineLevel="1" x14ac:dyDescent="0.25">
      <c r="B1099" s="27"/>
      <c r="C1099" s="18"/>
      <c r="D1099" s="18"/>
      <c r="E1099" s="19"/>
      <c r="F1099" s="20"/>
      <c r="G1099" s="28"/>
      <c r="H1099" s="29">
        <f t="shared" si="313"/>
        <v>0</v>
      </c>
      <c r="I1099" s="29">
        <f t="shared" si="314"/>
        <v>0</v>
      </c>
      <c r="J1099" s="29">
        <f t="shared" ref="J1099:J1101" si="325">(H1099*D1099)+(I1099*D1099)</f>
        <v>0</v>
      </c>
      <c r="K1099" s="24">
        <f t="shared" si="322"/>
        <v>0</v>
      </c>
      <c r="L1099" s="24">
        <f t="shared" si="322"/>
        <v>0</v>
      </c>
      <c r="M1099" s="24">
        <f t="shared" si="322"/>
        <v>0</v>
      </c>
      <c r="N1099" s="24">
        <f t="shared" si="322"/>
        <v>0</v>
      </c>
      <c r="O1099" s="24">
        <f t="shared" si="322"/>
        <v>0</v>
      </c>
      <c r="P1099" s="24">
        <f t="shared" si="322"/>
        <v>0</v>
      </c>
      <c r="Q1099" s="24">
        <f t="shared" si="322"/>
        <v>0</v>
      </c>
      <c r="R1099" s="24">
        <f t="shared" si="322"/>
        <v>0</v>
      </c>
      <c r="S1099" s="24">
        <f t="shared" si="322"/>
        <v>0</v>
      </c>
      <c r="T1099" s="25" t="s">
        <v>31</v>
      </c>
      <c r="U1099" s="30"/>
      <c r="W1099" s="31"/>
    </row>
    <row r="1100" spans="2:23" s="38" customFormat="1" ht="21" hidden="1" customHeight="1" outlineLevel="1" x14ac:dyDescent="0.25">
      <c r="B1100" s="32"/>
      <c r="C1100" s="33"/>
      <c r="D1100" s="33"/>
      <c r="E1100" s="34"/>
      <c r="F1100" s="35"/>
      <c r="G1100" s="35"/>
      <c r="H1100" s="29">
        <f t="shared" si="313"/>
        <v>0</v>
      </c>
      <c r="I1100" s="29">
        <f t="shared" si="314"/>
        <v>0</v>
      </c>
      <c r="J1100" s="36">
        <f t="shared" si="325"/>
        <v>0</v>
      </c>
      <c r="K1100" s="24">
        <f t="shared" si="322"/>
        <v>0</v>
      </c>
      <c r="L1100" s="24">
        <f t="shared" si="322"/>
        <v>0</v>
      </c>
      <c r="M1100" s="24">
        <f t="shared" si="322"/>
        <v>0</v>
      </c>
      <c r="N1100" s="24">
        <f t="shared" si="322"/>
        <v>0</v>
      </c>
      <c r="O1100" s="24">
        <f t="shared" si="322"/>
        <v>0</v>
      </c>
      <c r="P1100" s="24">
        <f t="shared" si="322"/>
        <v>0</v>
      </c>
      <c r="Q1100" s="24">
        <f t="shared" si="322"/>
        <v>0</v>
      </c>
      <c r="R1100" s="24">
        <f t="shared" si="322"/>
        <v>0</v>
      </c>
      <c r="S1100" s="24">
        <f t="shared" si="322"/>
        <v>0</v>
      </c>
      <c r="T1100" s="37" t="s">
        <v>31</v>
      </c>
      <c r="U1100" s="37"/>
    </row>
    <row r="1101" spans="2:23" s="26" customFormat="1" ht="21" hidden="1" customHeight="1" outlineLevel="1" x14ac:dyDescent="0.25">
      <c r="B1101" s="27"/>
      <c r="C1101" s="18"/>
      <c r="D1101" s="18"/>
      <c r="E1101" s="19"/>
      <c r="F1101" s="20"/>
      <c r="G1101" s="28"/>
      <c r="H1101" s="29">
        <f t="shared" si="313"/>
        <v>0</v>
      </c>
      <c r="I1101" s="29">
        <f t="shared" si="314"/>
        <v>0</v>
      </c>
      <c r="J1101" s="29">
        <f t="shared" si="325"/>
        <v>0</v>
      </c>
      <c r="K1101" s="24">
        <f t="shared" si="322"/>
        <v>0</v>
      </c>
      <c r="L1101" s="24">
        <f t="shared" si="322"/>
        <v>0</v>
      </c>
      <c r="M1101" s="24">
        <f t="shared" si="322"/>
        <v>0</v>
      </c>
      <c r="N1101" s="24">
        <f t="shared" si="322"/>
        <v>0</v>
      </c>
      <c r="O1101" s="24">
        <f t="shared" si="322"/>
        <v>0</v>
      </c>
      <c r="P1101" s="24">
        <f t="shared" si="322"/>
        <v>0</v>
      </c>
      <c r="Q1101" s="24">
        <f t="shared" si="322"/>
        <v>0</v>
      </c>
      <c r="R1101" s="24">
        <f t="shared" si="322"/>
        <v>0</v>
      </c>
      <c r="S1101" s="24">
        <f t="shared" si="322"/>
        <v>0</v>
      </c>
      <c r="T1101" s="25" t="s">
        <v>31</v>
      </c>
      <c r="U1101" s="30"/>
      <c r="W1101" s="31"/>
    </row>
    <row r="1102" spans="2:23" s="26" customFormat="1" ht="21" hidden="1" customHeight="1" outlineLevel="1" x14ac:dyDescent="0.25">
      <c r="B1102" s="69"/>
      <c r="C1102" s="65"/>
      <c r="D1102" s="65"/>
      <c r="E1102" s="66"/>
      <c r="F1102" s="39"/>
      <c r="G1102" s="39"/>
      <c r="H1102" s="29">
        <f t="shared" si="313"/>
        <v>0</v>
      </c>
      <c r="I1102" s="29">
        <f t="shared" si="314"/>
        <v>0</v>
      </c>
      <c r="J1102" s="29"/>
      <c r="K1102" s="24">
        <f t="shared" si="322"/>
        <v>0</v>
      </c>
      <c r="L1102" s="24">
        <f t="shared" si="322"/>
        <v>0</v>
      </c>
      <c r="M1102" s="24">
        <f t="shared" si="322"/>
        <v>0</v>
      </c>
      <c r="N1102" s="24">
        <f t="shared" si="322"/>
        <v>0</v>
      </c>
      <c r="O1102" s="24">
        <f t="shared" si="322"/>
        <v>0</v>
      </c>
      <c r="P1102" s="24">
        <f t="shared" si="322"/>
        <v>0</v>
      </c>
      <c r="Q1102" s="24">
        <f t="shared" si="322"/>
        <v>0</v>
      </c>
      <c r="R1102" s="24">
        <f t="shared" si="322"/>
        <v>0</v>
      </c>
      <c r="S1102" s="24">
        <f t="shared" si="322"/>
        <v>0</v>
      </c>
      <c r="T1102" s="25"/>
      <c r="U1102" s="30"/>
      <c r="W1102" s="31"/>
    </row>
    <row r="1103" spans="2:23" s="26" customFormat="1" ht="21" hidden="1" customHeight="1" outlineLevel="1" x14ac:dyDescent="0.25">
      <c r="B1103" s="9"/>
      <c r="C1103" s="18"/>
      <c r="D1103" s="18"/>
      <c r="E1103" s="62"/>
      <c r="F1103" s="20"/>
      <c r="G1103" s="28"/>
      <c r="H1103" s="29">
        <f t="shared" si="313"/>
        <v>0</v>
      </c>
      <c r="I1103" s="29">
        <f t="shared" si="314"/>
        <v>0</v>
      </c>
      <c r="J1103" s="63"/>
      <c r="K1103" s="24">
        <f t="shared" ref="K1103:S1130" si="326">IF($E1103=K$6,$J1103,0)</f>
        <v>0</v>
      </c>
      <c r="L1103" s="24">
        <f t="shared" si="326"/>
        <v>0</v>
      </c>
      <c r="M1103" s="24">
        <f t="shared" si="326"/>
        <v>0</v>
      </c>
      <c r="N1103" s="24">
        <f t="shared" si="326"/>
        <v>0</v>
      </c>
      <c r="O1103" s="24">
        <f t="shared" si="326"/>
        <v>0</v>
      </c>
      <c r="P1103" s="24">
        <f t="shared" si="326"/>
        <v>0</v>
      </c>
      <c r="Q1103" s="24">
        <f t="shared" si="326"/>
        <v>0</v>
      </c>
      <c r="R1103" s="24">
        <f t="shared" si="326"/>
        <v>0</v>
      </c>
      <c r="S1103" s="24">
        <f t="shared" si="326"/>
        <v>0</v>
      </c>
      <c r="T1103" s="30"/>
      <c r="U1103" s="30"/>
    </row>
    <row r="1104" spans="2:23" s="26" customFormat="1" ht="21" hidden="1" customHeight="1" outlineLevel="1" x14ac:dyDescent="0.25">
      <c r="B1104" s="9"/>
      <c r="C1104" s="18"/>
      <c r="D1104" s="18"/>
      <c r="E1104" s="62"/>
      <c r="F1104" s="20"/>
      <c r="G1104" s="28"/>
      <c r="H1104" s="29">
        <f t="shared" si="313"/>
        <v>0</v>
      </c>
      <c r="I1104" s="29">
        <f t="shared" si="314"/>
        <v>0</v>
      </c>
      <c r="J1104" s="63"/>
      <c r="K1104" s="24">
        <f t="shared" si="326"/>
        <v>0</v>
      </c>
      <c r="L1104" s="24">
        <f t="shared" si="326"/>
        <v>0</v>
      </c>
      <c r="M1104" s="24">
        <f t="shared" si="326"/>
        <v>0</v>
      </c>
      <c r="N1104" s="24">
        <f t="shared" si="326"/>
        <v>0</v>
      </c>
      <c r="O1104" s="24">
        <f t="shared" si="326"/>
        <v>0</v>
      </c>
      <c r="P1104" s="24">
        <f t="shared" si="326"/>
        <v>0</v>
      </c>
      <c r="Q1104" s="24">
        <f t="shared" si="326"/>
        <v>0</v>
      </c>
      <c r="R1104" s="24">
        <f t="shared" si="326"/>
        <v>0</v>
      </c>
      <c r="S1104" s="24">
        <f t="shared" si="326"/>
        <v>0</v>
      </c>
      <c r="T1104" s="30"/>
      <c r="U1104" s="30"/>
    </row>
    <row r="1105" spans="2:23" s="26" customFormat="1" ht="21" hidden="1" customHeight="1" outlineLevel="1" x14ac:dyDescent="0.25">
      <c r="B1105" s="27"/>
      <c r="C1105" s="18"/>
      <c r="D1105" s="18"/>
      <c r="E1105" s="62"/>
      <c r="F1105" s="39"/>
      <c r="G1105" s="39"/>
      <c r="H1105" s="29">
        <f t="shared" si="313"/>
        <v>0</v>
      </c>
      <c r="I1105" s="29">
        <f t="shared" si="314"/>
        <v>0</v>
      </c>
      <c r="J1105" s="29">
        <f t="shared" ref="J1105:J1108" si="327">(H1105*D1105)+(I1105*D1105)</f>
        <v>0</v>
      </c>
      <c r="K1105" s="24">
        <f t="shared" si="326"/>
        <v>0</v>
      </c>
      <c r="L1105" s="24">
        <f t="shared" si="326"/>
        <v>0</v>
      </c>
      <c r="M1105" s="24">
        <f t="shared" si="326"/>
        <v>0</v>
      </c>
      <c r="N1105" s="24">
        <f t="shared" si="326"/>
        <v>0</v>
      </c>
      <c r="O1105" s="24">
        <f t="shared" si="326"/>
        <v>0</v>
      </c>
      <c r="P1105" s="24">
        <f t="shared" si="326"/>
        <v>0</v>
      </c>
      <c r="Q1105" s="24">
        <f t="shared" si="326"/>
        <v>0</v>
      </c>
      <c r="R1105" s="24">
        <f t="shared" si="326"/>
        <v>0</v>
      </c>
      <c r="S1105" s="24">
        <f t="shared" si="326"/>
        <v>0</v>
      </c>
      <c r="T1105" s="25" t="s">
        <v>31</v>
      </c>
      <c r="U1105" s="30"/>
      <c r="W1105" s="31"/>
    </row>
    <row r="1106" spans="2:23" s="38" customFormat="1" ht="21" hidden="1" customHeight="1" outlineLevel="1" x14ac:dyDescent="0.25">
      <c r="B1106" s="32"/>
      <c r="C1106" s="33"/>
      <c r="D1106" s="33"/>
      <c r="E1106" s="34"/>
      <c r="F1106" s="35"/>
      <c r="G1106" s="35"/>
      <c r="H1106" s="29">
        <f t="shared" si="313"/>
        <v>0</v>
      </c>
      <c r="I1106" s="29">
        <f t="shared" si="314"/>
        <v>0</v>
      </c>
      <c r="J1106" s="36">
        <f t="shared" si="327"/>
        <v>0</v>
      </c>
      <c r="K1106" s="24">
        <f t="shared" si="326"/>
        <v>0</v>
      </c>
      <c r="L1106" s="24">
        <f t="shared" si="326"/>
        <v>0</v>
      </c>
      <c r="M1106" s="24">
        <f t="shared" si="326"/>
        <v>0</v>
      </c>
      <c r="N1106" s="24">
        <f t="shared" si="326"/>
        <v>0</v>
      </c>
      <c r="O1106" s="24">
        <f t="shared" si="326"/>
        <v>0</v>
      </c>
      <c r="P1106" s="24">
        <f t="shared" si="326"/>
        <v>0</v>
      </c>
      <c r="Q1106" s="24">
        <f t="shared" si="326"/>
        <v>0</v>
      </c>
      <c r="R1106" s="24">
        <f t="shared" si="326"/>
        <v>0</v>
      </c>
      <c r="S1106" s="24">
        <f t="shared" si="326"/>
        <v>0</v>
      </c>
      <c r="T1106" s="37" t="s">
        <v>31</v>
      </c>
      <c r="U1106" s="37"/>
    </row>
    <row r="1107" spans="2:23" s="26" customFormat="1" ht="21" hidden="1" customHeight="1" outlineLevel="1" x14ac:dyDescent="0.25">
      <c r="B1107" s="27"/>
      <c r="C1107" s="18"/>
      <c r="D1107" s="18"/>
      <c r="E1107" s="62"/>
      <c r="F1107" s="39"/>
      <c r="G1107" s="39"/>
      <c r="H1107" s="29">
        <f t="shared" si="313"/>
        <v>0</v>
      </c>
      <c r="I1107" s="29">
        <f t="shared" si="314"/>
        <v>0</v>
      </c>
      <c r="J1107" s="29">
        <f t="shared" si="327"/>
        <v>0</v>
      </c>
      <c r="K1107" s="24">
        <f t="shared" si="326"/>
        <v>0</v>
      </c>
      <c r="L1107" s="24">
        <f t="shared" si="326"/>
        <v>0</v>
      </c>
      <c r="M1107" s="24">
        <f t="shared" si="326"/>
        <v>0</v>
      </c>
      <c r="N1107" s="24">
        <f t="shared" si="326"/>
        <v>0</v>
      </c>
      <c r="O1107" s="24">
        <f t="shared" si="326"/>
        <v>0</v>
      </c>
      <c r="P1107" s="24">
        <f t="shared" si="326"/>
        <v>0</v>
      </c>
      <c r="Q1107" s="24">
        <f t="shared" si="326"/>
        <v>0</v>
      </c>
      <c r="R1107" s="24">
        <f t="shared" si="326"/>
        <v>0</v>
      </c>
      <c r="S1107" s="24">
        <f t="shared" si="326"/>
        <v>0</v>
      </c>
      <c r="T1107" s="25" t="s">
        <v>31</v>
      </c>
      <c r="U1107" s="30"/>
      <c r="W1107" s="31"/>
    </row>
    <row r="1108" spans="2:23" s="38" customFormat="1" ht="21" hidden="1" customHeight="1" outlineLevel="1" x14ac:dyDescent="0.25">
      <c r="B1108" s="32"/>
      <c r="C1108" s="33"/>
      <c r="D1108" s="33"/>
      <c r="E1108" s="34"/>
      <c r="F1108" s="35"/>
      <c r="G1108" s="35"/>
      <c r="H1108" s="29">
        <f t="shared" si="313"/>
        <v>0</v>
      </c>
      <c r="I1108" s="29">
        <f t="shared" si="314"/>
        <v>0</v>
      </c>
      <c r="J1108" s="36">
        <f t="shared" si="327"/>
        <v>0</v>
      </c>
      <c r="K1108" s="24">
        <f t="shared" si="326"/>
        <v>0</v>
      </c>
      <c r="L1108" s="24">
        <f t="shared" si="326"/>
        <v>0</v>
      </c>
      <c r="M1108" s="24">
        <f t="shared" si="326"/>
        <v>0</v>
      </c>
      <c r="N1108" s="24">
        <f t="shared" si="326"/>
        <v>0</v>
      </c>
      <c r="O1108" s="24">
        <f t="shared" si="326"/>
        <v>0</v>
      </c>
      <c r="P1108" s="24">
        <f t="shared" si="326"/>
        <v>0</v>
      </c>
      <c r="Q1108" s="24">
        <f t="shared" si="326"/>
        <v>0</v>
      </c>
      <c r="R1108" s="24">
        <f t="shared" si="326"/>
        <v>0</v>
      </c>
      <c r="S1108" s="24">
        <f t="shared" si="326"/>
        <v>0</v>
      </c>
      <c r="T1108" s="37" t="s">
        <v>31</v>
      </c>
      <c r="U1108" s="37"/>
    </row>
    <row r="1109" spans="2:23" s="68" customFormat="1" ht="21" hidden="1" customHeight="1" outlineLevel="1" x14ac:dyDescent="0.25">
      <c r="B1109" s="17"/>
      <c r="C1109" s="65"/>
      <c r="D1109" s="65"/>
      <c r="E1109" s="66"/>
      <c r="F1109" s="39"/>
      <c r="G1109" s="39"/>
      <c r="H1109" s="29">
        <f t="shared" si="313"/>
        <v>0</v>
      </c>
      <c r="I1109" s="29">
        <f t="shared" si="314"/>
        <v>0</v>
      </c>
      <c r="J1109" s="29"/>
      <c r="K1109" s="24">
        <f t="shared" si="326"/>
        <v>0</v>
      </c>
      <c r="L1109" s="24">
        <f t="shared" si="326"/>
        <v>0</v>
      </c>
      <c r="M1109" s="24">
        <f t="shared" si="326"/>
        <v>0</v>
      </c>
      <c r="N1109" s="24">
        <f t="shared" si="326"/>
        <v>0</v>
      </c>
      <c r="O1109" s="24">
        <f t="shared" si="326"/>
        <v>0</v>
      </c>
      <c r="P1109" s="24">
        <f t="shared" si="326"/>
        <v>0</v>
      </c>
      <c r="Q1109" s="24">
        <f t="shared" si="326"/>
        <v>0</v>
      </c>
      <c r="R1109" s="24">
        <f t="shared" si="326"/>
        <v>0</v>
      </c>
      <c r="S1109" s="24">
        <f t="shared" si="326"/>
        <v>0</v>
      </c>
      <c r="T1109" s="25"/>
      <c r="U1109" s="67"/>
      <c r="V1109" s="26"/>
    </row>
    <row r="1110" spans="2:23" s="26" customFormat="1" ht="21" hidden="1" customHeight="1" outlineLevel="1" x14ac:dyDescent="0.25">
      <c r="B1110" s="27"/>
      <c r="C1110" s="18"/>
      <c r="D1110" s="18"/>
      <c r="E1110" s="62"/>
      <c r="F1110" s="39"/>
      <c r="G1110" s="39"/>
      <c r="H1110" s="29">
        <f t="shared" si="313"/>
        <v>0</v>
      </c>
      <c r="I1110" s="29">
        <f t="shared" si="314"/>
        <v>0</v>
      </c>
      <c r="J1110" s="29">
        <f t="shared" ref="J1110:J1112" si="328">(H1110*D1110)+(I1110*D1110)</f>
        <v>0</v>
      </c>
      <c r="K1110" s="24">
        <f t="shared" si="326"/>
        <v>0</v>
      </c>
      <c r="L1110" s="24">
        <f t="shared" si="326"/>
        <v>0</v>
      </c>
      <c r="M1110" s="24">
        <f t="shared" si="326"/>
        <v>0</v>
      </c>
      <c r="N1110" s="24">
        <f t="shared" si="326"/>
        <v>0</v>
      </c>
      <c r="O1110" s="24">
        <f t="shared" si="326"/>
        <v>0</v>
      </c>
      <c r="P1110" s="24">
        <f t="shared" si="326"/>
        <v>0</v>
      </c>
      <c r="Q1110" s="24">
        <f t="shared" si="326"/>
        <v>0</v>
      </c>
      <c r="R1110" s="24">
        <f t="shared" si="326"/>
        <v>0</v>
      </c>
      <c r="S1110" s="24">
        <f t="shared" si="326"/>
        <v>0</v>
      </c>
      <c r="T1110" s="25" t="s">
        <v>31</v>
      </c>
      <c r="U1110" s="30"/>
      <c r="W1110" s="31"/>
    </row>
    <row r="1111" spans="2:23" s="38" customFormat="1" ht="21" hidden="1" customHeight="1" outlineLevel="1" x14ac:dyDescent="0.25">
      <c r="B1111" s="32"/>
      <c r="C1111" s="33"/>
      <c r="D1111" s="33"/>
      <c r="E1111" s="34"/>
      <c r="F1111" s="35"/>
      <c r="G1111" s="35"/>
      <c r="H1111" s="29">
        <f t="shared" si="313"/>
        <v>0</v>
      </c>
      <c r="I1111" s="29">
        <f t="shared" si="314"/>
        <v>0</v>
      </c>
      <c r="J1111" s="36">
        <f t="shared" si="328"/>
        <v>0</v>
      </c>
      <c r="K1111" s="24">
        <f t="shared" si="326"/>
        <v>0</v>
      </c>
      <c r="L1111" s="24">
        <f t="shared" si="326"/>
        <v>0</v>
      </c>
      <c r="M1111" s="24">
        <f t="shared" si="326"/>
        <v>0</v>
      </c>
      <c r="N1111" s="24">
        <f t="shared" si="326"/>
        <v>0</v>
      </c>
      <c r="O1111" s="24">
        <f t="shared" si="326"/>
        <v>0</v>
      </c>
      <c r="P1111" s="24">
        <f t="shared" si="326"/>
        <v>0</v>
      </c>
      <c r="Q1111" s="24">
        <f t="shared" si="326"/>
        <v>0</v>
      </c>
      <c r="R1111" s="24">
        <f t="shared" si="326"/>
        <v>0</v>
      </c>
      <c r="S1111" s="24">
        <f t="shared" si="326"/>
        <v>0</v>
      </c>
      <c r="T1111" s="37" t="s">
        <v>31</v>
      </c>
      <c r="U1111" s="37"/>
    </row>
    <row r="1112" spans="2:23" s="26" customFormat="1" ht="21" hidden="1" customHeight="1" outlineLevel="1" x14ac:dyDescent="0.25">
      <c r="B1112" s="27"/>
      <c r="C1112" s="18"/>
      <c r="D1112" s="18"/>
      <c r="E1112" s="62"/>
      <c r="F1112" s="39"/>
      <c r="G1112" s="39"/>
      <c r="H1112" s="29">
        <f t="shared" si="313"/>
        <v>0</v>
      </c>
      <c r="I1112" s="29">
        <f t="shared" si="314"/>
        <v>0</v>
      </c>
      <c r="J1112" s="29">
        <f t="shared" si="328"/>
        <v>0</v>
      </c>
      <c r="K1112" s="24">
        <f t="shared" si="326"/>
        <v>0</v>
      </c>
      <c r="L1112" s="24">
        <f t="shared" si="326"/>
        <v>0</v>
      </c>
      <c r="M1112" s="24">
        <f t="shared" si="326"/>
        <v>0</v>
      </c>
      <c r="N1112" s="24">
        <f t="shared" si="326"/>
        <v>0</v>
      </c>
      <c r="O1112" s="24">
        <f t="shared" si="326"/>
        <v>0</v>
      </c>
      <c r="P1112" s="24">
        <f t="shared" si="326"/>
        <v>0</v>
      </c>
      <c r="Q1112" s="24">
        <f t="shared" si="326"/>
        <v>0</v>
      </c>
      <c r="R1112" s="24">
        <f t="shared" si="326"/>
        <v>0</v>
      </c>
      <c r="S1112" s="24">
        <f t="shared" si="326"/>
        <v>0</v>
      </c>
      <c r="T1112" s="25" t="s">
        <v>31</v>
      </c>
      <c r="U1112" s="30"/>
      <c r="W1112" s="31"/>
    </row>
    <row r="1113" spans="2:23" s="68" customFormat="1" ht="21" hidden="1" customHeight="1" outlineLevel="1" x14ac:dyDescent="0.25">
      <c r="B1113" s="17"/>
      <c r="C1113" s="65"/>
      <c r="D1113" s="65"/>
      <c r="E1113" s="66"/>
      <c r="F1113" s="39"/>
      <c r="G1113" s="39"/>
      <c r="H1113" s="29">
        <f t="shared" si="313"/>
        <v>0</v>
      </c>
      <c r="I1113" s="29">
        <f t="shared" si="314"/>
        <v>0</v>
      </c>
      <c r="J1113" s="29"/>
      <c r="K1113" s="24">
        <f t="shared" si="326"/>
        <v>0</v>
      </c>
      <c r="L1113" s="24">
        <f t="shared" si="326"/>
        <v>0</v>
      </c>
      <c r="M1113" s="24">
        <f t="shared" si="326"/>
        <v>0</v>
      </c>
      <c r="N1113" s="24">
        <f t="shared" si="326"/>
        <v>0</v>
      </c>
      <c r="O1113" s="24">
        <f t="shared" si="326"/>
        <v>0</v>
      </c>
      <c r="P1113" s="24">
        <f t="shared" si="326"/>
        <v>0</v>
      </c>
      <c r="Q1113" s="24">
        <f t="shared" si="326"/>
        <v>0</v>
      </c>
      <c r="R1113" s="24">
        <f t="shared" si="326"/>
        <v>0</v>
      </c>
      <c r="S1113" s="24">
        <f t="shared" si="326"/>
        <v>0</v>
      </c>
      <c r="T1113" s="25"/>
      <c r="U1113" s="67"/>
      <c r="V1113" s="26"/>
    </row>
    <row r="1114" spans="2:23" s="26" customFormat="1" ht="21" hidden="1" customHeight="1" outlineLevel="1" x14ac:dyDescent="0.25">
      <c r="B1114" s="27"/>
      <c r="C1114" s="18"/>
      <c r="D1114" s="18"/>
      <c r="E1114" s="62"/>
      <c r="F1114" s="39"/>
      <c r="G1114" s="39"/>
      <c r="H1114" s="29">
        <f t="shared" si="313"/>
        <v>0</v>
      </c>
      <c r="I1114" s="29">
        <f t="shared" si="314"/>
        <v>0</v>
      </c>
      <c r="J1114" s="29">
        <f t="shared" ref="J1114:J1119" si="329">(H1114*D1114)+(I1114*D1114)</f>
        <v>0</v>
      </c>
      <c r="K1114" s="24">
        <f t="shared" si="326"/>
        <v>0</v>
      </c>
      <c r="L1114" s="24">
        <f t="shared" si="326"/>
        <v>0</v>
      </c>
      <c r="M1114" s="24">
        <f t="shared" si="326"/>
        <v>0</v>
      </c>
      <c r="N1114" s="24">
        <f t="shared" si="326"/>
        <v>0</v>
      </c>
      <c r="O1114" s="24">
        <f t="shared" si="326"/>
        <v>0</v>
      </c>
      <c r="P1114" s="24">
        <f t="shared" si="326"/>
        <v>0</v>
      </c>
      <c r="Q1114" s="24">
        <f t="shared" si="326"/>
        <v>0</v>
      </c>
      <c r="R1114" s="24">
        <f t="shared" si="326"/>
        <v>0</v>
      </c>
      <c r="S1114" s="24">
        <f t="shared" si="326"/>
        <v>0</v>
      </c>
      <c r="T1114" s="25" t="s">
        <v>31</v>
      </c>
      <c r="U1114" s="30"/>
      <c r="W1114" s="31"/>
    </row>
    <row r="1115" spans="2:23" s="38" customFormat="1" ht="21" hidden="1" customHeight="1" outlineLevel="1" x14ac:dyDescent="0.25">
      <c r="B1115" s="32"/>
      <c r="C1115" s="33"/>
      <c r="D1115" s="33"/>
      <c r="E1115" s="34"/>
      <c r="F1115" s="35"/>
      <c r="G1115" s="35"/>
      <c r="H1115" s="29">
        <f t="shared" si="313"/>
        <v>0</v>
      </c>
      <c r="I1115" s="29">
        <f t="shared" si="314"/>
        <v>0</v>
      </c>
      <c r="J1115" s="36">
        <f t="shared" si="329"/>
        <v>0</v>
      </c>
      <c r="K1115" s="24">
        <f t="shared" si="326"/>
        <v>0</v>
      </c>
      <c r="L1115" s="24">
        <f t="shared" si="326"/>
        <v>0</v>
      </c>
      <c r="M1115" s="24">
        <f t="shared" si="326"/>
        <v>0</v>
      </c>
      <c r="N1115" s="24">
        <f t="shared" si="326"/>
        <v>0</v>
      </c>
      <c r="O1115" s="24">
        <f t="shared" si="326"/>
        <v>0</v>
      </c>
      <c r="P1115" s="24">
        <f t="shared" si="326"/>
        <v>0</v>
      </c>
      <c r="Q1115" s="24">
        <f t="shared" si="326"/>
        <v>0</v>
      </c>
      <c r="R1115" s="24">
        <f t="shared" si="326"/>
        <v>0</v>
      </c>
      <c r="S1115" s="24">
        <f t="shared" si="326"/>
        <v>0</v>
      </c>
      <c r="T1115" s="37" t="s">
        <v>31</v>
      </c>
      <c r="U1115" s="37"/>
    </row>
    <row r="1116" spans="2:23" s="26" customFormat="1" ht="21" hidden="1" customHeight="1" outlineLevel="1" x14ac:dyDescent="0.25">
      <c r="B1116" s="27"/>
      <c r="C1116" s="18"/>
      <c r="D1116" s="18"/>
      <c r="E1116" s="19"/>
      <c r="F1116" s="20"/>
      <c r="G1116" s="28"/>
      <c r="H1116" s="29">
        <f t="shared" si="313"/>
        <v>0</v>
      </c>
      <c r="I1116" s="29">
        <f t="shared" si="314"/>
        <v>0</v>
      </c>
      <c r="J1116" s="29">
        <f t="shared" si="329"/>
        <v>0</v>
      </c>
      <c r="K1116" s="24">
        <f t="shared" si="326"/>
        <v>0</v>
      </c>
      <c r="L1116" s="24">
        <f t="shared" si="326"/>
        <v>0</v>
      </c>
      <c r="M1116" s="24">
        <f t="shared" si="326"/>
        <v>0</v>
      </c>
      <c r="N1116" s="24">
        <f t="shared" si="326"/>
        <v>0</v>
      </c>
      <c r="O1116" s="24">
        <f t="shared" si="326"/>
        <v>0</v>
      </c>
      <c r="P1116" s="24">
        <f t="shared" si="326"/>
        <v>0</v>
      </c>
      <c r="Q1116" s="24">
        <f t="shared" si="326"/>
        <v>0</v>
      </c>
      <c r="R1116" s="24">
        <f t="shared" si="326"/>
        <v>0</v>
      </c>
      <c r="S1116" s="24">
        <f t="shared" si="326"/>
        <v>0</v>
      </c>
      <c r="T1116" s="25" t="s">
        <v>31</v>
      </c>
      <c r="U1116" s="30"/>
      <c r="W1116" s="31"/>
    </row>
    <row r="1117" spans="2:23" s="26" customFormat="1" ht="21" hidden="1" customHeight="1" outlineLevel="1" x14ac:dyDescent="0.25">
      <c r="B1117" s="27"/>
      <c r="C1117" s="18"/>
      <c r="D1117" s="18"/>
      <c r="E1117" s="19"/>
      <c r="F1117" s="20"/>
      <c r="G1117" s="28"/>
      <c r="H1117" s="29">
        <f t="shared" si="313"/>
        <v>0</v>
      </c>
      <c r="I1117" s="29">
        <f t="shared" si="314"/>
        <v>0</v>
      </c>
      <c r="J1117" s="29">
        <f t="shared" si="329"/>
        <v>0</v>
      </c>
      <c r="K1117" s="24">
        <f t="shared" si="326"/>
        <v>0</v>
      </c>
      <c r="L1117" s="24">
        <f t="shared" si="326"/>
        <v>0</v>
      </c>
      <c r="M1117" s="24">
        <f t="shared" si="326"/>
        <v>0</v>
      </c>
      <c r="N1117" s="24">
        <f t="shared" si="326"/>
        <v>0</v>
      </c>
      <c r="O1117" s="24">
        <f t="shared" si="326"/>
        <v>0</v>
      </c>
      <c r="P1117" s="24">
        <f t="shared" si="326"/>
        <v>0</v>
      </c>
      <c r="Q1117" s="24">
        <f t="shared" si="326"/>
        <v>0</v>
      </c>
      <c r="R1117" s="24">
        <f t="shared" si="326"/>
        <v>0</v>
      </c>
      <c r="S1117" s="24">
        <f t="shared" si="326"/>
        <v>0</v>
      </c>
      <c r="T1117" s="25" t="s">
        <v>31</v>
      </c>
      <c r="U1117" s="30"/>
      <c r="W1117" s="31"/>
    </row>
    <row r="1118" spans="2:23" s="26" customFormat="1" ht="21" hidden="1" customHeight="1" outlineLevel="1" x14ac:dyDescent="0.25">
      <c r="B1118" s="27"/>
      <c r="C1118" s="18"/>
      <c r="D1118" s="18"/>
      <c r="E1118" s="19"/>
      <c r="F1118" s="20"/>
      <c r="G1118" s="28"/>
      <c r="H1118" s="29">
        <f t="shared" si="313"/>
        <v>0</v>
      </c>
      <c r="I1118" s="29">
        <f t="shared" si="314"/>
        <v>0</v>
      </c>
      <c r="J1118" s="29">
        <f t="shared" si="329"/>
        <v>0</v>
      </c>
      <c r="K1118" s="24">
        <f t="shared" si="326"/>
        <v>0</v>
      </c>
      <c r="L1118" s="24">
        <f t="shared" si="326"/>
        <v>0</v>
      </c>
      <c r="M1118" s="24">
        <f t="shared" si="326"/>
        <v>0</v>
      </c>
      <c r="N1118" s="24">
        <f t="shared" si="326"/>
        <v>0</v>
      </c>
      <c r="O1118" s="24">
        <f t="shared" si="326"/>
        <v>0</v>
      </c>
      <c r="P1118" s="24">
        <f t="shared" si="326"/>
        <v>0</v>
      </c>
      <c r="Q1118" s="24">
        <f t="shared" si="326"/>
        <v>0</v>
      </c>
      <c r="R1118" s="24">
        <f t="shared" si="326"/>
        <v>0</v>
      </c>
      <c r="S1118" s="24">
        <f t="shared" si="326"/>
        <v>0</v>
      </c>
      <c r="T1118" s="25" t="s">
        <v>31</v>
      </c>
      <c r="U1118" s="30"/>
      <c r="W1118" s="31"/>
    </row>
    <row r="1119" spans="2:23" s="26" customFormat="1" ht="21" hidden="1" customHeight="1" outlineLevel="1" x14ac:dyDescent="0.25">
      <c r="B1119" s="32"/>
      <c r="C1119" s="33"/>
      <c r="D1119" s="33"/>
      <c r="E1119" s="34"/>
      <c r="F1119" s="35"/>
      <c r="G1119" s="35"/>
      <c r="H1119" s="29">
        <f t="shared" si="313"/>
        <v>0</v>
      </c>
      <c r="I1119" s="29">
        <f t="shared" si="314"/>
        <v>0</v>
      </c>
      <c r="J1119" s="29">
        <f t="shared" si="329"/>
        <v>0</v>
      </c>
      <c r="K1119" s="24">
        <f t="shared" si="326"/>
        <v>0</v>
      </c>
      <c r="L1119" s="24">
        <f t="shared" si="326"/>
        <v>0</v>
      </c>
      <c r="M1119" s="24">
        <f t="shared" si="326"/>
        <v>0</v>
      </c>
      <c r="N1119" s="24">
        <f t="shared" si="326"/>
        <v>0</v>
      </c>
      <c r="O1119" s="24">
        <f t="shared" si="326"/>
        <v>0</v>
      </c>
      <c r="P1119" s="24">
        <f t="shared" si="326"/>
        <v>0</v>
      </c>
      <c r="Q1119" s="24">
        <f t="shared" si="326"/>
        <v>0</v>
      </c>
      <c r="R1119" s="24">
        <f t="shared" si="326"/>
        <v>0</v>
      </c>
      <c r="S1119" s="24">
        <f t="shared" si="326"/>
        <v>0</v>
      </c>
      <c r="T1119" s="25" t="s">
        <v>31</v>
      </c>
      <c r="U1119" s="30"/>
      <c r="W1119" s="31"/>
    </row>
    <row r="1120" spans="2:23" s="26" customFormat="1" ht="21" hidden="1" customHeight="1" outlineLevel="1" x14ac:dyDescent="0.25">
      <c r="B1120" s="17"/>
      <c r="C1120" s="18"/>
      <c r="D1120" s="19"/>
      <c r="E1120" s="20"/>
      <c r="F1120" s="21"/>
      <c r="G1120" s="22"/>
      <c r="H1120" s="29">
        <f t="shared" si="313"/>
        <v>0</v>
      </c>
      <c r="I1120" s="29">
        <f t="shared" si="314"/>
        <v>0</v>
      </c>
      <c r="J1120" s="23">
        <f t="shared" ref="J1120" si="330">IF($D1120=J$6,$C1120*$G1120,0)</f>
        <v>0</v>
      </c>
      <c r="K1120" s="24">
        <f t="shared" si="326"/>
        <v>0</v>
      </c>
      <c r="L1120" s="24">
        <f t="shared" si="326"/>
        <v>0</v>
      </c>
      <c r="M1120" s="24">
        <f t="shared" si="326"/>
        <v>0</v>
      </c>
      <c r="N1120" s="24">
        <f t="shared" si="326"/>
        <v>0</v>
      </c>
      <c r="O1120" s="24">
        <f t="shared" si="326"/>
        <v>0</v>
      </c>
      <c r="P1120" s="24">
        <f t="shared" si="326"/>
        <v>0</v>
      </c>
      <c r="Q1120" s="24">
        <f t="shared" si="326"/>
        <v>0</v>
      </c>
      <c r="R1120" s="24">
        <f t="shared" si="326"/>
        <v>0</v>
      </c>
      <c r="S1120" s="24">
        <f t="shared" si="326"/>
        <v>0</v>
      </c>
      <c r="T1120" s="31"/>
    </row>
    <row r="1121" spans="2:23" s="26" customFormat="1" ht="21" hidden="1" customHeight="1" outlineLevel="1" x14ac:dyDescent="0.25">
      <c r="B1121" s="27"/>
      <c r="C1121" s="18"/>
      <c r="D1121" s="18"/>
      <c r="E1121" s="19"/>
      <c r="F1121" s="20"/>
      <c r="G1121" s="28"/>
      <c r="H1121" s="29">
        <f t="shared" si="313"/>
        <v>0</v>
      </c>
      <c r="I1121" s="29">
        <f t="shared" si="314"/>
        <v>0</v>
      </c>
      <c r="J1121" s="29">
        <f t="shared" ref="J1121" si="331">(H1121*D1121)+(I1121*D1121)</f>
        <v>0</v>
      </c>
      <c r="K1121" s="24">
        <f t="shared" si="326"/>
        <v>0</v>
      </c>
      <c r="L1121" s="24">
        <f t="shared" si="326"/>
        <v>0</v>
      </c>
      <c r="M1121" s="24">
        <f t="shared" si="326"/>
        <v>0</v>
      </c>
      <c r="N1121" s="24">
        <f t="shared" si="326"/>
        <v>0</v>
      </c>
      <c r="O1121" s="24">
        <f t="shared" si="326"/>
        <v>0</v>
      </c>
      <c r="P1121" s="24">
        <f t="shared" si="326"/>
        <v>0</v>
      </c>
      <c r="Q1121" s="24">
        <f t="shared" si="326"/>
        <v>0</v>
      </c>
      <c r="R1121" s="24">
        <f t="shared" si="326"/>
        <v>0</v>
      </c>
      <c r="S1121" s="24">
        <f t="shared" si="326"/>
        <v>0</v>
      </c>
      <c r="T1121" s="25" t="s">
        <v>31</v>
      </c>
      <c r="U1121" s="30"/>
      <c r="W1121" s="31"/>
    </row>
    <row r="1122" spans="2:23" s="26" customFormat="1" ht="21" hidden="1" customHeight="1" outlineLevel="1" x14ac:dyDescent="0.25">
      <c r="B1122" s="17"/>
      <c r="C1122" s="18"/>
      <c r="D1122" s="19"/>
      <c r="E1122" s="20"/>
      <c r="F1122" s="21"/>
      <c r="G1122" s="22"/>
      <c r="H1122" s="29">
        <f t="shared" si="313"/>
        <v>0</v>
      </c>
      <c r="I1122" s="29">
        <f t="shared" si="314"/>
        <v>0</v>
      </c>
      <c r="J1122" s="23">
        <f t="shared" ref="J1122" si="332">IF($D1122=J$6,$C1122*$G1122,0)</f>
        <v>0</v>
      </c>
      <c r="K1122" s="24">
        <f t="shared" si="326"/>
        <v>0</v>
      </c>
      <c r="L1122" s="24">
        <f t="shared" si="326"/>
        <v>0</v>
      </c>
      <c r="M1122" s="24">
        <f t="shared" si="326"/>
        <v>0</v>
      </c>
      <c r="N1122" s="24">
        <f t="shared" si="326"/>
        <v>0</v>
      </c>
      <c r="O1122" s="24">
        <f t="shared" si="326"/>
        <v>0</v>
      </c>
      <c r="P1122" s="24">
        <f t="shared" si="326"/>
        <v>0</v>
      </c>
      <c r="Q1122" s="24">
        <f t="shared" si="326"/>
        <v>0</v>
      </c>
      <c r="R1122" s="24">
        <f t="shared" si="326"/>
        <v>0</v>
      </c>
      <c r="S1122" s="24">
        <f t="shared" si="326"/>
        <v>0</v>
      </c>
      <c r="T1122" s="31"/>
    </row>
    <row r="1123" spans="2:23" s="26" customFormat="1" ht="21" hidden="1" customHeight="1" outlineLevel="1" x14ac:dyDescent="0.25">
      <c r="B1123" s="27"/>
      <c r="C1123" s="18"/>
      <c r="D1123" s="18"/>
      <c r="E1123" s="19"/>
      <c r="F1123" s="20"/>
      <c r="G1123" s="28"/>
      <c r="H1123" s="29">
        <f t="shared" si="313"/>
        <v>0</v>
      </c>
      <c r="I1123" s="29">
        <f t="shared" si="314"/>
        <v>0</v>
      </c>
      <c r="J1123" s="29">
        <f t="shared" ref="J1123:J1131" si="333">(H1123*D1123)+(I1123*D1123)</f>
        <v>0</v>
      </c>
      <c r="K1123" s="24">
        <f t="shared" si="326"/>
        <v>0</v>
      </c>
      <c r="L1123" s="24">
        <f t="shared" si="326"/>
        <v>0</v>
      </c>
      <c r="M1123" s="24">
        <f t="shared" si="326"/>
        <v>0</v>
      </c>
      <c r="N1123" s="24">
        <f t="shared" si="326"/>
        <v>0</v>
      </c>
      <c r="O1123" s="24">
        <f t="shared" si="326"/>
        <v>0</v>
      </c>
      <c r="P1123" s="24">
        <f t="shared" si="326"/>
        <v>0</v>
      </c>
      <c r="Q1123" s="24">
        <f t="shared" si="326"/>
        <v>0</v>
      </c>
      <c r="R1123" s="24">
        <f t="shared" si="326"/>
        <v>0</v>
      </c>
      <c r="S1123" s="24">
        <f t="shared" si="326"/>
        <v>0</v>
      </c>
      <c r="T1123" s="25" t="s">
        <v>31</v>
      </c>
      <c r="U1123" s="30"/>
      <c r="W1123" s="31"/>
    </row>
    <row r="1124" spans="2:23" s="38" customFormat="1" ht="21" hidden="1" customHeight="1" outlineLevel="1" x14ac:dyDescent="0.25">
      <c r="B1124" s="32"/>
      <c r="C1124" s="33"/>
      <c r="D1124" s="33"/>
      <c r="E1124" s="34"/>
      <c r="F1124" s="35"/>
      <c r="G1124" s="35"/>
      <c r="H1124" s="29">
        <f t="shared" si="313"/>
        <v>0</v>
      </c>
      <c r="I1124" s="29">
        <f t="shared" si="314"/>
        <v>0</v>
      </c>
      <c r="J1124" s="36">
        <f t="shared" si="333"/>
        <v>0</v>
      </c>
      <c r="K1124" s="24">
        <f t="shared" si="326"/>
        <v>0</v>
      </c>
      <c r="L1124" s="24">
        <f t="shared" si="326"/>
        <v>0</v>
      </c>
      <c r="M1124" s="24">
        <f t="shared" si="326"/>
        <v>0</v>
      </c>
      <c r="N1124" s="24">
        <f t="shared" si="326"/>
        <v>0</v>
      </c>
      <c r="O1124" s="24">
        <f t="shared" si="326"/>
        <v>0</v>
      </c>
      <c r="P1124" s="24">
        <f t="shared" si="326"/>
        <v>0</v>
      </c>
      <c r="Q1124" s="24">
        <f t="shared" si="326"/>
        <v>0</v>
      </c>
      <c r="R1124" s="24">
        <f t="shared" si="326"/>
        <v>0</v>
      </c>
      <c r="S1124" s="24">
        <f t="shared" si="326"/>
        <v>0</v>
      </c>
      <c r="T1124" s="37" t="s">
        <v>31</v>
      </c>
      <c r="U1124" s="37"/>
    </row>
    <row r="1125" spans="2:23" s="26" customFormat="1" ht="21" hidden="1" customHeight="1" outlineLevel="1" x14ac:dyDescent="0.25">
      <c r="B1125" s="27"/>
      <c r="C1125" s="18"/>
      <c r="D1125" s="18"/>
      <c r="E1125" s="19"/>
      <c r="F1125" s="20"/>
      <c r="G1125" s="28"/>
      <c r="H1125" s="29">
        <f t="shared" si="313"/>
        <v>0</v>
      </c>
      <c r="I1125" s="29">
        <f t="shared" si="314"/>
        <v>0</v>
      </c>
      <c r="J1125" s="29">
        <f t="shared" si="333"/>
        <v>0</v>
      </c>
      <c r="K1125" s="24">
        <f t="shared" si="326"/>
        <v>0</v>
      </c>
      <c r="L1125" s="24">
        <f t="shared" si="326"/>
        <v>0</v>
      </c>
      <c r="M1125" s="24">
        <f t="shared" si="326"/>
        <v>0</v>
      </c>
      <c r="N1125" s="24">
        <f t="shared" si="326"/>
        <v>0</v>
      </c>
      <c r="O1125" s="24">
        <f t="shared" si="326"/>
        <v>0</v>
      </c>
      <c r="P1125" s="24">
        <f t="shared" si="326"/>
        <v>0</v>
      </c>
      <c r="Q1125" s="24">
        <f t="shared" si="326"/>
        <v>0</v>
      </c>
      <c r="R1125" s="24">
        <f t="shared" si="326"/>
        <v>0</v>
      </c>
      <c r="S1125" s="24">
        <f t="shared" si="326"/>
        <v>0</v>
      </c>
      <c r="T1125" s="25" t="s">
        <v>31</v>
      </c>
      <c r="U1125" s="30"/>
      <c r="W1125" s="31"/>
    </row>
    <row r="1126" spans="2:23" s="26" customFormat="1" ht="21" hidden="1" customHeight="1" outlineLevel="1" x14ac:dyDescent="0.25">
      <c r="B1126" s="27"/>
      <c r="C1126" s="18"/>
      <c r="D1126" s="18"/>
      <c r="E1126" s="19"/>
      <c r="F1126" s="20"/>
      <c r="G1126" s="28"/>
      <c r="H1126" s="29">
        <f t="shared" si="313"/>
        <v>0</v>
      </c>
      <c r="I1126" s="29">
        <f t="shared" si="314"/>
        <v>0</v>
      </c>
      <c r="J1126" s="29">
        <f t="shared" si="333"/>
        <v>0</v>
      </c>
      <c r="K1126" s="24">
        <f t="shared" si="326"/>
        <v>0</v>
      </c>
      <c r="L1126" s="24">
        <f t="shared" si="326"/>
        <v>0</v>
      </c>
      <c r="M1126" s="24">
        <f t="shared" si="326"/>
        <v>0</v>
      </c>
      <c r="N1126" s="24">
        <f t="shared" si="326"/>
        <v>0</v>
      </c>
      <c r="O1126" s="24">
        <f t="shared" si="326"/>
        <v>0</v>
      </c>
      <c r="P1126" s="24">
        <f t="shared" si="326"/>
        <v>0</v>
      </c>
      <c r="Q1126" s="24">
        <f t="shared" si="326"/>
        <v>0</v>
      </c>
      <c r="R1126" s="24">
        <f t="shared" si="326"/>
        <v>0</v>
      </c>
      <c r="S1126" s="24">
        <f t="shared" si="326"/>
        <v>0</v>
      </c>
      <c r="T1126" s="25" t="s">
        <v>31</v>
      </c>
      <c r="U1126" s="30"/>
      <c r="W1126" s="31"/>
    </row>
    <row r="1127" spans="2:23" s="26" customFormat="1" ht="21" hidden="1" customHeight="1" outlineLevel="1" x14ac:dyDescent="0.25">
      <c r="B1127" s="27"/>
      <c r="C1127" s="18"/>
      <c r="D1127" s="18"/>
      <c r="E1127" s="19"/>
      <c r="F1127" s="20"/>
      <c r="G1127" s="28"/>
      <c r="H1127" s="29">
        <f t="shared" si="313"/>
        <v>0</v>
      </c>
      <c r="I1127" s="29">
        <f t="shared" si="314"/>
        <v>0</v>
      </c>
      <c r="J1127" s="29">
        <f t="shared" si="333"/>
        <v>0</v>
      </c>
      <c r="K1127" s="24">
        <f t="shared" si="326"/>
        <v>0</v>
      </c>
      <c r="L1127" s="24">
        <f t="shared" si="326"/>
        <v>0</v>
      </c>
      <c r="M1127" s="24">
        <f t="shared" si="326"/>
        <v>0</v>
      </c>
      <c r="N1127" s="24">
        <f t="shared" si="326"/>
        <v>0</v>
      </c>
      <c r="O1127" s="24">
        <f t="shared" si="326"/>
        <v>0</v>
      </c>
      <c r="P1127" s="24">
        <f t="shared" si="326"/>
        <v>0</v>
      </c>
      <c r="Q1127" s="24">
        <f t="shared" si="326"/>
        <v>0</v>
      </c>
      <c r="R1127" s="24">
        <f t="shared" si="326"/>
        <v>0</v>
      </c>
      <c r="S1127" s="24">
        <f t="shared" si="326"/>
        <v>0</v>
      </c>
      <c r="T1127" s="25" t="s">
        <v>31</v>
      </c>
      <c r="U1127" s="30"/>
      <c r="W1127" s="31"/>
    </row>
    <row r="1128" spans="2:23" s="26" customFormat="1" ht="21" hidden="1" customHeight="1" outlineLevel="1" x14ac:dyDescent="0.25">
      <c r="B1128" s="27"/>
      <c r="C1128" s="18"/>
      <c r="D1128" s="18"/>
      <c r="E1128" s="19"/>
      <c r="F1128" s="20"/>
      <c r="G1128" s="28"/>
      <c r="H1128" s="29">
        <f t="shared" ref="H1128:H1191" si="334">IF(C1128="A",PRODUCT(E1128:G1128),0)</f>
        <v>0</v>
      </c>
      <c r="I1128" s="29">
        <f t="shared" ref="I1128:I1191" si="335">IF(C1128="D",-PRODUCT(E1128:G1128),0)</f>
        <v>0</v>
      </c>
      <c r="J1128" s="29">
        <f t="shared" si="333"/>
        <v>0</v>
      </c>
      <c r="K1128" s="24">
        <f t="shared" si="326"/>
        <v>0</v>
      </c>
      <c r="L1128" s="24">
        <f t="shared" si="326"/>
        <v>0</v>
      </c>
      <c r="M1128" s="24">
        <f t="shared" si="326"/>
        <v>0</v>
      </c>
      <c r="N1128" s="24">
        <f t="shared" si="326"/>
        <v>0</v>
      </c>
      <c r="O1128" s="24">
        <f t="shared" si="326"/>
        <v>0</v>
      </c>
      <c r="P1128" s="24">
        <f t="shared" si="326"/>
        <v>0</v>
      </c>
      <c r="Q1128" s="24">
        <f t="shared" si="326"/>
        <v>0</v>
      </c>
      <c r="R1128" s="24">
        <f t="shared" si="326"/>
        <v>0</v>
      </c>
      <c r="S1128" s="24">
        <f t="shared" si="326"/>
        <v>0</v>
      </c>
      <c r="T1128" s="25" t="s">
        <v>31</v>
      </c>
      <c r="U1128" s="30"/>
      <c r="W1128" s="31"/>
    </row>
    <row r="1129" spans="2:23" s="26" customFormat="1" ht="21" hidden="1" customHeight="1" outlineLevel="1" x14ac:dyDescent="0.25">
      <c r="B1129" s="27"/>
      <c r="C1129" s="18"/>
      <c r="D1129" s="18"/>
      <c r="E1129" s="19"/>
      <c r="F1129" s="20"/>
      <c r="G1129" s="28"/>
      <c r="H1129" s="29">
        <f t="shared" si="334"/>
        <v>0</v>
      </c>
      <c r="I1129" s="29">
        <f t="shared" si="335"/>
        <v>0</v>
      </c>
      <c r="J1129" s="29">
        <f t="shared" si="333"/>
        <v>0</v>
      </c>
      <c r="K1129" s="24">
        <f t="shared" si="326"/>
        <v>0</v>
      </c>
      <c r="L1129" s="24">
        <f t="shared" si="326"/>
        <v>0</v>
      </c>
      <c r="M1129" s="24">
        <f t="shared" si="326"/>
        <v>0</v>
      </c>
      <c r="N1129" s="24">
        <f t="shared" si="326"/>
        <v>0</v>
      </c>
      <c r="O1129" s="24">
        <f t="shared" si="326"/>
        <v>0</v>
      </c>
      <c r="P1129" s="24">
        <f t="shared" si="326"/>
        <v>0</v>
      </c>
      <c r="Q1129" s="24">
        <f t="shared" si="326"/>
        <v>0</v>
      </c>
      <c r="R1129" s="24">
        <f t="shared" si="326"/>
        <v>0</v>
      </c>
      <c r="S1129" s="24">
        <f t="shared" si="326"/>
        <v>0</v>
      </c>
      <c r="T1129" s="25" t="s">
        <v>31</v>
      </c>
      <c r="U1129" s="30"/>
      <c r="W1129" s="31"/>
    </row>
    <row r="1130" spans="2:23" s="38" customFormat="1" ht="21" hidden="1" customHeight="1" outlineLevel="1" x14ac:dyDescent="0.25">
      <c r="B1130" s="32"/>
      <c r="C1130" s="33"/>
      <c r="D1130" s="33"/>
      <c r="E1130" s="34"/>
      <c r="F1130" s="35"/>
      <c r="G1130" s="35"/>
      <c r="H1130" s="29">
        <f t="shared" si="334"/>
        <v>0</v>
      </c>
      <c r="I1130" s="29">
        <f t="shared" si="335"/>
        <v>0</v>
      </c>
      <c r="J1130" s="36">
        <f t="shared" si="333"/>
        <v>0</v>
      </c>
      <c r="K1130" s="24">
        <f t="shared" si="326"/>
        <v>0</v>
      </c>
      <c r="L1130" s="24">
        <f t="shared" si="326"/>
        <v>0</v>
      </c>
      <c r="M1130" s="24">
        <f t="shared" si="326"/>
        <v>0</v>
      </c>
      <c r="N1130" s="24">
        <f t="shared" si="326"/>
        <v>0</v>
      </c>
      <c r="O1130" s="24">
        <f t="shared" si="326"/>
        <v>0</v>
      </c>
      <c r="P1130" s="24">
        <f t="shared" si="326"/>
        <v>0</v>
      </c>
      <c r="Q1130" s="24">
        <f t="shared" si="326"/>
        <v>0</v>
      </c>
      <c r="R1130" s="24">
        <f t="shared" si="326"/>
        <v>0</v>
      </c>
      <c r="S1130" s="24">
        <f t="shared" si="326"/>
        <v>0</v>
      </c>
      <c r="T1130" s="37" t="s">
        <v>31</v>
      </c>
      <c r="U1130" s="37"/>
    </row>
    <row r="1131" spans="2:23" s="26" customFormat="1" ht="21" hidden="1" customHeight="1" outlineLevel="1" x14ac:dyDescent="0.25">
      <c r="B1131" s="27"/>
      <c r="C1131" s="18"/>
      <c r="D1131" s="18"/>
      <c r="E1131" s="19"/>
      <c r="F1131" s="20"/>
      <c r="G1131" s="28"/>
      <c r="H1131" s="29">
        <f t="shared" si="334"/>
        <v>0</v>
      </c>
      <c r="I1131" s="29">
        <f t="shared" si="335"/>
        <v>0</v>
      </c>
      <c r="J1131" s="29">
        <f t="shared" si="333"/>
        <v>0</v>
      </c>
      <c r="K1131" s="24">
        <f t="shared" ref="K1131:S1159" si="336">IF($E1131=K$6,$J1131,0)</f>
        <v>0</v>
      </c>
      <c r="L1131" s="24">
        <f t="shared" si="336"/>
        <v>0</v>
      </c>
      <c r="M1131" s="24">
        <f t="shared" si="336"/>
        <v>0</v>
      </c>
      <c r="N1131" s="24">
        <f t="shared" si="336"/>
        <v>0</v>
      </c>
      <c r="O1131" s="24">
        <f t="shared" si="336"/>
        <v>0</v>
      </c>
      <c r="P1131" s="24">
        <f t="shared" si="336"/>
        <v>0</v>
      </c>
      <c r="Q1131" s="24">
        <f t="shared" si="336"/>
        <v>0</v>
      </c>
      <c r="R1131" s="24">
        <f t="shared" si="336"/>
        <v>0</v>
      </c>
      <c r="S1131" s="24">
        <f t="shared" si="336"/>
        <v>0</v>
      </c>
      <c r="T1131" s="25" t="s">
        <v>31</v>
      </c>
      <c r="U1131" s="30"/>
      <c r="W1131" s="31"/>
    </row>
    <row r="1132" spans="2:23" s="26" customFormat="1" ht="21" hidden="1" customHeight="1" outlineLevel="1" x14ac:dyDescent="0.25">
      <c r="B1132" s="17"/>
      <c r="C1132" s="18"/>
      <c r="D1132" s="19"/>
      <c r="E1132" s="20"/>
      <c r="F1132" s="21"/>
      <c r="G1132" s="22"/>
      <c r="H1132" s="29">
        <f t="shared" si="334"/>
        <v>0</v>
      </c>
      <c r="I1132" s="29">
        <f t="shared" si="335"/>
        <v>0</v>
      </c>
      <c r="J1132" s="23">
        <f t="shared" ref="J1132" si="337">IF($D1132=J$6,$C1132*$G1132,0)</f>
        <v>0</v>
      </c>
      <c r="K1132" s="24">
        <f t="shared" si="336"/>
        <v>0</v>
      </c>
      <c r="L1132" s="24">
        <f t="shared" si="336"/>
        <v>0</v>
      </c>
      <c r="M1132" s="24">
        <f t="shared" si="336"/>
        <v>0</v>
      </c>
      <c r="N1132" s="24">
        <f t="shared" si="336"/>
        <v>0</v>
      </c>
      <c r="O1132" s="24">
        <f t="shared" si="336"/>
        <v>0</v>
      </c>
      <c r="P1132" s="24">
        <f t="shared" si="336"/>
        <v>0</v>
      </c>
      <c r="Q1132" s="24">
        <f t="shared" si="336"/>
        <v>0</v>
      </c>
      <c r="R1132" s="24">
        <f t="shared" si="336"/>
        <v>0</v>
      </c>
      <c r="S1132" s="24">
        <f t="shared" si="336"/>
        <v>0</v>
      </c>
      <c r="T1132" s="31"/>
    </row>
    <row r="1133" spans="2:23" s="26" customFormat="1" ht="21" hidden="1" customHeight="1" outlineLevel="1" x14ac:dyDescent="0.25">
      <c r="B1133" s="27"/>
      <c r="C1133" s="18"/>
      <c r="D1133" s="18"/>
      <c r="E1133" s="19"/>
      <c r="F1133" s="20"/>
      <c r="G1133" s="28"/>
      <c r="H1133" s="29">
        <f t="shared" si="334"/>
        <v>0</v>
      </c>
      <c r="I1133" s="29">
        <f t="shared" si="335"/>
        <v>0</v>
      </c>
      <c r="J1133" s="29">
        <f t="shared" ref="J1133:J1138" si="338">(H1133*D1133)+(I1133*D1133)</f>
        <v>0</v>
      </c>
      <c r="K1133" s="24">
        <f t="shared" si="336"/>
        <v>0</v>
      </c>
      <c r="L1133" s="24">
        <f t="shared" si="336"/>
        <v>0</v>
      </c>
      <c r="M1133" s="24">
        <f t="shared" si="336"/>
        <v>0</v>
      </c>
      <c r="N1133" s="24">
        <f t="shared" si="336"/>
        <v>0</v>
      </c>
      <c r="O1133" s="24">
        <f t="shared" si="336"/>
        <v>0</v>
      </c>
      <c r="P1133" s="24">
        <f t="shared" si="336"/>
        <v>0</v>
      </c>
      <c r="Q1133" s="24">
        <f t="shared" si="336"/>
        <v>0</v>
      </c>
      <c r="R1133" s="24">
        <f t="shared" si="336"/>
        <v>0</v>
      </c>
      <c r="S1133" s="24">
        <f t="shared" si="336"/>
        <v>0</v>
      </c>
      <c r="T1133" s="25" t="s">
        <v>31</v>
      </c>
      <c r="U1133" s="30"/>
      <c r="W1133" s="31"/>
    </row>
    <row r="1134" spans="2:23" s="26" customFormat="1" ht="21" hidden="1" customHeight="1" outlineLevel="1" x14ac:dyDescent="0.25">
      <c r="B1134" s="27"/>
      <c r="C1134" s="18"/>
      <c r="D1134" s="18"/>
      <c r="E1134" s="19"/>
      <c r="F1134" s="20"/>
      <c r="G1134" s="28"/>
      <c r="H1134" s="29">
        <f t="shared" si="334"/>
        <v>0</v>
      </c>
      <c r="I1134" s="29">
        <f t="shared" si="335"/>
        <v>0</v>
      </c>
      <c r="J1134" s="29">
        <f t="shared" si="338"/>
        <v>0</v>
      </c>
      <c r="K1134" s="24">
        <f t="shared" si="336"/>
        <v>0</v>
      </c>
      <c r="L1134" s="24">
        <f t="shared" si="336"/>
        <v>0</v>
      </c>
      <c r="M1134" s="24">
        <f t="shared" si="336"/>
        <v>0</v>
      </c>
      <c r="N1134" s="24">
        <f t="shared" si="336"/>
        <v>0</v>
      </c>
      <c r="O1134" s="24">
        <f t="shared" si="336"/>
        <v>0</v>
      </c>
      <c r="P1134" s="24">
        <f t="shared" si="336"/>
        <v>0</v>
      </c>
      <c r="Q1134" s="24">
        <f t="shared" si="336"/>
        <v>0</v>
      </c>
      <c r="R1134" s="24">
        <f t="shared" si="336"/>
        <v>0</v>
      </c>
      <c r="S1134" s="24">
        <f t="shared" si="336"/>
        <v>0</v>
      </c>
      <c r="T1134" s="25" t="s">
        <v>31</v>
      </c>
      <c r="U1134" s="30"/>
      <c r="W1134" s="31"/>
    </row>
    <row r="1135" spans="2:23" s="26" customFormat="1" ht="21" hidden="1" customHeight="1" outlineLevel="1" x14ac:dyDescent="0.25">
      <c r="B1135" s="27"/>
      <c r="C1135" s="18"/>
      <c r="D1135" s="18"/>
      <c r="E1135" s="19"/>
      <c r="F1135" s="20"/>
      <c r="G1135" s="28"/>
      <c r="H1135" s="29">
        <f t="shared" si="334"/>
        <v>0</v>
      </c>
      <c r="I1135" s="29">
        <f t="shared" si="335"/>
        <v>0</v>
      </c>
      <c r="J1135" s="29">
        <f t="shared" si="338"/>
        <v>0</v>
      </c>
      <c r="K1135" s="24">
        <f t="shared" si="336"/>
        <v>0</v>
      </c>
      <c r="L1135" s="24">
        <f t="shared" si="336"/>
        <v>0</v>
      </c>
      <c r="M1135" s="24">
        <f t="shared" si="336"/>
        <v>0</v>
      </c>
      <c r="N1135" s="24">
        <f t="shared" si="336"/>
        <v>0</v>
      </c>
      <c r="O1135" s="24">
        <f t="shared" si="336"/>
        <v>0</v>
      </c>
      <c r="P1135" s="24">
        <f t="shared" si="336"/>
        <v>0</v>
      </c>
      <c r="Q1135" s="24">
        <f t="shared" si="336"/>
        <v>0</v>
      </c>
      <c r="R1135" s="24">
        <f t="shared" si="336"/>
        <v>0</v>
      </c>
      <c r="S1135" s="24">
        <f t="shared" si="336"/>
        <v>0</v>
      </c>
      <c r="T1135" s="25" t="s">
        <v>31</v>
      </c>
      <c r="U1135" s="30"/>
      <c r="W1135" s="31"/>
    </row>
    <row r="1136" spans="2:23" s="26" customFormat="1" ht="21" hidden="1" customHeight="1" outlineLevel="1" x14ac:dyDescent="0.25">
      <c r="B1136" s="27"/>
      <c r="C1136" s="18"/>
      <c r="D1136" s="18"/>
      <c r="E1136" s="19"/>
      <c r="F1136" s="20"/>
      <c r="G1136" s="28"/>
      <c r="H1136" s="29">
        <f t="shared" si="334"/>
        <v>0</v>
      </c>
      <c r="I1136" s="29">
        <f t="shared" si="335"/>
        <v>0</v>
      </c>
      <c r="J1136" s="29">
        <f t="shared" si="338"/>
        <v>0</v>
      </c>
      <c r="K1136" s="24">
        <f t="shared" si="336"/>
        <v>0</v>
      </c>
      <c r="L1136" s="24">
        <f t="shared" si="336"/>
        <v>0</v>
      </c>
      <c r="M1136" s="24">
        <f t="shared" si="336"/>
        <v>0</v>
      </c>
      <c r="N1136" s="24">
        <f t="shared" si="336"/>
        <v>0</v>
      </c>
      <c r="O1136" s="24">
        <f t="shared" si="336"/>
        <v>0</v>
      </c>
      <c r="P1136" s="24">
        <f t="shared" si="336"/>
        <v>0</v>
      </c>
      <c r="Q1136" s="24">
        <f t="shared" si="336"/>
        <v>0</v>
      </c>
      <c r="R1136" s="24">
        <f t="shared" si="336"/>
        <v>0</v>
      </c>
      <c r="S1136" s="24">
        <f t="shared" si="336"/>
        <v>0</v>
      </c>
      <c r="T1136" s="25" t="s">
        <v>31</v>
      </c>
      <c r="U1136" s="30"/>
      <c r="W1136" s="31"/>
    </row>
    <row r="1137" spans="2:23" s="38" customFormat="1" ht="21" hidden="1" customHeight="1" outlineLevel="1" x14ac:dyDescent="0.25">
      <c r="B1137" s="32"/>
      <c r="C1137" s="33"/>
      <c r="D1137" s="33"/>
      <c r="E1137" s="34"/>
      <c r="F1137" s="35"/>
      <c r="G1137" s="35"/>
      <c r="H1137" s="29">
        <f t="shared" si="334"/>
        <v>0</v>
      </c>
      <c r="I1137" s="29">
        <f t="shared" si="335"/>
        <v>0</v>
      </c>
      <c r="J1137" s="36">
        <f t="shared" si="338"/>
        <v>0</v>
      </c>
      <c r="K1137" s="24">
        <f t="shared" si="336"/>
        <v>0</v>
      </c>
      <c r="L1137" s="24">
        <f t="shared" si="336"/>
        <v>0</v>
      </c>
      <c r="M1137" s="24">
        <f t="shared" si="336"/>
        <v>0</v>
      </c>
      <c r="N1137" s="24">
        <f t="shared" si="336"/>
        <v>0</v>
      </c>
      <c r="O1137" s="24">
        <f t="shared" si="336"/>
        <v>0</v>
      </c>
      <c r="P1137" s="24">
        <f t="shared" si="336"/>
        <v>0</v>
      </c>
      <c r="Q1137" s="24">
        <f t="shared" si="336"/>
        <v>0</v>
      </c>
      <c r="R1137" s="24">
        <f t="shared" si="336"/>
        <v>0</v>
      </c>
      <c r="S1137" s="24">
        <f t="shared" si="336"/>
        <v>0</v>
      </c>
      <c r="T1137" s="37" t="s">
        <v>31</v>
      </c>
      <c r="U1137" s="37"/>
    </row>
    <row r="1138" spans="2:23" s="26" customFormat="1" ht="21" hidden="1" customHeight="1" outlineLevel="1" x14ac:dyDescent="0.25">
      <c r="B1138" s="27"/>
      <c r="C1138" s="18"/>
      <c r="D1138" s="18"/>
      <c r="E1138" s="19"/>
      <c r="F1138" s="20"/>
      <c r="G1138" s="28"/>
      <c r="H1138" s="29">
        <f t="shared" si="334"/>
        <v>0</v>
      </c>
      <c r="I1138" s="29">
        <f t="shared" si="335"/>
        <v>0</v>
      </c>
      <c r="J1138" s="29">
        <f t="shared" si="338"/>
        <v>0</v>
      </c>
      <c r="K1138" s="24">
        <f t="shared" si="336"/>
        <v>0</v>
      </c>
      <c r="L1138" s="24">
        <f t="shared" si="336"/>
        <v>0</v>
      </c>
      <c r="M1138" s="24">
        <f t="shared" si="336"/>
        <v>0</v>
      </c>
      <c r="N1138" s="24">
        <f t="shared" si="336"/>
        <v>0</v>
      </c>
      <c r="O1138" s="24">
        <f t="shared" si="336"/>
        <v>0</v>
      </c>
      <c r="P1138" s="24">
        <f t="shared" si="336"/>
        <v>0</v>
      </c>
      <c r="Q1138" s="24">
        <f t="shared" si="336"/>
        <v>0</v>
      </c>
      <c r="R1138" s="24">
        <f t="shared" si="336"/>
        <v>0</v>
      </c>
      <c r="S1138" s="24">
        <f t="shared" si="336"/>
        <v>0</v>
      </c>
      <c r="T1138" s="25" t="s">
        <v>31</v>
      </c>
      <c r="U1138" s="30"/>
      <c r="W1138" s="31"/>
    </row>
    <row r="1139" spans="2:23" s="26" customFormat="1" ht="21" hidden="1" customHeight="1" outlineLevel="1" x14ac:dyDescent="0.25">
      <c r="B1139" s="17"/>
      <c r="C1139" s="18"/>
      <c r="D1139" s="19"/>
      <c r="E1139" s="20"/>
      <c r="F1139" s="21"/>
      <c r="G1139" s="22"/>
      <c r="H1139" s="29">
        <f t="shared" si="334"/>
        <v>0</v>
      </c>
      <c r="I1139" s="29">
        <f t="shared" si="335"/>
        <v>0</v>
      </c>
      <c r="J1139" s="23">
        <f t="shared" ref="J1139" si="339">IF($D1139=J$6,$C1139*$G1139,0)</f>
        <v>0</v>
      </c>
      <c r="K1139" s="24">
        <f t="shared" si="336"/>
        <v>0</v>
      </c>
      <c r="L1139" s="24">
        <f t="shared" si="336"/>
        <v>0</v>
      </c>
      <c r="M1139" s="24">
        <f t="shared" si="336"/>
        <v>0</v>
      </c>
      <c r="N1139" s="24">
        <f t="shared" si="336"/>
        <v>0</v>
      </c>
      <c r="O1139" s="24">
        <f t="shared" si="336"/>
        <v>0</v>
      </c>
      <c r="P1139" s="24">
        <f t="shared" si="336"/>
        <v>0</v>
      </c>
      <c r="Q1139" s="24">
        <f t="shared" si="336"/>
        <v>0</v>
      </c>
      <c r="R1139" s="24">
        <f t="shared" si="336"/>
        <v>0</v>
      </c>
      <c r="S1139" s="24">
        <f t="shared" si="336"/>
        <v>0</v>
      </c>
      <c r="T1139" s="31"/>
    </row>
    <row r="1140" spans="2:23" s="26" customFormat="1" ht="21" hidden="1" customHeight="1" outlineLevel="1" x14ac:dyDescent="0.25">
      <c r="B1140" s="27"/>
      <c r="C1140" s="18"/>
      <c r="D1140" s="18"/>
      <c r="E1140" s="19"/>
      <c r="F1140" s="20"/>
      <c r="G1140" s="28"/>
      <c r="H1140" s="29">
        <f t="shared" si="334"/>
        <v>0</v>
      </c>
      <c r="I1140" s="29">
        <f t="shared" si="335"/>
        <v>0</v>
      </c>
      <c r="J1140" s="29">
        <f t="shared" ref="J1140:J1144" si="340">(H1140*D1140)+(I1140*D1140)</f>
        <v>0</v>
      </c>
      <c r="K1140" s="24">
        <f t="shared" si="336"/>
        <v>0</v>
      </c>
      <c r="L1140" s="24">
        <f t="shared" si="336"/>
        <v>0</v>
      </c>
      <c r="M1140" s="24">
        <f t="shared" si="336"/>
        <v>0</v>
      </c>
      <c r="N1140" s="24">
        <f t="shared" si="336"/>
        <v>0</v>
      </c>
      <c r="O1140" s="24">
        <f t="shared" si="336"/>
        <v>0</v>
      </c>
      <c r="P1140" s="24">
        <f t="shared" si="336"/>
        <v>0</v>
      </c>
      <c r="Q1140" s="24">
        <f t="shared" si="336"/>
        <v>0</v>
      </c>
      <c r="R1140" s="24">
        <f t="shared" si="336"/>
        <v>0</v>
      </c>
      <c r="S1140" s="24">
        <f t="shared" si="336"/>
        <v>0</v>
      </c>
      <c r="T1140" s="25" t="s">
        <v>31</v>
      </c>
      <c r="U1140" s="30"/>
      <c r="W1140" s="31"/>
    </row>
    <row r="1141" spans="2:23" s="26" customFormat="1" ht="21" hidden="1" customHeight="1" outlineLevel="1" x14ac:dyDescent="0.25">
      <c r="B1141" s="27"/>
      <c r="C1141" s="18"/>
      <c r="D1141" s="18"/>
      <c r="E1141" s="19"/>
      <c r="F1141" s="20"/>
      <c r="G1141" s="28"/>
      <c r="H1141" s="29">
        <f t="shared" si="334"/>
        <v>0</v>
      </c>
      <c r="I1141" s="29">
        <f t="shared" si="335"/>
        <v>0</v>
      </c>
      <c r="J1141" s="29">
        <f t="shared" si="340"/>
        <v>0</v>
      </c>
      <c r="K1141" s="24">
        <f t="shared" si="336"/>
        <v>0</v>
      </c>
      <c r="L1141" s="24">
        <f t="shared" si="336"/>
        <v>0</v>
      </c>
      <c r="M1141" s="24">
        <f t="shared" si="336"/>
        <v>0</v>
      </c>
      <c r="N1141" s="24">
        <f t="shared" si="336"/>
        <v>0</v>
      </c>
      <c r="O1141" s="24">
        <f t="shared" si="336"/>
        <v>0</v>
      </c>
      <c r="P1141" s="24">
        <f t="shared" si="336"/>
        <v>0</v>
      </c>
      <c r="Q1141" s="24">
        <f t="shared" si="336"/>
        <v>0</v>
      </c>
      <c r="R1141" s="24">
        <f t="shared" si="336"/>
        <v>0</v>
      </c>
      <c r="S1141" s="24">
        <f t="shared" si="336"/>
        <v>0</v>
      </c>
      <c r="T1141" s="25" t="s">
        <v>31</v>
      </c>
      <c r="U1141" s="30"/>
      <c r="W1141" s="31"/>
    </row>
    <row r="1142" spans="2:23" s="26" customFormat="1" ht="21" hidden="1" customHeight="1" outlineLevel="1" x14ac:dyDescent="0.25">
      <c r="B1142" s="27"/>
      <c r="C1142" s="18"/>
      <c r="D1142" s="18"/>
      <c r="E1142" s="19"/>
      <c r="F1142" s="20"/>
      <c r="G1142" s="28"/>
      <c r="H1142" s="29">
        <f t="shared" si="334"/>
        <v>0</v>
      </c>
      <c r="I1142" s="29">
        <f t="shared" si="335"/>
        <v>0</v>
      </c>
      <c r="J1142" s="29">
        <f t="shared" si="340"/>
        <v>0</v>
      </c>
      <c r="K1142" s="24">
        <f t="shared" si="336"/>
        <v>0</v>
      </c>
      <c r="L1142" s="24">
        <f t="shared" si="336"/>
        <v>0</v>
      </c>
      <c r="M1142" s="24">
        <f t="shared" si="336"/>
        <v>0</v>
      </c>
      <c r="N1142" s="24">
        <f t="shared" si="336"/>
        <v>0</v>
      </c>
      <c r="O1142" s="24">
        <f t="shared" si="336"/>
        <v>0</v>
      </c>
      <c r="P1142" s="24">
        <f t="shared" si="336"/>
        <v>0</v>
      </c>
      <c r="Q1142" s="24">
        <f t="shared" si="336"/>
        <v>0</v>
      </c>
      <c r="R1142" s="24">
        <f t="shared" si="336"/>
        <v>0</v>
      </c>
      <c r="S1142" s="24">
        <f t="shared" si="336"/>
        <v>0</v>
      </c>
      <c r="T1142" s="25" t="s">
        <v>31</v>
      </c>
      <c r="U1142" s="30"/>
      <c r="W1142" s="31"/>
    </row>
    <row r="1143" spans="2:23" s="26" customFormat="1" ht="21" hidden="1" customHeight="1" outlineLevel="1" x14ac:dyDescent="0.25">
      <c r="B1143" s="27"/>
      <c r="C1143" s="18"/>
      <c r="D1143" s="18"/>
      <c r="E1143" s="19"/>
      <c r="F1143" s="20"/>
      <c r="G1143" s="28"/>
      <c r="H1143" s="29">
        <f t="shared" si="334"/>
        <v>0</v>
      </c>
      <c r="I1143" s="29">
        <f t="shared" si="335"/>
        <v>0</v>
      </c>
      <c r="J1143" s="29">
        <f t="shared" si="340"/>
        <v>0</v>
      </c>
      <c r="K1143" s="24">
        <f t="shared" si="336"/>
        <v>0</v>
      </c>
      <c r="L1143" s="24">
        <f t="shared" si="336"/>
        <v>0</v>
      </c>
      <c r="M1143" s="24">
        <f t="shared" si="336"/>
        <v>0</v>
      </c>
      <c r="N1143" s="24">
        <f t="shared" si="336"/>
        <v>0</v>
      </c>
      <c r="O1143" s="24">
        <f t="shared" si="336"/>
        <v>0</v>
      </c>
      <c r="P1143" s="24">
        <f t="shared" si="336"/>
        <v>0</v>
      </c>
      <c r="Q1143" s="24">
        <f t="shared" si="336"/>
        <v>0</v>
      </c>
      <c r="R1143" s="24">
        <f t="shared" si="336"/>
        <v>0</v>
      </c>
      <c r="S1143" s="24">
        <f t="shared" si="336"/>
        <v>0</v>
      </c>
      <c r="T1143" s="25" t="s">
        <v>31</v>
      </c>
      <c r="U1143" s="30"/>
      <c r="W1143" s="31"/>
    </row>
    <row r="1144" spans="2:23" s="38" customFormat="1" ht="21" hidden="1" customHeight="1" outlineLevel="1" x14ac:dyDescent="0.25">
      <c r="B1144" s="32"/>
      <c r="C1144" s="33"/>
      <c r="D1144" s="33"/>
      <c r="E1144" s="34"/>
      <c r="F1144" s="35"/>
      <c r="G1144" s="35"/>
      <c r="H1144" s="29">
        <f t="shared" si="334"/>
        <v>0</v>
      </c>
      <c r="I1144" s="29">
        <f t="shared" si="335"/>
        <v>0</v>
      </c>
      <c r="J1144" s="36">
        <f t="shared" si="340"/>
        <v>0</v>
      </c>
      <c r="K1144" s="24">
        <f t="shared" si="336"/>
        <v>0</v>
      </c>
      <c r="L1144" s="24">
        <f t="shared" si="336"/>
        <v>0</v>
      </c>
      <c r="M1144" s="24">
        <f t="shared" si="336"/>
        <v>0</v>
      </c>
      <c r="N1144" s="24">
        <f t="shared" si="336"/>
        <v>0</v>
      </c>
      <c r="O1144" s="24">
        <f t="shared" si="336"/>
        <v>0</v>
      </c>
      <c r="P1144" s="24">
        <f t="shared" si="336"/>
        <v>0</v>
      </c>
      <c r="Q1144" s="24">
        <f t="shared" si="336"/>
        <v>0</v>
      </c>
      <c r="R1144" s="24">
        <f t="shared" si="336"/>
        <v>0</v>
      </c>
      <c r="S1144" s="24">
        <f t="shared" si="336"/>
        <v>0</v>
      </c>
      <c r="T1144" s="37" t="s">
        <v>31</v>
      </c>
      <c r="U1144" s="37"/>
    </row>
    <row r="1145" spans="2:23" s="26" customFormat="1" ht="21" hidden="1" customHeight="1" outlineLevel="1" x14ac:dyDescent="0.25">
      <c r="B1145" s="17"/>
      <c r="C1145" s="18"/>
      <c r="D1145" s="19"/>
      <c r="E1145" s="20"/>
      <c r="F1145" s="21"/>
      <c r="G1145" s="22"/>
      <c r="H1145" s="29">
        <f t="shared" si="334"/>
        <v>0</v>
      </c>
      <c r="I1145" s="29">
        <f t="shared" si="335"/>
        <v>0</v>
      </c>
      <c r="J1145" s="23">
        <f t="shared" ref="J1145" si="341">IF($D1145=J$6,$C1145*$G1145,0)</f>
        <v>0</v>
      </c>
      <c r="K1145" s="24">
        <f t="shared" si="336"/>
        <v>0</v>
      </c>
      <c r="L1145" s="24">
        <f t="shared" si="336"/>
        <v>0</v>
      </c>
      <c r="M1145" s="24">
        <f t="shared" si="336"/>
        <v>0</v>
      </c>
      <c r="N1145" s="24">
        <f t="shared" si="336"/>
        <v>0</v>
      </c>
      <c r="O1145" s="24">
        <f t="shared" si="336"/>
        <v>0</v>
      </c>
      <c r="P1145" s="24">
        <f t="shared" si="336"/>
        <v>0</v>
      </c>
      <c r="Q1145" s="24">
        <f t="shared" si="336"/>
        <v>0</v>
      </c>
      <c r="R1145" s="24">
        <f t="shared" si="336"/>
        <v>0</v>
      </c>
      <c r="S1145" s="24">
        <f t="shared" si="336"/>
        <v>0</v>
      </c>
      <c r="T1145" s="31"/>
    </row>
    <row r="1146" spans="2:23" s="26" customFormat="1" ht="21" hidden="1" customHeight="1" outlineLevel="1" x14ac:dyDescent="0.25">
      <c r="B1146" s="27"/>
      <c r="C1146" s="18"/>
      <c r="D1146" s="18"/>
      <c r="E1146" s="19"/>
      <c r="F1146" s="20"/>
      <c r="G1146" s="28"/>
      <c r="H1146" s="29">
        <f t="shared" si="334"/>
        <v>0</v>
      </c>
      <c r="I1146" s="29">
        <f t="shared" si="335"/>
        <v>0</v>
      </c>
      <c r="J1146" s="29">
        <f t="shared" ref="J1146:J1155" si="342">(H1146*D1146)+(I1146*D1146)</f>
        <v>0</v>
      </c>
      <c r="K1146" s="24">
        <f t="shared" si="336"/>
        <v>0</v>
      </c>
      <c r="L1146" s="24">
        <f t="shared" si="336"/>
        <v>0</v>
      </c>
      <c r="M1146" s="24">
        <f t="shared" si="336"/>
        <v>0</v>
      </c>
      <c r="N1146" s="24">
        <f t="shared" si="336"/>
        <v>0</v>
      </c>
      <c r="O1146" s="24">
        <f t="shared" si="336"/>
        <v>0</v>
      </c>
      <c r="P1146" s="24">
        <f t="shared" si="336"/>
        <v>0</v>
      </c>
      <c r="Q1146" s="24">
        <f t="shared" si="336"/>
        <v>0</v>
      </c>
      <c r="R1146" s="24">
        <f t="shared" si="336"/>
        <v>0</v>
      </c>
      <c r="S1146" s="24">
        <f t="shared" si="336"/>
        <v>0</v>
      </c>
      <c r="T1146" s="25" t="s">
        <v>31</v>
      </c>
      <c r="U1146" s="30"/>
      <c r="W1146" s="31"/>
    </row>
    <row r="1147" spans="2:23" s="26" customFormat="1" ht="21" hidden="1" customHeight="1" outlineLevel="1" x14ac:dyDescent="0.25">
      <c r="B1147" s="27"/>
      <c r="C1147" s="18"/>
      <c r="D1147" s="18"/>
      <c r="E1147" s="19"/>
      <c r="F1147" s="20"/>
      <c r="G1147" s="28"/>
      <c r="H1147" s="29">
        <f t="shared" si="334"/>
        <v>0</v>
      </c>
      <c r="I1147" s="29">
        <f t="shared" si="335"/>
        <v>0</v>
      </c>
      <c r="J1147" s="29">
        <f t="shared" si="342"/>
        <v>0</v>
      </c>
      <c r="K1147" s="24">
        <f t="shared" si="336"/>
        <v>0</v>
      </c>
      <c r="L1147" s="24">
        <f t="shared" si="336"/>
        <v>0</v>
      </c>
      <c r="M1147" s="24">
        <f t="shared" si="336"/>
        <v>0</v>
      </c>
      <c r="N1147" s="24">
        <f t="shared" si="336"/>
        <v>0</v>
      </c>
      <c r="O1147" s="24">
        <f t="shared" si="336"/>
        <v>0</v>
      </c>
      <c r="P1147" s="24">
        <f t="shared" si="336"/>
        <v>0</v>
      </c>
      <c r="Q1147" s="24">
        <f t="shared" si="336"/>
        <v>0</v>
      </c>
      <c r="R1147" s="24">
        <f t="shared" si="336"/>
        <v>0</v>
      </c>
      <c r="S1147" s="24">
        <f t="shared" si="336"/>
        <v>0</v>
      </c>
      <c r="T1147" s="25" t="s">
        <v>31</v>
      </c>
      <c r="U1147" s="30"/>
      <c r="W1147" s="31"/>
    </row>
    <row r="1148" spans="2:23" s="26" customFormat="1" ht="21" hidden="1" customHeight="1" outlineLevel="1" x14ac:dyDescent="0.25">
      <c r="B1148" s="27"/>
      <c r="C1148" s="18"/>
      <c r="D1148" s="18"/>
      <c r="E1148" s="19"/>
      <c r="F1148" s="20"/>
      <c r="G1148" s="28"/>
      <c r="H1148" s="29">
        <f t="shared" si="334"/>
        <v>0</v>
      </c>
      <c r="I1148" s="29">
        <f t="shared" si="335"/>
        <v>0</v>
      </c>
      <c r="J1148" s="29">
        <f t="shared" si="342"/>
        <v>0</v>
      </c>
      <c r="K1148" s="24">
        <f t="shared" si="336"/>
        <v>0</v>
      </c>
      <c r="L1148" s="24">
        <f t="shared" si="336"/>
        <v>0</v>
      </c>
      <c r="M1148" s="24">
        <f t="shared" si="336"/>
        <v>0</v>
      </c>
      <c r="N1148" s="24">
        <f t="shared" si="336"/>
        <v>0</v>
      </c>
      <c r="O1148" s="24">
        <f t="shared" si="336"/>
        <v>0</v>
      </c>
      <c r="P1148" s="24">
        <f t="shared" si="336"/>
        <v>0</v>
      </c>
      <c r="Q1148" s="24">
        <f t="shared" si="336"/>
        <v>0</v>
      </c>
      <c r="R1148" s="24">
        <f t="shared" si="336"/>
        <v>0</v>
      </c>
      <c r="S1148" s="24">
        <f t="shared" si="336"/>
        <v>0</v>
      </c>
      <c r="T1148" s="25" t="s">
        <v>31</v>
      </c>
      <c r="U1148" s="30"/>
      <c r="W1148" s="31"/>
    </row>
    <row r="1149" spans="2:23" s="26" customFormat="1" ht="21" hidden="1" customHeight="1" outlineLevel="1" x14ac:dyDescent="0.25">
      <c r="B1149" s="27"/>
      <c r="C1149" s="18"/>
      <c r="D1149" s="18"/>
      <c r="E1149" s="19"/>
      <c r="F1149" s="20"/>
      <c r="G1149" s="28"/>
      <c r="H1149" s="29">
        <f t="shared" si="334"/>
        <v>0</v>
      </c>
      <c r="I1149" s="29">
        <f t="shared" si="335"/>
        <v>0</v>
      </c>
      <c r="J1149" s="29">
        <f t="shared" si="342"/>
        <v>0</v>
      </c>
      <c r="K1149" s="24">
        <f t="shared" si="336"/>
        <v>0</v>
      </c>
      <c r="L1149" s="24">
        <f t="shared" si="336"/>
        <v>0</v>
      </c>
      <c r="M1149" s="24">
        <f t="shared" si="336"/>
        <v>0</v>
      </c>
      <c r="N1149" s="24">
        <f t="shared" si="336"/>
        <v>0</v>
      </c>
      <c r="O1149" s="24">
        <f t="shared" si="336"/>
        <v>0</v>
      </c>
      <c r="P1149" s="24">
        <f t="shared" si="336"/>
        <v>0</v>
      </c>
      <c r="Q1149" s="24">
        <f t="shared" si="336"/>
        <v>0</v>
      </c>
      <c r="R1149" s="24">
        <f t="shared" si="336"/>
        <v>0</v>
      </c>
      <c r="S1149" s="24">
        <f t="shared" si="336"/>
        <v>0</v>
      </c>
      <c r="T1149" s="25" t="s">
        <v>31</v>
      </c>
      <c r="U1149" s="30"/>
      <c r="W1149" s="31"/>
    </row>
    <row r="1150" spans="2:23" s="26" customFormat="1" ht="21" hidden="1" customHeight="1" outlineLevel="1" x14ac:dyDescent="0.25">
      <c r="B1150" s="27"/>
      <c r="C1150" s="18"/>
      <c r="D1150" s="18"/>
      <c r="E1150" s="62"/>
      <c r="F1150" s="20"/>
      <c r="G1150" s="28"/>
      <c r="H1150" s="29">
        <f t="shared" si="334"/>
        <v>0</v>
      </c>
      <c r="I1150" s="29">
        <f t="shared" si="335"/>
        <v>0</v>
      </c>
      <c r="J1150" s="29">
        <f t="shared" si="342"/>
        <v>0</v>
      </c>
      <c r="K1150" s="24">
        <f t="shared" si="336"/>
        <v>0</v>
      </c>
      <c r="L1150" s="24">
        <f t="shared" si="336"/>
        <v>0</v>
      </c>
      <c r="M1150" s="24">
        <f t="shared" si="336"/>
        <v>0</v>
      </c>
      <c r="N1150" s="24">
        <f t="shared" si="336"/>
        <v>0</v>
      </c>
      <c r="O1150" s="24">
        <f t="shared" si="336"/>
        <v>0</v>
      </c>
      <c r="P1150" s="24">
        <f t="shared" si="336"/>
        <v>0</v>
      </c>
      <c r="Q1150" s="24">
        <f t="shared" si="336"/>
        <v>0</v>
      </c>
      <c r="R1150" s="24">
        <f t="shared" si="336"/>
        <v>0</v>
      </c>
      <c r="S1150" s="24">
        <f t="shared" si="336"/>
        <v>0</v>
      </c>
      <c r="T1150" s="25" t="s">
        <v>31</v>
      </c>
      <c r="U1150" s="30"/>
      <c r="W1150" s="31"/>
    </row>
    <row r="1151" spans="2:23" s="26" customFormat="1" ht="21" hidden="1" customHeight="1" outlineLevel="1" x14ac:dyDescent="0.25">
      <c r="B1151" s="27"/>
      <c r="C1151" s="18"/>
      <c r="D1151" s="18"/>
      <c r="E1151" s="19"/>
      <c r="F1151" s="20"/>
      <c r="G1151" s="28"/>
      <c r="H1151" s="29">
        <f t="shared" si="334"/>
        <v>0</v>
      </c>
      <c r="I1151" s="29">
        <f t="shared" si="335"/>
        <v>0</v>
      </c>
      <c r="J1151" s="29">
        <f t="shared" si="342"/>
        <v>0</v>
      </c>
      <c r="K1151" s="24">
        <f t="shared" si="336"/>
        <v>0</v>
      </c>
      <c r="L1151" s="24">
        <f t="shared" si="336"/>
        <v>0</v>
      </c>
      <c r="M1151" s="24">
        <f t="shared" si="336"/>
        <v>0</v>
      </c>
      <c r="N1151" s="24">
        <f t="shared" si="336"/>
        <v>0</v>
      </c>
      <c r="O1151" s="24">
        <f t="shared" si="336"/>
        <v>0</v>
      </c>
      <c r="P1151" s="24">
        <f t="shared" si="336"/>
        <v>0</v>
      </c>
      <c r="Q1151" s="24">
        <f t="shared" si="336"/>
        <v>0</v>
      </c>
      <c r="R1151" s="24">
        <f t="shared" si="336"/>
        <v>0</v>
      </c>
      <c r="S1151" s="24">
        <f t="shared" si="336"/>
        <v>0</v>
      </c>
      <c r="T1151" s="25" t="s">
        <v>31</v>
      </c>
      <c r="U1151" s="30"/>
      <c r="W1151" s="31"/>
    </row>
    <row r="1152" spans="2:23" s="38" customFormat="1" ht="21" hidden="1" customHeight="1" outlineLevel="1" x14ac:dyDescent="0.25">
      <c r="B1152" s="32"/>
      <c r="C1152" s="33"/>
      <c r="D1152" s="33"/>
      <c r="E1152" s="34"/>
      <c r="F1152" s="35"/>
      <c r="G1152" s="35"/>
      <c r="H1152" s="29">
        <f t="shared" si="334"/>
        <v>0</v>
      </c>
      <c r="I1152" s="29">
        <f t="shared" si="335"/>
        <v>0</v>
      </c>
      <c r="J1152" s="36">
        <f t="shared" si="342"/>
        <v>0</v>
      </c>
      <c r="K1152" s="24">
        <f t="shared" si="336"/>
        <v>0</v>
      </c>
      <c r="L1152" s="24">
        <f t="shared" si="336"/>
        <v>0</v>
      </c>
      <c r="M1152" s="24">
        <f t="shared" si="336"/>
        <v>0</v>
      </c>
      <c r="N1152" s="24">
        <f t="shared" si="336"/>
        <v>0</v>
      </c>
      <c r="O1152" s="24">
        <f t="shared" si="336"/>
        <v>0</v>
      </c>
      <c r="P1152" s="24">
        <f t="shared" si="336"/>
        <v>0</v>
      </c>
      <c r="Q1152" s="24">
        <f t="shared" si="336"/>
        <v>0</v>
      </c>
      <c r="R1152" s="24">
        <f t="shared" si="336"/>
        <v>0</v>
      </c>
      <c r="S1152" s="24">
        <f t="shared" si="336"/>
        <v>0</v>
      </c>
      <c r="T1152" s="37" t="s">
        <v>31</v>
      </c>
      <c r="U1152" s="37"/>
    </row>
    <row r="1153" spans="2:23" s="26" customFormat="1" ht="21" hidden="1" customHeight="1" outlineLevel="1" x14ac:dyDescent="0.25">
      <c r="B1153" s="27"/>
      <c r="C1153" s="18"/>
      <c r="D1153" s="18"/>
      <c r="E1153" s="19"/>
      <c r="F1153" s="20"/>
      <c r="G1153" s="28"/>
      <c r="H1153" s="29">
        <f t="shared" si="334"/>
        <v>0</v>
      </c>
      <c r="I1153" s="29">
        <f t="shared" si="335"/>
        <v>0</v>
      </c>
      <c r="J1153" s="29">
        <f t="shared" si="342"/>
        <v>0</v>
      </c>
      <c r="K1153" s="24">
        <f t="shared" si="336"/>
        <v>0</v>
      </c>
      <c r="L1153" s="24">
        <f t="shared" si="336"/>
        <v>0</v>
      </c>
      <c r="M1153" s="24">
        <f t="shared" si="336"/>
        <v>0</v>
      </c>
      <c r="N1153" s="24">
        <f t="shared" si="336"/>
        <v>0</v>
      </c>
      <c r="O1153" s="24">
        <f t="shared" si="336"/>
        <v>0</v>
      </c>
      <c r="P1153" s="24">
        <f t="shared" si="336"/>
        <v>0</v>
      </c>
      <c r="Q1153" s="24">
        <f t="shared" si="336"/>
        <v>0</v>
      </c>
      <c r="R1153" s="24">
        <f t="shared" si="336"/>
        <v>0</v>
      </c>
      <c r="S1153" s="24">
        <f t="shared" si="336"/>
        <v>0</v>
      </c>
      <c r="T1153" s="25" t="s">
        <v>31</v>
      </c>
      <c r="U1153" s="30"/>
      <c r="W1153" s="31"/>
    </row>
    <row r="1154" spans="2:23" s="38" customFormat="1" ht="21" hidden="1" customHeight="1" outlineLevel="1" x14ac:dyDescent="0.25">
      <c r="B1154" s="32"/>
      <c r="C1154" s="33"/>
      <c r="D1154" s="33"/>
      <c r="E1154" s="34"/>
      <c r="F1154" s="35"/>
      <c r="G1154" s="35"/>
      <c r="H1154" s="29">
        <f t="shared" si="334"/>
        <v>0</v>
      </c>
      <c r="I1154" s="29">
        <f t="shared" si="335"/>
        <v>0</v>
      </c>
      <c r="J1154" s="36">
        <f t="shared" si="342"/>
        <v>0</v>
      </c>
      <c r="K1154" s="24">
        <f t="shared" si="336"/>
        <v>0</v>
      </c>
      <c r="L1154" s="24">
        <f t="shared" si="336"/>
        <v>0</v>
      </c>
      <c r="M1154" s="24">
        <f t="shared" si="336"/>
        <v>0</v>
      </c>
      <c r="N1154" s="24">
        <f t="shared" si="336"/>
        <v>0</v>
      </c>
      <c r="O1154" s="24">
        <f t="shared" si="336"/>
        <v>0</v>
      </c>
      <c r="P1154" s="24">
        <f t="shared" si="336"/>
        <v>0</v>
      </c>
      <c r="Q1154" s="24">
        <f t="shared" si="336"/>
        <v>0</v>
      </c>
      <c r="R1154" s="24">
        <f t="shared" si="336"/>
        <v>0</v>
      </c>
      <c r="S1154" s="24">
        <f t="shared" si="336"/>
        <v>0</v>
      </c>
      <c r="T1154" s="37" t="s">
        <v>31</v>
      </c>
      <c r="U1154" s="37"/>
    </row>
    <row r="1155" spans="2:23" s="26" customFormat="1" ht="21" hidden="1" customHeight="1" outlineLevel="1" x14ac:dyDescent="0.25">
      <c r="B1155" s="27"/>
      <c r="C1155" s="18"/>
      <c r="D1155" s="18"/>
      <c r="E1155" s="62"/>
      <c r="F1155" s="20"/>
      <c r="G1155" s="28"/>
      <c r="H1155" s="29">
        <f t="shared" si="334"/>
        <v>0</v>
      </c>
      <c r="I1155" s="29">
        <f t="shared" si="335"/>
        <v>0</v>
      </c>
      <c r="J1155" s="29">
        <f t="shared" si="342"/>
        <v>0</v>
      </c>
      <c r="K1155" s="24">
        <f t="shared" si="336"/>
        <v>0</v>
      </c>
      <c r="L1155" s="24">
        <f t="shared" si="336"/>
        <v>0</v>
      </c>
      <c r="M1155" s="24">
        <f t="shared" si="336"/>
        <v>0</v>
      </c>
      <c r="N1155" s="24">
        <f t="shared" si="336"/>
        <v>0</v>
      </c>
      <c r="O1155" s="24">
        <f t="shared" si="336"/>
        <v>0</v>
      </c>
      <c r="P1155" s="24">
        <f t="shared" si="336"/>
        <v>0</v>
      </c>
      <c r="Q1155" s="24">
        <f t="shared" si="336"/>
        <v>0</v>
      </c>
      <c r="R1155" s="24">
        <f t="shared" si="336"/>
        <v>0</v>
      </c>
      <c r="S1155" s="24">
        <f t="shared" si="336"/>
        <v>0</v>
      </c>
      <c r="T1155" s="25" t="s">
        <v>31</v>
      </c>
      <c r="U1155" s="30"/>
      <c r="W1155" s="31"/>
    </row>
    <row r="1156" spans="2:23" s="26" customFormat="1" ht="21" hidden="1" customHeight="1" outlineLevel="1" x14ac:dyDescent="0.25">
      <c r="B1156" s="17"/>
      <c r="C1156" s="18"/>
      <c r="D1156" s="19"/>
      <c r="E1156" s="20"/>
      <c r="F1156" s="21"/>
      <c r="G1156" s="22"/>
      <c r="H1156" s="29">
        <f t="shared" si="334"/>
        <v>0</v>
      </c>
      <c r="I1156" s="29">
        <f t="shared" si="335"/>
        <v>0</v>
      </c>
      <c r="J1156" s="23">
        <f t="shared" ref="J1156" si="343">IF($D1156=J$6,$C1156*$G1156,0)</f>
        <v>0</v>
      </c>
      <c r="K1156" s="24">
        <f t="shared" si="336"/>
        <v>0</v>
      </c>
      <c r="L1156" s="24">
        <f t="shared" si="336"/>
        <v>0</v>
      </c>
      <c r="M1156" s="24">
        <f t="shared" si="336"/>
        <v>0</v>
      </c>
      <c r="N1156" s="24">
        <f t="shared" si="336"/>
        <v>0</v>
      </c>
      <c r="O1156" s="24">
        <f t="shared" si="336"/>
        <v>0</v>
      </c>
      <c r="P1156" s="24">
        <f t="shared" si="336"/>
        <v>0</v>
      </c>
      <c r="Q1156" s="24">
        <f t="shared" si="336"/>
        <v>0</v>
      </c>
      <c r="R1156" s="24">
        <f t="shared" si="336"/>
        <v>0</v>
      </c>
      <c r="S1156" s="24">
        <f t="shared" si="336"/>
        <v>0</v>
      </c>
      <c r="T1156" s="25" t="s">
        <v>31</v>
      </c>
    </row>
    <row r="1157" spans="2:23" s="26" customFormat="1" ht="21" hidden="1" customHeight="1" outlineLevel="1" x14ac:dyDescent="0.25">
      <c r="B1157" s="27"/>
      <c r="C1157" s="18"/>
      <c r="D1157" s="18"/>
      <c r="E1157" s="19"/>
      <c r="F1157" s="20"/>
      <c r="G1157" s="28"/>
      <c r="H1157" s="29">
        <f t="shared" si="334"/>
        <v>0</v>
      </c>
      <c r="I1157" s="29">
        <f t="shared" si="335"/>
        <v>0</v>
      </c>
      <c r="J1157" s="29">
        <f t="shared" ref="J1157:J1158" si="344">(H1157*D1157)+(I1157*D1157)</f>
        <v>0</v>
      </c>
      <c r="K1157" s="24">
        <f t="shared" si="336"/>
        <v>0</v>
      </c>
      <c r="L1157" s="24">
        <f t="shared" si="336"/>
        <v>0</v>
      </c>
      <c r="M1157" s="24">
        <f t="shared" si="336"/>
        <v>0</v>
      </c>
      <c r="N1157" s="24">
        <f t="shared" si="336"/>
        <v>0</v>
      </c>
      <c r="O1157" s="24">
        <f t="shared" si="336"/>
        <v>0</v>
      </c>
      <c r="P1157" s="24">
        <f t="shared" si="336"/>
        <v>0</v>
      </c>
      <c r="Q1157" s="24">
        <f t="shared" si="336"/>
        <v>0</v>
      </c>
      <c r="R1157" s="24">
        <f t="shared" si="336"/>
        <v>0</v>
      </c>
      <c r="S1157" s="24">
        <f t="shared" si="336"/>
        <v>0</v>
      </c>
      <c r="T1157" s="25" t="s">
        <v>31</v>
      </c>
      <c r="U1157" s="30"/>
      <c r="W1157" s="31"/>
    </row>
    <row r="1158" spans="2:23" s="38" customFormat="1" ht="21" hidden="1" customHeight="1" outlineLevel="1" x14ac:dyDescent="0.25">
      <c r="B1158" s="32"/>
      <c r="C1158" s="33"/>
      <c r="D1158" s="33"/>
      <c r="E1158" s="34"/>
      <c r="F1158" s="35"/>
      <c r="G1158" s="35"/>
      <c r="H1158" s="29">
        <f t="shared" si="334"/>
        <v>0</v>
      </c>
      <c r="I1158" s="29">
        <f t="shared" si="335"/>
        <v>0</v>
      </c>
      <c r="J1158" s="36">
        <f t="shared" si="344"/>
        <v>0</v>
      </c>
      <c r="K1158" s="24">
        <f t="shared" si="336"/>
        <v>0</v>
      </c>
      <c r="L1158" s="61">
        <f t="shared" si="336"/>
        <v>0</v>
      </c>
      <c r="M1158" s="24">
        <f t="shared" si="336"/>
        <v>0</v>
      </c>
      <c r="N1158" s="24">
        <f t="shared" si="336"/>
        <v>0</v>
      </c>
      <c r="O1158" s="24">
        <f t="shared" si="336"/>
        <v>0</v>
      </c>
      <c r="P1158" s="24">
        <f t="shared" si="336"/>
        <v>0</v>
      </c>
      <c r="Q1158" s="24">
        <f t="shared" si="336"/>
        <v>0</v>
      </c>
      <c r="R1158" s="24">
        <f t="shared" si="336"/>
        <v>0</v>
      </c>
      <c r="S1158" s="24">
        <f t="shared" si="336"/>
        <v>0</v>
      </c>
      <c r="T1158" s="37" t="s">
        <v>31</v>
      </c>
      <c r="U1158" s="37"/>
    </row>
    <row r="1159" spans="2:23" s="26" customFormat="1" ht="21" hidden="1" customHeight="1" outlineLevel="1" x14ac:dyDescent="0.25">
      <c r="B1159" s="17"/>
      <c r="C1159" s="18"/>
      <c r="D1159" s="19"/>
      <c r="E1159" s="20"/>
      <c r="F1159" s="21"/>
      <c r="G1159" s="22"/>
      <c r="H1159" s="29">
        <f t="shared" si="334"/>
        <v>0</v>
      </c>
      <c r="I1159" s="29">
        <f t="shared" si="335"/>
        <v>0</v>
      </c>
      <c r="J1159" s="23">
        <f t="shared" ref="J1159" si="345">IF($D1159=J$6,$C1159*$G1159,0)</f>
        <v>0</v>
      </c>
      <c r="K1159" s="24">
        <f t="shared" si="336"/>
        <v>0</v>
      </c>
      <c r="L1159" s="24">
        <f t="shared" si="336"/>
        <v>0</v>
      </c>
      <c r="M1159" s="24">
        <f t="shared" si="336"/>
        <v>0</v>
      </c>
      <c r="N1159" s="24">
        <f t="shared" ref="K1159:S1164" si="346">IF($E1159=N$6,$J1159,0)</f>
        <v>0</v>
      </c>
      <c r="O1159" s="24">
        <f t="shared" si="346"/>
        <v>0</v>
      </c>
      <c r="P1159" s="24">
        <f t="shared" si="346"/>
        <v>0</v>
      </c>
      <c r="Q1159" s="24">
        <f t="shared" si="346"/>
        <v>0</v>
      </c>
      <c r="R1159" s="24">
        <f t="shared" si="346"/>
        <v>0</v>
      </c>
      <c r="S1159" s="24">
        <f t="shared" si="346"/>
        <v>0</v>
      </c>
      <c r="T1159" s="25" t="s">
        <v>31</v>
      </c>
    </row>
    <row r="1160" spans="2:23" s="26" customFormat="1" ht="21" hidden="1" customHeight="1" outlineLevel="1" x14ac:dyDescent="0.25">
      <c r="B1160" s="27"/>
      <c r="C1160" s="18"/>
      <c r="D1160" s="18"/>
      <c r="E1160" s="19"/>
      <c r="F1160" s="20"/>
      <c r="G1160" s="28"/>
      <c r="H1160" s="29">
        <f t="shared" si="334"/>
        <v>0</v>
      </c>
      <c r="I1160" s="29">
        <f t="shared" si="335"/>
        <v>0</v>
      </c>
      <c r="J1160" s="29">
        <f t="shared" ref="J1160:J1164" si="347">(H1160*D1160)+(I1160*D1160)</f>
        <v>0</v>
      </c>
      <c r="K1160" s="24">
        <f t="shared" si="346"/>
        <v>0</v>
      </c>
      <c r="L1160" s="24">
        <f t="shared" si="346"/>
        <v>0</v>
      </c>
      <c r="M1160" s="24">
        <f t="shared" si="346"/>
        <v>0</v>
      </c>
      <c r="N1160" s="24">
        <f t="shared" si="346"/>
        <v>0</v>
      </c>
      <c r="O1160" s="24">
        <f t="shared" si="346"/>
        <v>0</v>
      </c>
      <c r="P1160" s="24">
        <f t="shared" si="346"/>
        <v>0</v>
      </c>
      <c r="Q1160" s="24">
        <f t="shared" si="346"/>
        <v>0</v>
      </c>
      <c r="R1160" s="24">
        <f t="shared" si="346"/>
        <v>0</v>
      </c>
      <c r="S1160" s="24">
        <f t="shared" si="346"/>
        <v>0</v>
      </c>
      <c r="T1160" s="25" t="s">
        <v>31</v>
      </c>
      <c r="U1160" s="30"/>
      <c r="W1160" s="31"/>
    </row>
    <row r="1161" spans="2:23" s="38" customFormat="1" ht="21" hidden="1" customHeight="1" outlineLevel="1" x14ac:dyDescent="0.25">
      <c r="B1161" s="32"/>
      <c r="C1161" s="33"/>
      <c r="D1161" s="33"/>
      <c r="E1161" s="34"/>
      <c r="F1161" s="35"/>
      <c r="G1161" s="35"/>
      <c r="H1161" s="29">
        <f t="shared" si="334"/>
        <v>0</v>
      </c>
      <c r="I1161" s="29">
        <f t="shared" si="335"/>
        <v>0</v>
      </c>
      <c r="J1161" s="36">
        <f t="shared" si="347"/>
        <v>0</v>
      </c>
      <c r="K1161" s="24">
        <f t="shared" si="346"/>
        <v>0</v>
      </c>
      <c r="L1161" s="61">
        <f t="shared" si="346"/>
        <v>0</v>
      </c>
      <c r="M1161" s="24">
        <f t="shared" si="346"/>
        <v>0</v>
      </c>
      <c r="N1161" s="24">
        <f t="shared" si="346"/>
        <v>0</v>
      </c>
      <c r="O1161" s="24">
        <f t="shared" si="346"/>
        <v>0</v>
      </c>
      <c r="P1161" s="24">
        <f t="shared" si="346"/>
        <v>0</v>
      </c>
      <c r="Q1161" s="24">
        <f t="shared" si="346"/>
        <v>0</v>
      </c>
      <c r="R1161" s="24">
        <f t="shared" si="346"/>
        <v>0</v>
      </c>
      <c r="S1161" s="24">
        <f t="shared" si="346"/>
        <v>0</v>
      </c>
      <c r="T1161" s="37" t="s">
        <v>31</v>
      </c>
      <c r="U1161" s="37"/>
    </row>
    <row r="1162" spans="2:23" s="26" customFormat="1" ht="21" hidden="1" customHeight="1" outlineLevel="1" x14ac:dyDescent="0.25">
      <c r="B1162" s="27"/>
      <c r="C1162" s="18"/>
      <c r="D1162" s="18"/>
      <c r="E1162" s="19"/>
      <c r="F1162" s="20"/>
      <c r="G1162" s="28"/>
      <c r="H1162" s="29">
        <f t="shared" si="334"/>
        <v>0</v>
      </c>
      <c r="I1162" s="29">
        <f t="shared" si="335"/>
        <v>0</v>
      </c>
      <c r="J1162" s="29">
        <f t="shared" si="347"/>
        <v>0</v>
      </c>
      <c r="K1162" s="24">
        <f t="shared" si="346"/>
        <v>0</v>
      </c>
      <c r="L1162" s="24">
        <f t="shared" si="346"/>
        <v>0</v>
      </c>
      <c r="M1162" s="24">
        <f t="shared" si="346"/>
        <v>0</v>
      </c>
      <c r="N1162" s="24">
        <f t="shared" si="346"/>
        <v>0</v>
      </c>
      <c r="O1162" s="24">
        <f t="shared" si="346"/>
        <v>0</v>
      </c>
      <c r="P1162" s="24">
        <f t="shared" si="346"/>
        <v>0</v>
      </c>
      <c r="Q1162" s="24">
        <f t="shared" si="346"/>
        <v>0</v>
      </c>
      <c r="R1162" s="24">
        <f t="shared" si="346"/>
        <v>0</v>
      </c>
      <c r="S1162" s="24">
        <f t="shared" si="346"/>
        <v>0</v>
      </c>
      <c r="T1162" s="25" t="s">
        <v>31</v>
      </c>
      <c r="U1162" s="30"/>
      <c r="W1162" s="31"/>
    </row>
    <row r="1163" spans="2:23" s="38" customFormat="1" ht="21" hidden="1" customHeight="1" outlineLevel="1" x14ac:dyDescent="0.25">
      <c r="B1163" s="32"/>
      <c r="C1163" s="33"/>
      <c r="D1163" s="33"/>
      <c r="E1163" s="34"/>
      <c r="F1163" s="35"/>
      <c r="G1163" s="35"/>
      <c r="H1163" s="29">
        <f t="shared" si="334"/>
        <v>0</v>
      </c>
      <c r="I1163" s="29">
        <f t="shared" si="335"/>
        <v>0</v>
      </c>
      <c r="J1163" s="36">
        <f t="shared" si="347"/>
        <v>0</v>
      </c>
      <c r="K1163" s="24">
        <f t="shared" si="346"/>
        <v>0</v>
      </c>
      <c r="L1163" s="61">
        <f t="shared" si="346"/>
        <v>0</v>
      </c>
      <c r="M1163" s="24">
        <f t="shared" si="346"/>
        <v>0</v>
      </c>
      <c r="N1163" s="24">
        <f t="shared" si="346"/>
        <v>0</v>
      </c>
      <c r="O1163" s="24">
        <f t="shared" si="346"/>
        <v>0</v>
      </c>
      <c r="P1163" s="24">
        <f t="shared" si="346"/>
        <v>0</v>
      </c>
      <c r="Q1163" s="24">
        <f t="shared" si="346"/>
        <v>0</v>
      </c>
      <c r="R1163" s="24">
        <f t="shared" si="346"/>
        <v>0</v>
      </c>
      <c r="S1163" s="24">
        <f t="shared" si="346"/>
        <v>0</v>
      </c>
      <c r="T1163" s="37" t="s">
        <v>31</v>
      </c>
      <c r="U1163" s="37"/>
    </row>
    <row r="1164" spans="2:23" s="26" customFormat="1" ht="21" hidden="1" customHeight="1" outlineLevel="1" x14ac:dyDescent="0.25">
      <c r="B1164" s="27"/>
      <c r="C1164" s="18"/>
      <c r="D1164" s="18"/>
      <c r="E1164" s="19"/>
      <c r="F1164" s="20"/>
      <c r="G1164" s="28"/>
      <c r="H1164" s="29">
        <f t="shared" si="334"/>
        <v>0</v>
      </c>
      <c r="I1164" s="29">
        <f t="shared" si="335"/>
        <v>0</v>
      </c>
      <c r="J1164" s="29">
        <f t="shared" si="347"/>
        <v>0</v>
      </c>
      <c r="K1164" s="24">
        <f t="shared" si="346"/>
        <v>0</v>
      </c>
      <c r="L1164" s="24">
        <f t="shared" si="346"/>
        <v>0</v>
      </c>
      <c r="M1164" s="24">
        <f t="shared" si="346"/>
        <v>0</v>
      </c>
      <c r="N1164" s="24">
        <f t="shared" si="346"/>
        <v>0</v>
      </c>
      <c r="O1164" s="24">
        <f t="shared" si="346"/>
        <v>0</v>
      </c>
      <c r="P1164" s="24">
        <f t="shared" si="346"/>
        <v>0</v>
      </c>
      <c r="Q1164" s="24">
        <f t="shared" si="346"/>
        <v>0</v>
      </c>
      <c r="R1164" s="24">
        <f t="shared" si="346"/>
        <v>0</v>
      </c>
      <c r="S1164" s="24">
        <f t="shared" si="346"/>
        <v>0</v>
      </c>
      <c r="T1164" s="25" t="s">
        <v>31</v>
      </c>
      <c r="U1164" s="30"/>
      <c r="W1164" s="31"/>
    </row>
    <row r="1165" spans="2:23" s="26" customFormat="1" ht="21" hidden="1" customHeight="1" outlineLevel="1" x14ac:dyDescent="0.25">
      <c r="B1165" s="69"/>
      <c r="C1165" s="65"/>
      <c r="D1165" s="65"/>
      <c r="E1165" s="66"/>
      <c r="F1165" s="39"/>
      <c r="G1165" s="39"/>
      <c r="H1165" s="29">
        <f t="shared" si="334"/>
        <v>0</v>
      </c>
      <c r="I1165" s="29">
        <f t="shared" si="335"/>
        <v>0</v>
      </c>
      <c r="J1165" s="29"/>
      <c r="K1165" s="24"/>
      <c r="L1165" s="24"/>
      <c r="M1165" s="24"/>
      <c r="N1165" s="24"/>
      <c r="O1165" s="24"/>
      <c r="P1165" s="24"/>
      <c r="Q1165" s="24"/>
      <c r="R1165" s="24"/>
      <c r="S1165" s="24"/>
      <c r="T1165" s="25"/>
      <c r="U1165" s="30"/>
      <c r="W1165" s="31"/>
    </row>
    <row r="1166" spans="2:23" s="26" customFormat="1" ht="21" hidden="1" customHeight="1" outlineLevel="1" x14ac:dyDescent="0.25">
      <c r="B1166" s="9"/>
      <c r="C1166" s="18"/>
      <c r="D1166" s="18"/>
      <c r="E1166" s="62"/>
      <c r="F1166" s="20"/>
      <c r="G1166" s="28"/>
      <c r="H1166" s="29">
        <f t="shared" si="334"/>
        <v>0</v>
      </c>
      <c r="I1166" s="29">
        <f t="shared" si="335"/>
        <v>0</v>
      </c>
      <c r="J1166" s="63"/>
      <c r="K1166" s="24">
        <f t="shared" ref="K1166:S1191" si="348">IF($E1166=K$6,$J1166,0)</f>
        <v>0</v>
      </c>
      <c r="L1166" s="24">
        <f t="shared" si="348"/>
        <v>0</v>
      </c>
      <c r="M1166" s="24">
        <f t="shared" si="348"/>
        <v>0</v>
      </c>
      <c r="N1166" s="24">
        <f t="shared" si="348"/>
        <v>0</v>
      </c>
      <c r="O1166" s="24">
        <f t="shared" si="348"/>
        <v>0</v>
      </c>
      <c r="P1166" s="24">
        <f t="shared" si="348"/>
        <v>0</v>
      </c>
      <c r="Q1166" s="24">
        <f t="shared" si="348"/>
        <v>0</v>
      </c>
      <c r="R1166" s="24">
        <f t="shared" si="348"/>
        <v>0</v>
      </c>
      <c r="S1166" s="24">
        <f t="shared" si="348"/>
        <v>0</v>
      </c>
      <c r="T1166" s="30"/>
      <c r="U1166" s="30"/>
    </row>
    <row r="1167" spans="2:23" s="26" customFormat="1" ht="21" hidden="1" customHeight="1" outlineLevel="1" x14ac:dyDescent="0.25">
      <c r="B1167" s="9"/>
      <c r="C1167" s="18"/>
      <c r="D1167" s="18"/>
      <c r="E1167" s="62"/>
      <c r="F1167" s="20"/>
      <c r="G1167" s="28"/>
      <c r="H1167" s="29">
        <f t="shared" si="334"/>
        <v>0</v>
      </c>
      <c r="I1167" s="29">
        <f t="shared" si="335"/>
        <v>0</v>
      </c>
      <c r="J1167" s="63"/>
      <c r="K1167" s="24">
        <f t="shared" si="348"/>
        <v>0</v>
      </c>
      <c r="L1167" s="24">
        <f t="shared" si="348"/>
        <v>0</v>
      </c>
      <c r="M1167" s="24">
        <f t="shared" si="348"/>
        <v>0</v>
      </c>
      <c r="N1167" s="24">
        <f t="shared" si="348"/>
        <v>0</v>
      </c>
      <c r="O1167" s="24">
        <f t="shared" si="348"/>
        <v>0</v>
      </c>
      <c r="P1167" s="24">
        <f t="shared" si="348"/>
        <v>0</v>
      </c>
      <c r="Q1167" s="24">
        <f t="shared" si="348"/>
        <v>0</v>
      </c>
      <c r="R1167" s="24">
        <f t="shared" si="348"/>
        <v>0</v>
      </c>
      <c r="S1167" s="24">
        <f t="shared" si="348"/>
        <v>0</v>
      </c>
      <c r="T1167" s="30"/>
      <c r="U1167" s="30"/>
    </row>
    <row r="1168" spans="2:23" s="26" customFormat="1" ht="21" hidden="1" customHeight="1" outlineLevel="1" x14ac:dyDescent="0.25">
      <c r="B1168" s="27"/>
      <c r="C1168" s="18"/>
      <c r="D1168" s="18"/>
      <c r="E1168" s="62"/>
      <c r="F1168" s="39"/>
      <c r="G1168" s="39"/>
      <c r="H1168" s="29">
        <f t="shared" si="334"/>
        <v>0</v>
      </c>
      <c r="I1168" s="29">
        <f t="shared" si="335"/>
        <v>0</v>
      </c>
      <c r="J1168" s="29">
        <f t="shared" ref="J1168:J1170" si="349">(H1168*D1168)+(I1168*D1168)</f>
        <v>0</v>
      </c>
      <c r="K1168" s="24">
        <f t="shared" si="348"/>
        <v>0</v>
      </c>
      <c r="L1168" s="24">
        <f t="shared" si="348"/>
        <v>0</v>
      </c>
      <c r="M1168" s="24">
        <f t="shared" si="348"/>
        <v>0</v>
      </c>
      <c r="N1168" s="24">
        <f t="shared" si="348"/>
        <v>0</v>
      </c>
      <c r="O1168" s="24">
        <f t="shared" si="348"/>
        <v>0</v>
      </c>
      <c r="P1168" s="24">
        <f t="shared" si="348"/>
        <v>0</v>
      </c>
      <c r="Q1168" s="24">
        <f t="shared" si="348"/>
        <v>0</v>
      </c>
      <c r="R1168" s="24">
        <f t="shared" si="348"/>
        <v>0</v>
      </c>
      <c r="S1168" s="24">
        <f t="shared" si="348"/>
        <v>0</v>
      </c>
      <c r="T1168" s="25" t="s">
        <v>31</v>
      </c>
      <c r="U1168" s="30"/>
      <c r="W1168" s="31"/>
    </row>
    <row r="1169" spans="2:23" s="26" customFormat="1" ht="21" hidden="1" customHeight="1" outlineLevel="1" x14ac:dyDescent="0.25">
      <c r="B1169" s="27"/>
      <c r="C1169" s="18"/>
      <c r="D1169" s="18"/>
      <c r="E1169" s="62"/>
      <c r="F1169" s="39"/>
      <c r="G1169" s="39"/>
      <c r="H1169" s="29">
        <f t="shared" si="334"/>
        <v>0</v>
      </c>
      <c r="I1169" s="29">
        <f t="shared" si="335"/>
        <v>0</v>
      </c>
      <c r="J1169" s="29">
        <f t="shared" si="349"/>
        <v>0</v>
      </c>
      <c r="K1169" s="24">
        <f t="shared" si="348"/>
        <v>0</v>
      </c>
      <c r="L1169" s="24">
        <f t="shared" si="348"/>
        <v>0</v>
      </c>
      <c r="M1169" s="24">
        <f t="shared" si="348"/>
        <v>0</v>
      </c>
      <c r="N1169" s="24">
        <f t="shared" si="348"/>
        <v>0</v>
      </c>
      <c r="O1169" s="24">
        <f t="shared" si="348"/>
        <v>0</v>
      </c>
      <c r="P1169" s="24">
        <f t="shared" si="348"/>
        <v>0</v>
      </c>
      <c r="Q1169" s="24">
        <f t="shared" si="348"/>
        <v>0</v>
      </c>
      <c r="R1169" s="24">
        <f t="shared" si="348"/>
        <v>0</v>
      </c>
      <c r="S1169" s="24">
        <f t="shared" si="348"/>
        <v>0</v>
      </c>
      <c r="T1169" s="25" t="s">
        <v>31</v>
      </c>
      <c r="U1169" s="30"/>
      <c r="W1169" s="31"/>
    </row>
    <row r="1170" spans="2:23" s="38" customFormat="1" ht="21" hidden="1" customHeight="1" outlineLevel="1" x14ac:dyDescent="0.25">
      <c r="B1170" s="32"/>
      <c r="C1170" s="33"/>
      <c r="D1170" s="33"/>
      <c r="E1170" s="34"/>
      <c r="F1170" s="35"/>
      <c r="G1170" s="35"/>
      <c r="H1170" s="29">
        <f t="shared" si="334"/>
        <v>0</v>
      </c>
      <c r="I1170" s="29">
        <f t="shared" si="335"/>
        <v>0</v>
      </c>
      <c r="J1170" s="36">
        <f t="shared" si="349"/>
        <v>0</v>
      </c>
      <c r="K1170" s="24">
        <f t="shared" si="348"/>
        <v>0</v>
      </c>
      <c r="L1170" s="24">
        <f t="shared" si="348"/>
        <v>0</v>
      </c>
      <c r="M1170" s="24">
        <f t="shared" si="348"/>
        <v>0</v>
      </c>
      <c r="N1170" s="24">
        <f t="shared" si="348"/>
        <v>0</v>
      </c>
      <c r="O1170" s="24">
        <f t="shared" si="348"/>
        <v>0</v>
      </c>
      <c r="P1170" s="24">
        <f t="shared" si="348"/>
        <v>0</v>
      </c>
      <c r="Q1170" s="24">
        <f t="shared" si="348"/>
        <v>0</v>
      </c>
      <c r="R1170" s="24">
        <f t="shared" si="348"/>
        <v>0</v>
      </c>
      <c r="S1170" s="24">
        <f t="shared" si="348"/>
        <v>0</v>
      </c>
      <c r="T1170" s="37" t="s">
        <v>31</v>
      </c>
      <c r="U1170" s="37"/>
    </row>
    <row r="1171" spans="2:23" s="68" customFormat="1" ht="21" hidden="1" customHeight="1" outlineLevel="1" x14ac:dyDescent="0.25">
      <c r="B1171" s="17"/>
      <c r="C1171" s="65"/>
      <c r="D1171" s="65"/>
      <c r="E1171" s="66"/>
      <c r="F1171" s="39"/>
      <c r="G1171" s="39"/>
      <c r="H1171" s="29">
        <f t="shared" si="334"/>
        <v>0</v>
      </c>
      <c r="I1171" s="29">
        <f t="shared" si="335"/>
        <v>0</v>
      </c>
      <c r="J1171" s="29"/>
      <c r="K1171" s="24">
        <f t="shared" si="348"/>
        <v>0</v>
      </c>
      <c r="L1171" s="24">
        <f t="shared" si="348"/>
        <v>0</v>
      </c>
      <c r="M1171" s="24">
        <f t="shared" si="348"/>
        <v>0</v>
      </c>
      <c r="N1171" s="24">
        <f t="shared" si="348"/>
        <v>0</v>
      </c>
      <c r="O1171" s="24">
        <f t="shared" si="348"/>
        <v>0</v>
      </c>
      <c r="P1171" s="24">
        <f t="shared" si="348"/>
        <v>0</v>
      </c>
      <c r="Q1171" s="24">
        <f t="shared" si="348"/>
        <v>0</v>
      </c>
      <c r="R1171" s="24">
        <f t="shared" si="348"/>
        <v>0</v>
      </c>
      <c r="S1171" s="24">
        <f t="shared" si="348"/>
        <v>0</v>
      </c>
      <c r="T1171" s="25"/>
      <c r="U1171" s="67"/>
      <c r="V1171" s="26"/>
    </row>
    <row r="1172" spans="2:23" s="26" customFormat="1" ht="21" hidden="1" customHeight="1" outlineLevel="1" x14ac:dyDescent="0.25">
      <c r="B1172" s="27"/>
      <c r="C1172" s="18"/>
      <c r="D1172" s="18"/>
      <c r="E1172" s="62"/>
      <c r="F1172" s="39"/>
      <c r="G1172" s="39"/>
      <c r="H1172" s="29">
        <f t="shared" si="334"/>
        <v>0</v>
      </c>
      <c r="I1172" s="29">
        <f t="shared" si="335"/>
        <v>0</v>
      </c>
      <c r="J1172" s="29">
        <f t="shared" ref="J1172:J1175" si="350">(H1172*D1172)+(I1172*D1172)</f>
        <v>0</v>
      </c>
      <c r="K1172" s="24">
        <f t="shared" si="348"/>
        <v>0</v>
      </c>
      <c r="L1172" s="24">
        <f t="shared" si="348"/>
        <v>0</v>
      </c>
      <c r="M1172" s="24">
        <f t="shared" si="348"/>
        <v>0</v>
      </c>
      <c r="N1172" s="24">
        <f t="shared" si="348"/>
        <v>0</v>
      </c>
      <c r="O1172" s="24">
        <f t="shared" si="348"/>
        <v>0</v>
      </c>
      <c r="P1172" s="24">
        <f t="shared" si="348"/>
        <v>0</v>
      </c>
      <c r="Q1172" s="24">
        <f t="shared" si="348"/>
        <v>0</v>
      </c>
      <c r="R1172" s="24">
        <f t="shared" si="348"/>
        <v>0</v>
      </c>
      <c r="S1172" s="24">
        <f t="shared" si="348"/>
        <v>0</v>
      </c>
      <c r="T1172" s="25" t="s">
        <v>31</v>
      </c>
      <c r="U1172" s="30"/>
      <c r="W1172" s="31"/>
    </row>
    <row r="1173" spans="2:23" s="38" customFormat="1" ht="21" hidden="1" customHeight="1" outlineLevel="1" x14ac:dyDescent="0.25">
      <c r="B1173" s="32"/>
      <c r="C1173" s="33"/>
      <c r="D1173" s="33"/>
      <c r="E1173" s="34"/>
      <c r="F1173" s="35"/>
      <c r="G1173" s="35"/>
      <c r="H1173" s="29">
        <f t="shared" si="334"/>
        <v>0</v>
      </c>
      <c r="I1173" s="29">
        <f t="shared" si="335"/>
        <v>0</v>
      </c>
      <c r="J1173" s="36">
        <f t="shared" si="350"/>
        <v>0</v>
      </c>
      <c r="K1173" s="24">
        <f t="shared" si="348"/>
        <v>0</v>
      </c>
      <c r="L1173" s="24">
        <f t="shared" si="348"/>
        <v>0</v>
      </c>
      <c r="M1173" s="24">
        <f t="shared" si="348"/>
        <v>0</v>
      </c>
      <c r="N1173" s="24">
        <f t="shared" si="348"/>
        <v>0</v>
      </c>
      <c r="O1173" s="24">
        <f t="shared" si="348"/>
        <v>0</v>
      </c>
      <c r="P1173" s="24">
        <f t="shared" si="348"/>
        <v>0</v>
      </c>
      <c r="Q1173" s="24">
        <f t="shared" si="348"/>
        <v>0</v>
      </c>
      <c r="R1173" s="24">
        <f t="shared" si="348"/>
        <v>0</v>
      </c>
      <c r="S1173" s="24">
        <f t="shared" si="348"/>
        <v>0</v>
      </c>
      <c r="T1173" s="37" t="s">
        <v>31</v>
      </c>
      <c r="U1173" s="37"/>
    </row>
    <row r="1174" spans="2:23" s="26" customFormat="1" ht="21" hidden="1" customHeight="1" outlineLevel="1" x14ac:dyDescent="0.25">
      <c r="B1174" s="27"/>
      <c r="C1174" s="18"/>
      <c r="D1174" s="18"/>
      <c r="E1174" s="62"/>
      <c r="F1174" s="39"/>
      <c r="G1174" s="39"/>
      <c r="H1174" s="29">
        <f t="shared" si="334"/>
        <v>0</v>
      </c>
      <c r="I1174" s="29">
        <f t="shared" si="335"/>
        <v>0</v>
      </c>
      <c r="J1174" s="29">
        <f t="shared" si="350"/>
        <v>0</v>
      </c>
      <c r="K1174" s="24">
        <f t="shared" si="348"/>
        <v>0</v>
      </c>
      <c r="L1174" s="24">
        <f t="shared" si="348"/>
        <v>0</v>
      </c>
      <c r="M1174" s="24">
        <f t="shared" si="348"/>
        <v>0</v>
      </c>
      <c r="N1174" s="24">
        <f t="shared" si="348"/>
        <v>0</v>
      </c>
      <c r="O1174" s="24">
        <f t="shared" si="348"/>
        <v>0</v>
      </c>
      <c r="P1174" s="24">
        <f t="shared" si="348"/>
        <v>0</v>
      </c>
      <c r="Q1174" s="24">
        <f t="shared" si="348"/>
        <v>0</v>
      </c>
      <c r="R1174" s="24">
        <f t="shared" si="348"/>
        <v>0</v>
      </c>
      <c r="S1174" s="24">
        <f t="shared" si="348"/>
        <v>0</v>
      </c>
      <c r="T1174" s="25" t="s">
        <v>31</v>
      </c>
      <c r="U1174" s="30"/>
      <c r="W1174" s="31"/>
    </row>
    <row r="1175" spans="2:23" s="26" customFormat="1" ht="21" hidden="1" customHeight="1" outlineLevel="1" x14ac:dyDescent="0.25">
      <c r="B1175" s="27"/>
      <c r="C1175" s="18"/>
      <c r="D1175" s="18"/>
      <c r="E1175" s="62"/>
      <c r="F1175" s="39"/>
      <c r="G1175" s="39"/>
      <c r="H1175" s="29">
        <f t="shared" si="334"/>
        <v>0</v>
      </c>
      <c r="I1175" s="29">
        <f t="shared" si="335"/>
        <v>0</v>
      </c>
      <c r="J1175" s="29">
        <f t="shared" si="350"/>
        <v>0</v>
      </c>
      <c r="K1175" s="24">
        <f t="shared" si="348"/>
        <v>0</v>
      </c>
      <c r="L1175" s="24">
        <f t="shared" si="348"/>
        <v>0</v>
      </c>
      <c r="M1175" s="24">
        <f t="shared" si="348"/>
        <v>0</v>
      </c>
      <c r="N1175" s="24">
        <f t="shared" si="348"/>
        <v>0</v>
      </c>
      <c r="O1175" s="24">
        <f t="shared" si="348"/>
        <v>0</v>
      </c>
      <c r="P1175" s="24">
        <f t="shared" si="348"/>
        <v>0</v>
      </c>
      <c r="Q1175" s="24">
        <f t="shared" si="348"/>
        <v>0</v>
      </c>
      <c r="R1175" s="24">
        <f t="shared" si="348"/>
        <v>0</v>
      </c>
      <c r="S1175" s="24">
        <f t="shared" si="348"/>
        <v>0</v>
      </c>
      <c r="T1175" s="25" t="s">
        <v>31</v>
      </c>
      <c r="U1175" s="30"/>
      <c r="W1175" s="31"/>
    </row>
    <row r="1176" spans="2:23" s="68" customFormat="1" ht="21" hidden="1" customHeight="1" outlineLevel="1" x14ac:dyDescent="0.25">
      <c r="B1176" s="17"/>
      <c r="C1176" s="65"/>
      <c r="D1176" s="65"/>
      <c r="E1176" s="66"/>
      <c r="F1176" s="39"/>
      <c r="G1176" s="39"/>
      <c r="H1176" s="29">
        <f t="shared" si="334"/>
        <v>0</v>
      </c>
      <c r="I1176" s="29">
        <f t="shared" si="335"/>
        <v>0</v>
      </c>
      <c r="J1176" s="29"/>
      <c r="K1176" s="24">
        <f t="shared" si="348"/>
        <v>0</v>
      </c>
      <c r="L1176" s="24">
        <f t="shared" si="348"/>
        <v>0</v>
      </c>
      <c r="M1176" s="24">
        <f t="shared" si="348"/>
        <v>0</v>
      </c>
      <c r="N1176" s="24">
        <f t="shared" si="348"/>
        <v>0</v>
      </c>
      <c r="O1176" s="24">
        <f t="shared" si="348"/>
        <v>0</v>
      </c>
      <c r="P1176" s="24">
        <f t="shared" si="348"/>
        <v>0</v>
      </c>
      <c r="Q1176" s="24">
        <f t="shared" si="348"/>
        <v>0</v>
      </c>
      <c r="R1176" s="24">
        <f t="shared" si="348"/>
        <v>0</v>
      </c>
      <c r="S1176" s="24">
        <f t="shared" si="348"/>
        <v>0</v>
      </c>
      <c r="T1176" s="25"/>
      <c r="U1176" s="67"/>
      <c r="V1176" s="26"/>
    </row>
    <row r="1177" spans="2:23" s="26" customFormat="1" ht="21" hidden="1" customHeight="1" outlineLevel="1" x14ac:dyDescent="0.25">
      <c r="B1177" s="27"/>
      <c r="C1177" s="18"/>
      <c r="D1177" s="18"/>
      <c r="E1177" s="62"/>
      <c r="F1177" s="39"/>
      <c r="G1177" s="39"/>
      <c r="H1177" s="29">
        <f t="shared" si="334"/>
        <v>0</v>
      </c>
      <c r="I1177" s="29">
        <f t="shared" si="335"/>
        <v>0</v>
      </c>
      <c r="J1177" s="29">
        <f t="shared" ref="J1177:J1182" si="351">(H1177*D1177)+(I1177*D1177)</f>
        <v>0</v>
      </c>
      <c r="K1177" s="24">
        <f t="shared" si="348"/>
        <v>0</v>
      </c>
      <c r="L1177" s="24">
        <f t="shared" si="348"/>
        <v>0</v>
      </c>
      <c r="M1177" s="24">
        <f t="shared" si="348"/>
        <v>0</v>
      </c>
      <c r="N1177" s="24">
        <f t="shared" si="348"/>
        <v>0</v>
      </c>
      <c r="O1177" s="24">
        <f t="shared" si="348"/>
        <v>0</v>
      </c>
      <c r="P1177" s="24">
        <f t="shared" si="348"/>
        <v>0</v>
      </c>
      <c r="Q1177" s="24">
        <f t="shared" si="348"/>
        <v>0</v>
      </c>
      <c r="R1177" s="24">
        <f t="shared" si="348"/>
        <v>0</v>
      </c>
      <c r="S1177" s="24">
        <f t="shared" si="348"/>
        <v>0</v>
      </c>
      <c r="T1177" s="25" t="s">
        <v>31</v>
      </c>
      <c r="U1177" s="30"/>
      <c r="W1177" s="31"/>
    </row>
    <row r="1178" spans="2:23" s="38" customFormat="1" ht="21" hidden="1" customHeight="1" outlineLevel="1" x14ac:dyDescent="0.25">
      <c r="B1178" s="32"/>
      <c r="C1178" s="33"/>
      <c r="D1178" s="33"/>
      <c r="E1178" s="34"/>
      <c r="F1178" s="35"/>
      <c r="G1178" s="35"/>
      <c r="H1178" s="29">
        <f t="shared" si="334"/>
        <v>0</v>
      </c>
      <c r="I1178" s="29">
        <f t="shared" si="335"/>
        <v>0</v>
      </c>
      <c r="J1178" s="36">
        <f t="shared" si="351"/>
        <v>0</v>
      </c>
      <c r="K1178" s="24">
        <f t="shared" si="348"/>
        <v>0</v>
      </c>
      <c r="L1178" s="24">
        <f t="shared" si="348"/>
        <v>0</v>
      </c>
      <c r="M1178" s="24">
        <f t="shared" si="348"/>
        <v>0</v>
      </c>
      <c r="N1178" s="24">
        <f t="shared" si="348"/>
        <v>0</v>
      </c>
      <c r="O1178" s="24">
        <f t="shared" si="348"/>
        <v>0</v>
      </c>
      <c r="P1178" s="24">
        <f t="shared" si="348"/>
        <v>0</v>
      </c>
      <c r="Q1178" s="24">
        <f t="shared" si="348"/>
        <v>0</v>
      </c>
      <c r="R1178" s="24">
        <f t="shared" si="348"/>
        <v>0</v>
      </c>
      <c r="S1178" s="24">
        <f t="shared" si="348"/>
        <v>0</v>
      </c>
      <c r="T1178" s="37" t="s">
        <v>31</v>
      </c>
      <c r="U1178" s="37"/>
    </row>
    <row r="1179" spans="2:23" s="26" customFormat="1" ht="21" hidden="1" customHeight="1" outlineLevel="1" x14ac:dyDescent="0.25">
      <c r="B1179" s="27"/>
      <c r="C1179" s="18"/>
      <c r="D1179" s="18"/>
      <c r="E1179" s="19"/>
      <c r="F1179" s="20"/>
      <c r="G1179" s="28"/>
      <c r="H1179" s="29">
        <f t="shared" si="334"/>
        <v>0</v>
      </c>
      <c r="I1179" s="29">
        <f t="shared" si="335"/>
        <v>0</v>
      </c>
      <c r="J1179" s="29">
        <f t="shared" si="351"/>
        <v>0</v>
      </c>
      <c r="K1179" s="24">
        <f t="shared" si="348"/>
        <v>0</v>
      </c>
      <c r="L1179" s="24">
        <f t="shared" si="348"/>
        <v>0</v>
      </c>
      <c r="M1179" s="24">
        <f t="shared" si="348"/>
        <v>0</v>
      </c>
      <c r="N1179" s="24">
        <f t="shared" si="348"/>
        <v>0</v>
      </c>
      <c r="O1179" s="24">
        <f t="shared" si="348"/>
        <v>0</v>
      </c>
      <c r="P1179" s="24">
        <f t="shared" si="348"/>
        <v>0</v>
      </c>
      <c r="Q1179" s="24">
        <f t="shared" si="348"/>
        <v>0</v>
      </c>
      <c r="R1179" s="24">
        <f t="shared" si="348"/>
        <v>0</v>
      </c>
      <c r="S1179" s="24">
        <f t="shared" si="348"/>
        <v>0</v>
      </c>
      <c r="T1179" s="25" t="s">
        <v>31</v>
      </c>
      <c r="U1179" s="30"/>
      <c r="W1179" s="31"/>
    </row>
    <row r="1180" spans="2:23" s="26" customFormat="1" ht="21" hidden="1" customHeight="1" outlineLevel="1" x14ac:dyDescent="0.25">
      <c r="B1180" s="27"/>
      <c r="C1180" s="18"/>
      <c r="D1180" s="18"/>
      <c r="E1180" s="19"/>
      <c r="F1180" s="20"/>
      <c r="G1180" s="28"/>
      <c r="H1180" s="29">
        <f t="shared" si="334"/>
        <v>0</v>
      </c>
      <c r="I1180" s="29">
        <f t="shared" si="335"/>
        <v>0</v>
      </c>
      <c r="J1180" s="29">
        <f t="shared" si="351"/>
        <v>0</v>
      </c>
      <c r="K1180" s="24">
        <f t="shared" si="348"/>
        <v>0</v>
      </c>
      <c r="L1180" s="24">
        <f t="shared" si="348"/>
        <v>0</v>
      </c>
      <c r="M1180" s="24">
        <f t="shared" si="348"/>
        <v>0</v>
      </c>
      <c r="N1180" s="24">
        <f t="shared" si="348"/>
        <v>0</v>
      </c>
      <c r="O1180" s="24">
        <f t="shared" si="348"/>
        <v>0</v>
      </c>
      <c r="P1180" s="24">
        <f t="shared" si="348"/>
        <v>0</v>
      </c>
      <c r="Q1180" s="24">
        <f t="shared" si="348"/>
        <v>0</v>
      </c>
      <c r="R1180" s="24">
        <f t="shared" si="348"/>
        <v>0</v>
      </c>
      <c r="S1180" s="24">
        <f t="shared" si="348"/>
        <v>0</v>
      </c>
      <c r="T1180" s="25" t="s">
        <v>31</v>
      </c>
      <c r="U1180" s="30"/>
      <c r="W1180" s="31"/>
    </row>
    <row r="1181" spans="2:23" s="26" customFormat="1" ht="21" hidden="1" customHeight="1" outlineLevel="1" x14ac:dyDescent="0.25">
      <c r="B1181" s="27"/>
      <c r="C1181" s="18"/>
      <c r="D1181" s="18"/>
      <c r="E1181" s="19"/>
      <c r="F1181" s="20"/>
      <c r="G1181" s="28"/>
      <c r="H1181" s="29">
        <f t="shared" si="334"/>
        <v>0</v>
      </c>
      <c r="I1181" s="29">
        <f t="shared" si="335"/>
        <v>0</v>
      </c>
      <c r="J1181" s="29">
        <f t="shared" si="351"/>
        <v>0</v>
      </c>
      <c r="K1181" s="24">
        <f t="shared" si="348"/>
        <v>0</v>
      </c>
      <c r="L1181" s="24">
        <f t="shared" si="348"/>
        <v>0</v>
      </c>
      <c r="M1181" s="24">
        <f t="shared" si="348"/>
        <v>0</v>
      </c>
      <c r="N1181" s="24">
        <f t="shared" si="348"/>
        <v>0</v>
      </c>
      <c r="O1181" s="24">
        <f t="shared" si="348"/>
        <v>0</v>
      </c>
      <c r="P1181" s="24">
        <f t="shared" si="348"/>
        <v>0</v>
      </c>
      <c r="Q1181" s="24">
        <f t="shared" si="348"/>
        <v>0</v>
      </c>
      <c r="R1181" s="24">
        <f t="shared" si="348"/>
        <v>0</v>
      </c>
      <c r="S1181" s="24">
        <f t="shared" si="348"/>
        <v>0</v>
      </c>
      <c r="T1181" s="25" t="s">
        <v>31</v>
      </c>
      <c r="U1181" s="30"/>
      <c r="W1181" s="31"/>
    </row>
    <row r="1182" spans="2:23" s="26" customFormat="1" ht="21" hidden="1" customHeight="1" outlineLevel="1" x14ac:dyDescent="0.25">
      <c r="B1182" s="32"/>
      <c r="C1182" s="33"/>
      <c r="D1182" s="33"/>
      <c r="E1182" s="34"/>
      <c r="F1182" s="35"/>
      <c r="G1182" s="35"/>
      <c r="H1182" s="29">
        <f t="shared" si="334"/>
        <v>0</v>
      </c>
      <c r="I1182" s="29">
        <f t="shared" si="335"/>
        <v>0</v>
      </c>
      <c r="J1182" s="29">
        <f t="shared" si="351"/>
        <v>0</v>
      </c>
      <c r="K1182" s="24">
        <f t="shared" si="348"/>
        <v>0</v>
      </c>
      <c r="L1182" s="24">
        <f t="shared" si="348"/>
        <v>0</v>
      </c>
      <c r="M1182" s="24">
        <f t="shared" si="348"/>
        <v>0</v>
      </c>
      <c r="N1182" s="24">
        <f t="shared" si="348"/>
        <v>0</v>
      </c>
      <c r="O1182" s="24">
        <f t="shared" si="348"/>
        <v>0</v>
      </c>
      <c r="P1182" s="24">
        <f t="shared" si="348"/>
        <v>0</v>
      </c>
      <c r="Q1182" s="24">
        <f t="shared" si="348"/>
        <v>0</v>
      </c>
      <c r="R1182" s="24">
        <f t="shared" si="348"/>
        <v>0</v>
      </c>
      <c r="S1182" s="24">
        <f t="shared" si="348"/>
        <v>0</v>
      </c>
      <c r="T1182" s="25" t="s">
        <v>31</v>
      </c>
      <c r="U1182" s="30"/>
      <c r="W1182" s="31"/>
    </row>
    <row r="1183" spans="2:23" s="26" customFormat="1" ht="21" hidden="1" customHeight="1" outlineLevel="1" x14ac:dyDescent="0.25">
      <c r="B1183" s="17"/>
      <c r="C1183" s="18"/>
      <c r="D1183" s="19"/>
      <c r="E1183" s="20"/>
      <c r="F1183" s="21"/>
      <c r="G1183" s="22"/>
      <c r="H1183" s="29">
        <f t="shared" si="334"/>
        <v>0</v>
      </c>
      <c r="I1183" s="29">
        <f t="shared" si="335"/>
        <v>0</v>
      </c>
      <c r="J1183" s="23">
        <f t="shared" ref="J1183" si="352">IF($D1183=J$6,$C1183*$G1183,0)</f>
        <v>0</v>
      </c>
      <c r="K1183" s="24">
        <f t="shared" si="348"/>
        <v>0</v>
      </c>
      <c r="L1183" s="24">
        <f t="shared" si="348"/>
        <v>0</v>
      </c>
      <c r="M1183" s="24">
        <f t="shared" si="348"/>
        <v>0</v>
      </c>
      <c r="N1183" s="24">
        <f t="shared" si="348"/>
        <v>0</v>
      </c>
      <c r="O1183" s="24">
        <f t="shared" si="348"/>
        <v>0</v>
      </c>
      <c r="P1183" s="24">
        <f t="shared" si="348"/>
        <v>0</v>
      </c>
      <c r="Q1183" s="24">
        <f t="shared" si="348"/>
        <v>0</v>
      </c>
      <c r="R1183" s="24">
        <f t="shared" si="348"/>
        <v>0</v>
      </c>
      <c r="S1183" s="24">
        <f t="shared" si="348"/>
        <v>0</v>
      </c>
      <c r="T1183" s="31"/>
    </row>
    <row r="1184" spans="2:23" s="26" customFormat="1" ht="21" hidden="1" customHeight="1" outlineLevel="1" x14ac:dyDescent="0.25">
      <c r="B1184" s="27"/>
      <c r="C1184" s="18"/>
      <c r="D1184" s="18"/>
      <c r="E1184" s="19"/>
      <c r="F1184" s="20"/>
      <c r="G1184" s="28"/>
      <c r="H1184" s="29">
        <f t="shared" si="334"/>
        <v>0</v>
      </c>
      <c r="I1184" s="29">
        <f t="shared" si="335"/>
        <v>0</v>
      </c>
      <c r="J1184" s="29">
        <f t="shared" ref="J1184:J1191" si="353">(H1184*D1184)+(I1184*D1184)</f>
        <v>0</v>
      </c>
      <c r="K1184" s="24">
        <f t="shared" si="348"/>
        <v>0</v>
      </c>
      <c r="L1184" s="24">
        <f t="shared" si="348"/>
        <v>0</v>
      </c>
      <c r="M1184" s="24">
        <f t="shared" si="348"/>
        <v>0</v>
      </c>
      <c r="N1184" s="24">
        <f t="shared" si="348"/>
        <v>0</v>
      </c>
      <c r="O1184" s="24">
        <f t="shared" si="348"/>
        <v>0</v>
      </c>
      <c r="P1184" s="24">
        <f t="shared" si="348"/>
        <v>0</v>
      </c>
      <c r="Q1184" s="24">
        <f t="shared" si="348"/>
        <v>0</v>
      </c>
      <c r="R1184" s="24">
        <f t="shared" si="348"/>
        <v>0</v>
      </c>
      <c r="S1184" s="24">
        <f t="shared" si="348"/>
        <v>0</v>
      </c>
      <c r="T1184" s="25" t="s">
        <v>31</v>
      </c>
      <c r="U1184" s="30"/>
      <c r="W1184" s="31"/>
    </row>
    <row r="1185" spans="2:23" s="38" customFormat="1" ht="21" hidden="1" customHeight="1" outlineLevel="1" x14ac:dyDescent="0.25">
      <c r="B1185" s="32"/>
      <c r="C1185" s="33"/>
      <c r="D1185" s="33"/>
      <c r="E1185" s="34"/>
      <c r="F1185" s="35"/>
      <c r="G1185" s="35"/>
      <c r="H1185" s="29">
        <f t="shared" si="334"/>
        <v>0</v>
      </c>
      <c r="I1185" s="29">
        <f t="shared" si="335"/>
        <v>0</v>
      </c>
      <c r="J1185" s="36">
        <f t="shared" si="353"/>
        <v>0</v>
      </c>
      <c r="K1185" s="24">
        <f t="shared" si="348"/>
        <v>0</v>
      </c>
      <c r="L1185" s="24">
        <f t="shared" si="348"/>
        <v>0</v>
      </c>
      <c r="M1185" s="24">
        <f t="shared" si="348"/>
        <v>0</v>
      </c>
      <c r="N1185" s="24">
        <f t="shared" si="348"/>
        <v>0</v>
      </c>
      <c r="O1185" s="24">
        <f t="shared" si="348"/>
        <v>0</v>
      </c>
      <c r="P1185" s="24">
        <f t="shared" si="348"/>
        <v>0</v>
      </c>
      <c r="Q1185" s="24">
        <f t="shared" si="348"/>
        <v>0</v>
      </c>
      <c r="R1185" s="24">
        <f t="shared" si="348"/>
        <v>0</v>
      </c>
      <c r="S1185" s="24">
        <f t="shared" si="348"/>
        <v>0</v>
      </c>
      <c r="T1185" s="37" t="s">
        <v>31</v>
      </c>
      <c r="U1185" s="37"/>
    </row>
    <row r="1186" spans="2:23" s="26" customFormat="1" ht="21" hidden="1" customHeight="1" outlineLevel="1" x14ac:dyDescent="0.25">
      <c r="B1186" s="27"/>
      <c r="C1186" s="18"/>
      <c r="D1186" s="18"/>
      <c r="E1186" s="19"/>
      <c r="F1186" s="20"/>
      <c r="G1186" s="28"/>
      <c r="H1186" s="29">
        <f t="shared" si="334"/>
        <v>0</v>
      </c>
      <c r="I1186" s="29">
        <f t="shared" si="335"/>
        <v>0</v>
      </c>
      <c r="J1186" s="29">
        <f t="shared" si="353"/>
        <v>0</v>
      </c>
      <c r="K1186" s="24">
        <f t="shared" si="348"/>
        <v>0</v>
      </c>
      <c r="L1186" s="24">
        <f t="shared" si="348"/>
        <v>0</v>
      </c>
      <c r="M1186" s="24">
        <f t="shared" si="348"/>
        <v>0</v>
      </c>
      <c r="N1186" s="24">
        <f t="shared" si="348"/>
        <v>0</v>
      </c>
      <c r="O1186" s="24">
        <f t="shared" si="348"/>
        <v>0</v>
      </c>
      <c r="P1186" s="24">
        <f t="shared" si="348"/>
        <v>0</v>
      </c>
      <c r="Q1186" s="24">
        <f t="shared" si="348"/>
        <v>0</v>
      </c>
      <c r="R1186" s="24">
        <f t="shared" si="348"/>
        <v>0</v>
      </c>
      <c r="S1186" s="24">
        <f t="shared" si="348"/>
        <v>0</v>
      </c>
      <c r="T1186" s="25" t="s">
        <v>31</v>
      </c>
      <c r="U1186" s="30"/>
      <c r="W1186" s="31"/>
    </row>
    <row r="1187" spans="2:23" s="26" customFormat="1" ht="21" hidden="1" customHeight="1" outlineLevel="1" x14ac:dyDescent="0.25">
      <c r="B1187" s="27"/>
      <c r="C1187" s="18"/>
      <c r="D1187" s="18"/>
      <c r="E1187" s="19"/>
      <c r="F1187" s="20"/>
      <c r="G1187" s="28"/>
      <c r="H1187" s="29">
        <f t="shared" si="334"/>
        <v>0</v>
      </c>
      <c r="I1187" s="29">
        <f t="shared" si="335"/>
        <v>0</v>
      </c>
      <c r="J1187" s="29">
        <f t="shared" si="353"/>
        <v>0</v>
      </c>
      <c r="K1187" s="24">
        <f t="shared" si="348"/>
        <v>0</v>
      </c>
      <c r="L1187" s="24">
        <f t="shared" si="348"/>
        <v>0</v>
      </c>
      <c r="M1187" s="24">
        <f t="shared" si="348"/>
        <v>0</v>
      </c>
      <c r="N1187" s="24">
        <f t="shared" si="348"/>
        <v>0</v>
      </c>
      <c r="O1187" s="24">
        <f t="shared" si="348"/>
        <v>0</v>
      </c>
      <c r="P1187" s="24">
        <f t="shared" si="348"/>
        <v>0</v>
      </c>
      <c r="Q1187" s="24">
        <f t="shared" si="348"/>
        <v>0</v>
      </c>
      <c r="R1187" s="24">
        <f t="shared" si="348"/>
        <v>0</v>
      </c>
      <c r="S1187" s="24">
        <f t="shared" si="348"/>
        <v>0</v>
      </c>
      <c r="T1187" s="25" t="s">
        <v>31</v>
      </c>
      <c r="U1187" s="30"/>
      <c r="W1187" s="31"/>
    </row>
    <row r="1188" spans="2:23" s="26" customFormat="1" ht="21" hidden="1" customHeight="1" outlineLevel="1" x14ac:dyDescent="0.25">
      <c r="B1188" s="27"/>
      <c r="C1188" s="18"/>
      <c r="D1188" s="18"/>
      <c r="E1188" s="19"/>
      <c r="F1188" s="20"/>
      <c r="G1188" s="28"/>
      <c r="H1188" s="29">
        <f t="shared" si="334"/>
        <v>0</v>
      </c>
      <c r="I1188" s="29">
        <f t="shared" si="335"/>
        <v>0</v>
      </c>
      <c r="J1188" s="29">
        <f t="shared" si="353"/>
        <v>0</v>
      </c>
      <c r="K1188" s="24">
        <f t="shared" si="348"/>
        <v>0</v>
      </c>
      <c r="L1188" s="24">
        <f t="shared" si="348"/>
        <v>0</v>
      </c>
      <c r="M1188" s="24">
        <f t="shared" si="348"/>
        <v>0</v>
      </c>
      <c r="N1188" s="24">
        <f t="shared" si="348"/>
        <v>0</v>
      </c>
      <c r="O1188" s="24">
        <f t="shared" si="348"/>
        <v>0</v>
      </c>
      <c r="P1188" s="24">
        <f t="shared" si="348"/>
        <v>0</v>
      </c>
      <c r="Q1188" s="24">
        <f t="shared" si="348"/>
        <v>0</v>
      </c>
      <c r="R1188" s="24">
        <f t="shared" si="348"/>
        <v>0</v>
      </c>
      <c r="S1188" s="24">
        <f t="shared" si="348"/>
        <v>0</v>
      </c>
      <c r="T1188" s="25" t="s">
        <v>31</v>
      </c>
      <c r="U1188" s="30"/>
      <c r="W1188" s="31"/>
    </row>
    <row r="1189" spans="2:23" s="26" customFormat="1" ht="21" hidden="1" customHeight="1" outlineLevel="1" x14ac:dyDescent="0.25">
      <c r="B1189" s="27"/>
      <c r="C1189" s="18"/>
      <c r="D1189" s="18"/>
      <c r="E1189" s="19"/>
      <c r="F1189" s="20"/>
      <c r="G1189" s="28"/>
      <c r="H1189" s="29">
        <f t="shared" si="334"/>
        <v>0</v>
      </c>
      <c r="I1189" s="29">
        <f t="shared" si="335"/>
        <v>0</v>
      </c>
      <c r="J1189" s="29">
        <f t="shared" si="353"/>
        <v>0</v>
      </c>
      <c r="K1189" s="24">
        <f t="shared" si="348"/>
        <v>0</v>
      </c>
      <c r="L1189" s="24">
        <f t="shared" si="348"/>
        <v>0</v>
      </c>
      <c r="M1189" s="24">
        <f t="shared" si="348"/>
        <v>0</v>
      </c>
      <c r="N1189" s="24">
        <f t="shared" si="348"/>
        <v>0</v>
      </c>
      <c r="O1189" s="24">
        <f t="shared" si="348"/>
        <v>0</v>
      </c>
      <c r="P1189" s="24">
        <f t="shared" si="348"/>
        <v>0</v>
      </c>
      <c r="Q1189" s="24">
        <f t="shared" si="348"/>
        <v>0</v>
      </c>
      <c r="R1189" s="24">
        <f t="shared" si="348"/>
        <v>0</v>
      </c>
      <c r="S1189" s="24">
        <f t="shared" si="348"/>
        <v>0</v>
      </c>
      <c r="T1189" s="25" t="s">
        <v>31</v>
      </c>
      <c r="U1189" s="30"/>
      <c r="W1189" s="31"/>
    </row>
    <row r="1190" spans="2:23" s="38" customFormat="1" ht="21" hidden="1" customHeight="1" outlineLevel="1" x14ac:dyDescent="0.25">
      <c r="B1190" s="32"/>
      <c r="C1190" s="33"/>
      <c r="D1190" s="33"/>
      <c r="E1190" s="34"/>
      <c r="F1190" s="35"/>
      <c r="G1190" s="35"/>
      <c r="H1190" s="29">
        <f t="shared" si="334"/>
        <v>0</v>
      </c>
      <c r="I1190" s="29">
        <f t="shared" si="335"/>
        <v>0</v>
      </c>
      <c r="J1190" s="36">
        <f t="shared" si="353"/>
        <v>0</v>
      </c>
      <c r="K1190" s="24">
        <f t="shared" si="348"/>
        <v>0</v>
      </c>
      <c r="L1190" s="24">
        <f t="shared" si="348"/>
        <v>0</v>
      </c>
      <c r="M1190" s="24">
        <f t="shared" si="348"/>
        <v>0</v>
      </c>
      <c r="N1190" s="24">
        <f t="shared" si="348"/>
        <v>0</v>
      </c>
      <c r="O1190" s="24">
        <f t="shared" si="348"/>
        <v>0</v>
      </c>
      <c r="P1190" s="24">
        <f t="shared" si="348"/>
        <v>0</v>
      </c>
      <c r="Q1190" s="24">
        <f t="shared" si="348"/>
        <v>0</v>
      </c>
      <c r="R1190" s="24">
        <f t="shared" si="348"/>
        <v>0</v>
      </c>
      <c r="S1190" s="24">
        <f t="shared" si="348"/>
        <v>0</v>
      </c>
      <c r="T1190" s="37" t="s">
        <v>31</v>
      </c>
      <c r="U1190" s="37"/>
    </row>
    <row r="1191" spans="2:23" s="26" customFormat="1" ht="21" hidden="1" customHeight="1" outlineLevel="1" x14ac:dyDescent="0.25">
      <c r="B1191" s="27"/>
      <c r="C1191" s="18"/>
      <c r="D1191" s="18"/>
      <c r="E1191" s="19"/>
      <c r="F1191" s="20"/>
      <c r="G1191" s="28"/>
      <c r="H1191" s="29">
        <f t="shared" si="334"/>
        <v>0</v>
      </c>
      <c r="I1191" s="29">
        <f t="shared" si="335"/>
        <v>0</v>
      </c>
      <c r="J1191" s="29">
        <f t="shared" si="353"/>
        <v>0</v>
      </c>
      <c r="K1191" s="24">
        <f t="shared" si="348"/>
        <v>0</v>
      </c>
      <c r="L1191" s="24">
        <f t="shared" si="348"/>
        <v>0</v>
      </c>
      <c r="M1191" s="24">
        <f t="shared" si="348"/>
        <v>0</v>
      </c>
      <c r="N1191" s="24">
        <f t="shared" si="348"/>
        <v>0</v>
      </c>
      <c r="O1191" s="24">
        <f t="shared" si="348"/>
        <v>0</v>
      </c>
      <c r="P1191" s="24">
        <f t="shared" si="348"/>
        <v>0</v>
      </c>
      <c r="Q1191" s="24">
        <f t="shared" si="348"/>
        <v>0</v>
      </c>
      <c r="R1191" s="24">
        <f t="shared" si="348"/>
        <v>0</v>
      </c>
      <c r="S1191" s="24">
        <f t="shared" si="348"/>
        <v>0</v>
      </c>
      <c r="T1191" s="25" t="s">
        <v>31</v>
      </c>
      <c r="U1191" s="30"/>
      <c r="W1191" s="31"/>
    </row>
    <row r="1192" spans="2:23" s="26" customFormat="1" ht="21" hidden="1" customHeight="1" outlineLevel="1" x14ac:dyDescent="0.25">
      <c r="B1192" s="17"/>
      <c r="C1192" s="18"/>
      <c r="D1192" s="19"/>
      <c r="E1192" s="20"/>
      <c r="F1192" s="21"/>
      <c r="G1192" s="22"/>
      <c r="H1192" s="29">
        <f t="shared" ref="H1192:H1255" si="354">IF(C1192="A",PRODUCT(E1192:G1192),0)</f>
        <v>0</v>
      </c>
      <c r="I1192" s="29">
        <f t="shared" ref="I1192:I1255" si="355">IF(C1192="D",-PRODUCT(E1192:G1192),0)</f>
        <v>0</v>
      </c>
      <c r="J1192" s="23">
        <f t="shared" ref="J1192" si="356">IF($D1192=J$6,$C1192*$G1192,0)</f>
        <v>0</v>
      </c>
      <c r="K1192" s="24">
        <f t="shared" ref="K1192:S1220" si="357">IF($E1192=K$6,$J1192,0)</f>
        <v>0</v>
      </c>
      <c r="L1192" s="24">
        <f t="shared" si="357"/>
        <v>0</v>
      </c>
      <c r="M1192" s="24">
        <f t="shared" si="357"/>
        <v>0</v>
      </c>
      <c r="N1192" s="24">
        <f t="shared" si="357"/>
        <v>0</v>
      </c>
      <c r="O1192" s="24">
        <f t="shared" si="357"/>
        <v>0</v>
      </c>
      <c r="P1192" s="24">
        <f t="shared" si="357"/>
        <v>0</v>
      </c>
      <c r="Q1192" s="24">
        <f t="shared" si="357"/>
        <v>0</v>
      </c>
      <c r="R1192" s="24">
        <f t="shared" si="357"/>
        <v>0</v>
      </c>
      <c r="S1192" s="24">
        <f t="shared" si="357"/>
        <v>0</v>
      </c>
      <c r="T1192" s="31"/>
    </row>
    <row r="1193" spans="2:23" s="26" customFormat="1" ht="21" hidden="1" customHeight="1" outlineLevel="1" x14ac:dyDescent="0.25">
      <c r="B1193" s="27"/>
      <c r="C1193" s="18"/>
      <c r="D1193" s="18"/>
      <c r="E1193" s="19"/>
      <c r="F1193" s="20"/>
      <c r="G1193" s="28"/>
      <c r="H1193" s="29">
        <f t="shared" si="354"/>
        <v>0</v>
      </c>
      <c r="I1193" s="29">
        <f t="shared" si="355"/>
        <v>0</v>
      </c>
      <c r="J1193" s="29">
        <f t="shared" ref="J1193:J1200" si="358">(H1193*D1193)+(I1193*D1193)</f>
        <v>0</v>
      </c>
      <c r="K1193" s="24">
        <f t="shared" si="357"/>
        <v>0</v>
      </c>
      <c r="L1193" s="24">
        <f t="shared" si="357"/>
        <v>0</v>
      </c>
      <c r="M1193" s="24">
        <f t="shared" si="357"/>
        <v>0</v>
      </c>
      <c r="N1193" s="24">
        <f t="shared" si="357"/>
        <v>0</v>
      </c>
      <c r="O1193" s="24">
        <f t="shared" si="357"/>
        <v>0</v>
      </c>
      <c r="P1193" s="24">
        <f t="shared" si="357"/>
        <v>0</v>
      </c>
      <c r="Q1193" s="24">
        <f t="shared" si="357"/>
        <v>0</v>
      </c>
      <c r="R1193" s="24">
        <f t="shared" si="357"/>
        <v>0</v>
      </c>
      <c r="S1193" s="24">
        <f t="shared" si="357"/>
        <v>0</v>
      </c>
      <c r="T1193" s="25" t="s">
        <v>31</v>
      </c>
      <c r="U1193" s="30"/>
      <c r="W1193" s="31"/>
    </row>
    <row r="1194" spans="2:23" s="38" customFormat="1" ht="21" hidden="1" customHeight="1" outlineLevel="1" x14ac:dyDescent="0.25">
      <c r="B1194" s="32"/>
      <c r="C1194" s="33"/>
      <c r="D1194" s="33"/>
      <c r="E1194" s="34"/>
      <c r="F1194" s="35"/>
      <c r="G1194" s="35"/>
      <c r="H1194" s="29">
        <f t="shared" si="354"/>
        <v>0</v>
      </c>
      <c r="I1194" s="29">
        <f t="shared" si="355"/>
        <v>0</v>
      </c>
      <c r="J1194" s="36">
        <f t="shared" si="358"/>
        <v>0</v>
      </c>
      <c r="K1194" s="24">
        <f t="shared" si="357"/>
        <v>0</v>
      </c>
      <c r="L1194" s="24">
        <f t="shared" si="357"/>
        <v>0</v>
      </c>
      <c r="M1194" s="24">
        <f t="shared" si="357"/>
        <v>0</v>
      </c>
      <c r="N1194" s="24">
        <f t="shared" si="357"/>
        <v>0</v>
      </c>
      <c r="O1194" s="24">
        <f t="shared" si="357"/>
        <v>0</v>
      </c>
      <c r="P1194" s="24">
        <f t="shared" si="357"/>
        <v>0</v>
      </c>
      <c r="Q1194" s="24">
        <f t="shared" si="357"/>
        <v>0</v>
      </c>
      <c r="R1194" s="24">
        <f t="shared" si="357"/>
        <v>0</v>
      </c>
      <c r="S1194" s="24">
        <f t="shared" si="357"/>
        <v>0</v>
      </c>
      <c r="T1194" s="37" t="s">
        <v>31</v>
      </c>
      <c r="U1194" s="37"/>
    </row>
    <row r="1195" spans="2:23" s="26" customFormat="1" ht="21" hidden="1" customHeight="1" outlineLevel="1" x14ac:dyDescent="0.25">
      <c r="B1195" s="27"/>
      <c r="C1195" s="18"/>
      <c r="D1195" s="18"/>
      <c r="E1195" s="19"/>
      <c r="F1195" s="20"/>
      <c r="G1195" s="28"/>
      <c r="H1195" s="29">
        <f t="shared" si="354"/>
        <v>0</v>
      </c>
      <c r="I1195" s="29">
        <f t="shared" si="355"/>
        <v>0</v>
      </c>
      <c r="J1195" s="29">
        <f t="shared" si="358"/>
        <v>0</v>
      </c>
      <c r="K1195" s="24">
        <f t="shared" si="357"/>
        <v>0</v>
      </c>
      <c r="L1195" s="24">
        <f t="shared" si="357"/>
        <v>0</v>
      </c>
      <c r="M1195" s="24">
        <f t="shared" si="357"/>
        <v>0</v>
      </c>
      <c r="N1195" s="24">
        <f t="shared" si="357"/>
        <v>0</v>
      </c>
      <c r="O1195" s="24">
        <f t="shared" si="357"/>
        <v>0</v>
      </c>
      <c r="P1195" s="24">
        <f t="shared" si="357"/>
        <v>0</v>
      </c>
      <c r="Q1195" s="24">
        <f t="shared" si="357"/>
        <v>0</v>
      </c>
      <c r="R1195" s="24">
        <f t="shared" si="357"/>
        <v>0</v>
      </c>
      <c r="S1195" s="24">
        <f t="shared" si="357"/>
        <v>0</v>
      </c>
      <c r="T1195" s="25" t="s">
        <v>31</v>
      </c>
      <c r="U1195" s="30"/>
      <c r="W1195" s="31"/>
    </row>
    <row r="1196" spans="2:23" s="26" customFormat="1" ht="21" hidden="1" customHeight="1" outlineLevel="1" x14ac:dyDescent="0.25">
      <c r="B1196" s="27"/>
      <c r="C1196" s="18"/>
      <c r="D1196" s="18"/>
      <c r="E1196" s="19"/>
      <c r="F1196" s="20"/>
      <c r="G1196" s="28"/>
      <c r="H1196" s="29">
        <f t="shared" si="354"/>
        <v>0</v>
      </c>
      <c r="I1196" s="29">
        <f t="shared" si="355"/>
        <v>0</v>
      </c>
      <c r="J1196" s="29">
        <f t="shared" si="358"/>
        <v>0</v>
      </c>
      <c r="K1196" s="24">
        <f t="shared" si="357"/>
        <v>0</v>
      </c>
      <c r="L1196" s="24">
        <f t="shared" si="357"/>
        <v>0</v>
      </c>
      <c r="M1196" s="24">
        <f t="shared" si="357"/>
        <v>0</v>
      </c>
      <c r="N1196" s="24">
        <f t="shared" si="357"/>
        <v>0</v>
      </c>
      <c r="O1196" s="24">
        <f t="shared" si="357"/>
        <v>0</v>
      </c>
      <c r="P1196" s="24">
        <f t="shared" si="357"/>
        <v>0</v>
      </c>
      <c r="Q1196" s="24">
        <f t="shared" si="357"/>
        <v>0</v>
      </c>
      <c r="R1196" s="24">
        <f t="shared" si="357"/>
        <v>0</v>
      </c>
      <c r="S1196" s="24">
        <f t="shared" si="357"/>
        <v>0</v>
      </c>
      <c r="T1196" s="25" t="s">
        <v>31</v>
      </c>
      <c r="U1196" s="30"/>
      <c r="W1196" s="31"/>
    </row>
    <row r="1197" spans="2:23" s="26" customFormat="1" ht="21" hidden="1" customHeight="1" outlineLevel="1" x14ac:dyDescent="0.25">
      <c r="B1197" s="27"/>
      <c r="C1197" s="18"/>
      <c r="D1197" s="18"/>
      <c r="E1197" s="19"/>
      <c r="F1197" s="20"/>
      <c r="G1197" s="28"/>
      <c r="H1197" s="29">
        <f t="shared" si="354"/>
        <v>0</v>
      </c>
      <c r="I1197" s="29">
        <f t="shared" si="355"/>
        <v>0</v>
      </c>
      <c r="J1197" s="29">
        <f t="shared" si="358"/>
        <v>0</v>
      </c>
      <c r="K1197" s="24">
        <f t="shared" si="357"/>
        <v>0</v>
      </c>
      <c r="L1197" s="24">
        <f t="shared" si="357"/>
        <v>0</v>
      </c>
      <c r="M1197" s="24">
        <f t="shared" si="357"/>
        <v>0</v>
      </c>
      <c r="N1197" s="24">
        <f t="shared" si="357"/>
        <v>0</v>
      </c>
      <c r="O1197" s="24">
        <f t="shared" si="357"/>
        <v>0</v>
      </c>
      <c r="P1197" s="24">
        <f t="shared" si="357"/>
        <v>0</v>
      </c>
      <c r="Q1197" s="24">
        <f t="shared" si="357"/>
        <v>0</v>
      </c>
      <c r="R1197" s="24">
        <f t="shared" si="357"/>
        <v>0</v>
      </c>
      <c r="S1197" s="24">
        <f t="shared" si="357"/>
        <v>0</v>
      </c>
      <c r="T1197" s="25" t="s">
        <v>31</v>
      </c>
      <c r="U1197" s="30"/>
      <c r="W1197" s="31"/>
    </row>
    <row r="1198" spans="2:23" s="26" customFormat="1" ht="21" hidden="1" customHeight="1" outlineLevel="1" x14ac:dyDescent="0.25">
      <c r="B1198" s="27"/>
      <c r="C1198" s="18"/>
      <c r="D1198" s="18"/>
      <c r="E1198" s="19"/>
      <c r="F1198" s="20"/>
      <c r="G1198" s="28"/>
      <c r="H1198" s="29">
        <f t="shared" si="354"/>
        <v>0</v>
      </c>
      <c r="I1198" s="29">
        <f t="shared" si="355"/>
        <v>0</v>
      </c>
      <c r="J1198" s="29">
        <f t="shared" si="358"/>
        <v>0</v>
      </c>
      <c r="K1198" s="24">
        <f t="shared" si="357"/>
        <v>0</v>
      </c>
      <c r="L1198" s="24">
        <f t="shared" si="357"/>
        <v>0</v>
      </c>
      <c r="M1198" s="24">
        <f t="shared" si="357"/>
        <v>0</v>
      </c>
      <c r="N1198" s="24">
        <f t="shared" si="357"/>
        <v>0</v>
      </c>
      <c r="O1198" s="24">
        <f t="shared" si="357"/>
        <v>0</v>
      </c>
      <c r="P1198" s="24">
        <f t="shared" si="357"/>
        <v>0</v>
      </c>
      <c r="Q1198" s="24">
        <f t="shared" si="357"/>
        <v>0</v>
      </c>
      <c r="R1198" s="24">
        <f t="shared" si="357"/>
        <v>0</v>
      </c>
      <c r="S1198" s="24">
        <f t="shared" si="357"/>
        <v>0</v>
      </c>
      <c r="T1198" s="25" t="s">
        <v>31</v>
      </c>
      <c r="U1198" s="30"/>
      <c r="W1198" s="31"/>
    </row>
    <row r="1199" spans="2:23" s="38" customFormat="1" ht="21" hidden="1" customHeight="1" outlineLevel="1" x14ac:dyDescent="0.25">
      <c r="B1199" s="32"/>
      <c r="C1199" s="33"/>
      <c r="D1199" s="33"/>
      <c r="E1199" s="34"/>
      <c r="F1199" s="35"/>
      <c r="G1199" s="35"/>
      <c r="H1199" s="29">
        <f t="shared" si="354"/>
        <v>0</v>
      </c>
      <c r="I1199" s="29">
        <f t="shared" si="355"/>
        <v>0</v>
      </c>
      <c r="J1199" s="36">
        <f t="shared" si="358"/>
        <v>0</v>
      </c>
      <c r="K1199" s="24">
        <f t="shared" si="357"/>
        <v>0</v>
      </c>
      <c r="L1199" s="24">
        <f t="shared" si="357"/>
        <v>0</v>
      </c>
      <c r="M1199" s="24">
        <f t="shared" si="357"/>
        <v>0</v>
      </c>
      <c r="N1199" s="24">
        <f t="shared" si="357"/>
        <v>0</v>
      </c>
      <c r="O1199" s="24">
        <f t="shared" si="357"/>
        <v>0</v>
      </c>
      <c r="P1199" s="24">
        <f t="shared" si="357"/>
        <v>0</v>
      </c>
      <c r="Q1199" s="24">
        <f t="shared" si="357"/>
        <v>0</v>
      </c>
      <c r="R1199" s="24">
        <f t="shared" si="357"/>
        <v>0</v>
      </c>
      <c r="S1199" s="24">
        <f t="shared" si="357"/>
        <v>0</v>
      </c>
      <c r="T1199" s="37" t="s">
        <v>31</v>
      </c>
      <c r="U1199" s="37"/>
    </row>
    <row r="1200" spans="2:23" s="26" customFormat="1" ht="21" hidden="1" customHeight="1" outlineLevel="1" x14ac:dyDescent="0.25">
      <c r="B1200" s="27"/>
      <c r="C1200" s="18"/>
      <c r="D1200" s="18"/>
      <c r="E1200" s="19"/>
      <c r="F1200" s="20"/>
      <c r="G1200" s="28"/>
      <c r="H1200" s="29">
        <f t="shared" si="354"/>
        <v>0</v>
      </c>
      <c r="I1200" s="29">
        <f t="shared" si="355"/>
        <v>0</v>
      </c>
      <c r="J1200" s="29">
        <f t="shared" si="358"/>
        <v>0</v>
      </c>
      <c r="K1200" s="24">
        <f t="shared" si="357"/>
        <v>0</v>
      </c>
      <c r="L1200" s="24">
        <f t="shared" si="357"/>
        <v>0</v>
      </c>
      <c r="M1200" s="24">
        <f t="shared" si="357"/>
        <v>0</v>
      </c>
      <c r="N1200" s="24">
        <f t="shared" si="357"/>
        <v>0</v>
      </c>
      <c r="O1200" s="24">
        <f t="shared" si="357"/>
        <v>0</v>
      </c>
      <c r="P1200" s="24">
        <f t="shared" si="357"/>
        <v>0</v>
      </c>
      <c r="Q1200" s="24">
        <f t="shared" si="357"/>
        <v>0</v>
      </c>
      <c r="R1200" s="24">
        <f t="shared" si="357"/>
        <v>0</v>
      </c>
      <c r="S1200" s="24">
        <f t="shared" si="357"/>
        <v>0</v>
      </c>
      <c r="T1200" s="25" t="s">
        <v>31</v>
      </c>
      <c r="U1200" s="30"/>
      <c r="W1200" s="31"/>
    </row>
    <row r="1201" spans="2:23" s="26" customFormat="1" ht="21" hidden="1" customHeight="1" outlineLevel="1" x14ac:dyDescent="0.25">
      <c r="B1201" s="17"/>
      <c r="C1201" s="18"/>
      <c r="D1201" s="19"/>
      <c r="E1201" s="20"/>
      <c r="F1201" s="21"/>
      <c r="G1201" s="22"/>
      <c r="H1201" s="29">
        <f t="shared" si="354"/>
        <v>0</v>
      </c>
      <c r="I1201" s="29">
        <f t="shared" si="355"/>
        <v>0</v>
      </c>
      <c r="J1201" s="23">
        <f t="shared" ref="J1201" si="359">IF($D1201=J$6,$C1201*$G1201,0)</f>
        <v>0</v>
      </c>
      <c r="K1201" s="24">
        <f t="shared" si="357"/>
        <v>0</v>
      </c>
      <c r="L1201" s="24">
        <f t="shared" si="357"/>
        <v>0</v>
      </c>
      <c r="M1201" s="24">
        <f t="shared" si="357"/>
        <v>0</v>
      </c>
      <c r="N1201" s="24">
        <f t="shared" si="357"/>
        <v>0</v>
      </c>
      <c r="O1201" s="24">
        <f t="shared" si="357"/>
        <v>0</v>
      </c>
      <c r="P1201" s="24">
        <f t="shared" si="357"/>
        <v>0</v>
      </c>
      <c r="Q1201" s="24">
        <f t="shared" si="357"/>
        <v>0</v>
      </c>
      <c r="R1201" s="24">
        <f t="shared" si="357"/>
        <v>0</v>
      </c>
      <c r="S1201" s="24">
        <f t="shared" si="357"/>
        <v>0</v>
      </c>
      <c r="T1201" s="31"/>
    </row>
    <row r="1202" spans="2:23" s="26" customFormat="1" ht="21" hidden="1" customHeight="1" outlineLevel="1" x14ac:dyDescent="0.25">
      <c r="B1202" s="27"/>
      <c r="C1202" s="18"/>
      <c r="D1202" s="18"/>
      <c r="E1202" s="19"/>
      <c r="F1202" s="20"/>
      <c r="G1202" s="28"/>
      <c r="H1202" s="29">
        <f t="shared" si="354"/>
        <v>0</v>
      </c>
      <c r="I1202" s="29">
        <f t="shared" si="355"/>
        <v>0</v>
      </c>
      <c r="J1202" s="29">
        <f t="shared" ref="J1202:J1207" si="360">(H1202*D1202)+(I1202*D1202)</f>
        <v>0</v>
      </c>
      <c r="K1202" s="24">
        <f t="shared" si="357"/>
        <v>0</v>
      </c>
      <c r="L1202" s="24">
        <f t="shared" si="357"/>
        <v>0</v>
      </c>
      <c r="M1202" s="24">
        <f t="shared" si="357"/>
        <v>0</v>
      </c>
      <c r="N1202" s="24">
        <f t="shared" si="357"/>
        <v>0</v>
      </c>
      <c r="O1202" s="24">
        <f t="shared" si="357"/>
        <v>0</v>
      </c>
      <c r="P1202" s="24">
        <f t="shared" si="357"/>
        <v>0</v>
      </c>
      <c r="Q1202" s="24">
        <f t="shared" si="357"/>
        <v>0</v>
      </c>
      <c r="R1202" s="24">
        <f t="shared" si="357"/>
        <v>0</v>
      </c>
      <c r="S1202" s="24">
        <f t="shared" si="357"/>
        <v>0</v>
      </c>
      <c r="T1202" s="25" t="s">
        <v>31</v>
      </c>
      <c r="U1202" s="30"/>
      <c r="W1202" s="31"/>
    </row>
    <row r="1203" spans="2:23" s="26" customFormat="1" ht="21" hidden="1" customHeight="1" outlineLevel="1" x14ac:dyDescent="0.25">
      <c r="B1203" s="27"/>
      <c r="C1203" s="18"/>
      <c r="D1203" s="18"/>
      <c r="E1203" s="19"/>
      <c r="F1203" s="20"/>
      <c r="G1203" s="28"/>
      <c r="H1203" s="29">
        <f t="shared" si="354"/>
        <v>0</v>
      </c>
      <c r="I1203" s="29">
        <f t="shared" si="355"/>
        <v>0</v>
      </c>
      <c r="J1203" s="29">
        <f t="shared" si="360"/>
        <v>0</v>
      </c>
      <c r="K1203" s="24">
        <f t="shared" si="357"/>
        <v>0</v>
      </c>
      <c r="L1203" s="24">
        <f t="shared" si="357"/>
        <v>0</v>
      </c>
      <c r="M1203" s="24">
        <f t="shared" si="357"/>
        <v>0</v>
      </c>
      <c r="N1203" s="24">
        <f t="shared" si="357"/>
        <v>0</v>
      </c>
      <c r="O1203" s="24">
        <f t="shared" si="357"/>
        <v>0</v>
      </c>
      <c r="P1203" s="24">
        <f t="shared" si="357"/>
        <v>0</v>
      </c>
      <c r="Q1203" s="24">
        <f t="shared" si="357"/>
        <v>0</v>
      </c>
      <c r="R1203" s="24">
        <f t="shared" si="357"/>
        <v>0</v>
      </c>
      <c r="S1203" s="24">
        <f t="shared" si="357"/>
        <v>0</v>
      </c>
      <c r="T1203" s="25" t="s">
        <v>31</v>
      </c>
      <c r="U1203" s="30"/>
      <c r="W1203" s="31"/>
    </row>
    <row r="1204" spans="2:23" s="26" customFormat="1" ht="21" hidden="1" customHeight="1" outlineLevel="1" x14ac:dyDescent="0.25">
      <c r="B1204" s="27"/>
      <c r="C1204" s="18"/>
      <c r="D1204" s="18"/>
      <c r="E1204" s="19"/>
      <c r="F1204" s="20"/>
      <c r="G1204" s="28"/>
      <c r="H1204" s="29">
        <f t="shared" si="354"/>
        <v>0</v>
      </c>
      <c r="I1204" s="29">
        <f t="shared" si="355"/>
        <v>0</v>
      </c>
      <c r="J1204" s="29">
        <f t="shared" si="360"/>
        <v>0</v>
      </c>
      <c r="K1204" s="24">
        <f t="shared" si="357"/>
        <v>0</v>
      </c>
      <c r="L1204" s="24">
        <f t="shared" si="357"/>
        <v>0</v>
      </c>
      <c r="M1204" s="24">
        <f t="shared" si="357"/>
        <v>0</v>
      </c>
      <c r="N1204" s="24">
        <f t="shared" si="357"/>
        <v>0</v>
      </c>
      <c r="O1204" s="24">
        <f t="shared" si="357"/>
        <v>0</v>
      </c>
      <c r="P1204" s="24">
        <f t="shared" si="357"/>
        <v>0</v>
      </c>
      <c r="Q1204" s="24">
        <f t="shared" si="357"/>
        <v>0</v>
      </c>
      <c r="R1204" s="24">
        <f t="shared" si="357"/>
        <v>0</v>
      </c>
      <c r="S1204" s="24">
        <f t="shared" si="357"/>
        <v>0</v>
      </c>
      <c r="T1204" s="25" t="s">
        <v>31</v>
      </c>
      <c r="U1204" s="30"/>
      <c r="W1204" s="31"/>
    </row>
    <row r="1205" spans="2:23" s="26" customFormat="1" ht="21" hidden="1" customHeight="1" outlineLevel="1" x14ac:dyDescent="0.25">
      <c r="B1205" s="27"/>
      <c r="C1205" s="18"/>
      <c r="D1205" s="18"/>
      <c r="E1205" s="19"/>
      <c r="F1205" s="20"/>
      <c r="G1205" s="28"/>
      <c r="H1205" s="29">
        <f t="shared" si="354"/>
        <v>0</v>
      </c>
      <c r="I1205" s="29">
        <f t="shared" si="355"/>
        <v>0</v>
      </c>
      <c r="J1205" s="29">
        <f t="shared" si="360"/>
        <v>0</v>
      </c>
      <c r="K1205" s="24">
        <f t="shared" si="357"/>
        <v>0</v>
      </c>
      <c r="L1205" s="24">
        <f t="shared" si="357"/>
        <v>0</v>
      </c>
      <c r="M1205" s="24">
        <f t="shared" si="357"/>
        <v>0</v>
      </c>
      <c r="N1205" s="24">
        <f t="shared" si="357"/>
        <v>0</v>
      </c>
      <c r="O1205" s="24">
        <f t="shared" si="357"/>
        <v>0</v>
      </c>
      <c r="P1205" s="24">
        <f t="shared" si="357"/>
        <v>0</v>
      </c>
      <c r="Q1205" s="24">
        <f t="shared" si="357"/>
        <v>0</v>
      </c>
      <c r="R1205" s="24">
        <f t="shared" si="357"/>
        <v>0</v>
      </c>
      <c r="S1205" s="24">
        <f t="shared" si="357"/>
        <v>0</v>
      </c>
      <c r="T1205" s="25" t="s">
        <v>31</v>
      </c>
      <c r="U1205" s="30"/>
      <c r="W1205" s="31"/>
    </row>
    <row r="1206" spans="2:23" s="38" customFormat="1" ht="21" hidden="1" customHeight="1" outlineLevel="1" x14ac:dyDescent="0.25">
      <c r="B1206" s="32"/>
      <c r="C1206" s="33"/>
      <c r="D1206" s="33"/>
      <c r="E1206" s="34"/>
      <c r="F1206" s="35"/>
      <c r="G1206" s="35"/>
      <c r="H1206" s="29">
        <f t="shared" si="354"/>
        <v>0</v>
      </c>
      <c r="I1206" s="29">
        <f t="shared" si="355"/>
        <v>0</v>
      </c>
      <c r="J1206" s="36">
        <f t="shared" si="360"/>
        <v>0</v>
      </c>
      <c r="K1206" s="24">
        <f t="shared" si="357"/>
        <v>0</v>
      </c>
      <c r="L1206" s="24">
        <f t="shared" si="357"/>
        <v>0</v>
      </c>
      <c r="M1206" s="24">
        <f t="shared" si="357"/>
        <v>0</v>
      </c>
      <c r="N1206" s="24">
        <f t="shared" si="357"/>
        <v>0</v>
      </c>
      <c r="O1206" s="24">
        <f t="shared" si="357"/>
        <v>0</v>
      </c>
      <c r="P1206" s="24">
        <f t="shared" si="357"/>
        <v>0</v>
      </c>
      <c r="Q1206" s="24">
        <f t="shared" si="357"/>
        <v>0</v>
      </c>
      <c r="R1206" s="24">
        <f t="shared" si="357"/>
        <v>0</v>
      </c>
      <c r="S1206" s="24">
        <f t="shared" si="357"/>
        <v>0</v>
      </c>
      <c r="T1206" s="37" t="s">
        <v>31</v>
      </c>
      <c r="U1206" s="37"/>
    </row>
    <row r="1207" spans="2:23" s="26" customFormat="1" ht="21" hidden="1" customHeight="1" outlineLevel="1" x14ac:dyDescent="0.25">
      <c r="B1207" s="27"/>
      <c r="C1207" s="18"/>
      <c r="D1207" s="18"/>
      <c r="E1207" s="19"/>
      <c r="F1207" s="20"/>
      <c r="G1207" s="28"/>
      <c r="H1207" s="29">
        <f t="shared" si="354"/>
        <v>0</v>
      </c>
      <c r="I1207" s="29">
        <f t="shared" si="355"/>
        <v>0</v>
      </c>
      <c r="J1207" s="29">
        <f t="shared" si="360"/>
        <v>0</v>
      </c>
      <c r="K1207" s="24">
        <f t="shared" si="357"/>
        <v>0</v>
      </c>
      <c r="L1207" s="24">
        <f t="shared" si="357"/>
        <v>0</v>
      </c>
      <c r="M1207" s="24">
        <f t="shared" si="357"/>
        <v>0</v>
      </c>
      <c r="N1207" s="24">
        <f t="shared" si="357"/>
        <v>0</v>
      </c>
      <c r="O1207" s="24">
        <f t="shared" si="357"/>
        <v>0</v>
      </c>
      <c r="P1207" s="24">
        <f t="shared" si="357"/>
        <v>0</v>
      </c>
      <c r="Q1207" s="24">
        <f t="shared" si="357"/>
        <v>0</v>
      </c>
      <c r="R1207" s="24">
        <f t="shared" si="357"/>
        <v>0</v>
      </c>
      <c r="S1207" s="24">
        <f t="shared" si="357"/>
        <v>0</v>
      </c>
      <c r="T1207" s="25" t="s">
        <v>31</v>
      </c>
      <c r="U1207" s="30"/>
      <c r="W1207" s="31"/>
    </row>
    <row r="1208" spans="2:23" s="26" customFormat="1" ht="21" hidden="1" customHeight="1" outlineLevel="1" x14ac:dyDescent="0.25">
      <c r="B1208" s="17"/>
      <c r="C1208" s="18"/>
      <c r="D1208" s="19"/>
      <c r="E1208" s="20"/>
      <c r="F1208" s="21"/>
      <c r="G1208" s="22"/>
      <c r="H1208" s="29">
        <f t="shared" si="354"/>
        <v>0</v>
      </c>
      <c r="I1208" s="29">
        <f t="shared" si="355"/>
        <v>0</v>
      </c>
      <c r="J1208" s="23">
        <f t="shared" ref="J1208" si="361">IF($D1208=J$6,$C1208*$G1208,0)</f>
        <v>0</v>
      </c>
      <c r="K1208" s="24">
        <f t="shared" si="357"/>
        <v>0</v>
      </c>
      <c r="L1208" s="24">
        <f t="shared" si="357"/>
        <v>0</v>
      </c>
      <c r="M1208" s="24">
        <f t="shared" si="357"/>
        <v>0</v>
      </c>
      <c r="N1208" s="24">
        <f t="shared" si="357"/>
        <v>0</v>
      </c>
      <c r="O1208" s="24">
        <f t="shared" si="357"/>
        <v>0</v>
      </c>
      <c r="P1208" s="24">
        <f t="shared" si="357"/>
        <v>0</v>
      </c>
      <c r="Q1208" s="24">
        <f t="shared" si="357"/>
        <v>0</v>
      </c>
      <c r="R1208" s="24">
        <f t="shared" si="357"/>
        <v>0</v>
      </c>
      <c r="S1208" s="24">
        <f t="shared" si="357"/>
        <v>0</v>
      </c>
      <c r="T1208" s="31"/>
    </row>
    <row r="1209" spans="2:23" s="26" customFormat="1" ht="21" hidden="1" customHeight="1" outlineLevel="1" x14ac:dyDescent="0.25">
      <c r="B1209" s="27"/>
      <c r="C1209" s="18"/>
      <c r="D1209" s="18"/>
      <c r="E1209" s="19"/>
      <c r="F1209" s="20"/>
      <c r="G1209" s="28"/>
      <c r="H1209" s="29">
        <f t="shared" si="354"/>
        <v>0</v>
      </c>
      <c r="I1209" s="29">
        <f t="shared" si="355"/>
        <v>0</v>
      </c>
      <c r="J1209" s="29">
        <f t="shared" ref="J1209:J1214" si="362">(H1209*D1209)+(I1209*D1209)</f>
        <v>0</v>
      </c>
      <c r="K1209" s="24">
        <f t="shared" si="357"/>
        <v>0</v>
      </c>
      <c r="L1209" s="24">
        <f t="shared" si="357"/>
        <v>0</v>
      </c>
      <c r="M1209" s="24">
        <f t="shared" si="357"/>
        <v>0</v>
      </c>
      <c r="N1209" s="24">
        <f t="shared" si="357"/>
        <v>0</v>
      </c>
      <c r="O1209" s="24">
        <f t="shared" si="357"/>
        <v>0</v>
      </c>
      <c r="P1209" s="24">
        <f t="shared" si="357"/>
        <v>0</v>
      </c>
      <c r="Q1209" s="24">
        <f t="shared" si="357"/>
        <v>0</v>
      </c>
      <c r="R1209" s="24">
        <f t="shared" si="357"/>
        <v>0</v>
      </c>
      <c r="S1209" s="24">
        <f t="shared" si="357"/>
        <v>0</v>
      </c>
      <c r="T1209" s="25" t="s">
        <v>31</v>
      </c>
      <c r="U1209" s="30"/>
      <c r="W1209" s="31"/>
    </row>
    <row r="1210" spans="2:23" s="26" customFormat="1" ht="21" hidden="1" customHeight="1" outlineLevel="1" x14ac:dyDescent="0.25">
      <c r="B1210" s="27"/>
      <c r="C1210" s="18"/>
      <c r="D1210" s="18"/>
      <c r="E1210" s="19"/>
      <c r="F1210" s="20"/>
      <c r="G1210" s="28"/>
      <c r="H1210" s="29">
        <f t="shared" si="354"/>
        <v>0</v>
      </c>
      <c r="I1210" s="29">
        <f t="shared" si="355"/>
        <v>0</v>
      </c>
      <c r="J1210" s="29">
        <f t="shared" si="362"/>
        <v>0</v>
      </c>
      <c r="K1210" s="24">
        <f t="shared" si="357"/>
        <v>0</v>
      </c>
      <c r="L1210" s="24">
        <f t="shared" si="357"/>
        <v>0</v>
      </c>
      <c r="M1210" s="24">
        <f t="shared" si="357"/>
        <v>0</v>
      </c>
      <c r="N1210" s="24">
        <f t="shared" si="357"/>
        <v>0</v>
      </c>
      <c r="O1210" s="24">
        <f t="shared" si="357"/>
        <v>0</v>
      </c>
      <c r="P1210" s="24">
        <f t="shared" si="357"/>
        <v>0</v>
      </c>
      <c r="Q1210" s="24">
        <f t="shared" si="357"/>
        <v>0</v>
      </c>
      <c r="R1210" s="24">
        <f t="shared" si="357"/>
        <v>0</v>
      </c>
      <c r="S1210" s="24">
        <f t="shared" si="357"/>
        <v>0</v>
      </c>
      <c r="T1210" s="25" t="s">
        <v>31</v>
      </c>
      <c r="U1210" s="30"/>
      <c r="W1210" s="31"/>
    </row>
    <row r="1211" spans="2:23" s="26" customFormat="1" ht="21" hidden="1" customHeight="1" outlineLevel="1" x14ac:dyDescent="0.25">
      <c r="B1211" s="27"/>
      <c r="C1211" s="18"/>
      <c r="D1211" s="18"/>
      <c r="E1211" s="19"/>
      <c r="F1211" s="20"/>
      <c r="G1211" s="28"/>
      <c r="H1211" s="29">
        <f t="shared" si="354"/>
        <v>0</v>
      </c>
      <c r="I1211" s="29">
        <f t="shared" si="355"/>
        <v>0</v>
      </c>
      <c r="J1211" s="29">
        <f t="shared" si="362"/>
        <v>0</v>
      </c>
      <c r="K1211" s="24">
        <f t="shared" si="357"/>
        <v>0</v>
      </c>
      <c r="L1211" s="24">
        <f t="shared" si="357"/>
        <v>0</v>
      </c>
      <c r="M1211" s="24">
        <f t="shared" si="357"/>
        <v>0</v>
      </c>
      <c r="N1211" s="24">
        <f t="shared" si="357"/>
        <v>0</v>
      </c>
      <c r="O1211" s="24">
        <f t="shared" si="357"/>
        <v>0</v>
      </c>
      <c r="P1211" s="24">
        <f t="shared" si="357"/>
        <v>0</v>
      </c>
      <c r="Q1211" s="24">
        <f t="shared" si="357"/>
        <v>0</v>
      </c>
      <c r="R1211" s="24">
        <f t="shared" si="357"/>
        <v>0</v>
      </c>
      <c r="S1211" s="24">
        <f t="shared" si="357"/>
        <v>0</v>
      </c>
      <c r="T1211" s="25" t="s">
        <v>31</v>
      </c>
      <c r="U1211" s="30"/>
      <c r="W1211" s="31"/>
    </row>
    <row r="1212" spans="2:23" s="26" customFormat="1" ht="21" hidden="1" customHeight="1" outlineLevel="1" x14ac:dyDescent="0.25">
      <c r="B1212" s="27"/>
      <c r="C1212" s="18"/>
      <c r="D1212" s="18"/>
      <c r="E1212" s="19"/>
      <c r="F1212" s="20"/>
      <c r="G1212" s="28"/>
      <c r="H1212" s="29">
        <f t="shared" si="354"/>
        <v>0</v>
      </c>
      <c r="I1212" s="29">
        <f t="shared" si="355"/>
        <v>0</v>
      </c>
      <c r="J1212" s="29">
        <f t="shared" si="362"/>
        <v>0</v>
      </c>
      <c r="K1212" s="24">
        <f t="shared" si="357"/>
        <v>0</v>
      </c>
      <c r="L1212" s="24">
        <f t="shared" si="357"/>
        <v>0</v>
      </c>
      <c r="M1212" s="24">
        <f t="shared" si="357"/>
        <v>0</v>
      </c>
      <c r="N1212" s="24">
        <f t="shared" si="357"/>
        <v>0</v>
      </c>
      <c r="O1212" s="24">
        <f t="shared" si="357"/>
        <v>0</v>
      </c>
      <c r="P1212" s="24">
        <f t="shared" si="357"/>
        <v>0</v>
      </c>
      <c r="Q1212" s="24">
        <f t="shared" si="357"/>
        <v>0</v>
      </c>
      <c r="R1212" s="24">
        <f t="shared" si="357"/>
        <v>0</v>
      </c>
      <c r="S1212" s="24">
        <f t="shared" si="357"/>
        <v>0</v>
      </c>
      <c r="T1212" s="25" t="s">
        <v>31</v>
      </c>
      <c r="U1212" s="30"/>
      <c r="W1212" s="31"/>
    </row>
    <row r="1213" spans="2:23" s="38" customFormat="1" ht="21" hidden="1" customHeight="1" outlineLevel="1" x14ac:dyDescent="0.25">
      <c r="B1213" s="32"/>
      <c r="C1213" s="33"/>
      <c r="D1213" s="33"/>
      <c r="E1213" s="34"/>
      <c r="F1213" s="35"/>
      <c r="G1213" s="35"/>
      <c r="H1213" s="29">
        <f t="shared" si="354"/>
        <v>0</v>
      </c>
      <c r="I1213" s="29">
        <f t="shared" si="355"/>
        <v>0</v>
      </c>
      <c r="J1213" s="36">
        <f t="shared" si="362"/>
        <v>0</v>
      </c>
      <c r="K1213" s="24">
        <f t="shared" si="357"/>
        <v>0</v>
      </c>
      <c r="L1213" s="24">
        <f t="shared" si="357"/>
        <v>0</v>
      </c>
      <c r="M1213" s="24">
        <f t="shared" si="357"/>
        <v>0</v>
      </c>
      <c r="N1213" s="24">
        <f t="shared" si="357"/>
        <v>0</v>
      </c>
      <c r="O1213" s="24">
        <f t="shared" si="357"/>
        <v>0</v>
      </c>
      <c r="P1213" s="24">
        <f t="shared" si="357"/>
        <v>0</v>
      </c>
      <c r="Q1213" s="24">
        <f t="shared" si="357"/>
        <v>0</v>
      </c>
      <c r="R1213" s="24">
        <f t="shared" si="357"/>
        <v>0</v>
      </c>
      <c r="S1213" s="24">
        <f t="shared" si="357"/>
        <v>0</v>
      </c>
      <c r="T1213" s="37" t="s">
        <v>31</v>
      </c>
      <c r="U1213" s="37"/>
    </row>
    <row r="1214" spans="2:23" s="26" customFormat="1" ht="21" hidden="1" customHeight="1" outlineLevel="1" x14ac:dyDescent="0.25">
      <c r="B1214" s="27"/>
      <c r="C1214" s="18"/>
      <c r="D1214" s="18"/>
      <c r="E1214" s="62"/>
      <c r="F1214" s="20"/>
      <c r="G1214" s="28"/>
      <c r="H1214" s="29">
        <f t="shared" si="354"/>
        <v>0</v>
      </c>
      <c r="I1214" s="29">
        <f t="shared" si="355"/>
        <v>0</v>
      </c>
      <c r="J1214" s="29">
        <f t="shared" si="362"/>
        <v>0</v>
      </c>
      <c r="K1214" s="24">
        <f t="shared" si="357"/>
        <v>0</v>
      </c>
      <c r="L1214" s="24">
        <f t="shared" si="357"/>
        <v>0</v>
      </c>
      <c r="M1214" s="24">
        <f t="shared" si="357"/>
        <v>0</v>
      </c>
      <c r="N1214" s="24">
        <f t="shared" si="357"/>
        <v>0</v>
      </c>
      <c r="O1214" s="24">
        <f t="shared" si="357"/>
        <v>0</v>
      </c>
      <c r="P1214" s="24">
        <f t="shared" si="357"/>
        <v>0</v>
      </c>
      <c r="Q1214" s="24">
        <f t="shared" si="357"/>
        <v>0</v>
      </c>
      <c r="R1214" s="24">
        <f t="shared" si="357"/>
        <v>0</v>
      </c>
      <c r="S1214" s="24">
        <f t="shared" si="357"/>
        <v>0</v>
      </c>
      <c r="T1214" s="25" t="s">
        <v>31</v>
      </c>
      <c r="U1214" s="30"/>
      <c r="W1214" s="31"/>
    </row>
    <row r="1215" spans="2:23" s="26" customFormat="1" ht="21" hidden="1" customHeight="1" outlineLevel="1" x14ac:dyDescent="0.25">
      <c r="B1215" s="17"/>
      <c r="C1215" s="18"/>
      <c r="D1215" s="19"/>
      <c r="E1215" s="20"/>
      <c r="F1215" s="21"/>
      <c r="G1215" s="22"/>
      <c r="H1215" s="29">
        <f t="shared" si="354"/>
        <v>0</v>
      </c>
      <c r="I1215" s="29">
        <f t="shared" si="355"/>
        <v>0</v>
      </c>
      <c r="J1215" s="23">
        <f t="shared" ref="J1215" si="363">IF($D1215=J$6,$C1215*$G1215,0)</f>
        <v>0</v>
      </c>
      <c r="K1215" s="24">
        <f t="shared" si="357"/>
        <v>0</v>
      </c>
      <c r="L1215" s="24">
        <f t="shared" si="357"/>
        <v>0</v>
      </c>
      <c r="M1215" s="24">
        <f t="shared" si="357"/>
        <v>0</v>
      </c>
      <c r="N1215" s="24">
        <f t="shared" si="357"/>
        <v>0</v>
      </c>
      <c r="O1215" s="24">
        <f t="shared" si="357"/>
        <v>0</v>
      </c>
      <c r="P1215" s="24">
        <f t="shared" si="357"/>
        <v>0</v>
      </c>
      <c r="Q1215" s="24">
        <f t="shared" si="357"/>
        <v>0</v>
      </c>
      <c r="R1215" s="24">
        <f t="shared" si="357"/>
        <v>0</v>
      </c>
      <c r="S1215" s="24">
        <f t="shared" si="357"/>
        <v>0</v>
      </c>
      <c r="T1215" s="25" t="s">
        <v>31</v>
      </c>
    </row>
    <row r="1216" spans="2:23" s="26" customFormat="1" ht="21" hidden="1" customHeight="1" outlineLevel="1" x14ac:dyDescent="0.25">
      <c r="B1216" s="27"/>
      <c r="C1216" s="18"/>
      <c r="D1216" s="18"/>
      <c r="E1216" s="19"/>
      <c r="F1216" s="20"/>
      <c r="G1216" s="28"/>
      <c r="H1216" s="29">
        <f t="shared" si="354"/>
        <v>0</v>
      </c>
      <c r="I1216" s="29">
        <f t="shared" si="355"/>
        <v>0</v>
      </c>
      <c r="J1216" s="29">
        <f t="shared" ref="J1216:J1220" si="364">(H1216*D1216)+(I1216*D1216)</f>
        <v>0</v>
      </c>
      <c r="K1216" s="24">
        <f t="shared" si="357"/>
        <v>0</v>
      </c>
      <c r="L1216" s="24">
        <f t="shared" si="357"/>
        <v>0</v>
      </c>
      <c r="M1216" s="24">
        <f t="shared" si="357"/>
        <v>0</v>
      </c>
      <c r="N1216" s="24">
        <f t="shared" si="357"/>
        <v>0</v>
      </c>
      <c r="O1216" s="24">
        <f t="shared" si="357"/>
        <v>0</v>
      </c>
      <c r="P1216" s="24">
        <f t="shared" si="357"/>
        <v>0</v>
      </c>
      <c r="Q1216" s="24">
        <f t="shared" si="357"/>
        <v>0</v>
      </c>
      <c r="R1216" s="24">
        <f t="shared" si="357"/>
        <v>0</v>
      </c>
      <c r="S1216" s="24">
        <f t="shared" si="357"/>
        <v>0</v>
      </c>
      <c r="T1216" s="25" t="s">
        <v>31</v>
      </c>
      <c r="U1216" s="30"/>
      <c r="W1216" s="31"/>
    </row>
    <row r="1217" spans="2:23" s="38" customFormat="1" ht="21" hidden="1" customHeight="1" outlineLevel="1" x14ac:dyDescent="0.25">
      <c r="B1217" s="32"/>
      <c r="C1217" s="33"/>
      <c r="D1217" s="33"/>
      <c r="E1217" s="34"/>
      <c r="F1217" s="35"/>
      <c r="G1217" s="35"/>
      <c r="H1217" s="29">
        <f t="shared" si="354"/>
        <v>0</v>
      </c>
      <c r="I1217" s="29">
        <f t="shared" si="355"/>
        <v>0</v>
      </c>
      <c r="J1217" s="36">
        <f t="shared" si="364"/>
        <v>0</v>
      </c>
      <c r="K1217" s="24">
        <f t="shared" si="357"/>
        <v>0</v>
      </c>
      <c r="L1217" s="61">
        <f t="shared" si="357"/>
        <v>0</v>
      </c>
      <c r="M1217" s="24">
        <f t="shared" si="357"/>
        <v>0</v>
      </c>
      <c r="N1217" s="24">
        <f t="shared" si="357"/>
        <v>0</v>
      </c>
      <c r="O1217" s="24">
        <f t="shared" si="357"/>
        <v>0</v>
      </c>
      <c r="P1217" s="24">
        <f t="shared" si="357"/>
        <v>0</v>
      </c>
      <c r="Q1217" s="24">
        <f t="shared" si="357"/>
        <v>0</v>
      </c>
      <c r="R1217" s="24">
        <f t="shared" si="357"/>
        <v>0</v>
      </c>
      <c r="S1217" s="24">
        <f t="shared" si="357"/>
        <v>0</v>
      </c>
      <c r="T1217" s="37" t="s">
        <v>31</v>
      </c>
      <c r="U1217" s="37"/>
    </row>
    <row r="1218" spans="2:23" s="26" customFormat="1" ht="21" hidden="1" customHeight="1" outlineLevel="1" x14ac:dyDescent="0.25">
      <c r="B1218" s="27"/>
      <c r="C1218" s="18"/>
      <c r="D1218" s="18"/>
      <c r="E1218" s="19"/>
      <c r="F1218" s="20"/>
      <c r="G1218" s="28"/>
      <c r="H1218" s="29">
        <f t="shared" si="354"/>
        <v>0</v>
      </c>
      <c r="I1218" s="29">
        <f t="shared" si="355"/>
        <v>0</v>
      </c>
      <c r="J1218" s="29">
        <f t="shared" si="364"/>
        <v>0</v>
      </c>
      <c r="K1218" s="24">
        <f t="shared" si="357"/>
        <v>0</v>
      </c>
      <c r="L1218" s="24">
        <f t="shared" si="357"/>
        <v>0</v>
      </c>
      <c r="M1218" s="24">
        <f t="shared" si="357"/>
        <v>0</v>
      </c>
      <c r="N1218" s="24">
        <f t="shared" si="357"/>
        <v>0</v>
      </c>
      <c r="O1218" s="24">
        <f t="shared" si="357"/>
        <v>0</v>
      </c>
      <c r="P1218" s="24">
        <f t="shared" si="357"/>
        <v>0</v>
      </c>
      <c r="Q1218" s="24">
        <f t="shared" si="357"/>
        <v>0</v>
      </c>
      <c r="R1218" s="24">
        <f t="shared" si="357"/>
        <v>0</v>
      </c>
      <c r="S1218" s="24">
        <f t="shared" si="357"/>
        <v>0</v>
      </c>
      <c r="T1218" s="25" t="s">
        <v>31</v>
      </c>
      <c r="U1218" s="30"/>
      <c r="W1218" s="31"/>
    </row>
    <row r="1219" spans="2:23" s="26" customFormat="1" ht="21" hidden="1" customHeight="1" outlineLevel="1" x14ac:dyDescent="0.25">
      <c r="B1219" s="27"/>
      <c r="C1219" s="18"/>
      <c r="D1219" s="18"/>
      <c r="E1219" s="19"/>
      <c r="F1219" s="20"/>
      <c r="G1219" s="28"/>
      <c r="H1219" s="29">
        <f t="shared" si="354"/>
        <v>0</v>
      </c>
      <c r="I1219" s="29">
        <f t="shared" si="355"/>
        <v>0</v>
      </c>
      <c r="J1219" s="29">
        <f t="shared" si="364"/>
        <v>0</v>
      </c>
      <c r="K1219" s="24">
        <f t="shared" si="357"/>
        <v>0</v>
      </c>
      <c r="L1219" s="24">
        <f t="shared" si="357"/>
        <v>0</v>
      </c>
      <c r="M1219" s="24">
        <f t="shared" si="357"/>
        <v>0</v>
      </c>
      <c r="N1219" s="24">
        <f t="shared" si="357"/>
        <v>0</v>
      </c>
      <c r="O1219" s="24">
        <f t="shared" si="357"/>
        <v>0</v>
      </c>
      <c r="P1219" s="24">
        <f t="shared" si="357"/>
        <v>0</v>
      </c>
      <c r="Q1219" s="24">
        <f t="shared" si="357"/>
        <v>0</v>
      </c>
      <c r="R1219" s="24">
        <f t="shared" si="357"/>
        <v>0</v>
      </c>
      <c r="S1219" s="24">
        <f t="shared" si="357"/>
        <v>0</v>
      </c>
      <c r="T1219" s="25" t="s">
        <v>31</v>
      </c>
      <c r="U1219" s="30"/>
      <c r="W1219" s="31"/>
    </row>
    <row r="1220" spans="2:23" s="26" customFormat="1" ht="21" hidden="1" customHeight="1" outlineLevel="1" x14ac:dyDescent="0.25">
      <c r="B1220" s="27"/>
      <c r="C1220" s="18"/>
      <c r="D1220" s="18"/>
      <c r="E1220" s="62"/>
      <c r="F1220" s="20"/>
      <c r="G1220" s="28"/>
      <c r="H1220" s="29">
        <f t="shared" si="354"/>
        <v>0</v>
      </c>
      <c r="I1220" s="29">
        <f t="shared" si="355"/>
        <v>0</v>
      </c>
      <c r="J1220" s="29">
        <f t="shared" si="364"/>
        <v>0</v>
      </c>
      <c r="K1220" s="24">
        <f t="shared" si="357"/>
        <v>0</v>
      </c>
      <c r="L1220" s="24">
        <f t="shared" si="357"/>
        <v>0</v>
      </c>
      <c r="M1220" s="24">
        <f t="shared" si="357"/>
        <v>0</v>
      </c>
      <c r="N1220" s="24">
        <f t="shared" ref="L1220:S1224" si="365">IF($E1220=N$6,$J1220,0)</f>
        <v>0</v>
      </c>
      <c r="O1220" s="24">
        <f t="shared" si="365"/>
        <v>0</v>
      </c>
      <c r="P1220" s="24">
        <f t="shared" si="365"/>
        <v>0</v>
      </c>
      <c r="Q1220" s="24">
        <f t="shared" si="365"/>
        <v>0</v>
      </c>
      <c r="R1220" s="24">
        <f t="shared" si="365"/>
        <v>0</v>
      </c>
      <c r="S1220" s="24">
        <f t="shared" si="365"/>
        <v>0</v>
      </c>
      <c r="T1220" s="25" t="s">
        <v>31</v>
      </c>
      <c r="U1220" s="30"/>
      <c r="W1220" s="31"/>
    </row>
    <row r="1221" spans="2:23" s="26" customFormat="1" ht="21" hidden="1" customHeight="1" outlineLevel="1" x14ac:dyDescent="0.25">
      <c r="B1221" s="17"/>
      <c r="C1221" s="18"/>
      <c r="D1221" s="19"/>
      <c r="E1221" s="20"/>
      <c r="F1221" s="21"/>
      <c r="G1221" s="22"/>
      <c r="H1221" s="29">
        <f t="shared" si="354"/>
        <v>0</v>
      </c>
      <c r="I1221" s="29">
        <f t="shared" si="355"/>
        <v>0</v>
      </c>
      <c r="J1221" s="23">
        <f t="shared" ref="J1221" si="366">IF($D1221=J$6,$C1221*$G1221,0)</f>
        <v>0</v>
      </c>
      <c r="K1221" s="24">
        <f t="shared" ref="K1221:S1225" si="367">IF($E1221=K$6,$J1221,0)</f>
        <v>0</v>
      </c>
      <c r="L1221" s="24">
        <f t="shared" si="365"/>
        <v>0</v>
      </c>
      <c r="M1221" s="24">
        <f t="shared" si="365"/>
        <v>0</v>
      </c>
      <c r="N1221" s="24">
        <f t="shared" si="365"/>
        <v>0</v>
      </c>
      <c r="O1221" s="24">
        <f t="shared" si="365"/>
        <v>0</v>
      </c>
      <c r="P1221" s="24">
        <f t="shared" si="365"/>
        <v>0</v>
      </c>
      <c r="Q1221" s="24">
        <f t="shared" si="365"/>
        <v>0</v>
      </c>
      <c r="R1221" s="24">
        <f t="shared" si="365"/>
        <v>0</v>
      </c>
      <c r="S1221" s="24">
        <f t="shared" si="365"/>
        <v>0</v>
      </c>
      <c r="T1221" s="25" t="s">
        <v>31</v>
      </c>
    </row>
    <row r="1222" spans="2:23" s="26" customFormat="1" ht="21" hidden="1" customHeight="1" outlineLevel="1" x14ac:dyDescent="0.25">
      <c r="B1222" s="27"/>
      <c r="C1222" s="18"/>
      <c r="D1222" s="18"/>
      <c r="E1222" s="19"/>
      <c r="F1222" s="20"/>
      <c r="G1222" s="28"/>
      <c r="H1222" s="29">
        <f t="shared" si="354"/>
        <v>0</v>
      </c>
      <c r="I1222" s="29">
        <f t="shared" si="355"/>
        <v>0</v>
      </c>
      <c r="J1222" s="29">
        <f t="shared" ref="J1222:J1225" si="368">(H1222*D1222)+(I1222*D1222)</f>
        <v>0</v>
      </c>
      <c r="K1222" s="24">
        <f t="shared" si="367"/>
        <v>0</v>
      </c>
      <c r="L1222" s="24">
        <f t="shared" si="365"/>
        <v>0</v>
      </c>
      <c r="M1222" s="24">
        <f t="shared" si="365"/>
        <v>0</v>
      </c>
      <c r="N1222" s="24">
        <f t="shared" si="365"/>
        <v>0</v>
      </c>
      <c r="O1222" s="24">
        <f t="shared" si="365"/>
        <v>0</v>
      </c>
      <c r="P1222" s="24">
        <f t="shared" si="365"/>
        <v>0</v>
      </c>
      <c r="Q1222" s="24">
        <f t="shared" si="365"/>
        <v>0</v>
      </c>
      <c r="R1222" s="24">
        <f t="shared" si="365"/>
        <v>0</v>
      </c>
      <c r="S1222" s="24">
        <f t="shared" si="365"/>
        <v>0</v>
      </c>
      <c r="T1222" s="25" t="s">
        <v>31</v>
      </c>
      <c r="U1222" s="30"/>
      <c r="W1222" s="31"/>
    </row>
    <row r="1223" spans="2:23" s="26" customFormat="1" ht="21" hidden="1" customHeight="1" outlineLevel="1" x14ac:dyDescent="0.25">
      <c r="B1223" s="27"/>
      <c r="C1223" s="18"/>
      <c r="D1223" s="18"/>
      <c r="E1223" s="62"/>
      <c r="F1223" s="20"/>
      <c r="G1223" s="28"/>
      <c r="H1223" s="29">
        <f t="shared" si="354"/>
        <v>0</v>
      </c>
      <c r="I1223" s="29">
        <f t="shared" si="355"/>
        <v>0</v>
      </c>
      <c r="J1223" s="29">
        <f t="shared" si="368"/>
        <v>0</v>
      </c>
      <c r="K1223" s="24">
        <f t="shared" si="367"/>
        <v>0</v>
      </c>
      <c r="L1223" s="24">
        <f t="shared" si="365"/>
        <v>0</v>
      </c>
      <c r="M1223" s="24">
        <f t="shared" si="365"/>
        <v>0</v>
      </c>
      <c r="N1223" s="24">
        <f t="shared" si="365"/>
        <v>0</v>
      </c>
      <c r="O1223" s="24">
        <f t="shared" si="365"/>
        <v>0</v>
      </c>
      <c r="P1223" s="24">
        <f t="shared" si="365"/>
        <v>0</v>
      </c>
      <c r="Q1223" s="24">
        <f t="shared" si="365"/>
        <v>0</v>
      </c>
      <c r="R1223" s="24">
        <f t="shared" si="365"/>
        <v>0</v>
      </c>
      <c r="S1223" s="24">
        <f t="shared" si="365"/>
        <v>0</v>
      </c>
      <c r="T1223" s="25" t="s">
        <v>31</v>
      </c>
      <c r="U1223" s="30"/>
      <c r="W1223" s="31"/>
    </row>
    <row r="1224" spans="2:23" s="38" customFormat="1" ht="21" hidden="1" customHeight="1" outlineLevel="1" x14ac:dyDescent="0.25">
      <c r="B1224" s="32"/>
      <c r="C1224" s="33"/>
      <c r="D1224" s="33"/>
      <c r="E1224" s="34"/>
      <c r="F1224" s="35"/>
      <c r="G1224" s="35"/>
      <c r="H1224" s="29">
        <f t="shared" si="354"/>
        <v>0</v>
      </c>
      <c r="I1224" s="29">
        <f t="shared" si="355"/>
        <v>0</v>
      </c>
      <c r="J1224" s="36">
        <f t="shared" si="368"/>
        <v>0</v>
      </c>
      <c r="K1224" s="24">
        <f t="shared" si="367"/>
        <v>0</v>
      </c>
      <c r="L1224" s="24">
        <f t="shared" si="365"/>
        <v>0</v>
      </c>
      <c r="M1224" s="24">
        <f t="shared" si="365"/>
        <v>0</v>
      </c>
      <c r="N1224" s="24">
        <f t="shared" si="365"/>
        <v>0</v>
      </c>
      <c r="O1224" s="24">
        <f t="shared" si="365"/>
        <v>0</v>
      </c>
      <c r="P1224" s="24">
        <f t="shared" si="365"/>
        <v>0</v>
      </c>
      <c r="Q1224" s="24">
        <f t="shared" si="365"/>
        <v>0</v>
      </c>
      <c r="R1224" s="24">
        <f t="shared" si="365"/>
        <v>0</v>
      </c>
      <c r="S1224" s="24">
        <f t="shared" si="365"/>
        <v>0</v>
      </c>
      <c r="T1224" s="37" t="s">
        <v>31</v>
      </c>
      <c r="U1224" s="37"/>
    </row>
    <row r="1225" spans="2:23" s="26" customFormat="1" ht="21" hidden="1" customHeight="1" outlineLevel="1" x14ac:dyDescent="0.25">
      <c r="B1225" s="27"/>
      <c r="C1225" s="18"/>
      <c r="D1225" s="18"/>
      <c r="E1225" s="19"/>
      <c r="F1225" s="20"/>
      <c r="G1225" s="28"/>
      <c r="H1225" s="29">
        <f t="shared" si="354"/>
        <v>0</v>
      </c>
      <c r="I1225" s="29">
        <f t="shared" si="355"/>
        <v>0</v>
      </c>
      <c r="J1225" s="29">
        <f t="shared" si="368"/>
        <v>0</v>
      </c>
      <c r="K1225" s="24">
        <f t="shared" si="367"/>
        <v>0</v>
      </c>
      <c r="L1225" s="24">
        <f t="shared" si="367"/>
        <v>0</v>
      </c>
      <c r="M1225" s="24">
        <f t="shared" si="367"/>
        <v>0</v>
      </c>
      <c r="N1225" s="24">
        <f t="shared" si="367"/>
        <v>0</v>
      </c>
      <c r="O1225" s="24">
        <f t="shared" si="367"/>
        <v>0</v>
      </c>
      <c r="P1225" s="24">
        <f t="shared" si="367"/>
        <v>0</v>
      </c>
      <c r="Q1225" s="24">
        <f t="shared" si="367"/>
        <v>0</v>
      </c>
      <c r="R1225" s="24">
        <f t="shared" si="367"/>
        <v>0</v>
      </c>
      <c r="S1225" s="24">
        <f t="shared" si="367"/>
        <v>0</v>
      </c>
      <c r="T1225" s="25" t="s">
        <v>31</v>
      </c>
      <c r="U1225" s="30"/>
      <c r="W1225" s="31"/>
    </row>
    <row r="1226" spans="2:23" s="26" customFormat="1" ht="21" hidden="1" customHeight="1" outlineLevel="1" x14ac:dyDescent="0.25">
      <c r="B1226" s="69"/>
      <c r="C1226" s="65"/>
      <c r="D1226" s="65"/>
      <c r="E1226" s="66"/>
      <c r="F1226" s="39"/>
      <c r="G1226" s="39"/>
      <c r="H1226" s="29">
        <f t="shared" si="354"/>
        <v>0</v>
      </c>
      <c r="I1226" s="29">
        <f t="shared" si="355"/>
        <v>0</v>
      </c>
      <c r="J1226" s="29"/>
      <c r="K1226" s="24"/>
      <c r="L1226" s="24"/>
      <c r="M1226" s="24"/>
      <c r="N1226" s="24"/>
      <c r="O1226" s="24"/>
      <c r="P1226" s="24"/>
      <c r="Q1226" s="24"/>
      <c r="R1226" s="24"/>
      <c r="S1226" s="24"/>
      <c r="T1226" s="25"/>
      <c r="U1226" s="30"/>
      <c r="W1226" s="31"/>
    </row>
    <row r="1227" spans="2:23" s="26" customFormat="1" ht="21" hidden="1" customHeight="1" outlineLevel="1" x14ac:dyDescent="0.25">
      <c r="B1227" s="9"/>
      <c r="C1227" s="18"/>
      <c r="D1227" s="18"/>
      <c r="E1227" s="62"/>
      <c r="F1227" s="20"/>
      <c r="G1227" s="28"/>
      <c r="H1227" s="29">
        <f t="shared" si="354"/>
        <v>0</v>
      </c>
      <c r="I1227" s="29">
        <f t="shared" si="355"/>
        <v>0</v>
      </c>
      <c r="J1227" s="63"/>
      <c r="K1227" s="24">
        <f t="shared" ref="K1227:S1253" si="369">IF($E1227=K$6,$J1227,0)</f>
        <v>0</v>
      </c>
      <c r="L1227" s="24">
        <f t="shared" si="369"/>
        <v>0</v>
      </c>
      <c r="M1227" s="24">
        <f t="shared" si="369"/>
        <v>0</v>
      </c>
      <c r="N1227" s="24">
        <f t="shared" si="369"/>
        <v>0</v>
      </c>
      <c r="O1227" s="24">
        <f t="shared" si="369"/>
        <v>0</v>
      </c>
      <c r="P1227" s="24">
        <f t="shared" si="369"/>
        <v>0</v>
      </c>
      <c r="Q1227" s="24">
        <f t="shared" si="369"/>
        <v>0</v>
      </c>
      <c r="R1227" s="24">
        <f t="shared" si="369"/>
        <v>0</v>
      </c>
      <c r="S1227" s="24">
        <f t="shared" si="369"/>
        <v>0</v>
      </c>
      <c r="T1227" s="30"/>
      <c r="U1227" s="30"/>
    </row>
    <row r="1228" spans="2:23" s="26" customFormat="1" ht="21" hidden="1" customHeight="1" outlineLevel="1" x14ac:dyDescent="0.25">
      <c r="B1228" s="9"/>
      <c r="C1228" s="18"/>
      <c r="D1228" s="18"/>
      <c r="E1228" s="62"/>
      <c r="F1228" s="20"/>
      <c r="G1228" s="28"/>
      <c r="H1228" s="29">
        <f t="shared" si="354"/>
        <v>0</v>
      </c>
      <c r="I1228" s="29">
        <f t="shared" si="355"/>
        <v>0</v>
      </c>
      <c r="J1228" s="63"/>
      <c r="K1228" s="24">
        <f t="shared" si="369"/>
        <v>0</v>
      </c>
      <c r="L1228" s="24">
        <f t="shared" si="369"/>
        <v>0</v>
      </c>
      <c r="M1228" s="24">
        <f t="shared" si="369"/>
        <v>0</v>
      </c>
      <c r="N1228" s="24">
        <f t="shared" si="369"/>
        <v>0</v>
      </c>
      <c r="O1228" s="24">
        <f t="shared" si="369"/>
        <v>0</v>
      </c>
      <c r="P1228" s="24">
        <f t="shared" si="369"/>
        <v>0</v>
      </c>
      <c r="Q1228" s="24">
        <f t="shared" si="369"/>
        <v>0</v>
      </c>
      <c r="R1228" s="24">
        <f t="shared" si="369"/>
        <v>0</v>
      </c>
      <c r="S1228" s="24">
        <f t="shared" si="369"/>
        <v>0</v>
      </c>
      <c r="T1228" s="30"/>
      <c r="U1228" s="30"/>
    </row>
    <row r="1229" spans="2:23" s="26" customFormat="1" ht="21" hidden="1" customHeight="1" outlineLevel="1" x14ac:dyDescent="0.25">
      <c r="B1229" s="27"/>
      <c r="C1229" s="18"/>
      <c r="D1229" s="18"/>
      <c r="E1229" s="62"/>
      <c r="F1229" s="39"/>
      <c r="G1229" s="39"/>
      <c r="H1229" s="29">
        <f t="shared" si="354"/>
        <v>0</v>
      </c>
      <c r="I1229" s="29">
        <f t="shared" si="355"/>
        <v>0</v>
      </c>
      <c r="J1229" s="29">
        <f t="shared" ref="J1229:J1233" si="370">(H1229*D1229)+(I1229*D1229)</f>
        <v>0</v>
      </c>
      <c r="K1229" s="24">
        <f t="shared" si="369"/>
        <v>0</v>
      </c>
      <c r="L1229" s="24">
        <f t="shared" si="369"/>
        <v>0</v>
      </c>
      <c r="M1229" s="24">
        <f t="shared" si="369"/>
        <v>0</v>
      </c>
      <c r="N1229" s="24">
        <f t="shared" si="369"/>
        <v>0</v>
      </c>
      <c r="O1229" s="24">
        <f t="shared" si="369"/>
        <v>0</v>
      </c>
      <c r="P1229" s="24">
        <f t="shared" si="369"/>
        <v>0</v>
      </c>
      <c r="Q1229" s="24">
        <f t="shared" si="369"/>
        <v>0</v>
      </c>
      <c r="R1229" s="24">
        <f t="shared" si="369"/>
        <v>0</v>
      </c>
      <c r="S1229" s="24">
        <f t="shared" si="369"/>
        <v>0</v>
      </c>
      <c r="T1229" s="25" t="s">
        <v>31</v>
      </c>
      <c r="U1229" s="30"/>
      <c r="W1229" s="31"/>
    </row>
    <row r="1230" spans="2:23" s="38" customFormat="1" ht="21" hidden="1" customHeight="1" outlineLevel="1" x14ac:dyDescent="0.25">
      <c r="B1230" s="32"/>
      <c r="C1230" s="33"/>
      <c r="D1230" s="33"/>
      <c r="E1230" s="34"/>
      <c r="F1230" s="35"/>
      <c r="G1230" s="35"/>
      <c r="H1230" s="29">
        <f t="shared" si="354"/>
        <v>0</v>
      </c>
      <c r="I1230" s="29">
        <f t="shared" si="355"/>
        <v>0</v>
      </c>
      <c r="J1230" s="36">
        <f t="shared" si="370"/>
        <v>0</v>
      </c>
      <c r="K1230" s="24">
        <f t="shared" si="369"/>
        <v>0</v>
      </c>
      <c r="L1230" s="24">
        <f t="shared" si="369"/>
        <v>0</v>
      </c>
      <c r="M1230" s="24">
        <f t="shared" si="369"/>
        <v>0</v>
      </c>
      <c r="N1230" s="24">
        <f t="shared" si="369"/>
        <v>0</v>
      </c>
      <c r="O1230" s="24">
        <f t="shared" si="369"/>
        <v>0</v>
      </c>
      <c r="P1230" s="24">
        <f t="shared" si="369"/>
        <v>0</v>
      </c>
      <c r="Q1230" s="24">
        <f t="shared" si="369"/>
        <v>0</v>
      </c>
      <c r="R1230" s="24">
        <f t="shared" si="369"/>
        <v>0</v>
      </c>
      <c r="S1230" s="24">
        <f t="shared" si="369"/>
        <v>0</v>
      </c>
      <c r="T1230" s="37" t="s">
        <v>31</v>
      </c>
      <c r="U1230" s="37"/>
    </row>
    <row r="1231" spans="2:23" s="26" customFormat="1" ht="21" hidden="1" customHeight="1" outlineLevel="1" x14ac:dyDescent="0.25">
      <c r="B1231" s="27"/>
      <c r="C1231" s="18"/>
      <c r="D1231" s="18"/>
      <c r="E1231" s="62"/>
      <c r="F1231" s="39"/>
      <c r="G1231" s="39"/>
      <c r="H1231" s="29">
        <f t="shared" si="354"/>
        <v>0</v>
      </c>
      <c r="I1231" s="29">
        <f t="shared" si="355"/>
        <v>0</v>
      </c>
      <c r="J1231" s="29">
        <f t="shared" si="370"/>
        <v>0</v>
      </c>
      <c r="K1231" s="24">
        <f t="shared" si="369"/>
        <v>0</v>
      </c>
      <c r="L1231" s="24">
        <f t="shared" si="369"/>
        <v>0</v>
      </c>
      <c r="M1231" s="24">
        <f t="shared" si="369"/>
        <v>0</v>
      </c>
      <c r="N1231" s="24">
        <f t="shared" si="369"/>
        <v>0</v>
      </c>
      <c r="O1231" s="24">
        <f t="shared" si="369"/>
        <v>0</v>
      </c>
      <c r="P1231" s="24">
        <f t="shared" si="369"/>
        <v>0</v>
      </c>
      <c r="Q1231" s="24">
        <f t="shared" si="369"/>
        <v>0</v>
      </c>
      <c r="R1231" s="24">
        <f t="shared" si="369"/>
        <v>0</v>
      </c>
      <c r="S1231" s="24">
        <f t="shared" si="369"/>
        <v>0</v>
      </c>
      <c r="T1231" s="25" t="s">
        <v>31</v>
      </c>
      <c r="U1231" s="30"/>
      <c r="W1231" s="31"/>
    </row>
    <row r="1232" spans="2:23" s="26" customFormat="1" ht="21" hidden="1" customHeight="1" outlineLevel="1" x14ac:dyDescent="0.25">
      <c r="B1232" s="27"/>
      <c r="C1232" s="18"/>
      <c r="D1232" s="18"/>
      <c r="E1232" s="62"/>
      <c r="F1232" s="39"/>
      <c r="G1232" s="39"/>
      <c r="H1232" s="29">
        <f t="shared" si="354"/>
        <v>0</v>
      </c>
      <c r="I1232" s="29">
        <f t="shared" si="355"/>
        <v>0</v>
      </c>
      <c r="J1232" s="29">
        <f t="shared" si="370"/>
        <v>0</v>
      </c>
      <c r="K1232" s="24">
        <f t="shared" si="369"/>
        <v>0</v>
      </c>
      <c r="L1232" s="24">
        <f t="shared" si="369"/>
        <v>0</v>
      </c>
      <c r="M1232" s="24">
        <f t="shared" si="369"/>
        <v>0</v>
      </c>
      <c r="N1232" s="24">
        <f t="shared" si="369"/>
        <v>0</v>
      </c>
      <c r="O1232" s="24">
        <f t="shared" si="369"/>
        <v>0</v>
      </c>
      <c r="P1232" s="24">
        <f t="shared" si="369"/>
        <v>0</v>
      </c>
      <c r="Q1232" s="24">
        <f t="shared" si="369"/>
        <v>0</v>
      </c>
      <c r="R1232" s="24">
        <f t="shared" si="369"/>
        <v>0</v>
      </c>
      <c r="S1232" s="24">
        <f t="shared" si="369"/>
        <v>0</v>
      </c>
      <c r="T1232" s="25" t="s">
        <v>31</v>
      </c>
      <c r="U1232" s="30"/>
      <c r="W1232" s="31"/>
    </row>
    <row r="1233" spans="2:23" s="38" customFormat="1" ht="21" hidden="1" customHeight="1" outlineLevel="1" x14ac:dyDescent="0.25">
      <c r="B1233" s="32"/>
      <c r="C1233" s="33"/>
      <c r="D1233" s="33"/>
      <c r="E1233" s="34"/>
      <c r="F1233" s="35"/>
      <c r="G1233" s="35"/>
      <c r="H1233" s="29">
        <f t="shared" si="354"/>
        <v>0</v>
      </c>
      <c r="I1233" s="29">
        <f t="shared" si="355"/>
        <v>0</v>
      </c>
      <c r="J1233" s="36">
        <f t="shared" si="370"/>
        <v>0</v>
      </c>
      <c r="K1233" s="24">
        <f t="shared" si="369"/>
        <v>0</v>
      </c>
      <c r="L1233" s="24">
        <f t="shared" si="369"/>
        <v>0</v>
      </c>
      <c r="M1233" s="24">
        <f t="shared" si="369"/>
        <v>0</v>
      </c>
      <c r="N1233" s="24">
        <f t="shared" si="369"/>
        <v>0</v>
      </c>
      <c r="O1233" s="24">
        <f t="shared" si="369"/>
        <v>0</v>
      </c>
      <c r="P1233" s="24">
        <f t="shared" si="369"/>
        <v>0</v>
      </c>
      <c r="Q1233" s="24">
        <f t="shared" si="369"/>
        <v>0</v>
      </c>
      <c r="R1233" s="24">
        <f t="shared" si="369"/>
        <v>0</v>
      </c>
      <c r="S1233" s="24">
        <f t="shared" si="369"/>
        <v>0</v>
      </c>
      <c r="T1233" s="37" t="s">
        <v>31</v>
      </c>
      <c r="U1233" s="37"/>
    </row>
    <row r="1234" spans="2:23" s="68" customFormat="1" ht="21" hidden="1" customHeight="1" outlineLevel="1" x14ac:dyDescent="0.25">
      <c r="B1234" s="17"/>
      <c r="C1234" s="65"/>
      <c r="D1234" s="65"/>
      <c r="E1234" s="66"/>
      <c r="F1234" s="39"/>
      <c r="G1234" s="39"/>
      <c r="H1234" s="29">
        <f t="shared" si="354"/>
        <v>0</v>
      </c>
      <c r="I1234" s="29">
        <f t="shared" si="355"/>
        <v>0</v>
      </c>
      <c r="J1234" s="29"/>
      <c r="K1234" s="24">
        <f t="shared" si="369"/>
        <v>0</v>
      </c>
      <c r="L1234" s="24">
        <f t="shared" si="369"/>
        <v>0</v>
      </c>
      <c r="M1234" s="24">
        <f t="shared" si="369"/>
        <v>0</v>
      </c>
      <c r="N1234" s="24">
        <f t="shared" si="369"/>
        <v>0</v>
      </c>
      <c r="O1234" s="24">
        <f t="shared" si="369"/>
        <v>0</v>
      </c>
      <c r="P1234" s="24">
        <f t="shared" si="369"/>
        <v>0</v>
      </c>
      <c r="Q1234" s="24">
        <f t="shared" si="369"/>
        <v>0</v>
      </c>
      <c r="R1234" s="24">
        <f t="shared" si="369"/>
        <v>0</v>
      </c>
      <c r="S1234" s="24">
        <f t="shared" si="369"/>
        <v>0</v>
      </c>
      <c r="T1234" s="25"/>
      <c r="U1234" s="67"/>
      <c r="V1234" s="26"/>
    </row>
    <row r="1235" spans="2:23" s="26" customFormat="1" ht="21" hidden="1" customHeight="1" outlineLevel="1" x14ac:dyDescent="0.25">
      <c r="B1235" s="27"/>
      <c r="C1235" s="18"/>
      <c r="D1235" s="18"/>
      <c r="E1235" s="62"/>
      <c r="F1235" s="39"/>
      <c r="G1235" s="39"/>
      <c r="H1235" s="29">
        <f t="shared" si="354"/>
        <v>0</v>
      </c>
      <c r="I1235" s="29">
        <f t="shared" si="355"/>
        <v>0</v>
      </c>
      <c r="J1235" s="29">
        <f t="shared" ref="J1235:J1238" si="371">(H1235*D1235)+(I1235*D1235)</f>
        <v>0</v>
      </c>
      <c r="K1235" s="24">
        <f t="shared" si="369"/>
        <v>0</v>
      </c>
      <c r="L1235" s="24">
        <f t="shared" si="369"/>
        <v>0</v>
      </c>
      <c r="M1235" s="24">
        <f t="shared" si="369"/>
        <v>0</v>
      </c>
      <c r="N1235" s="24">
        <f t="shared" si="369"/>
        <v>0</v>
      </c>
      <c r="O1235" s="24">
        <f t="shared" si="369"/>
        <v>0</v>
      </c>
      <c r="P1235" s="24">
        <f t="shared" si="369"/>
        <v>0</v>
      </c>
      <c r="Q1235" s="24">
        <f t="shared" si="369"/>
        <v>0</v>
      </c>
      <c r="R1235" s="24">
        <f t="shared" si="369"/>
        <v>0</v>
      </c>
      <c r="S1235" s="24">
        <f t="shared" si="369"/>
        <v>0</v>
      </c>
      <c r="T1235" s="25" t="s">
        <v>31</v>
      </c>
      <c r="U1235" s="30"/>
      <c r="W1235" s="31"/>
    </row>
    <row r="1236" spans="2:23" s="38" customFormat="1" ht="21" hidden="1" customHeight="1" outlineLevel="1" x14ac:dyDescent="0.25">
      <c r="B1236" s="32"/>
      <c r="C1236" s="33"/>
      <c r="D1236" s="33"/>
      <c r="E1236" s="34"/>
      <c r="F1236" s="35"/>
      <c r="G1236" s="35"/>
      <c r="H1236" s="29">
        <f t="shared" si="354"/>
        <v>0</v>
      </c>
      <c r="I1236" s="29">
        <f t="shared" si="355"/>
        <v>0</v>
      </c>
      <c r="J1236" s="36">
        <f t="shared" si="371"/>
        <v>0</v>
      </c>
      <c r="K1236" s="24">
        <f t="shared" si="369"/>
        <v>0</v>
      </c>
      <c r="L1236" s="24">
        <f t="shared" si="369"/>
        <v>0</v>
      </c>
      <c r="M1236" s="24">
        <f t="shared" si="369"/>
        <v>0</v>
      </c>
      <c r="N1236" s="24">
        <f t="shared" si="369"/>
        <v>0</v>
      </c>
      <c r="O1236" s="24">
        <f t="shared" si="369"/>
        <v>0</v>
      </c>
      <c r="P1236" s="24">
        <f t="shared" si="369"/>
        <v>0</v>
      </c>
      <c r="Q1236" s="24">
        <f t="shared" si="369"/>
        <v>0</v>
      </c>
      <c r="R1236" s="24">
        <f t="shared" si="369"/>
        <v>0</v>
      </c>
      <c r="S1236" s="24">
        <f t="shared" si="369"/>
        <v>0</v>
      </c>
      <c r="T1236" s="37" t="s">
        <v>31</v>
      </c>
      <c r="U1236" s="37"/>
    </row>
    <row r="1237" spans="2:23" s="26" customFormat="1" ht="21" hidden="1" customHeight="1" outlineLevel="1" x14ac:dyDescent="0.25">
      <c r="B1237" s="27"/>
      <c r="C1237" s="18"/>
      <c r="D1237" s="18"/>
      <c r="E1237" s="62"/>
      <c r="F1237" s="39"/>
      <c r="G1237" s="39"/>
      <c r="H1237" s="29">
        <f t="shared" si="354"/>
        <v>0</v>
      </c>
      <c r="I1237" s="29">
        <f t="shared" si="355"/>
        <v>0</v>
      </c>
      <c r="J1237" s="29">
        <f t="shared" si="371"/>
        <v>0</v>
      </c>
      <c r="K1237" s="24">
        <f t="shared" si="369"/>
        <v>0</v>
      </c>
      <c r="L1237" s="24">
        <f t="shared" si="369"/>
        <v>0</v>
      </c>
      <c r="M1237" s="24">
        <f t="shared" si="369"/>
        <v>0</v>
      </c>
      <c r="N1237" s="24">
        <f t="shared" si="369"/>
        <v>0</v>
      </c>
      <c r="O1237" s="24">
        <f t="shared" si="369"/>
        <v>0</v>
      </c>
      <c r="P1237" s="24">
        <f t="shared" si="369"/>
        <v>0</v>
      </c>
      <c r="Q1237" s="24">
        <f t="shared" si="369"/>
        <v>0</v>
      </c>
      <c r="R1237" s="24">
        <f t="shared" si="369"/>
        <v>0</v>
      </c>
      <c r="S1237" s="24">
        <f t="shared" si="369"/>
        <v>0</v>
      </c>
      <c r="T1237" s="25" t="s">
        <v>31</v>
      </c>
      <c r="U1237" s="30"/>
      <c r="W1237" s="31"/>
    </row>
    <row r="1238" spans="2:23" s="26" customFormat="1" ht="21" hidden="1" customHeight="1" outlineLevel="1" x14ac:dyDescent="0.25">
      <c r="B1238" s="27"/>
      <c r="C1238" s="18"/>
      <c r="D1238" s="18"/>
      <c r="E1238" s="62"/>
      <c r="F1238" s="39"/>
      <c r="G1238" s="39"/>
      <c r="H1238" s="29">
        <f t="shared" si="354"/>
        <v>0</v>
      </c>
      <c r="I1238" s="29">
        <f t="shared" si="355"/>
        <v>0</v>
      </c>
      <c r="J1238" s="29">
        <f t="shared" si="371"/>
        <v>0</v>
      </c>
      <c r="K1238" s="24">
        <f t="shared" si="369"/>
        <v>0</v>
      </c>
      <c r="L1238" s="24">
        <f t="shared" si="369"/>
        <v>0</v>
      </c>
      <c r="M1238" s="24">
        <f t="shared" si="369"/>
        <v>0</v>
      </c>
      <c r="N1238" s="24">
        <f t="shared" si="369"/>
        <v>0</v>
      </c>
      <c r="O1238" s="24">
        <f t="shared" si="369"/>
        <v>0</v>
      </c>
      <c r="P1238" s="24">
        <f t="shared" si="369"/>
        <v>0</v>
      </c>
      <c r="Q1238" s="24">
        <f t="shared" si="369"/>
        <v>0</v>
      </c>
      <c r="R1238" s="24">
        <f t="shared" si="369"/>
        <v>0</v>
      </c>
      <c r="S1238" s="24">
        <f t="shared" si="369"/>
        <v>0</v>
      </c>
      <c r="T1238" s="25" t="s">
        <v>31</v>
      </c>
      <c r="U1238" s="30"/>
      <c r="W1238" s="31"/>
    </row>
    <row r="1239" spans="2:23" s="68" customFormat="1" ht="21" hidden="1" customHeight="1" outlineLevel="1" x14ac:dyDescent="0.25">
      <c r="B1239" s="17"/>
      <c r="C1239" s="65"/>
      <c r="D1239" s="65"/>
      <c r="E1239" s="66"/>
      <c r="F1239" s="39"/>
      <c r="G1239" s="39"/>
      <c r="H1239" s="29">
        <f t="shared" si="354"/>
        <v>0</v>
      </c>
      <c r="I1239" s="29">
        <f t="shared" si="355"/>
        <v>0</v>
      </c>
      <c r="J1239" s="29"/>
      <c r="K1239" s="24">
        <f t="shared" si="369"/>
        <v>0</v>
      </c>
      <c r="L1239" s="24">
        <f t="shared" si="369"/>
        <v>0</v>
      </c>
      <c r="M1239" s="24">
        <f t="shared" si="369"/>
        <v>0</v>
      </c>
      <c r="N1239" s="24">
        <f t="shared" si="369"/>
        <v>0</v>
      </c>
      <c r="O1239" s="24">
        <f t="shared" si="369"/>
        <v>0</v>
      </c>
      <c r="P1239" s="24">
        <f t="shared" si="369"/>
        <v>0</v>
      </c>
      <c r="Q1239" s="24">
        <f t="shared" si="369"/>
        <v>0</v>
      </c>
      <c r="R1239" s="24">
        <f t="shared" si="369"/>
        <v>0</v>
      </c>
      <c r="S1239" s="24">
        <f t="shared" si="369"/>
        <v>0</v>
      </c>
      <c r="T1239" s="25"/>
      <c r="U1239" s="67"/>
      <c r="V1239" s="26"/>
    </row>
    <row r="1240" spans="2:23" s="26" customFormat="1" ht="21" hidden="1" customHeight="1" outlineLevel="1" x14ac:dyDescent="0.25">
      <c r="B1240" s="27"/>
      <c r="C1240" s="18"/>
      <c r="D1240" s="18"/>
      <c r="E1240" s="62"/>
      <c r="F1240" s="39"/>
      <c r="G1240" s="39"/>
      <c r="H1240" s="29">
        <f t="shared" si="354"/>
        <v>0</v>
      </c>
      <c r="I1240" s="29">
        <f t="shared" si="355"/>
        <v>0</v>
      </c>
      <c r="J1240" s="29">
        <f t="shared" ref="J1240:J1244" si="372">(H1240*D1240)+(I1240*D1240)</f>
        <v>0</v>
      </c>
      <c r="K1240" s="24">
        <f t="shared" si="369"/>
        <v>0</v>
      </c>
      <c r="L1240" s="24">
        <f t="shared" si="369"/>
        <v>0</v>
      </c>
      <c r="M1240" s="24">
        <f t="shared" si="369"/>
        <v>0</v>
      </c>
      <c r="N1240" s="24">
        <f t="shared" si="369"/>
        <v>0</v>
      </c>
      <c r="O1240" s="24">
        <f t="shared" si="369"/>
        <v>0</v>
      </c>
      <c r="P1240" s="24">
        <f t="shared" si="369"/>
        <v>0</v>
      </c>
      <c r="Q1240" s="24">
        <f t="shared" si="369"/>
        <v>0</v>
      </c>
      <c r="R1240" s="24">
        <f t="shared" si="369"/>
        <v>0</v>
      </c>
      <c r="S1240" s="24">
        <f t="shared" si="369"/>
        <v>0</v>
      </c>
      <c r="T1240" s="25" t="s">
        <v>31</v>
      </c>
      <c r="U1240" s="30"/>
      <c r="W1240" s="31"/>
    </row>
    <row r="1241" spans="2:23" s="38" customFormat="1" ht="21" hidden="1" customHeight="1" outlineLevel="1" x14ac:dyDescent="0.25">
      <c r="B1241" s="32"/>
      <c r="C1241" s="33"/>
      <c r="D1241" s="33"/>
      <c r="E1241" s="34"/>
      <c r="F1241" s="35"/>
      <c r="G1241" s="35"/>
      <c r="H1241" s="29">
        <f t="shared" si="354"/>
        <v>0</v>
      </c>
      <c r="I1241" s="29">
        <f t="shared" si="355"/>
        <v>0</v>
      </c>
      <c r="J1241" s="36">
        <f t="shared" si="372"/>
        <v>0</v>
      </c>
      <c r="K1241" s="24">
        <f t="shared" si="369"/>
        <v>0</v>
      </c>
      <c r="L1241" s="24">
        <f t="shared" si="369"/>
        <v>0</v>
      </c>
      <c r="M1241" s="24">
        <f t="shared" si="369"/>
        <v>0</v>
      </c>
      <c r="N1241" s="24">
        <f t="shared" si="369"/>
        <v>0</v>
      </c>
      <c r="O1241" s="24">
        <f t="shared" si="369"/>
        <v>0</v>
      </c>
      <c r="P1241" s="24">
        <f t="shared" si="369"/>
        <v>0</v>
      </c>
      <c r="Q1241" s="24">
        <f t="shared" si="369"/>
        <v>0</v>
      </c>
      <c r="R1241" s="24">
        <f t="shared" si="369"/>
        <v>0</v>
      </c>
      <c r="S1241" s="24">
        <f t="shared" si="369"/>
        <v>0</v>
      </c>
      <c r="T1241" s="37" t="s">
        <v>31</v>
      </c>
      <c r="U1241" s="37"/>
    </row>
    <row r="1242" spans="2:23" s="26" customFormat="1" ht="21" hidden="1" customHeight="1" outlineLevel="1" x14ac:dyDescent="0.25">
      <c r="B1242" s="27"/>
      <c r="C1242" s="18"/>
      <c r="D1242" s="18"/>
      <c r="E1242" s="19"/>
      <c r="F1242" s="20"/>
      <c r="G1242" s="28"/>
      <c r="H1242" s="29">
        <f t="shared" si="354"/>
        <v>0</v>
      </c>
      <c r="I1242" s="29">
        <f t="shared" si="355"/>
        <v>0</v>
      </c>
      <c r="J1242" s="29">
        <f t="shared" si="372"/>
        <v>0</v>
      </c>
      <c r="K1242" s="24">
        <f t="shared" si="369"/>
        <v>0</v>
      </c>
      <c r="L1242" s="24">
        <f t="shared" si="369"/>
        <v>0</v>
      </c>
      <c r="M1242" s="24">
        <f t="shared" si="369"/>
        <v>0</v>
      </c>
      <c r="N1242" s="24">
        <f t="shared" si="369"/>
        <v>0</v>
      </c>
      <c r="O1242" s="24">
        <f t="shared" si="369"/>
        <v>0</v>
      </c>
      <c r="P1242" s="24">
        <f t="shared" si="369"/>
        <v>0</v>
      </c>
      <c r="Q1242" s="24">
        <f t="shared" si="369"/>
        <v>0</v>
      </c>
      <c r="R1242" s="24">
        <f t="shared" si="369"/>
        <v>0</v>
      </c>
      <c r="S1242" s="24">
        <f t="shared" si="369"/>
        <v>0</v>
      </c>
      <c r="T1242" s="25" t="s">
        <v>31</v>
      </c>
      <c r="U1242" s="30"/>
      <c r="W1242" s="31"/>
    </row>
    <row r="1243" spans="2:23" s="26" customFormat="1" ht="21" hidden="1" customHeight="1" outlineLevel="1" x14ac:dyDescent="0.25">
      <c r="B1243" s="27"/>
      <c r="C1243" s="18"/>
      <c r="D1243" s="18"/>
      <c r="E1243" s="19"/>
      <c r="F1243" s="20"/>
      <c r="G1243" s="28"/>
      <c r="H1243" s="29">
        <f t="shared" si="354"/>
        <v>0</v>
      </c>
      <c r="I1243" s="29">
        <f t="shared" si="355"/>
        <v>0</v>
      </c>
      <c r="J1243" s="29">
        <f t="shared" si="372"/>
        <v>0</v>
      </c>
      <c r="K1243" s="24">
        <f t="shared" si="369"/>
        <v>0</v>
      </c>
      <c r="L1243" s="24">
        <f t="shared" si="369"/>
        <v>0</v>
      </c>
      <c r="M1243" s="24">
        <f t="shared" si="369"/>
        <v>0</v>
      </c>
      <c r="N1243" s="24">
        <f t="shared" si="369"/>
        <v>0</v>
      </c>
      <c r="O1243" s="24">
        <f t="shared" si="369"/>
        <v>0</v>
      </c>
      <c r="P1243" s="24">
        <f t="shared" si="369"/>
        <v>0</v>
      </c>
      <c r="Q1243" s="24">
        <f t="shared" si="369"/>
        <v>0</v>
      </c>
      <c r="R1243" s="24">
        <f t="shared" si="369"/>
        <v>0</v>
      </c>
      <c r="S1243" s="24">
        <f t="shared" si="369"/>
        <v>0</v>
      </c>
      <c r="T1243" s="25" t="s">
        <v>31</v>
      </c>
      <c r="U1243" s="30"/>
      <c r="W1243" s="31"/>
    </row>
    <row r="1244" spans="2:23" s="26" customFormat="1" ht="21" hidden="1" customHeight="1" outlineLevel="1" x14ac:dyDescent="0.25">
      <c r="B1244" s="32"/>
      <c r="C1244" s="33"/>
      <c r="D1244" s="33"/>
      <c r="E1244" s="34"/>
      <c r="F1244" s="35"/>
      <c r="G1244" s="35"/>
      <c r="H1244" s="29">
        <f t="shared" si="354"/>
        <v>0</v>
      </c>
      <c r="I1244" s="29">
        <f t="shared" si="355"/>
        <v>0</v>
      </c>
      <c r="J1244" s="29">
        <f t="shared" si="372"/>
        <v>0</v>
      </c>
      <c r="K1244" s="24">
        <f t="shared" si="369"/>
        <v>0</v>
      </c>
      <c r="L1244" s="24">
        <f t="shared" si="369"/>
        <v>0</v>
      </c>
      <c r="M1244" s="24">
        <f t="shared" si="369"/>
        <v>0</v>
      </c>
      <c r="N1244" s="24">
        <f t="shared" si="369"/>
        <v>0</v>
      </c>
      <c r="O1244" s="24">
        <f t="shared" si="369"/>
        <v>0</v>
      </c>
      <c r="P1244" s="24">
        <f t="shared" si="369"/>
        <v>0</v>
      </c>
      <c r="Q1244" s="24">
        <f t="shared" si="369"/>
        <v>0</v>
      </c>
      <c r="R1244" s="24">
        <f t="shared" si="369"/>
        <v>0</v>
      </c>
      <c r="S1244" s="24">
        <f t="shared" si="369"/>
        <v>0</v>
      </c>
      <c r="T1244" s="25" t="s">
        <v>31</v>
      </c>
      <c r="U1244" s="30"/>
      <c r="W1244" s="31"/>
    </row>
    <row r="1245" spans="2:23" s="26" customFormat="1" ht="21" hidden="1" customHeight="1" outlineLevel="1" x14ac:dyDescent="0.25">
      <c r="B1245" s="17"/>
      <c r="C1245" s="18"/>
      <c r="D1245" s="19"/>
      <c r="E1245" s="20"/>
      <c r="F1245" s="21"/>
      <c r="G1245" s="22"/>
      <c r="H1245" s="29">
        <f t="shared" si="354"/>
        <v>0</v>
      </c>
      <c r="I1245" s="29">
        <f t="shared" si="355"/>
        <v>0</v>
      </c>
      <c r="J1245" s="23">
        <f t="shared" ref="J1245" si="373">IF($D1245=J$6,$C1245*$G1245,0)</f>
        <v>0</v>
      </c>
      <c r="K1245" s="24">
        <f t="shared" si="369"/>
        <v>0</v>
      </c>
      <c r="L1245" s="24">
        <f t="shared" si="369"/>
        <v>0</v>
      </c>
      <c r="M1245" s="24">
        <f t="shared" si="369"/>
        <v>0</v>
      </c>
      <c r="N1245" s="24">
        <f t="shared" si="369"/>
        <v>0</v>
      </c>
      <c r="O1245" s="24">
        <f t="shared" si="369"/>
        <v>0</v>
      </c>
      <c r="P1245" s="24">
        <f t="shared" si="369"/>
        <v>0</v>
      </c>
      <c r="Q1245" s="24">
        <f t="shared" si="369"/>
        <v>0</v>
      </c>
      <c r="R1245" s="24">
        <f t="shared" si="369"/>
        <v>0</v>
      </c>
      <c r="S1245" s="24">
        <f t="shared" si="369"/>
        <v>0</v>
      </c>
      <c r="T1245" s="31"/>
    </row>
    <row r="1246" spans="2:23" s="26" customFormat="1" ht="21" hidden="1" customHeight="1" outlineLevel="1" x14ac:dyDescent="0.25">
      <c r="B1246" s="27"/>
      <c r="C1246" s="18"/>
      <c r="D1246" s="18"/>
      <c r="E1246" s="19"/>
      <c r="F1246" s="20"/>
      <c r="G1246" s="28"/>
      <c r="H1246" s="29">
        <f t="shared" si="354"/>
        <v>0</v>
      </c>
      <c r="I1246" s="29">
        <f t="shared" si="355"/>
        <v>0</v>
      </c>
      <c r="J1246" s="29">
        <f t="shared" ref="J1246:J1253" si="374">(H1246*D1246)+(I1246*D1246)</f>
        <v>0</v>
      </c>
      <c r="K1246" s="24">
        <f t="shared" si="369"/>
        <v>0</v>
      </c>
      <c r="L1246" s="24">
        <f t="shared" si="369"/>
        <v>0</v>
      </c>
      <c r="M1246" s="24">
        <f t="shared" si="369"/>
        <v>0</v>
      </c>
      <c r="N1246" s="24">
        <f t="shared" si="369"/>
        <v>0</v>
      </c>
      <c r="O1246" s="24">
        <f t="shared" si="369"/>
        <v>0</v>
      </c>
      <c r="P1246" s="24">
        <f t="shared" si="369"/>
        <v>0</v>
      </c>
      <c r="Q1246" s="24">
        <f t="shared" si="369"/>
        <v>0</v>
      </c>
      <c r="R1246" s="24">
        <f t="shared" si="369"/>
        <v>0</v>
      </c>
      <c r="S1246" s="24">
        <f t="shared" si="369"/>
        <v>0</v>
      </c>
      <c r="T1246" s="25" t="s">
        <v>31</v>
      </c>
      <c r="U1246" s="30"/>
      <c r="W1246" s="31"/>
    </row>
    <row r="1247" spans="2:23" s="38" customFormat="1" ht="21" hidden="1" customHeight="1" outlineLevel="1" x14ac:dyDescent="0.25">
      <c r="B1247" s="32"/>
      <c r="C1247" s="33"/>
      <c r="D1247" s="33"/>
      <c r="E1247" s="34"/>
      <c r="F1247" s="35"/>
      <c r="G1247" s="35"/>
      <c r="H1247" s="29">
        <f t="shared" si="354"/>
        <v>0</v>
      </c>
      <c r="I1247" s="29">
        <f t="shared" si="355"/>
        <v>0</v>
      </c>
      <c r="J1247" s="36">
        <f t="shared" si="374"/>
        <v>0</v>
      </c>
      <c r="K1247" s="24">
        <f t="shared" si="369"/>
        <v>0</v>
      </c>
      <c r="L1247" s="24">
        <f t="shared" si="369"/>
        <v>0</v>
      </c>
      <c r="M1247" s="24">
        <f t="shared" si="369"/>
        <v>0</v>
      </c>
      <c r="N1247" s="24">
        <f t="shared" si="369"/>
        <v>0</v>
      </c>
      <c r="O1247" s="24">
        <f t="shared" si="369"/>
        <v>0</v>
      </c>
      <c r="P1247" s="24">
        <f t="shared" si="369"/>
        <v>0</v>
      </c>
      <c r="Q1247" s="24">
        <f t="shared" si="369"/>
        <v>0</v>
      </c>
      <c r="R1247" s="24">
        <f t="shared" si="369"/>
        <v>0</v>
      </c>
      <c r="S1247" s="24">
        <f t="shared" si="369"/>
        <v>0</v>
      </c>
      <c r="T1247" s="37" t="s">
        <v>31</v>
      </c>
      <c r="U1247" s="37"/>
    </row>
    <row r="1248" spans="2:23" s="26" customFormat="1" ht="21" hidden="1" customHeight="1" outlineLevel="1" x14ac:dyDescent="0.25">
      <c r="B1248" s="27"/>
      <c r="C1248" s="18"/>
      <c r="D1248" s="18"/>
      <c r="E1248" s="19"/>
      <c r="F1248" s="20"/>
      <c r="G1248" s="28"/>
      <c r="H1248" s="29">
        <f t="shared" si="354"/>
        <v>0</v>
      </c>
      <c r="I1248" s="29">
        <f t="shared" si="355"/>
        <v>0</v>
      </c>
      <c r="J1248" s="29">
        <f t="shared" si="374"/>
        <v>0</v>
      </c>
      <c r="K1248" s="24">
        <f t="shared" si="369"/>
        <v>0</v>
      </c>
      <c r="L1248" s="24">
        <f t="shared" si="369"/>
        <v>0</v>
      </c>
      <c r="M1248" s="24">
        <f t="shared" si="369"/>
        <v>0</v>
      </c>
      <c r="N1248" s="24">
        <f t="shared" si="369"/>
        <v>0</v>
      </c>
      <c r="O1248" s="24">
        <f t="shared" si="369"/>
        <v>0</v>
      </c>
      <c r="P1248" s="24">
        <f t="shared" si="369"/>
        <v>0</v>
      </c>
      <c r="Q1248" s="24">
        <f t="shared" si="369"/>
        <v>0</v>
      </c>
      <c r="R1248" s="24">
        <f t="shared" si="369"/>
        <v>0</v>
      </c>
      <c r="S1248" s="24">
        <f t="shared" si="369"/>
        <v>0</v>
      </c>
      <c r="T1248" s="25" t="s">
        <v>31</v>
      </c>
      <c r="U1248" s="30"/>
      <c r="W1248" s="31"/>
    </row>
    <row r="1249" spans="2:23" s="26" customFormat="1" ht="21" hidden="1" customHeight="1" outlineLevel="1" x14ac:dyDescent="0.25">
      <c r="B1249" s="27"/>
      <c r="C1249" s="18"/>
      <c r="D1249" s="18"/>
      <c r="E1249" s="19"/>
      <c r="F1249" s="20"/>
      <c r="G1249" s="28"/>
      <c r="H1249" s="29">
        <f t="shared" si="354"/>
        <v>0</v>
      </c>
      <c r="I1249" s="29">
        <f t="shared" si="355"/>
        <v>0</v>
      </c>
      <c r="J1249" s="29">
        <f t="shared" si="374"/>
        <v>0</v>
      </c>
      <c r="K1249" s="24">
        <f t="shared" si="369"/>
        <v>0</v>
      </c>
      <c r="L1249" s="24">
        <f t="shared" si="369"/>
        <v>0</v>
      </c>
      <c r="M1249" s="24">
        <f t="shared" si="369"/>
        <v>0</v>
      </c>
      <c r="N1249" s="24">
        <f t="shared" si="369"/>
        <v>0</v>
      </c>
      <c r="O1249" s="24">
        <f t="shared" si="369"/>
        <v>0</v>
      </c>
      <c r="P1249" s="24">
        <f t="shared" si="369"/>
        <v>0</v>
      </c>
      <c r="Q1249" s="24">
        <f t="shared" si="369"/>
        <v>0</v>
      </c>
      <c r="R1249" s="24">
        <f t="shared" si="369"/>
        <v>0</v>
      </c>
      <c r="S1249" s="24">
        <f t="shared" si="369"/>
        <v>0</v>
      </c>
      <c r="T1249" s="25" t="s">
        <v>31</v>
      </c>
      <c r="U1249" s="30"/>
      <c r="W1249" s="31"/>
    </row>
    <row r="1250" spans="2:23" s="26" customFormat="1" ht="21" hidden="1" customHeight="1" outlineLevel="1" x14ac:dyDescent="0.25">
      <c r="B1250" s="27"/>
      <c r="C1250" s="18"/>
      <c r="D1250" s="18"/>
      <c r="E1250" s="19"/>
      <c r="F1250" s="20"/>
      <c r="G1250" s="28"/>
      <c r="H1250" s="29">
        <f t="shared" si="354"/>
        <v>0</v>
      </c>
      <c r="I1250" s="29">
        <f t="shared" si="355"/>
        <v>0</v>
      </c>
      <c r="J1250" s="29">
        <f t="shared" si="374"/>
        <v>0</v>
      </c>
      <c r="K1250" s="24">
        <f t="shared" si="369"/>
        <v>0</v>
      </c>
      <c r="L1250" s="24">
        <f t="shared" si="369"/>
        <v>0</v>
      </c>
      <c r="M1250" s="24">
        <f t="shared" si="369"/>
        <v>0</v>
      </c>
      <c r="N1250" s="24">
        <f t="shared" si="369"/>
        <v>0</v>
      </c>
      <c r="O1250" s="24">
        <f t="shared" si="369"/>
        <v>0</v>
      </c>
      <c r="P1250" s="24">
        <f t="shared" si="369"/>
        <v>0</v>
      </c>
      <c r="Q1250" s="24">
        <f t="shared" si="369"/>
        <v>0</v>
      </c>
      <c r="R1250" s="24">
        <f t="shared" si="369"/>
        <v>0</v>
      </c>
      <c r="S1250" s="24">
        <f t="shared" si="369"/>
        <v>0</v>
      </c>
      <c r="T1250" s="25" t="s">
        <v>31</v>
      </c>
      <c r="U1250" s="30"/>
      <c r="W1250" s="31"/>
    </row>
    <row r="1251" spans="2:23" s="26" customFormat="1" ht="21" hidden="1" customHeight="1" outlineLevel="1" x14ac:dyDescent="0.25">
      <c r="B1251" s="27"/>
      <c r="C1251" s="18"/>
      <c r="D1251" s="18"/>
      <c r="E1251" s="19"/>
      <c r="F1251" s="20"/>
      <c r="G1251" s="28"/>
      <c r="H1251" s="29">
        <f t="shared" si="354"/>
        <v>0</v>
      </c>
      <c r="I1251" s="29">
        <f t="shared" si="355"/>
        <v>0</v>
      </c>
      <c r="J1251" s="29">
        <f t="shared" si="374"/>
        <v>0</v>
      </c>
      <c r="K1251" s="24">
        <f t="shared" si="369"/>
        <v>0</v>
      </c>
      <c r="L1251" s="24">
        <f t="shared" si="369"/>
        <v>0</v>
      </c>
      <c r="M1251" s="24">
        <f t="shared" si="369"/>
        <v>0</v>
      </c>
      <c r="N1251" s="24">
        <f t="shared" si="369"/>
        <v>0</v>
      </c>
      <c r="O1251" s="24">
        <f t="shared" si="369"/>
        <v>0</v>
      </c>
      <c r="P1251" s="24">
        <f t="shared" si="369"/>
        <v>0</v>
      </c>
      <c r="Q1251" s="24">
        <f t="shared" si="369"/>
        <v>0</v>
      </c>
      <c r="R1251" s="24">
        <f t="shared" si="369"/>
        <v>0</v>
      </c>
      <c r="S1251" s="24">
        <f t="shared" si="369"/>
        <v>0</v>
      </c>
      <c r="T1251" s="25" t="s">
        <v>31</v>
      </c>
      <c r="U1251" s="30"/>
      <c r="W1251" s="31"/>
    </row>
    <row r="1252" spans="2:23" s="38" customFormat="1" ht="21" hidden="1" customHeight="1" outlineLevel="1" x14ac:dyDescent="0.25">
      <c r="B1252" s="32"/>
      <c r="C1252" s="33"/>
      <c r="D1252" s="33"/>
      <c r="E1252" s="34"/>
      <c r="F1252" s="35"/>
      <c r="G1252" s="35"/>
      <c r="H1252" s="29">
        <f t="shared" si="354"/>
        <v>0</v>
      </c>
      <c r="I1252" s="29">
        <f t="shared" si="355"/>
        <v>0</v>
      </c>
      <c r="J1252" s="36">
        <f t="shared" si="374"/>
        <v>0</v>
      </c>
      <c r="K1252" s="24">
        <f t="shared" si="369"/>
        <v>0</v>
      </c>
      <c r="L1252" s="24">
        <f t="shared" si="369"/>
        <v>0</v>
      </c>
      <c r="M1252" s="24">
        <f t="shared" si="369"/>
        <v>0</v>
      </c>
      <c r="N1252" s="24">
        <f t="shared" si="369"/>
        <v>0</v>
      </c>
      <c r="O1252" s="24">
        <f t="shared" si="369"/>
        <v>0</v>
      </c>
      <c r="P1252" s="24">
        <f t="shared" si="369"/>
        <v>0</v>
      </c>
      <c r="Q1252" s="24">
        <f t="shared" si="369"/>
        <v>0</v>
      </c>
      <c r="R1252" s="24">
        <f t="shared" si="369"/>
        <v>0</v>
      </c>
      <c r="S1252" s="24">
        <f t="shared" si="369"/>
        <v>0</v>
      </c>
      <c r="T1252" s="37" t="s">
        <v>31</v>
      </c>
      <c r="U1252" s="37"/>
    </row>
    <row r="1253" spans="2:23" s="26" customFormat="1" ht="21" hidden="1" customHeight="1" outlineLevel="1" x14ac:dyDescent="0.25">
      <c r="B1253" s="27"/>
      <c r="C1253" s="18"/>
      <c r="D1253" s="18"/>
      <c r="E1253" s="19"/>
      <c r="F1253" s="20"/>
      <c r="G1253" s="28"/>
      <c r="H1253" s="29">
        <f t="shared" si="354"/>
        <v>0</v>
      </c>
      <c r="I1253" s="29">
        <f t="shared" si="355"/>
        <v>0</v>
      </c>
      <c r="J1253" s="29">
        <f t="shared" si="374"/>
        <v>0</v>
      </c>
      <c r="K1253" s="24">
        <f t="shared" si="369"/>
        <v>0</v>
      </c>
      <c r="L1253" s="24">
        <f t="shared" si="369"/>
        <v>0</v>
      </c>
      <c r="M1253" s="24">
        <f t="shared" si="369"/>
        <v>0</v>
      </c>
      <c r="N1253" s="24">
        <f t="shared" si="369"/>
        <v>0</v>
      </c>
      <c r="O1253" s="24">
        <f t="shared" si="369"/>
        <v>0</v>
      </c>
      <c r="P1253" s="24">
        <f t="shared" si="369"/>
        <v>0</v>
      </c>
      <c r="Q1253" s="24">
        <f t="shared" si="369"/>
        <v>0</v>
      </c>
      <c r="R1253" s="24">
        <f t="shared" si="369"/>
        <v>0</v>
      </c>
      <c r="S1253" s="24">
        <f t="shared" si="369"/>
        <v>0</v>
      </c>
      <c r="T1253" s="25" t="s">
        <v>31</v>
      </c>
      <c r="U1253" s="30"/>
      <c r="W1253" s="31"/>
    </row>
    <row r="1254" spans="2:23" s="26" customFormat="1" ht="21" hidden="1" customHeight="1" outlineLevel="1" x14ac:dyDescent="0.25">
      <c r="B1254" s="17"/>
      <c r="C1254" s="18"/>
      <c r="D1254" s="19"/>
      <c r="E1254" s="20"/>
      <c r="F1254" s="21"/>
      <c r="G1254" s="22"/>
      <c r="H1254" s="29">
        <f t="shared" si="354"/>
        <v>0</v>
      </c>
      <c r="I1254" s="29">
        <f t="shared" si="355"/>
        <v>0</v>
      </c>
      <c r="J1254" s="23">
        <f t="shared" ref="J1254" si="375">IF($D1254=J$6,$C1254*$G1254,0)</f>
        <v>0</v>
      </c>
      <c r="K1254" s="24">
        <f t="shared" ref="K1254:S1282" si="376">IF($E1254=K$6,$J1254,0)</f>
        <v>0</v>
      </c>
      <c r="L1254" s="24">
        <f t="shared" si="376"/>
        <v>0</v>
      </c>
      <c r="M1254" s="24">
        <f t="shared" si="376"/>
        <v>0</v>
      </c>
      <c r="N1254" s="24">
        <f t="shared" si="376"/>
        <v>0</v>
      </c>
      <c r="O1254" s="24">
        <f t="shared" si="376"/>
        <v>0</v>
      </c>
      <c r="P1254" s="24">
        <f t="shared" si="376"/>
        <v>0</v>
      </c>
      <c r="Q1254" s="24">
        <f t="shared" si="376"/>
        <v>0</v>
      </c>
      <c r="R1254" s="24">
        <f t="shared" si="376"/>
        <v>0</v>
      </c>
      <c r="S1254" s="24">
        <f t="shared" si="376"/>
        <v>0</v>
      </c>
      <c r="T1254" s="31"/>
    </row>
    <row r="1255" spans="2:23" s="26" customFormat="1" ht="21" hidden="1" customHeight="1" outlineLevel="1" x14ac:dyDescent="0.25">
      <c r="B1255" s="27"/>
      <c r="C1255" s="18"/>
      <c r="D1255" s="18"/>
      <c r="E1255" s="19"/>
      <c r="F1255" s="20"/>
      <c r="G1255" s="28"/>
      <c r="H1255" s="29">
        <f t="shared" si="354"/>
        <v>0</v>
      </c>
      <c r="I1255" s="29">
        <f t="shared" si="355"/>
        <v>0</v>
      </c>
      <c r="J1255" s="29">
        <f t="shared" ref="J1255:J1261" si="377">(H1255*D1255)+(I1255*D1255)</f>
        <v>0</v>
      </c>
      <c r="K1255" s="24">
        <f t="shared" si="376"/>
        <v>0</v>
      </c>
      <c r="L1255" s="24">
        <f t="shared" si="376"/>
        <v>0</v>
      </c>
      <c r="M1255" s="24">
        <f t="shared" si="376"/>
        <v>0</v>
      </c>
      <c r="N1255" s="24">
        <f t="shared" si="376"/>
        <v>0</v>
      </c>
      <c r="O1255" s="24">
        <f t="shared" si="376"/>
        <v>0</v>
      </c>
      <c r="P1255" s="24">
        <f t="shared" si="376"/>
        <v>0</v>
      </c>
      <c r="Q1255" s="24">
        <f t="shared" si="376"/>
        <v>0</v>
      </c>
      <c r="R1255" s="24">
        <f t="shared" si="376"/>
        <v>0</v>
      </c>
      <c r="S1255" s="24">
        <f t="shared" si="376"/>
        <v>0</v>
      </c>
      <c r="T1255" s="25" t="s">
        <v>31</v>
      </c>
      <c r="U1255" s="30"/>
      <c r="W1255" s="31"/>
    </row>
    <row r="1256" spans="2:23" s="38" customFormat="1" ht="21" hidden="1" customHeight="1" outlineLevel="1" x14ac:dyDescent="0.25">
      <c r="B1256" s="32"/>
      <c r="C1256" s="33"/>
      <c r="D1256" s="33"/>
      <c r="E1256" s="34"/>
      <c r="F1256" s="35"/>
      <c r="G1256" s="35"/>
      <c r="H1256" s="29">
        <f t="shared" ref="H1256:H1319" si="378">IF(C1256="A",PRODUCT(E1256:G1256),0)</f>
        <v>0</v>
      </c>
      <c r="I1256" s="29">
        <f t="shared" ref="I1256:I1319" si="379">IF(C1256="D",-PRODUCT(E1256:G1256),0)</f>
        <v>0</v>
      </c>
      <c r="J1256" s="36">
        <f t="shared" si="377"/>
        <v>0</v>
      </c>
      <c r="K1256" s="24">
        <f t="shared" si="376"/>
        <v>0</v>
      </c>
      <c r="L1256" s="24">
        <f t="shared" si="376"/>
        <v>0</v>
      </c>
      <c r="M1256" s="24">
        <f t="shared" si="376"/>
        <v>0</v>
      </c>
      <c r="N1256" s="24">
        <f t="shared" si="376"/>
        <v>0</v>
      </c>
      <c r="O1256" s="24">
        <f t="shared" si="376"/>
        <v>0</v>
      </c>
      <c r="P1256" s="24">
        <f t="shared" si="376"/>
        <v>0</v>
      </c>
      <c r="Q1256" s="24">
        <f t="shared" si="376"/>
        <v>0</v>
      </c>
      <c r="R1256" s="24">
        <f t="shared" si="376"/>
        <v>0</v>
      </c>
      <c r="S1256" s="24">
        <f t="shared" si="376"/>
        <v>0</v>
      </c>
      <c r="T1256" s="37" t="s">
        <v>31</v>
      </c>
      <c r="U1256" s="37"/>
    </row>
    <row r="1257" spans="2:23" s="26" customFormat="1" ht="21" hidden="1" customHeight="1" outlineLevel="1" x14ac:dyDescent="0.25">
      <c r="B1257" s="27"/>
      <c r="C1257" s="18"/>
      <c r="D1257" s="18"/>
      <c r="E1257" s="19"/>
      <c r="F1257" s="20"/>
      <c r="G1257" s="28"/>
      <c r="H1257" s="29">
        <f t="shared" si="378"/>
        <v>0</v>
      </c>
      <c r="I1257" s="29">
        <f t="shared" si="379"/>
        <v>0</v>
      </c>
      <c r="J1257" s="29">
        <f t="shared" si="377"/>
        <v>0</v>
      </c>
      <c r="K1257" s="24">
        <f t="shared" si="376"/>
        <v>0</v>
      </c>
      <c r="L1257" s="24">
        <f t="shared" si="376"/>
        <v>0</v>
      </c>
      <c r="M1257" s="24">
        <f t="shared" si="376"/>
        <v>0</v>
      </c>
      <c r="N1257" s="24">
        <f t="shared" si="376"/>
        <v>0</v>
      </c>
      <c r="O1257" s="24">
        <f t="shared" si="376"/>
        <v>0</v>
      </c>
      <c r="P1257" s="24">
        <f t="shared" si="376"/>
        <v>0</v>
      </c>
      <c r="Q1257" s="24">
        <f t="shared" si="376"/>
        <v>0</v>
      </c>
      <c r="R1257" s="24">
        <f t="shared" si="376"/>
        <v>0</v>
      </c>
      <c r="S1257" s="24">
        <f t="shared" si="376"/>
        <v>0</v>
      </c>
      <c r="T1257" s="25" t="s">
        <v>31</v>
      </c>
      <c r="U1257" s="30"/>
      <c r="W1257" s="31"/>
    </row>
    <row r="1258" spans="2:23" s="26" customFormat="1" ht="21" hidden="1" customHeight="1" outlineLevel="1" x14ac:dyDescent="0.25">
      <c r="B1258" s="27"/>
      <c r="C1258" s="18"/>
      <c r="D1258" s="18"/>
      <c r="E1258" s="19"/>
      <c r="F1258" s="20"/>
      <c r="G1258" s="28"/>
      <c r="H1258" s="29">
        <f t="shared" si="378"/>
        <v>0</v>
      </c>
      <c r="I1258" s="29">
        <f t="shared" si="379"/>
        <v>0</v>
      </c>
      <c r="J1258" s="29">
        <f t="shared" si="377"/>
        <v>0</v>
      </c>
      <c r="K1258" s="24">
        <f t="shared" si="376"/>
        <v>0</v>
      </c>
      <c r="L1258" s="24">
        <f t="shared" si="376"/>
        <v>0</v>
      </c>
      <c r="M1258" s="24">
        <f t="shared" si="376"/>
        <v>0</v>
      </c>
      <c r="N1258" s="24">
        <f t="shared" si="376"/>
        <v>0</v>
      </c>
      <c r="O1258" s="24">
        <f t="shared" si="376"/>
        <v>0</v>
      </c>
      <c r="P1258" s="24">
        <f t="shared" si="376"/>
        <v>0</v>
      </c>
      <c r="Q1258" s="24">
        <f t="shared" si="376"/>
        <v>0</v>
      </c>
      <c r="R1258" s="24">
        <f t="shared" si="376"/>
        <v>0</v>
      </c>
      <c r="S1258" s="24">
        <f t="shared" si="376"/>
        <v>0</v>
      </c>
      <c r="T1258" s="25" t="s">
        <v>31</v>
      </c>
      <c r="U1258" s="30"/>
      <c r="W1258" s="31"/>
    </row>
    <row r="1259" spans="2:23" s="26" customFormat="1" ht="21" hidden="1" customHeight="1" outlineLevel="1" x14ac:dyDescent="0.25">
      <c r="B1259" s="27"/>
      <c r="C1259" s="18"/>
      <c r="D1259" s="18"/>
      <c r="E1259" s="19"/>
      <c r="F1259" s="20"/>
      <c r="G1259" s="28"/>
      <c r="H1259" s="29">
        <f t="shared" si="378"/>
        <v>0</v>
      </c>
      <c r="I1259" s="29">
        <f t="shared" si="379"/>
        <v>0</v>
      </c>
      <c r="J1259" s="29">
        <f t="shared" si="377"/>
        <v>0</v>
      </c>
      <c r="K1259" s="24">
        <f t="shared" si="376"/>
        <v>0</v>
      </c>
      <c r="L1259" s="24">
        <f t="shared" si="376"/>
        <v>0</v>
      </c>
      <c r="M1259" s="24">
        <f t="shared" si="376"/>
        <v>0</v>
      </c>
      <c r="N1259" s="24">
        <f t="shared" si="376"/>
        <v>0</v>
      </c>
      <c r="O1259" s="24">
        <f t="shared" si="376"/>
        <v>0</v>
      </c>
      <c r="P1259" s="24">
        <f t="shared" si="376"/>
        <v>0</v>
      </c>
      <c r="Q1259" s="24">
        <f t="shared" si="376"/>
        <v>0</v>
      </c>
      <c r="R1259" s="24">
        <f t="shared" si="376"/>
        <v>0</v>
      </c>
      <c r="S1259" s="24">
        <f t="shared" si="376"/>
        <v>0</v>
      </c>
      <c r="T1259" s="25" t="s">
        <v>31</v>
      </c>
      <c r="U1259" s="30"/>
      <c r="W1259" s="31"/>
    </row>
    <row r="1260" spans="2:23" s="38" customFormat="1" ht="21" hidden="1" customHeight="1" outlineLevel="1" x14ac:dyDescent="0.25">
      <c r="B1260" s="32"/>
      <c r="C1260" s="33"/>
      <c r="D1260" s="33"/>
      <c r="E1260" s="34"/>
      <c r="F1260" s="35"/>
      <c r="G1260" s="35"/>
      <c r="H1260" s="29">
        <f t="shared" si="378"/>
        <v>0</v>
      </c>
      <c r="I1260" s="29">
        <f t="shared" si="379"/>
        <v>0</v>
      </c>
      <c r="J1260" s="36">
        <f t="shared" si="377"/>
        <v>0</v>
      </c>
      <c r="K1260" s="24">
        <f t="shared" si="376"/>
        <v>0</v>
      </c>
      <c r="L1260" s="24">
        <f t="shared" si="376"/>
        <v>0</v>
      </c>
      <c r="M1260" s="24">
        <f t="shared" si="376"/>
        <v>0</v>
      </c>
      <c r="N1260" s="24">
        <f t="shared" si="376"/>
        <v>0</v>
      </c>
      <c r="O1260" s="24">
        <f t="shared" si="376"/>
        <v>0</v>
      </c>
      <c r="P1260" s="24">
        <f t="shared" si="376"/>
        <v>0</v>
      </c>
      <c r="Q1260" s="24">
        <f t="shared" si="376"/>
        <v>0</v>
      </c>
      <c r="R1260" s="24">
        <f t="shared" si="376"/>
        <v>0</v>
      </c>
      <c r="S1260" s="24">
        <f t="shared" si="376"/>
        <v>0</v>
      </c>
      <c r="T1260" s="37" t="s">
        <v>31</v>
      </c>
      <c r="U1260" s="37"/>
    </row>
    <row r="1261" spans="2:23" s="26" customFormat="1" ht="21" hidden="1" customHeight="1" outlineLevel="1" x14ac:dyDescent="0.25">
      <c r="B1261" s="27"/>
      <c r="C1261" s="18"/>
      <c r="D1261" s="18"/>
      <c r="E1261" s="19"/>
      <c r="F1261" s="20"/>
      <c r="G1261" s="28"/>
      <c r="H1261" s="29">
        <f t="shared" si="378"/>
        <v>0</v>
      </c>
      <c r="I1261" s="29">
        <f t="shared" si="379"/>
        <v>0</v>
      </c>
      <c r="J1261" s="29">
        <f t="shared" si="377"/>
        <v>0</v>
      </c>
      <c r="K1261" s="24">
        <f t="shared" si="376"/>
        <v>0</v>
      </c>
      <c r="L1261" s="24">
        <f t="shared" si="376"/>
        <v>0</v>
      </c>
      <c r="M1261" s="24">
        <f t="shared" si="376"/>
        <v>0</v>
      </c>
      <c r="N1261" s="24">
        <f t="shared" si="376"/>
        <v>0</v>
      </c>
      <c r="O1261" s="24">
        <f t="shared" si="376"/>
        <v>0</v>
      </c>
      <c r="P1261" s="24">
        <f t="shared" si="376"/>
        <v>0</v>
      </c>
      <c r="Q1261" s="24">
        <f t="shared" si="376"/>
        <v>0</v>
      </c>
      <c r="R1261" s="24">
        <f t="shared" si="376"/>
        <v>0</v>
      </c>
      <c r="S1261" s="24">
        <f t="shared" si="376"/>
        <v>0</v>
      </c>
      <c r="T1261" s="25" t="s">
        <v>31</v>
      </c>
      <c r="U1261" s="30"/>
      <c r="W1261" s="31"/>
    </row>
    <row r="1262" spans="2:23" s="26" customFormat="1" ht="21" hidden="1" customHeight="1" outlineLevel="1" x14ac:dyDescent="0.25">
      <c r="B1262" s="17"/>
      <c r="C1262" s="18"/>
      <c r="D1262" s="19"/>
      <c r="E1262" s="20"/>
      <c r="F1262" s="21"/>
      <c r="G1262" s="22"/>
      <c r="H1262" s="29">
        <f t="shared" si="378"/>
        <v>0</v>
      </c>
      <c r="I1262" s="29">
        <f t="shared" si="379"/>
        <v>0</v>
      </c>
      <c r="J1262" s="23">
        <f t="shared" ref="J1262" si="380">IF($D1262=J$6,$C1262*$G1262,0)</f>
        <v>0</v>
      </c>
      <c r="K1262" s="24">
        <f t="shared" si="376"/>
        <v>0</v>
      </c>
      <c r="L1262" s="24">
        <f t="shared" si="376"/>
        <v>0</v>
      </c>
      <c r="M1262" s="24">
        <f t="shared" si="376"/>
        <v>0</v>
      </c>
      <c r="N1262" s="24">
        <f t="shared" si="376"/>
        <v>0</v>
      </c>
      <c r="O1262" s="24">
        <f t="shared" si="376"/>
        <v>0</v>
      </c>
      <c r="P1262" s="24">
        <f t="shared" si="376"/>
        <v>0</v>
      </c>
      <c r="Q1262" s="24">
        <f t="shared" si="376"/>
        <v>0</v>
      </c>
      <c r="R1262" s="24">
        <f t="shared" si="376"/>
        <v>0</v>
      </c>
      <c r="S1262" s="24">
        <f t="shared" si="376"/>
        <v>0</v>
      </c>
      <c r="T1262" s="31"/>
    </row>
    <row r="1263" spans="2:23" s="26" customFormat="1" ht="21" hidden="1" customHeight="1" outlineLevel="1" x14ac:dyDescent="0.25">
      <c r="B1263" s="27"/>
      <c r="C1263" s="18"/>
      <c r="D1263" s="18"/>
      <c r="E1263" s="19"/>
      <c r="F1263" s="20"/>
      <c r="G1263" s="28"/>
      <c r="H1263" s="29">
        <f t="shared" si="378"/>
        <v>0</v>
      </c>
      <c r="I1263" s="29">
        <f t="shared" si="379"/>
        <v>0</v>
      </c>
      <c r="J1263" s="29">
        <f t="shared" ref="J1263:J1267" si="381">(H1263*D1263)+(I1263*D1263)</f>
        <v>0</v>
      </c>
      <c r="K1263" s="24">
        <f t="shared" si="376"/>
        <v>0</v>
      </c>
      <c r="L1263" s="24">
        <f t="shared" si="376"/>
        <v>0</v>
      </c>
      <c r="M1263" s="24">
        <f t="shared" si="376"/>
        <v>0</v>
      </c>
      <c r="N1263" s="24">
        <f t="shared" si="376"/>
        <v>0</v>
      </c>
      <c r="O1263" s="24">
        <f t="shared" si="376"/>
        <v>0</v>
      </c>
      <c r="P1263" s="24">
        <f t="shared" si="376"/>
        <v>0</v>
      </c>
      <c r="Q1263" s="24">
        <f t="shared" si="376"/>
        <v>0</v>
      </c>
      <c r="R1263" s="24">
        <f t="shared" si="376"/>
        <v>0</v>
      </c>
      <c r="S1263" s="24">
        <f t="shared" si="376"/>
        <v>0</v>
      </c>
      <c r="T1263" s="25" t="s">
        <v>31</v>
      </c>
      <c r="U1263" s="30"/>
      <c r="W1263" s="31"/>
    </row>
    <row r="1264" spans="2:23" s="26" customFormat="1" ht="21" hidden="1" customHeight="1" outlineLevel="1" x14ac:dyDescent="0.25">
      <c r="B1264" s="27"/>
      <c r="C1264" s="18"/>
      <c r="D1264" s="18"/>
      <c r="E1264" s="19"/>
      <c r="F1264" s="20"/>
      <c r="G1264" s="28"/>
      <c r="H1264" s="29">
        <f t="shared" si="378"/>
        <v>0</v>
      </c>
      <c r="I1264" s="29">
        <f t="shared" si="379"/>
        <v>0</v>
      </c>
      <c r="J1264" s="29">
        <f t="shared" si="381"/>
        <v>0</v>
      </c>
      <c r="K1264" s="24">
        <f t="shared" si="376"/>
        <v>0</v>
      </c>
      <c r="L1264" s="24">
        <f t="shared" si="376"/>
        <v>0</v>
      </c>
      <c r="M1264" s="24">
        <f t="shared" si="376"/>
        <v>0</v>
      </c>
      <c r="N1264" s="24">
        <f t="shared" si="376"/>
        <v>0</v>
      </c>
      <c r="O1264" s="24">
        <f t="shared" si="376"/>
        <v>0</v>
      </c>
      <c r="P1264" s="24">
        <f t="shared" si="376"/>
        <v>0</v>
      </c>
      <c r="Q1264" s="24">
        <f t="shared" si="376"/>
        <v>0</v>
      </c>
      <c r="R1264" s="24">
        <f t="shared" si="376"/>
        <v>0</v>
      </c>
      <c r="S1264" s="24">
        <f t="shared" si="376"/>
        <v>0</v>
      </c>
      <c r="T1264" s="25" t="s">
        <v>31</v>
      </c>
      <c r="U1264" s="30"/>
      <c r="W1264" s="31"/>
    </row>
    <row r="1265" spans="2:23" s="26" customFormat="1" ht="21" hidden="1" customHeight="1" outlineLevel="1" x14ac:dyDescent="0.25">
      <c r="B1265" s="27"/>
      <c r="C1265" s="18"/>
      <c r="D1265" s="18"/>
      <c r="E1265" s="19"/>
      <c r="F1265" s="20"/>
      <c r="G1265" s="28"/>
      <c r="H1265" s="29">
        <f t="shared" si="378"/>
        <v>0</v>
      </c>
      <c r="I1265" s="29">
        <f t="shared" si="379"/>
        <v>0</v>
      </c>
      <c r="J1265" s="29">
        <f t="shared" si="381"/>
        <v>0</v>
      </c>
      <c r="K1265" s="24">
        <f t="shared" si="376"/>
        <v>0</v>
      </c>
      <c r="L1265" s="24">
        <f t="shared" si="376"/>
        <v>0</v>
      </c>
      <c r="M1265" s="24">
        <f t="shared" si="376"/>
        <v>0</v>
      </c>
      <c r="N1265" s="24">
        <f t="shared" si="376"/>
        <v>0</v>
      </c>
      <c r="O1265" s="24">
        <f t="shared" si="376"/>
        <v>0</v>
      </c>
      <c r="P1265" s="24">
        <f t="shared" si="376"/>
        <v>0</v>
      </c>
      <c r="Q1265" s="24">
        <f t="shared" si="376"/>
        <v>0</v>
      </c>
      <c r="R1265" s="24">
        <f t="shared" si="376"/>
        <v>0</v>
      </c>
      <c r="S1265" s="24">
        <f t="shared" si="376"/>
        <v>0</v>
      </c>
      <c r="T1265" s="25" t="s">
        <v>31</v>
      </c>
      <c r="U1265" s="30"/>
      <c r="W1265" s="31"/>
    </row>
    <row r="1266" spans="2:23" s="38" customFormat="1" ht="21" hidden="1" customHeight="1" outlineLevel="1" x14ac:dyDescent="0.25">
      <c r="B1266" s="32"/>
      <c r="C1266" s="33"/>
      <c r="D1266" s="33"/>
      <c r="E1266" s="34"/>
      <c r="F1266" s="35"/>
      <c r="G1266" s="35"/>
      <c r="H1266" s="29">
        <f t="shared" si="378"/>
        <v>0</v>
      </c>
      <c r="I1266" s="29">
        <f t="shared" si="379"/>
        <v>0</v>
      </c>
      <c r="J1266" s="36">
        <f t="shared" si="381"/>
        <v>0</v>
      </c>
      <c r="K1266" s="24">
        <f t="shared" si="376"/>
        <v>0</v>
      </c>
      <c r="L1266" s="24">
        <f t="shared" si="376"/>
        <v>0</v>
      </c>
      <c r="M1266" s="24">
        <f t="shared" si="376"/>
        <v>0</v>
      </c>
      <c r="N1266" s="24">
        <f t="shared" si="376"/>
        <v>0</v>
      </c>
      <c r="O1266" s="24">
        <f t="shared" si="376"/>
        <v>0</v>
      </c>
      <c r="P1266" s="24">
        <f t="shared" si="376"/>
        <v>0</v>
      </c>
      <c r="Q1266" s="24">
        <f t="shared" si="376"/>
        <v>0</v>
      </c>
      <c r="R1266" s="24">
        <f t="shared" si="376"/>
        <v>0</v>
      </c>
      <c r="S1266" s="24">
        <f t="shared" si="376"/>
        <v>0</v>
      </c>
      <c r="T1266" s="37" t="s">
        <v>31</v>
      </c>
      <c r="U1266" s="37"/>
    </row>
    <row r="1267" spans="2:23" s="26" customFormat="1" ht="21" hidden="1" customHeight="1" outlineLevel="1" x14ac:dyDescent="0.25">
      <c r="B1267" s="27"/>
      <c r="C1267" s="18"/>
      <c r="D1267" s="18"/>
      <c r="E1267" s="19"/>
      <c r="F1267" s="20"/>
      <c r="G1267" s="28"/>
      <c r="H1267" s="29">
        <f t="shared" si="378"/>
        <v>0</v>
      </c>
      <c r="I1267" s="29">
        <f t="shared" si="379"/>
        <v>0</v>
      </c>
      <c r="J1267" s="29">
        <f t="shared" si="381"/>
        <v>0</v>
      </c>
      <c r="K1267" s="24">
        <f t="shared" si="376"/>
        <v>0</v>
      </c>
      <c r="L1267" s="24">
        <f t="shared" si="376"/>
        <v>0</v>
      </c>
      <c r="M1267" s="24">
        <f t="shared" si="376"/>
        <v>0</v>
      </c>
      <c r="N1267" s="24">
        <f t="shared" si="376"/>
        <v>0</v>
      </c>
      <c r="O1267" s="24">
        <f t="shared" si="376"/>
        <v>0</v>
      </c>
      <c r="P1267" s="24">
        <f t="shared" si="376"/>
        <v>0</v>
      </c>
      <c r="Q1267" s="24">
        <f t="shared" si="376"/>
        <v>0</v>
      </c>
      <c r="R1267" s="24">
        <f t="shared" si="376"/>
        <v>0</v>
      </c>
      <c r="S1267" s="24">
        <f t="shared" si="376"/>
        <v>0</v>
      </c>
      <c r="T1267" s="25" t="s">
        <v>31</v>
      </c>
      <c r="U1267" s="30"/>
      <c r="W1267" s="31"/>
    </row>
    <row r="1268" spans="2:23" s="26" customFormat="1" ht="21" hidden="1" customHeight="1" outlineLevel="1" x14ac:dyDescent="0.25">
      <c r="B1268" s="17"/>
      <c r="C1268" s="18"/>
      <c r="D1268" s="19"/>
      <c r="E1268" s="20"/>
      <c r="F1268" s="21"/>
      <c r="G1268" s="22"/>
      <c r="H1268" s="29">
        <f t="shared" si="378"/>
        <v>0</v>
      </c>
      <c r="I1268" s="29">
        <f t="shared" si="379"/>
        <v>0</v>
      </c>
      <c r="J1268" s="23">
        <f t="shared" ref="J1268" si="382">IF($D1268=J$6,$C1268*$G1268,0)</f>
        <v>0</v>
      </c>
      <c r="K1268" s="24">
        <f t="shared" si="376"/>
        <v>0</v>
      </c>
      <c r="L1268" s="24">
        <f t="shared" si="376"/>
        <v>0</v>
      </c>
      <c r="M1268" s="24">
        <f t="shared" si="376"/>
        <v>0</v>
      </c>
      <c r="N1268" s="24">
        <f t="shared" si="376"/>
        <v>0</v>
      </c>
      <c r="O1268" s="24">
        <f t="shared" si="376"/>
        <v>0</v>
      </c>
      <c r="P1268" s="24">
        <f t="shared" si="376"/>
        <v>0</v>
      </c>
      <c r="Q1268" s="24">
        <f t="shared" si="376"/>
        <v>0</v>
      </c>
      <c r="R1268" s="24">
        <f t="shared" si="376"/>
        <v>0</v>
      </c>
      <c r="S1268" s="24">
        <f t="shared" si="376"/>
        <v>0</v>
      </c>
      <c r="T1268" s="31"/>
    </row>
    <row r="1269" spans="2:23" s="26" customFormat="1" ht="21" hidden="1" customHeight="1" outlineLevel="1" x14ac:dyDescent="0.25">
      <c r="B1269" s="27"/>
      <c r="C1269" s="18"/>
      <c r="D1269" s="18"/>
      <c r="E1269" s="19"/>
      <c r="F1269" s="20"/>
      <c r="G1269" s="28"/>
      <c r="H1269" s="29">
        <f t="shared" si="378"/>
        <v>0</v>
      </c>
      <c r="I1269" s="29">
        <f t="shared" si="379"/>
        <v>0</v>
      </c>
      <c r="J1269" s="29">
        <f t="shared" ref="J1269:J1274" si="383">(H1269*D1269)+(I1269*D1269)</f>
        <v>0</v>
      </c>
      <c r="K1269" s="24">
        <f t="shared" si="376"/>
        <v>0</v>
      </c>
      <c r="L1269" s="24">
        <f t="shared" si="376"/>
        <v>0</v>
      </c>
      <c r="M1269" s="24">
        <f t="shared" si="376"/>
        <v>0</v>
      </c>
      <c r="N1269" s="24">
        <f t="shared" si="376"/>
        <v>0</v>
      </c>
      <c r="O1269" s="24">
        <f t="shared" si="376"/>
        <v>0</v>
      </c>
      <c r="P1269" s="24">
        <f t="shared" si="376"/>
        <v>0</v>
      </c>
      <c r="Q1269" s="24">
        <f t="shared" si="376"/>
        <v>0</v>
      </c>
      <c r="R1269" s="24">
        <f t="shared" si="376"/>
        <v>0</v>
      </c>
      <c r="S1269" s="24">
        <f t="shared" si="376"/>
        <v>0</v>
      </c>
      <c r="T1269" s="25" t="s">
        <v>31</v>
      </c>
      <c r="U1269" s="30"/>
      <c r="W1269" s="31"/>
    </row>
    <row r="1270" spans="2:23" s="26" customFormat="1" ht="21" hidden="1" customHeight="1" outlineLevel="1" x14ac:dyDescent="0.25">
      <c r="B1270" s="27"/>
      <c r="C1270" s="18"/>
      <c r="D1270" s="18"/>
      <c r="E1270" s="19"/>
      <c r="F1270" s="20"/>
      <c r="G1270" s="28"/>
      <c r="H1270" s="29">
        <f t="shared" si="378"/>
        <v>0</v>
      </c>
      <c r="I1270" s="29">
        <f t="shared" si="379"/>
        <v>0</v>
      </c>
      <c r="J1270" s="29">
        <f t="shared" si="383"/>
        <v>0</v>
      </c>
      <c r="K1270" s="24">
        <f t="shared" si="376"/>
        <v>0</v>
      </c>
      <c r="L1270" s="24">
        <f t="shared" si="376"/>
        <v>0</v>
      </c>
      <c r="M1270" s="24">
        <f t="shared" si="376"/>
        <v>0</v>
      </c>
      <c r="N1270" s="24">
        <f t="shared" si="376"/>
        <v>0</v>
      </c>
      <c r="O1270" s="24">
        <f t="shared" si="376"/>
        <v>0</v>
      </c>
      <c r="P1270" s="24">
        <f t="shared" si="376"/>
        <v>0</v>
      </c>
      <c r="Q1270" s="24">
        <f t="shared" si="376"/>
        <v>0</v>
      </c>
      <c r="R1270" s="24">
        <f t="shared" si="376"/>
        <v>0</v>
      </c>
      <c r="S1270" s="24">
        <f t="shared" si="376"/>
        <v>0</v>
      </c>
      <c r="T1270" s="25" t="s">
        <v>31</v>
      </c>
      <c r="U1270" s="30"/>
      <c r="W1270" s="31"/>
    </row>
    <row r="1271" spans="2:23" s="26" customFormat="1" ht="21" hidden="1" customHeight="1" outlineLevel="1" x14ac:dyDescent="0.25">
      <c r="B1271" s="27"/>
      <c r="C1271" s="18"/>
      <c r="D1271" s="18"/>
      <c r="E1271" s="19"/>
      <c r="F1271" s="20"/>
      <c r="G1271" s="28"/>
      <c r="H1271" s="29">
        <f t="shared" si="378"/>
        <v>0</v>
      </c>
      <c r="I1271" s="29">
        <f t="shared" si="379"/>
        <v>0</v>
      </c>
      <c r="J1271" s="29">
        <f t="shared" si="383"/>
        <v>0</v>
      </c>
      <c r="K1271" s="24">
        <f t="shared" si="376"/>
        <v>0</v>
      </c>
      <c r="L1271" s="24">
        <f t="shared" si="376"/>
        <v>0</v>
      </c>
      <c r="M1271" s="24">
        <f t="shared" si="376"/>
        <v>0</v>
      </c>
      <c r="N1271" s="24">
        <f t="shared" si="376"/>
        <v>0</v>
      </c>
      <c r="O1271" s="24">
        <f t="shared" si="376"/>
        <v>0</v>
      </c>
      <c r="P1271" s="24">
        <f t="shared" si="376"/>
        <v>0</v>
      </c>
      <c r="Q1271" s="24">
        <f t="shared" si="376"/>
        <v>0</v>
      </c>
      <c r="R1271" s="24">
        <f t="shared" si="376"/>
        <v>0</v>
      </c>
      <c r="S1271" s="24">
        <f t="shared" si="376"/>
        <v>0</v>
      </c>
      <c r="T1271" s="25" t="s">
        <v>31</v>
      </c>
      <c r="U1271" s="30"/>
      <c r="W1271" s="31"/>
    </row>
    <row r="1272" spans="2:23" s="26" customFormat="1" ht="21" hidden="1" customHeight="1" outlineLevel="1" x14ac:dyDescent="0.25">
      <c r="B1272" s="27"/>
      <c r="C1272" s="18"/>
      <c r="D1272" s="18"/>
      <c r="E1272" s="19"/>
      <c r="F1272" s="20"/>
      <c r="G1272" s="28"/>
      <c r="H1272" s="29">
        <f t="shared" si="378"/>
        <v>0</v>
      </c>
      <c r="I1272" s="29">
        <f t="shared" si="379"/>
        <v>0</v>
      </c>
      <c r="J1272" s="29">
        <f t="shared" si="383"/>
        <v>0</v>
      </c>
      <c r="K1272" s="24">
        <f t="shared" si="376"/>
        <v>0</v>
      </c>
      <c r="L1272" s="24">
        <f t="shared" si="376"/>
        <v>0</v>
      </c>
      <c r="M1272" s="24">
        <f t="shared" si="376"/>
        <v>0</v>
      </c>
      <c r="N1272" s="24">
        <f t="shared" si="376"/>
        <v>0</v>
      </c>
      <c r="O1272" s="24">
        <f t="shared" si="376"/>
        <v>0</v>
      </c>
      <c r="P1272" s="24">
        <f t="shared" si="376"/>
        <v>0</v>
      </c>
      <c r="Q1272" s="24">
        <f t="shared" si="376"/>
        <v>0</v>
      </c>
      <c r="R1272" s="24">
        <f t="shared" si="376"/>
        <v>0</v>
      </c>
      <c r="S1272" s="24">
        <f t="shared" si="376"/>
        <v>0</v>
      </c>
      <c r="T1272" s="25" t="s">
        <v>31</v>
      </c>
      <c r="U1272" s="30"/>
      <c r="W1272" s="31"/>
    </row>
    <row r="1273" spans="2:23" s="38" customFormat="1" ht="21" hidden="1" customHeight="1" outlineLevel="1" x14ac:dyDescent="0.25">
      <c r="B1273" s="32"/>
      <c r="C1273" s="33"/>
      <c r="D1273" s="33"/>
      <c r="E1273" s="34"/>
      <c r="F1273" s="35"/>
      <c r="G1273" s="35"/>
      <c r="H1273" s="29">
        <f t="shared" si="378"/>
        <v>0</v>
      </c>
      <c r="I1273" s="29">
        <f t="shared" si="379"/>
        <v>0</v>
      </c>
      <c r="J1273" s="36">
        <f t="shared" si="383"/>
        <v>0</v>
      </c>
      <c r="K1273" s="24">
        <f t="shared" si="376"/>
        <v>0</v>
      </c>
      <c r="L1273" s="24">
        <f t="shared" si="376"/>
        <v>0</v>
      </c>
      <c r="M1273" s="24">
        <f t="shared" si="376"/>
        <v>0</v>
      </c>
      <c r="N1273" s="24">
        <f t="shared" si="376"/>
        <v>0</v>
      </c>
      <c r="O1273" s="24">
        <f t="shared" si="376"/>
        <v>0</v>
      </c>
      <c r="P1273" s="24">
        <f t="shared" si="376"/>
        <v>0</v>
      </c>
      <c r="Q1273" s="24">
        <f t="shared" si="376"/>
        <v>0</v>
      </c>
      <c r="R1273" s="24">
        <f t="shared" si="376"/>
        <v>0</v>
      </c>
      <c r="S1273" s="24">
        <f t="shared" si="376"/>
        <v>0</v>
      </c>
      <c r="T1273" s="37" t="s">
        <v>31</v>
      </c>
      <c r="U1273" s="37"/>
    </row>
    <row r="1274" spans="2:23" s="26" customFormat="1" ht="21" hidden="1" customHeight="1" outlineLevel="1" x14ac:dyDescent="0.25">
      <c r="B1274" s="27"/>
      <c r="C1274" s="18"/>
      <c r="D1274" s="18"/>
      <c r="E1274" s="62"/>
      <c r="F1274" s="20"/>
      <c r="G1274" s="28"/>
      <c r="H1274" s="29">
        <f t="shared" si="378"/>
        <v>0</v>
      </c>
      <c r="I1274" s="29">
        <f t="shared" si="379"/>
        <v>0</v>
      </c>
      <c r="J1274" s="29">
        <f t="shared" si="383"/>
        <v>0</v>
      </c>
      <c r="K1274" s="24">
        <f t="shared" si="376"/>
        <v>0</v>
      </c>
      <c r="L1274" s="24">
        <f t="shared" si="376"/>
        <v>0</v>
      </c>
      <c r="M1274" s="24">
        <f t="shared" si="376"/>
        <v>0</v>
      </c>
      <c r="N1274" s="24">
        <f t="shared" si="376"/>
        <v>0</v>
      </c>
      <c r="O1274" s="24">
        <f t="shared" si="376"/>
        <v>0</v>
      </c>
      <c r="P1274" s="24">
        <f t="shared" si="376"/>
        <v>0</v>
      </c>
      <c r="Q1274" s="24">
        <f t="shared" si="376"/>
        <v>0</v>
      </c>
      <c r="R1274" s="24">
        <f t="shared" si="376"/>
        <v>0</v>
      </c>
      <c r="S1274" s="24">
        <f t="shared" si="376"/>
        <v>0</v>
      </c>
      <c r="T1274" s="25" t="s">
        <v>31</v>
      </c>
      <c r="U1274" s="30"/>
      <c r="W1274" s="31"/>
    </row>
    <row r="1275" spans="2:23" s="26" customFormat="1" ht="21" hidden="1" customHeight="1" outlineLevel="1" x14ac:dyDescent="0.25">
      <c r="B1275" s="17"/>
      <c r="C1275" s="18"/>
      <c r="D1275" s="19"/>
      <c r="E1275" s="20"/>
      <c r="F1275" s="21"/>
      <c r="G1275" s="22"/>
      <c r="H1275" s="29">
        <f t="shared" si="378"/>
        <v>0</v>
      </c>
      <c r="I1275" s="29">
        <f t="shared" si="379"/>
        <v>0</v>
      </c>
      <c r="J1275" s="23">
        <f t="shared" ref="J1275" si="384">IF($D1275=J$6,$C1275*$G1275,0)</f>
        <v>0</v>
      </c>
      <c r="K1275" s="24">
        <f t="shared" si="376"/>
        <v>0</v>
      </c>
      <c r="L1275" s="24">
        <f t="shared" si="376"/>
        <v>0</v>
      </c>
      <c r="M1275" s="24">
        <f t="shared" si="376"/>
        <v>0</v>
      </c>
      <c r="N1275" s="24">
        <f t="shared" si="376"/>
        <v>0</v>
      </c>
      <c r="O1275" s="24">
        <f t="shared" si="376"/>
        <v>0</v>
      </c>
      <c r="P1275" s="24">
        <f t="shared" si="376"/>
        <v>0</v>
      </c>
      <c r="Q1275" s="24">
        <f t="shared" si="376"/>
        <v>0</v>
      </c>
      <c r="R1275" s="24">
        <f t="shared" si="376"/>
        <v>0</v>
      </c>
      <c r="S1275" s="24">
        <f t="shared" si="376"/>
        <v>0</v>
      </c>
      <c r="T1275" s="25" t="s">
        <v>31</v>
      </c>
    </row>
    <row r="1276" spans="2:23" s="26" customFormat="1" ht="21" hidden="1" customHeight="1" outlineLevel="1" x14ac:dyDescent="0.25">
      <c r="B1276" s="27"/>
      <c r="C1276" s="18"/>
      <c r="D1276" s="18"/>
      <c r="E1276" s="19"/>
      <c r="F1276" s="20"/>
      <c r="G1276" s="28"/>
      <c r="H1276" s="29">
        <f t="shared" si="378"/>
        <v>0</v>
      </c>
      <c r="I1276" s="29">
        <f t="shared" si="379"/>
        <v>0</v>
      </c>
      <c r="J1276" s="29">
        <f t="shared" ref="J1276:J1283" si="385">(H1276*D1276)+(I1276*D1276)</f>
        <v>0</v>
      </c>
      <c r="K1276" s="24">
        <f t="shared" si="376"/>
        <v>0</v>
      </c>
      <c r="L1276" s="24">
        <f t="shared" si="376"/>
        <v>0</v>
      </c>
      <c r="M1276" s="24">
        <f t="shared" si="376"/>
        <v>0</v>
      </c>
      <c r="N1276" s="24">
        <f t="shared" si="376"/>
        <v>0</v>
      </c>
      <c r="O1276" s="24">
        <f t="shared" si="376"/>
        <v>0</v>
      </c>
      <c r="P1276" s="24">
        <f t="shared" si="376"/>
        <v>0</v>
      </c>
      <c r="Q1276" s="24">
        <f t="shared" si="376"/>
        <v>0</v>
      </c>
      <c r="R1276" s="24">
        <f t="shared" si="376"/>
        <v>0</v>
      </c>
      <c r="S1276" s="24">
        <f t="shared" si="376"/>
        <v>0</v>
      </c>
      <c r="T1276" s="25" t="s">
        <v>31</v>
      </c>
      <c r="U1276" s="30"/>
      <c r="W1276" s="31"/>
    </row>
    <row r="1277" spans="2:23" s="38" customFormat="1" ht="21" hidden="1" customHeight="1" outlineLevel="1" x14ac:dyDescent="0.25">
      <c r="B1277" s="32"/>
      <c r="C1277" s="33"/>
      <c r="D1277" s="33"/>
      <c r="E1277" s="34"/>
      <c r="F1277" s="35"/>
      <c r="G1277" s="35"/>
      <c r="H1277" s="29">
        <f t="shared" si="378"/>
        <v>0</v>
      </c>
      <c r="I1277" s="29">
        <f t="shared" si="379"/>
        <v>0</v>
      </c>
      <c r="J1277" s="36">
        <f t="shared" si="385"/>
        <v>0</v>
      </c>
      <c r="K1277" s="24">
        <f t="shared" si="376"/>
        <v>0</v>
      </c>
      <c r="L1277" s="24">
        <f t="shared" si="376"/>
        <v>0</v>
      </c>
      <c r="M1277" s="24">
        <f t="shared" si="376"/>
        <v>0</v>
      </c>
      <c r="N1277" s="24">
        <f t="shared" si="376"/>
        <v>0</v>
      </c>
      <c r="O1277" s="24">
        <f t="shared" si="376"/>
        <v>0</v>
      </c>
      <c r="P1277" s="24">
        <f t="shared" si="376"/>
        <v>0</v>
      </c>
      <c r="Q1277" s="24">
        <f t="shared" si="376"/>
        <v>0</v>
      </c>
      <c r="R1277" s="24">
        <f t="shared" si="376"/>
        <v>0</v>
      </c>
      <c r="S1277" s="24">
        <f t="shared" si="376"/>
        <v>0</v>
      </c>
      <c r="T1277" s="37" t="s">
        <v>31</v>
      </c>
      <c r="U1277" s="37"/>
    </row>
    <row r="1278" spans="2:23" s="26" customFormat="1" ht="21" hidden="1" customHeight="1" outlineLevel="1" x14ac:dyDescent="0.25">
      <c r="B1278" s="27"/>
      <c r="C1278" s="18"/>
      <c r="D1278" s="18"/>
      <c r="E1278" s="19"/>
      <c r="F1278" s="20"/>
      <c r="G1278" s="28"/>
      <c r="H1278" s="29">
        <f t="shared" si="378"/>
        <v>0</v>
      </c>
      <c r="I1278" s="29">
        <f t="shared" si="379"/>
        <v>0</v>
      </c>
      <c r="J1278" s="29">
        <f t="shared" si="385"/>
        <v>0</v>
      </c>
      <c r="K1278" s="24">
        <f t="shared" si="376"/>
        <v>0</v>
      </c>
      <c r="L1278" s="24">
        <f t="shared" si="376"/>
        <v>0</v>
      </c>
      <c r="M1278" s="24">
        <f t="shared" si="376"/>
        <v>0</v>
      </c>
      <c r="N1278" s="24">
        <f t="shared" si="376"/>
        <v>0</v>
      </c>
      <c r="O1278" s="24">
        <f t="shared" si="376"/>
        <v>0</v>
      </c>
      <c r="P1278" s="24">
        <f t="shared" si="376"/>
        <v>0</v>
      </c>
      <c r="Q1278" s="24">
        <f t="shared" si="376"/>
        <v>0</v>
      </c>
      <c r="R1278" s="24">
        <f t="shared" si="376"/>
        <v>0</v>
      </c>
      <c r="S1278" s="24">
        <f t="shared" si="376"/>
        <v>0</v>
      </c>
      <c r="T1278" s="25" t="s">
        <v>31</v>
      </c>
      <c r="U1278" s="30"/>
      <c r="W1278" s="31"/>
    </row>
    <row r="1279" spans="2:23" s="26" customFormat="1" ht="21" hidden="1" customHeight="1" outlineLevel="1" x14ac:dyDescent="0.25">
      <c r="B1279" s="27"/>
      <c r="C1279" s="18"/>
      <c r="D1279" s="18"/>
      <c r="E1279" s="62"/>
      <c r="F1279" s="20"/>
      <c r="G1279" s="28"/>
      <c r="H1279" s="29">
        <f t="shared" si="378"/>
        <v>0</v>
      </c>
      <c r="I1279" s="29">
        <f t="shared" si="379"/>
        <v>0</v>
      </c>
      <c r="J1279" s="29">
        <f t="shared" si="385"/>
        <v>0</v>
      </c>
      <c r="K1279" s="24">
        <f t="shared" si="376"/>
        <v>0</v>
      </c>
      <c r="L1279" s="24">
        <f t="shared" si="376"/>
        <v>0</v>
      </c>
      <c r="M1279" s="24">
        <f t="shared" si="376"/>
        <v>0</v>
      </c>
      <c r="N1279" s="24">
        <f t="shared" si="376"/>
        <v>0</v>
      </c>
      <c r="O1279" s="24">
        <f t="shared" si="376"/>
        <v>0</v>
      </c>
      <c r="P1279" s="24">
        <f t="shared" si="376"/>
        <v>0</v>
      </c>
      <c r="Q1279" s="24">
        <f t="shared" si="376"/>
        <v>0</v>
      </c>
      <c r="R1279" s="24">
        <f t="shared" si="376"/>
        <v>0</v>
      </c>
      <c r="S1279" s="24">
        <f t="shared" si="376"/>
        <v>0</v>
      </c>
      <c r="T1279" s="25" t="s">
        <v>31</v>
      </c>
      <c r="U1279" s="30"/>
      <c r="W1279" s="31"/>
    </row>
    <row r="1280" spans="2:23" s="26" customFormat="1" ht="21" hidden="1" customHeight="1" outlineLevel="1" x14ac:dyDescent="0.25">
      <c r="B1280" s="27"/>
      <c r="C1280" s="18"/>
      <c r="D1280" s="18"/>
      <c r="E1280" s="19"/>
      <c r="F1280" s="20"/>
      <c r="G1280" s="28"/>
      <c r="H1280" s="29">
        <f t="shared" si="378"/>
        <v>0</v>
      </c>
      <c r="I1280" s="29">
        <f t="shared" si="379"/>
        <v>0</v>
      </c>
      <c r="J1280" s="29">
        <f t="shared" si="385"/>
        <v>0</v>
      </c>
      <c r="K1280" s="24">
        <f t="shared" si="376"/>
        <v>0</v>
      </c>
      <c r="L1280" s="24">
        <f t="shared" si="376"/>
        <v>0</v>
      </c>
      <c r="M1280" s="24">
        <f t="shared" si="376"/>
        <v>0</v>
      </c>
      <c r="N1280" s="24">
        <f t="shared" si="376"/>
        <v>0</v>
      </c>
      <c r="O1280" s="24">
        <f t="shared" si="376"/>
        <v>0</v>
      </c>
      <c r="P1280" s="24">
        <f t="shared" si="376"/>
        <v>0</v>
      </c>
      <c r="Q1280" s="24">
        <f t="shared" si="376"/>
        <v>0</v>
      </c>
      <c r="R1280" s="24">
        <f t="shared" si="376"/>
        <v>0</v>
      </c>
      <c r="S1280" s="24">
        <f t="shared" si="376"/>
        <v>0</v>
      </c>
      <c r="T1280" s="25" t="s">
        <v>31</v>
      </c>
      <c r="U1280" s="30"/>
      <c r="W1280" s="31"/>
    </row>
    <row r="1281" spans="2:23" s="26" customFormat="1" ht="21" hidden="1" customHeight="1" outlineLevel="1" x14ac:dyDescent="0.25">
      <c r="B1281" s="27"/>
      <c r="C1281" s="18"/>
      <c r="D1281" s="18"/>
      <c r="E1281" s="19"/>
      <c r="F1281" s="20"/>
      <c r="G1281" s="28"/>
      <c r="H1281" s="29">
        <f t="shared" si="378"/>
        <v>0</v>
      </c>
      <c r="I1281" s="29">
        <f t="shared" si="379"/>
        <v>0</v>
      </c>
      <c r="J1281" s="29">
        <f t="shared" si="385"/>
        <v>0</v>
      </c>
      <c r="K1281" s="24">
        <f t="shared" si="376"/>
        <v>0</v>
      </c>
      <c r="L1281" s="24">
        <f t="shared" si="376"/>
        <v>0</v>
      </c>
      <c r="M1281" s="24">
        <f t="shared" si="376"/>
        <v>0</v>
      </c>
      <c r="N1281" s="24">
        <f t="shared" si="376"/>
        <v>0</v>
      </c>
      <c r="O1281" s="24">
        <f t="shared" si="376"/>
        <v>0</v>
      </c>
      <c r="P1281" s="24">
        <f t="shared" si="376"/>
        <v>0</v>
      </c>
      <c r="Q1281" s="24">
        <f t="shared" si="376"/>
        <v>0</v>
      </c>
      <c r="R1281" s="24">
        <f t="shared" si="376"/>
        <v>0</v>
      </c>
      <c r="S1281" s="24">
        <f t="shared" si="376"/>
        <v>0</v>
      </c>
      <c r="T1281" s="25" t="s">
        <v>31</v>
      </c>
      <c r="U1281" s="30"/>
      <c r="W1281" s="31"/>
    </row>
    <row r="1282" spans="2:23" s="38" customFormat="1" ht="21" hidden="1" customHeight="1" outlineLevel="1" x14ac:dyDescent="0.25">
      <c r="B1282" s="32"/>
      <c r="C1282" s="33"/>
      <c r="D1282" s="33"/>
      <c r="E1282" s="34"/>
      <c r="F1282" s="35"/>
      <c r="G1282" s="35"/>
      <c r="H1282" s="29">
        <f t="shared" si="378"/>
        <v>0</v>
      </c>
      <c r="I1282" s="29">
        <f t="shared" si="379"/>
        <v>0</v>
      </c>
      <c r="J1282" s="36">
        <f t="shared" si="385"/>
        <v>0</v>
      </c>
      <c r="K1282" s="24">
        <f t="shared" si="376"/>
        <v>0</v>
      </c>
      <c r="L1282" s="24">
        <f t="shared" si="376"/>
        <v>0</v>
      </c>
      <c r="M1282" s="24">
        <f t="shared" si="376"/>
        <v>0</v>
      </c>
      <c r="N1282" s="24">
        <f t="shared" ref="K1282:S1305" si="386">IF($E1282=N$6,$J1282,0)</f>
        <v>0</v>
      </c>
      <c r="O1282" s="24">
        <f t="shared" si="386"/>
        <v>0</v>
      </c>
      <c r="P1282" s="24">
        <f t="shared" si="386"/>
        <v>0</v>
      </c>
      <c r="Q1282" s="24">
        <f t="shared" si="386"/>
        <v>0</v>
      </c>
      <c r="R1282" s="24">
        <f t="shared" si="386"/>
        <v>0</v>
      </c>
      <c r="S1282" s="24">
        <f t="shared" si="386"/>
        <v>0</v>
      </c>
      <c r="T1282" s="37" t="s">
        <v>31</v>
      </c>
      <c r="U1282" s="37"/>
    </row>
    <row r="1283" spans="2:23" s="26" customFormat="1" ht="21" hidden="1" customHeight="1" outlineLevel="1" x14ac:dyDescent="0.25">
      <c r="B1283" s="27"/>
      <c r="C1283" s="18"/>
      <c r="D1283" s="18"/>
      <c r="E1283" s="62"/>
      <c r="F1283" s="20"/>
      <c r="G1283" s="28"/>
      <c r="H1283" s="29">
        <f t="shared" si="378"/>
        <v>0</v>
      </c>
      <c r="I1283" s="29">
        <f t="shared" si="379"/>
        <v>0</v>
      </c>
      <c r="J1283" s="29">
        <f t="shared" si="385"/>
        <v>0</v>
      </c>
      <c r="K1283" s="24">
        <f t="shared" si="386"/>
        <v>0</v>
      </c>
      <c r="L1283" s="24">
        <f t="shared" si="386"/>
        <v>0</v>
      </c>
      <c r="M1283" s="24">
        <f t="shared" si="386"/>
        <v>0</v>
      </c>
      <c r="N1283" s="24">
        <f t="shared" si="386"/>
        <v>0</v>
      </c>
      <c r="O1283" s="24">
        <f t="shared" si="386"/>
        <v>0</v>
      </c>
      <c r="P1283" s="24">
        <f t="shared" si="386"/>
        <v>0</v>
      </c>
      <c r="Q1283" s="24">
        <f t="shared" si="386"/>
        <v>0</v>
      </c>
      <c r="R1283" s="24">
        <f t="shared" si="386"/>
        <v>0</v>
      </c>
      <c r="S1283" s="24">
        <f t="shared" si="386"/>
        <v>0</v>
      </c>
      <c r="T1283" s="25" t="s">
        <v>31</v>
      </c>
      <c r="U1283" s="30"/>
      <c r="W1283" s="31"/>
    </row>
    <row r="1284" spans="2:23" s="26" customFormat="1" ht="21" hidden="1" customHeight="1" outlineLevel="1" x14ac:dyDescent="0.25">
      <c r="B1284" s="17"/>
      <c r="C1284" s="18"/>
      <c r="D1284" s="19"/>
      <c r="E1284" s="20"/>
      <c r="F1284" s="21"/>
      <c r="G1284" s="22"/>
      <c r="H1284" s="29">
        <f t="shared" si="378"/>
        <v>0</v>
      </c>
      <c r="I1284" s="29">
        <f t="shared" si="379"/>
        <v>0</v>
      </c>
      <c r="J1284" s="23">
        <f t="shared" ref="J1284" si="387">IF($D1284=J$6,$C1284*$G1284,0)</f>
        <v>0</v>
      </c>
      <c r="K1284" s="24">
        <f t="shared" si="386"/>
        <v>0</v>
      </c>
      <c r="L1284" s="24">
        <f t="shared" si="386"/>
        <v>0</v>
      </c>
      <c r="M1284" s="24">
        <f t="shared" si="386"/>
        <v>0</v>
      </c>
      <c r="N1284" s="24">
        <f t="shared" si="386"/>
        <v>0</v>
      </c>
      <c r="O1284" s="24">
        <f t="shared" si="386"/>
        <v>0</v>
      </c>
      <c r="P1284" s="24">
        <f t="shared" si="386"/>
        <v>0</v>
      </c>
      <c r="Q1284" s="24">
        <f t="shared" si="386"/>
        <v>0</v>
      </c>
      <c r="R1284" s="24">
        <f t="shared" si="386"/>
        <v>0</v>
      </c>
      <c r="S1284" s="24">
        <f t="shared" si="386"/>
        <v>0</v>
      </c>
      <c r="T1284" s="25" t="s">
        <v>31</v>
      </c>
    </row>
    <row r="1285" spans="2:23" s="26" customFormat="1" ht="21" hidden="1" customHeight="1" outlineLevel="1" x14ac:dyDescent="0.25">
      <c r="B1285" s="27"/>
      <c r="C1285" s="18"/>
      <c r="D1285" s="18"/>
      <c r="E1285" s="19"/>
      <c r="F1285" s="20"/>
      <c r="G1285" s="28"/>
      <c r="H1285" s="29">
        <f t="shared" si="378"/>
        <v>0</v>
      </c>
      <c r="I1285" s="29">
        <f t="shared" si="379"/>
        <v>0</v>
      </c>
      <c r="J1285" s="29">
        <f>(H1285*D1285)+(I1285*D1285)</f>
        <v>0</v>
      </c>
      <c r="K1285" s="24">
        <f t="shared" si="386"/>
        <v>0</v>
      </c>
      <c r="L1285" s="24">
        <f t="shared" si="386"/>
        <v>0</v>
      </c>
      <c r="M1285" s="24">
        <f t="shared" si="386"/>
        <v>0</v>
      </c>
      <c r="N1285" s="24">
        <f t="shared" si="386"/>
        <v>0</v>
      </c>
      <c r="O1285" s="24">
        <f t="shared" si="386"/>
        <v>0</v>
      </c>
      <c r="P1285" s="24">
        <f t="shared" si="386"/>
        <v>0</v>
      </c>
      <c r="Q1285" s="24">
        <f t="shared" si="386"/>
        <v>0</v>
      </c>
      <c r="R1285" s="24">
        <f t="shared" si="386"/>
        <v>0</v>
      </c>
      <c r="S1285" s="24">
        <f t="shared" si="386"/>
        <v>0</v>
      </c>
      <c r="T1285" s="25" t="s">
        <v>31</v>
      </c>
      <c r="U1285" s="30"/>
      <c r="W1285" s="31"/>
    </row>
    <row r="1286" spans="2:23" s="38" customFormat="1" ht="21" hidden="1" customHeight="1" outlineLevel="1" x14ac:dyDescent="0.25">
      <c r="B1286" s="32"/>
      <c r="C1286" s="33"/>
      <c r="D1286" s="33"/>
      <c r="E1286" s="34"/>
      <c r="F1286" s="35"/>
      <c r="G1286" s="35"/>
      <c r="H1286" s="29">
        <f t="shared" si="378"/>
        <v>0</v>
      </c>
      <c r="I1286" s="29">
        <f t="shared" si="379"/>
        <v>0</v>
      </c>
      <c r="J1286" s="36">
        <f t="shared" ref="J1286:J1290" si="388">(H1286*D1286)+(I1286*D1286)</f>
        <v>0</v>
      </c>
      <c r="K1286" s="24">
        <f t="shared" si="386"/>
        <v>0</v>
      </c>
      <c r="L1286" s="24">
        <f t="shared" si="386"/>
        <v>0</v>
      </c>
      <c r="M1286" s="24">
        <f t="shared" si="386"/>
        <v>0</v>
      </c>
      <c r="N1286" s="24">
        <f t="shared" si="386"/>
        <v>0</v>
      </c>
      <c r="O1286" s="24">
        <f t="shared" si="386"/>
        <v>0</v>
      </c>
      <c r="P1286" s="24">
        <f t="shared" si="386"/>
        <v>0</v>
      </c>
      <c r="Q1286" s="24">
        <f t="shared" si="386"/>
        <v>0</v>
      </c>
      <c r="R1286" s="24">
        <f t="shared" si="386"/>
        <v>0</v>
      </c>
      <c r="S1286" s="24">
        <f t="shared" si="386"/>
        <v>0</v>
      </c>
      <c r="T1286" s="37" t="s">
        <v>31</v>
      </c>
      <c r="U1286" s="37"/>
    </row>
    <row r="1287" spans="2:23" s="26" customFormat="1" ht="21" hidden="1" customHeight="1" outlineLevel="1" x14ac:dyDescent="0.25">
      <c r="B1287" s="27"/>
      <c r="C1287" s="18"/>
      <c r="D1287" s="18"/>
      <c r="E1287" s="19"/>
      <c r="F1287" s="20"/>
      <c r="G1287" s="28"/>
      <c r="H1287" s="29">
        <f t="shared" si="378"/>
        <v>0</v>
      </c>
      <c r="I1287" s="29">
        <f t="shared" si="379"/>
        <v>0</v>
      </c>
      <c r="J1287" s="29">
        <f t="shared" si="388"/>
        <v>0</v>
      </c>
      <c r="K1287" s="24">
        <f t="shared" si="386"/>
        <v>0</v>
      </c>
      <c r="L1287" s="24">
        <f t="shared" si="386"/>
        <v>0</v>
      </c>
      <c r="M1287" s="24">
        <f t="shared" si="386"/>
        <v>0</v>
      </c>
      <c r="N1287" s="24">
        <f t="shared" si="386"/>
        <v>0</v>
      </c>
      <c r="O1287" s="24">
        <f t="shared" si="386"/>
        <v>0</v>
      </c>
      <c r="P1287" s="24">
        <f t="shared" si="386"/>
        <v>0</v>
      </c>
      <c r="Q1287" s="24">
        <f t="shared" si="386"/>
        <v>0</v>
      </c>
      <c r="R1287" s="24">
        <f t="shared" si="386"/>
        <v>0</v>
      </c>
      <c r="S1287" s="24">
        <f t="shared" si="386"/>
        <v>0</v>
      </c>
      <c r="T1287" s="25" t="s">
        <v>31</v>
      </c>
      <c r="U1287" s="30"/>
      <c r="W1287" s="31"/>
    </row>
    <row r="1288" spans="2:23" s="38" customFormat="1" ht="21" hidden="1" customHeight="1" outlineLevel="1" x14ac:dyDescent="0.25">
      <c r="B1288" s="32"/>
      <c r="C1288" s="33"/>
      <c r="D1288" s="33"/>
      <c r="E1288" s="34"/>
      <c r="F1288" s="35"/>
      <c r="G1288" s="35"/>
      <c r="H1288" s="29">
        <f t="shared" si="378"/>
        <v>0</v>
      </c>
      <c r="I1288" s="29">
        <f t="shared" si="379"/>
        <v>0</v>
      </c>
      <c r="J1288" s="36">
        <f t="shared" si="388"/>
        <v>0</v>
      </c>
      <c r="K1288" s="24">
        <f t="shared" si="386"/>
        <v>0</v>
      </c>
      <c r="L1288" s="24">
        <f t="shared" si="386"/>
        <v>0</v>
      </c>
      <c r="M1288" s="24">
        <f t="shared" si="386"/>
        <v>0</v>
      </c>
      <c r="N1288" s="24">
        <f t="shared" si="386"/>
        <v>0</v>
      </c>
      <c r="O1288" s="24">
        <f t="shared" si="386"/>
        <v>0</v>
      </c>
      <c r="P1288" s="24">
        <f t="shared" si="386"/>
        <v>0</v>
      </c>
      <c r="Q1288" s="24">
        <f t="shared" si="386"/>
        <v>0</v>
      </c>
      <c r="R1288" s="24">
        <f t="shared" si="386"/>
        <v>0</v>
      </c>
      <c r="S1288" s="24">
        <f t="shared" si="386"/>
        <v>0</v>
      </c>
      <c r="T1288" s="37" t="s">
        <v>31</v>
      </c>
      <c r="U1288" s="37"/>
    </row>
    <row r="1289" spans="2:23" s="26" customFormat="1" ht="21" hidden="1" customHeight="1" outlineLevel="1" x14ac:dyDescent="0.25">
      <c r="B1289" s="27"/>
      <c r="C1289" s="18"/>
      <c r="D1289" s="18"/>
      <c r="E1289" s="62"/>
      <c r="F1289" s="20"/>
      <c r="G1289" s="28"/>
      <c r="H1289" s="29">
        <f t="shared" si="378"/>
        <v>0</v>
      </c>
      <c r="I1289" s="29">
        <f t="shared" si="379"/>
        <v>0</v>
      </c>
      <c r="J1289" s="29">
        <f t="shared" si="388"/>
        <v>0</v>
      </c>
      <c r="K1289" s="24">
        <f t="shared" si="386"/>
        <v>0</v>
      </c>
      <c r="L1289" s="24">
        <f t="shared" si="386"/>
        <v>0</v>
      </c>
      <c r="M1289" s="24">
        <f t="shared" si="386"/>
        <v>0</v>
      </c>
      <c r="N1289" s="24">
        <f t="shared" si="386"/>
        <v>0</v>
      </c>
      <c r="O1289" s="24">
        <f t="shared" si="386"/>
        <v>0</v>
      </c>
      <c r="P1289" s="24">
        <f t="shared" si="386"/>
        <v>0</v>
      </c>
      <c r="Q1289" s="24">
        <f t="shared" si="386"/>
        <v>0</v>
      </c>
      <c r="R1289" s="24">
        <f t="shared" si="386"/>
        <v>0</v>
      </c>
      <c r="S1289" s="24">
        <f t="shared" si="386"/>
        <v>0</v>
      </c>
      <c r="T1289" s="25" t="s">
        <v>31</v>
      </c>
      <c r="U1289" s="30"/>
      <c r="W1289" s="31"/>
    </row>
    <row r="1290" spans="2:23" s="26" customFormat="1" ht="21" hidden="1" customHeight="1" outlineLevel="1" x14ac:dyDescent="0.25">
      <c r="B1290" s="27"/>
      <c r="C1290" s="18"/>
      <c r="D1290" s="18"/>
      <c r="E1290" s="19"/>
      <c r="F1290" s="20"/>
      <c r="G1290" s="28"/>
      <c r="H1290" s="29">
        <f t="shared" si="378"/>
        <v>0</v>
      </c>
      <c r="I1290" s="29">
        <f t="shared" si="379"/>
        <v>0</v>
      </c>
      <c r="J1290" s="29">
        <f t="shared" si="388"/>
        <v>0</v>
      </c>
      <c r="K1290" s="24">
        <f t="shared" si="386"/>
        <v>0</v>
      </c>
      <c r="L1290" s="24">
        <f t="shared" si="386"/>
        <v>0</v>
      </c>
      <c r="M1290" s="24">
        <f t="shared" si="386"/>
        <v>0</v>
      </c>
      <c r="N1290" s="24">
        <f t="shared" si="386"/>
        <v>0</v>
      </c>
      <c r="O1290" s="24">
        <f t="shared" si="386"/>
        <v>0</v>
      </c>
      <c r="P1290" s="24">
        <f t="shared" si="386"/>
        <v>0</v>
      </c>
      <c r="Q1290" s="24">
        <f t="shared" si="386"/>
        <v>0</v>
      </c>
      <c r="R1290" s="24">
        <f t="shared" si="386"/>
        <v>0</v>
      </c>
      <c r="S1290" s="24">
        <f t="shared" si="386"/>
        <v>0</v>
      </c>
      <c r="T1290" s="25" t="s">
        <v>31</v>
      </c>
      <c r="U1290" s="30"/>
      <c r="W1290" s="31"/>
    </row>
    <row r="1291" spans="2:23" s="26" customFormat="1" ht="21" hidden="1" customHeight="1" outlineLevel="1" x14ac:dyDescent="0.25">
      <c r="B1291" s="69"/>
      <c r="C1291" s="65"/>
      <c r="D1291" s="65"/>
      <c r="E1291" s="66"/>
      <c r="F1291" s="39"/>
      <c r="G1291" s="39"/>
      <c r="H1291" s="29">
        <f t="shared" si="378"/>
        <v>0</v>
      </c>
      <c r="I1291" s="29">
        <f t="shared" si="379"/>
        <v>0</v>
      </c>
      <c r="J1291" s="29"/>
      <c r="K1291" s="24"/>
      <c r="L1291" s="24"/>
      <c r="M1291" s="24"/>
      <c r="N1291" s="24"/>
      <c r="O1291" s="24"/>
      <c r="P1291" s="24"/>
      <c r="Q1291" s="24"/>
      <c r="R1291" s="24"/>
      <c r="S1291" s="24"/>
      <c r="T1291" s="25"/>
      <c r="U1291" s="30"/>
      <c r="W1291" s="31"/>
    </row>
    <row r="1292" spans="2:23" s="26" customFormat="1" ht="21" hidden="1" customHeight="1" outlineLevel="1" x14ac:dyDescent="0.25">
      <c r="B1292" s="17"/>
      <c r="C1292" s="18"/>
      <c r="D1292" s="19"/>
      <c r="E1292" s="20"/>
      <c r="F1292" s="21"/>
      <c r="G1292" s="22"/>
      <c r="H1292" s="29">
        <f t="shared" si="378"/>
        <v>0</v>
      </c>
      <c r="I1292" s="29">
        <f t="shared" si="379"/>
        <v>0</v>
      </c>
      <c r="J1292" s="23">
        <f t="shared" ref="J1292" si="389">IF($D1292=J$6,$C1292*$G1292,0)</f>
        <v>0</v>
      </c>
      <c r="K1292" s="24">
        <f t="shared" si="386"/>
        <v>0</v>
      </c>
      <c r="L1292" s="24">
        <f t="shared" si="386"/>
        <v>0</v>
      </c>
      <c r="M1292" s="24">
        <f t="shared" si="386"/>
        <v>0</v>
      </c>
      <c r="N1292" s="24">
        <f t="shared" si="386"/>
        <v>0</v>
      </c>
      <c r="O1292" s="24">
        <f t="shared" si="386"/>
        <v>0</v>
      </c>
      <c r="P1292" s="24">
        <f t="shared" si="386"/>
        <v>0</v>
      </c>
      <c r="Q1292" s="24">
        <f t="shared" si="386"/>
        <v>0</v>
      </c>
      <c r="R1292" s="24">
        <f t="shared" si="386"/>
        <v>0</v>
      </c>
      <c r="S1292" s="24">
        <f t="shared" si="386"/>
        <v>0</v>
      </c>
      <c r="T1292" s="25" t="s">
        <v>31</v>
      </c>
    </row>
    <row r="1293" spans="2:23" s="26" customFormat="1" ht="21" hidden="1" customHeight="1" outlineLevel="1" x14ac:dyDescent="0.25">
      <c r="B1293" s="27"/>
      <c r="C1293" s="18"/>
      <c r="D1293" s="18"/>
      <c r="E1293" s="19"/>
      <c r="F1293" s="20"/>
      <c r="G1293" s="28"/>
      <c r="H1293" s="29">
        <f t="shared" si="378"/>
        <v>0</v>
      </c>
      <c r="I1293" s="29">
        <f t="shared" si="379"/>
        <v>0</v>
      </c>
      <c r="J1293" s="29">
        <f>(H1293*D1293)+(I1293*D1293)</f>
        <v>0</v>
      </c>
      <c r="K1293" s="24">
        <f t="shared" si="386"/>
        <v>0</v>
      </c>
      <c r="L1293" s="24">
        <f t="shared" si="386"/>
        <v>0</v>
      </c>
      <c r="M1293" s="24">
        <f t="shared" si="386"/>
        <v>0</v>
      </c>
      <c r="N1293" s="24">
        <f t="shared" si="386"/>
        <v>0</v>
      </c>
      <c r="O1293" s="24">
        <f t="shared" si="386"/>
        <v>0</v>
      </c>
      <c r="P1293" s="24">
        <f t="shared" si="386"/>
        <v>0</v>
      </c>
      <c r="Q1293" s="24">
        <f t="shared" si="386"/>
        <v>0</v>
      </c>
      <c r="R1293" s="24">
        <f t="shared" si="386"/>
        <v>0</v>
      </c>
      <c r="S1293" s="24">
        <f t="shared" si="386"/>
        <v>0</v>
      </c>
      <c r="T1293" s="25" t="s">
        <v>31</v>
      </c>
      <c r="U1293" s="30"/>
      <c r="W1293" s="31"/>
    </row>
    <row r="1294" spans="2:23" s="38" customFormat="1" ht="21" hidden="1" customHeight="1" outlineLevel="1" x14ac:dyDescent="0.25">
      <c r="B1294" s="32"/>
      <c r="C1294" s="33"/>
      <c r="D1294" s="33"/>
      <c r="E1294" s="34"/>
      <c r="F1294" s="35"/>
      <c r="G1294" s="35"/>
      <c r="H1294" s="29">
        <f t="shared" si="378"/>
        <v>0</v>
      </c>
      <c r="I1294" s="29">
        <f t="shared" si="379"/>
        <v>0</v>
      </c>
      <c r="J1294" s="36">
        <f t="shared" ref="J1294:J1298" si="390">(H1294*D1294)+(I1294*D1294)</f>
        <v>0</v>
      </c>
      <c r="K1294" s="24">
        <f t="shared" si="386"/>
        <v>0</v>
      </c>
      <c r="L1294" s="24">
        <f t="shared" si="386"/>
        <v>0</v>
      </c>
      <c r="M1294" s="24">
        <f t="shared" si="386"/>
        <v>0</v>
      </c>
      <c r="N1294" s="24">
        <f t="shared" si="386"/>
        <v>0</v>
      </c>
      <c r="O1294" s="24">
        <f t="shared" si="386"/>
        <v>0</v>
      </c>
      <c r="P1294" s="24">
        <f t="shared" si="386"/>
        <v>0</v>
      </c>
      <c r="Q1294" s="24">
        <f t="shared" si="386"/>
        <v>0</v>
      </c>
      <c r="R1294" s="24">
        <f t="shared" si="386"/>
        <v>0</v>
      </c>
      <c r="S1294" s="24">
        <f t="shared" si="386"/>
        <v>0</v>
      </c>
      <c r="T1294" s="37" t="s">
        <v>31</v>
      </c>
      <c r="U1294" s="37"/>
    </row>
    <row r="1295" spans="2:23" s="26" customFormat="1" ht="21" hidden="1" customHeight="1" outlineLevel="1" x14ac:dyDescent="0.25">
      <c r="B1295" s="27"/>
      <c r="C1295" s="18"/>
      <c r="D1295" s="18"/>
      <c r="E1295" s="19"/>
      <c r="F1295" s="20"/>
      <c r="G1295" s="28"/>
      <c r="H1295" s="29">
        <f t="shared" si="378"/>
        <v>0</v>
      </c>
      <c r="I1295" s="29">
        <f t="shared" si="379"/>
        <v>0</v>
      </c>
      <c r="J1295" s="29">
        <f t="shared" si="390"/>
        <v>0</v>
      </c>
      <c r="K1295" s="24">
        <f t="shared" si="386"/>
        <v>0</v>
      </c>
      <c r="L1295" s="24">
        <f t="shared" si="386"/>
        <v>0</v>
      </c>
      <c r="M1295" s="24">
        <f t="shared" si="386"/>
        <v>0</v>
      </c>
      <c r="N1295" s="24">
        <f t="shared" si="386"/>
        <v>0</v>
      </c>
      <c r="O1295" s="24">
        <f t="shared" si="386"/>
        <v>0</v>
      </c>
      <c r="P1295" s="24">
        <f t="shared" si="386"/>
        <v>0</v>
      </c>
      <c r="Q1295" s="24">
        <f t="shared" si="386"/>
        <v>0</v>
      </c>
      <c r="R1295" s="24">
        <f t="shared" si="386"/>
        <v>0</v>
      </c>
      <c r="S1295" s="24">
        <f t="shared" si="386"/>
        <v>0</v>
      </c>
      <c r="T1295" s="25" t="s">
        <v>31</v>
      </c>
      <c r="U1295" s="30"/>
      <c r="W1295" s="31"/>
    </row>
    <row r="1296" spans="2:23" s="26" customFormat="1" ht="21" hidden="1" customHeight="1" outlineLevel="1" x14ac:dyDescent="0.25">
      <c r="B1296" s="27"/>
      <c r="C1296" s="18"/>
      <c r="D1296" s="18"/>
      <c r="E1296" s="19"/>
      <c r="F1296" s="20"/>
      <c r="G1296" s="28"/>
      <c r="H1296" s="29">
        <f t="shared" si="378"/>
        <v>0</v>
      </c>
      <c r="I1296" s="29">
        <f t="shared" si="379"/>
        <v>0</v>
      </c>
      <c r="J1296" s="29">
        <f t="shared" si="390"/>
        <v>0</v>
      </c>
      <c r="K1296" s="24">
        <f t="shared" si="386"/>
        <v>0</v>
      </c>
      <c r="L1296" s="24">
        <f t="shared" si="386"/>
        <v>0</v>
      </c>
      <c r="M1296" s="24">
        <f t="shared" si="386"/>
        <v>0</v>
      </c>
      <c r="N1296" s="24">
        <f t="shared" si="386"/>
        <v>0</v>
      </c>
      <c r="O1296" s="24">
        <f t="shared" si="386"/>
        <v>0</v>
      </c>
      <c r="P1296" s="24">
        <f t="shared" si="386"/>
        <v>0</v>
      </c>
      <c r="Q1296" s="24">
        <f t="shared" si="386"/>
        <v>0</v>
      </c>
      <c r="R1296" s="24">
        <f t="shared" si="386"/>
        <v>0</v>
      </c>
      <c r="S1296" s="24">
        <f t="shared" si="386"/>
        <v>0</v>
      </c>
      <c r="T1296" s="25" t="s">
        <v>31</v>
      </c>
      <c r="U1296" s="30"/>
      <c r="W1296" s="31"/>
    </row>
    <row r="1297" spans="2:23" s="26" customFormat="1" ht="21" hidden="1" customHeight="1" outlineLevel="1" x14ac:dyDescent="0.25">
      <c r="B1297" s="27"/>
      <c r="C1297" s="18"/>
      <c r="D1297" s="18"/>
      <c r="E1297" s="19"/>
      <c r="F1297" s="20"/>
      <c r="G1297" s="28"/>
      <c r="H1297" s="29">
        <f t="shared" si="378"/>
        <v>0</v>
      </c>
      <c r="I1297" s="29">
        <f t="shared" si="379"/>
        <v>0</v>
      </c>
      <c r="J1297" s="29">
        <f t="shared" si="390"/>
        <v>0</v>
      </c>
      <c r="K1297" s="24">
        <f t="shared" si="386"/>
        <v>0</v>
      </c>
      <c r="L1297" s="24">
        <f t="shared" si="386"/>
        <v>0</v>
      </c>
      <c r="M1297" s="24">
        <f t="shared" si="386"/>
        <v>0</v>
      </c>
      <c r="N1297" s="24">
        <f t="shared" si="386"/>
        <v>0</v>
      </c>
      <c r="O1297" s="24">
        <f t="shared" si="386"/>
        <v>0</v>
      </c>
      <c r="P1297" s="24">
        <f t="shared" si="386"/>
        <v>0</v>
      </c>
      <c r="Q1297" s="24">
        <f t="shared" si="386"/>
        <v>0</v>
      </c>
      <c r="R1297" s="24">
        <f t="shared" si="386"/>
        <v>0</v>
      </c>
      <c r="S1297" s="24">
        <f t="shared" si="386"/>
        <v>0</v>
      </c>
      <c r="T1297" s="25" t="s">
        <v>31</v>
      </c>
      <c r="U1297" s="30"/>
      <c r="W1297" s="31"/>
    </row>
    <row r="1298" spans="2:23" s="26" customFormat="1" ht="21" hidden="1" customHeight="1" outlineLevel="1" x14ac:dyDescent="0.25">
      <c r="B1298" s="27"/>
      <c r="C1298" s="18"/>
      <c r="D1298" s="18"/>
      <c r="E1298" s="19"/>
      <c r="F1298" s="20"/>
      <c r="G1298" s="28"/>
      <c r="H1298" s="29">
        <f t="shared" si="378"/>
        <v>0</v>
      </c>
      <c r="I1298" s="29">
        <f t="shared" si="379"/>
        <v>0</v>
      </c>
      <c r="J1298" s="29">
        <f t="shared" si="390"/>
        <v>0</v>
      </c>
      <c r="K1298" s="24">
        <f t="shared" si="386"/>
        <v>0</v>
      </c>
      <c r="L1298" s="24">
        <f t="shared" si="386"/>
        <v>0</v>
      </c>
      <c r="M1298" s="24">
        <f t="shared" si="386"/>
        <v>0</v>
      </c>
      <c r="N1298" s="24">
        <f t="shared" si="386"/>
        <v>0</v>
      </c>
      <c r="O1298" s="24">
        <f t="shared" si="386"/>
        <v>0</v>
      </c>
      <c r="P1298" s="24">
        <f t="shared" si="386"/>
        <v>0</v>
      </c>
      <c r="Q1298" s="24">
        <f t="shared" si="386"/>
        <v>0</v>
      </c>
      <c r="R1298" s="24">
        <f t="shared" si="386"/>
        <v>0</v>
      </c>
      <c r="S1298" s="24">
        <f t="shared" si="386"/>
        <v>0</v>
      </c>
      <c r="T1298" s="25" t="s">
        <v>31</v>
      </c>
      <c r="U1298" s="30"/>
      <c r="W1298" s="31"/>
    </row>
    <row r="1299" spans="2:23" s="26" customFormat="1" ht="21" hidden="1" customHeight="1" outlineLevel="1" x14ac:dyDescent="0.25">
      <c r="B1299" s="27"/>
      <c r="C1299" s="18"/>
      <c r="D1299" s="18"/>
      <c r="E1299" s="19"/>
      <c r="F1299" s="20"/>
      <c r="G1299" s="28"/>
      <c r="H1299" s="29">
        <f t="shared" si="378"/>
        <v>0</v>
      </c>
      <c r="I1299" s="29">
        <f t="shared" si="379"/>
        <v>0</v>
      </c>
      <c r="J1299" s="29"/>
      <c r="K1299" s="24"/>
      <c r="L1299" s="24"/>
      <c r="M1299" s="24"/>
      <c r="N1299" s="24"/>
      <c r="O1299" s="24"/>
      <c r="P1299" s="24"/>
      <c r="Q1299" s="24"/>
      <c r="R1299" s="24"/>
      <c r="S1299" s="24"/>
      <c r="T1299" s="25"/>
      <c r="U1299" s="75"/>
      <c r="W1299" s="31"/>
    </row>
    <row r="1300" spans="2:23" s="26" customFormat="1" ht="21" hidden="1" customHeight="1" outlineLevel="1" x14ac:dyDescent="0.25">
      <c r="B1300" s="17"/>
      <c r="C1300" s="18"/>
      <c r="D1300" s="19"/>
      <c r="E1300" s="20"/>
      <c r="F1300" s="21"/>
      <c r="G1300" s="22"/>
      <c r="H1300" s="29">
        <f t="shared" si="378"/>
        <v>0</v>
      </c>
      <c r="I1300" s="29">
        <f t="shared" si="379"/>
        <v>0</v>
      </c>
      <c r="J1300" s="23">
        <f t="shared" ref="J1300" si="391">IF($D1300=J$6,$C1300*$G1300,0)</f>
        <v>0</v>
      </c>
      <c r="K1300" s="24">
        <f t="shared" ref="K1300:S1323" si="392">IF($E1300=K$6,$J1300,0)</f>
        <v>0</v>
      </c>
      <c r="L1300" s="24">
        <f t="shared" si="392"/>
        <v>0</v>
      </c>
      <c r="M1300" s="24">
        <f t="shared" si="392"/>
        <v>0</v>
      </c>
      <c r="N1300" s="24">
        <f t="shared" si="386"/>
        <v>0</v>
      </c>
      <c r="O1300" s="24">
        <f t="shared" si="386"/>
        <v>0</v>
      </c>
      <c r="P1300" s="24">
        <f t="shared" si="386"/>
        <v>0</v>
      </c>
      <c r="Q1300" s="24">
        <f t="shared" si="386"/>
        <v>0</v>
      </c>
      <c r="R1300" s="24">
        <f t="shared" si="386"/>
        <v>0</v>
      </c>
      <c r="S1300" s="24">
        <f t="shared" si="386"/>
        <v>0</v>
      </c>
      <c r="T1300" s="25" t="s">
        <v>31</v>
      </c>
    </row>
    <row r="1301" spans="2:23" s="26" customFormat="1" ht="21" hidden="1" customHeight="1" outlineLevel="1" x14ac:dyDescent="0.25">
      <c r="B1301" s="27"/>
      <c r="C1301" s="18"/>
      <c r="D1301" s="18"/>
      <c r="E1301" s="19"/>
      <c r="F1301" s="20"/>
      <c r="G1301" s="28"/>
      <c r="H1301" s="29">
        <f t="shared" si="378"/>
        <v>0</v>
      </c>
      <c r="I1301" s="29">
        <f t="shared" si="379"/>
        <v>0</v>
      </c>
      <c r="J1301" s="29">
        <f>(H1301*D1301)+(I1301*D1301)</f>
        <v>0</v>
      </c>
      <c r="K1301" s="24">
        <f t="shared" si="392"/>
        <v>0</v>
      </c>
      <c r="L1301" s="24">
        <f t="shared" si="392"/>
        <v>0</v>
      </c>
      <c r="M1301" s="24">
        <f t="shared" si="392"/>
        <v>0</v>
      </c>
      <c r="N1301" s="24">
        <f t="shared" si="392"/>
        <v>0</v>
      </c>
      <c r="O1301" s="24">
        <f t="shared" si="392"/>
        <v>0</v>
      </c>
      <c r="P1301" s="24">
        <f t="shared" si="392"/>
        <v>0</v>
      </c>
      <c r="Q1301" s="24">
        <f t="shared" si="392"/>
        <v>0</v>
      </c>
      <c r="R1301" s="24">
        <f t="shared" si="392"/>
        <v>0</v>
      </c>
      <c r="S1301" s="24">
        <f t="shared" si="392"/>
        <v>0</v>
      </c>
      <c r="T1301" s="25" t="s">
        <v>31</v>
      </c>
      <c r="U1301" s="30"/>
      <c r="W1301" s="31"/>
    </row>
    <row r="1302" spans="2:23" s="38" customFormat="1" ht="21" hidden="1" customHeight="1" outlineLevel="1" x14ac:dyDescent="0.25">
      <c r="B1302" s="32"/>
      <c r="C1302" s="33"/>
      <c r="D1302" s="33"/>
      <c r="E1302" s="34"/>
      <c r="F1302" s="35"/>
      <c r="G1302" s="35"/>
      <c r="H1302" s="29">
        <f t="shared" si="378"/>
        <v>0</v>
      </c>
      <c r="I1302" s="29">
        <f t="shared" si="379"/>
        <v>0</v>
      </c>
      <c r="J1302" s="36">
        <f t="shared" ref="J1302:J1324" si="393">(H1302*D1302)+(I1302*D1302)</f>
        <v>0</v>
      </c>
      <c r="K1302" s="24">
        <f t="shared" si="392"/>
        <v>0</v>
      </c>
      <c r="L1302" s="24">
        <f t="shared" si="392"/>
        <v>0</v>
      </c>
      <c r="M1302" s="24">
        <f t="shared" si="392"/>
        <v>0</v>
      </c>
      <c r="N1302" s="24">
        <f t="shared" si="392"/>
        <v>0</v>
      </c>
      <c r="O1302" s="24">
        <f t="shared" si="392"/>
        <v>0</v>
      </c>
      <c r="P1302" s="24">
        <f t="shared" si="392"/>
        <v>0</v>
      </c>
      <c r="Q1302" s="24">
        <f t="shared" si="392"/>
        <v>0</v>
      </c>
      <c r="R1302" s="24">
        <f t="shared" si="392"/>
        <v>0</v>
      </c>
      <c r="S1302" s="24">
        <f t="shared" si="392"/>
        <v>0</v>
      </c>
      <c r="T1302" s="37" t="s">
        <v>31</v>
      </c>
      <c r="U1302" s="37"/>
    </row>
    <row r="1303" spans="2:23" s="26" customFormat="1" ht="21" hidden="1" customHeight="1" outlineLevel="1" x14ac:dyDescent="0.25">
      <c r="B1303" s="27"/>
      <c r="C1303" s="18"/>
      <c r="D1303" s="18"/>
      <c r="E1303" s="19"/>
      <c r="F1303" s="20"/>
      <c r="G1303" s="28"/>
      <c r="H1303" s="29">
        <f t="shared" si="378"/>
        <v>0</v>
      </c>
      <c r="I1303" s="29">
        <f t="shared" si="379"/>
        <v>0</v>
      </c>
      <c r="J1303" s="29">
        <f t="shared" si="393"/>
        <v>0</v>
      </c>
      <c r="K1303" s="24">
        <f t="shared" si="392"/>
        <v>0</v>
      </c>
      <c r="L1303" s="24">
        <f t="shared" si="386"/>
        <v>0</v>
      </c>
      <c r="M1303" s="24">
        <f t="shared" si="386"/>
        <v>0</v>
      </c>
      <c r="N1303" s="24">
        <f t="shared" si="386"/>
        <v>0</v>
      </c>
      <c r="O1303" s="24">
        <f t="shared" si="386"/>
        <v>0</v>
      </c>
      <c r="P1303" s="24">
        <f t="shared" si="386"/>
        <v>0</v>
      </c>
      <c r="Q1303" s="24">
        <f t="shared" si="386"/>
        <v>0</v>
      </c>
      <c r="R1303" s="24">
        <f t="shared" si="386"/>
        <v>0</v>
      </c>
      <c r="S1303" s="24">
        <f t="shared" si="386"/>
        <v>0</v>
      </c>
      <c r="T1303" s="25" t="s">
        <v>31</v>
      </c>
      <c r="U1303" s="30"/>
      <c r="W1303" s="31"/>
    </row>
    <row r="1304" spans="2:23" s="26" customFormat="1" ht="21" hidden="1" customHeight="1" outlineLevel="1" x14ac:dyDescent="0.25">
      <c r="B1304" s="27"/>
      <c r="C1304" s="18"/>
      <c r="D1304" s="18"/>
      <c r="E1304" s="19"/>
      <c r="F1304" s="20"/>
      <c r="G1304" s="28"/>
      <c r="H1304" s="29">
        <f t="shared" si="378"/>
        <v>0</v>
      </c>
      <c r="I1304" s="29">
        <f t="shared" si="379"/>
        <v>0</v>
      </c>
      <c r="J1304" s="29">
        <f t="shared" si="393"/>
        <v>0</v>
      </c>
      <c r="K1304" s="24">
        <f t="shared" si="392"/>
        <v>0</v>
      </c>
      <c r="L1304" s="24">
        <f t="shared" si="386"/>
        <v>0</v>
      </c>
      <c r="M1304" s="24">
        <f t="shared" si="386"/>
        <v>0</v>
      </c>
      <c r="N1304" s="24">
        <f t="shared" si="386"/>
        <v>0</v>
      </c>
      <c r="O1304" s="24">
        <f t="shared" si="386"/>
        <v>0</v>
      </c>
      <c r="P1304" s="24">
        <f t="shared" si="386"/>
        <v>0</v>
      </c>
      <c r="Q1304" s="24">
        <f t="shared" si="386"/>
        <v>0</v>
      </c>
      <c r="R1304" s="24">
        <f t="shared" si="386"/>
        <v>0</v>
      </c>
      <c r="S1304" s="24">
        <f t="shared" si="386"/>
        <v>0</v>
      </c>
      <c r="T1304" s="25" t="s">
        <v>31</v>
      </c>
      <c r="U1304" s="30"/>
      <c r="W1304" s="31"/>
    </row>
    <row r="1305" spans="2:23" s="38" customFormat="1" ht="21" hidden="1" customHeight="1" outlineLevel="1" x14ac:dyDescent="0.25">
      <c r="B1305" s="32"/>
      <c r="C1305" s="33"/>
      <c r="D1305" s="33"/>
      <c r="E1305" s="34"/>
      <c r="F1305" s="35"/>
      <c r="G1305" s="35"/>
      <c r="H1305" s="29">
        <f t="shared" si="378"/>
        <v>0</v>
      </c>
      <c r="I1305" s="29">
        <f t="shared" si="379"/>
        <v>0</v>
      </c>
      <c r="J1305" s="36">
        <f t="shared" si="393"/>
        <v>0</v>
      </c>
      <c r="K1305" s="24">
        <f t="shared" si="392"/>
        <v>0</v>
      </c>
      <c r="L1305" s="24">
        <f t="shared" si="386"/>
        <v>0</v>
      </c>
      <c r="M1305" s="24">
        <f t="shared" si="386"/>
        <v>0</v>
      </c>
      <c r="N1305" s="24">
        <f t="shared" si="386"/>
        <v>0</v>
      </c>
      <c r="O1305" s="24">
        <f t="shared" si="386"/>
        <v>0</v>
      </c>
      <c r="P1305" s="24">
        <f t="shared" si="386"/>
        <v>0</v>
      </c>
      <c r="Q1305" s="24">
        <f t="shared" si="386"/>
        <v>0</v>
      </c>
      <c r="R1305" s="24">
        <f t="shared" si="386"/>
        <v>0</v>
      </c>
      <c r="S1305" s="24">
        <f t="shared" si="386"/>
        <v>0</v>
      </c>
      <c r="T1305" s="37" t="s">
        <v>31</v>
      </c>
      <c r="U1305" s="37"/>
    </row>
    <row r="1306" spans="2:23" s="26" customFormat="1" ht="21" hidden="1" customHeight="1" outlineLevel="1" x14ac:dyDescent="0.25">
      <c r="B1306" s="27"/>
      <c r="C1306" s="18"/>
      <c r="D1306" s="18"/>
      <c r="E1306" s="19"/>
      <c r="F1306" s="20"/>
      <c r="G1306" s="28"/>
      <c r="H1306" s="29">
        <f t="shared" si="378"/>
        <v>0</v>
      </c>
      <c r="I1306" s="29">
        <f t="shared" si="379"/>
        <v>0</v>
      </c>
      <c r="J1306" s="29">
        <f t="shared" si="393"/>
        <v>0</v>
      </c>
      <c r="K1306" s="24">
        <f t="shared" si="392"/>
        <v>0</v>
      </c>
      <c r="L1306" s="24">
        <f t="shared" si="392"/>
        <v>0</v>
      </c>
      <c r="M1306" s="24">
        <f t="shared" si="392"/>
        <v>0</v>
      </c>
      <c r="N1306" s="24">
        <f t="shared" si="392"/>
        <v>0</v>
      </c>
      <c r="O1306" s="24">
        <f t="shared" si="392"/>
        <v>0</v>
      </c>
      <c r="P1306" s="24">
        <f t="shared" si="392"/>
        <v>0</v>
      </c>
      <c r="Q1306" s="24">
        <f t="shared" si="392"/>
        <v>0</v>
      </c>
      <c r="R1306" s="24">
        <f t="shared" si="392"/>
        <v>0</v>
      </c>
      <c r="S1306" s="24">
        <f t="shared" si="392"/>
        <v>0</v>
      </c>
      <c r="T1306" s="25" t="s">
        <v>31</v>
      </c>
      <c r="U1306" s="30"/>
      <c r="W1306" s="31"/>
    </row>
    <row r="1307" spans="2:23" s="26" customFormat="1" ht="21" hidden="1" customHeight="1" outlineLevel="1" x14ac:dyDescent="0.25">
      <c r="B1307" s="27"/>
      <c r="C1307" s="18"/>
      <c r="D1307" s="18"/>
      <c r="E1307" s="19"/>
      <c r="F1307" s="20"/>
      <c r="G1307" s="28"/>
      <c r="H1307" s="29">
        <f t="shared" si="378"/>
        <v>0</v>
      </c>
      <c r="I1307" s="29">
        <f t="shared" si="379"/>
        <v>0</v>
      </c>
      <c r="J1307" s="29">
        <f t="shared" si="393"/>
        <v>0</v>
      </c>
      <c r="K1307" s="24">
        <f t="shared" si="392"/>
        <v>0</v>
      </c>
      <c r="L1307" s="24">
        <f t="shared" si="392"/>
        <v>0</v>
      </c>
      <c r="M1307" s="24">
        <f t="shared" si="392"/>
        <v>0</v>
      </c>
      <c r="N1307" s="24">
        <f t="shared" si="392"/>
        <v>0</v>
      </c>
      <c r="O1307" s="24">
        <f t="shared" si="392"/>
        <v>0</v>
      </c>
      <c r="P1307" s="24">
        <f t="shared" si="392"/>
        <v>0</v>
      </c>
      <c r="Q1307" s="24">
        <f t="shared" si="392"/>
        <v>0</v>
      </c>
      <c r="R1307" s="24">
        <f t="shared" si="392"/>
        <v>0</v>
      </c>
      <c r="S1307" s="24">
        <f t="shared" si="392"/>
        <v>0</v>
      </c>
      <c r="T1307" s="25" t="s">
        <v>31</v>
      </c>
      <c r="U1307" s="30"/>
      <c r="W1307" s="31"/>
    </row>
    <row r="1308" spans="2:23" s="38" customFormat="1" ht="21" hidden="1" customHeight="1" outlineLevel="1" x14ac:dyDescent="0.25">
      <c r="B1308" s="32"/>
      <c r="C1308" s="33"/>
      <c r="D1308" s="33"/>
      <c r="E1308" s="34"/>
      <c r="F1308" s="35"/>
      <c r="G1308" s="35"/>
      <c r="H1308" s="29">
        <f t="shared" si="378"/>
        <v>0</v>
      </c>
      <c r="I1308" s="29">
        <f t="shared" si="379"/>
        <v>0</v>
      </c>
      <c r="J1308" s="36">
        <f t="shared" si="393"/>
        <v>0</v>
      </c>
      <c r="K1308" s="24">
        <f t="shared" si="392"/>
        <v>0</v>
      </c>
      <c r="L1308" s="24">
        <f t="shared" si="392"/>
        <v>0</v>
      </c>
      <c r="M1308" s="24">
        <f t="shared" si="392"/>
        <v>0</v>
      </c>
      <c r="N1308" s="24">
        <f t="shared" si="392"/>
        <v>0</v>
      </c>
      <c r="O1308" s="24">
        <f t="shared" si="392"/>
        <v>0</v>
      </c>
      <c r="P1308" s="24">
        <f t="shared" si="392"/>
        <v>0</v>
      </c>
      <c r="Q1308" s="24">
        <f t="shared" si="392"/>
        <v>0</v>
      </c>
      <c r="R1308" s="24">
        <f t="shared" si="392"/>
        <v>0</v>
      </c>
      <c r="S1308" s="24">
        <f t="shared" si="392"/>
        <v>0</v>
      </c>
      <c r="T1308" s="37" t="s">
        <v>31</v>
      </c>
      <c r="U1308" s="37"/>
    </row>
    <row r="1309" spans="2:23" s="26" customFormat="1" ht="21" hidden="1" customHeight="1" outlineLevel="1" x14ac:dyDescent="0.25">
      <c r="B1309" s="27"/>
      <c r="C1309" s="18"/>
      <c r="D1309" s="18"/>
      <c r="E1309" s="19"/>
      <c r="F1309" s="20"/>
      <c r="G1309" s="28"/>
      <c r="H1309" s="29">
        <f t="shared" si="378"/>
        <v>0</v>
      </c>
      <c r="I1309" s="29">
        <f t="shared" si="379"/>
        <v>0</v>
      </c>
      <c r="J1309" s="29">
        <f t="shared" si="393"/>
        <v>0</v>
      </c>
      <c r="K1309" s="24">
        <f t="shared" si="392"/>
        <v>0</v>
      </c>
      <c r="L1309" s="24">
        <f t="shared" si="392"/>
        <v>0</v>
      </c>
      <c r="M1309" s="24">
        <f t="shared" si="392"/>
        <v>0</v>
      </c>
      <c r="N1309" s="24">
        <f t="shared" si="392"/>
        <v>0</v>
      </c>
      <c r="O1309" s="24">
        <f t="shared" si="392"/>
        <v>0</v>
      </c>
      <c r="P1309" s="24">
        <f t="shared" si="392"/>
        <v>0</v>
      </c>
      <c r="Q1309" s="24">
        <f t="shared" si="392"/>
        <v>0</v>
      </c>
      <c r="R1309" s="24">
        <f t="shared" si="392"/>
        <v>0</v>
      </c>
      <c r="S1309" s="24">
        <f t="shared" si="392"/>
        <v>0</v>
      </c>
      <c r="T1309" s="25" t="s">
        <v>31</v>
      </c>
      <c r="U1309" s="30"/>
      <c r="W1309" s="31"/>
    </row>
    <row r="1310" spans="2:23" s="26" customFormat="1" ht="21" hidden="1" customHeight="1" outlineLevel="1" x14ac:dyDescent="0.25">
      <c r="B1310" s="27"/>
      <c r="C1310" s="18"/>
      <c r="D1310" s="18"/>
      <c r="E1310" s="19"/>
      <c r="F1310" s="20"/>
      <c r="G1310" s="28"/>
      <c r="H1310" s="29">
        <f t="shared" si="378"/>
        <v>0</v>
      </c>
      <c r="I1310" s="29">
        <f t="shared" si="379"/>
        <v>0</v>
      </c>
      <c r="J1310" s="29">
        <f t="shared" si="393"/>
        <v>0</v>
      </c>
      <c r="K1310" s="24">
        <f t="shared" si="392"/>
        <v>0</v>
      </c>
      <c r="L1310" s="24">
        <f t="shared" si="392"/>
        <v>0</v>
      </c>
      <c r="M1310" s="24">
        <f t="shared" si="392"/>
        <v>0</v>
      </c>
      <c r="N1310" s="24">
        <f t="shared" si="392"/>
        <v>0</v>
      </c>
      <c r="O1310" s="24">
        <f t="shared" si="392"/>
        <v>0</v>
      </c>
      <c r="P1310" s="24">
        <f t="shared" si="392"/>
        <v>0</v>
      </c>
      <c r="Q1310" s="24">
        <f t="shared" si="392"/>
        <v>0</v>
      </c>
      <c r="R1310" s="24">
        <f t="shared" si="392"/>
        <v>0</v>
      </c>
      <c r="S1310" s="24">
        <f t="shared" si="392"/>
        <v>0</v>
      </c>
      <c r="T1310" s="25" t="s">
        <v>31</v>
      </c>
      <c r="U1310" s="30"/>
      <c r="W1310" s="31"/>
    </row>
    <row r="1311" spans="2:23" s="38" customFormat="1" ht="21" hidden="1" customHeight="1" outlineLevel="1" x14ac:dyDescent="0.25">
      <c r="B1311" s="32"/>
      <c r="C1311" s="33"/>
      <c r="D1311" s="33"/>
      <c r="E1311" s="34"/>
      <c r="F1311" s="35"/>
      <c r="G1311" s="35"/>
      <c r="H1311" s="29">
        <f t="shared" si="378"/>
        <v>0</v>
      </c>
      <c r="I1311" s="29">
        <f t="shared" si="379"/>
        <v>0</v>
      </c>
      <c r="J1311" s="36">
        <f t="shared" si="393"/>
        <v>0</v>
      </c>
      <c r="K1311" s="24">
        <f t="shared" si="392"/>
        <v>0</v>
      </c>
      <c r="L1311" s="24">
        <f t="shared" si="392"/>
        <v>0</v>
      </c>
      <c r="M1311" s="24">
        <f t="shared" si="392"/>
        <v>0</v>
      </c>
      <c r="N1311" s="24">
        <f t="shared" si="392"/>
        <v>0</v>
      </c>
      <c r="O1311" s="24">
        <f t="shared" si="392"/>
        <v>0</v>
      </c>
      <c r="P1311" s="24">
        <f t="shared" si="392"/>
        <v>0</v>
      </c>
      <c r="Q1311" s="24">
        <f t="shared" si="392"/>
        <v>0</v>
      </c>
      <c r="R1311" s="24">
        <f t="shared" si="392"/>
        <v>0</v>
      </c>
      <c r="S1311" s="24">
        <f t="shared" si="392"/>
        <v>0</v>
      </c>
      <c r="T1311" s="37" t="s">
        <v>31</v>
      </c>
      <c r="U1311" s="37"/>
    </row>
    <row r="1312" spans="2:23" s="26" customFormat="1" ht="21" hidden="1" customHeight="1" outlineLevel="1" x14ac:dyDescent="0.25">
      <c r="B1312" s="27"/>
      <c r="C1312" s="18"/>
      <c r="D1312" s="18"/>
      <c r="E1312" s="19"/>
      <c r="F1312" s="20"/>
      <c r="G1312" s="28"/>
      <c r="H1312" s="29">
        <f t="shared" si="378"/>
        <v>0</v>
      </c>
      <c r="I1312" s="29">
        <f t="shared" si="379"/>
        <v>0</v>
      </c>
      <c r="J1312" s="29">
        <f t="shared" si="393"/>
        <v>0</v>
      </c>
      <c r="K1312" s="24">
        <f t="shared" si="392"/>
        <v>0</v>
      </c>
      <c r="L1312" s="24">
        <f t="shared" si="392"/>
        <v>0</v>
      </c>
      <c r="M1312" s="24">
        <f t="shared" si="392"/>
        <v>0</v>
      </c>
      <c r="N1312" s="24">
        <f t="shared" si="392"/>
        <v>0</v>
      </c>
      <c r="O1312" s="24">
        <f t="shared" si="392"/>
        <v>0</v>
      </c>
      <c r="P1312" s="24">
        <f t="shared" si="392"/>
        <v>0</v>
      </c>
      <c r="Q1312" s="24">
        <f t="shared" si="392"/>
        <v>0</v>
      </c>
      <c r="R1312" s="24">
        <f t="shared" si="392"/>
        <v>0</v>
      </c>
      <c r="S1312" s="24">
        <f t="shared" si="392"/>
        <v>0</v>
      </c>
      <c r="T1312" s="25" t="s">
        <v>31</v>
      </c>
      <c r="U1312" s="30"/>
      <c r="W1312" s="31"/>
    </row>
    <row r="1313" spans="2:23" s="38" customFormat="1" ht="21" hidden="1" customHeight="1" outlineLevel="1" x14ac:dyDescent="0.25">
      <c r="B1313" s="32"/>
      <c r="C1313" s="33"/>
      <c r="D1313" s="33"/>
      <c r="E1313" s="34"/>
      <c r="F1313" s="35"/>
      <c r="G1313" s="35"/>
      <c r="H1313" s="29">
        <f t="shared" si="378"/>
        <v>0</v>
      </c>
      <c r="I1313" s="29">
        <f t="shared" si="379"/>
        <v>0</v>
      </c>
      <c r="J1313" s="36">
        <f t="shared" si="393"/>
        <v>0</v>
      </c>
      <c r="K1313" s="24">
        <f t="shared" si="392"/>
        <v>0</v>
      </c>
      <c r="L1313" s="24">
        <f t="shared" si="392"/>
        <v>0</v>
      </c>
      <c r="M1313" s="24">
        <f t="shared" si="392"/>
        <v>0</v>
      </c>
      <c r="N1313" s="24">
        <f t="shared" si="392"/>
        <v>0</v>
      </c>
      <c r="O1313" s="24">
        <f t="shared" si="392"/>
        <v>0</v>
      </c>
      <c r="P1313" s="24">
        <f t="shared" si="392"/>
        <v>0</v>
      </c>
      <c r="Q1313" s="24">
        <f t="shared" si="392"/>
        <v>0</v>
      </c>
      <c r="R1313" s="24">
        <f t="shared" si="392"/>
        <v>0</v>
      </c>
      <c r="S1313" s="24">
        <f t="shared" si="392"/>
        <v>0</v>
      </c>
      <c r="T1313" s="37" t="s">
        <v>31</v>
      </c>
      <c r="U1313" s="37"/>
    </row>
    <row r="1314" spans="2:23" s="26" customFormat="1" ht="21" hidden="1" customHeight="1" outlineLevel="1" x14ac:dyDescent="0.25">
      <c r="B1314" s="27"/>
      <c r="C1314" s="18"/>
      <c r="D1314" s="18"/>
      <c r="E1314" s="19"/>
      <c r="F1314" s="20"/>
      <c r="G1314" s="28"/>
      <c r="H1314" s="29">
        <f t="shared" si="378"/>
        <v>0</v>
      </c>
      <c r="I1314" s="29">
        <f t="shared" si="379"/>
        <v>0</v>
      </c>
      <c r="J1314" s="29">
        <f t="shared" si="393"/>
        <v>0</v>
      </c>
      <c r="K1314" s="24">
        <f t="shared" si="392"/>
        <v>0</v>
      </c>
      <c r="L1314" s="24">
        <f t="shared" si="392"/>
        <v>0</v>
      </c>
      <c r="M1314" s="24">
        <f t="shared" si="392"/>
        <v>0</v>
      </c>
      <c r="N1314" s="24">
        <f t="shared" si="392"/>
        <v>0</v>
      </c>
      <c r="O1314" s="24">
        <f t="shared" si="392"/>
        <v>0</v>
      </c>
      <c r="P1314" s="24">
        <f t="shared" si="392"/>
        <v>0</v>
      </c>
      <c r="Q1314" s="24">
        <f t="shared" si="392"/>
        <v>0</v>
      </c>
      <c r="R1314" s="24">
        <f t="shared" si="392"/>
        <v>0</v>
      </c>
      <c r="S1314" s="24">
        <f t="shared" si="392"/>
        <v>0</v>
      </c>
      <c r="T1314" s="25" t="s">
        <v>31</v>
      </c>
      <c r="U1314" s="30"/>
      <c r="W1314" s="31"/>
    </row>
    <row r="1315" spans="2:23" s="38" customFormat="1" ht="21" hidden="1" customHeight="1" outlineLevel="1" x14ac:dyDescent="0.25">
      <c r="B1315" s="32"/>
      <c r="C1315" s="33"/>
      <c r="D1315" s="33"/>
      <c r="E1315" s="34"/>
      <c r="F1315" s="35"/>
      <c r="G1315" s="35"/>
      <c r="H1315" s="29">
        <f t="shared" si="378"/>
        <v>0</v>
      </c>
      <c r="I1315" s="29">
        <f t="shared" si="379"/>
        <v>0</v>
      </c>
      <c r="J1315" s="36">
        <f t="shared" si="393"/>
        <v>0</v>
      </c>
      <c r="K1315" s="24">
        <f t="shared" si="392"/>
        <v>0</v>
      </c>
      <c r="L1315" s="24">
        <f t="shared" si="392"/>
        <v>0</v>
      </c>
      <c r="M1315" s="24">
        <f t="shared" si="392"/>
        <v>0</v>
      </c>
      <c r="N1315" s="24">
        <f t="shared" si="392"/>
        <v>0</v>
      </c>
      <c r="O1315" s="24">
        <f t="shared" si="392"/>
        <v>0</v>
      </c>
      <c r="P1315" s="24">
        <f t="shared" si="392"/>
        <v>0</v>
      </c>
      <c r="Q1315" s="24">
        <f t="shared" si="392"/>
        <v>0</v>
      </c>
      <c r="R1315" s="24">
        <f t="shared" si="392"/>
        <v>0</v>
      </c>
      <c r="S1315" s="24">
        <f t="shared" si="392"/>
        <v>0</v>
      </c>
      <c r="T1315" s="37" t="s">
        <v>31</v>
      </c>
      <c r="U1315" s="37"/>
    </row>
    <row r="1316" spans="2:23" s="26" customFormat="1" ht="21" hidden="1" customHeight="1" outlineLevel="1" x14ac:dyDescent="0.25">
      <c r="B1316" s="27"/>
      <c r="C1316" s="18"/>
      <c r="D1316" s="18"/>
      <c r="E1316" s="19"/>
      <c r="F1316" s="20"/>
      <c r="G1316" s="28"/>
      <c r="H1316" s="29">
        <f t="shared" si="378"/>
        <v>0</v>
      </c>
      <c r="I1316" s="29">
        <f t="shared" si="379"/>
        <v>0</v>
      </c>
      <c r="J1316" s="29">
        <f t="shared" si="393"/>
        <v>0</v>
      </c>
      <c r="K1316" s="24">
        <f t="shared" si="392"/>
        <v>0</v>
      </c>
      <c r="L1316" s="24">
        <f t="shared" si="392"/>
        <v>0</v>
      </c>
      <c r="M1316" s="24">
        <f t="shared" si="392"/>
        <v>0</v>
      </c>
      <c r="N1316" s="24">
        <f t="shared" si="392"/>
        <v>0</v>
      </c>
      <c r="O1316" s="24">
        <f t="shared" si="392"/>
        <v>0</v>
      </c>
      <c r="P1316" s="24">
        <f t="shared" si="392"/>
        <v>0</v>
      </c>
      <c r="Q1316" s="24">
        <f t="shared" si="392"/>
        <v>0</v>
      </c>
      <c r="R1316" s="24">
        <f t="shared" si="392"/>
        <v>0</v>
      </c>
      <c r="S1316" s="24">
        <f t="shared" si="392"/>
        <v>0</v>
      </c>
      <c r="T1316" s="25" t="s">
        <v>31</v>
      </c>
      <c r="U1316" s="30"/>
      <c r="W1316" s="31"/>
    </row>
    <row r="1317" spans="2:23" s="26" customFormat="1" ht="21" hidden="1" customHeight="1" outlineLevel="1" x14ac:dyDescent="0.25">
      <c r="B1317" s="27"/>
      <c r="C1317" s="18"/>
      <c r="D1317" s="18"/>
      <c r="E1317" s="19"/>
      <c r="F1317" s="20"/>
      <c r="G1317" s="28"/>
      <c r="H1317" s="29">
        <f t="shared" si="378"/>
        <v>0</v>
      </c>
      <c r="I1317" s="29">
        <f t="shared" si="379"/>
        <v>0</v>
      </c>
      <c r="J1317" s="29">
        <f t="shared" si="393"/>
        <v>0</v>
      </c>
      <c r="K1317" s="24">
        <f t="shared" si="392"/>
        <v>0</v>
      </c>
      <c r="L1317" s="24">
        <f t="shared" si="392"/>
        <v>0</v>
      </c>
      <c r="M1317" s="24">
        <f t="shared" si="392"/>
        <v>0</v>
      </c>
      <c r="N1317" s="24">
        <f t="shared" si="392"/>
        <v>0</v>
      </c>
      <c r="O1317" s="24">
        <f t="shared" si="392"/>
        <v>0</v>
      </c>
      <c r="P1317" s="24">
        <f t="shared" si="392"/>
        <v>0</v>
      </c>
      <c r="Q1317" s="24">
        <f t="shared" si="392"/>
        <v>0</v>
      </c>
      <c r="R1317" s="24">
        <f t="shared" si="392"/>
        <v>0</v>
      </c>
      <c r="S1317" s="24">
        <f t="shared" si="392"/>
        <v>0</v>
      </c>
      <c r="T1317" s="25" t="s">
        <v>31</v>
      </c>
      <c r="U1317" s="30"/>
      <c r="W1317" s="31"/>
    </row>
    <row r="1318" spans="2:23" s="26" customFormat="1" ht="21" hidden="1" customHeight="1" outlineLevel="1" x14ac:dyDescent="0.25">
      <c r="B1318" s="27"/>
      <c r="C1318" s="18"/>
      <c r="D1318" s="18"/>
      <c r="E1318" s="19"/>
      <c r="F1318" s="20"/>
      <c r="G1318" s="28"/>
      <c r="H1318" s="29">
        <f t="shared" si="378"/>
        <v>0</v>
      </c>
      <c r="I1318" s="29">
        <f t="shared" si="379"/>
        <v>0</v>
      </c>
      <c r="J1318" s="29">
        <f t="shared" si="393"/>
        <v>0</v>
      </c>
      <c r="K1318" s="24">
        <f t="shared" si="392"/>
        <v>0</v>
      </c>
      <c r="L1318" s="24">
        <f t="shared" si="392"/>
        <v>0</v>
      </c>
      <c r="M1318" s="24">
        <f t="shared" si="392"/>
        <v>0</v>
      </c>
      <c r="N1318" s="24">
        <f t="shared" si="392"/>
        <v>0</v>
      </c>
      <c r="O1318" s="24">
        <f t="shared" si="392"/>
        <v>0</v>
      </c>
      <c r="P1318" s="24">
        <f t="shared" si="392"/>
        <v>0</v>
      </c>
      <c r="Q1318" s="24">
        <f t="shared" si="392"/>
        <v>0</v>
      </c>
      <c r="R1318" s="24">
        <f t="shared" si="392"/>
        <v>0</v>
      </c>
      <c r="S1318" s="24">
        <f t="shared" si="392"/>
        <v>0</v>
      </c>
      <c r="T1318" s="25" t="s">
        <v>31</v>
      </c>
      <c r="U1318" s="30"/>
      <c r="W1318" s="31"/>
    </row>
    <row r="1319" spans="2:23" s="26" customFormat="1" ht="21" hidden="1" customHeight="1" outlineLevel="1" x14ac:dyDescent="0.25">
      <c r="B1319" s="27"/>
      <c r="C1319" s="18"/>
      <c r="D1319" s="18"/>
      <c r="E1319" s="19"/>
      <c r="F1319" s="20"/>
      <c r="G1319" s="28"/>
      <c r="H1319" s="29">
        <f t="shared" si="378"/>
        <v>0</v>
      </c>
      <c r="I1319" s="29">
        <f t="shared" si="379"/>
        <v>0</v>
      </c>
      <c r="J1319" s="29">
        <f t="shared" si="393"/>
        <v>0</v>
      </c>
      <c r="K1319" s="24">
        <f t="shared" si="392"/>
        <v>0</v>
      </c>
      <c r="L1319" s="24">
        <f t="shared" si="392"/>
        <v>0</v>
      </c>
      <c r="M1319" s="24">
        <f t="shared" si="392"/>
        <v>0</v>
      </c>
      <c r="N1319" s="24">
        <f t="shared" si="392"/>
        <v>0</v>
      </c>
      <c r="O1319" s="24">
        <f t="shared" si="392"/>
        <v>0</v>
      </c>
      <c r="P1319" s="24">
        <f t="shared" si="392"/>
        <v>0</v>
      </c>
      <c r="Q1319" s="24">
        <f t="shared" si="392"/>
        <v>0</v>
      </c>
      <c r="R1319" s="24">
        <f t="shared" si="392"/>
        <v>0</v>
      </c>
      <c r="S1319" s="24">
        <f t="shared" si="392"/>
        <v>0</v>
      </c>
      <c r="T1319" s="25" t="s">
        <v>31</v>
      </c>
      <c r="U1319" s="30"/>
      <c r="W1319" s="31"/>
    </row>
    <row r="1320" spans="2:23" s="38" customFormat="1" ht="21" hidden="1" customHeight="1" outlineLevel="1" x14ac:dyDescent="0.25">
      <c r="B1320" s="32"/>
      <c r="C1320" s="33"/>
      <c r="D1320" s="33"/>
      <c r="E1320" s="34"/>
      <c r="F1320" s="35"/>
      <c r="G1320" s="35"/>
      <c r="H1320" s="29">
        <f t="shared" ref="H1320:H1326" si="394">IF(C1320="A",PRODUCT(E1320:G1320),0)</f>
        <v>0</v>
      </c>
      <c r="I1320" s="29">
        <f t="shared" ref="I1320:I1326" si="395">IF(C1320="D",-PRODUCT(E1320:G1320),0)</f>
        <v>0</v>
      </c>
      <c r="J1320" s="36">
        <f t="shared" si="393"/>
        <v>0</v>
      </c>
      <c r="K1320" s="24">
        <f t="shared" si="392"/>
        <v>0</v>
      </c>
      <c r="L1320" s="24">
        <f t="shared" si="392"/>
        <v>0</v>
      </c>
      <c r="M1320" s="24">
        <f t="shared" si="392"/>
        <v>0</v>
      </c>
      <c r="N1320" s="24">
        <f t="shared" si="392"/>
        <v>0</v>
      </c>
      <c r="O1320" s="24">
        <f t="shared" si="392"/>
        <v>0</v>
      </c>
      <c r="P1320" s="24">
        <f t="shared" si="392"/>
        <v>0</v>
      </c>
      <c r="Q1320" s="24">
        <f t="shared" si="392"/>
        <v>0</v>
      </c>
      <c r="R1320" s="24">
        <f t="shared" si="392"/>
        <v>0</v>
      </c>
      <c r="S1320" s="24">
        <f t="shared" si="392"/>
        <v>0</v>
      </c>
      <c r="T1320" s="37" t="s">
        <v>31</v>
      </c>
      <c r="U1320" s="37"/>
    </row>
    <row r="1321" spans="2:23" s="26" customFormat="1" ht="21" hidden="1" customHeight="1" outlineLevel="1" x14ac:dyDescent="0.25">
      <c r="B1321" s="27"/>
      <c r="C1321" s="18"/>
      <c r="D1321" s="18"/>
      <c r="E1321" s="19"/>
      <c r="F1321" s="20"/>
      <c r="G1321" s="28"/>
      <c r="H1321" s="29">
        <f t="shared" si="394"/>
        <v>0</v>
      </c>
      <c r="I1321" s="29">
        <f t="shared" si="395"/>
        <v>0</v>
      </c>
      <c r="J1321" s="29">
        <f t="shared" si="393"/>
        <v>0</v>
      </c>
      <c r="K1321" s="24">
        <f t="shared" si="392"/>
        <v>0</v>
      </c>
      <c r="L1321" s="24">
        <f t="shared" si="392"/>
        <v>0</v>
      </c>
      <c r="M1321" s="24">
        <f t="shared" si="392"/>
        <v>0</v>
      </c>
      <c r="N1321" s="24">
        <f t="shared" si="392"/>
        <v>0</v>
      </c>
      <c r="O1321" s="24">
        <f t="shared" si="392"/>
        <v>0</v>
      </c>
      <c r="P1321" s="24">
        <f t="shared" si="392"/>
        <v>0</v>
      </c>
      <c r="Q1321" s="24">
        <f t="shared" si="392"/>
        <v>0</v>
      </c>
      <c r="R1321" s="24">
        <f t="shared" si="392"/>
        <v>0</v>
      </c>
      <c r="S1321" s="24">
        <f t="shared" si="392"/>
        <v>0</v>
      </c>
      <c r="T1321" s="25" t="s">
        <v>31</v>
      </c>
      <c r="U1321" s="30"/>
      <c r="W1321" s="31"/>
    </row>
    <row r="1322" spans="2:23" s="38" customFormat="1" ht="21" hidden="1" customHeight="1" outlineLevel="1" x14ac:dyDescent="0.25">
      <c r="B1322" s="32"/>
      <c r="C1322" s="33"/>
      <c r="D1322" s="33"/>
      <c r="E1322" s="34"/>
      <c r="F1322" s="35"/>
      <c r="G1322" s="35"/>
      <c r="H1322" s="29">
        <f t="shared" si="394"/>
        <v>0</v>
      </c>
      <c r="I1322" s="29">
        <f t="shared" si="395"/>
        <v>0</v>
      </c>
      <c r="J1322" s="36">
        <f t="shared" si="393"/>
        <v>0</v>
      </c>
      <c r="K1322" s="24">
        <f t="shared" si="392"/>
        <v>0</v>
      </c>
      <c r="L1322" s="24">
        <f t="shared" si="392"/>
        <v>0</v>
      </c>
      <c r="M1322" s="24">
        <f t="shared" si="392"/>
        <v>0</v>
      </c>
      <c r="N1322" s="24">
        <f t="shared" si="392"/>
        <v>0</v>
      </c>
      <c r="O1322" s="24">
        <f t="shared" si="392"/>
        <v>0</v>
      </c>
      <c r="P1322" s="24">
        <f t="shared" si="392"/>
        <v>0</v>
      </c>
      <c r="Q1322" s="24">
        <f t="shared" si="392"/>
        <v>0</v>
      </c>
      <c r="R1322" s="24">
        <f t="shared" si="392"/>
        <v>0</v>
      </c>
      <c r="S1322" s="24">
        <f t="shared" si="392"/>
        <v>0</v>
      </c>
      <c r="T1322" s="37" t="s">
        <v>31</v>
      </c>
      <c r="U1322" s="37"/>
    </row>
    <row r="1323" spans="2:23" s="26" customFormat="1" ht="21" hidden="1" customHeight="1" outlineLevel="1" x14ac:dyDescent="0.25">
      <c r="B1323" s="27"/>
      <c r="C1323" s="18"/>
      <c r="D1323" s="18"/>
      <c r="E1323" s="19"/>
      <c r="F1323" s="20"/>
      <c r="G1323" s="28"/>
      <c r="H1323" s="29">
        <f t="shared" si="394"/>
        <v>0</v>
      </c>
      <c r="I1323" s="29">
        <f t="shared" si="395"/>
        <v>0</v>
      </c>
      <c r="J1323" s="29">
        <f t="shared" si="393"/>
        <v>0</v>
      </c>
      <c r="K1323" s="24">
        <f t="shared" si="392"/>
        <v>0</v>
      </c>
      <c r="L1323" s="24">
        <f t="shared" si="392"/>
        <v>0</v>
      </c>
      <c r="M1323" s="24">
        <f t="shared" si="392"/>
        <v>0</v>
      </c>
      <c r="N1323" s="24">
        <f t="shared" si="392"/>
        <v>0</v>
      </c>
      <c r="O1323" s="24">
        <f t="shared" si="392"/>
        <v>0</v>
      </c>
      <c r="P1323" s="24">
        <f t="shared" si="392"/>
        <v>0</v>
      </c>
      <c r="Q1323" s="24">
        <f t="shared" si="392"/>
        <v>0</v>
      </c>
      <c r="R1323" s="24">
        <f t="shared" si="392"/>
        <v>0</v>
      </c>
      <c r="S1323" s="24">
        <f t="shared" si="392"/>
        <v>0</v>
      </c>
      <c r="T1323" s="25" t="s">
        <v>31</v>
      </c>
      <c r="U1323" s="30"/>
      <c r="W1323" s="31"/>
    </row>
    <row r="1324" spans="2:23" s="38" customFormat="1" ht="21" hidden="1" customHeight="1" outlineLevel="1" x14ac:dyDescent="0.25">
      <c r="B1324" s="32"/>
      <c r="C1324" s="33"/>
      <c r="D1324" s="33"/>
      <c r="E1324" s="34"/>
      <c r="F1324" s="35"/>
      <c r="G1324" s="35"/>
      <c r="H1324" s="29">
        <f t="shared" si="394"/>
        <v>0</v>
      </c>
      <c r="I1324" s="29">
        <f t="shared" si="395"/>
        <v>0</v>
      </c>
      <c r="J1324" s="36">
        <f t="shared" si="393"/>
        <v>0</v>
      </c>
      <c r="K1324" s="24">
        <f t="shared" ref="K1324:S1324" si="396">IF($E1324=K$6,$J1324,0)</f>
        <v>0</v>
      </c>
      <c r="L1324" s="24">
        <f t="shared" si="396"/>
        <v>0</v>
      </c>
      <c r="M1324" s="24">
        <f t="shared" si="396"/>
        <v>0</v>
      </c>
      <c r="N1324" s="24">
        <f t="shared" si="396"/>
        <v>0</v>
      </c>
      <c r="O1324" s="24">
        <f t="shared" si="396"/>
        <v>0</v>
      </c>
      <c r="P1324" s="24">
        <f t="shared" si="396"/>
        <v>0</v>
      </c>
      <c r="Q1324" s="24">
        <f t="shared" si="396"/>
        <v>0</v>
      </c>
      <c r="R1324" s="24">
        <f t="shared" si="396"/>
        <v>0</v>
      </c>
      <c r="S1324" s="24">
        <f t="shared" si="396"/>
        <v>0</v>
      </c>
      <c r="T1324" s="37" t="s">
        <v>31</v>
      </c>
      <c r="U1324" s="37"/>
    </row>
    <row r="1325" spans="2:23" s="68" customFormat="1" ht="21" hidden="1" customHeight="1" outlineLevel="1" x14ac:dyDescent="0.25">
      <c r="B1325" s="69"/>
      <c r="C1325" s="65"/>
      <c r="D1325" s="65"/>
      <c r="E1325" s="66"/>
      <c r="F1325" s="39"/>
      <c r="G1325" s="39"/>
      <c r="H1325" s="29">
        <f t="shared" si="394"/>
        <v>0</v>
      </c>
      <c r="I1325" s="29">
        <f t="shared" si="395"/>
        <v>0</v>
      </c>
      <c r="J1325" s="29"/>
      <c r="K1325" s="24"/>
      <c r="L1325" s="24"/>
      <c r="M1325" s="24"/>
      <c r="N1325" s="24"/>
      <c r="O1325" s="24"/>
      <c r="P1325" s="24"/>
      <c r="Q1325" s="24"/>
      <c r="R1325" s="24"/>
      <c r="S1325" s="24"/>
      <c r="T1325" s="25"/>
      <c r="U1325" s="67"/>
      <c r="V1325" s="26"/>
    </row>
    <row r="1326" spans="2:23" s="26" customFormat="1" ht="21" hidden="1" customHeight="1" outlineLevel="1" x14ac:dyDescent="0.25">
      <c r="B1326" s="27"/>
      <c r="C1326" s="18"/>
      <c r="D1326" s="18"/>
      <c r="E1326" s="19"/>
      <c r="F1326" s="39"/>
      <c r="G1326" s="39"/>
      <c r="H1326" s="29">
        <f t="shared" si="394"/>
        <v>0</v>
      </c>
      <c r="I1326" s="29">
        <f t="shared" si="395"/>
        <v>0</v>
      </c>
      <c r="J1326" s="29"/>
      <c r="K1326" s="24"/>
      <c r="L1326" s="24"/>
      <c r="M1326" s="24"/>
      <c r="N1326" s="24"/>
      <c r="O1326" s="24"/>
      <c r="P1326" s="24"/>
      <c r="Q1326" s="24"/>
      <c r="R1326" s="24"/>
      <c r="S1326" s="24"/>
      <c r="T1326" s="25"/>
      <c r="U1326" s="30"/>
    </row>
    <row r="1327" spans="2:23" s="26" customFormat="1" ht="15.75" collapsed="1" x14ac:dyDescent="0.25">
      <c r="B1327" s="27"/>
      <c r="C1327" s="18"/>
      <c r="D1327" s="18"/>
      <c r="E1327" s="19"/>
      <c r="F1327" s="39"/>
      <c r="G1327" s="39"/>
      <c r="H1327" s="29"/>
      <c r="I1327" s="29"/>
      <c r="J1327" s="29"/>
      <c r="K1327" s="24"/>
      <c r="L1327" s="24"/>
      <c r="M1327" s="24"/>
      <c r="N1327" s="24"/>
      <c r="O1327" s="24"/>
      <c r="P1327" s="24"/>
      <c r="Q1327" s="24"/>
      <c r="R1327" s="24"/>
      <c r="S1327" s="24"/>
      <c r="T1327" s="25"/>
      <c r="U1327" s="30"/>
      <c r="W1327" s="31"/>
    </row>
    <row r="1328" spans="2:23" s="8" customFormat="1" ht="21" customHeight="1" x14ac:dyDescent="0.25">
      <c r="B1328" s="40" t="s">
        <v>22</v>
      </c>
      <c r="C1328" s="41"/>
      <c r="D1328" s="41"/>
      <c r="E1328" s="42" t="str">
        <f>B931</f>
        <v xml:space="preserve">8TH FLOOR </v>
      </c>
      <c r="F1328" s="43"/>
      <c r="G1328" s="44"/>
      <c r="H1328" s="44"/>
      <c r="I1328" s="44"/>
      <c r="J1328" s="45" t="s">
        <v>23</v>
      </c>
      <c r="K1328" s="46">
        <f>SUM(K932:K1327)</f>
        <v>0</v>
      </c>
      <c r="L1328" s="46">
        <f t="shared" ref="L1328:S1328" si="397">SUM(L932:L1327)</f>
        <v>0</v>
      </c>
      <c r="M1328" s="46">
        <f t="shared" si="397"/>
        <v>0</v>
      </c>
      <c r="N1328" s="46">
        <f t="shared" si="397"/>
        <v>0</v>
      </c>
      <c r="O1328" s="46">
        <f t="shared" si="397"/>
        <v>0</v>
      </c>
      <c r="P1328" s="46">
        <f t="shared" si="397"/>
        <v>0</v>
      </c>
      <c r="Q1328" s="46">
        <f t="shared" si="397"/>
        <v>0</v>
      </c>
      <c r="R1328" s="46">
        <f t="shared" si="397"/>
        <v>0</v>
      </c>
      <c r="S1328" s="46">
        <f t="shared" si="397"/>
        <v>0</v>
      </c>
      <c r="T1328" s="47" t="s">
        <v>31</v>
      </c>
      <c r="U1328" s="47"/>
    </row>
    <row r="1329" spans="2:23" s="8" customFormat="1" ht="21" customHeight="1" x14ac:dyDescent="0.25">
      <c r="B1329" s="48"/>
      <c r="C1329" s="49"/>
      <c r="D1329" s="49"/>
      <c r="E1329" s="50"/>
      <c r="F1329" s="51"/>
      <c r="G1329" s="49"/>
      <c r="H1329" s="49"/>
      <c r="I1329" s="49"/>
      <c r="J1329" s="52" t="s">
        <v>24</v>
      </c>
      <c r="K1329" s="53">
        <v>1</v>
      </c>
      <c r="L1329" s="53">
        <v>1</v>
      </c>
      <c r="M1329" s="53">
        <v>1</v>
      </c>
      <c r="N1329" s="53">
        <v>1</v>
      </c>
      <c r="O1329" s="53">
        <v>1</v>
      </c>
      <c r="P1329" s="53">
        <v>1</v>
      </c>
      <c r="Q1329" s="53">
        <v>1</v>
      </c>
      <c r="R1329" s="53">
        <v>1</v>
      </c>
      <c r="S1329" s="53">
        <v>1</v>
      </c>
      <c r="T1329" s="54" t="s">
        <v>4</v>
      </c>
      <c r="U1329" s="54"/>
    </row>
    <row r="1330" spans="2:23" s="8" customFormat="1" ht="21" customHeight="1" x14ac:dyDescent="0.25">
      <c r="B1330" s="55"/>
      <c r="C1330" s="56"/>
      <c r="D1330" s="56"/>
      <c r="E1330" s="57"/>
      <c r="F1330" s="58"/>
      <c r="G1330" s="56"/>
      <c r="H1330" s="56"/>
      <c r="I1330" s="56"/>
      <c r="J1330" s="45" t="s">
        <v>25</v>
      </c>
      <c r="K1330" s="59">
        <f t="shared" ref="K1330:S1330" si="398">ROUND(K1328*K1329,2)</f>
        <v>0</v>
      </c>
      <c r="L1330" s="59">
        <f t="shared" si="398"/>
        <v>0</v>
      </c>
      <c r="M1330" s="59">
        <f t="shared" si="398"/>
        <v>0</v>
      </c>
      <c r="N1330" s="59">
        <f t="shared" si="398"/>
        <v>0</v>
      </c>
      <c r="O1330" s="59">
        <f t="shared" si="398"/>
        <v>0</v>
      </c>
      <c r="P1330" s="59">
        <f t="shared" si="398"/>
        <v>0</v>
      </c>
      <c r="Q1330" s="59">
        <f t="shared" si="398"/>
        <v>0</v>
      </c>
      <c r="R1330" s="59">
        <f t="shared" si="398"/>
        <v>0</v>
      </c>
      <c r="S1330" s="59">
        <f t="shared" si="398"/>
        <v>0</v>
      </c>
      <c r="T1330" s="47" t="s">
        <v>31</v>
      </c>
      <c r="U1330" s="47"/>
      <c r="V1330" s="60"/>
      <c r="W1330" s="60"/>
    </row>
    <row r="1331" spans="2:23" ht="15.75" x14ac:dyDescent="0.25">
      <c r="G1331" s="115"/>
    </row>
    <row r="1333" spans="2:23" s="8" customFormat="1" ht="21" customHeight="1" x14ac:dyDescent="0.25">
      <c r="B1333" s="184" t="s">
        <v>52</v>
      </c>
      <c r="C1333" s="185"/>
      <c r="D1333" s="186"/>
      <c r="E1333" s="187"/>
      <c r="F1333" s="187"/>
      <c r="G1333" s="187"/>
      <c r="H1333" s="187"/>
      <c r="I1333" s="187"/>
      <c r="J1333" s="187"/>
      <c r="K1333" s="187"/>
      <c r="L1333" s="187"/>
      <c r="M1333" s="187"/>
      <c r="N1333" s="187"/>
      <c r="O1333" s="187"/>
      <c r="P1333" s="187"/>
      <c r="Q1333" s="187"/>
      <c r="R1333" s="187"/>
      <c r="S1333" s="187"/>
      <c r="T1333" s="188"/>
      <c r="U1333" s="7"/>
    </row>
    <row r="1334" spans="2:23" s="16" customFormat="1" ht="21" hidden="1" customHeight="1" outlineLevel="1" x14ac:dyDescent="0.25">
      <c r="B1334" s="9"/>
      <c r="C1334" s="10"/>
      <c r="D1334" s="10"/>
      <c r="E1334" s="11"/>
      <c r="F1334" s="12"/>
      <c r="G1334" s="11"/>
      <c r="H1334" s="13"/>
      <c r="I1334" s="13"/>
      <c r="J1334" s="13"/>
      <c r="K1334" s="14"/>
      <c r="L1334" s="14"/>
      <c r="M1334" s="14"/>
      <c r="N1334" s="14"/>
      <c r="O1334" s="14"/>
      <c r="P1334" s="14"/>
      <c r="Q1334" s="14"/>
      <c r="R1334" s="14"/>
      <c r="S1334" s="14"/>
      <c r="T1334" s="15"/>
      <c r="U1334" s="15"/>
    </row>
    <row r="1335" spans="2:23" s="26" customFormat="1" ht="21" hidden="1" customHeight="1" outlineLevel="1" x14ac:dyDescent="0.25">
      <c r="B1335" s="9"/>
      <c r="C1335" s="18"/>
      <c r="D1335" s="18"/>
      <c r="E1335" s="62"/>
      <c r="F1335" s="20"/>
      <c r="G1335" s="28"/>
      <c r="H1335" s="63"/>
      <c r="I1335" s="63"/>
      <c r="J1335" s="63"/>
      <c r="K1335" s="64"/>
      <c r="L1335" s="64"/>
      <c r="M1335" s="64"/>
      <c r="N1335" s="64"/>
      <c r="O1335" s="64"/>
      <c r="P1335" s="64"/>
      <c r="Q1335" s="64"/>
      <c r="R1335" s="64"/>
      <c r="S1335" s="64"/>
      <c r="T1335" s="30"/>
      <c r="U1335" s="30"/>
    </row>
    <row r="1336" spans="2:23" s="26" customFormat="1" ht="21" hidden="1" customHeight="1" outlineLevel="1" x14ac:dyDescent="0.25">
      <c r="B1336" s="9"/>
      <c r="C1336" s="18"/>
      <c r="D1336" s="18"/>
      <c r="E1336" s="62"/>
      <c r="F1336" s="20"/>
      <c r="G1336" s="28"/>
      <c r="H1336" s="63"/>
      <c r="I1336" s="63"/>
      <c r="J1336" s="63"/>
      <c r="K1336" s="64"/>
      <c r="L1336" s="64"/>
      <c r="M1336" s="64"/>
      <c r="N1336" s="64"/>
      <c r="O1336" s="64"/>
      <c r="P1336" s="64"/>
      <c r="Q1336" s="64"/>
      <c r="R1336" s="64"/>
      <c r="S1336" s="64"/>
      <c r="T1336" s="30"/>
      <c r="U1336" s="30"/>
    </row>
    <row r="1337" spans="2:23" s="26" customFormat="1" ht="21" hidden="1" customHeight="1" outlineLevel="1" x14ac:dyDescent="0.25">
      <c r="B1337" s="27"/>
      <c r="C1337" s="18"/>
      <c r="D1337" s="18"/>
      <c r="E1337" s="62"/>
      <c r="F1337" s="39"/>
      <c r="G1337" s="39"/>
      <c r="H1337" s="29">
        <f>IF(C1337="A",PRODUCT(E1337:G1337),0)</f>
        <v>0</v>
      </c>
      <c r="I1337" s="29">
        <f>IF(C1337="D",-PRODUCT(E1337:G1337),0)</f>
        <v>0</v>
      </c>
      <c r="J1337" s="29">
        <f t="shared" ref="J1337:J1400" si="399">(H1337*D1337)+(I1337*D1337)</f>
        <v>0</v>
      </c>
      <c r="K1337" s="24">
        <f>IF($E1337=K$6,$J1337,0)</f>
        <v>0</v>
      </c>
      <c r="L1337" s="24">
        <f t="shared" ref="L1337:S1352" si="400">IF($E1337=L$6,$J1337,0)</f>
        <v>0</v>
      </c>
      <c r="M1337" s="24">
        <f t="shared" si="400"/>
        <v>0</v>
      </c>
      <c r="N1337" s="24">
        <f t="shared" si="400"/>
        <v>0</v>
      </c>
      <c r="O1337" s="24">
        <f t="shared" si="400"/>
        <v>0</v>
      </c>
      <c r="P1337" s="24">
        <f t="shared" si="400"/>
        <v>0</v>
      </c>
      <c r="Q1337" s="24">
        <f t="shared" si="400"/>
        <v>0</v>
      </c>
      <c r="R1337" s="24">
        <f t="shared" si="400"/>
        <v>0</v>
      </c>
      <c r="S1337" s="24">
        <f t="shared" si="400"/>
        <v>0</v>
      </c>
      <c r="T1337" s="25" t="s">
        <v>31</v>
      </c>
      <c r="U1337" s="30"/>
      <c r="W1337" s="31"/>
    </row>
    <row r="1338" spans="2:23" s="38" customFormat="1" ht="21" hidden="1" customHeight="1" outlineLevel="1" x14ac:dyDescent="0.25">
      <c r="B1338" s="27"/>
      <c r="C1338" s="18"/>
      <c r="D1338" s="18"/>
      <c r="E1338" s="62"/>
      <c r="F1338" s="39"/>
      <c r="G1338" s="39"/>
      <c r="H1338" s="29">
        <f t="shared" ref="H1338:H1401" si="401">IF(C1338="A",PRODUCT(E1338:G1338),0)</f>
        <v>0</v>
      </c>
      <c r="I1338" s="29">
        <f t="shared" ref="I1338:I1401" si="402">IF(C1338="D",-PRODUCT(E1338:G1338),0)</f>
        <v>0</v>
      </c>
      <c r="J1338" s="29">
        <f t="shared" si="399"/>
        <v>0</v>
      </c>
      <c r="K1338" s="24">
        <f t="shared" ref="K1338:S1379" si="403">IF($E1338=K$6,$J1338,0)</f>
        <v>0</v>
      </c>
      <c r="L1338" s="24">
        <f t="shared" si="400"/>
        <v>0</v>
      </c>
      <c r="M1338" s="24">
        <f t="shared" si="400"/>
        <v>0</v>
      </c>
      <c r="N1338" s="24">
        <f t="shared" si="400"/>
        <v>0</v>
      </c>
      <c r="O1338" s="24">
        <f t="shared" si="400"/>
        <v>0</v>
      </c>
      <c r="P1338" s="24">
        <f t="shared" si="400"/>
        <v>0</v>
      </c>
      <c r="Q1338" s="24">
        <f t="shared" si="400"/>
        <v>0</v>
      </c>
      <c r="R1338" s="24">
        <f t="shared" si="400"/>
        <v>0</v>
      </c>
      <c r="S1338" s="24">
        <f t="shared" si="400"/>
        <v>0</v>
      </c>
      <c r="T1338" s="25" t="s">
        <v>31</v>
      </c>
      <c r="U1338" s="37"/>
    </row>
    <row r="1339" spans="2:23" s="26" customFormat="1" ht="21" hidden="1" customHeight="1" outlineLevel="1" x14ac:dyDescent="0.25">
      <c r="B1339" s="27"/>
      <c r="C1339" s="18"/>
      <c r="D1339" s="18"/>
      <c r="E1339" s="62"/>
      <c r="F1339" s="39"/>
      <c r="G1339" s="39"/>
      <c r="H1339" s="29">
        <f t="shared" si="401"/>
        <v>0</v>
      </c>
      <c r="I1339" s="29">
        <f t="shared" si="402"/>
        <v>0</v>
      </c>
      <c r="J1339" s="29">
        <f t="shared" si="399"/>
        <v>0</v>
      </c>
      <c r="K1339" s="24">
        <f t="shared" si="403"/>
        <v>0</v>
      </c>
      <c r="L1339" s="24">
        <f t="shared" si="400"/>
        <v>0</v>
      </c>
      <c r="M1339" s="24">
        <f t="shared" si="400"/>
        <v>0</v>
      </c>
      <c r="N1339" s="24">
        <f t="shared" si="400"/>
        <v>0</v>
      </c>
      <c r="O1339" s="24">
        <f t="shared" si="400"/>
        <v>0</v>
      </c>
      <c r="P1339" s="24">
        <f t="shared" si="400"/>
        <v>0</v>
      </c>
      <c r="Q1339" s="24">
        <f t="shared" si="400"/>
        <v>0</v>
      </c>
      <c r="R1339" s="24">
        <f t="shared" si="400"/>
        <v>0</v>
      </c>
      <c r="S1339" s="24">
        <f t="shared" si="400"/>
        <v>0</v>
      </c>
      <c r="T1339" s="25" t="s">
        <v>31</v>
      </c>
      <c r="U1339" s="30"/>
      <c r="W1339" s="31"/>
    </row>
    <row r="1340" spans="2:23" s="26" customFormat="1" ht="21" hidden="1" customHeight="1" outlineLevel="1" x14ac:dyDescent="0.25">
      <c r="B1340" s="27"/>
      <c r="C1340" s="18"/>
      <c r="D1340" s="18"/>
      <c r="E1340" s="62"/>
      <c r="F1340" s="39"/>
      <c r="G1340" s="39"/>
      <c r="H1340" s="29">
        <f t="shared" si="401"/>
        <v>0</v>
      </c>
      <c r="I1340" s="29">
        <f t="shared" si="402"/>
        <v>0</v>
      </c>
      <c r="J1340" s="29">
        <f t="shared" si="399"/>
        <v>0</v>
      </c>
      <c r="K1340" s="24">
        <f t="shared" si="403"/>
        <v>0</v>
      </c>
      <c r="L1340" s="24">
        <f t="shared" si="400"/>
        <v>0</v>
      </c>
      <c r="M1340" s="24">
        <f t="shared" si="400"/>
        <v>0</v>
      </c>
      <c r="N1340" s="24">
        <f t="shared" si="400"/>
        <v>0</v>
      </c>
      <c r="O1340" s="24">
        <f t="shared" si="400"/>
        <v>0</v>
      </c>
      <c r="P1340" s="24">
        <f t="shared" si="400"/>
        <v>0</v>
      </c>
      <c r="Q1340" s="24">
        <f t="shared" si="400"/>
        <v>0</v>
      </c>
      <c r="R1340" s="24">
        <f t="shared" si="400"/>
        <v>0</v>
      </c>
      <c r="S1340" s="24">
        <f t="shared" si="400"/>
        <v>0</v>
      </c>
      <c r="T1340" s="25" t="s">
        <v>31</v>
      </c>
      <c r="U1340" s="30"/>
      <c r="W1340" s="31"/>
    </row>
    <row r="1341" spans="2:23" s="26" customFormat="1" ht="21" hidden="1" customHeight="1" outlineLevel="1" x14ac:dyDescent="0.25">
      <c r="B1341" s="27"/>
      <c r="C1341" s="18"/>
      <c r="D1341" s="18"/>
      <c r="E1341" s="62"/>
      <c r="F1341" s="39"/>
      <c r="G1341" s="39"/>
      <c r="H1341" s="29">
        <f t="shared" si="401"/>
        <v>0</v>
      </c>
      <c r="I1341" s="29">
        <f t="shared" si="402"/>
        <v>0</v>
      </c>
      <c r="J1341" s="29">
        <f t="shared" si="399"/>
        <v>0</v>
      </c>
      <c r="K1341" s="24">
        <f t="shared" si="403"/>
        <v>0</v>
      </c>
      <c r="L1341" s="24">
        <f t="shared" si="400"/>
        <v>0</v>
      </c>
      <c r="M1341" s="24">
        <f t="shared" si="400"/>
        <v>0</v>
      </c>
      <c r="N1341" s="24">
        <f t="shared" si="400"/>
        <v>0</v>
      </c>
      <c r="O1341" s="24">
        <f t="shared" si="400"/>
        <v>0</v>
      </c>
      <c r="P1341" s="24">
        <f t="shared" si="400"/>
        <v>0</v>
      </c>
      <c r="Q1341" s="24">
        <f t="shared" si="400"/>
        <v>0</v>
      </c>
      <c r="R1341" s="24">
        <f t="shared" si="400"/>
        <v>0</v>
      </c>
      <c r="S1341" s="24">
        <f t="shared" si="400"/>
        <v>0</v>
      </c>
      <c r="T1341" s="25" t="s">
        <v>31</v>
      </c>
      <c r="U1341" s="30"/>
      <c r="W1341" s="31"/>
    </row>
    <row r="1342" spans="2:23" s="26" customFormat="1" ht="21" hidden="1" customHeight="1" outlineLevel="1" x14ac:dyDescent="0.25">
      <c r="B1342" s="27"/>
      <c r="C1342" s="18"/>
      <c r="D1342" s="18"/>
      <c r="E1342" s="62"/>
      <c r="F1342" s="39"/>
      <c r="G1342" s="39"/>
      <c r="H1342" s="29">
        <f t="shared" si="401"/>
        <v>0</v>
      </c>
      <c r="I1342" s="29">
        <f t="shared" si="402"/>
        <v>0</v>
      </c>
      <c r="J1342" s="29">
        <f t="shared" si="399"/>
        <v>0</v>
      </c>
      <c r="K1342" s="24">
        <f t="shared" si="403"/>
        <v>0</v>
      </c>
      <c r="L1342" s="24">
        <f t="shared" si="400"/>
        <v>0</v>
      </c>
      <c r="M1342" s="24">
        <f t="shared" si="400"/>
        <v>0</v>
      </c>
      <c r="N1342" s="24">
        <f t="shared" si="400"/>
        <v>0</v>
      </c>
      <c r="O1342" s="24">
        <f t="shared" si="400"/>
        <v>0</v>
      </c>
      <c r="P1342" s="24">
        <f t="shared" si="400"/>
        <v>0</v>
      </c>
      <c r="Q1342" s="24">
        <f t="shared" si="400"/>
        <v>0</v>
      </c>
      <c r="R1342" s="24">
        <f t="shared" si="400"/>
        <v>0</v>
      </c>
      <c r="S1342" s="24">
        <f t="shared" si="400"/>
        <v>0</v>
      </c>
      <c r="T1342" s="25" t="s">
        <v>31</v>
      </c>
      <c r="U1342" s="30"/>
      <c r="W1342" s="31"/>
    </row>
    <row r="1343" spans="2:23" s="26" customFormat="1" ht="21" hidden="1" customHeight="1" outlineLevel="1" x14ac:dyDescent="0.25">
      <c r="B1343" s="27"/>
      <c r="C1343" s="18"/>
      <c r="D1343" s="18"/>
      <c r="E1343" s="62"/>
      <c r="F1343" s="39"/>
      <c r="G1343" s="39"/>
      <c r="H1343" s="29">
        <f t="shared" si="401"/>
        <v>0</v>
      </c>
      <c r="I1343" s="29">
        <f t="shared" si="402"/>
        <v>0</v>
      </c>
      <c r="J1343" s="29">
        <f t="shared" si="399"/>
        <v>0</v>
      </c>
      <c r="K1343" s="24">
        <f t="shared" si="403"/>
        <v>0</v>
      </c>
      <c r="L1343" s="24">
        <f t="shared" si="400"/>
        <v>0</v>
      </c>
      <c r="M1343" s="24">
        <f t="shared" si="400"/>
        <v>0</v>
      </c>
      <c r="N1343" s="24">
        <f t="shared" si="400"/>
        <v>0</v>
      </c>
      <c r="O1343" s="24">
        <f t="shared" si="400"/>
        <v>0</v>
      </c>
      <c r="P1343" s="24">
        <f t="shared" si="400"/>
        <v>0</v>
      </c>
      <c r="Q1343" s="24">
        <f t="shared" si="400"/>
        <v>0</v>
      </c>
      <c r="R1343" s="24">
        <f t="shared" si="400"/>
        <v>0</v>
      </c>
      <c r="S1343" s="24">
        <f t="shared" si="400"/>
        <v>0</v>
      </c>
      <c r="T1343" s="25" t="s">
        <v>31</v>
      </c>
      <c r="U1343" s="30"/>
      <c r="W1343" s="31"/>
    </row>
    <row r="1344" spans="2:23" s="38" customFormat="1" ht="21" hidden="1" customHeight="1" outlineLevel="1" x14ac:dyDescent="0.25">
      <c r="B1344" s="27"/>
      <c r="C1344" s="18"/>
      <c r="D1344" s="18"/>
      <c r="E1344" s="62"/>
      <c r="F1344" s="39"/>
      <c r="G1344" s="39"/>
      <c r="H1344" s="29">
        <f t="shared" si="401"/>
        <v>0</v>
      </c>
      <c r="I1344" s="29">
        <f t="shared" si="402"/>
        <v>0</v>
      </c>
      <c r="J1344" s="29">
        <f t="shared" si="399"/>
        <v>0</v>
      </c>
      <c r="K1344" s="24">
        <f t="shared" si="403"/>
        <v>0</v>
      </c>
      <c r="L1344" s="24">
        <f t="shared" si="400"/>
        <v>0</v>
      </c>
      <c r="M1344" s="24">
        <f t="shared" si="400"/>
        <v>0</v>
      </c>
      <c r="N1344" s="24">
        <f t="shared" si="400"/>
        <v>0</v>
      </c>
      <c r="O1344" s="24">
        <f t="shared" si="400"/>
        <v>0</v>
      </c>
      <c r="P1344" s="24">
        <f t="shared" si="400"/>
        <v>0</v>
      </c>
      <c r="Q1344" s="24">
        <f t="shared" si="400"/>
        <v>0</v>
      </c>
      <c r="R1344" s="24">
        <f t="shared" si="400"/>
        <v>0</v>
      </c>
      <c r="S1344" s="24">
        <f t="shared" si="400"/>
        <v>0</v>
      </c>
      <c r="T1344" s="25" t="s">
        <v>31</v>
      </c>
      <c r="U1344" s="37"/>
    </row>
    <row r="1345" spans="2:23" s="26" customFormat="1" ht="21" hidden="1" customHeight="1" outlineLevel="1" x14ac:dyDescent="0.25">
      <c r="B1345" s="27"/>
      <c r="C1345" s="18"/>
      <c r="D1345" s="18"/>
      <c r="E1345" s="62"/>
      <c r="F1345" s="39"/>
      <c r="G1345" s="39"/>
      <c r="H1345" s="29">
        <f t="shared" si="401"/>
        <v>0</v>
      </c>
      <c r="I1345" s="29">
        <f t="shared" si="402"/>
        <v>0</v>
      </c>
      <c r="J1345" s="29">
        <f t="shared" si="399"/>
        <v>0</v>
      </c>
      <c r="K1345" s="24">
        <f t="shared" si="403"/>
        <v>0</v>
      </c>
      <c r="L1345" s="24">
        <f t="shared" si="400"/>
        <v>0</v>
      </c>
      <c r="M1345" s="24">
        <f t="shared" si="400"/>
        <v>0</v>
      </c>
      <c r="N1345" s="24">
        <f t="shared" si="400"/>
        <v>0</v>
      </c>
      <c r="O1345" s="24">
        <f t="shared" si="400"/>
        <v>0</v>
      </c>
      <c r="P1345" s="24">
        <f t="shared" si="400"/>
        <v>0</v>
      </c>
      <c r="Q1345" s="24">
        <f t="shared" si="400"/>
        <v>0</v>
      </c>
      <c r="R1345" s="24">
        <f t="shared" si="400"/>
        <v>0</v>
      </c>
      <c r="S1345" s="24">
        <f t="shared" si="400"/>
        <v>0</v>
      </c>
      <c r="T1345" s="25" t="s">
        <v>31</v>
      </c>
      <c r="U1345" s="30"/>
      <c r="W1345" s="31"/>
    </row>
    <row r="1346" spans="2:23" s="68" customFormat="1" ht="21" hidden="1" customHeight="1" outlineLevel="1" x14ac:dyDescent="0.25">
      <c r="B1346" s="27"/>
      <c r="C1346" s="18"/>
      <c r="D1346" s="18"/>
      <c r="E1346" s="62"/>
      <c r="F1346" s="39"/>
      <c r="G1346" s="39"/>
      <c r="H1346" s="29">
        <f t="shared" si="401"/>
        <v>0</v>
      </c>
      <c r="I1346" s="29">
        <f t="shared" si="402"/>
        <v>0</v>
      </c>
      <c r="J1346" s="29">
        <f t="shared" si="399"/>
        <v>0</v>
      </c>
      <c r="K1346" s="24">
        <f t="shared" si="403"/>
        <v>0</v>
      </c>
      <c r="L1346" s="24">
        <f t="shared" si="400"/>
        <v>0</v>
      </c>
      <c r="M1346" s="24">
        <f t="shared" si="400"/>
        <v>0</v>
      </c>
      <c r="N1346" s="24">
        <f t="shared" si="400"/>
        <v>0</v>
      </c>
      <c r="O1346" s="24">
        <f t="shared" si="400"/>
        <v>0</v>
      </c>
      <c r="P1346" s="24">
        <f t="shared" si="400"/>
        <v>0</v>
      </c>
      <c r="Q1346" s="24">
        <f t="shared" si="400"/>
        <v>0</v>
      </c>
      <c r="R1346" s="24">
        <f t="shared" si="400"/>
        <v>0</v>
      </c>
      <c r="S1346" s="24">
        <f t="shared" si="400"/>
        <v>0</v>
      </c>
      <c r="T1346" s="25" t="s">
        <v>31</v>
      </c>
      <c r="U1346" s="67"/>
      <c r="V1346" s="26"/>
    </row>
    <row r="1347" spans="2:23" s="26" customFormat="1" ht="21" hidden="1" customHeight="1" outlineLevel="1" x14ac:dyDescent="0.25">
      <c r="B1347" s="27"/>
      <c r="C1347" s="18"/>
      <c r="D1347" s="18"/>
      <c r="E1347" s="62"/>
      <c r="F1347" s="39"/>
      <c r="G1347" s="39"/>
      <c r="H1347" s="29">
        <f t="shared" si="401"/>
        <v>0</v>
      </c>
      <c r="I1347" s="29">
        <f t="shared" si="402"/>
        <v>0</v>
      </c>
      <c r="J1347" s="29">
        <f t="shared" si="399"/>
        <v>0</v>
      </c>
      <c r="K1347" s="24">
        <f t="shared" si="403"/>
        <v>0</v>
      </c>
      <c r="L1347" s="24">
        <f t="shared" si="400"/>
        <v>0</v>
      </c>
      <c r="M1347" s="24">
        <f t="shared" si="400"/>
        <v>0</v>
      </c>
      <c r="N1347" s="24">
        <f t="shared" si="400"/>
        <v>0</v>
      </c>
      <c r="O1347" s="24">
        <f t="shared" si="400"/>
        <v>0</v>
      </c>
      <c r="P1347" s="24">
        <f t="shared" si="400"/>
        <v>0</v>
      </c>
      <c r="Q1347" s="24">
        <f t="shared" si="400"/>
        <v>0</v>
      </c>
      <c r="R1347" s="24">
        <f t="shared" si="400"/>
        <v>0</v>
      </c>
      <c r="S1347" s="24">
        <f t="shared" si="400"/>
        <v>0</v>
      </c>
      <c r="T1347" s="25" t="s">
        <v>31</v>
      </c>
      <c r="U1347" s="30"/>
      <c r="W1347" s="31"/>
    </row>
    <row r="1348" spans="2:23" s="38" customFormat="1" ht="21" hidden="1" customHeight="1" outlineLevel="1" x14ac:dyDescent="0.25">
      <c r="B1348" s="27"/>
      <c r="C1348" s="18"/>
      <c r="D1348" s="18"/>
      <c r="E1348" s="62"/>
      <c r="F1348" s="39"/>
      <c r="G1348" s="39"/>
      <c r="H1348" s="29">
        <f t="shared" si="401"/>
        <v>0</v>
      </c>
      <c r="I1348" s="29">
        <f t="shared" si="402"/>
        <v>0</v>
      </c>
      <c r="J1348" s="29">
        <f t="shared" si="399"/>
        <v>0</v>
      </c>
      <c r="K1348" s="24">
        <f t="shared" si="403"/>
        <v>0</v>
      </c>
      <c r="L1348" s="24">
        <f t="shared" si="400"/>
        <v>0</v>
      </c>
      <c r="M1348" s="24">
        <f t="shared" si="400"/>
        <v>0</v>
      </c>
      <c r="N1348" s="24">
        <f t="shared" si="400"/>
        <v>0</v>
      </c>
      <c r="O1348" s="24">
        <f t="shared" si="400"/>
        <v>0</v>
      </c>
      <c r="P1348" s="24">
        <f t="shared" si="400"/>
        <v>0</v>
      </c>
      <c r="Q1348" s="24">
        <f t="shared" si="400"/>
        <v>0</v>
      </c>
      <c r="R1348" s="24">
        <f t="shared" si="400"/>
        <v>0</v>
      </c>
      <c r="S1348" s="24">
        <f t="shared" si="400"/>
        <v>0</v>
      </c>
      <c r="T1348" s="25" t="s">
        <v>31</v>
      </c>
      <c r="U1348" s="37"/>
    </row>
    <row r="1349" spans="2:23" s="26" customFormat="1" ht="21" hidden="1" customHeight="1" outlineLevel="1" x14ac:dyDescent="0.25">
      <c r="B1349" s="9"/>
      <c r="C1349" s="18"/>
      <c r="D1349" s="18"/>
      <c r="E1349" s="62"/>
      <c r="F1349" s="20"/>
      <c r="G1349" s="28"/>
      <c r="H1349" s="29">
        <f t="shared" si="401"/>
        <v>0</v>
      </c>
      <c r="I1349" s="29">
        <f t="shared" si="402"/>
        <v>0</v>
      </c>
      <c r="J1349" s="63"/>
      <c r="K1349" s="64"/>
      <c r="L1349" s="64"/>
      <c r="M1349" s="64"/>
      <c r="N1349" s="64"/>
      <c r="O1349" s="64"/>
      <c r="P1349" s="64"/>
      <c r="Q1349" s="64"/>
      <c r="R1349" s="64"/>
      <c r="S1349" s="64"/>
      <c r="T1349" s="30"/>
      <c r="U1349" s="30"/>
    </row>
    <row r="1350" spans="2:23" s="26" customFormat="1" ht="21" hidden="1" customHeight="1" outlineLevel="1" x14ac:dyDescent="0.25">
      <c r="B1350" s="27"/>
      <c r="C1350" s="18"/>
      <c r="D1350" s="18"/>
      <c r="E1350" s="62"/>
      <c r="F1350" s="39"/>
      <c r="G1350" s="39"/>
      <c r="H1350" s="29">
        <f t="shared" si="401"/>
        <v>0</v>
      </c>
      <c r="I1350" s="29">
        <f t="shared" si="402"/>
        <v>0</v>
      </c>
      <c r="J1350" s="29">
        <f t="shared" si="399"/>
        <v>0</v>
      </c>
      <c r="K1350" s="24">
        <f t="shared" si="403"/>
        <v>0</v>
      </c>
      <c r="L1350" s="24">
        <f t="shared" si="400"/>
        <v>0</v>
      </c>
      <c r="M1350" s="24">
        <f t="shared" si="400"/>
        <v>0</v>
      </c>
      <c r="N1350" s="24">
        <f t="shared" si="400"/>
        <v>0</v>
      </c>
      <c r="O1350" s="24">
        <f t="shared" si="400"/>
        <v>0</v>
      </c>
      <c r="P1350" s="24">
        <f t="shared" si="400"/>
        <v>0</v>
      </c>
      <c r="Q1350" s="24">
        <f t="shared" si="400"/>
        <v>0</v>
      </c>
      <c r="R1350" s="24">
        <f t="shared" si="400"/>
        <v>0</v>
      </c>
      <c r="S1350" s="24">
        <f t="shared" si="400"/>
        <v>0</v>
      </c>
      <c r="T1350" s="25" t="s">
        <v>31</v>
      </c>
      <c r="U1350" s="30"/>
      <c r="W1350" s="31"/>
    </row>
    <row r="1351" spans="2:23" s="68" customFormat="1" ht="21" hidden="1" customHeight="1" outlineLevel="1" x14ac:dyDescent="0.25">
      <c r="B1351" s="27"/>
      <c r="C1351" s="18"/>
      <c r="D1351" s="18"/>
      <c r="E1351" s="62"/>
      <c r="F1351" s="39"/>
      <c r="G1351" s="39"/>
      <c r="H1351" s="29">
        <f t="shared" si="401"/>
        <v>0</v>
      </c>
      <c r="I1351" s="29">
        <f t="shared" si="402"/>
        <v>0</v>
      </c>
      <c r="J1351" s="29">
        <f t="shared" si="399"/>
        <v>0</v>
      </c>
      <c r="K1351" s="24">
        <f t="shared" si="403"/>
        <v>0</v>
      </c>
      <c r="L1351" s="24">
        <f t="shared" si="400"/>
        <v>0</v>
      </c>
      <c r="M1351" s="24">
        <f t="shared" si="400"/>
        <v>0</v>
      </c>
      <c r="N1351" s="24">
        <f t="shared" si="400"/>
        <v>0</v>
      </c>
      <c r="O1351" s="24">
        <f t="shared" si="400"/>
        <v>0</v>
      </c>
      <c r="P1351" s="24">
        <f t="shared" si="400"/>
        <v>0</v>
      </c>
      <c r="Q1351" s="24">
        <f t="shared" si="400"/>
        <v>0</v>
      </c>
      <c r="R1351" s="24">
        <f t="shared" si="400"/>
        <v>0</v>
      </c>
      <c r="S1351" s="24">
        <f t="shared" si="400"/>
        <v>0</v>
      </c>
      <c r="T1351" s="25" t="s">
        <v>31</v>
      </c>
      <c r="U1351" s="67"/>
      <c r="V1351" s="26"/>
    </row>
    <row r="1352" spans="2:23" s="26" customFormat="1" ht="21" hidden="1" customHeight="1" outlineLevel="1" x14ac:dyDescent="0.25">
      <c r="B1352" s="27"/>
      <c r="C1352" s="18"/>
      <c r="D1352" s="18"/>
      <c r="E1352" s="62"/>
      <c r="F1352" s="39"/>
      <c r="G1352" s="39"/>
      <c r="H1352" s="29">
        <f t="shared" si="401"/>
        <v>0</v>
      </c>
      <c r="I1352" s="29">
        <f t="shared" si="402"/>
        <v>0</v>
      </c>
      <c r="J1352" s="29">
        <f t="shared" si="399"/>
        <v>0</v>
      </c>
      <c r="K1352" s="24">
        <f t="shared" si="403"/>
        <v>0</v>
      </c>
      <c r="L1352" s="24">
        <f t="shared" si="400"/>
        <v>0</v>
      </c>
      <c r="M1352" s="24">
        <f t="shared" si="400"/>
        <v>0</v>
      </c>
      <c r="N1352" s="24">
        <f t="shared" si="400"/>
        <v>0</v>
      </c>
      <c r="O1352" s="24">
        <f t="shared" si="400"/>
        <v>0</v>
      </c>
      <c r="P1352" s="24">
        <f t="shared" si="400"/>
        <v>0</v>
      </c>
      <c r="Q1352" s="24">
        <f t="shared" si="400"/>
        <v>0</v>
      </c>
      <c r="R1352" s="24">
        <f t="shared" si="400"/>
        <v>0</v>
      </c>
      <c r="S1352" s="24">
        <f t="shared" si="400"/>
        <v>0</v>
      </c>
      <c r="T1352" s="25" t="s">
        <v>31</v>
      </c>
      <c r="U1352" s="30"/>
      <c r="W1352" s="31"/>
    </row>
    <row r="1353" spans="2:23" s="38" customFormat="1" ht="21" hidden="1" customHeight="1" outlineLevel="1" x14ac:dyDescent="0.25">
      <c r="B1353" s="27"/>
      <c r="C1353" s="18"/>
      <c r="D1353" s="18"/>
      <c r="E1353" s="62"/>
      <c r="F1353" s="39"/>
      <c r="G1353" s="39"/>
      <c r="H1353" s="29">
        <f t="shared" si="401"/>
        <v>0</v>
      </c>
      <c r="I1353" s="29">
        <f t="shared" si="402"/>
        <v>0</v>
      </c>
      <c r="J1353" s="29">
        <f t="shared" si="399"/>
        <v>0</v>
      </c>
      <c r="K1353" s="24">
        <f t="shared" si="403"/>
        <v>0</v>
      </c>
      <c r="L1353" s="24">
        <f t="shared" si="403"/>
        <v>0</v>
      </c>
      <c r="M1353" s="24">
        <f t="shared" si="403"/>
        <v>0</v>
      </c>
      <c r="N1353" s="24">
        <f t="shared" si="403"/>
        <v>0</v>
      </c>
      <c r="O1353" s="24">
        <f t="shared" si="403"/>
        <v>0</v>
      </c>
      <c r="P1353" s="24">
        <f t="shared" si="403"/>
        <v>0</v>
      </c>
      <c r="Q1353" s="24">
        <f t="shared" si="403"/>
        <v>0</v>
      </c>
      <c r="R1353" s="24">
        <f t="shared" si="403"/>
        <v>0</v>
      </c>
      <c r="S1353" s="24">
        <f t="shared" si="403"/>
        <v>0</v>
      </c>
      <c r="T1353" s="25" t="s">
        <v>31</v>
      </c>
      <c r="U1353" s="37"/>
    </row>
    <row r="1354" spans="2:23" s="26" customFormat="1" ht="21" hidden="1" customHeight="1" outlineLevel="1" x14ac:dyDescent="0.25">
      <c r="B1354" s="27"/>
      <c r="C1354" s="18"/>
      <c r="D1354" s="18"/>
      <c r="E1354" s="62"/>
      <c r="F1354" s="39"/>
      <c r="G1354" s="39"/>
      <c r="H1354" s="29">
        <f t="shared" si="401"/>
        <v>0</v>
      </c>
      <c r="I1354" s="29">
        <f t="shared" si="402"/>
        <v>0</v>
      </c>
      <c r="J1354" s="29">
        <f t="shared" si="399"/>
        <v>0</v>
      </c>
      <c r="K1354" s="24">
        <f t="shared" si="403"/>
        <v>0</v>
      </c>
      <c r="L1354" s="24">
        <f t="shared" si="403"/>
        <v>0</v>
      </c>
      <c r="M1354" s="24">
        <f t="shared" si="403"/>
        <v>0</v>
      </c>
      <c r="N1354" s="24">
        <f t="shared" si="403"/>
        <v>0</v>
      </c>
      <c r="O1354" s="24">
        <f t="shared" si="403"/>
        <v>0</v>
      </c>
      <c r="P1354" s="24">
        <f t="shared" si="403"/>
        <v>0</v>
      </c>
      <c r="Q1354" s="24">
        <f t="shared" si="403"/>
        <v>0</v>
      </c>
      <c r="R1354" s="24">
        <f t="shared" si="403"/>
        <v>0</v>
      </c>
      <c r="S1354" s="24">
        <f t="shared" si="403"/>
        <v>0</v>
      </c>
      <c r="T1354" s="25" t="s">
        <v>31</v>
      </c>
      <c r="U1354" s="30"/>
      <c r="W1354" s="31"/>
    </row>
    <row r="1355" spans="2:23" s="26" customFormat="1" ht="21" hidden="1" customHeight="1" outlineLevel="1" x14ac:dyDescent="0.25">
      <c r="B1355" s="27"/>
      <c r="C1355" s="18"/>
      <c r="D1355" s="18"/>
      <c r="E1355" s="62"/>
      <c r="F1355" s="39"/>
      <c r="G1355" s="39"/>
      <c r="H1355" s="29">
        <f t="shared" si="401"/>
        <v>0</v>
      </c>
      <c r="I1355" s="29">
        <f t="shared" si="402"/>
        <v>0</v>
      </c>
      <c r="J1355" s="29">
        <f t="shared" si="399"/>
        <v>0</v>
      </c>
      <c r="K1355" s="24">
        <f t="shared" si="403"/>
        <v>0</v>
      </c>
      <c r="L1355" s="24">
        <f t="shared" si="403"/>
        <v>0</v>
      </c>
      <c r="M1355" s="24">
        <f t="shared" si="403"/>
        <v>0</v>
      </c>
      <c r="N1355" s="24">
        <f t="shared" si="403"/>
        <v>0</v>
      </c>
      <c r="O1355" s="24">
        <f t="shared" si="403"/>
        <v>0</v>
      </c>
      <c r="P1355" s="24">
        <f t="shared" si="403"/>
        <v>0</v>
      </c>
      <c r="Q1355" s="24">
        <f t="shared" si="403"/>
        <v>0</v>
      </c>
      <c r="R1355" s="24">
        <f t="shared" si="403"/>
        <v>0</v>
      </c>
      <c r="S1355" s="24">
        <f t="shared" si="403"/>
        <v>0</v>
      </c>
      <c r="T1355" s="25" t="s">
        <v>31</v>
      </c>
      <c r="U1355" s="30"/>
      <c r="W1355" s="31"/>
    </row>
    <row r="1356" spans="2:23" s="38" customFormat="1" ht="21" hidden="1" customHeight="1" outlineLevel="1" x14ac:dyDescent="0.25">
      <c r="B1356" s="27"/>
      <c r="C1356" s="18"/>
      <c r="D1356" s="18"/>
      <c r="E1356" s="62"/>
      <c r="F1356" s="39"/>
      <c r="G1356" s="39"/>
      <c r="H1356" s="29">
        <f t="shared" si="401"/>
        <v>0</v>
      </c>
      <c r="I1356" s="29">
        <f t="shared" si="402"/>
        <v>0</v>
      </c>
      <c r="J1356" s="29">
        <f t="shared" si="399"/>
        <v>0</v>
      </c>
      <c r="K1356" s="24">
        <f t="shared" si="403"/>
        <v>0</v>
      </c>
      <c r="L1356" s="24">
        <f t="shared" si="403"/>
        <v>0</v>
      </c>
      <c r="M1356" s="24">
        <f t="shared" si="403"/>
        <v>0</v>
      </c>
      <c r="N1356" s="24">
        <f t="shared" si="403"/>
        <v>0</v>
      </c>
      <c r="O1356" s="24">
        <f t="shared" si="403"/>
        <v>0</v>
      </c>
      <c r="P1356" s="24">
        <f t="shared" si="403"/>
        <v>0</v>
      </c>
      <c r="Q1356" s="24">
        <f t="shared" si="403"/>
        <v>0</v>
      </c>
      <c r="R1356" s="24">
        <f t="shared" si="403"/>
        <v>0</v>
      </c>
      <c r="S1356" s="24">
        <f t="shared" si="403"/>
        <v>0</v>
      </c>
      <c r="T1356" s="25" t="s">
        <v>31</v>
      </c>
      <c r="U1356" s="37"/>
    </row>
    <row r="1357" spans="2:23" s="26" customFormat="1" ht="21" hidden="1" customHeight="1" outlineLevel="1" x14ac:dyDescent="0.25">
      <c r="B1357" s="27"/>
      <c r="C1357" s="18"/>
      <c r="D1357" s="18"/>
      <c r="E1357" s="62"/>
      <c r="F1357" s="39"/>
      <c r="G1357" s="39"/>
      <c r="H1357" s="29">
        <f t="shared" si="401"/>
        <v>0</v>
      </c>
      <c r="I1357" s="29">
        <f t="shared" si="402"/>
        <v>0</v>
      </c>
      <c r="J1357" s="29">
        <f t="shared" si="399"/>
        <v>0</v>
      </c>
      <c r="K1357" s="24">
        <f t="shared" si="403"/>
        <v>0</v>
      </c>
      <c r="L1357" s="24">
        <f t="shared" si="403"/>
        <v>0</v>
      </c>
      <c r="M1357" s="24">
        <f t="shared" si="403"/>
        <v>0</v>
      </c>
      <c r="N1357" s="24">
        <f t="shared" si="403"/>
        <v>0</v>
      </c>
      <c r="O1357" s="24">
        <f t="shared" si="403"/>
        <v>0</v>
      </c>
      <c r="P1357" s="24">
        <f t="shared" si="403"/>
        <v>0</v>
      </c>
      <c r="Q1357" s="24">
        <f t="shared" si="403"/>
        <v>0</v>
      </c>
      <c r="R1357" s="24">
        <f t="shared" si="403"/>
        <v>0</v>
      </c>
      <c r="S1357" s="24">
        <f t="shared" si="403"/>
        <v>0</v>
      </c>
      <c r="T1357" s="25" t="s">
        <v>31</v>
      </c>
    </row>
    <row r="1358" spans="2:23" s="26" customFormat="1" ht="21" hidden="1" customHeight="1" outlineLevel="1" x14ac:dyDescent="0.25">
      <c r="B1358" s="27"/>
      <c r="C1358" s="18"/>
      <c r="D1358" s="18"/>
      <c r="E1358" s="62"/>
      <c r="F1358" s="39"/>
      <c r="G1358" s="39"/>
      <c r="H1358" s="29">
        <f t="shared" si="401"/>
        <v>0</v>
      </c>
      <c r="I1358" s="29">
        <f t="shared" si="402"/>
        <v>0</v>
      </c>
      <c r="J1358" s="29">
        <f t="shared" si="399"/>
        <v>0</v>
      </c>
      <c r="K1358" s="24">
        <f t="shared" si="403"/>
        <v>0</v>
      </c>
      <c r="L1358" s="24">
        <f t="shared" si="403"/>
        <v>0</v>
      </c>
      <c r="M1358" s="24">
        <f t="shared" si="403"/>
        <v>0</v>
      </c>
      <c r="N1358" s="24">
        <f t="shared" si="403"/>
        <v>0</v>
      </c>
      <c r="O1358" s="24">
        <f t="shared" si="403"/>
        <v>0</v>
      </c>
      <c r="P1358" s="24">
        <f t="shared" si="403"/>
        <v>0</v>
      </c>
      <c r="Q1358" s="24">
        <f t="shared" si="403"/>
        <v>0</v>
      </c>
      <c r="R1358" s="24">
        <f t="shared" si="403"/>
        <v>0</v>
      </c>
      <c r="S1358" s="24">
        <f t="shared" si="403"/>
        <v>0</v>
      </c>
      <c r="T1358" s="25" t="s">
        <v>31</v>
      </c>
      <c r="U1358" s="30"/>
      <c r="W1358" s="31"/>
    </row>
    <row r="1359" spans="2:23" s="26" customFormat="1" ht="21" hidden="1" customHeight="1" outlineLevel="1" x14ac:dyDescent="0.25">
      <c r="B1359" s="27"/>
      <c r="C1359" s="18"/>
      <c r="D1359" s="18"/>
      <c r="E1359" s="62"/>
      <c r="F1359" s="39"/>
      <c r="G1359" s="39"/>
      <c r="H1359" s="29">
        <f t="shared" si="401"/>
        <v>0</v>
      </c>
      <c r="I1359" s="29">
        <f t="shared" si="402"/>
        <v>0</v>
      </c>
      <c r="J1359" s="29">
        <f t="shared" si="399"/>
        <v>0</v>
      </c>
      <c r="K1359" s="24">
        <f t="shared" si="403"/>
        <v>0</v>
      </c>
      <c r="L1359" s="24">
        <f t="shared" si="403"/>
        <v>0</v>
      </c>
      <c r="M1359" s="24">
        <f t="shared" si="403"/>
        <v>0</v>
      </c>
      <c r="N1359" s="24">
        <f t="shared" si="403"/>
        <v>0</v>
      </c>
      <c r="O1359" s="24">
        <f t="shared" si="403"/>
        <v>0</v>
      </c>
      <c r="P1359" s="24">
        <f t="shared" si="403"/>
        <v>0</v>
      </c>
      <c r="Q1359" s="24">
        <f t="shared" si="403"/>
        <v>0</v>
      </c>
      <c r="R1359" s="24">
        <f t="shared" si="403"/>
        <v>0</v>
      </c>
      <c r="S1359" s="24">
        <f t="shared" si="403"/>
        <v>0</v>
      </c>
      <c r="T1359" s="25" t="s">
        <v>31</v>
      </c>
      <c r="U1359" s="30"/>
      <c r="W1359" s="31"/>
    </row>
    <row r="1360" spans="2:23" s="26" customFormat="1" ht="21" hidden="1" customHeight="1" outlineLevel="1" x14ac:dyDescent="0.25">
      <c r="B1360" s="27"/>
      <c r="C1360" s="18"/>
      <c r="D1360" s="18"/>
      <c r="E1360" s="62"/>
      <c r="F1360" s="39"/>
      <c r="G1360" s="39"/>
      <c r="H1360" s="29">
        <f t="shared" si="401"/>
        <v>0</v>
      </c>
      <c r="I1360" s="29">
        <f t="shared" si="402"/>
        <v>0</v>
      </c>
      <c r="J1360" s="29">
        <f t="shared" si="399"/>
        <v>0</v>
      </c>
      <c r="K1360" s="24">
        <f t="shared" si="403"/>
        <v>0</v>
      </c>
      <c r="L1360" s="24">
        <f t="shared" si="403"/>
        <v>0</v>
      </c>
      <c r="M1360" s="24">
        <f t="shared" si="403"/>
        <v>0</v>
      </c>
      <c r="N1360" s="24">
        <f t="shared" si="403"/>
        <v>0</v>
      </c>
      <c r="O1360" s="24">
        <f t="shared" si="403"/>
        <v>0</v>
      </c>
      <c r="P1360" s="24">
        <f t="shared" si="403"/>
        <v>0</v>
      </c>
      <c r="Q1360" s="24">
        <f t="shared" si="403"/>
        <v>0</v>
      </c>
      <c r="R1360" s="24">
        <f t="shared" si="403"/>
        <v>0</v>
      </c>
      <c r="S1360" s="24">
        <f t="shared" si="403"/>
        <v>0</v>
      </c>
      <c r="T1360" s="25" t="s">
        <v>31</v>
      </c>
      <c r="U1360" s="30"/>
      <c r="W1360" s="31"/>
    </row>
    <row r="1361" spans="2:23" s="26" customFormat="1" ht="21" hidden="1" customHeight="1" outlineLevel="1" x14ac:dyDescent="0.25">
      <c r="B1361" s="27"/>
      <c r="C1361" s="18"/>
      <c r="D1361" s="18"/>
      <c r="E1361" s="62"/>
      <c r="F1361" s="39"/>
      <c r="G1361" s="39"/>
      <c r="H1361" s="29">
        <f t="shared" si="401"/>
        <v>0</v>
      </c>
      <c r="I1361" s="29">
        <f t="shared" si="402"/>
        <v>0</v>
      </c>
      <c r="J1361" s="29">
        <f t="shared" si="399"/>
        <v>0</v>
      </c>
      <c r="K1361" s="24">
        <f t="shared" si="403"/>
        <v>0</v>
      </c>
      <c r="L1361" s="24">
        <f t="shared" si="403"/>
        <v>0</v>
      </c>
      <c r="M1361" s="24">
        <f t="shared" si="403"/>
        <v>0</v>
      </c>
      <c r="N1361" s="24">
        <f t="shared" si="403"/>
        <v>0</v>
      </c>
      <c r="O1361" s="24">
        <f t="shared" si="403"/>
        <v>0</v>
      </c>
      <c r="P1361" s="24">
        <f t="shared" si="403"/>
        <v>0</v>
      </c>
      <c r="Q1361" s="24">
        <f t="shared" si="403"/>
        <v>0</v>
      </c>
      <c r="R1361" s="24">
        <f t="shared" si="403"/>
        <v>0</v>
      </c>
      <c r="S1361" s="24">
        <f t="shared" si="403"/>
        <v>0</v>
      </c>
      <c r="T1361" s="25" t="s">
        <v>31</v>
      </c>
    </row>
    <row r="1362" spans="2:23" s="26" customFormat="1" ht="21" hidden="1" customHeight="1" outlineLevel="1" x14ac:dyDescent="0.25">
      <c r="B1362" s="27"/>
      <c r="C1362" s="18"/>
      <c r="D1362" s="18"/>
      <c r="E1362" s="62"/>
      <c r="F1362" s="39"/>
      <c r="G1362" s="39"/>
      <c r="H1362" s="29">
        <f t="shared" si="401"/>
        <v>0</v>
      </c>
      <c r="I1362" s="29">
        <f t="shared" si="402"/>
        <v>0</v>
      </c>
      <c r="J1362" s="29">
        <f t="shared" si="399"/>
        <v>0</v>
      </c>
      <c r="K1362" s="24">
        <f t="shared" si="403"/>
        <v>0</v>
      </c>
      <c r="L1362" s="24">
        <f t="shared" si="403"/>
        <v>0</v>
      </c>
      <c r="M1362" s="24">
        <f t="shared" si="403"/>
        <v>0</v>
      </c>
      <c r="N1362" s="24">
        <f t="shared" si="403"/>
        <v>0</v>
      </c>
      <c r="O1362" s="24">
        <f t="shared" si="403"/>
        <v>0</v>
      </c>
      <c r="P1362" s="24">
        <f t="shared" si="403"/>
        <v>0</v>
      </c>
      <c r="Q1362" s="24">
        <f t="shared" si="403"/>
        <v>0</v>
      </c>
      <c r="R1362" s="24">
        <f t="shared" si="403"/>
        <v>0</v>
      </c>
      <c r="S1362" s="24">
        <f t="shared" si="403"/>
        <v>0</v>
      </c>
      <c r="T1362" s="25" t="s">
        <v>31</v>
      </c>
      <c r="U1362" s="30"/>
      <c r="W1362" s="31"/>
    </row>
    <row r="1363" spans="2:23" s="38" customFormat="1" ht="21" hidden="1" customHeight="1" outlineLevel="1" x14ac:dyDescent="0.25">
      <c r="B1363" s="27"/>
      <c r="C1363" s="18"/>
      <c r="D1363" s="18"/>
      <c r="E1363" s="62"/>
      <c r="F1363" s="39"/>
      <c r="G1363" s="39"/>
      <c r="H1363" s="29">
        <f t="shared" si="401"/>
        <v>0</v>
      </c>
      <c r="I1363" s="29">
        <f t="shared" si="402"/>
        <v>0</v>
      </c>
      <c r="J1363" s="29">
        <f t="shared" si="399"/>
        <v>0</v>
      </c>
      <c r="K1363" s="24">
        <f t="shared" si="403"/>
        <v>0</v>
      </c>
      <c r="L1363" s="24">
        <f t="shared" si="403"/>
        <v>0</v>
      </c>
      <c r="M1363" s="24">
        <f t="shared" si="403"/>
        <v>0</v>
      </c>
      <c r="N1363" s="24">
        <f t="shared" si="403"/>
        <v>0</v>
      </c>
      <c r="O1363" s="24">
        <f t="shared" si="403"/>
        <v>0</v>
      </c>
      <c r="P1363" s="24">
        <f t="shared" si="403"/>
        <v>0</v>
      </c>
      <c r="Q1363" s="24">
        <f t="shared" si="403"/>
        <v>0</v>
      </c>
      <c r="R1363" s="24">
        <f t="shared" si="403"/>
        <v>0</v>
      </c>
      <c r="S1363" s="24">
        <f t="shared" si="403"/>
        <v>0</v>
      </c>
      <c r="T1363" s="25" t="s">
        <v>31</v>
      </c>
      <c r="U1363" s="37"/>
    </row>
    <row r="1364" spans="2:23" s="26" customFormat="1" ht="21" hidden="1" customHeight="1" outlineLevel="1" x14ac:dyDescent="0.25">
      <c r="B1364" s="27"/>
      <c r="C1364" s="18"/>
      <c r="D1364" s="18"/>
      <c r="E1364" s="62"/>
      <c r="F1364" s="39"/>
      <c r="G1364" s="39"/>
      <c r="H1364" s="29">
        <f t="shared" si="401"/>
        <v>0</v>
      </c>
      <c r="I1364" s="29">
        <f t="shared" si="402"/>
        <v>0</v>
      </c>
      <c r="J1364" s="29">
        <f t="shared" si="399"/>
        <v>0</v>
      </c>
      <c r="K1364" s="24">
        <f t="shared" si="403"/>
        <v>0</v>
      </c>
      <c r="L1364" s="24">
        <f t="shared" si="403"/>
        <v>0</v>
      </c>
      <c r="M1364" s="24">
        <f t="shared" si="403"/>
        <v>0</v>
      </c>
      <c r="N1364" s="24">
        <f t="shared" si="403"/>
        <v>0</v>
      </c>
      <c r="O1364" s="24">
        <f t="shared" si="403"/>
        <v>0</v>
      </c>
      <c r="P1364" s="24">
        <f t="shared" si="403"/>
        <v>0</v>
      </c>
      <c r="Q1364" s="24">
        <f t="shared" si="403"/>
        <v>0</v>
      </c>
      <c r="R1364" s="24">
        <f t="shared" si="403"/>
        <v>0</v>
      </c>
      <c r="S1364" s="24">
        <f t="shared" si="403"/>
        <v>0</v>
      </c>
      <c r="T1364" s="25" t="s">
        <v>31</v>
      </c>
      <c r="U1364" s="30"/>
      <c r="W1364" s="31"/>
    </row>
    <row r="1365" spans="2:23" s="26" customFormat="1" ht="21" hidden="1" customHeight="1" outlineLevel="1" x14ac:dyDescent="0.25">
      <c r="B1365" s="27"/>
      <c r="C1365" s="18"/>
      <c r="D1365" s="18"/>
      <c r="E1365" s="62"/>
      <c r="F1365" s="39"/>
      <c r="G1365" s="39"/>
      <c r="H1365" s="29">
        <f t="shared" si="401"/>
        <v>0</v>
      </c>
      <c r="I1365" s="29">
        <f t="shared" si="402"/>
        <v>0</v>
      </c>
      <c r="J1365" s="29">
        <f t="shared" si="399"/>
        <v>0</v>
      </c>
      <c r="K1365" s="24">
        <f t="shared" si="403"/>
        <v>0</v>
      </c>
      <c r="L1365" s="24">
        <f t="shared" si="403"/>
        <v>0</v>
      </c>
      <c r="M1365" s="24">
        <f t="shared" si="403"/>
        <v>0</v>
      </c>
      <c r="N1365" s="24">
        <f t="shared" si="403"/>
        <v>0</v>
      </c>
      <c r="O1365" s="24">
        <f t="shared" si="403"/>
        <v>0</v>
      </c>
      <c r="P1365" s="24">
        <f t="shared" si="403"/>
        <v>0</v>
      </c>
      <c r="Q1365" s="24">
        <f t="shared" si="403"/>
        <v>0</v>
      </c>
      <c r="R1365" s="24">
        <f t="shared" si="403"/>
        <v>0</v>
      </c>
      <c r="S1365" s="24">
        <f t="shared" si="403"/>
        <v>0</v>
      </c>
      <c r="T1365" s="25" t="s">
        <v>31</v>
      </c>
      <c r="U1365" s="30"/>
      <c r="W1365" s="31"/>
    </row>
    <row r="1366" spans="2:23" s="26" customFormat="1" ht="21" hidden="1" customHeight="1" outlineLevel="1" x14ac:dyDescent="0.25">
      <c r="B1366" s="27"/>
      <c r="C1366" s="18"/>
      <c r="D1366" s="18"/>
      <c r="E1366" s="62"/>
      <c r="F1366" s="39"/>
      <c r="G1366" s="39"/>
      <c r="H1366" s="29">
        <f t="shared" si="401"/>
        <v>0</v>
      </c>
      <c r="I1366" s="29">
        <f t="shared" si="402"/>
        <v>0</v>
      </c>
      <c r="J1366" s="29">
        <f t="shared" si="399"/>
        <v>0</v>
      </c>
      <c r="K1366" s="24">
        <f t="shared" si="403"/>
        <v>0</v>
      </c>
      <c r="L1366" s="24">
        <f t="shared" si="403"/>
        <v>0</v>
      </c>
      <c r="M1366" s="24">
        <f t="shared" si="403"/>
        <v>0</v>
      </c>
      <c r="N1366" s="24">
        <f t="shared" si="403"/>
        <v>0</v>
      </c>
      <c r="O1366" s="24">
        <f t="shared" si="403"/>
        <v>0</v>
      </c>
      <c r="P1366" s="24">
        <f t="shared" si="403"/>
        <v>0</v>
      </c>
      <c r="Q1366" s="24">
        <f t="shared" si="403"/>
        <v>0</v>
      </c>
      <c r="R1366" s="24">
        <f t="shared" si="403"/>
        <v>0</v>
      </c>
      <c r="S1366" s="24">
        <f t="shared" si="403"/>
        <v>0</v>
      </c>
      <c r="T1366" s="25" t="s">
        <v>31</v>
      </c>
      <c r="U1366" s="30"/>
      <c r="W1366" s="31"/>
    </row>
    <row r="1367" spans="2:23" s="26" customFormat="1" ht="21" hidden="1" customHeight="1" outlineLevel="1" x14ac:dyDescent="0.25">
      <c r="B1367" s="27"/>
      <c r="C1367" s="18"/>
      <c r="D1367" s="18"/>
      <c r="E1367" s="62"/>
      <c r="F1367" s="39"/>
      <c r="G1367" s="39"/>
      <c r="H1367" s="29">
        <f t="shared" si="401"/>
        <v>0</v>
      </c>
      <c r="I1367" s="29">
        <f t="shared" si="402"/>
        <v>0</v>
      </c>
      <c r="J1367" s="29">
        <f t="shared" si="399"/>
        <v>0</v>
      </c>
      <c r="K1367" s="24">
        <f t="shared" si="403"/>
        <v>0</v>
      </c>
      <c r="L1367" s="24">
        <f t="shared" si="403"/>
        <v>0</v>
      </c>
      <c r="M1367" s="24">
        <f t="shared" si="403"/>
        <v>0</v>
      </c>
      <c r="N1367" s="24">
        <f t="shared" si="403"/>
        <v>0</v>
      </c>
      <c r="O1367" s="24">
        <f t="shared" si="403"/>
        <v>0</v>
      </c>
      <c r="P1367" s="24">
        <f t="shared" si="403"/>
        <v>0</v>
      </c>
      <c r="Q1367" s="24">
        <f t="shared" si="403"/>
        <v>0</v>
      </c>
      <c r="R1367" s="24">
        <f t="shared" si="403"/>
        <v>0</v>
      </c>
      <c r="S1367" s="24">
        <f t="shared" si="403"/>
        <v>0</v>
      </c>
      <c r="T1367" s="25" t="s">
        <v>31</v>
      </c>
      <c r="U1367" s="30"/>
      <c r="W1367" s="31"/>
    </row>
    <row r="1368" spans="2:23" s="38" customFormat="1" ht="21" hidden="1" customHeight="1" outlineLevel="1" x14ac:dyDescent="0.25">
      <c r="B1368" s="27"/>
      <c r="C1368" s="18"/>
      <c r="D1368" s="18"/>
      <c r="E1368" s="62"/>
      <c r="F1368" s="39"/>
      <c r="G1368" s="39"/>
      <c r="H1368" s="29">
        <f t="shared" si="401"/>
        <v>0</v>
      </c>
      <c r="I1368" s="29">
        <f t="shared" si="402"/>
        <v>0</v>
      </c>
      <c r="J1368" s="29">
        <f t="shared" si="399"/>
        <v>0</v>
      </c>
      <c r="K1368" s="24">
        <f t="shared" si="403"/>
        <v>0</v>
      </c>
      <c r="L1368" s="24">
        <f t="shared" si="403"/>
        <v>0</v>
      </c>
      <c r="M1368" s="24">
        <f t="shared" si="403"/>
        <v>0</v>
      </c>
      <c r="N1368" s="24">
        <f t="shared" si="403"/>
        <v>0</v>
      </c>
      <c r="O1368" s="24">
        <f t="shared" si="403"/>
        <v>0</v>
      </c>
      <c r="P1368" s="24">
        <f t="shared" si="403"/>
        <v>0</v>
      </c>
      <c r="Q1368" s="24">
        <f t="shared" si="403"/>
        <v>0</v>
      </c>
      <c r="R1368" s="24">
        <f t="shared" si="403"/>
        <v>0</v>
      </c>
      <c r="S1368" s="24">
        <f t="shared" si="403"/>
        <v>0</v>
      </c>
      <c r="T1368" s="25" t="s">
        <v>31</v>
      </c>
      <c r="U1368" s="37"/>
    </row>
    <row r="1369" spans="2:23" s="26" customFormat="1" ht="21" hidden="1" customHeight="1" outlineLevel="1" x14ac:dyDescent="0.25">
      <c r="B1369" s="27"/>
      <c r="C1369" s="18"/>
      <c r="D1369" s="18"/>
      <c r="E1369" s="62"/>
      <c r="F1369" s="39"/>
      <c r="G1369" s="39"/>
      <c r="H1369" s="29">
        <f t="shared" si="401"/>
        <v>0</v>
      </c>
      <c r="I1369" s="29">
        <f t="shared" si="402"/>
        <v>0</v>
      </c>
      <c r="J1369" s="29">
        <f t="shared" si="399"/>
        <v>0</v>
      </c>
      <c r="K1369" s="24">
        <f t="shared" si="403"/>
        <v>0</v>
      </c>
      <c r="L1369" s="24">
        <f t="shared" si="403"/>
        <v>0</v>
      </c>
      <c r="M1369" s="24">
        <f t="shared" si="403"/>
        <v>0</v>
      </c>
      <c r="N1369" s="24">
        <f t="shared" si="403"/>
        <v>0</v>
      </c>
      <c r="O1369" s="24">
        <f t="shared" si="403"/>
        <v>0</v>
      </c>
      <c r="P1369" s="24">
        <f t="shared" si="403"/>
        <v>0</v>
      </c>
      <c r="Q1369" s="24">
        <f t="shared" si="403"/>
        <v>0</v>
      </c>
      <c r="R1369" s="24">
        <f t="shared" si="403"/>
        <v>0</v>
      </c>
      <c r="S1369" s="24">
        <f t="shared" si="403"/>
        <v>0</v>
      </c>
      <c r="T1369" s="25" t="s">
        <v>31</v>
      </c>
      <c r="U1369" s="30"/>
      <c r="W1369" s="31"/>
    </row>
    <row r="1370" spans="2:23" s="26" customFormat="1" ht="21" hidden="1" customHeight="1" outlineLevel="1" x14ac:dyDescent="0.25">
      <c r="B1370" s="17"/>
      <c r="C1370" s="18"/>
      <c r="D1370" s="18"/>
      <c r="E1370" s="62"/>
      <c r="F1370" s="39"/>
      <c r="G1370" s="39"/>
      <c r="H1370" s="29">
        <f t="shared" si="401"/>
        <v>0</v>
      </c>
      <c r="I1370" s="29">
        <f t="shared" si="402"/>
        <v>0</v>
      </c>
      <c r="J1370" s="29">
        <f t="shared" si="399"/>
        <v>0</v>
      </c>
      <c r="K1370" s="24">
        <f t="shared" si="403"/>
        <v>0</v>
      </c>
      <c r="L1370" s="24">
        <f t="shared" si="403"/>
        <v>0</v>
      </c>
      <c r="M1370" s="24">
        <f t="shared" si="403"/>
        <v>0</v>
      </c>
      <c r="N1370" s="24">
        <f t="shared" si="403"/>
        <v>0</v>
      </c>
      <c r="O1370" s="24">
        <f t="shared" si="403"/>
        <v>0</v>
      </c>
      <c r="P1370" s="24">
        <f t="shared" si="403"/>
        <v>0</v>
      </c>
      <c r="Q1370" s="24">
        <f t="shared" si="403"/>
        <v>0</v>
      </c>
      <c r="R1370" s="24">
        <f t="shared" si="403"/>
        <v>0</v>
      </c>
      <c r="S1370" s="24">
        <f t="shared" si="403"/>
        <v>0</v>
      </c>
      <c r="T1370" s="25" t="s">
        <v>31</v>
      </c>
    </row>
    <row r="1371" spans="2:23" s="26" customFormat="1" ht="21" hidden="1" customHeight="1" outlineLevel="1" x14ac:dyDescent="0.25">
      <c r="B1371" s="27"/>
      <c r="C1371" s="18"/>
      <c r="D1371" s="18"/>
      <c r="E1371" s="62"/>
      <c r="F1371" s="39"/>
      <c r="G1371" s="39"/>
      <c r="H1371" s="29">
        <f t="shared" si="401"/>
        <v>0</v>
      </c>
      <c r="I1371" s="29">
        <f t="shared" si="402"/>
        <v>0</v>
      </c>
      <c r="J1371" s="29">
        <f t="shared" si="399"/>
        <v>0</v>
      </c>
      <c r="K1371" s="24">
        <f t="shared" si="403"/>
        <v>0</v>
      </c>
      <c r="L1371" s="24">
        <f t="shared" si="403"/>
        <v>0</v>
      </c>
      <c r="M1371" s="24">
        <f t="shared" si="403"/>
        <v>0</v>
      </c>
      <c r="N1371" s="24">
        <f t="shared" si="403"/>
        <v>0</v>
      </c>
      <c r="O1371" s="24">
        <f t="shared" si="403"/>
        <v>0</v>
      </c>
      <c r="P1371" s="24">
        <f t="shared" si="403"/>
        <v>0</v>
      </c>
      <c r="Q1371" s="24">
        <f t="shared" si="403"/>
        <v>0</v>
      </c>
      <c r="R1371" s="24">
        <f t="shared" si="403"/>
        <v>0</v>
      </c>
      <c r="S1371" s="24">
        <f t="shared" si="403"/>
        <v>0</v>
      </c>
      <c r="T1371" s="25" t="s">
        <v>31</v>
      </c>
      <c r="U1371" s="30"/>
      <c r="W1371" s="31"/>
    </row>
    <row r="1372" spans="2:23" s="26" customFormat="1" ht="21" hidden="1" customHeight="1" outlineLevel="1" x14ac:dyDescent="0.25">
      <c r="B1372" s="27"/>
      <c r="C1372" s="18"/>
      <c r="D1372" s="18"/>
      <c r="E1372" s="62"/>
      <c r="F1372" s="39"/>
      <c r="G1372" s="39"/>
      <c r="H1372" s="29">
        <f t="shared" si="401"/>
        <v>0</v>
      </c>
      <c r="I1372" s="29">
        <f t="shared" si="402"/>
        <v>0</v>
      </c>
      <c r="J1372" s="29">
        <f t="shared" si="399"/>
        <v>0</v>
      </c>
      <c r="K1372" s="24">
        <f t="shared" si="403"/>
        <v>0</v>
      </c>
      <c r="L1372" s="24">
        <f t="shared" si="403"/>
        <v>0</v>
      </c>
      <c r="M1372" s="24">
        <f t="shared" si="403"/>
        <v>0</v>
      </c>
      <c r="N1372" s="24">
        <f t="shared" si="403"/>
        <v>0</v>
      </c>
      <c r="O1372" s="24">
        <f t="shared" si="403"/>
        <v>0</v>
      </c>
      <c r="P1372" s="24">
        <f t="shared" si="403"/>
        <v>0</v>
      </c>
      <c r="Q1372" s="24">
        <f t="shared" si="403"/>
        <v>0</v>
      </c>
      <c r="R1372" s="24">
        <f t="shared" si="403"/>
        <v>0</v>
      </c>
      <c r="S1372" s="24">
        <f t="shared" si="403"/>
        <v>0</v>
      </c>
      <c r="T1372" s="25" t="s">
        <v>31</v>
      </c>
      <c r="U1372" s="30"/>
      <c r="W1372" s="31"/>
    </row>
    <row r="1373" spans="2:23" s="26" customFormat="1" ht="21" hidden="1" customHeight="1" outlineLevel="1" x14ac:dyDescent="0.25">
      <c r="B1373" s="27"/>
      <c r="C1373" s="18"/>
      <c r="D1373" s="18"/>
      <c r="E1373" s="62"/>
      <c r="F1373" s="39"/>
      <c r="G1373" s="39"/>
      <c r="H1373" s="29">
        <f t="shared" si="401"/>
        <v>0</v>
      </c>
      <c r="I1373" s="29">
        <f t="shared" si="402"/>
        <v>0</v>
      </c>
      <c r="J1373" s="29">
        <f t="shared" si="399"/>
        <v>0</v>
      </c>
      <c r="K1373" s="24">
        <f t="shared" si="403"/>
        <v>0</v>
      </c>
      <c r="L1373" s="24">
        <f t="shared" si="403"/>
        <v>0</v>
      </c>
      <c r="M1373" s="24">
        <f t="shared" si="403"/>
        <v>0</v>
      </c>
      <c r="N1373" s="24">
        <f t="shared" si="403"/>
        <v>0</v>
      </c>
      <c r="O1373" s="24">
        <f t="shared" si="403"/>
        <v>0</v>
      </c>
      <c r="P1373" s="24">
        <f t="shared" si="403"/>
        <v>0</v>
      </c>
      <c r="Q1373" s="24">
        <f t="shared" si="403"/>
        <v>0</v>
      </c>
      <c r="R1373" s="24">
        <f t="shared" si="403"/>
        <v>0</v>
      </c>
      <c r="S1373" s="24">
        <f t="shared" si="403"/>
        <v>0</v>
      </c>
      <c r="T1373" s="25" t="s">
        <v>31</v>
      </c>
      <c r="U1373" s="30"/>
      <c r="W1373" s="31"/>
    </row>
    <row r="1374" spans="2:23" s="26" customFormat="1" ht="21" hidden="1" customHeight="1" outlineLevel="1" x14ac:dyDescent="0.25">
      <c r="B1374" s="27"/>
      <c r="C1374" s="18"/>
      <c r="D1374" s="18"/>
      <c r="E1374" s="62"/>
      <c r="F1374" s="39"/>
      <c r="G1374" s="39"/>
      <c r="H1374" s="29">
        <f t="shared" si="401"/>
        <v>0</v>
      </c>
      <c r="I1374" s="29">
        <f t="shared" si="402"/>
        <v>0</v>
      </c>
      <c r="J1374" s="29">
        <f t="shared" si="399"/>
        <v>0</v>
      </c>
      <c r="K1374" s="24">
        <f t="shared" si="403"/>
        <v>0</v>
      </c>
      <c r="L1374" s="24">
        <f t="shared" si="403"/>
        <v>0</v>
      </c>
      <c r="M1374" s="24">
        <f t="shared" si="403"/>
        <v>0</v>
      </c>
      <c r="N1374" s="24">
        <f t="shared" si="403"/>
        <v>0</v>
      </c>
      <c r="O1374" s="24">
        <f t="shared" si="403"/>
        <v>0</v>
      </c>
      <c r="P1374" s="24">
        <f t="shared" si="403"/>
        <v>0</v>
      </c>
      <c r="Q1374" s="24">
        <f t="shared" si="403"/>
        <v>0</v>
      </c>
      <c r="R1374" s="24">
        <f t="shared" si="403"/>
        <v>0</v>
      </c>
      <c r="S1374" s="24">
        <f t="shared" si="403"/>
        <v>0</v>
      </c>
      <c r="T1374" s="25" t="s">
        <v>31</v>
      </c>
      <c r="U1374" s="30"/>
      <c r="W1374" s="31"/>
    </row>
    <row r="1375" spans="2:23" s="38" customFormat="1" ht="21" hidden="1" customHeight="1" outlineLevel="1" x14ac:dyDescent="0.25">
      <c r="B1375" s="27"/>
      <c r="C1375" s="18"/>
      <c r="D1375" s="18"/>
      <c r="E1375" s="62"/>
      <c r="F1375" s="39"/>
      <c r="G1375" s="39"/>
      <c r="H1375" s="29">
        <f t="shared" si="401"/>
        <v>0</v>
      </c>
      <c r="I1375" s="29">
        <f t="shared" si="402"/>
        <v>0</v>
      </c>
      <c r="J1375" s="29">
        <f t="shared" si="399"/>
        <v>0</v>
      </c>
      <c r="K1375" s="24">
        <f t="shared" si="403"/>
        <v>0</v>
      </c>
      <c r="L1375" s="24">
        <f t="shared" si="403"/>
        <v>0</v>
      </c>
      <c r="M1375" s="24">
        <f t="shared" si="403"/>
        <v>0</v>
      </c>
      <c r="N1375" s="24">
        <f t="shared" si="403"/>
        <v>0</v>
      </c>
      <c r="O1375" s="24">
        <f t="shared" si="403"/>
        <v>0</v>
      </c>
      <c r="P1375" s="24">
        <f t="shared" si="403"/>
        <v>0</v>
      </c>
      <c r="Q1375" s="24">
        <f t="shared" si="403"/>
        <v>0</v>
      </c>
      <c r="R1375" s="24">
        <f t="shared" si="403"/>
        <v>0</v>
      </c>
      <c r="S1375" s="24">
        <f t="shared" si="403"/>
        <v>0</v>
      </c>
      <c r="T1375" s="25" t="s">
        <v>31</v>
      </c>
      <c r="U1375" s="37"/>
    </row>
    <row r="1376" spans="2:23" s="26" customFormat="1" ht="21" hidden="1" customHeight="1" outlineLevel="1" x14ac:dyDescent="0.25">
      <c r="B1376" s="27"/>
      <c r="C1376" s="18"/>
      <c r="D1376" s="18"/>
      <c r="E1376" s="62"/>
      <c r="F1376" s="39"/>
      <c r="G1376" s="39"/>
      <c r="H1376" s="29">
        <f t="shared" si="401"/>
        <v>0</v>
      </c>
      <c r="I1376" s="29">
        <f t="shared" si="402"/>
        <v>0</v>
      </c>
      <c r="J1376" s="29">
        <f t="shared" si="399"/>
        <v>0</v>
      </c>
      <c r="K1376" s="24">
        <f t="shared" si="403"/>
        <v>0</v>
      </c>
      <c r="L1376" s="24">
        <f t="shared" si="403"/>
        <v>0</v>
      </c>
      <c r="M1376" s="24">
        <f t="shared" si="403"/>
        <v>0</v>
      </c>
      <c r="N1376" s="24">
        <f t="shared" si="403"/>
        <v>0</v>
      </c>
      <c r="O1376" s="24">
        <f t="shared" si="403"/>
        <v>0</v>
      </c>
      <c r="P1376" s="24">
        <f t="shared" si="403"/>
        <v>0</v>
      </c>
      <c r="Q1376" s="24">
        <f t="shared" si="403"/>
        <v>0</v>
      </c>
      <c r="R1376" s="24">
        <f t="shared" si="403"/>
        <v>0</v>
      </c>
      <c r="S1376" s="24">
        <f t="shared" si="403"/>
        <v>0</v>
      </c>
      <c r="T1376" s="25" t="s">
        <v>31</v>
      </c>
      <c r="U1376" s="30"/>
      <c r="W1376" s="31"/>
    </row>
    <row r="1377" spans="2:23" s="26" customFormat="1" ht="21" hidden="1" customHeight="1" outlineLevel="1" x14ac:dyDescent="0.25">
      <c r="B1377" s="27"/>
      <c r="C1377" s="18"/>
      <c r="D1377" s="18"/>
      <c r="E1377" s="62"/>
      <c r="F1377" s="39"/>
      <c r="G1377" s="39"/>
      <c r="H1377" s="29">
        <f t="shared" si="401"/>
        <v>0</v>
      </c>
      <c r="I1377" s="29">
        <f t="shared" si="402"/>
        <v>0</v>
      </c>
      <c r="J1377" s="29">
        <f t="shared" si="399"/>
        <v>0</v>
      </c>
      <c r="K1377" s="24">
        <f t="shared" si="403"/>
        <v>0</v>
      </c>
      <c r="L1377" s="24">
        <f t="shared" si="403"/>
        <v>0</v>
      </c>
      <c r="M1377" s="24">
        <f t="shared" si="403"/>
        <v>0</v>
      </c>
      <c r="N1377" s="24">
        <f t="shared" si="403"/>
        <v>0</v>
      </c>
      <c r="O1377" s="24">
        <f t="shared" si="403"/>
        <v>0</v>
      </c>
      <c r="P1377" s="24">
        <f t="shared" si="403"/>
        <v>0</v>
      </c>
      <c r="Q1377" s="24">
        <f t="shared" si="403"/>
        <v>0</v>
      </c>
      <c r="R1377" s="24">
        <f t="shared" si="403"/>
        <v>0</v>
      </c>
      <c r="S1377" s="24">
        <f t="shared" si="403"/>
        <v>0</v>
      </c>
      <c r="T1377" s="25" t="s">
        <v>31</v>
      </c>
    </row>
    <row r="1378" spans="2:23" s="26" customFormat="1" ht="21" hidden="1" customHeight="1" outlineLevel="1" x14ac:dyDescent="0.25">
      <c r="B1378" s="27"/>
      <c r="C1378" s="18"/>
      <c r="D1378" s="18"/>
      <c r="E1378" s="62"/>
      <c r="F1378" s="39"/>
      <c r="G1378" s="39"/>
      <c r="H1378" s="29">
        <f t="shared" si="401"/>
        <v>0</v>
      </c>
      <c r="I1378" s="29">
        <f t="shared" si="402"/>
        <v>0</v>
      </c>
      <c r="J1378" s="29">
        <f t="shared" si="399"/>
        <v>0</v>
      </c>
      <c r="K1378" s="24">
        <f t="shared" si="403"/>
        <v>0</v>
      </c>
      <c r="L1378" s="24">
        <f t="shared" si="403"/>
        <v>0</v>
      </c>
      <c r="M1378" s="24">
        <f t="shared" si="403"/>
        <v>0</v>
      </c>
      <c r="N1378" s="24">
        <f t="shared" si="403"/>
        <v>0</v>
      </c>
      <c r="O1378" s="24">
        <f t="shared" si="403"/>
        <v>0</v>
      </c>
      <c r="P1378" s="24">
        <f t="shared" si="403"/>
        <v>0</v>
      </c>
      <c r="Q1378" s="24">
        <f t="shared" si="403"/>
        <v>0</v>
      </c>
      <c r="R1378" s="24">
        <f t="shared" si="403"/>
        <v>0</v>
      </c>
      <c r="S1378" s="24">
        <f t="shared" si="403"/>
        <v>0</v>
      </c>
      <c r="T1378" s="25" t="s">
        <v>31</v>
      </c>
      <c r="U1378" s="30"/>
      <c r="W1378" s="31"/>
    </row>
    <row r="1379" spans="2:23" s="26" customFormat="1" ht="21" hidden="1" customHeight="1" outlineLevel="1" x14ac:dyDescent="0.25">
      <c r="B1379" s="27"/>
      <c r="C1379" s="18"/>
      <c r="D1379" s="18"/>
      <c r="E1379" s="62"/>
      <c r="F1379" s="39"/>
      <c r="G1379" s="39"/>
      <c r="H1379" s="29">
        <f t="shared" si="401"/>
        <v>0</v>
      </c>
      <c r="I1379" s="29">
        <f t="shared" si="402"/>
        <v>0</v>
      </c>
      <c r="J1379" s="29">
        <f t="shared" si="399"/>
        <v>0</v>
      </c>
      <c r="K1379" s="24">
        <f t="shared" si="403"/>
        <v>0</v>
      </c>
      <c r="L1379" s="24">
        <f t="shared" si="403"/>
        <v>0</v>
      </c>
      <c r="M1379" s="24">
        <f t="shared" si="403"/>
        <v>0</v>
      </c>
      <c r="N1379" s="24">
        <f t="shared" si="403"/>
        <v>0</v>
      </c>
      <c r="O1379" s="24">
        <f t="shared" si="403"/>
        <v>0</v>
      </c>
      <c r="P1379" s="24">
        <f t="shared" si="403"/>
        <v>0</v>
      </c>
      <c r="Q1379" s="24">
        <f t="shared" si="403"/>
        <v>0</v>
      </c>
      <c r="R1379" s="24">
        <f t="shared" ref="L1379:S1390" si="404">IF($E1379=R$6,$J1379,0)</f>
        <v>0</v>
      </c>
      <c r="S1379" s="24">
        <f t="shared" si="404"/>
        <v>0</v>
      </c>
      <c r="T1379" s="25" t="s">
        <v>31</v>
      </c>
      <c r="U1379" s="30"/>
      <c r="W1379" s="31"/>
    </row>
    <row r="1380" spans="2:23" s="26" customFormat="1" ht="21" hidden="1" customHeight="1" outlineLevel="1" x14ac:dyDescent="0.25">
      <c r="B1380" s="27"/>
      <c r="C1380" s="18"/>
      <c r="D1380" s="18"/>
      <c r="E1380" s="62"/>
      <c r="F1380" s="39"/>
      <c r="G1380" s="39"/>
      <c r="H1380" s="29">
        <f t="shared" si="401"/>
        <v>0</v>
      </c>
      <c r="I1380" s="29">
        <f t="shared" si="402"/>
        <v>0</v>
      </c>
      <c r="J1380" s="29">
        <f t="shared" si="399"/>
        <v>0</v>
      </c>
      <c r="K1380" s="24">
        <f t="shared" ref="K1380:S1401" si="405">IF($E1380=K$6,$J1380,0)</f>
        <v>0</v>
      </c>
      <c r="L1380" s="24">
        <f t="shared" si="404"/>
        <v>0</v>
      </c>
      <c r="M1380" s="24">
        <f t="shared" si="404"/>
        <v>0</v>
      </c>
      <c r="N1380" s="24">
        <f t="shared" si="404"/>
        <v>0</v>
      </c>
      <c r="O1380" s="24">
        <f t="shared" si="404"/>
        <v>0</v>
      </c>
      <c r="P1380" s="24">
        <f t="shared" si="404"/>
        <v>0</v>
      </c>
      <c r="Q1380" s="24">
        <f t="shared" si="404"/>
        <v>0</v>
      </c>
      <c r="R1380" s="24">
        <f t="shared" si="404"/>
        <v>0</v>
      </c>
      <c r="S1380" s="24">
        <f t="shared" si="404"/>
        <v>0</v>
      </c>
      <c r="T1380" s="25" t="s">
        <v>31</v>
      </c>
      <c r="U1380" s="30"/>
      <c r="W1380" s="31"/>
    </row>
    <row r="1381" spans="2:23" s="26" customFormat="1" ht="21" hidden="1" customHeight="1" outlineLevel="1" x14ac:dyDescent="0.25">
      <c r="B1381" s="27"/>
      <c r="C1381" s="18"/>
      <c r="D1381" s="18"/>
      <c r="E1381" s="62"/>
      <c r="F1381" s="39"/>
      <c r="G1381" s="39"/>
      <c r="H1381" s="29">
        <f t="shared" si="401"/>
        <v>0</v>
      </c>
      <c r="I1381" s="29">
        <f t="shared" si="402"/>
        <v>0</v>
      </c>
      <c r="J1381" s="29">
        <f t="shared" si="399"/>
        <v>0</v>
      </c>
      <c r="K1381" s="24">
        <f t="shared" si="405"/>
        <v>0</v>
      </c>
      <c r="L1381" s="24">
        <f t="shared" si="404"/>
        <v>0</v>
      </c>
      <c r="M1381" s="24">
        <f t="shared" si="404"/>
        <v>0</v>
      </c>
      <c r="N1381" s="24">
        <f t="shared" si="404"/>
        <v>0</v>
      </c>
      <c r="O1381" s="24">
        <f t="shared" si="404"/>
        <v>0</v>
      </c>
      <c r="P1381" s="24">
        <f t="shared" si="404"/>
        <v>0</v>
      </c>
      <c r="Q1381" s="24">
        <f t="shared" si="404"/>
        <v>0</v>
      </c>
      <c r="R1381" s="24">
        <f t="shared" si="404"/>
        <v>0</v>
      </c>
      <c r="S1381" s="24">
        <f t="shared" si="404"/>
        <v>0</v>
      </c>
      <c r="T1381" s="25" t="s">
        <v>31</v>
      </c>
      <c r="U1381" s="30"/>
      <c r="W1381" s="31"/>
    </row>
    <row r="1382" spans="2:23" s="26" customFormat="1" ht="21" hidden="1" customHeight="1" outlineLevel="1" x14ac:dyDescent="0.25">
      <c r="B1382" s="27"/>
      <c r="C1382" s="18"/>
      <c r="D1382" s="18"/>
      <c r="E1382" s="62"/>
      <c r="F1382" s="39"/>
      <c r="G1382" s="39"/>
      <c r="H1382" s="29">
        <f t="shared" si="401"/>
        <v>0</v>
      </c>
      <c r="I1382" s="29">
        <f t="shared" si="402"/>
        <v>0</v>
      </c>
      <c r="J1382" s="29">
        <f t="shared" si="399"/>
        <v>0</v>
      </c>
      <c r="K1382" s="24">
        <f t="shared" si="405"/>
        <v>0</v>
      </c>
      <c r="L1382" s="24">
        <f t="shared" si="404"/>
        <v>0</v>
      </c>
      <c r="M1382" s="24">
        <f t="shared" si="404"/>
        <v>0</v>
      </c>
      <c r="N1382" s="24">
        <f t="shared" si="404"/>
        <v>0</v>
      </c>
      <c r="O1382" s="24">
        <f t="shared" si="404"/>
        <v>0</v>
      </c>
      <c r="P1382" s="24">
        <f t="shared" si="404"/>
        <v>0</v>
      </c>
      <c r="Q1382" s="24">
        <f t="shared" si="404"/>
        <v>0</v>
      </c>
      <c r="R1382" s="24">
        <f t="shared" si="404"/>
        <v>0</v>
      </c>
      <c r="S1382" s="24">
        <f t="shared" si="404"/>
        <v>0</v>
      </c>
      <c r="T1382" s="25" t="s">
        <v>31</v>
      </c>
      <c r="U1382" s="30"/>
      <c r="W1382" s="31"/>
    </row>
    <row r="1383" spans="2:23" s="26" customFormat="1" ht="21" hidden="1" customHeight="1" outlineLevel="1" x14ac:dyDescent="0.25">
      <c r="B1383" s="27"/>
      <c r="C1383" s="18"/>
      <c r="D1383" s="18"/>
      <c r="E1383" s="62"/>
      <c r="F1383" s="39"/>
      <c r="G1383" s="39"/>
      <c r="H1383" s="29">
        <f t="shared" si="401"/>
        <v>0</v>
      </c>
      <c r="I1383" s="29">
        <f t="shared" si="402"/>
        <v>0</v>
      </c>
      <c r="J1383" s="29">
        <f t="shared" si="399"/>
        <v>0</v>
      </c>
      <c r="K1383" s="24">
        <f t="shared" si="405"/>
        <v>0</v>
      </c>
      <c r="L1383" s="24">
        <f t="shared" si="404"/>
        <v>0</v>
      </c>
      <c r="M1383" s="24">
        <f t="shared" si="404"/>
        <v>0</v>
      </c>
      <c r="N1383" s="24">
        <f t="shared" si="404"/>
        <v>0</v>
      </c>
      <c r="O1383" s="24">
        <f t="shared" si="404"/>
        <v>0</v>
      </c>
      <c r="P1383" s="24">
        <f t="shared" si="404"/>
        <v>0</v>
      </c>
      <c r="Q1383" s="24">
        <f t="shared" si="404"/>
        <v>0</v>
      </c>
      <c r="R1383" s="24">
        <f t="shared" si="404"/>
        <v>0</v>
      </c>
      <c r="S1383" s="24">
        <f t="shared" si="404"/>
        <v>0</v>
      </c>
      <c r="T1383" s="25" t="s">
        <v>31</v>
      </c>
      <c r="U1383" s="30"/>
      <c r="W1383" s="31"/>
    </row>
    <row r="1384" spans="2:23" s="38" customFormat="1" ht="21" hidden="1" customHeight="1" outlineLevel="1" x14ac:dyDescent="0.25">
      <c r="B1384" s="27"/>
      <c r="C1384" s="18"/>
      <c r="D1384" s="18"/>
      <c r="E1384" s="62"/>
      <c r="F1384" s="39"/>
      <c r="G1384" s="39"/>
      <c r="H1384" s="29">
        <f t="shared" si="401"/>
        <v>0</v>
      </c>
      <c r="I1384" s="29">
        <f t="shared" si="402"/>
        <v>0</v>
      </c>
      <c r="J1384" s="29">
        <f t="shared" si="399"/>
        <v>0</v>
      </c>
      <c r="K1384" s="24">
        <f t="shared" si="405"/>
        <v>0</v>
      </c>
      <c r="L1384" s="24">
        <f t="shared" si="404"/>
        <v>0</v>
      </c>
      <c r="M1384" s="24">
        <f t="shared" si="404"/>
        <v>0</v>
      </c>
      <c r="N1384" s="24">
        <f t="shared" si="404"/>
        <v>0</v>
      </c>
      <c r="O1384" s="24">
        <f t="shared" si="404"/>
        <v>0</v>
      </c>
      <c r="P1384" s="24">
        <f t="shared" si="404"/>
        <v>0</v>
      </c>
      <c r="Q1384" s="24">
        <f t="shared" si="404"/>
        <v>0</v>
      </c>
      <c r="R1384" s="24">
        <f t="shared" si="404"/>
        <v>0</v>
      </c>
      <c r="S1384" s="24">
        <f t="shared" si="404"/>
        <v>0</v>
      </c>
      <c r="T1384" s="25" t="s">
        <v>31</v>
      </c>
      <c r="U1384" s="37"/>
    </row>
    <row r="1385" spans="2:23" s="26" customFormat="1" ht="21" hidden="1" customHeight="1" outlineLevel="1" x14ac:dyDescent="0.25">
      <c r="B1385" s="17"/>
      <c r="C1385" s="18"/>
      <c r="D1385" s="18"/>
      <c r="E1385" s="62"/>
      <c r="F1385" s="39"/>
      <c r="G1385" s="39"/>
      <c r="H1385" s="29">
        <f t="shared" si="401"/>
        <v>0</v>
      </c>
      <c r="I1385" s="29">
        <f t="shared" si="402"/>
        <v>0</v>
      </c>
      <c r="J1385" s="29">
        <f t="shared" si="399"/>
        <v>0</v>
      </c>
      <c r="K1385" s="24">
        <f t="shared" si="405"/>
        <v>0</v>
      </c>
      <c r="L1385" s="24">
        <f t="shared" si="405"/>
        <v>0</v>
      </c>
      <c r="M1385" s="24">
        <f t="shared" si="405"/>
        <v>0</v>
      </c>
      <c r="N1385" s="24">
        <f t="shared" si="405"/>
        <v>0</v>
      </c>
      <c r="O1385" s="24">
        <f t="shared" si="405"/>
        <v>0</v>
      </c>
      <c r="P1385" s="24">
        <f t="shared" si="405"/>
        <v>0</v>
      </c>
      <c r="Q1385" s="24">
        <f t="shared" si="405"/>
        <v>0</v>
      </c>
      <c r="R1385" s="24">
        <f t="shared" si="405"/>
        <v>0</v>
      </c>
      <c r="S1385" s="24">
        <f t="shared" si="405"/>
        <v>0</v>
      </c>
      <c r="T1385" s="25" t="s">
        <v>31</v>
      </c>
    </row>
    <row r="1386" spans="2:23" s="26" customFormat="1" ht="21" hidden="1" customHeight="1" outlineLevel="1" x14ac:dyDescent="0.25">
      <c r="B1386" s="27"/>
      <c r="C1386" s="18"/>
      <c r="D1386" s="18"/>
      <c r="E1386" s="62"/>
      <c r="F1386" s="39"/>
      <c r="G1386" s="39"/>
      <c r="H1386" s="29">
        <f t="shared" si="401"/>
        <v>0</v>
      </c>
      <c r="I1386" s="29">
        <f t="shared" si="402"/>
        <v>0</v>
      </c>
      <c r="J1386" s="29">
        <f t="shared" si="399"/>
        <v>0</v>
      </c>
      <c r="K1386" s="24">
        <f t="shared" si="405"/>
        <v>0</v>
      </c>
      <c r="L1386" s="24">
        <f t="shared" si="405"/>
        <v>0</v>
      </c>
      <c r="M1386" s="24">
        <f t="shared" si="405"/>
        <v>0</v>
      </c>
      <c r="N1386" s="24">
        <f t="shared" si="405"/>
        <v>0</v>
      </c>
      <c r="O1386" s="24">
        <f t="shared" si="405"/>
        <v>0</v>
      </c>
      <c r="P1386" s="24">
        <f t="shared" si="405"/>
        <v>0</v>
      </c>
      <c r="Q1386" s="24">
        <f t="shared" si="405"/>
        <v>0</v>
      </c>
      <c r="R1386" s="24">
        <f t="shared" si="405"/>
        <v>0</v>
      </c>
      <c r="S1386" s="24">
        <f t="shared" si="405"/>
        <v>0</v>
      </c>
      <c r="T1386" s="25" t="s">
        <v>31</v>
      </c>
      <c r="U1386" s="30"/>
      <c r="W1386" s="31"/>
    </row>
    <row r="1387" spans="2:23" s="26" customFormat="1" ht="21" hidden="1" customHeight="1" outlineLevel="1" x14ac:dyDescent="0.25">
      <c r="B1387" s="27"/>
      <c r="C1387" s="18"/>
      <c r="D1387" s="18"/>
      <c r="E1387" s="62"/>
      <c r="F1387" s="39"/>
      <c r="G1387" s="39"/>
      <c r="H1387" s="29">
        <f t="shared" si="401"/>
        <v>0</v>
      </c>
      <c r="I1387" s="29">
        <f t="shared" si="402"/>
        <v>0</v>
      </c>
      <c r="J1387" s="29">
        <f t="shared" si="399"/>
        <v>0</v>
      </c>
      <c r="K1387" s="24">
        <f t="shared" si="405"/>
        <v>0</v>
      </c>
      <c r="L1387" s="24">
        <f t="shared" si="405"/>
        <v>0</v>
      </c>
      <c r="M1387" s="24">
        <f t="shared" si="405"/>
        <v>0</v>
      </c>
      <c r="N1387" s="24">
        <f t="shared" si="405"/>
        <v>0</v>
      </c>
      <c r="O1387" s="24">
        <f t="shared" si="405"/>
        <v>0</v>
      </c>
      <c r="P1387" s="24">
        <f t="shared" si="405"/>
        <v>0</v>
      </c>
      <c r="Q1387" s="24">
        <f t="shared" si="405"/>
        <v>0</v>
      </c>
      <c r="R1387" s="24">
        <f t="shared" si="405"/>
        <v>0</v>
      </c>
      <c r="S1387" s="24">
        <f t="shared" si="405"/>
        <v>0</v>
      </c>
      <c r="T1387" s="25" t="s">
        <v>31</v>
      </c>
      <c r="U1387" s="30"/>
      <c r="W1387" s="31"/>
    </row>
    <row r="1388" spans="2:23" s="26" customFormat="1" ht="21" hidden="1" customHeight="1" outlineLevel="1" x14ac:dyDescent="0.25">
      <c r="B1388" s="27"/>
      <c r="C1388" s="18"/>
      <c r="D1388" s="18"/>
      <c r="E1388" s="62"/>
      <c r="F1388" s="39"/>
      <c r="G1388" s="39"/>
      <c r="H1388" s="29">
        <f t="shared" si="401"/>
        <v>0</v>
      </c>
      <c r="I1388" s="29">
        <f t="shared" si="402"/>
        <v>0</v>
      </c>
      <c r="J1388" s="29">
        <f t="shared" si="399"/>
        <v>0</v>
      </c>
      <c r="K1388" s="24">
        <f t="shared" si="405"/>
        <v>0</v>
      </c>
      <c r="L1388" s="24">
        <f t="shared" si="405"/>
        <v>0</v>
      </c>
      <c r="M1388" s="24">
        <f t="shared" si="405"/>
        <v>0</v>
      </c>
      <c r="N1388" s="24">
        <f t="shared" si="405"/>
        <v>0</v>
      </c>
      <c r="O1388" s="24">
        <f t="shared" si="405"/>
        <v>0</v>
      </c>
      <c r="P1388" s="24">
        <f t="shared" si="405"/>
        <v>0</v>
      </c>
      <c r="Q1388" s="24">
        <f t="shared" si="405"/>
        <v>0</v>
      </c>
      <c r="R1388" s="24">
        <f t="shared" si="405"/>
        <v>0</v>
      </c>
      <c r="S1388" s="24">
        <f t="shared" si="405"/>
        <v>0</v>
      </c>
      <c r="T1388" s="25" t="s">
        <v>31</v>
      </c>
      <c r="U1388" s="30"/>
      <c r="W1388" s="31"/>
    </row>
    <row r="1389" spans="2:23" s="26" customFormat="1" ht="21" hidden="1" customHeight="1" outlineLevel="1" x14ac:dyDescent="0.25">
      <c r="B1389" s="17"/>
      <c r="C1389" s="18"/>
      <c r="D1389" s="18"/>
      <c r="E1389" s="62"/>
      <c r="F1389" s="39"/>
      <c r="G1389" s="39"/>
      <c r="H1389" s="29">
        <f t="shared" si="401"/>
        <v>0</v>
      </c>
      <c r="I1389" s="29">
        <f t="shared" si="402"/>
        <v>0</v>
      </c>
      <c r="J1389" s="29">
        <f t="shared" si="399"/>
        <v>0</v>
      </c>
      <c r="K1389" s="24">
        <f t="shared" si="405"/>
        <v>0</v>
      </c>
      <c r="L1389" s="24">
        <f t="shared" si="404"/>
        <v>0</v>
      </c>
      <c r="M1389" s="24">
        <f t="shared" si="404"/>
        <v>0</v>
      </c>
      <c r="N1389" s="24">
        <f t="shared" si="404"/>
        <v>0</v>
      </c>
      <c r="O1389" s="24">
        <f t="shared" si="404"/>
        <v>0</v>
      </c>
      <c r="P1389" s="24">
        <f t="shared" si="404"/>
        <v>0</v>
      </c>
      <c r="Q1389" s="24">
        <f t="shared" si="404"/>
        <v>0</v>
      </c>
      <c r="R1389" s="24">
        <f t="shared" si="404"/>
        <v>0</v>
      </c>
      <c r="S1389" s="24">
        <f t="shared" si="404"/>
        <v>0</v>
      </c>
      <c r="T1389" s="25" t="s">
        <v>31</v>
      </c>
      <c r="U1389" s="30"/>
      <c r="W1389" s="31"/>
    </row>
    <row r="1390" spans="2:23" s="38" customFormat="1" ht="21" hidden="1" customHeight="1" outlineLevel="1" x14ac:dyDescent="0.25">
      <c r="B1390" s="27"/>
      <c r="C1390" s="18"/>
      <c r="D1390" s="18"/>
      <c r="E1390" s="62"/>
      <c r="F1390" s="39"/>
      <c r="G1390" s="39"/>
      <c r="H1390" s="29">
        <f t="shared" si="401"/>
        <v>0</v>
      </c>
      <c r="I1390" s="29">
        <f t="shared" si="402"/>
        <v>0</v>
      </c>
      <c r="J1390" s="29">
        <f t="shared" si="399"/>
        <v>0</v>
      </c>
      <c r="K1390" s="24">
        <f t="shared" si="405"/>
        <v>0</v>
      </c>
      <c r="L1390" s="24">
        <f t="shared" si="404"/>
        <v>0</v>
      </c>
      <c r="M1390" s="24">
        <f t="shared" si="404"/>
        <v>0</v>
      </c>
      <c r="N1390" s="24">
        <f t="shared" si="404"/>
        <v>0</v>
      </c>
      <c r="O1390" s="24">
        <f t="shared" si="404"/>
        <v>0</v>
      </c>
      <c r="P1390" s="24">
        <f t="shared" si="404"/>
        <v>0</v>
      </c>
      <c r="Q1390" s="24">
        <f t="shared" si="404"/>
        <v>0</v>
      </c>
      <c r="R1390" s="24">
        <f t="shared" si="404"/>
        <v>0</v>
      </c>
      <c r="S1390" s="24">
        <f t="shared" si="404"/>
        <v>0</v>
      </c>
      <c r="T1390" s="25" t="s">
        <v>31</v>
      </c>
      <c r="U1390" s="37"/>
    </row>
    <row r="1391" spans="2:23" s="38" customFormat="1" ht="21" hidden="1" customHeight="1" outlineLevel="1" x14ac:dyDescent="0.25">
      <c r="B1391" s="32"/>
      <c r="C1391" s="33"/>
      <c r="D1391" s="33"/>
      <c r="E1391" s="34"/>
      <c r="F1391" s="35"/>
      <c r="G1391" s="35"/>
      <c r="H1391" s="29">
        <f t="shared" si="401"/>
        <v>0</v>
      </c>
      <c r="I1391" s="29">
        <f t="shared" si="402"/>
        <v>0</v>
      </c>
      <c r="J1391" s="36">
        <f t="shared" si="399"/>
        <v>0</v>
      </c>
      <c r="K1391" s="24">
        <f t="shared" si="405"/>
        <v>0</v>
      </c>
      <c r="L1391" s="24">
        <f t="shared" si="405"/>
        <v>0</v>
      </c>
      <c r="M1391" s="24">
        <f t="shared" si="405"/>
        <v>0</v>
      </c>
      <c r="N1391" s="24">
        <f t="shared" si="405"/>
        <v>0</v>
      </c>
      <c r="O1391" s="24">
        <f t="shared" si="405"/>
        <v>0</v>
      </c>
      <c r="P1391" s="24">
        <f t="shared" si="405"/>
        <v>0</v>
      </c>
      <c r="Q1391" s="24">
        <f t="shared" si="405"/>
        <v>0</v>
      </c>
      <c r="R1391" s="24">
        <f t="shared" si="405"/>
        <v>0</v>
      </c>
      <c r="S1391" s="24">
        <f t="shared" si="405"/>
        <v>0</v>
      </c>
      <c r="T1391" s="37" t="s">
        <v>31</v>
      </c>
      <c r="U1391" s="37"/>
    </row>
    <row r="1392" spans="2:23" s="38" customFormat="1" ht="21" hidden="1" customHeight="1" outlineLevel="1" x14ac:dyDescent="0.25">
      <c r="B1392" s="27"/>
      <c r="C1392" s="18"/>
      <c r="D1392" s="18"/>
      <c r="E1392" s="62"/>
      <c r="F1392" s="39"/>
      <c r="G1392" s="39"/>
      <c r="H1392" s="29">
        <f t="shared" si="401"/>
        <v>0</v>
      </c>
      <c r="I1392" s="29">
        <f t="shared" si="402"/>
        <v>0</v>
      </c>
      <c r="J1392" s="29">
        <f t="shared" si="399"/>
        <v>0</v>
      </c>
      <c r="K1392" s="24">
        <f t="shared" si="405"/>
        <v>0</v>
      </c>
      <c r="L1392" s="24">
        <f t="shared" si="405"/>
        <v>0</v>
      </c>
      <c r="M1392" s="24">
        <f t="shared" si="405"/>
        <v>0</v>
      </c>
      <c r="N1392" s="24">
        <f t="shared" si="405"/>
        <v>0</v>
      </c>
      <c r="O1392" s="24">
        <f t="shared" si="405"/>
        <v>0</v>
      </c>
      <c r="P1392" s="24">
        <f t="shared" si="405"/>
        <v>0</v>
      </c>
      <c r="Q1392" s="24">
        <f t="shared" si="405"/>
        <v>0</v>
      </c>
      <c r="R1392" s="24">
        <f t="shared" si="405"/>
        <v>0</v>
      </c>
      <c r="S1392" s="24">
        <f t="shared" si="405"/>
        <v>0</v>
      </c>
      <c r="T1392" s="25" t="s">
        <v>31</v>
      </c>
      <c r="U1392" s="37"/>
    </row>
    <row r="1393" spans="2:23" s="38" customFormat="1" ht="21" hidden="1" customHeight="1" outlineLevel="1" x14ac:dyDescent="0.25">
      <c r="B1393" s="32"/>
      <c r="C1393" s="33"/>
      <c r="D1393" s="33"/>
      <c r="E1393" s="34"/>
      <c r="F1393" s="35"/>
      <c r="G1393" s="35"/>
      <c r="H1393" s="29">
        <f t="shared" si="401"/>
        <v>0</v>
      </c>
      <c r="I1393" s="29">
        <f t="shared" si="402"/>
        <v>0</v>
      </c>
      <c r="J1393" s="36">
        <f t="shared" si="399"/>
        <v>0</v>
      </c>
      <c r="K1393" s="24">
        <f t="shared" si="405"/>
        <v>0</v>
      </c>
      <c r="L1393" s="24">
        <f t="shared" si="405"/>
        <v>0</v>
      </c>
      <c r="M1393" s="24">
        <f t="shared" si="405"/>
        <v>0</v>
      </c>
      <c r="N1393" s="24">
        <f t="shared" si="405"/>
        <v>0</v>
      </c>
      <c r="O1393" s="24">
        <f t="shared" si="405"/>
        <v>0</v>
      </c>
      <c r="P1393" s="24">
        <f t="shared" si="405"/>
        <v>0</v>
      </c>
      <c r="Q1393" s="24">
        <f t="shared" si="405"/>
        <v>0</v>
      </c>
      <c r="R1393" s="24">
        <f t="shared" si="405"/>
        <v>0</v>
      </c>
      <c r="S1393" s="24">
        <f t="shared" si="405"/>
        <v>0</v>
      </c>
      <c r="T1393" s="37" t="s">
        <v>31</v>
      </c>
      <c r="U1393" s="37"/>
    </row>
    <row r="1394" spans="2:23" s="38" customFormat="1" ht="21" hidden="1" customHeight="1" outlineLevel="1" x14ac:dyDescent="0.25">
      <c r="B1394" s="27"/>
      <c r="C1394" s="18"/>
      <c r="D1394" s="18"/>
      <c r="E1394" s="62"/>
      <c r="F1394" s="39"/>
      <c r="G1394" s="39"/>
      <c r="H1394" s="29">
        <f t="shared" si="401"/>
        <v>0</v>
      </c>
      <c r="I1394" s="29">
        <f t="shared" si="402"/>
        <v>0</v>
      </c>
      <c r="J1394" s="29">
        <f t="shared" si="399"/>
        <v>0</v>
      </c>
      <c r="K1394" s="24">
        <f t="shared" si="405"/>
        <v>0</v>
      </c>
      <c r="L1394" s="24">
        <f t="shared" si="405"/>
        <v>0</v>
      </c>
      <c r="M1394" s="24">
        <f t="shared" si="405"/>
        <v>0</v>
      </c>
      <c r="N1394" s="24">
        <f t="shared" si="405"/>
        <v>0</v>
      </c>
      <c r="O1394" s="24">
        <f t="shared" si="405"/>
        <v>0</v>
      </c>
      <c r="P1394" s="24">
        <f t="shared" si="405"/>
        <v>0</v>
      </c>
      <c r="Q1394" s="24">
        <f t="shared" si="405"/>
        <v>0</v>
      </c>
      <c r="R1394" s="24">
        <f t="shared" si="405"/>
        <v>0</v>
      </c>
      <c r="S1394" s="24">
        <f t="shared" si="405"/>
        <v>0</v>
      </c>
      <c r="T1394" s="25" t="s">
        <v>31</v>
      </c>
      <c r="U1394" s="37"/>
    </row>
    <row r="1395" spans="2:23" s="38" customFormat="1" ht="21" hidden="1" customHeight="1" outlineLevel="1" x14ac:dyDescent="0.25">
      <c r="B1395" s="27"/>
      <c r="C1395" s="18"/>
      <c r="D1395" s="18"/>
      <c r="E1395" s="62"/>
      <c r="F1395" s="39"/>
      <c r="G1395" s="39"/>
      <c r="H1395" s="29">
        <f t="shared" si="401"/>
        <v>0</v>
      </c>
      <c r="I1395" s="29">
        <f t="shared" si="402"/>
        <v>0</v>
      </c>
      <c r="J1395" s="29">
        <f t="shared" si="399"/>
        <v>0</v>
      </c>
      <c r="K1395" s="24">
        <f t="shared" si="405"/>
        <v>0</v>
      </c>
      <c r="L1395" s="24">
        <f t="shared" si="405"/>
        <v>0</v>
      </c>
      <c r="M1395" s="24">
        <f t="shared" si="405"/>
        <v>0</v>
      </c>
      <c r="N1395" s="24">
        <f t="shared" si="405"/>
        <v>0</v>
      </c>
      <c r="O1395" s="24">
        <f t="shared" si="405"/>
        <v>0</v>
      </c>
      <c r="P1395" s="24">
        <f t="shared" si="405"/>
        <v>0</v>
      </c>
      <c r="Q1395" s="24">
        <f t="shared" si="405"/>
        <v>0</v>
      </c>
      <c r="R1395" s="24">
        <f t="shared" si="405"/>
        <v>0</v>
      </c>
      <c r="S1395" s="24">
        <f t="shared" si="405"/>
        <v>0</v>
      </c>
      <c r="T1395" s="25" t="s">
        <v>31</v>
      </c>
      <c r="U1395" s="37"/>
    </row>
    <row r="1396" spans="2:23" s="38" customFormat="1" ht="21" hidden="1" customHeight="1" outlineLevel="1" x14ac:dyDescent="0.25">
      <c r="B1396" s="27"/>
      <c r="C1396" s="18"/>
      <c r="D1396" s="18"/>
      <c r="E1396" s="62"/>
      <c r="F1396" s="39"/>
      <c r="G1396" s="39"/>
      <c r="H1396" s="29">
        <f t="shared" si="401"/>
        <v>0</v>
      </c>
      <c r="I1396" s="29">
        <f t="shared" si="402"/>
        <v>0</v>
      </c>
      <c r="J1396" s="29">
        <f t="shared" si="399"/>
        <v>0</v>
      </c>
      <c r="K1396" s="24">
        <f t="shared" si="405"/>
        <v>0</v>
      </c>
      <c r="L1396" s="24">
        <f t="shared" si="405"/>
        <v>0</v>
      </c>
      <c r="M1396" s="24">
        <f t="shared" si="405"/>
        <v>0</v>
      </c>
      <c r="N1396" s="24">
        <f t="shared" si="405"/>
        <v>0</v>
      </c>
      <c r="O1396" s="24">
        <f t="shared" si="405"/>
        <v>0</v>
      </c>
      <c r="P1396" s="24">
        <f t="shared" si="405"/>
        <v>0</v>
      </c>
      <c r="Q1396" s="24">
        <f t="shared" si="405"/>
        <v>0</v>
      </c>
      <c r="R1396" s="24">
        <f t="shared" si="405"/>
        <v>0</v>
      </c>
      <c r="S1396" s="24">
        <f t="shared" si="405"/>
        <v>0</v>
      </c>
      <c r="T1396" s="25" t="s">
        <v>31</v>
      </c>
      <c r="U1396" s="37"/>
    </row>
    <row r="1397" spans="2:23" s="38" customFormat="1" ht="21" hidden="1" customHeight="1" outlineLevel="1" x14ac:dyDescent="0.25">
      <c r="B1397" s="32"/>
      <c r="C1397" s="33"/>
      <c r="D1397" s="33"/>
      <c r="E1397" s="34"/>
      <c r="F1397" s="35"/>
      <c r="G1397" s="35"/>
      <c r="H1397" s="29">
        <f t="shared" si="401"/>
        <v>0</v>
      </c>
      <c r="I1397" s="29">
        <f t="shared" si="402"/>
        <v>0</v>
      </c>
      <c r="J1397" s="36">
        <f t="shared" si="399"/>
        <v>0</v>
      </c>
      <c r="K1397" s="24">
        <f t="shared" si="405"/>
        <v>0</v>
      </c>
      <c r="L1397" s="24">
        <f t="shared" si="405"/>
        <v>0</v>
      </c>
      <c r="M1397" s="24">
        <f t="shared" si="405"/>
        <v>0</v>
      </c>
      <c r="N1397" s="24">
        <f t="shared" si="405"/>
        <v>0</v>
      </c>
      <c r="O1397" s="24">
        <f t="shared" si="405"/>
        <v>0</v>
      </c>
      <c r="P1397" s="24">
        <f t="shared" si="405"/>
        <v>0</v>
      </c>
      <c r="Q1397" s="24">
        <f t="shared" si="405"/>
        <v>0</v>
      </c>
      <c r="R1397" s="24">
        <f t="shared" si="405"/>
        <v>0</v>
      </c>
      <c r="S1397" s="24">
        <f t="shared" si="405"/>
        <v>0</v>
      </c>
      <c r="T1397" s="37" t="s">
        <v>31</v>
      </c>
      <c r="U1397" s="37"/>
    </row>
    <row r="1398" spans="2:23" s="38" customFormat="1" ht="21" hidden="1" customHeight="1" outlineLevel="1" x14ac:dyDescent="0.25">
      <c r="B1398" s="27"/>
      <c r="C1398" s="18"/>
      <c r="D1398" s="18"/>
      <c r="E1398" s="62"/>
      <c r="F1398" s="39"/>
      <c r="G1398" s="39"/>
      <c r="H1398" s="29">
        <f t="shared" si="401"/>
        <v>0</v>
      </c>
      <c r="I1398" s="29">
        <f t="shared" si="402"/>
        <v>0</v>
      </c>
      <c r="J1398" s="29">
        <f t="shared" si="399"/>
        <v>0</v>
      </c>
      <c r="K1398" s="24">
        <f t="shared" si="405"/>
        <v>0</v>
      </c>
      <c r="L1398" s="24">
        <f t="shared" si="405"/>
        <v>0</v>
      </c>
      <c r="M1398" s="24">
        <f t="shared" si="405"/>
        <v>0</v>
      </c>
      <c r="N1398" s="24">
        <f t="shared" si="405"/>
        <v>0</v>
      </c>
      <c r="O1398" s="24">
        <f t="shared" si="405"/>
        <v>0</v>
      </c>
      <c r="P1398" s="24">
        <f t="shared" si="405"/>
        <v>0</v>
      </c>
      <c r="Q1398" s="24">
        <f t="shared" si="405"/>
        <v>0</v>
      </c>
      <c r="R1398" s="24">
        <f t="shared" si="405"/>
        <v>0</v>
      </c>
      <c r="S1398" s="24">
        <f t="shared" si="405"/>
        <v>0</v>
      </c>
      <c r="T1398" s="25" t="s">
        <v>31</v>
      </c>
      <c r="U1398" s="37"/>
    </row>
    <row r="1399" spans="2:23" s="38" customFormat="1" ht="21" hidden="1" customHeight="1" outlineLevel="1" x14ac:dyDescent="0.25">
      <c r="B1399" s="32"/>
      <c r="C1399" s="33"/>
      <c r="D1399" s="33"/>
      <c r="E1399" s="34"/>
      <c r="F1399" s="35"/>
      <c r="G1399" s="35"/>
      <c r="H1399" s="29">
        <f t="shared" si="401"/>
        <v>0</v>
      </c>
      <c r="I1399" s="29">
        <f t="shared" si="402"/>
        <v>0</v>
      </c>
      <c r="J1399" s="36">
        <f t="shared" si="399"/>
        <v>0</v>
      </c>
      <c r="K1399" s="24">
        <f t="shared" si="405"/>
        <v>0</v>
      </c>
      <c r="L1399" s="24">
        <f t="shared" si="405"/>
        <v>0</v>
      </c>
      <c r="M1399" s="24">
        <f t="shared" si="405"/>
        <v>0</v>
      </c>
      <c r="N1399" s="24">
        <f t="shared" si="405"/>
        <v>0</v>
      </c>
      <c r="O1399" s="24">
        <f t="shared" si="405"/>
        <v>0</v>
      </c>
      <c r="P1399" s="24">
        <f t="shared" si="405"/>
        <v>0</v>
      </c>
      <c r="Q1399" s="24">
        <f t="shared" si="405"/>
        <v>0</v>
      </c>
      <c r="R1399" s="24">
        <f t="shared" si="405"/>
        <v>0</v>
      </c>
      <c r="S1399" s="24">
        <f t="shared" si="405"/>
        <v>0</v>
      </c>
      <c r="T1399" s="37" t="s">
        <v>31</v>
      </c>
      <c r="U1399" s="37"/>
    </row>
    <row r="1400" spans="2:23" s="38" customFormat="1" ht="21" hidden="1" customHeight="1" outlineLevel="1" x14ac:dyDescent="0.25">
      <c r="B1400" s="27"/>
      <c r="C1400" s="18"/>
      <c r="D1400" s="18"/>
      <c r="E1400" s="62"/>
      <c r="F1400" s="39"/>
      <c r="G1400" s="39"/>
      <c r="H1400" s="29">
        <f t="shared" si="401"/>
        <v>0</v>
      </c>
      <c r="I1400" s="29">
        <f t="shared" si="402"/>
        <v>0</v>
      </c>
      <c r="J1400" s="29">
        <f t="shared" si="399"/>
        <v>0</v>
      </c>
      <c r="K1400" s="24">
        <f t="shared" si="405"/>
        <v>0</v>
      </c>
      <c r="L1400" s="24">
        <f t="shared" si="405"/>
        <v>0</v>
      </c>
      <c r="M1400" s="24">
        <f t="shared" si="405"/>
        <v>0</v>
      </c>
      <c r="N1400" s="24">
        <f t="shared" si="405"/>
        <v>0</v>
      </c>
      <c r="O1400" s="24">
        <f t="shared" si="405"/>
        <v>0</v>
      </c>
      <c r="P1400" s="24">
        <f t="shared" si="405"/>
        <v>0</v>
      </c>
      <c r="Q1400" s="24">
        <f t="shared" si="405"/>
        <v>0</v>
      </c>
      <c r="R1400" s="24">
        <f t="shared" si="405"/>
        <v>0</v>
      </c>
      <c r="S1400" s="24">
        <f t="shared" si="405"/>
        <v>0</v>
      </c>
      <c r="T1400" s="25" t="s">
        <v>31</v>
      </c>
      <c r="U1400" s="37"/>
    </row>
    <row r="1401" spans="2:23" s="38" customFormat="1" ht="21" hidden="1" customHeight="1" outlineLevel="1" x14ac:dyDescent="0.25">
      <c r="B1401" s="27"/>
      <c r="C1401" s="18"/>
      <c r="D1401" s="18"/>
      <c r="E1401" s="62"/>
      <c r="F1401" s="39"/>
      <c r="G1401" s="39"/>
      <c r="H1401" s="29">
        <f t="shared" si="401"/>
        <v>0</v>
      </c>
      <c r="I1401" s="29">
        <f t="shared" si="402"/>
        <v>0</v>
      </c>
      <c r="J1401" s="29">
        <f t="shared" ref="J1401" si="406">(H1401*D1401)+(I1401*D1401)</f>
        <v>0</v>
      </c>
      <c r="K1401" s="24">
        <f t="shared" si="405"/>
        <v>0</v>
      </c>
      <c r="L1401" s="24">
        <f t="shared" si="405"/>
        <v>0</v>
      </c>
      <c r="M1401" s="24">
        <f t="shared" si="405"/>
        <v>0</v>
      </c>
      <c r="N1401" s="24">
        <f t="shared" si="405"/>
        <v>0</v>
      </c>
      <c r="O1401" s="24">
        <f t="shared" si="405"/>
        <v>0</v>
      </c>
      <c r="P1401" s="24">
        <f t="shared" si="405"/>
        <v>0</v>
      </c>
      <c r="Q1401" s="24">
        <f t="shared" si="405"/>
        <v>0</v>
      </c>
      <c r="R1401" s="24">
        <f t="shared" si="405"/>
        <v>0</v>
      </c>
      <c r="S1401" s="24">
        <f t="shared" si="405"/>
        <v>0</v>
      </c>
      <c r="T1401" s="25" t="s">
        <v>31</v>
      </c>
      <c r="U1401" s="37"/>
    </row>
    <row r="1402" spans="2:23" s="26" customFormat="1" ht="21" hidden="1" customHeight="1" outlineLevel="1" x14ac:dyDescent="0.25">
      <c r="B1402" s="27"/>
      <c r="C1402" s="18"/>
      <c r="D1402" s="18"/>
      <c r="E1402" s="62"/>
      <c r="F1402" s="39"/>
      <c r="G1402" s="39"/>
      <c r="H1402" s="29"/>
      <c r="I1402" s="29"/>
      <c r="J1402" s="29"/>
      <c r="K1402" s="24"/>
      <c r="L1402" s="24"/>
      <c r="M1402" s="24"/>
      <c r="N1402" s="24"/>
      <c r="O1402" s="24"/>
      <c r="P1402" s="24"/>
      <c r="Q1402" s="24"/>
      <c r="R1402" s="24"/>
      <c r="S1402" s="24"/>
      <c r="T1402" s="25"/>
      <c r="U1402" s="30"/>
      <c r="W1402" s="31"/>
    </row>
    <row r="1403" spans="2:23" s="26" customFormat="1" ht="21" customHeight="1" collapsed="1" x14ac:dyDescent="0.25">
      <c r="B1403" s="27"/>
      <c r="C1403" s="18"/>
      <c r="D1403" s="18"/>
      <c r="E1403" s="19"/>
      <c r="F1403" s="39"/>
      <c r="G1403" s="39"/>
      <c r="H1403" s="29"/>
      <c r="I1403" s="29"/>
      <c r="J1403" s="29"/>
      <c r="K1403" s="24"/>
      <c r="L1403" s="24"/>
      <c r="M1403" s="24"/>
      <c r="N1403" s="24"/>
      <c r="O1403" s="24"/>
      <c r="P1403" s="24"/>
      <c r="Q1403" s="24"/>
      <c r="R1403" s="24"/>
      <c r="S1403" s="24"/>
      <c r="T1403" s="25"/>
      <c r="U1403" s="30"/>
      <c r="W1403" s="31"/>
    </row>
    <row r="1404" spans="2:23" s="8" customFormat="1" ht="21" customHeight="1" x14ac:dyDescent="0.25">
      <c r="B1404" s="40" t="s">
        <v>22</v>
      </c>
      <c r="C1404" s="41"/>
      <c r="D1404" s="41"/>
      <c r="E1404" s="42" t="str">
        <f>+B1333</f>
        <v xml:space="preserve">TERRACE FLOOR </v>
      </c>
      <c r="F1404" s="43"/>
      <c r="G1404" s="44"/>
      <c r="H1404" s="44"/>
      <c r="I1404" s="44"/>
      <c r="J1404" s="45" t="s">
        <v>23</v>
      </c>
      <c r="K1404" s="46">
        <f>SUM(K1334:K1403)</f>
        <v>0</v>
      </c>
      <c r="L1404" s="46">
        <f t="shared" ref="L1404:S1404" si="407">SUM(L1334:L1403)</f>
        <v>0</v>
      </c>
      <c r="M1404" s="46">
        <f t="shared" si="407"/>
        <v>0</v>
      </c>
      <c r="N1404" s="46">
        <f t="shared" si="407"/>
        <v>0</v>
      </c>
      <c r="O1404" s="46">
        <f t="shared" si="407"/>
        <v>0</v>
      </c>
      <c r="P1404" s="46">
        <f t="shared" si="407"/>
        <v>0</v>
      </c>
      <c r="Q1404" s="46">
        <f t="shared" si="407"/>
        <v>0</v>
      </c>
      <c r="R1404" s="46">
        <f t="shared" si="407"/>
        <v>0</v>
      </c>
      <c r="S1404" s="46">
        <f t="shared" si="407"/>
        <v>0</v>
      </c>
      <c r="T1404" s="47" t="s">
        <v>31</v>
      </c>
      <c r="U1404" s="47"/>
    </row>
    <row r="1405" spans="2:23" s="8" customFormat="1" ht="21" customHeight="1" x14ac:dyDescent="0.25">
      <c r="B1405" s="48"/>
      <c r="C1405" s="49"/>
      <c r="D1405" s="49"/>
      <c r="E1405" s="50"/>
      <c r="F1405" s="51"/>
      <c r="G1405" s="49"/>
      <c r="H1405" s="49"/>
      <c r="I1405" s="49"/>
      <c r="J1405" s="52" t="s">
        <v>24</v>
      </c>
      <c r="K1405" s="53">
        <v>1</v>
      </c>
      <c r="L1405" s="53">
        <v>1</v>
      </c>
      <c r="M1405" s="53">
        <v>1</v>
      </c>
      <c r="N1405" s="53">
        <v>1</v>
      </c>
      <c r="O1405" s="53">
        <v>1</v>
      </c>
      <c r="P1405" s="53">
        <v>1</v>
      </c>
      <c r="Q1405" s="53">
        <v>1</v>
      </c>
      <c r="R1405" s="53">
        <v>1</v>
      </c>
      <c r="S1405" s="53">
        <v>1</v>
      </c>
      <c r="T1405" s="54" t="s">
        <v>4</v>
      </c>
      <c r="U1405" s="54"/>
    </row>
    <row r="1406" spans="2:23" s="8" customFormat="1" ht="21" customHeight="1" x14ac:dyDescent="0.25">
      <c r="B1406" s="55"/>
      <c r="C1406" s="56"/>
      <c r="D1406" s="56"/>
      <c r="E1406" s="57"/>
      <c r="F1406" s="58"/>
      <c r="G1406" s="56"/>
      <c r="H1406" s="56"/>
      <c r="I1406" s="56"/>
      <c r="J1406" s="45" t="s">
        <v>25</v>
      </c>
      <c r="K1406" s="59">
        <f t="shared" ref="K1406:S1406" si="408">ROUND(K1404*K1405,2)</f>
        <v>0</v>
      </c>
      <c r="L1406" s="59">
        <f t="shared" si="408"/>
        <v>0</v>
      </c>
      <c r="M1406" s="59">
        <f t="shared" si="408"/>
        <v>0</v>
      </c>
      <c r="N1406" s="59">
        <f t="shared" si="408"/>
        <v>0</v>
      </c>
      <c r="O1406" s="59">
        <f t="shared" si="408"/>
        <v>0</v>
      </c>
      <c r="P1406" s="59">
        <f t="shared" si="408"/>
        <v>0</v>
      </c>
      <c r="Q1406" s="59">
        <f t="shared" si="408"/>
        <v>0</v>
      </c>
      <c r="R1406" s="59">
        <f t="shared" si="408"/>
        <v>0</v>
      </c>
      <c r="S1406" s="59">
        <f t="shared" si="408"/>
        <v>0</v>
      </c>
      <c r="T1406" s="47" t="s">
        <v>31</v>
      </c>
      <c r="U1406" s="47"/>
      <c r="V1406" s="60"/>
      <c r="W1406" s="60"/>
    </row>
    <row r="1409" spans="2:23" s="8" customFormat="1" ht="21" customHeight="1" x14ac:dyDescent="0.25">
      <c r="B1409" s="184" t="str">
        <f>"TOTAL "&amp;B3</f>
        <v>TOTAL DPC WORK</v>
      </c>
      <c r="C1409" s="185"/>
      <c r="D1409" s="186"/>
      <c r="E1409" s="187"/>
      <c r="F1409" s="187"/>
      <c r="G1409" s="187"/>
      <c r="H1409" s="187"/>
      <c r="I1409" s="187"/>
      <c r="J1409" s="187"/>
      <c r="K1409" s="187"/>
      <c r="L1409" s="187"/>
      <c r="M1409" s="187"/>
      <c r="N1409" s="187"/>
      <c r="O1409" s="187"/>
      <c r="P1409" s="187"/>
      <c r="Q1409" s="187"/>
      <c r="R1409" s="187"/>
      <c r="S1409" s="187"/>
      <c r="T1409" s="188"/>
      <c r="U1409" s="7"/>
    </row>
    <row r="1410" spans="2:23" s="26" customFormat="1" ht="21" hidden="1" customHeight="1" outlineLevel="1" x14ac:dyDescent="0.25">
      <c r="B1410" s="27"/>
      <c r="C1410" s="18"/>
      <c r="D1410" s="18"/>
      <c r="E1410" s="19"/>
      <c r="F1410" s="20"/>
      <c r="G1410" s="76"/>
      <c r="H1410" s="22">
        <f t="shared" ref="H1410:J1411" si="409">F1410*G1410</f>
        <v>0</v>
      </c>
      <c r="I1410" s="22">
        <f t="shared" si="409"/>
        <v>0</v>
      </c>
      <c r="J1410" s="22">
        <f t="shared" si="409"/>
        <v>0</v>
      </c>
      <c r="K1410" s="64"/>
      <c r="L1410" s="64"/>
      <c r="M1410" s="64"/>
      <c r="N1410" s="64"/>
      <c r="O1410" s="64"/>
      <c r="P1410" s="64"/>
      <c r="Q1410" s="64"/>
      <c r="R1410" s="64"/>
      <c r="S1410" s="64"/>
      <c r="T1410" s="30"/>
      <c r="U1410" s="30"/>
      <c r="V1410" s="26">
        <f t="shared" ref="V1410" si="410">+D1410*E1410*F1410</f>
        <v>0</v>
      </c>
    </row>
    <row r="1411" spans="2:23" s="26" customFormat="1" ht="21" customHeight="1" collapsed="1" x14ac:dyDescent="0.25">
      <c r="B1411" s="27"/>
      <c r="C1411" s="18"/>
      <c r="D1411" s="18"/>
      <c r="E1411" s="19"/>
      <c r="F1411" s="20"/>
      <c r="G1411" s="76"/>
      <c r="H1411" s="22">
        <f t="shared" si="409"/>
        <v>0</v>
      </c>
      <c r="I1411" s="22">
        <f t="shared" si="409"/>
        <v>0</v>
      </c>
      <c r="J1411" s="22">
        <f t="shared" si="409"/>
        <v>0</v>
      </c>
      <c r="K1411" s="64"/>
      <c r="L1411" s="64"/>
      <c r="M1411" s="64"/>
      <c r="N1411" s="64"/>
      <c r="O1411" s="64"/>
      <c r="P1411" s="64"/>
      <c r="Q1411" s="64"/>
      <c r="R1411" s="64"/>
      <c r="S1411" s="64"/>
      <c r="T1411" s="30"/>
      <c r="U1411" s="30"/>
      <c r="V1411" s="26">
        <f>SUM(V1332:V1410)</f>
        <v>0</v>
      </c>
      <c r="W1411" s="31"/>
    </row>
    <row r="1412" spans="2:23" s="8" customFormat="1" ht="21" customHeight="1" x14ac:dyDescent="0.25">
      <c r="B1412" s="40" t="s">
        <v>22</v>
      </c>
      <c r="C1412" s="41"/>
      <c r="D1412" s="41"/>
      <c r="E1412" s="42" t="str">
        <f>+B1409</f>
        <v>TOTAL DPC WORK</v>
      </c>
      <c r="F1412" s="43"/>
      <c r="G1412" s="44"/>
      <c r="H1412" s="77"/>
      <c r="I1412" s="78"/>
      <c r="J1412" s="45" t="s">
        <v>23</v>
      </c>
      <c r="K1412" s="46">
        <f>+K35+K87+K499+K928+K1330+K1406</f>
        <v>0</v>
      </c>
      <c r="L1412" s="46">
        <f t="shared" ref="L1412:S1412" si="411">+L35+L87+L499+L928+L1330+L1406</f>
        <v>0</v>
      </c>
      <c r="M1412" s="46">
        <f t="shared" si="411"/>
        <v>0</v>
      </c>
      <c r="N1412" s="46">
        <f t="shared" si="411"/>
        <v>0</v>
      </c>
      <c r="O1412" s="46">
        <f t="shared" si="411"/>
        <v>0</v>
      </c>
      <c r="P1412" s="46">
        <f t="shared" si="411"/>
        <v>0</v>
      </c>
      <c r="Q1412" s="46">
        <f t="shared" si="411"/>
        <v>0</v>
      </c>
      <c r="R1412" s="46">
        <f t="shared" si="411"/>
        <v>13.06</v>
      </c>
      <c r="S1412" s="46">
        <f t="shared" si="411"/>
        <v>12.83</v>
      </c>
      <c r="T1412" s="47" t="s">
        <v>31</v>
      </c>
      <c r="U1412" s="47"/>
    </row>
    <row r="1413" spans="2:23" s="8" customFormat="1" ht="21" customHeight="1" x14ac:dyDescent="0.25">
      <c r="B1413" s="55"/>
      <c r="C1413" s="56"/>
      <c r="D1413" s="56"/>
      <c r="E1413" s="57"/>
      <c r="F1413" s="58"/>
      <c r="G1413" s="56"/>
      <c r="H1413" s="79"/>
      <c r="I1413" s="80"/>
      <c r="J1413" s="45" t="s">
        <v>25</v>
      </c>
      <c r="K1413" s="59">
        <f>ROUND(K1412,2)</f>
        <v>0</v>
      </c>
      <c r="L1413" s="59">
        <f t="shared" ref="L1413:S1413" si="412">ROUND(L1412,2)</f>
        <v>0</v>
      </c>
      <c r="M1413" s="59">
        <f t="shared" si="412"/>
        <v>0</v>
      </c>
      <c r="N1413" s="59">
        <f t="shared" si="412"/>
        <v>0</v>
      </c>
      <c r="O1413" s="59">
        <f t="shared" si="412"/>
        <v>0</v>
      </c>
      <c r="P1413" s="59">
        <f t="shared" si="412"/>
        <v>0</v>
      </c>
      <c r="Q1413" s="59">
        <f t="shared" si="412"/>
        <v>0</v>
      </c>
      <c r="R1413" s="59">
        <f t="shared" si="412"/>
        <v>13.06</v>
      </c>
      <c r="S1413" s="59">
        <f t="shared" si="412"/>
        <v>12.83</v>
      </c>
      <c r="T1413" s="47" t="s">
        <v>31</v>
      </c>
      <c r="U1413" s="47"/>
      <c r="V1413" s="60"/>
      <c r="W1413" s="60"/>
    </row>
  </sheetData>
  <autoFilter ref="E932:E1328" xr:uid="{A7775E84-0E2C-4F55-801F-07067FE06F05}"/>
  <mergeCells count="20">
    <mergeCell ref="B2:U2"/>
    <mergeCell ref="B3:U3"/>
    <mergeCell ref="B4:U4"/>
    <mergeCell ref="B5:B6"/>
    <mergeCell ref="C5:C6"/>
    <mergeCell ref="D5:D6"/>
    <mergeCell ref="E5:E6"/>
    <mergeCell ref="I5:I6"/>
    <mergeCell ref="J5:J6"/>
    <mergeCell ref="K5:S5"/>
    <mergeCell ref="U5:U6"/>
    <mergeCell ref="B931:T931"/>
    <mergeCell ref="B1333:T1333"/>
    <mergeCell ref="B1409:T1409"/>
    <mergeCell ref="T5:T6"/>
    <mergeCell ref="B8:T8"/>
    <mergeCell ref="B38:T38"/>
    <mergeCell ref="B90:T90"/>
    <mergeCell ref="K510:O516"/>
    <mergeCell ref="B519:T519"/>
  </mergeCells>
  <pageMargins left="0.7" right="0.7" top="0.75" bottom="0.75" header="0.3" footer="0.3"/>
  <pageSetup paperSize="9" orientation="portrait" horizontalDpi="300" verticalDpi="300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32E3E7-2814-43B9-9405-1FA99EBE90B5}">
  <dimension ref="B2:W1431"/>
  <sheetViews>
    <sheetView zoomScaleNormal="100" workbookViewId="0">
      <pane ySplit="6" topLeftCell="A88" activePane="bottomLeft" state="frozen"/>
      <selection activeCell="R515" sqref="R515"/>
      <selection pane="bottomLeft" activeCell="F98" sqref="F98"/>
    </sheetView>
  </sheetViews>
  <sheetFormatPr defaultRowHeight="15" outlineLevelRow="1" x14ac:dyDescent="0.25"/>
  <cols>
    <col min="2" max="2" width="40.5703125" bestFit="1" customWidth="1"/>
    <col min="3" max="3" width="3.85546875" customWidth="1"/>
    <col min="5" max="5" width="30.140625" bestFit="1" customWidth="1"/>
    <col min="6" max="6" width="11.28515625" bestFit="1" customWidth="1"/>
    <col min="9" max="10" width="11.85546875" customWidth="1"/>
    <col min="11" max="11" width="10.28515625" bestFit="1" customWidth="1"/>
    <col min="12" max="12" width="19.140625" bestFit="1" customWidth="1"/>
    <col min="14" max="14" width="12.140625" bestFit="1" customWidth="1"/>
    <col min="15" max="15" width="10.28515625" bestFit="1" customWidth="1"/>
    <col min="18" max="18" width="12.140625" bestFit="1" customWidth="1"/>
    <col min="21" max="21" width="56.5703125" bestFit="1" customWidth="1"/>
    <col min="23" max="23" width="10.140625" bestFit="1" customWidth="1"/>
  </cols>
  <sheetData>
    <row r="2" spans="2:23" ht="15.75" x14ac:dyDescent="0.25">
      <c r="B2" s="191" t="s">
        <v>0</v>
      </c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91"/>
      <c r="U2" s="191"/>
    </row>
    <row r="3" spans="2:23" ht="15.75" x14ac:dyDescent="0.25">
      <c r="B3" s="191" t="s">
        <v>87</v>
      </c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191"/>
      <c r="P3" s="191"/>
      <c r="Q3" s="191"/>
      <c r="R3" s="191"/>
      <c r="S3" s="191"/>
      <c r="T3" s="191"/>
      <c r="U3" s="191"/>
    </row>
    <row r="4" spans="2:23" ht="15.75" x14ac:dyDescent="0.25">
      <c r="B4" s="191"/>
      <c r="C4" s="191"/>
      <c r="D4" s="191"/>
      <c r="E4" s="191"/>
      <c r="F4" s="191"/>
      <c r="G4" s="191"/>
      <c r="H4" s="191"/>
      <c r="I4" s="191"/>
      <c r="J4" s="191"/>
      <c r="K4" s="191"/>
      <c r="L4" s="191"/>
      <c r="M4" s="191"/>
      <c r="N4" s="191"/>
      <c r="O4" s="191"/>
      <c r="P4" s="191"/>
      <c r="Q4" s="191"/>
      <c r="R4" s="191"/>
      <c r="S4" s="191"/>
      <c r="T4" s="191"/>
      <c r="U4" s="191"/>
    </row>
    <row r="5" spans="2:23" ht="31.5" x14ac:dyDescent="0.25">
      <c r="B5" s="189" t="s">
        <v>2</v>
      </c>
      <c r="C5" s="194" t="s">
        <v>3</v>
      </c>
      <c r="D5" s="189" t="s">
        <v>4</v>
      </c>
      <c r="E5" s="195" t="s">
        <v>5</v>
      </c>
      <c r="F5" s="3" t="s">
        <v>6</v>
      </c>
      <c r="G5" s="2" t="s">
        <v>7</v>
      </c>
      <c r="H5" s="2" t="s">
        <v>8</v>
      </c>
      <c r="I5" s="196" t="s">
        <v>9</v>
      </c>
      <c r="J5" s="197" t="s">
        <v>10</v>
      </c>
      <c r="K5" s="198" t="s">
        <v>11</v>
      </c>
      <c r="L5" s="199"/>
      <c r="M5" s="199"/>
      <c r="N5" s="199"/>
      <c r="O5" s="199"/>
      <c r="P5" s="199"/>
      <c r="Q5" s="199"/>
      <c r="R5" s="199"/>
      <c r="S5" s="200"/>
      <c r="T5" s="189" t="s">
        <v>12</v>
      </c>
      <c r="U5" s="189" t="s">
        <v>13</v>
      </c>
    </row>
    <row r="6" spans="2:23" ht="63" x14ac:dyDescent="0.25">
      <c r="B6" s="189"/>
      <c r="C6" s="194"/>
      <c r="D6" s="189"/>
      <c r="E6" s="195"/>
      <c r="F6" s="3" t="s">
        <v>14</v>
      </c>
      <c r="G6" s="2" t="s">
        <v>14</v>
      </c>
      <c r="H6" s="2" t="s">
        <v>15</v>
      </c>
      <c r="I6" s="196"/>
      <c r="J6" s="197"/>
      <c r="K6" s="5">
        <v>0.1</v>
      </c>
      <c r="L6" s="5">
        <v>0.125</v>
      </c>
      <c r="M6" s="5">
        <v>0.15</v>
      </c>
      <c r="N6" s="5">
        <v>0.2</v>
      </c>
      <c r="O6" s="5">
        <v>0.23</v>
      </c>
      <c r="P6" s="5">
        <v>0.3</v>
      </c>
      <c r="Q6" s="3" t="s">
        <v>16</v>
      </c>
      <c r="R6" s="3" t="s">
        <v>97</v>
      </c>
      <c r="S6" s="3" t="s">
        <v>98</v>
      </c>
      <c r="T6" s="189"/>
      <c r="U6" s="189"/>
    </row>
    <row r="8" spans="2:23" s="8" customFormat="1" ht="21" customHeight="1" x14ac:dyDescent="0.25">
      <c r="B8" s="184" t="s">
        <v>17</v>
      </c>
      <c r="C8" s="185"/>
      <c r="D8" s="186"/>
      <c r="E8" s="187"/>
      <c r="F8" s="187"/>
      <c r="G8" s="187"/>
      <c r="H8" s="187"/>
      <c r="I8" s="187"/>
      <c r="J8" s="187"/>
      <c r="K8" s="187"/>
      <c r="L8" s="187"/>
      <c r="M8" s="187"/>
      <c r="N8" s="187"/>
      <c r="O8" s="187"/>
      <c r="P8" s="187"/>
      <c r="Q8" s="187"/>
      <c r="R8" s="187"/>
      <c r="S8" s="187"/>
      <c r="T8" s="188"/>
      <c r="U8" s="7"/>
    </row>
    <row r="9" spans="2:23" s="16" customFormat="1" ht="21" hidden="1" customHeight="1" outlineLevel="1" x14ac:dyDescent="0.25">
      <c r="B9" s="9"/>
      <c r="C9" s="10"/>
      <c r="D9" s="10"/>
      <c r="E9" s="11"/>
      <c r="F9" s="12"/>
      <c r="G9" s="11"/>
      <c r="H9" s="13"/>
      <c r="I9" s="13"/>
      <c r="J9" s="13"/>
      <c r="K9" s="14"/>
      <c r="L9" s="14"/>
      <c r="M9" s="14"/>
      <c r="N9" s="14"/>
      <c r="O9" s="14"/>
      <c r="P9" s="14"/>
      <c r="Q9" s="14"/>
      <c r="R9" s="14"/>
      <c r="S9" s="14"/>
      <c r="T9" s="15"/>
      <c r="U9" s="15"/>
    </row>
    <row r="10" spans="2:23" s="26" customFormat="1" ht="21" hidden="1" customHeight="1" outlineLevel="1" x14ac:dyDescent="0.25">
      <c r="B10" s="17"/>
      <c r="C10" s="18"/>
      <c r="D10" s="19"/>
      <c r="E10" s="20"/>
      <c r="F10" s="21"/>
      <c r="G10" s="22"/>
      <c r="H10" s="23">
        <f t="shared" ref="H10:J10" si="0">IF($D10=H$6,$C10*$G10,0)</f>
        <v>0</v>
      </c>
      <c r="I10" s="23">
        <f t="shared" si="0"/>
        <v>0</v>
      </c>
      <c r="J10" s="23">
        <f t="shared" si="0"/>
        <v>0</v>
      </c>
      <c r="K10" s="24">
        <f t="shared" ref="K10:S20" si="1">IF($E10=K$6,$J10,0)</f>
        <v>0</v>
      </c>
      <c r="L10" s="24">
        <f t="shared" si="1"/>
        <v>0</v>
      </c>
      <c r="M10" s="24">
        <f t="shared" si="1"/>
        <v>0</v>
      </c>
      <c r="N10" s="24">
        <f t="shared" si="1"/>
        <v>0</v>
      </c>
      <c r="O10" s="24">
        <f t="shared" si="1"/>
        <v>0</v>
      </c>
      <c r="P10" s="24">
        <f t="shared" si="1"/>
        <v>0</v>
      </c>
      <c r="Q10" s="24">
        <f t="shared" si="1"/>
        <v>0</v>
      </c>
      <c r="R10" s="24">
        <f t="shared" si="1"/>
        <v>0</v>
      </c>
      <c r="S10" s="24">
        <f t="shared" si="1"/>
        <v>0</v>
      </c>
      <c r="T10" s="25" t="s">
        <v>31</v>
      </c>
    </row>
    <row r="11" spans="2:23" s="26" customFormat="1" ht="21" hidden="1" customHeight="1" outlineLevel="1" x14ac:dyDescent="0.25">
      <c r="B11" s="27"/>
      <c r="C11" s="18"/>
      <c r="D11" s="18"/>
      <c r="E11" s="19"/>
      <c r="F11" s="20"/>
      <c r="G11" s="28"/>
      <c r="H11" s="29">
        <f>IF(C11="A",PRODUCT(E11:G11),0)</f>
        <v>0</v>
      </c>
      <c r="I11" s="29">
        <f>IF(C11="D",-PRODUCT(E11:G11),0)</f>
        <v>0</v>
      </c>
      <c r="J11" s="29">
        <f>(H11*D11)+(I11*D11)</f>
        <v>0</v>
      </c>
      <c r="K11" s="24">
        <f t="shared" si="1"/>
        <v>0</v>
      </c>
      <c r="L11" s="24">
        <f t="shared" si="1"/>
        <v>0</v>
      </c>
      <c r="M11" s="24">
        <f t="shared" si="1"/>
        <v>0</v>
      </c>
      <c r="N11" s="24">
        <f t="shared" si="1"/>
        <v>0</v>
      </c>
      <c r="O11" s="24">
        <f t="shared" si="1"/>
        <v>0</v>
      </c>
      <c r="P11" s="24">
        <f t="shared" si="1"/>
        <v>0</v>
      </c>
      <c r="Q11" s="24">
        <f t="shared" si="1"/>
        <v>0</v>
      </c>
      <c r="R11" s="24">
        <f t="shared" si="1"/>
        <v>0</v>
      </c>
      <c r="S11" s="24">
        <f t="shared" si="1"/>
        <v>0</v>
      </c>
      <c r="T11" s="25" t="s">
        <v>31</v>
      </c>
      <c r="U11" s="30"/>
      <c r="W11" s="31"/>
    </row>
    <row r="12" spans="2:23" s="38" customFormat="1" ht="21" hidden="1" customHeight="1" outlineLevel="1" x14ac:dyDescent="0.25">
      <c r="B12" s="32"/>
      <c r="C12" s="33"/>
      <c r="D12" s="33"/>
      <c r="E12" s="34"/>
      <c r="F12" s="35"/>
      <c r="G12" s="35"/>
      <c r="H12" s="29">
        <f t="shared" ref="H12:H32" si="2">IF(C12="A",PRODUCT(E12:G12),0)</f>
        <v>0</v>
      </c>
      <c r="I12" s="29">
        <f t="shared" ref="I12:I32" si="3">IF(C12="D",-PRODUCT(E12:G12),0)</f>
        <v>0</v>
      </c>
      <c r="J12" s="36">
        <f>(H12*D12)+(I12*D12)</f>
        <v>0</v>
      </c>
      <c r="K12" s="24">
        <f t="shared" si="1"/>
        <v>0</v>
      </c>
      <c r="L12" s="24">
        <f t="shared" si="1"/>
        <v>0</v>
      </c>
      <c r="M12" s="24">
        <f t="shared" si="1"/>
        <v>0</v>
      </c>
      <c r="N12" s="24">
        <f t="shared" si="1"/>
        <v>0</v>
      </c>
      <c r="O12" s="24">
        <f t="shared" si="1"/>
        <v>0</v>
      </c>
      <c r="P12" s="24">
        <f t="shared" si="1"/>
        <v>0</v>
      </c>
      <c r="Q12" s="24">
        <f t="shared" si="1"/>
        <v>0</v>
      </c>
      <c r="R12" s="24">
        <f t="shared" si="1"/>
        <v>0</v>
      </c>
      <c r="S12" s="24">
        <f t="shared" si="1"/>
        <v>0</v>
      </c>
      <c r="T12" s="37" t="s">
        <v>31</v>
      </c>
      <c r="U12" s="37"/>
    </row>
    <row r="13" spans="2:23" s="26" customFormat="1" ht="21" hidden="1" customHeight="1" outlineLevel="1" x14ac:dyDescent="0.25">
      <c r="B13" s="27"/>
      <c r="C13" s="18"/>
      <c r="D13" s="18"/>
      <c r="E13" s="19"/>
      <c r="F13" s="20"/>
      <c r="G13" s="28"/>
      <c r="H13" s="29">
        <f t="shared" si="2"/>
        <v>0</v>
      </c>
      <c r="I13" s="29">
        <f t="shared" si="3"/>
        <v>0</v>
      </c>
      <c r="J13" s="29">
        <f>(H13*D13)+(I13*D13)</f>
        <v>0</v>
      </c>
      <c r="K13" s="24">
        <f t="shared" si="1"/>
        <v>0</v>
      </c>
      <c r="L13" s="24">
        <f t="shared" si="1"/>
        <v>0</v>
      </c>
      <c r="M13" s="24">
        <f t="shared" si="1"/>
        <v>0</v>
      </c>
      <c r="N13" s="24">
        <f t="shared" si="1"/>
        <v>0</v>
      </c>
      <c r="O13" s="24">
        <f t="shared" si="1"/>
        <v>0</v>
      </c>
      <c r="P13" s="24">
        <f t="shared" si="1"/>
        <v>0</v>
      </c>
      <c r="Q13" s="24">
        <f t="shared" si="1"/>
        <v>0</v>
      </c>
      <c r="R13" s="24">
        <f t="shared" si="1"/>
        <v>0</v>
      </c>
      <c r="S13" s="24">
        <f t="shared" si="1"/>
        <v>0</v>
      </c>
      <c r="T13" s="25" t="s">
        <v>31</v>
      </c>
      <c r="U13" s="30"/>
      <c r="W13" s="31"/>
    </row>
    <row r="14" spans="2:23" s="26" customFormat="1" ht="21" hidden="1" customHeight="1" outlineLevel="1" x14ac:dyDescent="0.25">
      <c r="B14" s="32"/>
      <c r="C14" s="33"/>
      <c r="D14" s="33"/>
      <c r="E14" s="34"/>
      <c r="F14" s="35"/>
      <c r="G14" s="35"/>
      <c r="H14" s="29">
        <f t="shared" si="2"/>
        <v>0</v>
      </c>
      <c r="I14" s="29">
        <f t="shared" si="3"/>
        <v>0</v>
      </c>
      <c r="J14" s="36">
        <f>(H14*D14)+(I14*D14)</f>
        <v>0</v>
      </c>
      <c r="K14" s="24">
        <f t="shared" si="1"/>
        <v>0</v>
      </c>
      <c r="L14" s="24">
        <f t="shared" si="1"/>
        <v>0</v>
      </c>
      <c r="M14" s="24">
        <f t="shared" si="1"/>
        <v>0</v>
      </c>
      <c r="N14" s="24">
        <f t="shared" si="1"/>
        <v>0</v>
      </c>
      <c r="O14" s="24">
        <f t="shared" si="1"/>
        <v>0</v>
      </c>
      <c r="P14" s="24">
        <f t="shared" si="1"/>
        <v>0</v>
      </c>
      <c r="Q14" s="24">
        <f t="shared" si="1"/>
        <v>0</v>
      </c>
      <c r="R14" s="24">
        <f t="shared" si="1"/>
        <v>0</v>
      </c>
      <c r="S14" s="24">
        <f t="shared" si="1"/>
        <v>0</v>
      </c>
      <c r="T14" s="37" t="s">
        <v>31</v>
      </c>
      <c r="U14" s="30"/>
      <c r="W14" s="31"/>
    </row>
    <row r="15" spans="2:23" s="26" customFormat="1" ht="21" hidden="1" customHeight="1" outlineLevel="1" x14ac:dyDescent="0.25">
      <c r="B15" s="27"/>
      <c r="C15" s="18"/>
      <c r="D15" s="18"/>
      <c r="E15" s="19"/>
      <c r="F15" s="20"/>
      <c r="G15" s="28"/>
      <c r="H15" s="29">
        <f t="shared" si="2"/>
        <v>0</v>
      </c>
      <c r="I15" s="29">
        <f t="shared" si="3"/>
        <v>0</v>
      </c>
      <c r="J15" s="29">
        <f t="shared" ref="J15:J25" si="4">(H15*D15)+(I15*D15)</f>
        <v>0</v>
      </c>
      <c r="K15" s="24">
        <f t="shared" si="1"/>
        <v>0</v>
      </c>
      <c r="L15" s="24">
        <f t="shared" si="1"/>
        <v>0</v>
      </c>
      <c r="M15" s="24">
        <f t="shared" si="1"/>
        <v>0</v>
      </c>
      <c r="N15" s="24">
        <f t="shared" si="1"/>
        <v>0</v>
      </c>
      <c r="O15" s="24">
        <f t="shared" si="1"/>
        <v>0</v>
      </c>
      <c r="P15" s="24">
        <f t="shared" si="1"/>
        <v>0</v>
      </c>
      <c r="Q15" s="24">
        <f t="shared" si="1"/>
        <v>0</v>
      </c>
      <c r="R15" s="24">
        <f t="shared" si="1"/>
        <v>0</v>
      </c>
      <c r="S15" s="24">
        <f t="shared" si="1"/>
        <v>0</v>
      </c>
      <c r="T15" s="25" t="s">
        <v>31</v>
      </c>
      <c r="U15" s="30"/>
      <c r="W15" s="31"/>
    </row>
    <row r="16" spans="2:23" s="38" customFormat="1" ht="21" hidden="1" customHeight="1" outlineLevel="1" x14ac:dyDescent="0.25">
      <c r="B16" s="27"/>
      <c r="C16" s="18"/>
      <c r="D16" s="18"/>
      <c r="E16" s="19"/>
      <c r="F16" s="20"/>
      <c r="G16" s="28"/>
      <c r="H16" s="29">
        <f t="shared" si="2"/>
        <v>0</v>
      </c>
      <c r="I16" s="29">
        <f t="shared" si="3"/>
        <v>0</v>
      </c>
      <c r="J16" s="29">
        <f t="shared" si="4"/>
        <v>0</v>
      </c>
      <c r="K16" s="24">
        <f t="shared" si="1"/>
        <v>0</v>
      </c>
      <c r="L16" s="24">
        <f t="shared" si="1"/>
        <v>0</v>
      </c>
      <c r="M16" s="24">
        <f t="shared" si="1"/>
        <v>0</v>
      </c>
      <c r="N16" s="24">
        <f t="shared" si="1"/>
        <v>0</v>
      </c>
      <c r="O16" s="24">
        <f t="shared" si="1"/>
        <v>0</v>
      </c>
      <c r="P16" s="24">
        <f t="shared" si="1"/>
        <v>0</v>
      </c>
      <c r="Q16" s="24">
        <f t="shared" si="1"/>
        <v>0</v>
      </c>
      <c r="R16" s="24">
        <f t="shared" si="1"/>
        <v>0</v>
      </c>
      <c r="S16" s="24">
        <f t="shared" si="1"/>
        <v>0</v>
      </c>
      <c r="T16" s="25" t="s">
        <v>31</v>
      </c>
      <c r="U16" s="37"/>
    </row>
    <row r="17" spans="2:23" s="26" customFormat="1" ht="21" hidden="1" customHeight="1" outlineLevel="1" x14ac:dyDescent="0.25">
      <c r="B17" s="32"/>
      <c r="C17" s="33"/>
      <c r="D17" s="33"/>
      <c r="E17" s="34"/>
      <c r="F17" s="35"/>
      <c r="G17" s="35"/>
      <c r="H17" s="29">
        <f t="shared" si="2"/>
        <v>0</v>
      </c>
      <c r="I17" s="29">
        <f t="shared" si="3"/>
        <v>0</v>
      </c>
      <c r="J17" s="36">
        <f t="shared" si="4"/>
        <v>0</v>
      </c>
      <c r="K17" s="24">
        <f t="shared" si="1"/>
        <v>0</v>
      </c>
      <c r="L17" s="24">
        <f t="shared" si="1"/>
        <v>0</v>
      </c>
      <c r="M17" s="24">
        <f t="shared" si="1"/>
        <v>0</v>
      </c>
      <c r="N17" s="24">
        <f t="shared" si="1"/>
        <v>0</v>
      </c>
      <c r="O17" s="24">
        <f t="shared" si="1"/>
        <v>0</v>
      </c>
      <c r="P17" s="24">
        <f t="shared" si="1"/>
        <v>0</v>
      </c>
      <c r="Q17" s="24">
        <f t="shared" si="1"/>
        <v>0</v>
      </c>
      <c r="R17" s="24">
        <f t="shared" si="1"/>
        <v>0</v>
      </c>
      <c r="S17" s="24">
        <f t="shared" si="1"/>
        <v>0</v>
      </c>
      <c r="T17" s="37" t="s">
        <v>31</v>
      </c>
      <c r="U17" s="30"/>
      <c r="W17" s="31"/>
    </row>
    <row r="18" spans="2:23" s="26" customFormat="1" ht="21" hidden="1" customHeight="1" outlineLevel="1" x14ac:dyDescent="0.25">
      <c r="B18" s="27"/>
      <c r="C18" s="18"/>
      <c r="D18" s="18"/>
      <c r="E18" s="19"/>
      <c r="F18" s="20"/>
      <c r="G18" s="28"/>
      <c r="H18" s="29">
        <f t="shared" si="2"/>
        <v>0</v>
      </c>
      <c r="I18" s="29">
        <f t="shared" si="3"/>
        <v>0</v>
      </c>
      <c r="J18" s="29">
        <f t="shared" si="4"/>
        <v>0</v>
      </c>
      <c r="K18" s="24">
        <f t="shared" si="1"/>
        <v>0</v>
      </c>
      <c r="L18" s="24">
        <f t="shared" si="1"/>
        <v>0</v>
      </c>
      <c r="M18" s="24">
        <f t="shared" si="1"/>
        <v>0</v>
      </c>
      <c r="N18" s="24">
        <f t="shared" si="1"/>
        <v>0</v>
      </c>
      <c r="O18" s="24">
        <f t="shared" si="1"/>
        <v>0</v>
      </c>
      <c r="P18" s="24">
        <f t="shared" si="1"/>
        <v>0</v>
      </c>
      <c r="Q18" s="24">
        <f t="shared" si="1"/>
        <v>0</v>
      </c>
      <c r="R18" s="24">
        <f t="shared" si="1"/>
        <v>0</v>
      </c>
      <c r="S18" s="24">
        <f t="shared" si="1"/>
        <v>0</v>
      </c>
      <c r="T18" s="25" t="s">
        <v>31</v>
      </c>
      <c r="U18" s="30"/>
      <c r="W18" s="31"/>
    </row>
    <row r="19" spans="2:23" s="38" customFormat="1" ht="21" hidden="1" customHeight="1" outlineLevel="1" x14ac:dyDescent="0.25">
      <c r="B19" s="27"/>
      <c r="C19" s="18"/>
      <c r="D19" s="18"/>
      <c r="E19" s="19"/>
      <c r="F19" s="20"/>
      <c r="G19" s="28"/>
      <c r="H19" s="29">
        <f t="shared" si="2"/>
        <v>0</v>
      </c>
      <c r="I19" s="29">
        <f t="shared" si="3"/>
        <v>0</v>
      </c>
      <c r="J19" s="29">
        <f>(H19*D19)+(I19*D19)</f>
        <v>0</v>
      </c>
      <c r="K19" s="24">
        <f t="shared" si="1"/>
        <v>0</v>
      </c>
      <c r="L19" s="24">
        <f t="shared" si="1"/>
        <v>0</v>
      </c>
      <c r="M19" s="24">
        <f t="shared" si="1"/>
        <v>0</v>
      </c>
      <c r="N19" s="24">
        <f t="shared" si="1"/>
        <v>0</v>
      </c>
      <c r="O19" s="24">
        <f t="shared" si="1"/>
        <v>0</v>
      </c>
      <c r="P19" s="24">
        <f t="shared" si="1"/>
        <v>0</v>
      </c>
      <c r="Q19" s="24">
        <f t="shared" si="1"/>
        <v>0</v>
      </c>
      <c r="R19" s="24">
        <f t="shared" si="1"/>
        <v>0</v>
      </c>
      <c r="S19" s="24">
        <f t="shared" si="1"/>
        <v>0</v>
      </c>
      <c r="T19" s="25" t="s">
        <v>31</v>
      </c>
      <c r="U19" s="37"/>
    </row>
    <row r="20" spans="2:23" s="26" customFormat="1" ht="21" hidden="1" customHeight="1" outlineLevel="1" x14ac:dyDescent="0.25">
      <c r="B20" s="32"/>
      <c r="C20" s="33"/>
      <c r="D20" s="33"/>
      <c r="E20" s="34"/>
      <c r="F20" s="35"/>
      <c r="G20" s="35"/>
      <c r="H20" s="29">
        <f t="shared" si="2"/>
        <v>0</v>
      </c>
      <c r="I20" s="29">
        <f t="shared" si="3"/>
        <v>0</v>
      </c>
      <c r="J20" s="36">
        <f>(H20*D20)+(I20*D20)</f>
        <v>0</v>
      </c>
      <c r="K20" s="24">
        <f t="shared" si="1"/>
        <v>0</v>
      </c>
      <c r="L20" s="24">
        <f t="shared" si="1"/>
        <v>0</v>
      </c>
      <c r="M20" s="24">
        <f t="shared" si="1"/>
        <v>0</v>
      </c>
      <c r="N20" s="24">
        <f t="shared" si="1"/>
        <v>0</v>
      </c>
      <c r="O20" s="24">
        <f t="shared" si="1"/>
        <v>0</v>
      </c>
      <c r="P20" s="24">
        <f t="shared" si="1"/>
        <v>0</v>
      </c>
      <c r="Q20" s="24">
        <f t="shared" si="1"/>
        <v>0</v>
      </c>
      <c r="R20" s="24">
        <f t="shared" si="1"/>
        <v>0</v>
      </c>
      <c r="S20" s="24">
        <f t="shared" si="1"/>
        <v>0</v>
      </c>
      <c r="T20" s="37" t="s">
        <v>31</v>
      </c>
      <c r="U20" s="30"/>
      <c r="W20" s="31"/>
    </row>
    <row r="21" spans="2:23" s="26" customFormat="1" ht="21" hidden="1" customHeight="1" outlineLevel="1" x14ac:dyDescent="0.25">
      <c r="B21" s="27"/>
      <c r="C21" s="18"/>
      <c r="D21" s="18"/>
      <c r="E21" s="19"/>
      <c r="F21" s="20"/>
      <c r="G21" s="28"/>
      <c r="H21" s="29">
        <f t="shared" si="2"/>
        <v>0</v>
      </c>
      <c r="I21" s="29">
        <f t="shared" si="3"/>
        <v>0</v>
      </c>
      <c r="J21" s="29"/>
      <c r="K21" s="24"/>
      <c r="L21" s="24"/>
      <c r="M21" s="24"/>
      <c r="N21" s="24"/>
      <c r="O21" s="24"/>
      <c r="P21" s="24"/>
      <c r="Q21" s="24"/>
      <c r="R21" s="24"/>
      <c r="S21" s="24"/>
      <c r="T21" s="25"/>
      <c r="U21" s="37"/>
      <c r="W21" s="31"/>
    </row>
    <row r="22" spans="2:23" s="38" customFormat="1" ht="21" hidden="1" customHeight="1" outlineLevel="1" x14ac:dyDescent="0.25">
      <c r="B22" s="27"/>
      <c r="C22" s="18"/>
      <c r="D22" s="18"/>
      <c r="E22" s="19"/>
      <c r="F22" s="20"/>
      <c r="G22" s="28"/>
      <c r="H22" s="29">
        <f t="shared" si="2"/>
        <v>0</v>
      </c>
      <c r="I22" s="29">
        <f t="shared" si="3"/>
        <v>0</v>
      </c>
      <c r="J22" s="29">
        <f t="shared" si="4"/>
        <v>0</v>
      </c>
      <c r="K22" s="24">
        <f t="shared" ref="K22:S30" si="5">IF($E22=K$6,$J22,0)</f>
        <v>0</v>
      </c>
      <c r="L22" s="24">
        <f t="shared" si="5"/>
        <v>0</v>
      </c>
      <c r="M22" s="24">
        <f t="shared" si="5"/>
        <v>0</v>
      </c>
      <c r="N22" s="24">
        <f t="shared" si="5"/>
        <v>0</v>
      </c>
      <c r="O22" s="24">
        <f t="shared" si="5"/>
        <v>0</v>
      </c>
      <c r="P22" s="24">
        <f t="shared" si="5"/>
        <v>0</v>
      </c>
      <c r="Q22" s="24">
        <f t="shared" si="5"/>
        <v>0</v>
      </c>
      <c r="R22" s="24">
        <f t="shared" si="5"/>
        <v>0</v>
      </c>
      <c r="S22" s="24">
        <f t="shared" si="5"/>
        <v>0</v>
      </c>
      <c r="T22" s="25" t="s">
        <v>31</v>
      </c>
      <c r="U22" s="37"/>
    </row>
    <row r="23" spans="2:23" s="26" customFormat="1" ht="21" hidden="1" customHeight="1" outlineLevel="1" x14ac:dyDescent="0.25">
      <c r="B23" s="27"/>
      <c r="C23" s="18"/>
      <c r="D23" s="18"/>
      <c r="E23" s="19"/>
      <c r="F23" s="20"/>
      <c r="G23" s="28"/>
      <c r="H23" s="29">
        <f t="shared" si="2"/>
        <v>0</v>
      </c>
      <c r="I23" s="29">
        <f t="shared" si="3"/>
        <v>0</v>
      </c>
      <c r="J23" s="29">
        <f t="shared" si="4"/>
        <v>0</v>
      </c>
      <c r="K23" s="24">
        <f t="shared" si="5"/>
        <v>0</v>
      </c>
      <c r="L23" s="24">
        <f t="shared" si="5"/>
        <v>0</v>
      </c>
      <c r="M23" s="24">
        <f t="shared" si="5"/>
        <v>0</v>
      </c>
      <c r="N23" s="24">
        <f t="shared" si="5"/>
        <v>0</v>
      </c>
      <c r="O23" s="24">
        <f t="shared" si="5"/>
        <v>0</v>
      </c>
      <c r="P23" s="24">
        <f t="shared" si="5"/>
        <v>0</v>
      </c>
      <c r="Q23" s="24">
        <f t="shared" si="5"/>
        <v>0</v>
      </c>
      <c r="R23" s="24">
        <f t="shared" si="5"/>
        <v>0</v>
      </c>
      <c r="S23" s="24">
        <f t="shared" si="5"/>
        <v>0</v>
      </c>
      <c r="T23" s="25" t="s">
        <v>31</v>
      </c>
      <c r="U23" s="30"/>
      <c r="W23" s="31"/>
    </row>
    <row r="24" spans="2:23" s="38" customFormat="1" ht="21" hidden="1" customHeight="1" outlineLevel="1" x14ac:dyDescent="0.25">
      <c r="B24" s="27"/>
      <c r="C24" s="18"/>
      <c r="D24" s="18"/>
      <c r="E24" s="19"/>
      <c r="F24" s="20"/>
      <c r="G24" s="28"/>
      <c r="H24" s="29">
        <f t="shared" si="2"/>
        <v>0</v>
      </c>
      <c r="I24" s="29">
        <f t="shared" si="3"/>
        <v>0</v>
      </c>
      <c r="J24" s="29">
        <f t="shared" si="4"/>
        <v>0</v>
      </c>
      <c r="K24" s="24">
        <f t="shared" si="5"/>
        <v>0</v>
      </c>
      <c r="L24" s="24">
        <f t="shared" si="5"/>
        <v>0</v>
      </c>
      <c r="M24" s="24">
        <f t="shared" si="5"/>
        <v>0</v>
      </c>
      <c r="N24" s="24">
        <f t="shared" si="5"/>
        <v>0</v>
      </c>
      <c r="O24" s="24">
        <f t="shared" si="5"/>
        <v>0</v>
      </c>
      <c r="P24" s="24">
        <f t="shared" si="5"/>
        <v>0</v>
      </c>
      <c r="Q24" s="24">
        <f t="shared" si="5"/>
        <v>0</v>
      </c>
      <c r="R24" s="24">
        <f t="shared" si="5"/>
        <v>0</v>
      </c>
      <c r="S24" s="24">
        <f t="shared" si="5"/>
        <v>0</v>
      </c>
      <c r="T24" s="25" t="s">
        <v>31</v>
      </c>
      <c r="U24" s="30"/>
    </row>
    <row r="25" spans="2:23" s="26" customFormat="1" ht="21" hidden="1" customHeight="1" outlineLevel="1" x14ac:dyDescent="0.25">
      <c r="B25" s="27"/>
      <c r="C25" s="18"/>
      <c r="D25" s="18"/>
      <c r="E25" s="19"/>
      <c r="F25" s="20"/>
      <c r="G25" s="28"/>
      <c r="H25" s="29">
        <f t="shared" si="2"/>
        <v>0</v>
      </c>
      <c r="I25" s="29">
        <f t="shared" si="3"/>
        <v>0</v>
      </c>
      <c r="J25" s="29">
        <f t="shared" si="4"/>
        <v>0</v>
      </c>
      <c r="K25" s="24">
        <f t="shared" si="5"/>
        <v>0</v>
      </c>
      <c r="L25" s="24">
        <f t="shared" si="5"/>
        <v>0</v>
      </c>
      <c r="M25" s="24">
        <f t="shared" si="5"/>
        <v>0</v>
      </c>
      <c r="N25" s="24">
        <f t="shared" si="5"/>
        <v>0</v>
      </c>
      <c r="O25" s="24">
        <f t="shared" si="5"/>
        <v>0</v>
      </c>
      <c r="P25" s="24">
        <f t="shared" si="5"/>
        <v>0</v>
      </c>
      <c r="Q25" s="24">
        <f t="shared" si="5"/>
        <v>0</v>
      </c>
      <c r="R25" s="24">
        <f t="shared" si="5"/>
        <v>0</v>
      </c>
      <c r="S25" s="24">
        <f t="shared" si="5"/>
        <v>0</v>
      </c>
      <c r="T25" s="25" t="s">
        <v>31</v>
      </c>
      <c r="U25" s="30"/>
      <c r="W25" s="31"/>
    </row>
    <row r="26" spans="2:23" s="26" customFormat="1" ht="21" hidden="1" customHeight="1" outlineLevel="1" x14ac:dyDescent="0.25">
      <c r="B26" s="27"/>
      <c r="C26" s="18"/>
      <c r="D26" s="18"/>
      <c r="E26" s="19"/>
      <c r="F26" s="20"/>
      <c r="G26" s="28"/>
      <c r="H26" s="29">
        <f t="shared" si="2"/>
        <v>0</v>
      </c>
      <c r="I26" s="29">
        <f t="shared" si="3"/>
        <v>0</v>
      </c>
      <c r="J26" s="29">
        <f>(H26*D26)+(I26*D26)</f>
        <v>0</v>
      </c>
      <c r="K26" s="24">
        <f t="shared" si="5"/>
        <v>0</v>
      </c>
      <c r="L26" s="24">
        <f t="shared" si="5"/>
        <v>0</v>
      </c>
      <c r="M26" s="24">
        <f t="shared" si="5"/>
        <v>0</v>
      </c>
      <c r="N26" s="24">
        <f t="shared" si="5"/>
        <v>0</v>
      </c>
      <c r="O26" s="24">
        <f t="shared" si="5"/>
        <v>0</v>
      </c>
      <c r="P26" s="24">
        <f t="shared" si="5"/>
        <v>0</v>
      </c>
      <c r="Q26" s="24">
        <f t="shared" si="5"/>
        <v>0</v>
      </c>
      <c r="R26" s="24">
        <f t="shared" si="5"/>
        <v>0</v>
      </c>
      <c r="S26" s="24">
        <f t="shared" si="5"/>
        <v>0</v>
      </c>
      <c r="T26" s="25" t="s">
        <v>31</v>
      </c>
      <c r="U26" s="30"/>
      <c r="W26" s="31"/>
    </row>
    <row r="27" spans="2:23" s="38" customFormat="1" ht="21" hidden="1" customHeight="1" outlineLevel="1" x14ac:dyDescent="0.25">
      <c r="B27" s="27"/>
      <c r="C27" s="18"/>
      <c r="D27" s="18"/>
      <c r="E27" s="19"/>
      <c r="F27" s="20"/>
      <c r="G27" s="28"/>
      <c r="H27" s="29">
        <f t="shared" si="2"/>
        <v>0</v>
      </c>
      <c r="I27" s="29">
        <f t="shared" si="3"/>
        <v>0</v>
      </c>
      <c r="J27" s="29">
        <f>(H27*D27)+(I27*D27)</f>
        <v>0</v>
      </c>
      <c r="K27" s="24">
        <f t="shared" si="5"/>
        <v>0</v>
      </c>
      <c r="L27" s="24">
        <f t="shared" si="5"/>
        <v>0</v>
      </c>
      <c r="M27" s="24">
        <f t="shared" si="5"/>
        <v>0</v>
      </c>
      <c r="N27" s="24">
        <f t="shared" si="5"/>
        <v>0</v>
      </c>
      <c r="O27" s="24">
        <f t="shared" si="5"/>
        <v>0</v>
      </c>
      <c r="P27" s="24">
        <f t="shared" si="5"/>
        <v>0</v>
      </c>
      <c r="Q27" s="24">
        <f t="shared" si="5"/>
        <v>0</v>
      </c>
      <c r="R27" s="24">
        <f t="shared" si="5"/>
        <v>0</v>
      </c>
      <c r="S27" s="24">
        <f t="shared" si="5"/>
        <v>0</v>
      </c>
      <c r="T27" s="25" t="s">
        <v>31</v>
      </c>
      <c r="U27" s="37"/>
    </row>
    <row r="28" spans="2:23" s="26" customFormat="1" ht="21" hidden="1" customHeight="1" outlineLevel="1" x14ac:dyDescent="0.25">
      <c r="B28" s="27"/>
      <c r="C28" s="18"/>
      <c r="D28" s="18"/>
      <c r="E28" s="19"/>
      <c r="F28" s="20"/>
      <c r="G28" s="28"/>
      <c r="H28" s="29">
        <f t="shared" si="2"/>
        <v>0</v>
      </c>
      <c r="I28" s="29">
        <f t="shared" si="3"/>
        <v>0</v>
      </c>
      <c r="J28" s="29">
        <f>(H28*D28)+(I28*D28)</f>
        <v>0</v>
      </c>
      <c r="K28" s="24">
        <f t="shared" si="5"/>
        <v>0</v>
      </c>
      <c r="L28" s="24">
        <f t="shared" si="5"/>
        <v>0</v>
      </c>
      <c r="M28" s="24">
        <f t="shared" si="5"/>
        <v>0</v>
      </c>
      <c r="N28" s="24">
        <f t="shared" si="5"/>
        <v>0</v>
      </c>
      <c r="O28" s="24">
        <f t="shared" si="5"/>
        <v>0</v>
      </c>
      <c r="P28" s="24">
        <f t="shared" si="5"/>
        <v>0</v>
      </c>
      <c r="Q28" s="24">
        <f t="shared" si="5"/>
        <v>0</v>
      </c>
      <c r="R28" s="24">
        <f t="shared" si="5"/>
        <v>0</v>
      </c>
      <c r="S28" s="24">
        <f t="shared" si="5"/>
        <v>0</v>
      </c>
      <c r="T28" s="25" t="s">
        <v>31</v>
      </c>
      <c r="U28" s="30"/>
      <c r="W28" s="31"/>
    </row>
    <row r="29" spans="2:23" s="26" customFormat="1" ht="21" hidden="1" customHeight="1" outlineLevel="1" x14ac:dyDescent="0.25">
      <c r="B29" s="27"/>
      <c r="C29" s="18"/>
      <c r="D29" s="18"/>
      <c r="E29" s="19"/>
      <c r="F29" s="20"/>
      <c r="G29" s="28"/>
      <c r="H29" s="29">
        <f t="shared" si="2"/>
        <v>0</v>
      </c>
      <c r="I29" s="29">
        <f t="shared" si="3"/>
        <v>0</v>
      </c>
      <c r="J29" s="29">
        <f>(H29*D29)+(I29*D29)</f>
        <v>0</v>
      </c>
      <c r="K29" s="24">
        <f t="shared" si="5"/>
        <v>0</v>
      </c>
      <c r="L29" s="24">
        <f t="shared" si="5"/>
        <v>0</v>
      </c>
      <c r="M29" s="24">
        <f t="shared" si="5"/>
        <v>0</v>
      </c>
      <c r="N29" s="24">
        <f t="shared" si="5"/>
        <v>0</v>
      </c>
      <c r="O29" s="24">
        <f t="shared" si="5"/>
        <v>0</v>
      </c>
      <c r="P29" s="24">
        <f t="shared" si="5"/>
        <v>0</v>
      </c>
      <c r="Q29" s="24">
        <f t="shared" si="5"/>
        <v>0</v>
      </c>
      <c r="R29" s="24">
        <f t="shared" si="5"/>
        <v>0</v>
      </c>
      <c r="S29" s="24">
        <f t="shared" si="5"/>
        <v>0</v>
      </c>
      <c r="T29" s="25" t="s">
        <v>31</v>
      </c>
      <c r="U29" s="30"/>
      <c r="W29" s="31"/>
    </row>
    <row r="30" spans="2:23" s="26" customFormat="1" ht="21" hidden="1" customHeight="1" outlineLevel="1" x14ac:dyDescent="0.25">
      <c r="B30" s="27"/>
      <c r="C30" s="18"/>
      <c r="D30" s="18"/>
      <c r="E30" s="19"/>
      <c r="F30" s="20"/>
      <c r="G30" s="28"/>
      <c r="H30" s="29">
        <f t="shared" si="2"/>
        <v>0</v>
      </c>
      <c r="I30" s="29">
        <f t="shared" si="3"/>
        <v>0</v>
      </c>
      <c r="J30" s="29">
        <f>(H30*D30)+(I30*D30)</f>
        <v>0</v>
      </c>
      <c r="K30" s="24">
        <f t="shared" si="5"/>
        <v>0</v>
      </c>
      <c r="L30" s="24">
        <f t="shared" si="5"/>
        <v>0</v>
      </c>
      <c r="M30" s="24">
        <f t="shared" si="5"/>
        <v>0</v>
      </c>
      <c r="N30" s="24">
        <f t="shared" si="5"/>
        <v>0</v>
      </c>
      <c r="O30" s="24">
        <f t="shared" si="5"/>
        <v>0</v>
      </c>
      <c r="P30" s="24">
        <f t="shared" si="5"/>
        <v>0</v>
      </c>
      <c r="Q30" s="24">
        <f t="shared" si="5"/>
        <v>0</v>
      </c>
      <c r="R30" s="24">
        <f t="shared" si="5"/>
        <v>0</v>
      </c>
      <c r="S30" s="24">
        <f t="shared" si="5"/>
        <v>0</v>
      </c>
      <c r="T30" s="25" t="s">
        <v>31</v>
      </c>
      <c r="U30" s="30"/>
      <c r="W30" s="31"/>
    </row>
    <row r="31" spans="2:23" s="26" customFormat="1" ht="21" hidden="1" customHeight="1" outlineLevel="1" x14ac:dyDescent="0.25">
      <c r="B31" s="27"/>
      <c r="C31" s="18"/>
      <c r="D31" s="18"/>
      <c r="E31" s="19"/>
      <c r="F31" s="20"/>
      <c r="G31" s="28"/>
      <c r="H31" s="29">
        <f t="shared" si="2"/>
        <v>0</v>
      </c>
      <c r="I31" s="29">
        <f t="shared" si="3"/>
        <v>0</v>
      </c>
      <c r="J31" s="29"/>
      <c r="K31" s="24"/>
      <c r="L31" s="24"/>
      <c r="M31" s="24"/>
      <c r="N31" s="24"/>
      <c r="O31" s="24"/>
      <c r="P31" s="24"/>
      <c r="Q31" s="24"/>
      <c r="R31" s="24"/>
      <c r="S31" s="24"/>
      <c r="T31" s="25"/>
      <c r="U31" s="30"/>
      <c r="W31" s="31"/>
    </row>
    <row r="32" spans="2:23" s="38" customFormat="1" ht="21" hidden="1" customHeight="1" outlineLevel="1" x14ac:dyDescent="0.25">
      <c r="B32" s="27"/>
      <c r="C32" s="18"/>
      <c r="D32" s="18"/>
      <c r="E32" s="19"/>
      <c r="F32" s="20"/>
      <c r="G32" s="28"/>
      <c r="H32" s="29">
        <f t="shared" si="2"/>
        <v>0</v>
      </c>
      <c r="I32" s="29">
        <f t="shared" si="3"/>
        <v>0</v>
      </c>
      <c r="J32" s="29"/>
      <c r="K32" s="24"/>
      <c r="L32" s="24"/>
      <c r="M32" s="24"/>
      <c r="N32" s="24"/>
      <c r="O32" s="24"/>
      <c r="P32" s="24"/>
      <c r="Q32" s="24"/>
      <c r="R32" s="24"/>
      <c r="S32" s="24"/>
      <c r="T32" s="25"/>
      <c r="U32" s="37"/>
    </row>
    <row r="33" spans="2:23" s="26" customFormat="1" ht="21" customHeight="1" collapsed="1" x14ac:dyDescent="0.25">
      <c r="B33" s="27"/>
      <c r="C33" s="18"/>
      <c r="D33" s="18"/>
      <c r="E33" s="19"/>
      <c r="F33" s="39"/>
      <c r="G33" s="39"/>
      <c r="H33" s="29"/>
      <c r="I33" s="29"/>
      <c r="J33" s="29"/>
      <c r="K33" s="24"/>
      <c r="L33" s="24"/>
      <c r="M33" s="24"/>
      <c r="N33" s="24"/>
      <c r="O33" s="24"/>
      <c r="P33" s="24"/>
      <c r="Q33" s="24"/>
      <c r="R33" s="24"/>
      <c r="S33" s="24"/>
      <c r="T33" s="25"/>
      <c r="U33" s="30"/>
      <c r="W33" s="31"/>
    </row>
    <row r="34" spans="2:23" s="8" customFormat="1" ht="21" customHeight="1" x14ac:dyDescent="0.25">
      <c r="B34" s="40" t="s">
        <v>22</v>
      </c>
      <c r="C34" s="41"/>
      <c r="D34" s="41"/>
      <c r="E34" s="42" t="str">
        <f>B8</f>
        <v xml:space="preserve">BASEMENT FLOOR </v>
      </c>
      <c r="F34" s="43"/>
      <c r="G34" s="44"/>
      <c r="H34" s="44"/>
      <c r="I34" s="44"/>
      <c r="J34" s="45" t="s">
        <v>23</v>
      </c>
      <c r="K34" s="46">
        <f>SUM(K9:K33)</f>
        <v>0</v>
      </c>
      <c r="L34" s="46">
        <f t="shared" ref="L34:S34" si="6">SUM(L9:L33)</f>
        <v>0</v>
      </c>
      <c r="M34" s="46">
        <f t="shared" si="6"/>
        <v>0</v>
      </c>
      <c r="N34" s="46">
        <f t="shared" si="6"/>
        <v>0</v>
      </c>
      <c r="O34" s="46">
        <f t="shared" si="6"/>
        <v>0</v>
      </c>
      <c r="P34" s="46">
        <f t="shared" si="6"/>
        <v>0</v>
      </c>
      <c r="Q34" s="46">
        <f t="shared" si="6"/>
        <v>0</v>
      </c>
      <c r="R34" s="46">
        <f t="shared" si="6"/>
        <v>0</v>
      </c>
      <c r="S34" s="46">
        <f t="shared" si="6"/>
        <v>0</v>
      </c>
      <c r="T34" s="47" t="s">
        <v>31</v>
      </c>
      <c r="U34" s="47"/>
    </row>
    <row r="35" spans="2:23" s="8" customFormat="1" ht="21" customHeight="1" x14ac:dyDescent="0.25">
      <c r="B35" s="48"/>
      <c r="C35" s="49"/>
      <c r="D35" s="49"/>
      <c r="E35" s="50"/>
      <c r="F35" s="51"/>
      <c r="G35" s="49"/>
      <c r="H35" s="49"/>
      <c r="I35" s="49"/>
      <c r="J35" s="52" t="s">
        <v>24</v>
      </c>
      <c r="K35" s="53">
        <v>1</v>
      </c>
      <c r="L35" s="53">
        <v>1</v>
      </c>
      <c r="M35" s="53">
        <v>1</v>
      </c>
      <c r="N35" s="53">
        <v>1</v>
      </c>
      <c r="O35" s="53">
        <v>1</v>
      </c>
      <c r="P35" s="53">
        <v>1</v>
      </c>
      <c r="Q35" s="53">
        <v>1</v>
      </c>
      <c r="R35" s="53">
        <v>1</v>
      </c>
      <c r="S35" s="53">
        <v>1</v>
      </c>
      <c r="T35" s="54" t="s">
        <v>4</v>
      </c>
      <c r="U35" s="54"/>
    </row>
    <row r="36" spans="2:23" s="8" customFormat="1" ht="21" customHeight="1" x14ac:dyDescent="0.25">
      <c r="B36" s="55"/>
      <c r="C36" s="56"/>
      <c r="D36" s="56"/>
      <c r="E36" s="57"/>
      <c r="F36" s="58"/>
      <c r="G36" s="56"/>
      <c r="H36" s="56"/>
      <c r="I36" s="56"/>
      <c r="J36" s="45" t="s">
        <v>25</v>
      </c>
      <c r="K36" s="59">
        <f t="shared" ref="K36:S36" si="7">ROUND(K34*K35,2)</f>
        <v>0</v>
      </c>
      <c r="L36" s="59">
        <f t="shared" si="7"/>
        <v>0</v>
      </c>
      <c r="M36" s="59">
        <f t="shared" si="7"/>
        <v>0</v>
      </c>
      <c r="N36" s="59">
        <f t="shared" si="7"/>
        <v>0</v>
      </c>
      <c r="O36" s="59">
        <f t="shared" si="7"/>
        <v>0</v>
      </c>
      <c r="P36" s="59">
        <f t="shared" si="7"/>
        <v>0</v>
      </c>
      <c r="Q36" s="59">
        <f t="shared" si="7"/>
        <v>0</v>
      </c>
      <c r="R36" s="59">
        <f t="shared" si="7"/>
        <v>0</v>
      </c>
      <c r="S36" s="59">
        <f t="shared" si="7"/>
        <v>0</v>
      </c>
      <c r="T36" s="47" t="s">
        <v>31</v>
      </c>
      <c r="U36" s="47"/>
      <c r="V36" s="60"/>
      <c r="W36" s="60"/>
    </row>
    <row r="39" spans="2:23" s="8" customFormat="1" ht="21" customHeight="1" x14ac:dyDescent="0.25">
      <c r="B39" s="184"/>
      <c r="C39" s="185"/>
      <c r="D39" s="186"/>
      <c r="E39" s="187"/>
      <c r="F39" s="187"/>
      <c r="G39" s="187"/>
      <c r="H39" s="187"/>
      <c r="I39" s="187"/>
      <c r="J39" s="187"/>
      <c r="K39" s="187"/>
      <c r="L39" s="187"/>
      <c r="M39" s="187"/>
      <c r="N39" s="187"/>
      <c r="O39" s="187"/>
      <c r="P39" s="187"/>
      <c r="Q39" s="187"/>
      <c r="R39" s="187"/>
      <c r="S39" s="187"/>
      <c r="T39" s="188"/>
      <c r="U39" s="7"/>
    </row>
    <row r="40" spans="2:23" s="16" customFormat="1" ht="21" hidden="1" customHeight="1" outlineLevel="1" x14ac:dyDescent="0.25">
      <c r="B40" s="9"/>
      <c r="C40" s="10"/>
      <c r="D40" s="10"/>
      <c r="E40" s="11"/>
      <c r="F40" s="12"/>
      <c r="G40" s="11"/>
      <c r="H40" s="13"/>
      <c r="I40" s="13"/>
      <c r="J40" s="13"/>
      <c r="K40" s="14"/>
      <c r="L40" s="14"/>
      <c r="M40" s="14"/>
      <c r="N40" s="14"/>
      <c r="O40" s="14"/>
      <c r="P40" s="14"/>
      <c r="Q40" s="14"/>
      <c r="R40" s="14"/>
      <c r="S40" s="14"/>
      <c r="T40" s="15"/>
      <c r="U40" s="15"/>
    </row>
    <row r="41" spans="2:23" s="26" customFormat="1" ht="21" hidden="1" customHeight="1" outlineLevel="1" x14ac:dyDescent="0.25">
      <c r="B41" s="17"/>
      <c r="C41" s="18"/>
      <c r="D41" s="19"/>
      <c r="E41" s="20"/>
      <c r="F41" s="21"/>
      <c r="G41" s="22"/>
      <c r="H41" s="23">
        <f t="shared" ref="H41:J41" si="8">IF($D41=H$6,$C41*$G41,0)</f>
        <v>0</v>
      </c>
      <c r="I41" s="23">
        <f t="shared" si="8"/>
        <v>0</v>
      </c>
      <c r="J41" s="23">
        <f t="shared" si="8"/>
        <v>0</v>
      </c>
      <c r="K41" s="24">
        <f t="shared" ref="K41:S56" si="9">IF($E41=K$6,$J41,0)</f>
        <v>0</v>
      </c>
      <c r="L41" s="24">
        <f t="shared" si="9"/>
        <v>0</v>
      </c>
      <c r="M41" s="24">
        <f t="shared" si="9"/>
        <v>0</v>
      </c>
      <c r="N41" s="24">
        <f t="shared" si="9"/>
        <v>0</v>
      </c>
      <c r="O41" s="24">
        <f t="shared" si="9"/>
        <v>0</v>
      </c>
      <c r="P41" s="24">
        <f t="shared" si="9"/>
        <v>0</v>
      </c>
      <c r="Q41" s="24">
        <f t="shared" si="9"/>
        <v>0</v>
      </c>
      <c r="R41" s="24">
        <f t="shared" si="9"/>
        <v>0</v>
      </c>
      <c r="S41" s="24">
        <f t="shared" si="9"/>
        <v>0</v>
      </c>
      <c r="T41" s="25" t="s">
        <v>31</v>
      </c>
    </row>
    <row r="42" spans="2:23" s="26" customFormat="1" ht="21" hidden="1" customHeight="1" outlineLevel="1" x14ac:dyDescent="0.25">
      <c r="B42" s="27"/>
      <c r="C42" s="18"/>
      <c r="D42" s="18"/>
      <c r="E42" s="19"/>
      <c r="F42" s="20"/>
      <c r="G42" s="28"/>
      <c r="H42" s="29">
        <f>IF(C42="A",PRODUCT(E42:G42),0)</f>
        <v>0</v>
      </c>
      <c r="I42" s="29">
        <f>IF(C42="D",-PRODUCT(E42:G42),0)</f>
        <v>0</v>
      </c>
      <c r="J42" s="29">
        <f>(H42*D42)+(I42*D42)</f>
        <v>0</v>
      </c>
      <c r="K42" s="24">
        <f t="shared" si="9"/>
        <v>0</v>
      </c>
      <c r="L42" s="24">
        <f t="shared" si="9"/>
        <v>0</v>
      </c>
      <c r="M42" s="24">
        <f t="shared" si="9"/>
        <v>0</v>
      </c>
      <c r="N42" s="24">
        <f t="shared" si="9"/>
        <v>0</v>
      </c>
      <c r="O42" s="24">
        <f t="shared" si="9"/>
        <v>0</v>
      </c>
      <c r="P42" s="24">
        <f t="shared" si="9"/>
        <v>0</v>
      </c>
      <c r="Q42" s="24">
        <f t="shared" si="9"/>
        <v>0</v>
      </c>
      <c r="R42" s="24">
        <f t="shared" si="9"/>
        <v>0</v>
      </c>
      <c r="S42" s="24">
        <f t="shared" si="9"/>
        <v>0</v>
      </c>
      <c r="T42" s="25" t="s">
        <v>31</v>
      </c>
      <c r="U42" s="30"/>
      <c r="W42" s="31"/>
    </row>
    <row r="43" spans="2:23" s="38" customFormat="1" ht="21" hidden="1" customHeight="1" outlineLevel="1" x14ac:dyDescent="0.25">
      <c r="B43" s="27"/>
      <c r="C43" s="18"/>
      <c r="D43" s="18"/>
      <c r="E43" s="19"/>
      <c r="F43" s="20"/>
      <c r="G43" s="28"/>
      <c r="H43" s="29">
        <f t="shared" ref="H43:H85" si="10">IF(C43="A",PRODUCT(E43:G43),0)</f>
        <v>0</v>
      </c>
      <c r="I43" s="29">
        <f t="shared" ref="I43:I85" si="11">IF(C43="D",-PRODUCT(E43:G43),0)</f>
        <v>0</v>
      </c>
      <c r="J43" s="36">
        <f t="shared" ref="J43:J47" si="12">(H43*D43)+(I43*D43)</f>
        <v>0</v>
      </c>
      <c r="K43" s="24">
        <f t="shared" si="9"/>
        <v>0</v>
      </c>
      <c r="L43" s="24">
        <f t="shared" si="9"/>
        <v>0</v>
      </c>
      <c r="M43" s="24">
        <f t="shared" si="9"/>
        <v>0</v>
      </c>
      <c r="N43" s="24">
        <f t="shared" si="9"/>
        <v>0</v>
      </c>
      <c r="O43" s="24">
        <f t="shared" si="9"/>
        <v>0</v>
      </c>
      <c r="P43" s="24">
        <f t="shared" si="9"/>
        <v>0</v>
      </c>
      <c r="Q43" s="24">
        <f t="shared" si="9"/>
        <v>0</v>
      </c>
      <c r="R43" s="24">
        <f t="shared" si="9"/>
        <v>0</v>
      </c>
      <c r="S43" s="24">
        <f t="shared" si="9"/>
        <v>0</v>
      </c>
      <c r="T43" s="37" t="s">
        <v>31</v>
      </c>
      <c r="U43" s="37"/>
    </row>
    <row r="44" spans="2:23" s="26" customFormat="1" ht="21" hidden="1" customHeight="1" outlineLevel="1" x14ac:dyDescent="0.25">
      <c r="B44" s="27"/>
      <c r="C44" s="18"/>
      <c r="D44" s="18"/>
      <c r="E44" s="19"/>
      <c r="F44" s="20"/>
      <c r="G44" s="28"/>
      <c r="H44" s="29">
        <f t="shared" si="10"/>
        <v>0</v>
      </c>
      <c r="I44" s="29">
        <f t="shared" si="11"/>
        <v>0</v>
      </c>
      <c r="J44" s="29">
        <f t="shared" si="12"/>
        <v>0</v>
      </c>
      <c r="K44" s="24">
        <f t="shared" si="9"/>
        <v>0</v>
      </c>
      <c r="L44" s="24">
        <f t="shared" si="9"/>
        <v>0</v>
      </c>
      <c r="M44" s="24">
        <f t="shared" si="9"/>
        <v>0</v>
      </c>
      <c r="N44" s="24">
        <f t="shared" si="9"/>
        <v>0</v>
      </c>
      <c r="O44" s="24">
        <f t="shared" si="9"/>
        <v>0</v>
      </c>
      <c r="P44" s="24">
        <f t="shared" si="9"/>
        <v>0</v>
      </c>
      <c r="Q44" s="24">
        <f t="shared" si="9"/>
        <v>0</v>
      </c>
      <c r="R44" s="24">
        <f t="shared" si="9"/>
        <v>0</v>
      </c>
      <c r="S44" s="24">
        <f t="shared" si="9"/>
        <v>0</v>
      </c>
      <c r="T44" s="25" t="s">
        <v>31</v>
      </c>
      <c r="U44" s="30"/>
      <c r="W44" s="31"/>
    </row>
    <row r="45" spans="2:23" s="26" customFormat="1" ht="21" hidden="1" customHeight="1" outlineLevel="1" x14ac:dyDescent="0.25">
      <c r="B45" s="27"/>
      <c r="C45" s="18"/>
      <c r="D45" s="18"/>
      <c r="E45" s="19"/>
      <c r="F45" s="20"/>
      <c r="G45" s="28"/>
      <c r="H45" s="29">
        <f t="shared" si="10"/>
        <v>0</v>
      </c>
      <c r="I45" s="29">
        <f t="shared" si="11"/>
        <v>0</v>
      </c>
      <c r="J45" s="29">
        <f t="shared" si="12"/>
        <v>0</v>
      </c>
      <c r="K45" s="24">
        <f t="shared" si="9"/>
        <v>0</v>
      </c>
      <c r="L45" s="24">
        <f t="shared" si="9"/>
        <v>0</v>
      </c>
      <c r="M45" s="24">
        <f t="shared" si="9"/>
        <v>0</v>
      </c>
      <c r="N45" s="24">
        <f t="shared" si="9"/>
        <v>0</v>
      </c>
      <c r="O45" s="24">
        <f t="shared" si="9"/>
        <v>0</v>
      </c>
      <c r="P45" s="24">
        <f t="shared" si="9"/>
        <v>0</v>
      </c>
      <c r="Q45" s="24">
        <f t="shared" si="9"/>
        <v>0</v>
      </c>
      <c r="R45" s="24">
        <f t="shared" si="9"/>
        <v>0</v>
      </c>
      <c r="S45" s="24">
        <f t="shared" si="9"/>
        <v>0</v>
      </c>
      <c r="T45" s="25" t="s">
        <v>31</v>
      </c>
      <c r="U45" s="30"/>
      <c r="W45" s="31"/>
    </row>
    <row r="46" spans="2:23" s="26" customFormat="1" ht="21" hidden="1" customHeight="1" outlineLevel="1" x14ac:dyDescent="0.25">
      <c r="B46" s="27"/>
      <c r="C46" s="18"/>
      <c r="D46" s="18"/>
      <c r="E46" s="19"/>
      <c r="F46" s="20"/>
      <c r="G46" s="28"/>
      <c r="H46" s="29">
        <f t="shared" si="10"/>
        <v>0</v>
      </c>
      <c r="I46" s="29">
        <f t="shared" si="11"/>
        <v>0</v>
      </c>
      <c r="J46" s="29">
        <f t="shared" si="12"/>
        <v>0</v>
      </c>
      <c r="K46" s="24">
        <f t="shared" si="9"/>
        <v>0</v>
      </c>
      <c r="L46" s="24">
        <f t="shared" si="9"/>
        <v>0</v>
      </c>
      <c r="M46" s="24">
        <f t="shared" si="9"/>
        <v>0</v>
      </c>
      <c r="N46" s="24">
        <f t="shared" si="9"/>
        <v>0</v>
      </c>
      <c r="O46" s="24">
        <f t="shared" si="9"/>
        <v>0</v>
      </c>
      <c r="P46" s="24">
        <f t="shared" si="9"/>
        <v>0</v>
      </c>
      <c r="Q46" s="24">
        <f t="shared" si="9"/>
        <v>0</v>
      </c>
      <c r="R46" s="24">
        <f t="shared" si="9"/>
        <v>0</v>
      </c>
      <c r="S46" s="24">
        <f t="shared" si="9"/>
        <v>0</v>
      </c>
      <c r="T46" s="25" t="s">
        <v>31</v>
      </c>
      <c r="U46" s="30"/>
      <c r="W46" s="31"/>
    </row>
    <row r="47" spans="2:23" s="38" customFormat="1" ht="21" hidden="1" customHeight="1" outlineLevel="1" x14ac:dyDescent="0.25">
      <c r="B47" s="32"/>
      <c r="C47" s="33"/>
      <c r="D47" s="33"/>
      <c r="E47" s="34"/>
      <c r="F47" s="35"/>
      <c r="G47" s="35"/>
      <c r="H47" s="29">
        <f t="shared" si="10"/>
        <v>0</v>
      </c>
      <c r="I47" s="29">
        <f t="shared" si="11"/>
        <v>0</v>
      </c>
      <c r="J47" s="36">
        <f t="shared" si="12"/>
        <v>0</v>
      </c>
      <c r="K47" s="24">
        <f t="shared" si="9"/>
        <v>0</v>
      </c>
      <c r="L47" s="24">
        <f t="shared" si="9"/>
        <v>0</v>
      </c>
      <c r="M47" s="24">
        <f t="shared" si="9"/>
        <v>0</v>
      </c>
      <c r="N47" s="24">
        <f t="shared" si="9"/>
        <v>0</v>
      </c>
      <c r="O47" s="24">
        <f t="shared" si="9"/>
        <v>0</v>
      </c>
      <c r="P47" s="24">
        <f t="shared" si="9"/>
        <v>0</v>
      </c>
      <c r="Q47" s="24">
        <f t="shared" si="9"/>
        <v>0</v>
      </c>
      <c r="R47" s="24">
        <f t="shared" si="9"/>
        <v>0</v>
      </c>
      <c r="S47" s="24">
        <f t="shared" si="9"/>
        <v>0</v>
      </c>
      <c r="T47" s="37" t="s">
        <v>31</v>
      </c>
      <c r="U47" s="37"/>
    </row>
    <row r="48" spans="2:23" s="26" customFormat="1" ht="21" hidden="1" customHeight="1" outlineLevel="1" x14ac:dyDescent="0.25">
      <c r="B48" s="27"/>
      <c r="C48" s="18"/>
      <c r="D48" s="18"/>
      <c r="E48" s="19"/>
      <c r="F48" s="20"/>
      <c r="G48" s="28"/>
      <c r="H48" s="29">
        <f t="shared" si="10"/>
        <v>0</v>
      </c>
      <c r="I48" s="29">
        <f t="shared" si="11"/>
        <v>0</v>
      </c>
      <c r="J48" s="29">
        <f>(H48*D48)+(I48*D48)</f>
        <v>0</v>
      </c>
      <c r="K48" s="24">
        <f t="shared" si="9"/>
        <v>0</v>
      </c>
      <c r="L48" s="24">
        <f t="shared" si="9"/>
        <v>0</v>
      </c>
      <c r="M48" s="24">
        <f t="shared" si="9"/>
        <v>0</v>
      </c>
      <c r="N48" s="24">
        <f t="shared" si="9"/>
        <v>0</v>
      </c>
      <c r="O48" s="24">
        <f t="shared" si="9"/>
        <v>0</v>
      </c>
      <c r="P48" s="24">
        <f t="shared" si="9"/>
        <v>0</v>
      </c>
      <c r="Q48" s="24">
        <f t="shared" si="9"/>
        <v>0</v>
      </c>
      <c r="R48" s="24">
        <f t="shared" si="9"/>
        <v>0</v>
      </c>
      <c r="S48" s="24">
        <f t="shared" si="9"/>
        <v>0</v>
      </c>
      <c r="T48" s="25" t="s">
        <v>31</v>
      </c>
      <c r="U48" s="30"/>
      <c r="W48" s="31"/>
    </row>
    <row r="49" spans="2:23" s="26" customFormat="1" ht="21" hidden="1" customHeight="1" outlineLevel="1" x14ac:dyDescent="0.25">
      <c r="B49" s="32"/>
      <c r="C49" s="33"/>
      <c r="D49" s="33"/>
      <c r="E49" s="34"/>
      <c r="F49" s="35"/>
      <c r="G49" s="35"/>
      <c r="H49" s="29">
        <f t="shared" si="10"/>
        <v>0</v>
      </c>
      <c r="I49" s="29">
        <f t="shared" si="11"/>
        <v>0</v>
      </c>
      <c r="J49" s="36">
        <f>(H49*D49)+(I49*D49)</f>
        <v>0</v>
      </c>
      <c r="K49" s="24">
        <f t="shared" si="9"/>
        <v>0</v>
      </c>
      <c r="L49" s="24">
        <f t="shared" si="9"/>
        <v>0</v>
      </c>
      <c r="M49" s="24">
        <f t="shared" si="9"/>
        <v>0</v>
      </c>
      <c r="N49" s="24">
        <f t="shared" si="9"/>
        <v>0</v>
      </c>
      <c r="O49" s="24">
        <f t="shared" si="9"/>
        <v>0</v>
      </c>
      <c r="P49" s="24">
        <f t="shared" si="9"/>
        <v>0</v>
      </c>
      <c r="Q49" s="24">
        <f t="shared" si="9"/>
        <v>0</v>
      </c>
      <c r="R49" s="24">
        <f t="shared" si="9"/>
        <v>0</v>
      </c>
      <c r="S49" s="24">
        <f t="shared" si="9"/>
        <v>0</v>
      </c>
      <c r="T49" s="37" t="s">
        <v>31</v>
      </c>
      <c r="U49" s="30"/>
      <c r="W49" s="31"/>
    </row>
    <row r="50" spans="2:23" s="38" customFormat="1" ht="21" hidden="1" customHeight="1" outlineLevel="1" x14ac:dyDescent="0.25">
      <c r="B50" s="27"/>
      <c r="C50" s="18"/>
      <c r="D50" s="18"/>
      <c r="E50" s="19"/>
      <c r="F50" s="20"/>
      <c r="G50" s="28"/>
      <c r="H50" s="29">
        <f t="shared" si="10"/>
        <v>0</v>
      </c>
      <c r="I50" s="29">
        <f t="shared" si="11"/>
        <v>0</v>
      </c>
      <c r="J50" s="29">
        <f>(H50*D50)+(I50*D50)</f>
        <v>0</v>
      </c>
      <c r="K50" s="24">
        <f t="shared" si="9"/>
        <v>0</v>
      </c>
      <c r="L50" s="24">
        <f t="shared" si="9"/>
        <v>0</v>
      </c>
      <c r="M50" s="24">
        <f t="shared" si="9"/>
        <v>0</v>
      </c>
      <c r="N50" s="24">
        <f t="shared" si="9"/>
        <v>0</v>
      </c>
      <c r="O50" s="24">
        <f t="shared" si="9"/>
        <v>0</v>
      </c>
      <c r="P50" s="24">
        <f t="shared" si="9"/>
        <v>0</v>
      </c>
      <c r="Q50" s="24">
        <f t="shared" si="9"/>
        <v>0</v>
      </c>
      <c r="R50" s="24">
        <f t="shared" si="9"/>
        <v>0</v>
      </c>
      <c r="S50" s="24">
        <f t="shared" si="9"/>
        <v>0</v>
      </c>
      <c r="T50" s="25" t="s">
        <v>31</v>
      </c>
      <c r="U50" s="37"/>
    </row>
    <row r="51" spans="2:23" s="26" customFormat="1" ht="21" hidden="1" customHeight="1" outlineLevel="1" x14ac:dyDescent="0.25">
      <c r="B51" s="32"/>
      <c r="C51" s="33"/>
      <c r="D51" s="33"/>
      <c r="E51" s="34"/>
      <c r="F51" s="35"/>
      <c r="G51" s="35"/>
      <c r="H51" s="29">
        <f t="shared" si="10"/>
        <v>0</v>
      </c>
      <c r="I51" s="29">
        <f t="shared" si="11"/>
        <v>0</v>
      </c>
      <c r="J51" s="36">
        <f>(H51*D51)+(I51*D51)</f>
        <v>0</v>
      </c>
      <c r="K51" s="24">
        <f t="shared" si="9"/>
        <v>0</v>
      </c>
      <c r="L51" s="24">
        <f t="shared" si="9"/>
        <v>0</v>
      </c>
      <c r="M51" s="24">
        <f t="shared" si="9"/>
        <v>0</v>
      </c>
      <c r="N51" s="24">
        <f t="shared" si="9"/>
        <v>0</v>
      </c>
      <c r="O51" s="24">
        <f t="shared" si="9"/>
        <v>0</v>
      </c>
      <c r="P51" s="24">
        <f t="shared" si="9"/>
        <v>0</v>
      </c>
      <c r="Q51" s="24">
        <f t="shared" si="9"/>
        <v>0</v>
      </c>
      <c r="R51" s="24">
        <f t="shared" si="9"/>
        <v>0</v>
      </c>
      <c r="S51" s="24">
        <f t="shared" si="9"/>
        <v>0</v>
      </c>
      <c r="T51" s="37" t="s">
        <v>31</v>
      </c>
      <c r="U51" s="30"/>
      <c r="W51" s="31"/>
    </row>
    <row r="52" spans="2:23" s="26" customFormat="1" ht="21" hidden="1" customHeight="1" outlineLevel="1" x14ac:dyDescent="0.25">
      <c r="B52" s="27"/>
      <c r="C52" s="18"/>
      <c r="D52" s="18"/>
      <c r="E52" s="19"/>
      <c r="F52" s="20"/>
      <c r="G52" s="28"/>
      <c r="H52" s="29">
        <f t="shared" si="10"/>
        <v>0</v>
      </c>
      <c r="I52" s="29">
        <f t="shared" si="11"/>
        <v>0</v>
      </c>
      <c r="J52" s="29">
        <f t="shared" ref="J52:J77" si="13">(H52*D52)+(I52*D52)</f>
        <v>0</v>
      </c>
      <c r="K52" s="24">
        <f t="shared" si="9"/>
        <v>0</v>
      </c>
      <c r="L52" s="24">
        <f t="shared" si="9"/>
        <v>0</v>
      </c>
      <c r="M52" s="24">
        <f t="shared" si="9"/>
        <v>0</v>
      </c>
      <c r="N52" s="24">
        <f t="shared" si="9"/>
        <v>0</v>
      </c>
      <c r="O52" s="24">
        <f t="shared" si="9"/>
        <v>0</v>
      </c>
      <c r="P52" s="24">
        <f t="shared" si="9"/>
        <v>0</v>
      </c>
      <c r="Q52" s="24">
        <f t="shared" si="9"/>
        <v>0</v>
      </c>
      <c r="R52" s="24">
        <f t="shared" si="9"/>
        <v>0</v>
      </c>
      <c r="S52" s="24">
        <f t="shared" si="9"/>
        <v>0</v>
      </c>
      <c r="T52" s="25" t="s">
        <v>31</v>
      </c>
      <c r="U52" s="30"/>
      <c r="W52" s="31"/>
    </row>
    <row r="53" spans="2:23" s="38" customFormat="1" ht="21" hidden="1" customHeight="1" outlineLevel="1" x14ac:dyDescent="0.25">
      <c r="B53" s="27"/>
      <c r="C53" s="18"/>
      <c r="D53" s="18"/>
      <c r="E53" s="19"/>
      <c r="F53" s="20"/>
      <c r="G53" s="28"/>
      <c r="H53" s="29">
        <f t="shared" si="10"/>
        <v>0</v>
      </c>
      <c r="I53" s="29">
        <f t="shared" si="11"/>
        <v>0</v>
      </c>
      <c r="J53" s="29">
        <f t="shared" si="13"/>
        <v>0</v>
      </c>
      <c r="K53" s="24">
        <f t="shared" si="9"/>
        <v>0</v>
      </c>
      <c r="L53" s="24">
        <f t="shared" si="9"/>
        <v>0</v>
      </c>
      <c r="M53" s="24">
        <f t="shared" si="9"/>
        <v>0</v>
      </c>
      <c r="N53" s="24">
        <f t="shared" si="9"/>
        <v>0</v>
      </c>
      <c r="O53" s="24">
        <f t="shared" si="9"/>
        <v>0</v>
      </c>
      <c r="P53" s="24">
        <f t="shared" si="9"/>
        <v>0</v>
      </c>
      <c r="Q53" s="24">
        <f t="shared" si="9"/>
        <v>0</v>
      </c>
      <c r="R53" s="24">
        <f t="shared" si="9"/>
        <v>0</v>
      </c>
      <c r="S53" s="24">
        <f t="shared" si="9"/>
        <v>0</v>
      </c>
      <c r="T53" s="25" t="s">
        <v>31</v>
      </c>
      <c r="U53" s="37"/>
    </row>
    <row r="54" spans="2:23" s="26" customFormat="1" ht="21" hidden="1" customHeight="1" outlineLevel="1" x14ac:dyDescent="0.25">
      <c r="B54" s="32"/>
      <c r="C54" s="33"/>
      <c r="D54" s="33"/>
      <c r="E54" s="34"/>
      <c r="F54" s="35"/>
      <c r="G54" s="35"/>
      <c r="H54" s="29">
        <f t="shared" si="10"/>
        <v>0</v>
      </c>
      <c r="I54" s="29">
        <f t="shared" si="11"/>
        <v>0</v>
      </c>
      <c r="J54" s="36">
        <f t="shared" si="13"/>
        <v>0</v>
      </c>
      <c r="K54" s="24">
        <f t="shared" si="9"/>
        <v>0</v>
      </c>
      <c r="L54" s="24">
        <f t="shared" si="9"/>
        <v>0</v>
      </c>
      <c r="M54" s="24">
        <f t="shared" si="9"/>
        <v>0</v>
      </c>
      <c r="N54" s="24">
        <f t="shared" si="9"/>
        <v>0</v>
      </c>
      <c r="O54" s="24">
        <f t="shared" si="9"/>
        <v>0</v>
      </c>
      <c r="P54" s="24">
        <f t="shared" si="9"/>
        <v>0</v>
      </c>
      <c r="Q54" s="24">
        <f t="shared" si="9"/>
        <v>0</v>
      </c>
      <c r="R54" s="24">
        <f t="shared" si="9"/>
        <v>0</v>
      </c>
      <c r="S54" s="24">
        <f t="shared" si="9"/>
        <v>0</v>
      </c>
      <c r="T54" s="37" t="s">
        <v>31</v>
      </c>
      <c r="U54" s="30"/>
      <c r="W54" s="31"/>
    </row>
    <row r="55" spans="2:23" s="38" customFormat="1" ht="21" hidden="1" customHeight="1" outlineLevel="1" x14ac:dyDescent="0.25">
      <c r="B55" s="27"/>
      <c r="C55" s="18"/>
      <c r="D55" s="18"/>
      <c r="E55" s="19"/>
      <c r="F55" s="20"/>
      <c r="G55" s="28"/>
      <c r="H55" s="29">
        <f t="shared" si="10"/>
        <v>0</v>
      </c>
      <c r="I55" s="29">
        <f t="shared" si="11"/>
        <v>0</v>
      </c>
      <c r="J55" s="29">
        <f t="shared" si="13"/>
        <v>0</v>
      </c>
      <c r="K55" s="24">
        <f t="shared" si="9"/>
        <v>0</v>
      </c>
      <c r="L55" s="24">
        <f t="shared" si="9"/>
        <v>0</v>
      </c>
      <c r="M55" s="24">
        <f t="shared" si="9"/>
        <v>0</v>
      </c>
      <c r="N55" s="24">
        <f t="shared" si="9"/>
        <v>0</v>
      </c>
      <c r="O55" s="24">
        <f t="shared" si="9"/>
        <v>0</v>
      </c>
      <c r="P55" s="24">
        <f t="shared" si="9"/>
        <v>0</v>
      </c>
      <c r="Q55" s="24">
        <f t="shared" si="9"/>
        <v>0</v>
      </c>
      <c r="R55" s="24">
        <f t="shared" si="9"/>
        <v>0</v>
      </c>
      <c r="S55" s="24">
        <f t="shared" si="9"/>
        <v>0</v>
      </c>
      <c r="T55" s="25" t="s">
        <v>31</v>
      </c>
      <c r="U55" s="30"/>
    </row>
    <row r="56" spans="2:23" s="26" customFormat="1" ht="21" hidden="1" customHeight="1" outlineLevel="1" x14ac:dyDescent="0.25">
      <c r="B56" s="32"/>
      <c r="C56" s="33"/>
      <c r="D56" s="33"/>
      <c r="E56" s="34"/>
      <c r="F56" s="35"/>
      <c r="G56" s="35"/>
      <c r="H56" s="29">
        <f t="shared" si="10"/>
        <v>0</v>
      </c>
      <c r="I56" s="29">
        <f t="shared" si="11"/>
        <v>0</v>
      </c>
      <c r="J56" s="36">
        <f t="shared" si="13"/>
        <v>0</v>
      </c>
      <c r="K56" s="24">
        <f t="shared" si="9"/>
        <v>0</v>
      </c>
      <c r="L56" s="24">
        <f t="shared" si="9"/>
        <v>0</v>
      </c>
      <c r="M56" s="24">
        <f t="shared" si="9"/>
        <v>0</v>
      </c>
      <c r="N56" s="24">
        <f t="shared" si="9"/>
        <v>0</v>
      </c>
      <c r="O56" s="24">
        <f t="shared" si="9"/>
        <v>0</v>
      </c>
      <c r="P56" s="24">
        <f t="shared" si="9"/>
        <v>0</v>
      </c>
      <c r="Q56" s="24">
        <f t="shared" si="9"/>
        <v>0</v>
      </c>
      <c r="R56" s="24">
        <f t="shared" si="9"/>
        <v>0</v>
      </c>
      <c r="S56" s="24">
        <f t="shared" si="9"/>
        <v>0</v>
      </c>
      <c r="T56" s="37" t="s">
        <v>31</v>
      </c>
      <c r="U56" s="30"/>
      <c r="W56" s="31"/>
    </row>
    <row r="57" spans="2:23" s="26" customFormat="1" ht="21" hidden="1" customHeight="1" outlineLevel="1" x14ac:dyDescent="0.25">
      <c r="B57" s="27"/>
      <c r="C57" s="18"/>
      <c r="D57" s="18"/>
      <c r="E57" s="19"/>
      <c r="F57" s="20"/>
      <c r="G57" s="28"/>
      <c r="H57" s="29">
        <f t="shared" si="10"/>
        <v>0</v>
      </c>
      <c r="I57" s="29">
        <f t="shared" si="11"/>
        <v>0</v>
      </c>
      <c r="J57" s="29">
        <f t="shared" si="13"/>
        <v>0</v>
      </c>
      <c r="K57" s="24">
        <f t="shared" ref="K57:S72" si="14">IF($E57=K$6,$J57,0)</f>
        <v>0</v>
      </c>
      <c r="L57" s="24">
        <f t="shared" si="14"/>
        <v>0</v>
      </c>
      <c r="M57" s="24">
        <f t="shared" si="14"/>
        <v>0</v>
      </c>
      <c r="N57" s="24">
        <f t="shared" si="14"/>
        <v>0</v>
      </c>
      <c r="O57" s="24">
        <f t="shared" si="14"/>
        <v>0</v>
      </c>
      <c r="P57" s="24">
        <f t="shared" si="14"/>
        <v>0</v>
      </c>
      <c r="Q57" s="24">
        <f t="shared" si="14"/>
        <v>0</v>
      </c>
      <c r="R57" s="24">
        <f t="shared" si="14"/>
        <v>0</v>
      </c>
      <c r="S57" s="24">
        <f t="shared" si="14"/>
        <v>0</v>
      </c>
      <c r="T57" s="25" t="s">
        <v>31</v>
      </c>
      <c r="U57" s="30"/>
      <c r="W57" s="31"/>
    </row>
    <row r="58" spans="2:23" s="38" customFormat="1" ht="21" hidden="1" customHeight="1" outlineLevel="1" x14ac:dyDescent="0.25">
      <c r="B58" s="32"/>
      <c r="C58" s="33"/>
      <c r="D58" s="33"/>
      <c r="E58" s="34"/>
      <c r="F58" s="35"/>
      <c r="G58" s="35"/>
      <c r="H58" s="29">
        <f t="shared" si="10"/>
        <v>0</v>
      </c>
      <c r="I58" s="29">
        <f t="shared" si="11"/>
        <v>0</v>
      </c>
      <c r="J58" s="36">
        <f t="shared" si="13"/>
        <v>0</v>
      </c>
      <c r="K58" s="24">
        <f t="shared" si="14"/>
        <v>0</v>
      </c>
      <c r="L58" s="24">
        <f t="shared" si="14"/>
        <v>0</v>
      </c>
      <c r="M58" s="24">
        <f t="shared" si="14"/>
        <v>0</v>
      </c>
      <c r="N58" s="24">
        <f t="shared" si="14"/>
        <v>0</v>
      </c>
      <c r="O58" s="24">
        <f t="shared" si="14"/>
        <v>0</v>
      </c>
      <c r="P58" s="24">
        <f t="shared" si="14"/>
        <v>0</v>
      </c>
      <c r="Q58" s="24">
        <f t="shared" si="14"/>
        <v>0</v>
      </c>
      <c r="R58" s="24">
        <f t="shared" si="14"/>
        <v>0</v>
      </c>
      <c r="S58" s="24">
        <f t="shared" si="14"/>
        <v>0</v>
      </c>
      <c r="T58" s="37" t="s">
        <v>31</v>
      </c>
      <c r="U58" s="30"/>
    </row>
    <row r="59" spans="2:23" s="26" customFormat="1" ht="21" hidden="1" customHeight="1" outlineLevel="1" x14ac:dyDescent="0.25">
      <c r="B59" s="27"/>
      <c r="C59" s="18"/>
      <c r="D59" s="18"/>
      <c r="E59" s="19"/>
      <c r="F59" s="20"/>
      <c r="G59" s="28"/>
      <c r="H59" s="29">
        <f t="shared" si="10"/>
        <v>0</v>
      </c>
      <c r="I59" s="29">
        <f t="shared" si="11"/>
        <v>0</v>
      </c>
      <c r="J59" s="29">
        <f t="shared" si="13"/>
        <v>0</v>
      </c>
      <c r="K59" s="24">
        <f t="shared" si="14"/>
        <v>0</v>
      </c>
      <c r="L59" s="24">
        <f t="shared" si="14"/>
        <v>0</v>
      </c>
      <c r="M59" s="24">
        <f t="shared" si="14"/>
        <v>0</v>
      </c>
      <c r="N59" s="24">
        <f t="shared" si="14"/>
        <v>0</v>
      </c>
      <c r="O59" s="24">
        <f t="shared" si="14"/>
        <v>0</v>
      </c>
      <c r="P59" s="24">
        <f t="shared" si="14"/>
        <v>0</v>
      </c>
      <c r="Q59" s="24">
        <f t="shared" si="14"/>
        <v>0</v>
      </c>
      <c r="R59" s="24">
        <f t="shared" si="14"/>
        <v>0</v>
      </c>
      <c r="S59" s="24">
        <f t="shared" si="14"/>
        <v>0</v>
      </c>
      <c r="T59" s="25" t="s">
        <v>31</v>
      </c>
      <c r="U59" s="30"/>
      <c r="W59" s="31"/>
    </row>
    <row r="60" spans="2:23" s="26" customFormat="1" ht="21" hidden="1" customHeight="1" outlineLevel="1" x14ac:dyDescent="0.25">
      <c r="B60" s="27"/>
      <c r="C60" s="18"/>
      <c r="D60" s="18"/>
      <c r="E60" s="19"/>
      <c r="F60" s="20"/>
      <c r="G60" s="28"/>
      <c r="H60" s="29">
        <f t="shared" si="10"/>
        <v>0</v>
      </c>
      <c r="I60" s="29">
        <f t="shared" si="11"/>
        <v>0</v>
      </c>
      <c r="J60" s="29">
        <f t="shared" si="13"/>
        <v>0</v>
      </c>
      <c r="K60" s="24">
        <f t="shared" si="14"/>
        <v>0</v>
      </c>
      <c r="L60" s="24">
        <f t="shared" si="14"/>
        <v>0</v>
      </c>
      <c r="M60" s="24">
        <f t="shared" si="14"/>
        <v>0</v>
      </c>
      <c r="N60" s="24">
        <f t="shared" si="14"/>
        <v>0</v>
      </c>
      <c r="O60" s="24">
        <f t="shared" si="14"/>
        <v>0</v>
      </c>
      <c r="P60" s="24">
        <f t="shared" si="14"/>
        <v>0</v>
      </c>
      <c r="Q60" s="24">
        <f t="shared" si="14"/>
        <v>0</v>
      </c>
      <c r="R60" s="24">
        <f t="shared" si="14"/>
        <v>0</v>
      </c>
      <c r="S60" s="24">
        <f t="shared" si="14"/>
        <v>0</v>
      </c>
      <c r="T60" s="25" t="s">
        <v>31</v>
      </c>
      <c r="U60" s="30"/>
      <c r="W60" s="31"/>
    </row>
    <row r="61" spans="2:23" s="26" customFormat="1" ht="21" hidden="1" customHeight="1" outlineLevel="1" x14ac:dyDescent="0.25">
      <c r="B61" s="27"/>
      <c r="C61" s="18"/>
      <c r="D61" s="18"/>
      <c r="E61" s="19"/>
      <c r="F61" s="20"/>
      <c r="G61" s="28"/>
      <c r="H61" s="29">
        <f t="shared" si="10"/>
        <v>0</v>
      </c>
      <c r="I61" s="29">
        <f t="shared" si="11"/>
        <v>0</v>
      </c>
      <c r="J61" s="29">
        <f t="shared" si="13"/>
        <v>0</v>
      </c>
      <c r="K61" s="24">
        <f t="shared" si="14"/>
        <v>0</v>
      </c>
      <c r="L61" s="24">
        <f t="shared" si="14"/>
        <v>0</v>
      </c>
      <c r="M61" s="24">
        <f t="shared" si="14"/>
        <v>0</v>
      </c>
      <c r="N61" s="24">
        <f t="shared" si="14"/>
        <v>0</v>
      </c>
      <c r="O61" s="24">
        <f t="shared" si="14"/>
        <v>0</v>
      </c>
      <c r="P61" s="24">
        <f t="shared" si="14"/>
        <v>0</v>
      </c>
      <c r="Q61" s="24">
        <f t="shared" si="14"/>
        <v>0</v>
      </c>
      <c r="R61" s="24">
        <f t="shared" si="14"/>
        <v>0</v>
      </c>
      <c r="S61" s="24">
        <f t="shared" si="14"/>
        <v>0</v>
      </c>
      <c r="T61" s="25" t="s">
        <v>31</v>
      </c>
      <c r="U61" s="30"/>
      <c r="W61" s="31"/>
    </row>
    <row r="62" spans="2:23" s="26" customFormat="1" ht="21" hidden="1" customHeight="1" outlineLevel="1" x14ac:dyDescent="0.25">
      <c r="B62" s="27"/>
      <c r="C62" s="18"/>
      <c r="D62" s="18"/>
      <c r="E62" s="19"/>
      <c r="F62" s="20"/>
      <c r="G62" s="28"/>
      <c r="H62" s="29">
        <f t="shared" si="10"/>
        <v>0</v>
      </c>
      <c r="I62" s="29">
        <f t="shared" si="11"/>
        <v>0</v>
      </c>
      <c r="J62" s="29">
        <f t="shared" si="13"/>
        <v>0</v>
      </c>
      <c r="K62" s="24">
        <f t="shared" si="14"/>
        <v>0</v>
      </c>
      <c r="L62" s="24">
        <f t="shared" si="14"/>
        <v>0</v>
      </c>
      <c r="M62" s="24">
        <f t="shared" si="14"/>
        <v>0</v>
      </c>
      <c r="N62" s="24">
        <f t="shared" si="14"/>
        <v>0</v>
      </c>
      <c r="O62" s="24">
        <f t="shared" si="14"/>
        <v>0</v>
      </c>
      <c r="P62" s="24">
        <f t="shared" si="14"/>
        <v>0</v>
      </c>
      <c r="Q62" s="24">
        <f t="shared" si="14"/>
        <v>0</v>
      </c>
      <c r="R62" s="24">
        <f t="shared" si="14"/>
        <v>0</v>
      </c>
      <c r="S62" s="24">
        <f t="shared" si="14"/>
        <v>0</v>
      </c>
      <c r="T62" s="25" t="s">
        <v>31</v>
      </c>
      <c r="U62" s="30"/>
      <c r="W62" s="31"/>
    </row>
    <row r="63" spans="2:23" s="38" customFormat="1" ht="21" hidden="1" customHeight="1" outlineLevel="1" x14ac:dyDescent="0.25">
      <c r="B63" s="27"/>
      <c r="C63" s="18"/>
      <c r="D63" s="18"/>
      <c r="E63" s="19"/>
      <c r="F63" s="20"/>
      <c r="G63" s="28"/>
      <c r="H63" s="29">
        <f t="shared" si="10"/>
        <v>0</v>
      </c>
      <c r="I63" s="29">
        <f t="shared" si="11"/>
        <v>0</v>
      </c>
      <c r="J63" s="29">
        <f t="shared" si="13"/>
        <v>0</v>
      </c>
      <c r="K63" s="24">
        <f t="shared" si="14"/>
        <v>0</v>
      </c>
      <c r="L63" s="24">
        <f t="shared" si="14"/>
        <v>0</v>
      </c>
      <c r="M63" s="24">
        <f t="shared" si="14"/>
        <v>0</v>
      </c>
      <c r="N63" s="24">
        <f t="shared" si="14"/>
        <v>0</v>
      </c>
      <c r="O63" s="24">
        <f t="shared" si="14"/>
        <v>0</v>
      </c>
      <c r="P63" s="24">
        <f t="shared" si="14"/>
        <v>0</v>
      </c>
      <c r="Q63" s="24">
        <f t="shared" si="14"/>
        <v>0</v>
      </c>
      <c r="R63" s="24">
        <f t="shared" si="14"/>
        <v>0</v>
      </c>
      <c r="S63" s="24">
        <f t="shared" si="14"/>
        <v>0</v>
      </c>
      <c r="T63" s="25" t="s">
        <v>31</v>
      </c>
      <c r="U63" s="37"/>
    </row>
    <row r="64" spans="2:23" s="26" customFormat="1" ht="21" hidden="1" customHeight="1" outlineLevel="1" x14ac:dyDescent="0.25">
      <c r="B64" s="27"/>
      <c r="C64" s="18"/>
      <c r="D64" s="18"/>
      <c r="E64" s="19"/>
      <c r="F64" s="20"/>
      <c r="G64" s="28"/>
      <c r="H64" s="29">
        <f t="shared" si="10"/>
        <v>0</v>
      </c>
      <c r="I64" s="29">
        <f t="shared" si="11"/>
        <v>0</v>
      </c>
      <c r="J64" s="29">
        <f t="shared" si="13"/>
        <v>0</v>
      </c>
      <c r="K64" s="24">
        <f t="shared" si="14"/>
        <v>0</v>
      </c>
      <c r="L64" s="24">
        <f t="shared" si="14"/>
        <v>0</v>
      </c>
      <c r="M64" s="24">
        <f t="shared" si="14"/>
        <v>0</v>
      </c>
      <c r="N64" s="24">
        <f t="shared" si="14"/>
        <v>0</v>
      </c>
      <c r="O64" s="24">
        <f t="shared" si="14"/>
        <v>0</v>
      </c>
      <c r="P64" s="24">
        <f t="shared" si="14"/>
        <v>0</v>
      </c>
      <c r="Q64" s="24">
        <f t="shared" si="14"/>
        <v>0</v>
      </c>
      <c r="R64" s="24">
        <f t="shared" si="14"/>
        <v>0</v>
      </c>
      <c r="S64" s="24">
        <f t="shared" si="14"/>
        <v>0</v>
      </c>
      <c r="T64" s="25" t="s">
        <v>31</v>
      </c>
      <c r="U64" s="30"/>
      <c r="W64" s="31"/>
    </row>
    <row r="65" spans="2:23" s="38" customFormat="1" ht="21" hidden="1" customHeight="1" outlineLevel="1" x14ac:dyDescent="0.25">
      <c r="B65" s="27"/>
      <c r="C65" s="18"/>
      <c r="D65" s="18"/>
      <c r="E65" s="19"/>
      <c r="F65" s="20"/>
      <c r="G65" s="28"/>
      <c r="H65" s="29">
        <f t="shared" si="10"/>
        <v>0</v>
      </c>
      <c r="I65" s="29">
        <f t="shared" si="11"/>
        <v>0</v>
      </c>
      <c r="J65" s="29">
        <f t="shared" si="13"/>
        <v>0</v>
      </c>
      <c r="K65" s="24">
        <f t="shared" si="14"/>
        <v>0</v>
      </c>
      <c r="L65" s="24">
        <f t="shared" si="14"/>
        <v>0</v>
      </c>
      <c r="M65" s="24">
        <f t="shared" si="14"/>
        <v>0</v>
      </c>
      <c r="N65" s="24">
        <f t="shared" si="14"/>
        <v>0</v>
      </c>
      <c r="O65" s="24">
        <f t="shared" si="14"/>
        <v>0</v>
      </c>
      <c r="P65" s="24">
        <f t="shared" si="14"/>
        <v>0</v>
      </c>
      <c r="Q65" s="24">
        <f t="shared" si="14"/>
        <v>0</v>
      </c>
      <c r="R65" s="24">
        <f t="shared" si="14"/>
        <v>0</v>
      </c>
      <c r="S65" s="24">
        <f t="shared" si="14"/>
        <v>0</v>
      </c>
      <c r="T65" s="25" t="s">
        <v>31</v>
      </c>
      <c r="U65" s="30"/>
    </row>
    <row r="66" spans="2:23" s="26" customFormat="1" ht="21" hidden="1" customHeight="1" outlineLevel="1" x14ac:dyDescent="0.25">
      <c r="B66" s="27"/>
      <c r="C66" s="18"/>
      <c r="D66" s="18"/>
      <c r="E66" s="19"/>
      <c r="F66" s="20"/>
      <c r="G66" s="28"/>
      <c r="H66" s="29">
        <f t="shared" si="10"/>
        <v>0</v>
      </c>
      <c r="I66" s="29">
        <f t="shared" si="11"/>
        <v>0</v>
      </c>
      <c r="J66" s="29">
        <f t="shared" si="13"/>
        <v>0</v>
      </c>
      <c r="K66" s="24">
        <f t="shared" si="14"/>
        <v>0</v>
      </c>
      <c r="L66" s="24">
        <f t="shared" si="14"/>
        <v>0</v>
      </c>
      <c r="M66" s="24">
        <f t="shared" si="14"/>
        <v>0</v>
      </c>
      <c r="N66" s="24">
        <f t="shared" si="14"/>
        <v>0</v>
      </c>
      <c r="O66" s="24">
        <f t="shared" si="14"/>
        <v>0</v>
      </c>
      <c r="P66" s="24">
        <f t="shared" si="14"/>
        <v>0</v>
      </c>
      <c r="Q66" s="24">
        <f t="shared" si="14"/>
        <v>0</v>
      </c>
      <c r="R66" s="24">
        <f t="shared" si="14"/>
        <v>0</v>
      </c>
      <c r="S66" s="24">
        <f t="shared" si="14"/>
        <v>0</v>
      </c>
      <c r="T66" s="25" t="s">
        <v>31</v>
      </c>
      <c r="U66" s="30"/>
      <c r="W66" s="31"/>
    </row>
    <row r="67" spans="2:23" s="38" customFormat="1" ht="21" hidden="1" customHeight="1" outlineLevel="1" x14ac:dyDescent="0.25">
      <c r="B67" s="27"/>
      <c r="C67" s="18"/>
      <c r="D67" s="18"/>
      <c r="E67" s="19"/>
      <c r="F67" s="20"/>
      <c r="G67" s="28"/>
      <c r="H67" s="29">
        <f t="shared" si="10"/>
        <v>0</v>
      </c>
      <c r="I67" s="29">
        <f t="shared" si="11"/>
        <v>0</v>
      </c>
      <c r="J67" s="29">
        <f t="shared" si="13"/>
        <v>0</v>
      </c>
      <c r="K67" s="24">
        <f t="shared" si="14"/>
        <v>0</v>
      </c>
      <c r="L67" s="24">
        <f t="shared" si="14"/>
        <v>0</v>
      </c>
      <c r="M67" s="24">
        <f t="shared" si="14"/>
        <v>0</v>
      </c>
      <c r="N67" s="24">
        <f t="shared" si="14"/>
        <v>0</v>
      </c>
      <c r="O67" s="24">
        <f t="shared" si="14"/>
        <v>0</v>
      </c>
      <c r="P67" s="24">
        <f t="shared" si="14"/>
        <v>0</v>
      </c>
      <c r="Q67" s="24">
        <f t="shared" si="14"/>
        <v>0</v>
      </c>
      <c r="R67" s="24">
        <f t="shared" si="14"/>
        <v>0</v>
      </c>
      <c r="S67" s="24">
        <f t="shared" si="14"/>
        <v>0</v>
      </c>
      <c r="T67" s="25" t="s">
        <v>31</v>
      </c>
      <c r="U67" s="30"/>
    </row>
    <row r="68" spans="2:23" s="26" customFormat="1" ht="21" hidden="1" customHeight="1" outlineLevel="1" x14ac:dyDescent="0.25">
      <c r="B68" s="27"/>
      <c r="C68" s="18"/>
      <c r="D68" s="18"/>
      <c r="E68" s="19"/>
      <c r="F68" s="20"/>
      <c r="G68" s="28"/>
      <c r="H68" s="29">
        <f t="shared" si="10"/>
        <v>0</v>
      </c>
      <c r="I68" s="29">
        <f t="shared" si="11"/>
        <v>0</v>
      </c>
      <c r="J68" s="29">
        <f t="shared" si="13"/>
        <v>0</v>
      </c>
      <c r="K68" s="24">
        <f t="shared" si="14"/>
        <v>0</v>
      </c>
      <c r="L68" s="24">
        <f t="shared" si="14"/>
        <v>0</v>
      </c>
      <c r="M68" s="24">
        <f t="shared" si="14"/>
        <v>0</v>
      </c>
      <c r="N68" s="24">
        <f t="shared" si="14"/>
        <v>0</v>
      </c>
      <c r="O68" s="24">
        <f t="shared" si="14"/>
        <v>0</v>
      </c>
      <c r="P68" s="24">
        <f t="shared" si="14"/>
        <v>0</v>
      </c>
      <c r="Q68" s="24">
        <f t="shared" si="14"/>
        <v>0</v>
      </c>
      <c r="R68" s="24">
        <f t="shared" si="14"/>
        <v>0</v>
      </c>
      <c r="S68" s="24">
        <f t="shared" si="14"/>
        <v>0</v>
      </c>
      <c r="T68" s="25" t="s">
        <v>31</v>
      </c>
      <c r="U68" s="37"/>
      <c r="W68" s="31"/>
    </row>
    <row r="69" spans="2:23" s="26" customFormat="1" ht="21" hidden="1" customHeight="1" outlineLevel="1" x14ac:dyDescent="0.25">
      <c r="B69" s="27"/>
      <c r="C69" s="18"/>
      <c r="D69" s="18"/>
      <c r="E69" s="19"/>
      <c r="F69" s="20"/>
      <c r="G69" s="28"/>
      <c r="H69" s="29">
        <f t="shared" si="10"/>
        <v>0</v>
      </c>
      <c r="I69" s="29">
        <f t="shared" si="11"/>
        <v>0</v>
      </c>
      <c r="J69" s="29">
        <f t="shared" si="13"/>
        <v>0</v>
      </c>
      <c r="K69" s="24">
        <f t="shared" si="14"/>
        <v>0</v>
      </c>
      <c r="L69" s="24">
        <f t="shared" si="14"/>
        <v>0</v>
      </c>
      <c r="M69" s="24">
        <f t="shared" si="14"/>
        <v>0</v>
      </c>
      <c r="N69" s="24">
        <f t="shared" si="14"/>
        <v>0</v>
      </c>
      <c r="O69" s="24">
        <f t="shared" si="14"/>
        <v>0</v>
      </c>
      <c r="P69" s="24">
        <f t="shared" si="14"/>
        <v>0</v>
      </c>
      <c r="Q69" s="24">
        <f t="shared" si="14"/>
        <v>0</v>
      </c>
      <c r="R69" s="24">
        <f t="shared" si="14"/>
        <v>0</v>
      </c>
      <c r="S69" s="24">
        <f t="shared" si="14"/>
        <v>0</v>
      </c>
      <c r="T69" s="25" t="s">
        <v>31</v>
      </c>
      <c r="U69" s="37"/>
    </row>
    <row r="70" spans="2:23" s="26" customFormat="1" ht="21" hidden="1" customHeight="1" outlineLevel="1" x14ac:dyDescent="0.25">
      <c r="B70" s="27"/>
      <c r="C70" s="18"/>
      <c r="D70" s="18"/>
      <c r="E70" s="19"/>
      <c r="F70" s="20"/>
      <c r="G70" s="28"/>
      <c r="H70" s="29">
        <f t="shared" si="10"/>
        <v>0</v>
      </c>
      <c r="I70" s="29">
        <f t="shared" si="11"/>
        <v>0</v>
      </c>
      <c r="J70" s="29">
        <f t="shared" si="13"/>
        <v>0</v>
      </c>
      <c r="K70" s="24">
        <f t="shared" si="14"/>
        <v>0</v>
      </c>
      <c r="L70" s="24">
        <f t="shared" si="14"/>
        <v>0</v>
      </c>
      <c r="M70" s="24">
        <f t="shared" si="14"/>
        <v>0</v>
      </c>
      <c r="N70" s="24">
        <f t="shared" si="14"/>
        <v>0</v>
      </c>
      <c r="O70" s="24">
        <f t="shared" si="14"/>
        <v>0</v>
      </c>
      <c r="P70" s="24">
        <f t="shared" si="14"/>
        <v>0</v>
      </c>
      <c r="Q70" s="24">
        <f t="shared" si="14"/>
        <v>0</v>
      </c>
      <c r="R70" s="24">
        <f t="shared" si="14"/>
        <v>0</v>
      </c>
      <c r="S70" s="24">
        <f t="shared" si="14"/>
        <v>0</v>
      </c>
      <c r="T70" s="25" t="s">
        <v>31</v>
      </c>
      <c r="U70" s="30"/>
      <c r="W70" s="31"/>
    </row>
    <row r="71" spans="2:23" s="38" customFormat="1" ht="21" hidden="1" customHeight="1" outlineLevel="1" x14ac:dyDescent="0.25">
      <c r="B71" s="27"/>
      <c r="C71" s="18"/>
      <c r="D71" s="18"/>
      <c r="E71" s="19"/>
      <c r="F71" s="20"/>
      <c r="G71" s="28"/>
      <c r="H71" s="29">
        <f t="shared" si="10"/>
        <v>0</v>
      </c>
      <c r="I71" s="29">
        <f t="shared" si="11"/>
        <v>0</v>
      </c>
      <c r="J71" s="29">
        <f t="shared" si="13"/>
        <v>0</v>
      </c>
      <c r="K71" s="24">
        <f t="shared" si="14"/>
        <v>0</v>
      </c>
      <c r="L71" s="24">
        <f t="shared" si="14"/>
        <v>0</v>
      </c>
      <c r="M71" s="24">
        <f t="shared" si="14"/>
        <v>0</v>
      </c>
      <c r="N71" s="24">
        <f t="shared" si="14"/>
        <v>0</v>
      </c>
      <c r="O71" s="24">
        <f t="shared" si="14"/>
        <v>0</v>
      </c>
      <c r="P71" s="24">
        <f t="shared" si="14"/>
        <v>0</v>
      </c>
      <c r="Q71" s="24">
        <f t="shared" si="14"/>
        <v>0</v>
      </c>
      <c r="R71" s="24">
        <f t="shared" si="14"/>
        <v>0</v>
      </c>
      <c r="S71" s="24">
        <f t="shared" si="14"/>
        <v>0</v>
      </c>
      <c r="T71" s="25" t="s">
        <v>31</v>
      </c>
      <c r="U71" s="37"/>
    </row>
    <row r="72" spans="2:23" s="26" customFormat="1" ht="21" hidden="1" customHeight="1" outlineLevel="1" x14ac:dyDescent="0.25">
      <c r="B72" s="27"/>
      <c r="C72" s="18"/>
      <c r="D72" s="18"/>
      <c r="E72" s="19"/>
      <c r="F72" s="20"/>
      <c r="G72" s="28"/>
      <c r="H72" s="29">
        <f t="shared" si="10"/>
        <v>0</v>
      </c>
      <c r="I72" s="29">
        <f t="shared" si="11"/>
        <v>0</v>
      </c>
      <c r="J72" s="29">
        <f t="shared" si="13"/>
        <v>0</v>
      </c>
      <c r="K72" s="24">
        <f t="shared" si="14"/>
        <v>0</v>
      </c>
      <c r="L72" s="24">
        <f t="shared" si="14"/>
        <v>0</v>
      </c>
      <c r="M72" s="24">
        <f t="shared" si="14"/>
        <v>0</v>
      </c>
      <c r="N72" s="24">
        <f t="shared" si="14"/>
        <v>0</v>
      </c>
      <c r="O72" s="24">
        <f t="shared" si="14"/>
        <v>0</v>
      </c>
      <c r="P72" s="24">
        <f t="shared" si="14"/>
        <v>0</v>
      </c>
      <c r="Q72" s="24">
        <f t="shared" si="14"/>
        <v>0</v>
      </c>
      <c r="R72" s="24">
        <f t="shared" si="14"/>
        <v>0</v>
      </c>
      <c r="S72" s="24">
        <f t="shared" si="14"/>
        <v>0</v>
      </c>
      <c r="T72" s="25" t="s">
        <v>31</v>
      </c>
      <c r="U72" s="30"/>
      <c r="W72" s="31"/>
    </row>
    <row r="73" spans="2:23" s="26" customFormat="1" ht="21" hidden="1" customHeight="1" outlineLevel="1" x14ac:dyDescent="0.25">
      <c r="B73" s="27"/>
      <c r="C73" s="18"/>
      <c r="D73" s="18"/>
      <c r="E73" s="19"/>
      <c r="F73" s="20"/>
      <c r="G73" s="28"/>
      <c r="H73" s="29">
        <f t="shared" si="10"/>
        <v>0</v>
      </c>
      <c r="I73" s="29">
        <f t="shared" si="11"/>
        <v>0</v>
      </c>
      <c r="J73" s="29">
        <f t="shared" si="13"/>
        <v>0</v>
      </c>
      <c r="K73" s="24">
        <f t="shared" ref="K73:S82" si="15">IF($E73=K$6,$J73,0)</f>
        <v>0</v>
      </c>
      <c r="L73" s="24">
        <f t="shared" si="15"/>
        <v>0</v>
      </c>
      <c r="M73" s="24">
        <f t="shared" si="15"/>
        <v>0</v>
      </c>
      <c r="N73" s="24">
        <f t="shared" si="15"/>
        <v>0</v>
      </c>
      <c r="O73" s="24">
        <f t="shared" si="15"/>
        <v>0</v>
      </c>
      <c r="P73" s="24">
        <f t="shared" si="15"/>
        <v>0</v>
      </c>
      <c r="Q73" s="24">
        <f t="shared" si="15"/>
        <v>0</v>
      </c>
      <c r="R73" s="24">
        <f t="shared" si="15"/>
        <v>0</v>
      </c>
      <c r="S73" s="24">
        <f t="shared" si="15"/>
        <v>0</v>
      </c>
      <c r="T73" s="25" t="s">
        <v>31</v>
      </c>
      <c r="U73" s="30"/>
      <c r="W73" s="31"/>
    </row>
    <row r="74" spans="2:23" s="26" customFormat="1" ht="21" hidden="1" customHeight="1" outlineLevel="1" x14ac:dyDescent="0.25">
      <c r="B74" s="27"/>
      <c r="C74" s="18"/>
      <c r="D74" s="18"/>
      <c r="E74" s="19"/>
      <c r="F74" s="20"/>
      <c r="G74" s="28"/>
      <c r="H74" s="29">
        <f t="shared" si="10"/>
        <v>0</v>
      </c>
      <c r="I74" s="29">
        <f t="shared" si="11"/>
        <v>0</v>
      </c>
      <c r="J74" s="29">
        <f t="shared" si="13"/>
        <v>0</v>
      </c>
      <c r="K74" s="24">
        <f t="shared" si="15"/>
        <v>0</v>
      </c>
      <c r="L74" s="24">
        <f t="shared" si="15"/>
        <v>0</v>
      </c>
      <c r="M74" s="24">
        <f t="shared" si="15"/>
        <v>0</v>
      </c>
      <c r="N74" s="24">
        <f t="shared" si="15"/>
        <v>0</v>
      </c>
      <c r="O74" s="24">
        <f t="shared" si="15"/>
        <v>0</v>
      </c>
      <c r="P74" s="24">
        <f t="shared" si="15"/>
        <v>0</v>
      </c>
      <c r="Q74" s="24">
        <f t="shared" si="15"/>
        <v>0</v>
      </c>
      <c r="R74" s="24">
        <f t="shared" si="15"/>
        <v>0</v>
      </c>
      <c r="S74" s="24">
        <f t="shared" si="15"/>
        <v>0</v>
      </c>
      <c r="T74" s="25" t="s">
        <v>31</v>
      </c>
      <c r="U74" s="30"/>
      <c r="W74" s="31"/>
    </row>
    <row r="75" spans="2:23" s="26" customFormat="1" ht="21" hidden="1" customHeight="1" outlineLevel="1" x14ac:dyDescent="0.25">
      <c r="B75" s="27"/>
      <c r="C75" s="18"/>
      <c r="D75" s="18"/>
      <c r="E75" s="19"/>
      <c r="F75" s="20"/>
      <c r="G75" s="28"/>
      <c r="H75" s="29">
        <f t="shared" si="10"/>
        <v>0</v>
      </c>
      <c r="I75" s="29">
        <f t="shared" si="11"/>
        <v>0</v>
      </c>
      <c r="J75" s="29">
        <f t="shared" si="13"/>
        <v>0</v>
      </c>
      <c r="K75" s="24">
        <f t="shared" si="15"/>
        <v>0</v>
      </c>
      <c r="L75" s="24">
        <f t="shared" si="15"/>
        <v>0</v>
      </c>
      <c r="M75" s="24">
        <f t="shared" si="15"/>
        <v>0</v>
      </c>
      <c r="N75" s="24">
        <f t="shared" si="15"/>
        <v>0</v>
      </c>
      <c r="O75" s="24">
        <f t="shared" si="15"/>
        <v>0</v>
      </c>
      <c r="P75" s="24">
        <f t="shared" si="15"/>
        <v>0</v>
      </c>
      <c r="Q75" s="24">
        <f t="shared" si="15"/>
        <v>0</v>
      </c>
      <c r="R75" s="24">
        <f t="shared" si="15"/>
        <v>0</v>
      </c>
      <c r="S75" s="24">
        <f t="shared" si="15"/>
        <v>0</v>
      </c>
      <c r="T75" s="25" t="s">
        <v>31</v>
      </c>
      <c r="U75" s="30"/>
      <c r="W75" s="31"/>
    </row>
    <row r="76" spans="2:23" s="38" customFormat="1" ht="21" hidden="1" customHeight="1" outlineLevel="1" x14ac:dyDescent="0.25">
      <c r="B76" s="27"/>
      <c r="C76" s="18"/>
      <c r="D76" s="18"/>
      <c r="E76" s="19"/>
      <c r="F76" s="20"/>
      <c r="G76" s="28"/>
      <c r="H76" s="29">
        <f t="shared" si="10"/>
        <v>0</v>
      </c>
      <c r="I76" s="29">
        <f t="shared" si="11"/>
        <v>0</v>
      </c>
      <c r="J76" s="29">
        <f t="shared" si="13"/>
        <v>0</v>
      </c>
      <c r="K76" s="24">
        <f t="shared" si="15"/>
        <v>0</v>
      </c>
      <c r="L76" s="24">
        <f t="shared" si="15"/>
        <v>0</v>
      </c>
      <c r="M76" s="24">
        <f t="shared" si="15"/>
        <v>0</v>
      </c>
      <c r="N76" s="24">
        <f t="shared" si="15"/>
        <v>0</v>
      </c>
      <c r="O76" s="24">
        <f t="shared" si="15"/>
        <v>0</v>
      </c>
      <c r="P76" s="24">
        <f t="shared" si="15"/>
        <v>0</v>
      </c>
      <c r="Q76" s="24">
        <f t="shared" si="15"/>
        <v>0</v>
      </c>
      <c r="R76" s="24">
        <f t="shared" si="15"/>
        <v>0</v>
      </c>
      <c r="S76" s="24">
        <f t="shared" si="15"/>
        <v>0</v>
      </c>
      <c r="T76" s="25" t="s">
        <v>31</v>
      </c>
      <c r="U76" s="37"/>
    </row>
    <row r="77" spans="2:23" s="26" customFormat="1" ht="21" hidden="1" customHeight="1" outlineLevel="1" x14ac:dyDescent="0.25">
      <c r="B77" s="27"/>
      <c r="C77" s="18"/>
      <c r="D77" s="18"/>
      <c r="E77" s="19"/>
      <c r="F77" s="20"/>
      <c r="G77" s="28"/>
      <c r="H77" s="29">
        <f t="shared" si="10"/>
        <v>0</v>
      </c>
      <c r="I77" s="29">
        <f t="shared" si="11"/>
        <v>0</v>
      </c>
      <c r="J77" s="29">
        <f t="shared" si="13"/>
        <v>0</v>
      </c>
      <c r="K77" s="24">
        <f t="shared" si="15"/>
        <v>0</v>
      </c>
      <c r="L77" s="24">
        <f t="shared" si="15"/>
        <v>0</v>
      </c>
      <c r="M77" s="24">
        <f t="shared" si="15"/>
        <v>0</v>
      </c>
      <c r="N77" s="24">
        <f t="shared" si="15"/>
        <v>0</v>
      </c>
      <c r="O77" s="24">
        <f t="shared" si="15"/>
        <v>0</v>
      </c>
      <c r="P77" s="24">
        <f t="shared" si="15"/>
        <v>0</v>
      </c>
      <c r="Q77" s="24">
        <f t="shared" si="15"/>
        <v>0</v>
      </c>
      <c r="R77" s="24">
        <f t="shared" si="15"/>
        <v>0</v>
      </c>
      <c r="S77" s="24">
        <f t="shared" si="15"/>
        <v>0</v>
      </c>
      <c r="T77" s="25" t="s">
        <v>31</v>
      </c>
      <c r="U77" s="30"/>
      <c r="W77" s="31"/>
    </row>
    <row r="78" spans="2:23" s="26" customFormat="1" ht="21" hidden="1" customHeight="1" outlineLevel="1" x14ac:dyDescent="0.25">
      <c r="B78" s="27"/>
      <c r="C78" s="18"/>
      <c r="D78" s="18"/>
      <c r="E78" s="19"/>
      <c r="F78" s="20"/>
      <c r="G78" s="28"/>
      <c r="H78" s="29">
        <f t="shared" si="10"/>
        <v>0</v>
      </c>
      <c r="I78" s="29">
        <f t="shared" si="11"/>
        <v>0</v>
      </c>
      <c r="J78" s="29">
        <f>(H78*D78)+(I78*D78)</f>
        <v>0</v>
      </c>
      <c r="K78" s="24">
        <f t="shared" si="15"/>
        <v>0</v>
      </c>
      <c r="L78" s="24">
        <f t="shared" si="15"/>
        <v>0</v>
      </c>
      <c r="M78" s="24">
        <f t="shared" si="15"/>
        <v>0</v>
      </c>
      <c r="N78" s="24">
        <f t="shared" si="15"/>
        <v>0</v>
      </c>
      <c r="O78" s="24">
        <f t="shared" si="15"/>
        <v>0</v>
      </c>
      <c r="P78" s="24">
        <f t="shared" si="15"/>
        <v>0</v>
      </c>
      <c r="Q78" s="24">
        <f t="shared" si="15"/>
        <v>0</v>
      </c>
      <c r="R78" s="24">
        <f t="shared" si="15"/>
        <v>0</v>
      </c>
      <c r="S78" s="24">
        <f t="shared" si="15"/>
        <v>0</v>
      </c>
      <c r="T78" s="25" t="s">
        <v>31</v>
      </c>
    </row>
    <row r="79" spans="2:23" s="26" customFormat="1" ht="21" hidden="1" customHeight="1" outlineLevel="1" x14ac:dyDescent="0.25">
      <c r="B79" s="27"/>
      <c r="C79" s="18"/>
      <c r="D79" s="18"/>
      <c r="E79" s="19"/>
      <c r="F79" s="20"/>
      <c r="G79" s="28"/>
      <c r="H79" s="29">
        <f t="shared" si="10"/>
        <v>0</v>
      </c>
      <c r="I79" s="29">
        <f t="shared" si="11"/>
        <v>0</v>
      </c>
      <c r="J79" s="29">
        <f>(H79*D79)+(I79*D79)</f>
        <v>0</v>
      </c>
      <c r="K79" s="24">
        <f t="shared" si="15"/>
        <v>0</v>
      </c>
      <c r="L79" s="24">
        <f t="shared" si="15"/>
        <v>0</v>
      </c>
      <c r="M79" s="24">
        <f t="shared" si="15"/>
        <v>0</v>
      </c>
      <c r="N79" s="24">
        <f t="shared" si="15"/>
        <v>0</v>
      </c>
      <c r="O79" s="24">
        <f t="shared" si="15"/>
        <v>0</v>
      </c>
      <c r="P79" s="24">
        <f t="shared" si="15"/>
        <v>0</v>
      </c>
      <c r="Q79" s="24">
        <f t="shared" si="15"/>
        <v>0</v>
      </c>
      <c r="R79" s="24">
        <f t="shared" si="15"/>
        <v>0</v>
      </c>
      <c r="S79" s="24">
        <f t="shared" si="15"/>
        <v>0</v>
      </c>
      <c r="T79" s="25" t="s">
        <v>31</v>
      </c>
      <c r="U79" s="30"/>
      <c r="W79" s="31"/>
    </row>
    <row r="80" spans="2:23" s="26" customFormat="1" ht="21" hidden="1" customHeight="1" outlineLevel="1" x14ac:dyDescent="0.25">
      <c r="B80" s="27"/>
      <c r="C80" s="18"/>
      <c r="D80" s="18"/>
      <c r="E80" s="19"/>
      <c r="F80" s="20"/>
      <c r="G80" s="28"/>
      <c r="H80" s="29">
        <f t="shared" si="10"/>
        <v>0</v>
      </c>
      <c r="I80" s="29">
        <f t="shared" si="11"/>
        <v>0</v>
      </c>
      <c r="J80" s="29">
        <f>(H80*D80)+(I80*D80)</f>
        <v>0</v>
      </c>
      <c r="K80" s="24">
        <f t="shared" si="15"/>
        <v>0</v>
      </c>
      <c r="L80" s="24">
        <f t="shared" si="15"/>
        <v>0</v>
      </c>
      <c r="M80" s="24">
        <f t="shared" si="15"/>
        <v>0</v>
      </c>
      <c r="N80" s="24">
        <f t="shared" si="15"/>
        <v>0</v>
      </c>
      <c r="O80" s="24">
        <f t="shared" si="15"/>
        <v>0</v>
      </c>
      <c r="P80" s="24">
        <f t="shared" si="15"/>
        <v>0</v>
      </c>
      <c r="Q80" s="24">
        <f t="shared" si="15"/>
        <v>0</v>
      </c>
      <c r="R80" s="24">
        <f t="shared" si="15"/>
        <v>0</v>
      </c>
      <c r="S80" s="24">
        <f t="shared" si="15"/>
        <v>0</v>
      </c>
      <c r="T80" s="25" t="s">
        <v>31</v>
      </c>
      <c r="U80" s="30"/>
      <c r="W80" s="31"/>
    </row>
    <row r="81" spans="2:23" s="26" customFormat="1" ht="21" hidden="1" customHeight="1" outlineLevel="1" x14ac:dyDescent="0.25">
      <c r="B81" s="27"/>
      <c r="C81" s="18"/>
      <c r="D81" s="18"/>
      <c r="E81" s="19"/>
      <c r="F81" s="20"/>
      <c r="G81" s="28"/>
      <c r="H81" s="29">
        <f t="shared" si="10"/>
        <v>0</v>
      </c>
      <c r="I81" s="29">
        <f t="shared" si="11"/>
        <v>0</v>
      </c>
      <c r="J81" s="29">
        <f>(H81*D81)+(I81*D81)</f>
        <v>0</v>
      </c>
      <c r="K81" s="24">
        <f t="shared" si="15"/>
        <v>0</v>
      </c>
      <c r="L81" s="24">
        <f t="shared" si="15"/>
        <v>0</v>
      </c>
      <c r="M81" s="24">
        <f t="shared" si="15"/>
        <v>0</v>
      </c>
      <c r="N81" s="24">
        <f t="shared" si="15"/>
        <v>0</v>
      </c>
      <c r="O81" s="24">
        <f t="shared" si="15"/>
        <v>0</v>
      </c>
      <c r="P81" s="24">
        <f t="shared" si="15"/>
        <v>0</v>
      </c>
      <c r="Q81" s="24">
        <f t="shared" si="15"/>
        <v>0</v>
      </c>
      <c r="R81" s="24">
        <f t="shared" si="15"/>
        <v>0</v>
      </c>
      <c r="S81" s="24">
        <f t="shared" si="15"/>
        <v>0</v>
      </c>
      <c r="T81" s="25" t="s">
        <v>31</v>
      </c>
      <c r="U81" s="30"/>
      <c r="W81" s="31"/>
    </row>
    <row r="82" spans="2:23" s="26" customFormat="1" ht="21" hidden="1" customHeight="1" outlineLevel="1" x14ac:dyDescent="0.25">
      <c r="B82" s="32"/>
      <c r="C82" s="33"/>
      <c r="D82" s="33"/>
      <c r="E82" s="34"/>
      <c r="F82" s="35"/>
      <c r="G82" s="35"/>
      <c r="H82" s="29">
        <f t="shared" si="10"/>
        <v>0</v>
      </c>
      <c r="I82" s="29">
        <f t="shared" si="11"/>
        <v>0</v>
      </c>
      <c r="J82" s="36">
        <f>(H82*D82)+(I82*D82)</f>
        <v>0</v>
      </c>
      <c r="K82" s="24">
        <f t="shared" si="15"/>
        <v>0</v>
      </c>
      <c r="L82" s="24">
        <f t="shared" si="15"/>
        <v>0</v>
      </c>
      <c r="M82" s="24">
        <f t="shared" si="15"/>
        <v>0</v>
      </c>
      <c r="N82" s="24">
        <f t="shared" si="15"/>
        <v>0</v>
      </c>
      <c r="O82" s="24">
        <f t="shared" si="15"/>
        <v>0</v>
      </c>
      <c r="P82" s="24">
        <f t="shared" si="15"/>
        <v>0</v>
      </c>
      <c r="Q82" s="24">
        <f t="shared" si="15"/>
        <v>0</v>
      </c>
      <c r="R82" s="24">
        <f t="shared" si="15"/>
        <v>0</v>
      </c>
      <c r="S82" s="24">
        <f t="shared" si="15"/>
        <v>0</v>
      </c>
      <c r="T82" s="37" t="s">
        <v>31</v>
      </c>
      <c r="U82" s="30"/>
      <c r="W82" s="31"/>
    </row>
    <row r="83" spans="2:23" s="38" customFormat="1" ht="21" hidden="1" customHeight="1" outlineLevel="1" x14ac:dyDescent="0.25">
      <c r="B83" s="32"/>
      <c r="C83" s="33"/>
      <c r="D83" s="33"/>
      <c r="E83" s="34"/>
      <c r="F83" s="35"/>
      <c r="G83" s="35"/>
      <c r="H83" s="29">
        <f t="shared" si="10"/>
        <v>0</v>
      </c>
      <c r="I83" s="29">
        <f t="shared" si="11"/>
        <v>0</v>
      </c>
      <c r="J83" s="36"/>
      <c r="K83" s="24"/>
      <c r="L83" s="61"/>
      <c r="M83" s="24"/>
      <c r="N83" s="24"/>
      <c r="O83" s="24"/>
      <c r="P83" s="24"/>
      <c r="Q83" s="24"/>
      <c r="R83" s="24"/>
      <c r="S83" s="24"/>
      <c r="T83" s="37"/>
      <c r="U83" s="37"/>
    </row>
    <row r="84" spans="2:23" s="26" customFormat="1" ht="21" hidden="1" customHeight="1" outlineLevel="1" x14ac:dyDescent="0.25">
      <c r="B84" s="27"/>
      <c r="C84" s="18"/>
      <c r="D84" s="18"/>
      <c r="E84" s="19"/>
      <c r="F84" s="20"/>
      <c r="G84" s="28"/>
      <c r="H84" s="29">
        <f t="shared" si="10"/>
        <v>0</v>
      </c>
      <c r="I84" s="29">
        <f t="shared" si="11"/>
        <v>0</v>
      </c>
      <c r="J84" s="29"/>
      <c r="K84" s="24"/>
      <c r="L84" s="24"/>
      <c r="M84" s="24"/>
      <c r="N84" s="24"/>
      <c r="O84" s="24"/>
      <c r="P84" s="24"/>
      <c r="Q84" s="24"/>
      <c r="R84" s="24"/>
      <c r="S84" s="24"/>
      <c r="T84" s="25"/>
      <c r="U84" s="30"/>
      <c r="W84" s="31"/>
    </row>
    <row r="85" spans="2:23" s="26" customFormat="1" ht="21" customHeight="1" collapsed="1" x14ac:dyDescent="0.25">
      <c r="B85" s="27"/>
      <c r="C85" s="18"/>
      <c r="D85" s="18"/>
      <c r="E85" s="19"/>
      <c r="F85" s="39"/>
      <c r="G85" s="39"/>
      <c r="H85" s="29">
        <f t="shared" si="10"/>
        <v>0</v>
      </c>
      <c r="I85" s="29">
        <f t="shared" si="11"/>
        <v>0</v>
      </c>
      <c r="J85" s="29"/>
      <c r="K85" s="24"/>
      <c r="L85" s="24"/>
      <c r="M85" s="24"/>
      <c r="N85" s="24"/>
      <c r="O85" s="24"/>
      <c r="P85" s="24"/>
      <c r="Q85" s="24"/>
      <c r="R85" s="24"/>
      <c r="S85" s="24"/>
      <c r="T85" s="25"/>
      <c r="U85" s="30"/>
      <c r="W85" s="31"/>
    </row>
    <row r="86" spans="2:23" s="8" customFormat="1" ht="21" customHeight="1" x14ac:dyDescent="0.25">
      <c r="B86" s="40" t="s">
        <v>22</v>
      </c>
      <c r="C86" s="41"/>
      <c r="D86" s="41"/>
      <c r="E86" s="42">
        <f>B39</f>
        <v>0</v>
      </c>
      <c r="F86" s="43"/>
      <c r="G86" s="44"/>
      <c r="H86" s="44"/>
      <c r="I86" s="44"/>
      <c r="J86" s="45" t="s">
        <v>23</v>
      </c>
      <c r="K86" s="46">
        <f>SUM(K40:K85)</f>
        <v>0</v>
      </c>
      <c r="L86" s="46">
        <f t="shared" ref="L86:S86" si="16">SUM(L40:L85)</f>
        <v>0</v>
      </c>
      <c r="M86" s="46">
        <f t="shared" si="16"/>
        <v>0</v>
      </c>
      <c r="N86" s="46">
        <f t="shared" si="16"/>
        <v>0</v>
      </c>
      <c r="O86" s="46">
        <f t="shared" si="16"/>
        <v>0</v>
      </c>
      <c r="P86" s="46">
        <f t="shared" si="16"/>
        <v>0</v>
      </c>
      <c r="Q86" s="46">
        <f t="shared" si="16"/>
        <v>0</v>
      </c>
      <c r="R86" s="46">
        <f t="shared" si="16"/>
        <v>0</v>
      </c>
      <c r="S86" s="46">
        <f t="shared" si="16"/>
        <v>0</v>
      </c>
      <c r="T86" s="47" t="s">
        <v>31</v>
      </c>
      <c r="U86" s="47"/>
    </row>
    <row r="87" spans="2:23" s="8" customFormat="1" ht="21" customHeight="1" x14ac:dyDescent="0.25">
      <c r="B87" s="48"/>
      <c r="C87" s="49"/>
      <c r="D87" s="49"/>
      <c r="E87" s="50"/>
      <c r="F87" s="51"/>
      <c r="G87" s="49"/>
      <c r="H87" s="49"/>
      <c r="I87" s="49"/>
      <c r="J87" s="52" t="s">
        <v>24</v>
      </c>
      <c r="K87" s="53">
        <v>1</v>
      </c>
      <c r="L87" s="53">
        <v>1</v>
      </c>
      <c r="M87" s="53">
        <v>1</v>
      </c>
      <c r="N87" s="53">
        <v>1</v>
      </c>
      <c r="O87" s="53">
        <v>1</v>
      </c>
      <c r="P87" s="53">
        <v>1</v>
      </c>
      <c r="Q87" s="53">
        <v>1</v>
      </c>
      <c r="R87" s="53">
        <v>1</v>
      </c>
      <c r="S87" s="53">
        <v>1</v>
      </c>
      <c r="T87" s="54" t="s">
        <v>4</v>
      </c>
      <c r="U87" s="54"/>
    </row>
    <row r="88" spans="2:23" s="8" customFormat="1" ht="21" customHeight="1" x14ac:dyDescent="0.25">
      <c r="B88" s="55"/>
      <c r="C88" s="56"/>
      <c r="D88" s="56"/>
      <c r="E88" s="57"/>
      <c r="F88" s="58"/>
      <c r="G88" s="56"/>
      <c r="H88" s="56"/>
      <c r="I88" s="56"/>
      <c r="J88" s="45" t="s">
        <v>25</v>
      </c>
      <c r="K88" s="59">
        <f t="shared" ref="K88:S88" si="17">ROUND(K86*K87,2)</f>
        <v>0</v>
      </c>
      <c r="L88" s="59">
        <f t="shared" si="17"/>
        <v>0</v>
      </c>
      <c r="M88" s="59">
        <f t="shared" si="17"/>
        <v>0</v>
      </c>
      <c r="N88" s="59">
        <f t="shared" si="17"/>
        <v>0</v>
      </c>
      <c r="O88" s="59">
        <f t="shared" si="17"/>
        <v>0</v>
      </c>
      <c r="P88" s="59">
        <f t="shared" si="17"/>
        <v>0</v>
      </c>
      <c r="Q88" s="59">
        <f t="shared" si="17"/>
        <v>0</v>
      </c>
      <c r="R88" s="59">
        <f t="shared" si="17"/>
        <v>0</v>
      </c>
      <c r="S88" s="59">
        <f t="shared" si="17"/>
        <v>0</v>
      </c>
      <c r="T88" s="47" t="s">
        <v>31</v>
      </c>
      <c r="U88" s="47"/>
      <c r="V88" s="60"/>
      <c r="W88" s="60"/>
    </row>
    <row r="91" spans="2:23" s="8" customFormat="1" ht="13.5" customHeight="1" x14ac:dyDescent="0.25">
      <c r="B91" s="184" t="s">
        <v>91</v>
      </c>
      <c r="C91" s="185"/>
      <c r="D91" s="186"/>
      <c r="E91" s="187"/>
      <c r="F91" s="187"/>
      <c r="G91" s="187"/>
      <c r="H91" s="187"/>
      <c r="I91" s="187"/>
      <c r="J91" s="187"/>
      <c r="K91" s="187"/>
      <c r="L91" s="187"/>
      <c r="M91" s="187"/>
      <c r="N91" s="187"/>
      <c r="O91" s="187"/>
      <c r="P91" s="187"/>
      <c r="Q91" s="187"/>
      <c r="R91" s="187"/>
      <c r="S91" s="187"/>
      <c r="T91" s="188"/>
      <c r="U91" s="7"/>
    </row>
    <row r="92" spans="2:23" s="16" customFormat="1" ht="15" customHeight="1" outlineLevel="1" x14ac:dyDescent="0.25">
      <c r="B92" s="9"/>
      <c r="C92" s="10"/>
      <c r="D92" s="10"/>
      <c r="E92" s="11"/>
      <c r="F92" s="12"/>
      <c r="G92" s="11"/>
      <c r="H92" s="13"/>
      <c r="I92" s="13"/>
      <c r="J92" s="13"/>
      <c r="K92" s="14"/>
      <c r="L92" s="14"/>
      <c r="M92" s="14"/>
      <c r="N92" s="14"/>
      <c r="O92" s="14"/>
      <c r="P92" s="14"/>
      <c r="Q92" s="14"/>
      <c r="R92" s="14"/>
      <c r="S92" s="14"/>
      <c r="T92" s="15"/>
      <c r="U92" s="15"/>
    </row>
    <row r="93" spans="2:23" s="26" customFormat="1" ht="15.75" outlineLevel="1" x14ac:dyDescent="0.25">
      <c r="B93" s="9"/>
      <c r="C93" s="18"/>
      <c r="D93" s="18"/>
      <c r="E93" s="62"/>
      <c r="F93" s="20"/>
      <c r="G93" s="28"/>
      <c r="H93" s="63"/>
      <c r="I93" s="63"/>
      <c r="J93" s="63"/>
      <c r="K93" s="64"/>
      <c r="L93" s="64"/>
      <c r="M93" s="64"/>
      <c r="N93" s="64"/>
      <c r="O93" s="64"/>
      <c r="P93" s="64"/>
      <c r="Q93" s="64"/>
      <c r="R93" s="64"/>
      <c r="S93" s="64"/>
      <c r="T93" s="30"/>
      <c r="U93" s="30"/>
    </row>
    <row r="94" spans="2:23" s="26" customFormat="1" ht="15.75" outlineLevel="1" x14ac:dyDescent="0.25">
      <c r="B94" s="9"/>
      <c r="C94" s="18"/>
      <c r="D94" s="18"/>
      <c r="E94" s="62"/>
      <c r="F94" s="20"/>
      <c r="G94" s="28"/>
      <c r="H94" s="63"/>
      <c r="I94" s="63"/>
      <c r="J94" s="63"/>
      <c r="K94" s="64"/>
      <c r="L94" s="64"/>
      <c r="M94" s="64"/>
      <c r="N94" s="64"/>
      <c r="O94" s="64"/>
      <c r="P94" s="64"/>
      <c r="Q94" s="64"/>
      <c r="R94" s="64"/>
      <c r="S94" s="64"/>
      <c r="T94" s="30"/>
      <c r="U94" s="30"/>
    </row>
    <row r="95" spans="2:23" s="26" customFormat="1" ht="15.75" outlineLevel="1" x14ac:dyDescent="0.25">
      <c r="B95" s="27"/>
      <c r="C95" s="18"/>
      <c r="D95" s="18"/>
      <c r="E95" s="62"/>
      <c r="F95" s="39"/>
      <c r="G95" s="39"/>
      <c r="H95" s="29">
        <f>IF(C95="A",PRODUCT(E95:G95),0)</f>
        <v>0</v>
      </c>
      <c r="I95" s="29">
        <f>IF(C95="D",-PRODUCT(E95:G95),0)</f>
        <v>0</v>
      </c>
      <c r="J95" s="29">
        <f t="shared" ref="J95:J103" si="18">(H95*D95)+(I95*D95)</f>
        <v>0</v>
      </c>
      <c r="K95" s="24">
        <f>IF($E95=K$6,$J95,0)</f>
        <v>0</v>
      </c>
      <c r="L95" s="24">
        <f t="shared" ref="L95:S110" si="19">IF($E95=L$6,$J95,0)</f>
        <v>0</v>
      </c>
      <c r="M95" s="24">
        <f t="shared" si="19"/>
        <v>0</v>
      </c>
      <c r="N95" s="24">
        <f t="shared" si="19"/>
        <v>0</v>
      </c>
      <c r="O95" s="24">
        <f t="shared" si="19"/>
        <v>0</v>
      </c>
      <c r="P95" s="24">
        <f t="shared" si="19"/>
        <v>0</v>
      </c>
      <c r="Q95" s="24">
        <f t="shared" si="19"/>
        <v>0</v>
      </c>
      <c r="R95" s="24">
        <f t="shared" si="19"/>
        <v>0</v>
      </c>
      <c r="S95" s="24">
        <f t="shared" si="19"/>
        <v>0</v>
      </c>
      <c r="T95" s="25" t="s">
        <v>31</v>
      </c>
      <c r="U95" s="30"/>
      <c r="W95" s="31"/>
    </row>
    <row r="96" spans="2:23" s="38" customFormat="1" ht="15.75" outlineLevel="1" x14ac:dyDescent="0.25">
      <c r="B96" s="32"/>
      <c r="C96" s="33"/>
      <c r="D96" s="33"/>
      <c r="E96" s="34"/>
      <c r="F96" s="35"/>
      <c r="G96" s="35"/>
      <c r="H96" s="29">
        <f t="shared" ref="H96:H159" si="20">IF(C96="A",PRODUCT(E96:G96),0)</f>
        <v>0</v>
      </c>
      <c r="I96" s="29">
        <f t="shared" ref="I96:I159" si="21">IF(C96="D",-PRODUCT(E96:G96),0)</f>
        <v>0</v>
      </c>
      <c r="J96" s="36">
        <f t="shared" si="18"/>
        <v>0</v>
      </c>
      <c r="K96" s="24">
        <f t="shared" ref="K96:S137" si="22">IF($E96=K$6,$J96,0)</f>
        <v>0</v>
      </c>
      <c r="L96" s="61">
        <f t="shared" si="19"/>
        <v>0</v>
      </c>
      <c r="M96" s="24">
        <f t="shared" si="19"/>
        <v>0</v>
      </c>
      <c r="N96" s="24">
        <f t="shared" si="19"/>
        <v>0</v>
      </c>
      <c r="O96" s="24">
        <f t="shared" si="19"/>
        <v>0</v>
      </c>
      <c r="P96" s="24">
        <f t="shared" si="19"/>
        <v>0</v>
      </c>
      <c r="Q96" s="24">
        <f t="shared" si="19"/>
        <v>0</v>
      </c>
      <c r="R96" s="24">
        <f t="shared" si="19"/>
        <v>0</v>
      </c>
      <c r="S96" s="24">
        <f t="shared" si="19"/>
        <v>0</v>
      </c>
      <c r="T96" s="37" t="s">
        <v>31</v>
      </c>
      <c r="U96" s="37"/>
    </row>
    <row r="97" spans="2:23" s="26" customFormat="1" ht="15.75" outlineLevel="1" x14ac:dyDescent="0.25">
      <c r="B97" s="27" t="s">
        <v>89</v>
      </c>
      <c r="C97" s="18" t="s">
        <v>18</v>
      </c>
      <c r="D97" s="18">
        <v>1</v>
      </c>
      <c r="E97" s="19" t="s">
        <v>97</v>
      </c>
      <c r="F97" s="20">
        <v>58.273200000000003</v>
      </c>
      <c r="G97" s="28">
        <v>0.1</v>
      </c>
      <c r="H97" s="29">
        <f t="shared" si="20"/>
        <v>5.8273200000000003</v>
      </c>
      <c r="I97" s="29">
        <f t="shared" si="21"/>
        <v>0</v>
      </c>
      <c r="J97" s="29">
        <f t="shared" si="18"/>
        <v>5.8273200000000003</v>
      </c>
      <c r="K97" s="24">
        <f t="shared" si="22"/>
        <v>0</v>
      </c>
      <c r="L97" s="24">
        <f t="shared" si="19"/>
        <v>0</v>
      </c>
      <c r="M97" s="24">
        <f t="shared" si="19"/>
        <v>0</v>
      </c>
      <c r="N97" s="24">
        <f t="shared" si="19"/>
        <v>0</v>
      </c>
      <c r="O97" s="24">
        <f t="shared" si="19"/>
        <v>0</v>
      </c>
      <c r="P97" s="24">
        <f t="shared" si="19"/>
        <v>0</v>
      </c>
      <c r="Q97" s="24">
        <f t="shared" si="19"/>
        <v>0</v>
      </c>
      <c r="R97" s="24">
        <f t="shared" si="19"/>
        <v>5.8273200000000003</v>
      </c>
      <c r="S97" s="24">
        <f t="shared" si="19"/>
        <v>0</v>
      </c>
      <c r="T97" s="25" t="s">
        <v>31</v>
      </c>
      <c r="U97" s="30"/>
      <c r="W97" s="31"/>
    </row>
    <row r="98" spans="2:23" s="26" customFormat="1" ht="15.75" outlineLevel="1" x14ac:dyDescent="0.25">
      <c r="B98" s="27"/>
      <c r="C98" s="18"/>
      <c r="D98" s="18"/>
      <c r="E98" s="62"/>
      <c r="F98" s="39"/>
      <c r="G98" s="39"/>
      <c r="H98" s="29">
        <f t="shared" si="20"/>
        <v>0</v>
      </c>
      <c r="I98" s="29">
        <f t="shared" si="21"/>
        <v>0</v>
      </c>
      <c r="J98" s="29">
        <f t="shared" si="18"/>
        <v>0</v>
      </c>
      <c r="K98" s="24">
        <f t="shared" si="22"/>
        <v>0</v>
      </c>
      <c r="L98" s="24">
        <f t="shared" si="19"/>
        <v>0</v>
      </c>
      <c r="M98" s="24">
        <f t="shared" si="19"/>
        <v>0</v>
      </c>
      <c r="N98" s="24">
        <f t="shared" si="19"/>
        <v>0</v>
      </c>
      <c r="O98" s="24">
        <f t="shared" si="19"/>
        <v>0</v>
      </c>
      <c r="P98" s="24">
        <f t="shared" si="19"/>
        <v>0</v>
      </c>
      <c r="Q98" s="24">
        <f t="shared" si="19"/>
        <v>0</v>
      </c>
      <c r="R98" s="24">
        <f t="shared" si="19"/>
        <v>0</v>
      </c>
      <c r="S98" s="24">
        <f t="shared" si="19"/>
        <v>0</v>
      </c>
      <c r="T98" s="25" t="s">
        <v>31</v>
      </c>
      <c r="U98" s="30"/>
      <c r="W98" s="31"/>
    </row>
    <row r="99" spans="2:23" s="26" customFormat="1" ht="15.75" outlineLevel="1" x14ac:dyDescent="0.25">
      <c r="B99" s="27"/>
      <c r="C99" s="18"/>
      <c r="D99" s="18"/>
      <c r="E99" s="19"/>
      <c r="F99" s="116"/>
      <c r="G99" s="39"/>
      <c r="H99" s="29">
        <f t="shared" si="20"/>
        <v>0</v>
      </c>
      <c r="I99" s="29">
        <f t="shared" si="21"/>
        <v>0</v>
      </c>
      <c r="J99" s="29">
        <f t="shared" si="18"/>
        <v>0</v>
      </c>
      <c r="K99" s="24">
        <f t="shared" si="22"/>
        <v>0</v>
      </c>
      <c r="L99" s="24">
        <f t="shared" si="19"/>
        <v>0</v>
      </c>
      <c r="M99" s="24">
        <f t="shared" si="19"/>
        <v>0</v>
      </c>
      <c r="N99" s="24">
        <f t="shared" si="19"/>
        <v>0</v>
      </c>
      <c r="O99" s="24">
        <f t="shared" si="19"/>
        <v>0</v>
      </c>
      <c r="P99" s="24">
        <f t="shared" si="19"/>
        <v>0</v>
      </c>
      <c r="Q99" s="24">
        <f t="shared" si="19"/>
        <v>0</v>
      </c>
      <c r="R99" s="24">
        <f t="shared" si="19"/>
        <v>0</v>
      </c>
      <c r="S99" s="24">
        <f t="shared" si="19"/>
        <v>0</v>
      </c>
      <c r="T99" s="25" t="s">
        <v>31</v>
      </c>
      <c r="U99" s="30"/>
      <c r="W99" s="31"/>
    </row>
    <row r="100" spans="2:23" s="26" customFormat="1" ht="15.75" outlineLevel="1" x14ac:dyDescent="0.25">
      <c r="B100" s="27"/>
      <c r="C100" s="18"/>
      <c r="D100" s="18"/>
      <c r="E100" s="62"/>
      <c r="F100" s="39"/>
      <c r="G100" s="39"/>
      <c r="H100" s="29">
        <f t="shared" si="20"/>
        <v>0</v>
      </c>
      <c r="I100" s="29">
        <f t="shared" si="21"/>
        <v>0</v>
      </c>
      <c r="J100" s="29">
        <f t="shared" si="18"/>
        <v>0</v>
      </c>
      <c r="K100" s="24">
        <f t="shared" si="22"/>
        <v>0</v>
      </c>
      <c r="L100" s="24">
        <f t="shared" si="19"/>
        <v>0</v>
      </c>
      <c r="M100" s="24">
        <f t="shared" si="19"/>
        <v>0</v>
      </c>
      <c r="N100" s="24">
        <f t="shared" si="19"/>
        <v>0</v>
      </c>
      <c r="O100" s="24">
        <f t="shared" si="19"/>
        <v>0</v>
      </c>
      <c r="P100" s="24">
        <f t="shared" si="19"/>
        <v>0</v>
      </c>
      <c r="Q100" s="24">
        <f t="shared" si="19"/>
        <v>0</v>
      </c>
      <c r="R100" s="24">
        <f t="shared" si="19"/>
        <v>0</v>
      </c>
      <c r="S100" s="24">
        <f t="shared" si="19"/>
        <v>0</v>
      </c>
      <c r="T100" s="25" t="s">
        <v>31</v>
      </c>
      <c r="U100" s="30"/>
      <c r="W100" s="31"/>
    </row>
    <row r="101" spans="2:23" s="26" customFormat="1" ht="15.75" outlineLevel="1" x14ac:dyDescent="0.25">
      <c r="B101" s="27"/>
      <c r="C101" s="18"/>
      <c r="D101" s="18"/>
      <c r="E101" s="62"/>
      <c r="F101" s="39"/>
      <c r="G101" s="39"/>
      <c r="H101" s="29">
        <f t="shared" si="20"/>
        <v>0</v>
      </c>
      <c r="I101" s="29">
        <f t="shared" si="21"/>
        <v>0</v>
      </c>
      <c r="J101" s="29">
        <f t="shared" si="18"/>
        <v>0</v>
      </c>
      <c r="K101" s="24">
        <f t="shared" si="22"/>
        <v>0</v>
      </c>
      <c r="L101" s="24">
        <f t="shared" si="19"/>
        <v>0</v>
      </c>
      <c r="M101" s="24">
        <f t="shared" si="19"/>
        <v>0</v>
      </c>
      <c r="N101" s="24">
        <f t="shared" si="19"/>
        <v>0</v>
      </c>
      <c r="O101" s="24">
        <f t="shared" si="19"/>
        <v>0</v>
      </c>
      <c r="P101" s="24">
        <f t="shared" si="19"/>
        <v>0</v>
      </c>
      <c r="Q101" s="24">
        <f t="shared" si="19"/>
        <v>0</v>
      </c>
      <c r="R101" s="24">
        <f t="shared" si="19"/>
        <v>0</v>
      </c>
      <c r="S101" s="24">
        <f t="shared" si="19"/>
        <v>0</v>
      </c>
      <c r="T101" s="25" t="s">
        <v>31</v>
      </c>
      <c r="U101" s="30"/>
      <c r="W101" s="31"/>
    </row>
    <row r="102" spans="2:23" s="38" customFormat="1" ht="15.75" outlineLevel="1" x14ac:dyDescent="0.25">
      <c r="B102" s="32"/>
      <c r="C102" s="33"/>
      <c r="D102" s="33"/>
      <c r="E102" s="34"/>
      <c r="F102" s="35"/>
      <c r="G102" s="35"/>
      <c r="H102" s="29">
        <f t="shared" si="20"/>
        <v>0</v>
      </c>
      <c r="I102" s="29">
        <f t="shared" si="21"/>
        <v>0</v>
      </c>
      <c r="J102" s="36">
        <f t="shared" si="18"/>
        <v>0</v>
      </c>
      <c r="K102" s="24">
        <f t="shared" si="22"/>
        <v>0</v>
      </c>
      <c r="L102" s="61">
        <f t="shared" si="19"/>
        <v>0</v>
      </c>
      <c r="M102" s="24">
        <f t="shared" si="19"/>
        <v>0</v>
      </c>
      <c r="N102" s="24">
        <f t="shared" si="19"/>
        <v>0</v>
      </c>
      <c r="O102" s="24">
        <f t="shared" si="19"/>
        <v>0</v>
      </c>
      <c r="P102" s="24">
        <f t="shared" si="19"/>
        <v>0</v>
      </c>
      <c r="Q102" s="24">
        <f t="shared" si="19"/>
        <v>0</v>
      </c>
      <c r="R102" s="24">
        <f t="shared" si="19"/>
        <v>0</v>
      </c>
      <c r="S102" s="24">
        <f t="shared" si="19"/>
        <v>0</v>
      </c>
      <c r="T102" s="37" t="s">
        <v>31</v>
      </c>
      <c r="U102" s="37"/>
    </row>
    <row r="103" spans="2:23" s="26" customFormat="1" ht="15.75" outlineLevel="1" x14ac:dyDescent="0.25">
      <c r="B103" s="27"/>
      <c r="C103" s="18"/>
      <c r="D103" s="18"/>
      <c r="E103" s="62"/>
      <c r="F103" s="39"/>
      <c r="G103" s="39"/>
      <c r="H103" s="29">
        <f t="shared" si="20"/>
        <v>0</v>
      </c>
      <c r="I103" s="29">
        <f t="shared" si="21"/>
        <v>0</v>
      </c>
      <c r="J103" s="29">
        <f t="shared" si="18"/>
        <v>0</v>
      </c>
      <c r="K103" s="24">
        <f t="shared" si="22"/>
        <v>0</v>
      </c>
      <c r="L103" s="24">
        <f t="shared" si="19"/>
        <v>0</v>
      </c>
      <c r="M103" s="24">
        <f t="shared" si="19"/>
        <v>0</v>
      </c>
      <c r="N103" s="24">
        <f t="shared" si="19"/>
        <v>0</v>
      </c>
      <c r="O103" s="24">
        <f t="shared" si="19"/>
        <v>0</v>
      </c>
      <c r="P103" s="24">
        <f t="shared" si="19"/>
        <v>0</v>
      </c>
      <c r="Q103" s="24">
        <f t="shared" si="19"/>
        <v>0</v>
      </c>
      <c r="R103" s="24">
        <f t="shared" si="19"/>
        <v>0</v>
      </c>
      <c r="S103" s="24">
        <f t="shared" si="19"/>
        <v>0</v>
      </c>
      <c r="T103" s="25" t="s">
        <v>31</v>
      </c>
      <c r="U103" s="30"/>
      <c r="W103" s="31"/>
    </row>
    <row r="104" spans="2:23" s="68" customFormat="1" ht="15.75" outlineLevel="1" x14ac:dyDescent="0.25">
      <c r="B104" s="17"/>
      <c r="C104" s="65"/>
      <c r="D104" s="65"/>
      <c r="E104" s="66"/>
      <c r="F104" s="39"/>
      <c r="G104" s="39"/>
      <c r="H104" s="29">
        <f t="shared" si="20"/>
        <v>0</v>
      </c>
      <c r="I104" s="29">
        <f t="shared" si="21"/>
        <v>0</v>
      </c>
      <c r="J104" s="29"/>
      <c r="K104" s="24">
        <f t="shared" si="22"/>
        <v>0</v>
      </c>
      <c r="L104" s="24">
        <f t="shared" si="19"/>
        <v>0</v>
      </c>
      <c r="M104" s="24">
        <f t="shared" si="19"/>
        <v>0</v>
      </c>
      <c r="N104" s="24">
        <f t="shared" si="19"/>
        <v>0</v>
      </c>
      <c r="O104" s="24">
        <f t="shared" si="19"/>
        <v>0</v>
      </c>
      <c r="P104" s="24">
        <f t="shared" si="19"/>
        <v>0</v>
      </c>
      <c r="Q104" s="24">
        <f t="shared" si="19"/>
        <v>0</v>
      </c>
      <c r="R104" s="24">
        <f t="shared" si="19"/>
        <v>0</v>
      </c>
      <c r="S104" s="24">
        <f t="shared" si="19"/>
        <v>0</v>
      </c>
      <c r="T104" s="25"/>
      <c r="U104" s="67"/>
      <c r="V104" s="26"/>
    </row>
    <row r="105" spans="2:23" s="26" customFormat="1" ht="15.75" outlineLevel="1" x14ac:dyDescent="0.25">
      <c r="B105" s="27"/>
      <c r="C105" s="18"/>
      <c r="D105" s="18"/>
      <c r="E105" s="62"/>
      <c r="F105" s="39"/>
      <c r="G105" s="39"/>
      <c r="H105" s="29">
        <f t="shared" si="20"/>
        <v>0</v>
      </c>
      <c r="I105" s="29">
        <f t="shared" si="21"/>
        <v>0</v>
      </c>
      <c r="J105" s="29">
        <f t="shared" ref="J105:J108" si="23">(H105*D105)+(I105*D105)</f>
        <v>0</v>
      </c>
      <c r="K105" s="24">
        <f t="shared" si="22"/>
        <v>0</v>
      </c>
      <c r="L105" s="24">
        <f t="shared" si="19"/>
        <v>0</v>
      </c>
      <c r="M105" s="24">
        <f t="shared" si="19"/>
        <v>0</v>
      </c>
      <c r="N105" s="24">
        <f t="shared" si="19"/>
        <v>0</v>
      </c>
      <c r="O105" s="24">
        <f t="shared" si="19"/>
        <v>0</v>
      </c>
      <c r="P105" s="24">
        <f t="shared" si="19"/>
        <v>0</v>
      </c>
      <c r="Q105" s="24">
        <f t="shared" si="19"/>
        <v>0</v>
      </c>
      <c r="R105" s="24">
        <f t="shared" si="19"/>
        <v>0</v>
      </c>
      <c r="S105" s="24">
        <f t="shared" si="19"/>
        <v>0</v>
      </c>
      <c r="T105" s="25" t="s">
        <v>31</v>
      </c>
      <c r="U105" s="30"/>
      <c r="W105" s="31"/>
    </row>
    <row r="106" spans="2:23" s="38" customFormat="1" ht="15.75" outlineLevel="1" x14ac:dyDescent="0.25">
      <c r="B106" s="32"/>
      <c r="C106" s="33"/>
      <c r="D106" s="33"/>
      <c r="E106" s="34"/>
      <c r="F106" s="35"/>
      <c r="G106" s="35"/>
      <c r="H106" s="29">
        <f t="shared" si="20"/>
        <v>0</v>
      </c>
      <c r="I106" s="29">
        <f t="shared" si="21"/>
        <v>0</v>
      </c>
      <c r="J106" s="36">
        <f t="shared" si="23"/>
        <v>0</v>
      </c>
      <c r="K106" s="24">
        <f t="shared" si="22"/>
        <v>0</v>
      </c>
      <c r="L106" s="61">
        <f t="shared" si="19"/>
        <v>0</v>
      </c>
      <c r="M106" s="24">
        <f t="shared" si="19"/>
        <v>0</v>
      </c>
      <c r="N106" s="24">
        <f t="shared" si="19"/>
        <v>0</v>
      </c>
      <c r="O106" s="24">
        <f t="shared" si="19"/>
        <v>0</v>
      </c>
      <c r="P106" s="24">
        <f t="shared" si="19"/>
        <v>0</v>
      </c>
      <c r="Q106" s="24">
        <f t="shared" si="19"/>
        <v>0</v>
      </c>
      <c r="R106" s="24">
        <f t="shared" si="19"/>
        <v>0</v>
      </c>
      <c r="S106" s="24">
        <f t="shared" si="19"/>
        <v>0</v>
      </c>
      <c r="T106" s="37" t="s">
        <v>31</v>
      </c>
      <c r="U106" s="37"/>
    </row>
    <row r="107" spans="2:23" s="26" customFormat="1" ht="15.75" outlineLevel="1" x14ac:dyDescent="0.25">
      <c r="B107" s="27"/>
      <c r="C107" s="18"/>
      <c r="D107" s="18"/>
      <c r="E107" s="62"/>
      <c r="F107" s="39"/>
      <c r="G107" s="39"/>
      <c r="H107" s="29">
        <f t="shared" si="20"/>
        <v>0</v>
      </c>
      <c r="I107" s="29">
        <f t="shared" si="21"/>
        <v>0</v>
      </c>
      <c r="J107" s="29">
        <f t="shared" si="23"/>
        <v>0</v>
      </c>
      <c r="K107" s="24">
        <f t="shared" si="22"/>
        <v>0</v>
      </c>
      <c r="L107" s="24">
        <f t="shared" si="19"/>
        <v>0</v>
      </c>
      <c r="M107" s="24">
        <f t="shared" si="19"/>
        <v>0</v>
      </c>
      <c r="N107" s="24">
        <f t="shared" si="19"/>
        <v>0</v>
      </c>
      <c r="O107" s="24">
        <f t="shared" si="19"/>
        <v>0</v>
      </c>
      <c r="P107" s="24">
        <f t="shared" si="19"/>
        <v>0</v>
      </c>
      <c r="Q107" s="24">
        <f t="shared" si="19"/>
        <v>0</v>
      </c>
      <c r="R107" s="24">
        <f t="shared" si="19"/>
        <v>0</v>
      </c>
      <c r="S107" s="24">
        <f t="shared" si="19"/>
        <v>0</v>
      </c>
      <c r="T107" s="25" t="s">
        <v>31</v>
      </c>
      <c r="U107" s="30"/>
      <c r="W107" s="31"/>
    </row>
    <row r="108" spans="2:23" s="26" customFormat="1" ht="15.75" outlineLevel="1" x14ac:dyDescent="0.25">
      <c r="B108" s="27"/>
      <c r="C108" s="18"/>
      <c r="D108" s="18"/>
      <c r="E108" s="62"/>
      <c r="F108" s="39"/>
      <c r="G108" s="39"/>
      <c r="H108" s="29">
        <f t="shared" si="20"/>
        <v>0</v>
      </c>
      <c r="I108" s="29">
        <f t="shared" si="21"/>
        <v>0</v>
      </c>
      <c r="J108" s="29">
        <f t="shared" si="23"/>
        <v>0</v>
      </c>
      <c r="K108" s="24">
        <f t="shared" si="22"/>
        <v>0</v>
      </c>
      <c r="L108" s="24">
        <f t="shared" si="19"/>
        <v>0</v>
      </c>
      <c r="M108" s="24">
        <f t="shared" si="19"/>
        <v>0</v>
      </c>
      <c r="N108" s="24">
        <f t="shared" si="19"/>
        <v>0</v>
      </c>
      <c r="O108" s="24">
        <f t="shared" si="19"/>
        <v>0</v>
      </c>
      <c r="P108" s="24">
        <f t="shared" si="19"/>
        <v>0</v>
      </c>
      <c r="Q108" s="24">
        <f t="shared" si="19"/>
        <v>0</v>
      </c>
      <c r="R108" s="24">
        <f t="shared" si="19"/>
        <v>0</v>
      </c>
      <c r="S108" s="24">
        <f t="shared" si="19"/>
        <v>0</v>
      </c>
      <c r="T108" s="25" t="s">
        <v>31</v>
      </c>
      <c r="U108" s="30"/>
      <c r="W108" s="31"/>
    </row>
    <row r="109" spans="2:23" s="68" customFormat="1" ht="15.75" outlineLevel="1" x14ac:dyDescent="0.25">
      <c r="B109" s="17"/>
      <c r="C109" s="65"/>
      <c r="D109" s="65"/>
      <c r="E109" s="66"/>
      <c r="F109" s="39"/>
      <c r="G109" s="39"/>
      <c r="H109" s="29">
        <f t="shared" si="20"/>
        <v>0</v>
      </c>
      <c r="I109" s="29">
        <f t="shared" si="21"/>
        <v>0</v>
      </c>
      <c r="J109" s="29"/>
      <c r="K109" s="24">
        <f t="shared" si="22"/>
        <v>0</v>
      </c>
      <c r="L109" s="24">
        <f t="shared" si="19"/>
        <v>0</v>
      </c>
      <c r="M109" s="24">
        <f t="shared" si="19"/>
        <v>0</v>
      </c>
      <c r="N109" s="24">
        <f t="shared" si="19"/>
        <v>0</v>
      </c>
      <c r="O109" s="24">
        <f t="shared" si="19"/>
        <v>0</v>
      </c>
      <c r="P109" s="24">
        <f t="shared" si="19"/>
        <v>0</v>
      </c>
      <c r="Q109" s="24">
        <f t="shared" si="19"/>
        <v>0</v>
      </c>
      <c r="R109" s="24">
        <f t="shared" si="19"/>
        <v>0</v>
      </c>
      <c r="S109" s="24">
        <f t="shared" si="19"/>
        <v>0</v>
      </c>
      <c r="T109" s="25"/>
      <c r="U109" s="67"/>
      <c r="V109" s="26"/>
    </row>
    <row r="110" spans="2:23" s="26" customFormat="1" ht="15.75" outlineLevel="1" x14ac:dyDescent="0.25">
      <c r="B110" s="27"/>
      <c r="C110" s="18"/>
      <c r="D110" s="18"/>
      <c r="E110" s="62"/>
      <c r="F110" s="39"/>
      <c r="G110" s="39"/>
      <c r="H110" s="29">
        <f t="shared" si="20"/>
        <v>0</v>
      </c>
      <c r="I110" s="29">
        <f t="shared" si="21"/>
        <v>0</v>
      </c>
      <c r="J110" s="29">
        <f t="shared" ref="J110:J114" si="24">(H110*D110)+(I110*D110)</f>
        <v>0</v>
      </c>
      <c r="K110" s="24">
        <f t="shared" si="22"/>
        <v>0</v>
      </c>
      <c r="L110" s="24">
        <f t="shared" si="19"/>
        <v>0</v>
      </c>
      <c r="M110" s="24">
        <f t="shared" si="19"/>
        <v>0</v>
      </c>
      <c r="N110" s="24">
        <f t="shared" si="19"/>
        <v>0</v>
      </c>
      <c r="O110" s="24">
        <f t="shared" si="19"/>
        <v>0</v>
      </c>
      <c r="P110" s="24">
        <f t="shared" si="19"/>
        <v>0</v>
      </c>
      <c r="Q110" s="24">
        <f t="shared" si="19"/>
        <v>0</v>
      </c>
      <c r="R110" s="24">
        <f t="shared" si="19"/>
        <v>0</v>
      </c>
      <c r="S110" s="24">
        <f t="shared" si="19"/>
        <v>0</v>
      </c>
      <c r="T110" s="25" t="s">
        <v>31</v>
      </c>
      <c r="U110" s="30"/>
      <c r="W110" s="31"/>
    </row>
    <row r="111" spans="2:23" s="38" customFormat="1" ht="15.75" outlineLevel="1" x14ac:dyDescent="0.25">
      <c r="B111" s="32"/>
      <c r="C111" s="33"/>
      <c r="D111" s="33"/>
      <c r="E111" s="34"/>
      <c r="F111" s="35"/>
      <c r="G111" s="35"/>
      <c r="H111" s="29">
        <f t="shared" si="20"/>
        <v>0</v>
      </c>
      <c r="I111" s="29">
        <f t="shared" si="21"/>
        <v>0</v>
      </c>
      <c r="J111" s="36">
        <f t="shared" si="24"/>
        <v>0</v>
      </c>
      <c r="K111" s="24">
        <f t="shared" si="22"/>
        <v>0</v>
      </c>
      <c r="L111" s="61">
        <f t="shared" si="22"/>
        <v>0</v>
      </c>
      <c r="M111" s="24">
        <f t="shared" si="22"/>
        <v>0</v>
      </c>
      <c r="N111" s="24">
        <f t="shared" si="22"/>
        <v>0</v>
      </c>
      <c r="O111" s="24">
        <f t="shared" si="22"/>
        <v>0</v>
      </c>
      <c r="P111" s="24">
        <f t="shared" si="22"/>
        <v>0</v>
      </c>
      <c r="Q111" s="24">
        <f t="shared" si="22"/>
        <v>0</v>
      </c>
      <c r="R111" s="24">
        <f t="shared" si="22"/>
        <v>0</v>
      </c>
      <c r="S111" s="24">
        <f t="shared" si="22"/>
        <v>0</v>
      </c>
      <c r="T111" s="37" t="s">
        <v>31</v>
      </c>
      <c r="U111" s="37"/>
    </row>
    <row r="112" spans="2:23" s="26" customFormat="1" ht="15.75" outlineLevel="1" x14ac:dyDescent="0.25">
      <c r="B112" s="27"/>
      <c r="C112" s="18"/>
      <c r="D112" s="18"/>
      <c r="E112" s="19"/>
      <c r="F112" s="20"/>
      <c r="G112" s="28"/>
      <c r="H112" s="29">
        <f t="shared" si="20"/>
        <v>0</v>
      </c>
      <c r="I112" s="29">
        <f t="shared" si="21"/>
        <v>0</v>
      </c>
      <c r="J112" s="29">
        <f t="shared" si="24"/>
        <v>0</v>
      </c>
      <c r="K112" s="24">
        <f t="shared" si="22"/>
        <v>0</v>
      </c>
      <c r="L112" s="24">
        <f t="shared" si="22"/>
        <v>0</v>
      </c>
      <c r="M112" s="24">
        <f t="shared" si="22"/>
        <v>0</v>
      </c>
      <c r="N112" s="24">
        <f t="shared" si="22"/>
        <v>0</v>
      </c>
      <c r="O112" s="24">
        <f t="shared" si="22"/>
        <v>0</v>
      </c>
      <c r="P112" s="24">
        <f t="shared" si="22"/>
        <v>0</v>
      </c>
      <c r="Q112" s="24">
        <f t="shared" si="22"/>
        <v>0</v>
      </c>
      <c r="R112" s="24">
        <f t="shared" si="22"/>
        <v>0</v>
      </c>
      <c r="S112" s="24">
        <f t="shared" si="22"/>
        <v>0</v>
      </c>
      <c r="T112" s="25" t="s">
        <v>31</v>
      </c>
      <c r="U112" s="30"/>
      <c r="W112" s="31"/>
    </row>
    <row r="113" spans="2:23" s="26" customFormat="1" ht="15.75" outlineLevel="1" x14ac:dyDescent="0.25">
      <c r="B113" s="27"/>
      <c r="C113" s="18"/>
      <c r="D113" s="18"/>
      <c r="E113" s="19"/>
      <c r="F113" s="20"/>
      <c r="G113" s="28"/>
      <c r="H113" s="29">
        <f t="shared" si="20"/>
        <v>0</v>
      </c>
      <c r="I113" s="29">
        <f t="shared" si="21"/>
        <v>0</v>
      </c>
      <c r="J113" s="29">
        <f t="shared" si="24"/>
        <v>0</v>
      </c>
      <c r="K113" s="24">
        <f t="shared" si="22"/>
        <v>0</v>
      </c>
      <c r="L113" s="24">
        <f t="shared" si="22"/>
        <v>0</v>
      </c>
      <c r="M113" s="24">
        <f t="shared" si="22"/>
        <v>0</v>
      </c>
      <c r="N113" s="24">
        <f t="shared" si="22"/>
        <v>0</v>
      </c>
      <c r="O113" s="24">
        <f t="shared" si="22"/>
        <v>0</v>
      </c>
      <c r="P113" s="24">
        <f t="shared" si="22"/>
        <v>0</v>
      </c>
      <c r="Q113" s="24">
        <f t="shared" si="22"/>
        <v>0</v>
      </c>
      <c r="R113" s="24">
        <f t="shared" si="22"/>
        <v>0</v>
      </c>
      <c r="S113" s="24">
        <f t="shared" si="22"/>
        <v>0</v>
      </c>
      <c r="T113" s="25" t="s">
        <v>31</v>
      </c>
      <c r="U113" s="30"/>
      <c r="W113" s="31"/>
    </row>
    <row r="114" spans="2:23" s="38" customFormat="1" ht="15.75" outlineLevel="1" x14ac:dyDescent="0.25">
      <c r="B114" s="32"/>
      <c r="C114" s="33"/>
      <c r="D114" s="33"/>
      <c r="E114" s="34"/>
      <c r="F114" s="35"/>
      <c r="G114" s="35"/>
      <c r="H114" s="29">
        <f t="shared" si="20"/>
        <v>0</v>
      </c>
      <c r="I114" s="29">
        <f t="shared" si="21"/>
        <v>0</v>
      </c>
      <c r="J114" s="36">
        <f t="shared" si="24"/>
        <v>0</v>
      </c>
      <c r="K114" s="24">
        <f t="shared" si="22"/>
        <v>0</v>
      </c>
      <c r="L114" s="61">
        <f t="shared" si="22"/>
        <v>0</v>
      </c>
      <c r="M114" s="24">
        <f t="shared" si="22"/>
        <v>0</v>
      </c>
      <c r="N114" s="24">
        <f t="shared" si="22"/>
        <v>0</v>
      </c>
      <c r="O114" s="24">
        <f t="shared" si="22"/>
        <v>0</v>
      </c>
      <c r="P114" s="24">
        <f t="shared" si="22"/>
        <v>0</v>
      </c>
      <c r="Q114" s="24">
        <f t="shared" si="22"/>
        <v>0</v>
      </c>
      <c r="R114" s="24">
        <f t="shared" si="22"/>
        <v>0</v>
      </c>
      <c r="S114" s="24">
        <f t="shared" si="22"/>
        <v>0</v>
      </c>
      <c r="T114" s="37" t="s">
        <v>31</v>
      </c>
      <c r="U114" s="37"/>
    </row>
    <row r="115" spans="2:23" s="26" customFormat="1" ht="15.75" outlineLevel="1" x14ac:dyDescent="0.25">
      <c r="B115" s="17"/>
      <c r="C115" s="18"/>
      <c r="D115" s="19"/>
      <c r="E115" s="20"/>
      <c r="F115" s="21"/>
      <c r="G115" s="22"/>
      <c r="H115" s="29">
        <f t="shared" si="20"/>
        <v>0</v>
      </c>
      <c r="I115" s="29">
        <f t="shared" si="21"/>
        <v>0</v>
      </c>
      <c r="J115" s="23">
        <f t="shared" ref="J115" si="25">IF($D115=J$6,$C115*$G115,0)</f>
        <v>0</v>
      </c>
      <c r="K115" s="24">
        <f t="shared" si="22"/>
        <v>0</v>
      </c>
      <c r="L115" s="24">
        <f t="shared" si="22"/>
        <v>0</v>
      </c>
      <c r="M115" s="24">
        <f t="shared" si="22"/>
        <v>0</v>
      </c>
      <c r="N115" s="24">
        <f t="shared" si="22"/>
        <v>0</v>
      </c>
      <c r="O115" s="24">
        <f t="shared" si="22"/>
        <v>0</v>
      </c>
      <c r="P115" s="24">
        <f t="shared" si="22"/>
        <v>0</v>
      </c>
      <c r="Q115" s="24">
        <f t="shared" si="22"/>
        <v>0</v>
      </c>
      <c r="R115" s="24">
        <f t="shared" si="22"/>
        <v>0</v>
      </c>
      <c r="S115" s="24">
        <f t="shared" si="22"/>
        <v>0</v>
      </c>
      <c r="T115" s="31"/>
    </row>
    <row r="116" spans="2:23" s="26" customFormat="1" ht="15.75" outlineLevel="1" x14ac:dyDescent="0.25">
      <c r="B116" s="27"/>
      <c r="C116" s="18"/>
      <c r="D116" s="18"/>
      <c r="E116" s="19"/>
      <c r="F116" s="20"/>
      <c r="G116" s="28"/>
      <c r="H116" s="29">
        <f t="shared" si="20"/>
        <v>0</v>
      </c>
      <c r="I116" s="29">
        <f t="shared" si="21"/>
        <v>0</v>
      </c>
      <c r="J116" s="29">
        <f t="shared" ref="J116:J118" si="26">(H116*D116)+(I116*D116)</f>
        <v>0</v>
      </c>
      <c r="K116" s="24">
        <f t="shared" si="22"/>
        <v>0</v>
      </c>
      <c r="L116" s="24">
        <f t="shared" si="22"/>
        <v>0</v>
      </c>
      <c r="M116" s="24">
        <f t="shared" si="22"/>
        <v>0</v>
      </c>
      <c r="N116" s="24">
        <f t="shared" si="22"/>
        <v>0</v>
      </c>
      <c r="O116" s="24">
        <f t="shared" si="22"/>
        <v>0</v>
      </c>
      <c r="P116" s="24">
        <f t="shared" si="22"/>
        <v>0</v>
      </c>
      <c r="Q116" s="24">
        <f t="shared" si="22"/>
        <v>0</v>
      </c>
      <c r="R116" s="24">
        <f t="shared" si="22"/>
        <v>0</v>
      </c>
      <c r="S116" s="24">
        <f t="shared" si="22"/>
        <v>0</v>
      </c>
      <c r="T116" s="25" t="s">
        <v>31</v>
      </c>
      <c r="U116" s="30"/>
      <c r="W116" s="31"/>
    </row>
    <row r="117" spans="2:23" s="26" customFormat="1" ht="15.75" outlineLevel="1" x14ac:dyDescent="0.25">
      <c r="B117" s="27"/>
      <c r="C117" s="18"/>
      <c r="D117" s="18"/>
      <c r="E117" s="19"/>
      <c r="F117" s="20"/>
      <c r="G117" s="28"/>
      <c r="H117" s="29">
        <f t="shared" si="20"/>
        <v>0</v>
      </c>
      <c r="I117" s="29">
        <f t="shared" si="21"/>
        <v>0</v>
      </c>
      <c r="J117" s="29">
        <f t="shared" si="26"/>
        <v>0</v>
      </c>
      <c r="K117" s="24">
        <f t="shared" si="22"/>
        <v>0</v>
      </c>
      <c r="L117" s="24">
        <f t="shared" si="22"/>
        <v>0</v>
      </c>
      <c r="M117" s="24">
        <f t="shared" si="22"/>
        <v>0</v>
      </c>
      <c r="N117" s="24">
        <f t="shared" si="22"/>
        <v>0</v>
      </c>
      <c r="O117" s="24">
        <f t="shared" si="22"/>
        <v>0</v>
      </c>
      <c r="P117" s="24">
        <f t="shared" si="22"/>
        <v>0</v>
      </c>
      <c r="Q117" s="24">
        <f t="shared" si="22"/>
        <v>0</v>
      </c>
      <c r="R117" s="24">
        <f t="shared" si="22"/>
        <v>0</v>
      </c>
      <c r="S117" s="24">
        <f t="shared" si="22"/>
        <v>0</v>
      </c>
      <c r="T117" s="25" t="s">
        <v>31</v>
      </c>
      <c r="U117" s="30"/>
      <c r="W117" s="31"/>
    </row>
    <row r="118" spans="2:23" s="26" customFormat="1" ht="15.75" outlineLevel="1" x14ac:dyDescent="0.25">
      <c r="B118" s="27"/>
      <c r="C118" s="18"/>
      <c r="D118" s="18"/>
      <c r="E118" s="19"/>
      <c r="F118" s="20"/>
      <c r="G118" s="28"/>
      <c r="H118" s="29">
        <f t="shared" si="20"/>
        <v>0</v>
      </c>
      <c r="I118" s="29">
        <f t="shared" si="21"/>
        <v>0</v>
      </c>
      <c r="J118" s="29">
        <f t="shared" si="26"/>
        <v>0</v>
      </c>
      <c r="K118" s="24">
        <f t="shared" si="22"/>
        <v>0</v>
      </c>
      <c r="L118" s="24">
        <f t="shared" si="22"/>
        <v>0</v>
      </c>
      <c r="M118" s="24">
        <f t="shared" si="22"/>
        <v>0</v>
      </c>
      <c r="N118" s="24">
        <f t="shared" si="22"/>
        <v>0</v>
      </c>
      <c r="O118" s="24">
        <f t="shared" si="22"/>
        <v>0</v>
      </c>
      <c r="P118" s="24">
        <f t="shared" si="22"/>
        <v>0</v>
      </c>
      <c r="Q118" s="24">
        <f t="shared" si="22"/>
        <v>0</v>
      </c>
      <c r="R118" s="24">
        <f t="shared" si="22"/>
        <v>0</v>
      </c>
      <c r="S118" s="24">
        <f t="shared" si="22"/>
        <v>0</v>
      </c>
      <c r="T118" s="25" t="s">
        <v>31</v>
      </c>
      <c r="U118" s="30"/>
      <c r="W118" s="31"/>
    </row>
    <row r="119" spans="2:23" s="26" customFormat="1" ht="15.75" outlineLevel="1" x14ac:dyDescent="0.25">
      <c r="B119" s="17"/>
      <c r="C119" s="18"/>
      <c r="D119" s="19"/>
      <c r="E119" s="20"/>
      <c r="F119" s="21"/>
      <c r="G119" s="22"/>
      <c r="H119" s="29">
        <f t="shared" si="20"/>
        <v>0</v>
      </c>
      <c r="I119" s="29">
        <f t="shared" si="21"/>
        <v>0</v>
      </c>
      <c r="J119" s="23">
        <f t="shared" ref="J119" si="27">IF($D119=J$6,$C119*$G119,0)</f>
        <v>0</v>
      </c>
      <c r="K119" s="24">
        <f t="shared" si="22"/>
        <v>0</v>
      </c>
      <c r="L119" s="24">
        <f t="shared" si="22"/>
        <v>0</v>
      </c>
      <c r="M119" s="24">
        <f t="shared" si="22"/>
        <v>0</v>
      </c>
      <c r="N119" s="24">
        <f t="shared" si="22"/>
        <v>0</v>
      </c>
      <c r="O119" s="24">
        <f t="shared" si="22"/>
        <v>0</v>
      </c>
      <c r="P119" s="24">
        <f t="shared" si="22"/>
        <v>0</v>
      </c>
      <c r="Q119" s="24">
        <f t="shared" si="22"/>
        <v>0</v>
      </c>
      <c r="R119" s="24">
        <f t="shared" si="22"/>
        <v>0</v>
      </c>
      <c r="S119" s="24">
        <f t="shared" si="22"/>
        <v>0</v>
      </c>
      <c r="T119" s="31"/>
    </row>
    <row r="120" spans="2:23" s="26" customFormat="1" ht="15.75" outlineLevel="1" x14ac:dyDescent="0.25">
      <c r="B120" s="27"/>
      <c r="C120" s="18"/>
      <c r="D120" s="18"/>
      <c r="E120" s="19"/>
      <c r="F120" s="20"/>
      <c r="G120" s="28"/>
      <c r="H120" s="29">
        <f t="shared" si="20"/>
        <v>0</v>
      </c>
      <c r="I120" s="29">
        <f t="shared" si="21"/>
        <v>0</v>
      </c>
      <c r="J120" s="29">
        <f t="shared" ref="J120:J127" si="28">(H120*D120)+(I120*D120)</f>
        <v>0</v>
      </c>
      <c r="K120" s="24">
        <f t="shared" si="22"/>
        <v>0</v>
      </c>
      <c r="L120" s="24">
        <f t="shared" si="22"/>
        <v>0</v>
      </c>
      <c r="M120" s="24">
        <f t="shared" si="22"/>
        <v>0</v>
      </c>
      <c r="N120" s="24">
        <f t="shared" si="22"/>
        <v>0</v>
      </c>
      <c r="O120" s="24">
        <f t="shared" si="22"/>
        <v>0</v>
      </c>
      <c r="P120" s="24">
        <f t="shared" si="22"/>
        <v>0</v>
      </c>
      <c r="Q120" s="24">
        <f t="shared" si="22"/>
        <v>0</v>
      </c>
      <c r="R120" s="24">
        <f t="shared" si="22"/>
        <v>0</v>
      </c>
      <c r="S120" s="24">
        <f t="shared" si="22"/>
        <v>0</v>
      </c>
      <c r="T120" s="25" t="s">
        <v>31</v>
      </c>
      <c r="U120" s="30"/>
      <c r="W120" s="31"/>
    </row>
    <row r="121" spans="2:23" s="38" customFormat="1" ht="15.75" outlineLevel="1" x14ac:dyDescent="0.25">
      <c r="B121" s="32"/>
      <c r="C121" s="33"/>
      <c r="D121" s="33"/>
      <c r="E121" s="34"/>
      <c r="F121" s="35"/>
      <c r="G121" s="35"/>
      <c r="H121" s="29">
        <f t="shared" si="20"/>
        <v>0</v>
      </c>
      <c r="I121" s="29">
        <f t="shared" si="21"/>
        <v>0</v>
      </c>
      <c r="J121" s="36">
        <f t="shared" si="28"/>
        <v>0</v>
      </c>
      <c r="K121" s="24">
        <f t="shared" si="22"/>
        <v>0</v>
      </c>
      <c r="L121" s="61">
        <f t="shared" si="22"/>
        <v>0</v>
      </c>
      <c r="M121" s="24">
        <f t="shared" si="22"/>
        <v>0</v>
      </c>
      <c r="N121" s="24">
        <f t="shared" si="22"/>
        <v>0</v>
      </c>
      <c r="O121" s="24">
        <f t="shared" si="22"/>
        <v>0</v>
      </c>
      <c r="P121" s="24">
        <f t="shared" si="22"/>
        <v>0</v>
      </c>
      <c r="Q121" s="24">
        <f t="shared" si="22"/>
        <v>0</v>
      </c>
      <c r="R121" s="24">
        <f t="shared" si="22"/>
        <v>0</v>
      </c>
      <c r="S121" s="24">
        <f t="shared" si="22"/>
        <v>0</v>
      </c>
      <c r="T121" s="37" t="s">
        <v>31</v>
      </c>
      <c r="U121" s="37"/>
    </row>
    <row r="122" spans="2:23" s="26" customFormat="1" ht="15.75" outlineLevel="1" x14ac:dyDescent="0.25">
      <c r="B122" s="27"/>
      <c r="C122" s="18"/>
      <c r="D122" s="18"/>
      <c r="E122" s="19"/>
      <c r="F122" s="20"/>
      <c r="G122" s="28"/>
      <c r="H122" s="29">
        <f t="shared" si="20"/>
        <v>0</v>
      </c>
      <c r="I122" s="29">
        <f t="shared" si="21"/>
        <v>0</v>
      </c>
      <c r="J122" s="29">
        <f t="shared" si="28"/>
        <v>0</v>
      </c>
      <c r="K122" s="24">
        <f t="shared" si="22"/>
        <v>0</v>
      </c>
      <c r="L122" s="24">
        <f t="shared" si="22"/>
        <v>0</v>
      </c>
      <c r="M122" s="24">
        <f t="shared" si="22"/>
        <v>0</v>
      </c>
      <c r="N122" s="24">
        <f t="shared" si="22"/>
        <v>0</v>
      </c>
      <c r="O122" s="24">
        <f t="shared" si="22"/>
        <v>0</v>
      </c>
      <c r="P122" s="24">
        <f t="shared" si="22"/>
        <v>0</v>
      </c>
      <c r="Q122" s="24">
        <f t="shared" si="22"/>
        <v>0</v>
      </c>
      <c r="R122" s="24">
        <f t="shared" si="22"/>
        <v>0</v>
      </c>
      <c r="S122" s="24">
        <f t="shared" si="22"/>
        <v>0</v>
      </c>
      <c r="T122" s="25" t="s">
        <v>31</v>
      </c>
      <c r="U122" s="30"/>
      <c r="W122" s="31"/>
    </row>
    <row r="123" spans="2:23" s="26" customFormat="1" ht="15.75" outlineLevel="1" x14ac:dyDescent="0.25">
      <c r="B123" s="27"/>
      <c r="C123" s="18"/>
      <c r="D123" s="18"/>
      <c r="E123" s="19"/>
      <c r="F123" s="20"/>
      <c r="G123" s="28"/>
      <c r="H123" s="29">
        <f t="shared" si="20"/>
        <v>0</v>
      </c>
      <c r="I123" s="29">
        <f t="shared" si="21"/>
        <v>0</v>
      </c>
      <c r="J123" s="29">
        <f t="shared" si="28"/>
        <v>0</v>
      </c>
      <c r="K123" s="24">
        <f t="shared" si="22"/>
        <v>0</v>
      </c>
      <c r="L123" s="24">
        <f t="shared" si="22"/>
        <v>0</v>
      </c>
      <c r="M123" s="24">
        <f t="shared" si="22"/>
        <v>0</v>
      </c>
      <c r="N123" s="24">
        <f t="shared" si="22"/>
        <v>0</v>
      </c>
      <c r="O123" s="24">
        <f t="shared" si="22"/>
        <v>0</v>
      </c>
      <c r="P123" s="24">
        <f t="shared" si="22"/>
        <v>0</v>
      </c>
      <c r="Q123" s="24">
        <f t="shared" si="22"/>
        <v>0</v>
      </c>
      <c r="R123" s="24">
        <f t="shared" si="22"/>
        <v>0</v>
      </c>
      <c r="S123" s="24">
        <f t="shared" si="22"/>
        <v>0</v>
      </c>
      <c r="T123" s="25" t="s">
        <v>31</v>
      </c>
      <c r="U123" s="30"/>
      <c r="W123" s="31"/>
    </row>
    <row r="124" spans="2:23" s="26" customFormat="1" ht="15.75" outlineLevel="1" x14ac:dyDescent="0.25">
      <c r="B124" s="27"/>
      <c r="C124" s="18"/>
      <c r="D124" s="18"/>
      <c r="E124" s="19"/>
      <c r="F124" s="20"/>
      <c r="G124" s="28"/>
      <c r="H124" s="29">
        <f t="shared" si="20"/>
        <v>0</v>
      </c>
      <c r="I124" s="29">
        <f t="shared" si="21"/>
        <v>0</v>
      </c>
      <c r="J124" s="29">
        <f t="shared" si="28"/>
        <v>0</v>
      </c>
      <c r="K124" s="24">
        <f t="shared" si="22"/>
        <v>0</v>
      </c>
      <c r="L124" s="24">
        <f t="shared" si="22"/>
        <v>0</v>
      </c>
      <c r="M124" s="24">
        <f t="shared" si="22"/>
        <v>0</v>
      </c>
      <c r="N124" s="24">
        <f t="shared" si="22"/>
        <v>0</v>
      </c>
      <c r="O124" s="24">
        <f t="shared" si="22"/>
        <v>0</v>
      </c>
      <c r="P124" s="24">
        <f t="shared" si="22"/>
        <v>0</v>
      </c>
      <c r="Q124" s="24">
        <f t="shared" si="22"/>
        <v>0</v>
      </c>
      <c r="R124" s="24">
        <f t="shared" si="22"/>
        <v>0</v>
      </c>
      <c r="S124" s="24">
        <f t="shared" si="22"/>
        <v>0</v>
      </c>
      <c r="T124" s="25" t="s">
        <v>31</v>
      </c>
      <c r="U124" s="30"/>
      <c r="W124" s="31"/>
    </row>
    <row r="125" spans="2:23" s="26" customFormat="1" ht="15.75" outlineLevel="1" x14ac:dyDescent="0.25">
      <c r="B125" s="27"/>
      <c r="C125" s="18"/>
      <c r="D125" s="18"/>
      <c r="E125" s="19"/>
      <c r="F125" s="20"/>
      <c r="G125" s="28"/>
      <c r="H125" s="29">
        <f t="shared" si="20"/>
        <v>0</v>
      </c>
      <c r="I125" s="29">
        <f t="shared" si="21"/>
        <v>0</v>
      </c>
      <c r="J125" s="29">
        <f t="shared" si="28"/>
        <v>0</v>
      </c>
      <c r="K125" s="24">
        <f t="shared" si="22"/>
        <v>0</v>
      </c>
      <c r="L125" s="24">
        <f t="shared" si="22"/>
        <v>0</v>
      </c>
      <c r="M125" s="24">
        <f t="shared" si="22"/>
        <v>0</v>
      </c>
      <c r="N125" s="24">
        <f t="shared" si="22"/>
        <v>0</v>
      </c>
      <c r="O125" s="24">
        <f t="shared" si="22"/>
        <v>0</v>
      </c>
      <c r="P125" s="24">
        <f t="shared" si="22"/>
        <v>0</v>
      </c>
      <c r="Q125" s="24">
        <f t="shared" si="22"/>
        <v>0</v>
      </c>
      <c r="R125" s="24">
        <f t="shared" si="22"/>
        <v>0</v>
      </c>
      <c r="S125" s="24">
        <f t="shared" si="22"/>
        <v>0</v>
      </c>
      <c r="T125" s="25" t="s">
        <v>31</v>
      </c>
      <c r="U125" s="30"/>
      <c r="W125" s="31"/>
    </row>
    <row r="126" spans="2:23" s="38" customFormat="1" ht="15.75" outlineLevel="1" x14ac:dyDescent="0.25">
      <c r="B126" s="32"/>
      <c r="C126" s="33"/>
      <c r="D126" s="33"/>
      <c r="E126" s="34"/>
      <c r="F126" s="35"/>
      <c r="G126" s="35"/>
      <c r="H126" s="29">
        <f t="shared" si="20"/>
        <v>0</v>
      </c>
      <c r="I126" s="29">
        <f t="shared" si="21"/>
        <v>0</v>
      </c>
      <c r="J126" s="36">
        <f t="shared" si="28"/>
        <v>0</v>
      </c>
      <c r="K126" s="24">
        <f t="shared" si="22"/>
        <v>0</v>
      </c>
      <c r="L126" s="61">
        <f t="shared" si="22"/>
        <v>0</v>
      </c>
      <c r="M126" s="24">
        <f t="shared" si="22"/>
        <v>0</v>
      </c>
      <c r="N126" s="24">
        <f t="shared" si="22"/>
        <v>0</v>
      </c>
      <c r="O126" s="24">
        <f t="shared" si="22"/>
        <v>0</v>
      </c>
      <c r="P126" s="24">
        <f t="shared" si="22"/>
        <v>0</v>
      </c>
      <c r="Q126" s="24">
        <f t="shared" si="22"/>
        <v>0</v>
      </c>
      <c r="R126" s="24">
        <f t="shared" si="22"/>
        <v>0</v>
      </c>
      <c r="S126" s="24">
        <f t="shared" si="22"/>
        <v>0</v>
      </c>
      <c r="T126" s="37" t="s">
        <v>31</v>
      </c>
      <c r="U126" s="37"/>
    </row>
    <row r="127" spans="2:23" s="26" customFormat="1" ht="15.75" outlineLevel="1" x14ac:dyDescent="0.25">
      <c r="B127" s="27"/>
      <c r="C127" s="18"/>
      <c r="D127" s="18"/>
      <c r="E127" s="19"/>
      <c r="F127" s="20"/>
      <c r="G127" s="28"/>
      <c r="H127" s="29">
        <f t="shared" si="20"/>
        <v>0</v>
      </c>
      <c r="I127" s="29">
        <f t="shared" si="21"/>
        <v>0</v>
      </c>
      <c r="J127" s="29">
        <f t="shared" si="28"/>
        <v>0</v>
      </c>
      <c r="K127" s="24">
        <f t="shared" si="22"/>
        <v>0</v>
      </c>
      <c r="L127" s="24">
        <f t="shared" si="22"/>
        <v>0</v>
      </c>
      <c r="M127" s="24">
        <f t="shared" si="22"/>
        <v>0</v>
      </c>
      <c r="N127" s="24">
        <f t="shared" si="22"/>
        <v>0</v>
      </c>
      <c r="O127" s="24">
        <f t="shared" si="22"/>
        <v>0</v>
      </c>
      <c r="P127" s="24">
        <f t="shared" si="22"/>
        <v>0</v>
      </c>
      <c r="Q127" s="24">
        <f t="shared" si="22"/>
        <v>0</v>
      </c>
      <c r="R127" s="24">
        <f t="shared" si="22"/>
        <v>0</v>
      </c>
      <c r="S127" s="24">
        <f t="shared" si="22"/>
        <v>0</v>
      </c>
      <c r="T127" s="25" t="s">
        <v>31</v>
      </c>
      <c r="U127" s="30"/>
      <c r="W127" s="31"/>
    </row>
    <row r="128" spans="2:23" s="26" customFormat="1" ht="15.75" outlineLevel="1" x14ac:dyDescent="0.25">
      <c r="B128" s="17"/>
      <c r="C128" s="18"/>
      <c r="D128" s="19"/>
      <c r="E128" s="20"/>
      <c r="F128" s="21"/>
      <c r="G128" s="22"/>
      <c r="H128" s="29">
        <f t="shared" si="20"/>
        <v>0</v>
      </c>
      <c r="I128" s="29">
        <f t="shared" si="21"/>
        <v>0</v>
      </c>
      <c r="J128" s="23">
        <f t="shared" ref="J128" si="29">IF($D128=J$6,$C128*$G128,0)</f>
        <v>0</v>
      </c>
      <c r="K128" s="24">
        <f t="shared" si="22"/>
        <v>0</v>
      </c>
      <c r="L128" s="24">
        <f t="shared" si="22"/>
        <v>0</v>
      </c>
      <c r="M128" s="24">
        <f t="shared" si="22"/>
        <v>0</v>
      </c>
      <c r="N128" s="24">
        <f t="shared" si="22"/>
        <v>0</v>
      </c>
      <c r="O128" s="24">
        <f t="shared" si="22"/>
        <v>0</v>
      </c>
      <c r="P128" s="24">
        <f t="shared" si="22"/>
        <v>0</v>
      </c>
      <c r="Q128" s="24">
        <f t="shared" si="22"/>
        <v>0</v>
      </c>
      <c r="R128" s="24">
        <f t="shared" si="22"/>
        <v>0</v>
      </c>
      <c r="S128" s="24">
        <f t="shared" si="22"/>
        <v>0</v>
      </c>
      <c r="T128" s="31"/>
    </row>
    <row r="129" spans="2:23" s="26" customFormat="1" ht="15.75" outlineLevel="1" x14ac:dyDescent="0.25">
      <c r="B129" s="27"/>
      <c r="C129" s="18"/>
      <c r="D129" s="18"/>
      <c r="E129" s="19"/>
      <c r="F129" s="20"/>
      <c r="G129" s="28"/>
      <c r="H129" s="29">
        <f t="shared" si="20"/>
        <v>0</v>
      </c>
      <c r="I129" s="29">
        <f t="shared" si="21"/>
        <v>0</v>
      </c>
      <c r="J129" s="29">
        <f t="shared" ref="J129:J134" si="30">(H129*D129)+(I129*D129)</f>
        <v>0</v>
      </c>
      <c r="K129" s="24">
        <f t="shared" si="22"/>
        <v>0</v>
      </c>
      <c r="L129" s="24">
        <f t="shared" si="22"/>
        <v>0</v>
      </c>
      <c r="M129" s="24">
        <f t="shared" si="22"/>
        <v>0</v>
      </c>
      <c r="N129" s="24">
        <f t="shared" si="22"/>
        <v>0</v>
      </c>
      <c r="O129" s="24">
        <f t="shared" si="22"/>
        <v>0</v>
      </c>
      <c r="P129" s="24">
        <f t="shared" si="22"/>
        <v>0</v>
      </c>
      <c r="Q129" s="24">
        <f t="shared" si="22"/>
        <v>0</v>
      </c>
      <c r="R129" s="24">
        <f t="shared" si="22"/>
        <v>0</v>
      </c>
      <c r="S129" s="24">
        <f t="shared" si="22"/>
        <v>0</v>
      </c>
      <c r="T129" s="25" t="s">
        <v>31</v>
      </c>
      <c r="U129" s="30"/>
      <c r="W129" s="31"/>
    </row>
    <row r="130" spans="2:23" s="26" customFormat="1" ht="15.75" outlineLevel="1" x14ac:dyDescent="0.25">
      <c r="B130" s="27"/>
      <c r="C130" s="18"/>
      <c r="D130" s="18"/>
      <c r="E130" s="19"/>
      <c r="F130" s="20"/>
      <c r="G130" s="28"/>
      <c r="H130" s="29">
        <f t="shared" si="20"/>
        <v>0</v>
      </c>
      <c r="I130" s="29">
        <f t="shared" si="21"/>
        <v>0</v>
      </c>
      <c r="J130" s="29">
        <f t="shared" si="30"/>
        <v>0</v>
      </c>
      <c r="K130" s="24">
        <f t="shared" si="22"/>
        <v>0</v>
      </c>
      <c r="L130" s="24">
        <f t="shared" si="22"/>
        <v>0</v>
      </c>
      <c r="M130" s="24">
        <f t="shared" si="22"/>
        <v>0</v>
      </c>
      <c r="N130" s="24">
        <f t="shared" si="22"/>
        <v>0</v>
      </c>
      <c r="O130" s="24">
        <f t="shared" si="22"/>
        <v>0</v>
      </c>
      <c r="P130" s="24">
        <f t="shared" si="22"/>
        <v>0</v>
      </c>
      <c r="Q130" s="24">
        <f t="shared" si="22"/>
        <v>0</v>
      </c>
      <c r="R130" s="24">
        <f t="shared" si="22"/>
        <v>0</v>
      </c>
      <c r="S130" s="24">
        <f t="shared" si="22"/>
        <v>0</v>
      </c>
      <c r="T130" s="25" t="s">
        <v>31</v>
      </c>
      <c r="U130" s="30"/>
      <c r="W130" s="31"/>
    </row>
    <row r="131" spans="2:23" s="26" customFormat="1" ht="15.75" outlineLevel="1" x14ac:dyDescent="0.25">
      <c r="B131" s="27"/>
      <c r="C131" s="18"/>
      <c r="D131" s="18"/>
      <c r="E131" s="19"/>
      <c r="F131" s="20"/>
      <c r="G131" s="28"/>
      <c r="H131" s="29">
        <f t="shared" si="20"/>
        <v>0</v>
      </c>
      <c r="I131" s="29">
        <f t="shared" si="21"/>
        <v>0</v>
      </c>
      <c r="J131" s="29">
        <f t="shared" si="30"/>
        <v>0</v>
      </c>
      <c r="K131" s="24">
        <f t="shared" si="22"/>
        <v>0</v>
      </c>
      <c r="L131" s="24">
        <f t="shared" si="22"/>
        <v>0</v>
      </c>
      <c r="M131" s="24">
        <f t="shared" si="22"/>
        <v>0</v>
      </c>
      <c r="N131" s="24">
        <f t="shared" si="22"/>
        <v>0</v>
      </c>
      <c r="O131" s="24">
        <f t="shared" si="22"/>
        <v>0</v>
      </c>
      <c r="P131" s="24">
        <f t="shared" si="22"/>
        <v>0</v>
      </c>
      <c r="Q131" s="24">
        <f t="shared" si="22"/>
        <v>0</v>
      </c>
      <c r="R131" s="24">
        <f t="shared" si="22"/>
        <v>0</v>
      </c>
      <c r="S131" s="24">
        <f t="shared" si="22"/>
        <v>0</v>
      </c>
      <c r="T131" s="25" t="s">
        <v>31</v>
      </c>
      <c r="U131" s="30"/>
      <c r="W131" s="31"/>
    </row>
    <row r="132" spans="2:23" s="26" customFormat="1" ht="15.75" outlineLevel="1" x14ac:dyDescent="0.25">
      <c r="B132" s="27"/>
      <c r="C132" s="18"/>
      <c r="D132" s="18"/>
      <c r="E132" s="19"/>
      <c r="F132" s="20"/>
      <c r="G132" s="28"/>
      <c r="H132" s="29">
        <f t="shared" si="20"/>
        <v>0</v>
      </c>
      <c r="I132" s="29">
        <f t="shared" si="21"/>
        <v>0</v>
      </c>
      <c r="J132" s="29">
        <f t="shared" si="30"/>
        <v>0</v>
      </c>
      <c r="K132" s="24">
        <f t="shared" si="22"/>
        <v>0</v>
      </c>
      <c r="L132" s="24">
        <f t="shared" si="22"/>
        <v>0</v>
      </c>
      <c r="M132" s="24">
        <f t="shared" si="22"/>
        <v>0</v>
      </c>
      <c r="N132" s="24">
        <f t="shared" si="22"/>
        <v>0</v>
      </c>
      <c r="O132" s="24">
        <f t="shared" si="22"/>
        <v>0</v>
      </c>
      <c r="P132" s="24">
        <f t="shared" si="22"/>
        <v>0</v>
      </c>
      <c r="Q132" s="24">
        <f t="shared" si="22"/>
        <v>0</v>
      </c>
      <c r="R132" s="24">
        <f t="shared" si="22"/>
        <v>0</v>
      </c>
      <c r="S132" s="24">
        <f t="shared" si="22"/>
        <v>0</v>
      </c>
      <c r="T132" s="25" t="s">
        <v>31</v>
      </c>
      <c r="U132" s="30"/>
      <c r="W132" s="31"/>
    </row>
    <row r="133" spans="2:23" s="38" customFormat="1" ht="15.75" outlineLevel="1" x14ac:dyDescent="0.25">
      <c r="B133" s="32"/>
      <c r="C133" s="33"/>
      <c r="D133" s="33"/>
      <c r="E133" s="34"/>
      <c r="F133" s="35"/>
      <c r="G133" s="35"/>
      <c r="H133" s="29">
        <f t="shared" si="20"/>
        <v>0</v>
      </c>
      <c r="I133" s="29">
        <f t="shared" si="21"/>
        <v>0</v>
      </c>
      <c r="J133" s="36">
        <f t="shared" si="30"/>
        <v>0</v>
      </c>
      <c r="K133" s="24">
        <f t="shared" si="22"/>
        <v>0</v>
      </c>
      <c r="L133" s="61">
        <f t="shared" si="22"/>
        <v>0</v>
      </c>
      <c r="M133" s="24">
        <f t="shared" si="22"/>
        <v>0</v>
      </c>
      <c r="N133" s="24">
        <f t="shared" si="22"/>
        <v>0</v>
      </c>
      <c r="O133" s="24">
        <f t="shared" si="22"/>
        <v>0</v>
      </c>
      <c r="P133" s="24">
        <f t="shared" si="22"/>
        <v>0</v>
      </c>
      <c r="Q133" s="24">
        <f t="shared" si="22"/>
        <v>0</v>
      </c>
      <c r="R133" s="24">
        <f t="shared" si="22"/>
        <v>0</v>
      </c>
      <c r="S133" s="24">
        <f t="shared" si="22"/>
        <v>0</v>
      </c>
      <c r="T133" s="37" t="s">
        <v>31</v>
      </c>
      <c r="U133" s="37"/>
    </row>
    <row r="134" spans="2:23" s="26" customFormat="1" ht="15.75" outlineLevel="1" x14ac:dyDescent="0.25">
      <c r="B134" s="27"/>
      <c r="C134" s="18"/>
      <c r="D134" s="18"/>
      <c r="E134" s="19"/>
      <c r="F134" s="20"/>
      <c r="G134" s="28"/>
      <c r="H134" s="29">
        <f t="shared" si="20"/>
        <v>0</v>
      </c>
      <c r="I134" s="29">
        <f t="shared" si="21"/>
        <v>0</v>
      </c>
      <c r="J134" s="29">
        <f t="shared" si="30"/>
        <v>0</v>
      </c>
      <c r="K134" s="24">
        <f t="shared" si="22"/>
        <v>0</v>
      </c>
      <c r="L134" s="24">
        <f t="shared" si="22"/>
        <v>0</v>
      </c>
      <c r="M134" s="24">
        <f t="shared" si="22"/>
        <v>0</v>
      </c>
      <c r="N134" s="24">
        <f t="shared" si="22"/>
        <v>0</v>
      </c>
      <c r="O134" s="24">
        <f t="shared" si="22"/>
        <v>0</v>
      </c>
      <c r="P134" s="24">
        <f t="shared" si="22"/>
        <v>0</v>
      </c>
      <c r="Q134" s="24">
        <f t="shared" si="22"/>
        <v>0</v>
      </c>
      <c r="R134" s="24">
        <f t="shared" si="22"/>
        <v>0</v>
      </c>
      <c r="S134" s="24">
        <f t="shared" si="22"/>
        <v>0</v>
      </c>
      <c r="T134" s="25" t="s">
        <v>31</v>
      </c>
      <c r="U134" s="30"/>
      <c r="W134" s="31"/>
    </row>
    <row r="135" spans="2:23" s="26" customFormat="1" ht="15.75" outlineLevel="1" x14ac:dyDescent="0.25">
      <c r="B135" s="17"/>
      <c r="C135" s="18"/>
      <c r="D135" s="19"/>
      <c r="E135" s="20"/>
      <c r="F135" s="21"/>
      <c r="G135" s="22"/>
      <c r="H135" s="29">
        <f t="shared" si="20"/>
        <v>0</v>
      </c>
      <c r="I135" s="29">
        <f t="shared" si="21"/>
        <v>0</v>
      </c>
      <c r="J135" s="23">
        <f t="shared" ref="J135" si="31">IF($D135=J$6,$C135*$G135,0)</f>
        <v>0</v>
      </c>
      <c r="K135" s="24">
        <f t="shared" si="22"/>
        <v>0</v>
      </c>
      <c r="L135" s="24">
        <f t="shared" si="22"/>
        <v>0</v>
      </c>
      <c r="M135" s="24">
        <f t="shared" si="22"/>
        <v>0</v>
      </c>
      <c r="N135" s="24">
        <f t="shared" si="22"/>
        <v>0</v>
      </c>
      <c r="O135" s="24">
        <f t="shared" si="22"/>
        <v>0</v>
      </c>
      <c r="P135" s="24">
        <f t="shared" si="22"/>
        <v>0</v>
      </c>
      <c r="Q135" s="24">
        <f t="shared" si="22"/>
        <v>0</v>
      </c>
      <c r="R135" s="24">
        <f t="shared" si="22"/>
        <v>0</v>
      </c>
      <c r="S135" s="24">
        <f t="shared" si="22"/>
        <v>0</v>
      </c>
      <c r="T135" s="31"/>
    </row>
    <row r="136" spans="2:23" s="26" customFormat="1" ht="15.75" outlineLevel="1" x14ac:dyDescent="0.25">
      <c r="B136" s="27"/>
      <c r="C136" s="18"/>
      <c r="D136" s="18"/>
      <c r="E136" s="19"/>
      <c r="F136" s="20"/>
      <c r="G136" s="28"/>
      <c r="H136" s="29">
        <f t="shared" si="20"/>
        <v>0</v>
      </c>
      <c r="I136" s="29">
        <f t="shared" si="21"/>
        <v>0</v>
      </c>
      <c r="J136" s="29">
        <f t="shared" ref="J136:J145" si="32">(H136*D136)+(I136*D136)</f>
        <v>0</v>
      </c>
      <c r="K136" s="24">
        <f t="shared" si="22"/>
        <v>0</v>
      </c>
      <c r="L136" s="24">
        <f t="shared" si="22"/>
        <v>0</v>
      </c>
      <c r="M136" s="24">
        <f t="shared" si="22"/>
        <v>0</v>
      </c>
      <c r="N136" s="24">
        <f t="shared" si="22"/>
        <v>0</v>
      </c>
      <c r="O136" s="24">
        <f t="shared" si="22"/>
        <v>0</v>
      </c>
      <c r="P136" s="24">
        <f t="shared" si="22"/>
        <v>0</v>
      </c>
      <c r="Q136" s="24">
        <f t="shared" si="22"/>
        <v>0</v>
      </c>
      <c r="R136" s="24">
        <f t="shared" si="22"/>
        <v>0</v>
      </c>
      <c r="S136" s="24">
        <f t="shared" si="22"/>
        <v>0</v>
      </c>
      <c r="T136" s="25" t="s">
        <v>31</v>
      </c>
      <c r="U136" s="30"/>
      <c r="W136" s="31"/>
    </row>
    <row r="137" spans="2:23" s="26" customFormat="1" ht="15.75" outlineLevel="1" x14ac:dyDescent="0.25">
      <c r="B137" s="27"/>
      <c r="C137" s="18"/>
      <c r="D137" s="18"/>
      <c r="E137" s="19"/>
      <c r="F137" s="20"/>
      <c r="G137" s="28"/>
      <c r="H137" s="29">
        <f t="shared" si="20"/>
        <v>0</v>
      </c>
      <c r="I137" s="29">
        <f t="shared" si="21"/>
        <v>0</v>
      </c>
      <c r="J137" s="29">
        <f t="shared" si="32"/>
        <v>0</v>
      </c>
      <c r="K137" s="24">
        <f t="shared" si="22"/>
        <v>0</v>
      </c>
      <c r="L137" s="24">
        <f t="shared" si="22"/>
        <v>0</v>
      </c>
      <c r="M137" s="24">
        <f t="shared" si="22"/>
        <v>0</v>
      </c>
      <c r="N137" s="24">
        <f t="shared" si="22"/>
        <v>0</v>
      </c>
      <c r="O137" s="24">
        <f t="shared" si="22"/>
        <v>0</v>
      </c>
      <c r="P137" s="24">
        <f t="shared" si="22"/>
        <v>0</v>
      </c>
      <c r="Q137" s="24">
        <f t="shared" ref="L137:S172" si="33">IF($E137=Q$6,$J137,0)</f>
        <v>0</v>
      </c>
      <c r="R137" s="24">
        <f t="shared" si="33"/>
        <v>0</v>
      </c>
      <c r="S137" s="24">
        <f t="shared" si="33"/>
        <v>0</v>
      </c>
      <c r="T137" s="25" t="s">
        <v>31</v>
      </c>
      <c r="U137" s="30"/>
      <c r="W137" s="31"/>
    </row>
    <row r="138" spans="2:23" s="26" customFormat="1" ht="15.75" outlineLevel="1" x14ac:dyDescent="0.25">
      <c r="B138" s="27"/>
      <c r="C138" s="18"/>
      <c r="D138" s="18"/>
      <c r="E138" s="19"/>
      <c r="F138" s="20"/>
      <c r="G138" s="28"/>
      <c r="H138" s="29">
        <f t="shared" si="20"/>
        <v>0</v>
      </c>
      <c r="I138" s="29">
        <f t="shared" si="21"/>
        <v>0</v>
      </c>
      <c r="J138" s="29">
        <f t="shared" si="32"/>
        <v>0</v>
      </c>
      <c r="K138" s="24">
        <f t="shared" ref="K138:S192" si="34">IF($E138=K$6,$J138,0)</f>
        <v>0</v>
      </c>
      <c r="L138" s="24">
        <f t="shared" si="33"/>
        <v>0</v>
      </c>
      <c r="M138" s="24">
        <f t="shared" si="33"/>
        <v>0</v>
      </c>
      <c r="N138" s="24">
        <f t="shared" si="33"/>
        <v>0</v>
      </c>
      <c r="O138" s="24">
        <f t="shared" si="33"/>
        <v>0</v>
      </c>
      <c r="P138" s="24">
        <f t="shared" si="33"/>
        <v>0</v>
      </c>
      <c r="Q138" s="24">
        <f t="shared" si="33"/>
        <v>0</v>
      </c>
      <c r="R138" s="24">
        <f t="shared" si="33"/>
        <v>0</v>
      </c>
      <c r="S138" s="24">
        <f t="shared" si="33"/>
        <v>0</v>
      </c>
      <c r="T138" s="25" t="s">
        <v>31</v>
      </c>
      <c r="U138" s="30"/>
      <c r="W138" s="31"/>
    </row>
    <row r="139" spans="2:23" s="26" customFormat="1" ht="15.75" outlineLevel="1" x14ac:dyDescent="0.25">
      <c r="B139" s="27"/>
      <c r="C139" s="18"/>
      <c r="D139" s="18"/>
      <c r="E139" s="19"/>
      <c r="F139" s="20"/>
      <c r="G139" s="28"/>
      <c r="H139" s="29">
        <f t="shared" si="20"/>
        <v>0</v>
      </c>
      <c r="I139" s="29">
        <f t="shared" si="21"/>
        <v>0</v>
      </c>
      <c r="J139" s="29">
        <f t="shared" si="32"/>
        <v>0</v>
      </c>
      <c r="K139" s="24">
        <f t="shared" si="34"/>
        <v>0</v>
      </c>
      <c r="L139" s="24">
        <f t="shared" si="33"/>
        <v>0</v>
      </c>
      <c r="M139" s="24">
        <f t="shared" si="33"/>
        <v>0</v>
      </c>
      <c r="N139" s="24">
        <f t="shared" si="33"/>
        <v>0</v>
      </c>
      <c r="O139" s="24">
        <f t="shared" si="33"/>
        <v>0</v>
      </c>
      <c r="P139" s="24">
        <f t="shared" si="33"/>
        <v>0</v>
      </c>
      <c r="Q139" s="24">
        <f t="shared" si="33"/>
        <v>0</v>
      </c>
      <c r="R139" s="24">
        <f t="shared" si="33"/>
        <v>0</v>
      </c>
      <c r="S139" s="24">
        <f t="shared" si="33"/>
        <v>0</v>
      </c>
      <c r="T139" s="25" t="s">
        <v>31</v>
      </c>
      <c r="U139" s="30"/>
      <c r="W139" s="31"/>
    </row>
    <row r="140" spans="2:23" s="26" customFormat="1" ht="15.75" outlineLevel="1" x14ac:dyDescent="0.25">
      <c r="B140" s="27"/>
      <c r="C140" s="18"/>
      <c r="D140" s="18"/>
      <c r="E140" s="62"/>
      <c r="F140" s="20"/>
      <c r="G140" s="28"/>
      <c r="H140" s="29">
        <f t="shared" si="20"/>
        <v>0</v>
      </c>
      <c r="I140" s="29">
        <f t="shared" si="21"/>
        <v>0</v>
      </c>
      <c r="J140" s="29">
        <f t="shared" si="32"/>
        <v>0</v>
      </c>
      <c r="K140" s="24">
        <f t="shared" si="34"/>
        <v>0</v>
      </c>
      <c r="L140" s="24">
        <f t="shared" si="34"/>
        <v>0</v>
      </c>
      <c r="M140" s="24">
        <f t="shared" si="34"/>
        <v>0</v>
      </c>
      <c r="N140" s="24">
        <f t="shared" si="34"/>
        <v>0</v>
      </c>
      <c r="O140" s="24">
        <f t="shared" si="34"/>
        <v>0</v>
      </c>
      <c r="P140" s="24">
        <f t="shared" si="34"/>
        <v>0</v>
      </c>
      <c r="Q140" s="24">
        <f t="shared" si="34"/>
        <v>0</v>
      </c>
      <c r="R140" s="24">
        <f t="shared" si="34"/>
        <v>0</v>
      </c>
      <c r="S140" s="24">
        <f t="shared" si="34"/>
        <v>0</v>
      </c>
      <c r="T140" s="25" t="s">
        <v>31</v>
      </c>
      <c r="U140" s="30"/>
      <c r="W140" s="31"/>
    </row>
    <row r="141" spans="2:23" s="26" customFormat="1" ht="15.75" outlineLevel="1" x14ac:dyDescent="0.25">
      <c r="B141" s="27"/>
      <c r="C141" s="18"/>
      <c r="D141" s="18"/>
      <c r="E141" s="19"/>
      <c r="F141" s="20"/>
      <c r="G141" s="28"/>
      <c r="H141" s="29">
        <f t="shared" si="20"/>
        <v>0</v>
      </c>
      <c r="I141" s="29">
        <f t="shared" si="21"/>
        <v>0</v>
      </c>
      <c r="J141" s="29">
        <f t="shared" si="32"/>
        <v>0</v>
      </c>
      <c r="K141" s="24">
        <f t="shared" si="34"/>
        <v>0</v>
      </c>
      <c r="L141" s="24">
        <f t="shared" si="33"/>
        <v>0</v>
      </c>
      <c r="M141" s="24">
        <f t="shared" si="33"/>
        <v>0</v>
      </c>
      <c r="N141" s="24">
        <f t="shared" si="33"/>
        <v>0</v>
      </c>
      <c r="O141" s="24">
        <f t="shared" si="33"/>
        <v>0</v>
      </c>
      <c r="P141" s="24">
        <f t="shared" si="33"/>
        <v>0</v>
      </c>
      <c r="Q141" s="24">
        <f t="shared" si="33"/>
        <v>0</v>
      </c>
      <c r="R141" s="24">
        <f t="shared" si="33"/>
        <v>0</v>
      </c>
      <c r="S141" s="24">
        <f t="shared" si="33"/>
        <v>0</v>
      </c>
      <c r="T141" s="25" t="s">
        <v>31</v>
      </c>
      <c r="U141" s="30"/>
      <c r="W141" s="31"/>
    </row>
    <row r="142" spans="2:23" s="38" customFormat="1" ht="15.75" outlineLevel="1" x14ac:dyDescent="0.25">
      <c r="B142" s="32"/>
      <c r="C142" s="33"/>
      <c r="D142" s="33"/>
      <c r="E142" s="34"/>
      <c r="F142" s="35"/>
      <c r="G142" s="35"/>
      <c r="H142" s="29">
        <f t="shared" si="20"/>
        <v>0</v>
      </c>
      <c r="I142" s="29">
        <f t="shared" si="21"/>
        <v>0</v>
      </c>
      <c r="J142" s="36">
        <f t="shared" si="32"/>
        <v>0</v>
      </c>
      <c r="K142" s="24">
        <f t="shared" si="34"/>
        <v>0</v>
      </c>
      <c r="L142" s="61">
        <f t="shared" si="33"/>
        <v>0</v>
      </c>
      <c r="M142" s="24">
        <f t="shared" si="33"/>
        <v>0</v>
      </c>
      <c r="N142" s="24">
        <f t="shared" si="33"/>
        <v>0</v>
      </c>
      <c r="O142" s="24">
        <f t="shared" si="33"/>
        <v>0</v>
      </c>
      <c r="P142" s="24">
        <f t="shared" si="33"/>
        <v>0</v>
      </c>
      <c r="Q142" s="24">
        <f t="shared" si="33"/>
        <v>0</v>
      </c>
      <c r="R142" s="24">
        <f t="shared" si="33"/>
        <v>0</v>
      </c>
      <c r="S142" s="24">
        <f t="shared" si="33"/>
        <v>0</v>
      </c>
      <c r="T142" s="37" t="s">
        <v>31</v>
      </c>
      <c r="U142" s="37"/>
    </row>
    <row r="143" spans="2:23" s="26" customFormat="1" ht="15.75" outlineLevel="1" x14ac:dyDescent="0.25">
      <c r="B143" s="27"/>
      <c r="C143" s="18"/>
      <c r="D143" s="18"/>
      <c r="E143" s="19"/>
      <c r="F143" s="20"/>
      <c r="G143" s="28"/>
      <c r="H143" s="29">
        <f t="shared" si="20"/>
        <v>0</v>
      </c>
      <c r="I143" s="29">
        <f t="shared" si="21"/>
        <v>0</v>
      </c>
      <c r="J143" s="29">
        <f t="shared" si="32"/>
        <v>0</v>
      </c>
      <c r="K143" s="24">
        <f t="shared" si="34"/>
        <v>0</v>
      </c>
      <c r="L143" s="24">
        <f t="shared" si="33"/>
        <v>0</v>
      </c>
      <c r="M143" s="24">
        <f t="shared" si="33"/>
        <v>0</v>
      </c>
      <c r="N143" s="24">
        <f t="shared" si="33"/>
        <v>0</v>
      </c>
      <c r="O143" s="24">
        <f t="shared" si="33"/>
        <v>0</v>
      </c>
      <c r="P143" s="24">
        <f t="shared" si="33"/>
        <v>0</v>
      </c>
      <c r="Q143" s="24">
        <f t="shared" si="33"/>
        <v>0</v>
      </c>
      <c r="R143" s="24">
        <f t="shared" si="33"/>
        <v>0</v>
      </c>
      <c r="S143" s="24">
        <f t="shared" si="33"/>
        <v>0</v>
      </c>
      <c r="T143" s="25" t="s">
        <v>31</v>
      </c>
      <c r="U143" s="30"/>
      <c r="W143" s="31"/>
    </row>
    <row r="144" spans="2:23" s="38" customFormat="1" ht="15.75" outlineLevel="1" x14ac:dyDescent="0.25">
      <c r="B144" s="32"/>
      <c r="C144" s="33"/>
      <c r="D144" s="33"/>
      <c r="E144" s="34"/>
      <c r="F144" s="35"/>
      <c r="G144" s="35"/>
      <c r="H144" s="29">
        <f t="shared" si="20"/>
        <v>0</v>
      </c>
      <c r="I144" s="29">
        <f t="shared" si="21"/>
        <v>0</v>
      </c>
      <c r="J144" s="36">
        <f t="shared" si="32"/>
        <v>0</v>
      </c>
      <c r="K144" s="24">
        <f t="shared" si="34"/>
        <v>0</v>
      </c>
      <c r="L144" s="61">
        <f t="shared" si="33"/>
        <v>0</v>
      </c>
      <c r="M144" s="24">
        <f t="shared" si="33"/>
        <v>0</v>
      </c>
      <c r="N144" s="24">
        <f t="shared" si="33"/>
        <v>0</v>
      </c>
      <c r="O144" s="24">
        <f t="shared" si="33"/>
        <v>0</v>
      </c>
      <c r="P144" s="24">
        <f t="shared" si="33"/>
        <v>0</v>
      </c>
      <c r="Q144" s="24">
        <f t="shared" si="33"/>
        <v>0</v>
      </c>
      <c r="R144" s="24">
        <f t="shared" si="33"/>
        <v>0</v>
      </c>
      <c r="S144" s="24">
        <f t="shared" si="33"/>
        <v>0</v>
      </c>
      <c r="T144" s="37" t="s">
        <v>31</v>
      </c>
      <c r="U144" s="37"/>
    </row>
    <row r="145" spans="2:23" s="26" customFormat="1" ht="15.75" outlineLevel="1" x14ac:dyDescent="0.25">
      <c r="B145" s="27"/>
      <c r="C145" s="18"/>
      <c r="D145" s="18"/>
      <c r="E145" s="62"/>
      <c r="F145" s="20"/>
      <c r="G145" s="28"/>
      <c r="H145" s="29">
        <f t="shared" si="20"/>
        <v>0</v>
      </c>
      <c r="I145" s="29">
        <f t="shared" si="21"/>
        <v>0</v>
      </c>
      <c r="J145" s="29">
        <f t="shared" si="32"/>
        <v>0</v>
      </c>
      <c r="K145" s="24">
        <f t="shared" si="34"/>
        <v>0</v>
      </c>
      <c r="L145" s="24">
        <f t="shared" si="33"/>
        <v>0</v>
      </c>
      <c r="M145" s="24">
        <f t="shared" si="33"/>
        <v>0</v>
      </c>
      <c r="N145" s="24">
        <f t="shared" si="33"/>
        <v>0</v>
      </c>
      <c r="O145" s="24">
        <f t="shared" si="33"/>
        <v>0</v>
      </c>
      <c r="P145" s="24">
        <f t="shared" si="33"/>
        <v>0</v>
      </c>
      <c r="Q145" s="24">
        <f t="shared" si="33"/>
        <v>0</v>
      </c>
      <c r="R145" s="24">
        <f t="shared" si="33"/>
        <v>0</v>
      </c>
      <c r="S145" s="24">
        <f t="shared" si="33"/>
        <v>0</v>
      </c>
      <c r="T145" s="25" t="s">
        <v>31</v>
      </c>
      <c r="U145" s="30"/>
      <c r="W145" s="31"/>
    </row>
    <row r="146" spans="2:23" s="26" customFormat="1" ht="15.75" outlineLevel="1" x14ac:dyDescent="0.25">
      <c r="B146" s="17"/>
      <c r="C146" s="18"/>
      <c r="D146" s="19"/>
      <c r="E146" s="20"/>
      <c r="F146" s="21"/>
      <c r="G146" s="22"/>
      <c r="H146" s="29">
        <f t="shared" si="20"/>
        <v>0</v>
      </c>
      <c r="I146" s="29">
        <f t="shared" si="21"/>
        <v>0</v>
      </c>
      <c r="J146" s="23">
        <f t="shared" ref="J146" si="35">IF($D146=J$6,$C146*$G146,0)</f>
        <v>0</v>
      </c>
      <c r="K146" s="24">
        <f t="shared" si="34"/>
        <v>0</v>
      </c>
      <c r="L146" s="24">
        <f t="shared" si="33"/>
        <v>0</v>
      </c>
      <c r="M146" s="24">
        <f t="shared" si="33"/>
        <v>0</v>
      </c>
      <c r="N146" s="24">
        <f t="shared" si="33"/>
        <v>0</v>
      </c>
      <c r="O146" s="24">
        <f t="shared" si="33"/>
        <v>0</v>
      </c>
      <c r="P146" s="24">
        <f t="shared" si="33"/>
        <v>0</v>
      </c>
      <c r="Q146" s="24">
        <f t="shared" si="33"/>
        <v>0</v>
      </c>
      <c r="R146" s="24">
        <f t="shared" si="33"/>
        <v>0</v>
      </c>
      <c r="S146" s="24">
        <f t="shared" si="33"/>
        <v>0</v>
      </c>
      <c r="T146" s="31"/>
    </row>
    <row r="147" spans="2:23" s="26" customFormat="1" ht="15.75" outlineLevel="1" x14ac:dyDescent="0.25">
      <c r="B147" s="27"/>
      <c r="C147" s="18"/>
      <c r="D147" s="18"/>
      <c r="E147" s="19"/>
      <c r="F147" s="20"/>
      <c r="G147" s="28"/>
      <c r="H147" s="29">
        <f t="shared" si="20"/>
        <v>0</v>
      </c>
      <c r="I147" s="29">
        <f t="shared" si="21"/>
        <v>0</v>
      </c>
      <c r="J147" s="29">
        <f t="shared" ref="J147:J148" si="36">(H147*D147)+(I147*D147)</f>
        <v>0</v>
      </c>
      <c r="K147" s="24">
        <f t="shared" si="34"/>
        <v>0</v>
      </c>
      <c r="L147" s="24">
        <f t="shared" si="33"/>
        <v>0</v>
      </c>
      <c r="M147" s="24">
        <f t="shared" si="33"/>
        <v>0</v>
      </c>
      <c r="N147" s="24">
        <f t="shared" si="33"/>
        <v>0</v>
      </c>
      <c r="O147" s="24">
        <f t="shared" si="33"/>
        <v>0</v>
      </c>
      <c r="P147" s="24">
        <f t="shared" si="33"/>
        <v>0</v>
      </c>
      <c r="Q147" s="24">
        <f t="shared" si="33"/>
        <v>0</v>
      </c>
      <c r="R147" s="24">
        <f t="shared" si="33"/>
        <v>0</v>
      </c>
      <c r="S147" s="24">
        <f t="shared" si="33"/>
        <v>0</v>
      </c>
      <c r="T147" s="25" t="s">
        <v>31</v>
      </c>
      <c r="U147" s="30"/>
      <c r="W147" s="31"/>
    </row>
    <row r="148" spans="2:23" s="38" customFormat="1" ht="15.75" outlineLevel="1" x14ac:dyDescent="0.25">
      <c r="B148" s="32"/>
      <c r="C148" s="33"/>
      <c r="D148" s="33"/>
      <c r="E148" s="34"/>
      <c r="F148" s="35"/>
      <c r="G148" s="35"/>
      <c r="H148" s="29">
        <f t="shared" si="20"/>
        <v>0</v>
      </c>
      <c r="I148" s="29">
        <f t="shared" si="21"/>
        <v>0</v>
      </c>
      <c r="J148" s="36">
        <f t="shared" si="36"/>
        <v>0</v>
      </c>
      <c r="K148" s="24">
        <f t="shared" si="34"/>
        <v>0</v>
      </c>
      <c r="L148" s="61">
        <f t="shared" si="33"/>
        <v>0</v>
      </c>
      <c r="M148" s="24">
        <f t="shared" si="33"/>
        <v>0</v>
      </c>
      <c r="N148" s="24">
        <f t="shared" si="33"/>
        <v>0</v>
      </c>
      <c r="O148" s="24">
        <f t="shared" si="33"/>
        <v>0</v>
      </c>
      <c r="P148" s="24">
        <f t="shared" si="33"/>
        <v>0</v>
      </c>
      <c r="Q148" s="24">
        <f t="shared" si="33"/>
        <v>0</v>
      </c>
      <c r="R148" s="24">
        <f t="shared" si="33"/>
        <v>0</v>
      </c>
      <c r="S148" s="24">
        <f t="shared" si="33"/>
        <v>0</v>
      </c>
      <c r="T148" s="37" t="s">
        <v>31</v>
      </c>
      <c r="U148" s="37"/>
    </row>
    <row r="149" spans="2:23" s="26" customFormat="1" ht="15.75" outlineLevel="1" x14ac:dyDescent="0.25">
      <c r="B149" s="69"/>
      <c r="C149" s="65"/>
      <c r="D149" s="65"/>
      <c r="E149" s="66"/>
      <c r="F149" s="39"/>
      <c r="G149" s="39"/>
      <c r="H149" s="29">
        <f t="shared" si="20"/>
        <v>0</v>
      </c>
      <c r="I149" s="29">
        <f t="shared" si="21"/>
        <v>0</v>
      </c>
      <c r="J149" s="29"/>
      <c r="K149" s="24">
        <f t="shared" si="34"/>
        <v>0</v>
      </c>
      <c r="L149" s="24">
        <f t="shared" si="33"/>
        <v>0</v>
      </c>
      <c r="M149" s="24">
        <f t="shared" si="33"/>
        <v>0</v>
      </c>
      <c r="N149" s="24">
        <f t="shared" si="33"/>
        <v>0</v>
      </c>
      <c r="O149" s="24">
        <f t="shared" si="33"/>
        <v>0</v>
      </c>
      <c r="P149" s="24">
        <f t="shared" si="33"/>
        <v>0</v>
      </c>
      <c r="Q149" s="24">
        <f t="shared" si="33"/>
        <v>0</v>
      </c>
      <c r="R149" s="24">
        <f t="shared" si="33"/>
        <v>0</v>
      </c>
      <c r="S149" s="24">
        <f t="shared" si="33"/>
        <v>0</v>
      </c>
      <c r="T149" s="25"/>
      <c r="U149" s="30"/>
      <c r="W149" s="31"/>
    </row>
    <row r="150" spans="2:23" s="26" customFormat="1" ht="15.75" outlineLevel="1" x14ac:dyDescent="0.25">
      <c r="B150" s="9"/>
      <c r="C150" s="18"/>
      <c r="D150" s="18"/>
      <c r="E150" s="62"/>
      <c r="F150" s="20"/>
      <c r="G150" s="28"/>
      <c r="H150" s="29">
        <f t="shared" si="20"/>
        <v>0</v>
      </c>
      <c r="I150" s="29">
        <f t="shared" si="21"/>
        <v>0</v>
      </c>
      <c r="J150" s="63"/>
      <c r="K150" s="24">
        <f t="shared" si="34"/>
        <v>0</v>
      </c>
      <c r="L150" s="24">
        <f t="shared" si="33"/>
        <v>0</v>
      </c>
      <c r="M150" s="24">
        <f t="shared" si="33"/>
        <v>0</v>
      </c>
      <c r="N150" s="24">
        <f t="shared" si="33"/>
        <v>0</v>
      </c>
      <c r="O150" s="24">
        <f t="shared" si="33"/>
        <v>0</v>
      </c>
      <c r="P150" s="24">
        <f t="shared" si="33"/>
        <v>0</v>
      </c>
      <c r="Q150" s="24">
        <f t="shared" si="33"/>
        <v>0</v>
      </c>
      <c r="R150" s="24">
        <f t="shared" si="33"/>
        <v>0</v>
      </c>
      <c r="S150" s="24">
        <f t="shared" si="33"/>
        <v>0</v>
      </c>
      <c r="T150" s="30"/>
      <c r="U150" s="30"/>
    </row>
    <row r="151" spans="2:23" s="26" customFormat="1" ht="15.75" outlineLevel="1" x14ac:dyDescent="0.25">
      <c r="B151" s="9"/>
      <c r="C151" s="18"/>
      <c r="D151" s="18"/>
      <c r="E151" s="62"/>
      <c r="F151" s="20"/>
      <c r="G151" s="28"/>
      <c r="H151" s="29">
        <f t="shared" si="20"/>
        <v>0</v>
      </c>
      <c r="I151" s="29">
        <f t="shared" si="21"/>
        <v>0</v>
      </c>
      <c r="J151" s="63"/>
      <c r="K151" s="24">
        <f t="shared" si="34"/>
        <v>0</v>
      </c>
      <c r="L151" s="24">
        <f t="shared" si="33"/>
        <v>0</v>
      </c>
      <c r="M151" s="24">
        <f t="shared" si="33"/>
        <v>0</v>
      </c>
      <c r="N151" s="24">
        <f t="shared" si="33"/>
        <v>0</v>
      </c>
      <c r="O151" s="24">
        <f t="shared" si="33"/>
        <v>0</v>
      </c>
      <c r="P151" s="24">
        <f t="shared" si="33"/>
        <v>0</v>
      </c>
      <c r="Q151" s="24">
        <f t="shared" si="33"/>
        <v>0</v>
      </c>
      <c r="R151" s="24">
        <f t="shared" si="33"/>
        <v>0</v>
      </c>
      <c r="S151" s="24">
        <f t="shared" si="33"/>
        <v>0</v>
      </c>
      <c r="T151" s="30"/>
      <c r="U151" s="30"/>
    </row>
    <row r="152" spans="2:23" s="26" customFormat="1" ht="15.75" outlineLevel="1" x14ac:dyDescent="0.25">
      <c r="B152" s="27"/>
      <c r="C152" s="18"/>
      <c r="D152" s="18"/>
      <c r="E152" s="62"/>
      <c r="F152" s="39"/>
      <c r="G152" s="39"/>
      <c r="H152" s="29">
        <f t="shared" si="20"/>
        <v>0</v>
      </c>
      <c r="I152" s="29">
        <f t="shared" si="21"/>
        <v>0</v>
      </c>
      <c r="J152" s="29">
        <f t="shared" ref="J152:J160" si="37">(H152*D152)+(I152*D152)</f>
        <v>0</v>
      </c>
      <c r="K152" s="24">
        <f t="shared" si="34"/>
        <v>0</v>
      </c>
      <c r="L152" s="24">
        <f t="shared" si="33"/>
        <v>0</v>
      </c>
      <c r="M152" s="24">
        <f t="shared" si="33"/>
        <v>0</v>
      </c>
      <c r="N152" s="24">
        <f t="shared" si="33"/>
        <v>0</v>
      </c>
      <c r="O152" s="24">
        <f t="shared" si="33"/>
        <v>0</v>
      </c>
      <c r="P152" s="24">
        <f t="shared" si="33"/>
        <v>0</v>
      </c>
      <c r="Q152" s="24">
        <f t="shared" si="33"/>
        <v>0</v>
      </c>
      <c r="R152" s="24">
        <f t="shared" si="33"/>
        <v>0</v>
      </c>
      <c r="S152" s="24">
        <f t="shared" si="33"/>
        <v>0</v>
      </c>
      <c r="T152" s="25" t="s">
        <v>31</v>
      </c>
      <c r="U152" s="30"/>
      <c r="W152" s="31"/>
    </row>
    <row r="153" spans="2:23" s="38" customFormat="1" ht="15.75" outlineLevel="1" x14ac:dyDescent="0.25">
      <c r="B153" s="32"/>
      <c r="C153" s="33"/>
      <c r="D153" s="33"/>
      <c r="E153" s="34"/>
      <c r="F153" s="35"/>
      <c r="G153" s="35"/>
      <c r="H153" s="29">
        <f t="shared" si="20"/>
        <v>0</v>
      </c>
      <c r="I153" s="29">
        <f t="shared" si="21"/>
        <v>0</v>
      </c>
      <c r="J153" s="36">
        <f t="shared" si="37"/>
        <v>0</v>
      </c>
      <c r="K153" s="24">
        <f t="shared" si="34"/>
        <v>0</v>
      </c>
      <c r="L153" s="61">
        <f t="shared" si="33"/>
        <v>0</v>
      </c>
      <c r="M153" s="24">
        <f t="shared" si="33"/>
        <v>0</v>
      </c>
      <c r="N153" s="24">
        <f t="shared" si="33"/>
        <v>0</v>
      </c>
      <c r="O153" s="24">
        <f t="shared" si="33"/>
        <v>0</v>
      </c>
      <c r="P153" s="24">
        <f t="shared" si="33"/>
        <v>0</v>
      </c>
      <c r="Q153" s="24">
        <f t="shared" si="33"/>
        <v>0</v>
      </c>
      <c r="R153" s="24">
        <f t="shared" si="33"/>
        <v>0</v>
      </c>
      <c r="S153" s="24">
        <f t="shared" si="33"/>
        <v>0</v>
      </c>
      <c r="T153" s="37" t="s">
        <v>31</v>
      </c>
      <c r="U153" s="37"/>
    </row>
    <row r="154" spans="2:23" s="26" customFormat="1" ht="15.75" outlineLevel="1" x14ac:dyDescent="0.25">
      <c r="B154" s="27"/>
      <c r="C154" s="18"/>
      <c r="D154" s="18"/>
      <c r="E154" s="62"/>
      <c r="F154" s="39"/>
      <c r="G154" s="39"/>
      <c r="H154" s="29">
        <f t="shared" si="20"/>
        <v>0</v>
      </c>
      <c r="I154" s="29">
        <f t="shared" si="21"/>
        <v>0</v>
      </c>
      <c r="J154" s="29">
        <f t="shared" si="37"/>
        <v>0</v>
      </c>
      <c r="K154" s="24">
        <f t="shared" si="34"/>
        <v>0</v>
      </c>
      <c r="L154" s="24">
        <f t="shared" si="33"/>
        <v>0</v>
      </c>
      <c r="M154" s="24">
        <f t="shared" si="33"/>
        <v>0</v>
      </c>
      <c r="N154" s="24">
        <f t="shared" si="33"/>
        <v>0</v>
      </c>
      <c r="O154" s="24">
        <f t="shared" si="33"/>
        <v>0</v>
      </c>
      <c r="P154" s="24">
        <f t="shared" si="33"/>
        <v>0</v>
      </c>
      <c r="Q154" s="24">
        <f t="shared" si="33"/>
        <v>0</v>
      </c>
      <c r="R154" s="24">
        <f t="shared" si="33"/>
        <v>0</v>
      </c>
      <c r="S154" s="24">
        <f t="shared" si="33"/>
        <v>0</v>
      </c>
      <c r="T154" s="25" t="s">
        <v>31</v>
      </c>
      <c r="U154" s="30"/>
      <c r="W154" s="31"/>
    </row>
    <row r="155" spans="2:23" s="26" customFormat="1" ht="15.75" outlineLevel="1" x14ac:dyDescent="0.25">
      <c r="B155" s="27"/>
      <c r="C155" s="18"/>
      <c r="D155" s="18"/>
      <c r="E155" s="62"/>
      <c r="F155" s="39"/>
      <c r="G155" s="39"/>
      <c r="H155" s="29">
        <f t="shared" si="20"/>
        <v>0</v>
      </c>
      <c r="I155" s="29">
        <f t="shared" si="21"/>
        <v>0</v>
      </c>
      <c r="J155" s="29">
        <f t="shared" si="37"/>
        <v>0</v>
      </c>
      <c r="K155" s="24">
        <f t="shared" si="34"/>
        <v>0</v>
      </c>
      <c r="L155" s="24">
        <f t="shared" si="34"/>
        <v>0</v>
      </c>
      <c r="M155" s="24">
        <f t="shared" si="34"/>
        <v>0</v>
      </c>
      <c r="N155" s="24">
        <f t="shared" si="34"/>
        <v>0</v>
      </c>
      <c r="O155" s="24">
        <f t="shared" si="34"/>
        <v>0</v>
      </c>
      <c r="P155" s="24">
        <f t="shared" si="34"/>
        <v>0</v>
      </c>
      <c r="Q155" s="24">
        <f t="shared" si="34"/>
        <v>0</v>
      </c>
      <c r="R155" s="24">
        <f t="shared" si="34"/>
        <v>0</v>
      </c>
      <c r="S155" s="24">
        <f t="shared" si="34"/>
        <v>0</v>
      </c>
      <c r="T155" s="25" t="s">
        <v>31</v>
      </c>
      <c r="U155" s="30"/>
      <c r="W155" s="31"/>
    </row>
    <row r="156" spans="2:23" s="26" customFormat="1" ht="15.75" outlineLevel="1" x14ac:dyDescent="0.25">
      <c r="B156" s="27"/>
      <c r="C156" s="18"/>
      <c r="D156" s="18"/>
      <c r="E156" s="62"/>
      <c r="F156" s="39"/>
      <c r="G156" s="39"/>
      <c r="H156" s="29">
        <f t="shared" si="20"/>
        <v>0</v>
      </c>
      <c r="I156" s="29">
        <f t="shared" si="21"/>
        <v>0</v>
      </c>
      <c r="J156" s="29">
        <f t="shared" si="37"/>
        <v>0</v>
      </c>
      <c r="K156" s="24">
        <f t="shared" si="34"/>
        <v>0</v>
      </c>
      <c r="L156" s="24">
        <f t="shared" si="33"/>
        <v>0</v>
      </c>
      <c r="M156" s="24">
        <f t="shared" si="33"/>
        <v>0</v>
      </c>
      <c r="N156" s="24">
        <f t="shared" si="33"/>
        <v>0</v>
      </c>
      <c r="O156" s="24">
        <f t="shared" si="33"/>
        <v>0</v>
      </c>
      <c r="P156" s="24">
        <f t="shared" si="33"/>
        <v>0</v>
      </c>
      <c r="Q156" s="24">
        <f t="shared" si="33"/>
        <v>0</v>
      </c>
      <c r="R156" s="24">
        <f t="shared" si="33"/>
        <v>0</v>
      </c>
      <c r="S156" s="24">
        <f t="shared" si="33"/>
        <v>0</v>
      </c>
      <c r="T156" s="25" t="s">
        <v>31</v>
      </c>
      <c r="U156" s="30"/>
      <c r="W156" s="31"/>
    </row>
    <row r="157" spans="2:23" s="26" customFormat="1" ht="15.75" outlineLevel="1" x14ac:dyDescent="0.25">
      <c r="B157" s="27"/>
      <c r="C157" s="18"/>
      <c r="D157" s="18"/>
      <c r="E157" s="62"/>
      <c r="F157" s="39"/>
      <c r="G157" s="39"/>
      <c r="H157" s="29">
        <f t="shared" si="20"/>
        <v>0</v>
      </c>
      <c r="I157" s="29">
        <f t="shared" si="21"/>
        <v>0</v>
      </c>
      <c r="J157" s="29">
        <f t="shared" si="37"/>
        <v>0</v>
      </c>
      <c r="K157" s="24">
        <f t="shared" si="34"/>
        <v>0</v>
      </c>
      <c r="L157" s="24">
        <f t="shared" si="33"/>
        <v>0</v>
      </c>
      <c r="M157" s="24">
        <f t="shared" si="33"/>
        <v>0</v>
      </c>
      <c r="N157" s="24">
        <f t="shared" si="33"/>
        <v>0</v>
      </c>
      <c r="O157" s="24">
        <f t="shared" si="33"/>
        <v>0</v>
      </c>
      <c r="P157" s="24">
        <f t="shared" si="33"/>
        <v>0</v>
      </c>
      <c r="Q157" s="24">
        <f t="shared" si="33"/>
        <v>0</v>
      </c>
      <c r="R157" s="24">
        <f t="shared" si="33"/>
        <v>0</v>
      </c>
      <c r="S157" s="24">
        <f t="shared" si="33"/>
        <v>0</v>
      </c>
      <c r="T157" s="25" t="s">
        <v>31</v>
      </c>
      <c r="U157" s="30"/>
      <c r="W157" s="31"/>
    </row>
    <row r="158" spans="2:23" s="38" customFormat="1" ht="15.75" outlineLevel="1" x14ac:dyDescent="0.25">
      <c r="B158" s="32"/>
      <c r="C158" s="33"/>
      <c r="D158" s="33"/>
      <c r="E158" s="34"/>
      <c r="F158" s="35"/>
      <c r="G158" s="35"/>
      <c r="H158" s="29">
        <f t="shared" si="20"/>
        <v>0</v>
      </c>
      <c r="I158" s="29">
        <f t="shared" si="21"/>
        <v>0</v>
      </c>
      <c r="J158" s="36">
        <f t="shared" si="37"/>
        <v>0</v>
      </c>
      <c r="K158" s="24">
        <f t="shared" si="34"/>
        <v>0</v>
      </c>
      <c r="L158" s="61">
        <f t="shared" si="33"/>
        <v>0</v>
      </c>
      <c r="M158" s="24">
        <f t="shared" si="33"/>
        <v>0</v>
      </c>
      <c r="N158" s="24">
        <f t="shared" si="33"/>
        <v>0</v>
      </c>
      <c r="O158" s="24">
        <f t="shared" si="33"/>
        <v>0</v>
      </c>
      <c r="P158" s="24">
        <f t="shared" si="33"/>
        <v>0</v>
      </c>
      <c r="Q158" s="24">
        <f t="shared" si="33"/>
        <v>0</v>
      </c>
      <c r="R158" s="24">
        <f t="shared" si="33"/>
        <v>0</v>
      </c>
      <c r="S158" s="24">
        <f t="shared" si="33"/>
        <v>0</v>
      </c>
      <c r="T158" s="37" t="s">
        <v>31</v>
      </c>
      <c r="U158" s="37"/>
    </row>
    <row r="159" spans="2:23" s="26" customFormat="1" ht="15.75" outlineLevel="1" x14ac:dyDescent="0.25">
      <c r="B159" s="27"/>
      <c r="C159" s="18"/>
      <c r="D159" s="18"/>
      <c r="E159" s="62"/>
      <c r="F159" s="39"/>
      <c r="G159" s="39"/>
      <c r="H159" s="29">
        <f t="shared" si="20"/>
        <v>0</v>
      </c>
      <c r="I159" s="29">
        <f t="shared" si="21"/>
        <v>0</v>
      </c>
      <c r="J159" s="29">
        <f t="shared" si="37"/>
        <v>0</v>
      </c>
      <c r="K159" s="24">
        <f t="shared" si="34"/>
        <v>0</v>
      </c>
      <c r="L159" s="24">
        <f t="shared" si="33"/>
        <v>0</v>
      </c>
      <c r="M159" s="24">
        <f t="shared" si="33"/>
        <v>0</v>
      </c>
      <c r="N159" s="24">
        <f t="shared" si="33"/>
        <v>0</v>
      </c>
      <c r="O159" s="24">
        <f t="shared" si="33"/>
        <v>0</v>
      </c>
      <c r="P159" s="24">
        <f t="shared" si="33"/>
        <v>0</v>
      </c>
      <c r="Q159" s="24">
        <f t="shared" si="33"/>
        <v>0</v>
      </c>
      <c r="R159" s="24">
        <f t="shared" si="33"/>
        <v>0</v>
      </c>
      <c r="S159" s="24">
        <f t="shared" si="33"/>
        <v>0</v>
      </c>
      <c r="T159" s="25" t="s">
        <v>31</v>
      </c>
      <c r="U159" s="30"/>
      <c r="W159" s="31"/>
    </row>
    <row r="160" spans="2:23" s="26" customFormat="1" ht="15.75" outlineLevel="1" x14ac:dyDescent="0.25">
      <c r="B160" s="27"/>
      <c r="C160" s="18"/>
      <c r="D160" s="18"/>
      <c r="E160" s="62"/>
      <c r="F160" s="39"/>
      <c r="G160" s="39"/>
      <c r="H160" s="29">
        <f t="shared" ref="H160:H223" si="38">IF(C160="A",PRODUCT(E160:G160),0)</f>
        <v>0</v>
      </c>
      <c r="I160" s="29">
        <f t="shared" ref="I160:I223" si="39">IF(C160="D",-PRODUCT(E160:G160),0)</f>
        <v>0</v>
      </c>
      <c r="J160" s="29">
        <f t="shared" si="37"/>
        <v>0</v>
      </c>
      <c r="K160" s="24">
        <f t="shared" si="34"/>
        <v>0</v>
      </c>
      <c r="L160" s="24">
        <f t="shared" si="34"/>
        <v>0</v>
      </c>
      <c r="M160" s="24">
        <f t="shared" si="34"/>
        <v>0</v>
      </c>
      <c r="N160" s="24">
        <f t="shared" si="34"/>
        <v>0</v>
      </c>
      <c r="O160" s="24">
        <f t="shared" si="34"/>
        <v>0</v>
      </c>
      <c r="P160" s="24">
        <f t="shared" si="34"/>
        <v>0</v>
      </c>
      <c r="Q160" s="24">
        <f t="shared" si="34"/>
        <v>0</v>
      </c>
      <c r="R160" s="24">
        <f t="shared" si="34"/>
        <v>0</v>
      </c>
      <c r="S160" s="24">
        <f t="shared" si="34"/>
        <v>0</v>
      </c>
      <c r="T160" s="25" t="s">
        <v>31</v>
      </c>
      <c r="U160" s="30"/>
      <c r="W160" s="31"/>
    </row>
    <row r="161" spans="2:23" s="68" customFormat="1" ht="15.75" outlineLevel="1" x14ac:dyDescent="0.25">
      <c r="B161" s="17"/>
      <c r="C161" s="65"/>
      <c r="D161" s="65"/>
      <c r="E161" s="66"/>
      <c r="F161" s="39"/>
      <c r="G161" s="39"/>
      <c r="H161" s="29">
        <f t="shared" si="38"/>
        <v>0</v>
      </c>
      <c r="I161" s="29">
        <f t="shared" si="39"/>
        <v>0</v>
      </c>
      <c r="J161" s="29"/>
      <c r="K161" s="24">
        <f t="shared" si="34"/>
        <v>0</v>
      </c>
      <c r="L161" s="24">
        <f t="shared" si="33"/>
        <v>0</v>
      </c>
      <c r="M161" s="24">
        <f t="shared" si="33"/>
        <v>0</v>
      </c>
      <c r="N161" s="24">
        <f t="shared" si="33"/>
        <v>0</v>
      </c>
      <c r="O161" s="24">
        <f t="shared" si="33"/>
        <v>0</v>
      </c>
      <c r="P161" s="24">
        <f t="shared" si="33"/>
        <v>0</v>
      </c>
      <c r="Q161" s="24">
        <f t="shared" si="33"/>
        <v>0</v>
      </c>
      <c r="R161" s="24">
        <f t="shared" si="33"/>
        <v>0</v>
      </c>
      <c r="S161" s="24">
        <f t="shared" si="33"/>
        <v>0</v>
      </c>
      <c r="T161" s="25"/>
      <c r="U161" s="67"/>
      <c r="V161" s="26"/>
    </row>
    <row r="162" spans="2:23" s="26" customFormat="1" ht="15.75" outlineLevel="1" x14ac:dyDescent="0.25">
      <c r="B162" s="27"/>
      <c r="C162" s="18"/>
      <c r="D162" s="18"/>
      <c r="E162" s="62"/>
      <c r="F162" s="39"/>
      <c r="G162" s="39"/>
      <c r="H162" s="29">
        <f t="shared" si="38"/>
        <v>0</v>
      </c>
      <c r="I162" s="29">
        <f t="shared" si="39"/>
        <v>0</v>
      </c>
      <c r="J162" s="29">
        <f t="shared" ref="J162:J164" si="40">(H162*D162)+(I162*D162)</f>
        <v>0</v>
      </c>
      <c r="K162" s="24">
        <f t="shared" si="34"/>
        <v>0</v>
      </c>
      <c r="L162" s="24">
        <f t="shared" si="33"/>
        <v>0</v>
      </c>
      <c r="M162" s="24">
        <f t="shared" si="33"/>
        <v>0</v>
      </c>
      <c r="N162" s="24">
        <f t="shared" si="33"/>
        <v>0</v>
      </c>
      <c r="O162" s="24">
        <f t="shared" si="33"/>
        <v>0</v>
      </c>
      <c r="P162" s="24">
        <f t="shared" si="33"/>
        <v>0</v>
      </c>
      <c r="Q162" s="24">
        <f t="shared" si="33"/>
        <v>0</v>
      </c>
      <c r="R162" s="24">
        <f t="shared" si="33"/>
        <v>0</v>
      </c>
      <c r="S162" s="24">
        <f t="shared" si="33"/>
        <v>0</v>
      </c>
      <c r="T162" s="25" t="s">
        <v>31</v>
      </c>
      <c r="U162" s="30"/>
      <c r="W162" s="31"/>
    </row>
    <row r="163" spans="2:23" s="38" customFormat="1" ht="15.75" outlineLevel="1" x14ac:dyDescent="0.25">
      <c r="B163" s="32"/>
      <c r="C163" s="33"/>
      <c r="D163" s="33"/>
      <c r="E163" s="34"/>
      <c r="F163" s="35"/>
      <c r="G163" s="35"/>
      <c r="H163" s="29">
        <f t="shared" si="38"/>
        <v>0</v>
      </c>
      <c r="I163" s="29">
        <f t="shared" si="39"/>
        <v>0</v>
      </c>
      <c r="J163" s="36">
        <f t="shared" si="40"/>
        <v>0</v>
      </c>
      <c r="K163" s="24">
        <f t="shared" si="34"/>
        <v>0</v>
      </c>
      <c r="L163" s="61">
        <f t="shared" si="33"/>
        <v>0</v>
      </c>
      <c r="M163" s="24">
        <f t="shared" si="33"/>
        <v>0</v>
      </c>
      <c r="N163" s="24">
        <f t="shared" si="33"/>
        <v>0</v>
      </c>
      <c r="O163" s="24">
        <f t="shared" si="33"/>
        <v>0</v>
      </c>
      <c r="P163" s="24">
        <f t="shared" si="33"/>
        <v>0</v>
      </c>
      <c r="Q163" s="24">
        <f t="shared" si="33"/>
        <v>0</v>
      </c>
      <c r="R163" s="24">
        <f t="shared" si="33"/>
        <v>0</v>
      </c>
      <c r="S163" s="24">
        <f t="shared" si="33"/>
        <v>0</v>
      </c>
      <c r="T163" s="37" t="s">
        <v>31</v>
      </c>
      <c r="U163" s="37"/>
    </row>
    <row r="164" spans="2:23" s="26" customFormat="1" ht="15.75" outlineLevel="1" x14ac:dyDescent="0.25">
      <c r="B164" s="27"/>
      <c r="C164" s="18"/>
      <c r="D164" s="18"/>
      <c r="E164" s="62"/>
      <c r="F164" s="39"/>
      <c r="G164" s="39"/>
      <c r="H164" s="29">
        <f t="shared" si="38"/>
        <v>0</v>
      </c>
      <c r="I164" s="29">
        <f t="shared" si="39"/>
        <v>0</v>
      </c>
      <c r="J164" s="29">
        <f t="shared" si="40"/>
        <v>0</v>
      </c>
      <c r="K164" s="24">
        <f t="shared" si="34"/>
        <v>0</v>
      </c>
      <c r="L164" s="24">
        <f t="shared" si="33"/>
        <v>0</v>
      </c>
      <c r="M164" s="24">
        <f t="shared" si="33"/>
        <v>0</v>
      </c>
      <c r="N164" s="24">
        <f t="shared" si="33"/>
        <v>0</v>
      </c>
      <c r="O164" s="24">
        <f t="shared" si="33"/>
        <v>0</v>
      </c>
      <c r="P164" s="24">
        <f t="shared" si="33"/>
        <v>0</v>
      </c>
      <c r="Q164" s="24">
        <f t="shared" si="33"/>
        <v>0</v>
      </c>
      <c r="R164" s="24">
        <f t="shared" si="33"/>
        <v>0</v>
      </c>
      <c r="S164" s="24">
        <f t="shared" si="33"/>
        <v>0</v>
      </c>
      <c r="T164" s="25" t="s">
        <v>31</v>
      </c>
      <c r="U164" s="30"/>
      <c r="W164" s="31"/>
    </row>
    <row r="165" spans="2:23" s="68" customFormat="1" ht="15.75" outlineLevel="1" x14ac:dyDescent="0.25">
      <c r="B165" s="17"/>
      <c r="C165" s="65"/>
      <c r="D165" s="65"/>
      <c r="E165" s="66"/>
      <c r="F165" s="39"/>
      <c r="G165" s="39"/>
      <c r="H165" s="29">
        <f t="shared" si="38"/>
        <v>0</v>
      </c>
      <c r="I165" s="29">
        <f t="shared" si="39"/>
        <v>0</v>
      </c>
      <c r="J165" s="29"/>
      <c r="K165" s="24">
        <f t="shared" si="34"/>
        <v>0</v>
      </c>
      <c r="L165" s="24">
        <f t="shared" si="33"/>
        <v>0</v>
      </c>
      <c r="M165" s="24">
        <f t="shared" si="33"/>
        <v>0</v>
      </c>
      <c r="N165" s="24">
        <f t="shared" si="33"/>
        <v>0</v>
      </c>
      <c r="O165" s="24">
        <f t="shared" si="33"/>
        <v>0</v>
      </c>
      <c r="P165" s="24">
        <f t="shared" si="33"/>
        <v>0</v>
      </c>
      <c r="Q165" s="24">
        <f t="shared" si="33"/>
        <v>0</v>
      </c>
      <c r="R165" s="24">
        <f t="shared" si="33"/>
        <v>0</v>
      </c>
      <c r="S165" s="24">
        <f t="shared" si="33"/>
        <v>0</v>
      </c>
      <c r="T165" s="25"/>
      <c r="U165" s="67"/>
      <c r="V165" s="26"/>
    </row>
    <row r="166" spans="2:23" s="26" customFormat="1" ht="15.75" outlineLevel="1" x14ac:dyDescent="0.25">
      <c r="B166" s="27"/>
      <c r="C166" s="18"/>
      <c r="D166" s="18"/>
      <c r="E166" s="62"/>
      <c r="F166" s="39"/>
      <c r="G166" s="39"/>
      <c r="H166" s="29">
        <f t="shared" si="38"/>
        <v>0</v>
      </c>
      <c r="I166" s="29">
        <f t="shared" si="39"/>
        <v>0</v>
      </c>
      <c r="J166" s="29">
        <f t="shared" ref="J166:J170" si="41">(H166*D166)+(I166*D166)</f>
        <v>0</v>
      </c>
      <c r="K166" s="24">
        <f t="shared" si="34"/>
        <v>0</v>
      </c>
      <c r="L166" s="24">
        <f t="shared" si="33"/>
        <v>0</v>
      </c>
      <c r="M166" s="24">
        <f t="shared" si="33"/>
        <v>0</v>
      </c>
      <c r="N166" s="24">
        <f t="shared" si="33"/>
        <v>0</v>
      </c>
      <c r="O166" s="24">
        <f t="shared" si="33"/>
        <v>0</v>
      </c>
      <c r="P166" s="24">
        <f t="shared" si="33"/>
        <v>0</v>
      </c>
      <c r="Q166" s="24">
        <f t="shared" si="33"/>
        <v>0</v>
      </c>
      <c r="R166" s="24">
        <f t="shared" si="33"/>
        <v>0</v>
      </c>
      <c r="S166" s="24">
        <f t="shared" si="33"/>
        <v>0</v>
      </c>
      <c r="T166" s="25" t="s">
        <v>31</v>
      </c>
      <c r="U166" s="30"/>
      <c r="W166" s="31"/>
    </row>
    <row r="167" spans="2:23" s="38" customFormat="1" ht="15.75" outlineLevel="1" x14ac:dyDescent="0.25">
      <c r="B167" s="32"/>
      <c r="C167" s="33"/>
      <c r="D167" s="33"/>
      <c r="E167" s="34"/>
      <c r="F167" s="35"/>
      <c r="G167" s="35"/>
      <c r="H167" s="29">
        <f t="shared" si="38"/>
        <v>0</v>
      </c>
      <c r="I167" s="29">
        <f t="shared" si="39"/>
        <v>0</v>
      </c>
      <c r="J167" s="36">
        <f t="shared" si="41"/>
        <v>0</v>
      </c>
      <c r="K167" s="24">
        <f t="shared" si="34"/>
        <v>0</v>
      </c>
      <c r="L167" s="61">
        <f t="shared" si="33"/>
        <v>0</v>
      </c>
      <c r="M167" s="24">
        <f t="shared" si="33"/>
        <v>0</v>
      </c>
      <c r="N167" s="24">
        <f t="shared" si="33"/>
        <v>0</v>
      </c>
      <c r="O167" s="24">
        <f t="shared" si="33"/>
        <v>0</v>
      </c>
      <c r="P167" s="24">
        <f t="shared" si="33"/>
        <v>0</v>
      </c>
      <c r="Q167" s="24">
        <f t="shared" si="33"/>
        <v>0</v>
      </c>
      <c r="R167" s="24">
        <f t="shared" si="33"/>
        <v>0</v>
      </c>
      <c r="S167" s="24">
        <f t="shared" si="33"/>
        <v>0</v>
      </c>
      <c r="T167" s="37" t="s">
        <v>31</v>
      </c>
      <c r="U167" s="37"/>
    </row>
    <row r="168" spans="2:23" s="26" customFormat="1" ht="15.75" outlineLevel="1" x14ac:dyDescent="0.25">
      <c r="B168" s="27"/>
      <c r="C168" s="18"/>
      <c r="D168" s="18"/>
      <c r="E168" s="19"/>
      <c r="F168" s="20"/>
      <c r="G168" s="28"/>
      <c r="H168" s="29">
        <f t="shared" si="38"/>
        <v>0</v>
      </c>
      <c r="I168" s="29">
        <f t="shared" si="39"/>
        <v>0</v>
      </c>
      <c r="J168" s="29">
        <f t="shared" si="41"/>
        <v>0</v>
      </c>
      <c r="K168" s="24">
        <f t="shared" si="34"/>
        <v>0</v>
      </c>
      <c r="L168" s="24">
        <f t="shared" si="34"/>
        <v>0</v>
      </c>
      <c r="M168" s="24">
        <f t="shared" si="34"/>
        <v>0</v>
      </c>
      <c r="N168" s="24">
        <f t="shared" si="34"/>
        <v>0</v>
      </c>
      <c r="O168" s="24">
        <f t="shared" si="34"/>
        <v>0</v>
      </c>
      <c r="P168" s="24">
        <f t="shared" si="34"/>
        <v>0</v>
      </c>
      <c r="Q168" s="24">
        <f t="shared" si="34"/>
        <v>0</v>
      </c>
      <c r="R168" s="24">
        <f t="shared" si="34"/>
        <v>0</v>
      </c>
      <c r="S168" s="24">
        <f t="shared" si="34"/>
        <v>0</v>
      </c>
      <c r="T168" s="25" t="s">
        <v>31</v>
      </c>
      <c r="U168" s="30"/>
      <c r="W168" s="31"/>
    </row>
    <row r="169" spans="2:23" s="26" customFormat="1" ht="15.75" outlineLevel="1" x14ac:dyDescent="0.25">
      <c r="B169" s="27"/>
      <c r="C169" s="18"/>
      <c r="D169" s="18"/>
      <c r="E169" s="19"/>
      <c r="F169" s="20"/>
      <c r="G169" s="28"/>
      <c r="H169" s="29">
        <f t="shared" si="38"/>
        <v>0</v>
      </c>
      <c r="I169" s="29">
        <f t="shared" si="39"/>
        <v>0</v>
      </c>
      <c r="J169" s="29">
        <f t="shared" si="41"/>
        <v>0</v>
      </c>
      <c r="K169" s="24">
        <f t="shared" si="34"/>
        <v>0</v>
      </c>
      <c r="L169" s="24">
        <f t="shared" si="34"/>
        <v>0</v>
      </c>
      <c r="M169" s="24">
        <f t="shared" si="34"/>
        <v>0</v>
      </c>
      <c r="N169" s="24">
        <f t="shared" si="34"/>
        <v>0</v>
      </c>
      <c r="O169" s="24">
        <f t="shared" si="34"/>
        <v>0</v>
      </c>
      <c r="P169" s="24">
        <f t="shared" si="34"/>
        <v>0</v>
      </c>
      <c r="Q169" s="24">
        <f t="shared" si="34"/>
        <v>0</v>
      </c>
      <c r="R169" s="24">
        <f t="shared" si="34"/>
        <v>0</v>
      </c>
      <c r="S169" s="24">
        <f t="shared" si="34"/>
        <v>0</v>
      </c>
      <c r="T169" s="25" t="s">
        <v>31</v>
      </c>
      <c r="U169" s="30"/>
      <c r="W169" s="31"/>
    </row>
    <row r="170" spans="2:23" s="38" customFormat="1" ht="15.75" outlineLevel="1" x14ac:dyDescent="0.25">
      <c r="B170" s="32"/>
      <c r="C170" s="33"/>
      <c r="D170" s="33"/>
      <c r="E170" s="34"/>
      <c r="F170" s="35"/>
      <c r="G170" s="35"/>
      <c r="H170" s="29">
        <f t="shared" si="38"/>
        <v>0</v>
      </c>
      <c r="I170" s="29">
        <f t="shared" si="39"/>
        <v>0</v>
      </c>
      <c r="J170" s="36">
        <f t="shared" si="41"/>
        <v>0</v>
      </c>
      <c r="K170" s="24">
        <f t="shared" si="34"/>
        <v>0</v>
      </c>
      <c r="L170" s="61">
        <f t="shared" si="34"/>
        <v>0</v>
      </c>
      <c r="M170" s="24">
        <f t="shared" si="34"/>
        <v>0</v>
      </c>
      <c r="N170" s="24">
        <f t="shared" si="34"/>
        <v>0</v>
      </c>
      <c r="O170" s="24">
        <f t="shared" si="34"/>
        <v>0</v>
      </c>
      <c r="P170" s="24">
        <f t="shared" si="34"/>
        <v>0</v>
      </c>
      <c r="Q170" s="24">
        <f t="shared" si="34"/>
        <v>0</v>
      </c>
      <c r="R170" s="24">
        <f t="shared" si="34"/>
        <v>0</v>
      </c>
      <c r="S170" s="24">
        <f t="shared" si="34"/>
        <v>0</v>
      </c>
      <c r="T170" s="37" t="s">
        <v>31</v>
      </c>
      <c r="U170" s="37"/>
    </row>
    <row r="171" spans="2:23" s="26" customFormat="1" ht="15.75" outlineLevel="1" x14ac:dyDescent="0.25">
      <c r="B171" s="17"/>
      <c r="C171" s="18"/>
      <c r="D171" s="19"/>
      <c r="E171" s="20"/>
      <c r="F171" s="21"/>
      <c r="G171" s="22"/>
      <c r="H171" s="29">
        <f t="shared" si="38"/>
        <v>0</v>
      </c>
      <c r="I171" s="29">
        <f t="shared" si="39"/>
        <v>0</v>
      </c>
      <c r="J171" s="23">
        <f t="shared" ref="J171" si="42">IF($D171=J$6,$C171*$G171,0)</f>
        <v>0</v>
      </c>
      <c r="K171" s="24">
        <f t="shared" si="34"/>
        <v>0</v>
      </c>
      <c r="L171" s="24">
        <f t="shared" si="33"/>
        <v>0</v>
      </c>
      <c r="M171" s="24">
        <f t="shared" si="33"/>
        <v>0</v>
      </c>
      <c r="N171" s="24">
        <f t="shared" si="33"/>
        <v>0</v>
      </c>
      <c r="O171" s="24">
        <f t="shared" si="33"/>
        <v>0</v>
      </c>
      <c r="P171" s="24">
        <f t="shared" si="33"/>
        <v>0</v>
      </c>
      <c r="Q171" s="24">
        <f t="shared" si="33"/>
        <v>0</v>
      </c>
      <c r="R171" s="24">
        <f t="shared" si="33"/>
        <v>0</v>
      </c>
      <c r="S171" s="24">
        <f t="shared" si="33"/>
        <v>0</v>
      </c>
      <c r="T171" s="31"/>
    </row>
    <row r="172" spans="2:23" s="26" customFormat="1" ht="15.75" outlineLevel="1" x14ac:dyDescent="0.25">
      <c r="B172" s="27"/>
      <c r="C172" s="18"/>
      <c r="D172" s="18"/>
      <c r="E172" s="19"/>
      <c r="F172" s="20"/>
      <c r="G172" s="28"/>
      <c r="H172" s="29">
        <f t="shared" si="38"/>
        <v>0</v>
      </c>
      <c r="I172" s="29">
        <f t="shared" si="39"/>
        <v>0</v>
      </c>
      <c r="J172" s="29">
        <f t="shared" ref="J172" si="43">(H172*D172)+(I172*D172)</f>
        <v>0</v>
      </c>
      <c r="K172" s="24">
        <f t="shared" si="34"/>
        <v>0</v>
      </c>
      <c r="L172" s="24">
        <f t="shared" si="33"/>
        <v>0</v>
      </c>
      <c r="M172" s="24">
        <f t="shared" si="33"/>
        <v>0</v>
      </c>
      <c r="N172" s="24">
        <f t="shared" si="33"/>
        <v>0</v>
      </c>
      <c r="O172" s="24">
        <f t="shared" si="33"/>
        <v>0</v>
      </c>
      <c r="P172" s="24">
        <f t="shared" si="33"/>
        <v>0</v>
      </c>
      <c r="Q172" s="24">
        <f t="shared" si="33"/>
        <v>0</v>
      </c>
      <c r="R172" s="24">
        <f t="shared" si="33"/>
        <v>0</v>
      </c>
      <c r="S172" s="24">
        <f t="shared" si="33"/>
        <v>0</v>
      </c>
      <c r="T172" s="25" t="s">
        <v>31</v>
      </c>
      <c r="U172" s="30"/>
      <c r="W172" s="31"/>
    </row>
    <row r="173" spans="2:23" s="26" customFormat="1" ht="15.75" outlineLevel="1" x14ac:dyDescent="0.25">
      <c r="B173" s="17"/>
      <c r="C173" s="18"/>
      <c r="D173" s="19"/>
      <c r="E173" s="20"/>
      <c r="F173" s="21"/>
      <c r="G173" s="22"/>
      <c r="H173" s="29">
        <f t="shared" si="38"/>
        <v>0</v>
      </c>
      <c r="I173" s="29">
        <f t="shared" si="39"/>
        <v>0</v>
      </c>
      <c r="J173" s="23">
        <f t="shared" ref="J173" si="44">IF($D173=J$6,$C173*$G173,0)</f>
        <v>0</v>
      </c>
      <c r="K173" s="24">
        <f t="shared" si="34"/>
        <v>0</v>
      </c>
      <c r="L173" s="24">
        <f t="shared" si="34"/>
        <v>0</v>
      </c>
      <c r="M173" s="24">
        <f t="shared" si="34"/>
        <v>0</v>
      </c>
      <c r="N173" s="24">
        <f t="shared" si="34"/>
        <v>0</v>
      </c>
      <c r="O173" s="24">
        <f t="shared" si="34"/>
        <v>0</v>
      </c>
      <c r="P173" s="24">
        <f t="shared" si="34"/>
        <v>0</v>
      </c>
      <c r="Q173" s="24">
        <f t="shared" si="34"/>
        <v>0</v>
      </c>
      <c r="R173" s="24">
        <f t="shared" si="34"/>
        <v>0</v>
      </c>
      <c r="S173" s="24">
        <f t="shared" si="34"/>
        <v>0</v>
      </c>
      <c r="T173" s="31"/>
    </row>
    <row r="174" spans="2:23" s="26" customFormat="1" ht="15.75" outlineLevel="1" x14ac:dyDescent="0.25">
      <c r="B174" s="27"/>
      <c r="C174" s="18"/>
      <c r="D174" s="18"/>
      <c r="E174" s="19"/>
      <c r="F174" s="20"/>
      <c r="G174" s="28"/>
      <c r="H174" s="29">
        <f t="shared" si="38"/>
        <v>0</v>
      </c>
      <c r="I174" s="29">
        <f t="shared" si="39"/>
        <v>0</v>
      </c>
      <c r="J174" s="29">
        <f t="shared" ref="J174:J181" si="45">(H174*D174)+(I174*D174)</f>
        <v>0</v>
      </c>
      <c r="K174" s="24">
        <f t="shared" si="34"/>
        <v>0</v>
      </c>
      <c r="L174" s="24">
        <f t="shared" si="34"/>
        <v>0</v>
      </c>
      <c r="M174" s="24">
        <f t="shared" si="34"/>
        <v>0</v>
      </c>
      <c r="N174" s="24">
        <f t="shared" si="34"/>
        <v>0</v>
      </c>
      <c r="O174" s="24">
        <f t="shared" si="34"/>
        <v>0</v>
      </c>
      <c r="P174" s="24">
        <f t="shared" si="34"/>
        <v>0</v>
      </c>
      <c r="Q174" s="24">
        <f t="shared" si="34"/>
        <v>0</v>
      </c>
      <c r="R174" s="24">
        <f t="shared" si="34"/>
        <v>0</v>
      </c>
      <c r="S174" s="24">
        <f t="shared" si="34"/>
        <v>0</v>
      </c>
      <c r="T174" s="25" t="s">
        <v>31</v>
      </c>
      <c r="U174" s="30"/>
      <c r="W174" s="31"/>
    </row>
    <row r="175" spans="2:23" s="38" customFormat="1" ht="15.75" outlineLevel="1" x14ac:dyDescent="0.25">
      <c r="B175" s="32"/>
      <c r="C175" s="33"/>
      <c r="D175" s="33"/>
      <c r="E175" s="34"/>
      <c r="F175" s="35"/>
      <c r="G175" s="35"/>
      <c r="H175" s="29">
        <f t="shared" si="38"/>
        <v>0</v>
      </c>
      <c r="I175" s="29">
        <f t="shared" si="39"/>
        <v>0</v>
      </c>
      <c r="J175" s="36">
        <f t="shared" si="45"/>
        <v>0</v>
      </c>
      <c r="K175" s="24">
        <f t="shared" si="34"/>
        <v>0</v>
      </c>
      <c r="L175" s="24">
        <f t="shared" si="34"/>
        <v>0</v>
      </c>
      <c r="M175" s="24">
        <f t="shared" si="34"/>
        <v>0</v>
      </c>
      <c r="N175" s="24">
        <f t="shared" si="34"/>
        <v>0</v>
      </c>
      <c r="O175" s="24">
        <f t="shared" si="34"/>
        <v>0</v>
      </c>
      <c r="P175" s="24">
        <f t="shared" si="34"/>
        <v>0</v>
      </c>
      <c r="Q175" s="24">
        <f t="shared" si="34"/>
        <v>0</v>
      </c>
      <c r="R175" s="24">
        <f t="shared" si="34"/>
        <v>0</v>
      </c>
      <c r="S175" s="24">
        <f t="shared" si="34"/>
        <v>0</v>
      </c>
      <c r="T175" s="37" t="s">
        <v>31</v>
      </c>
      <c r="U175" s="37"/>
    </row>
    <row r="176" spans="2:23" s="26" customFormat="1" ht="15.75" outlineLevel="1" x14ac:dyDescent="0.25">
      <c r="B176" s="27"/>
      <c r="C176" s="18"/>
      <c r="D176" s="18"/>
      <c r="E176" s="19"/>
      <c r="F176" s="20"/>
      <c r="G176" s="28"/>
      <c r="H176" s="29">
        <f t="shared" si="38"/>
        <v>0</v>
      </c>
      <c r="I176" s="29">
        <f t="shared" si="39"/>
        <v>0</v>
      </c>
      <c r="J176" s="29">
        <f t="shared" si="45"/>
        <v>0</v>
      </c>
      <c r="K176" s="24">
        <f t="shared" si="34"/>
        <v>0</v>
      </c>
      <c r="L176" s="24">
        <f t="shared" si="34"/>
        <v>0</v>
      </c>
      <c r="M176" s="24">
        <f t="shared" si="34"/>
        <v>0</v>
      </c>
      <c r="N176" s="24">
        <f t="shared" si="34"/>
        <v>0</v>
      </c>
      <c r="O176" s="24">
        <f t="shared" si="34"/>
        <v>0</v>
      </c>
      <c r="P176" s="24">
        <f t="shared" si="34"/>
        <v>0</v>
      </c>
      <c r="Q176" s="24">
        <f t="shared" si="34"/>
        <v>0</v>
      </c>
      <c r="R176" s="24">
        <f t="shared" si="34"/>
        <v>0</v>
      </c>
      <c r="S176" s="24">
        <f t="shared" si="34"/>
        <v>0</v>
      </c>
      <c r="T176" s="25" t="s">
        <v>31</v>
      </c>
      <c r="U176" s="30"/>
      <c r="W176" s="31"/>
    </row>
    <row r="177" spans="2:23" s="26" customFormat="1" ht="15.75" outlineLevel="1" x14ac:dyDescent="0.25">
      <c r="B177" s="27"/>
      <c r="C177" s="18"/>
      <c r="D177" s="18"/>
      <c r="E177" s="19"/>
      <c r="F177" s="20"/>
      <c r="G177" s="28"/>
      <c r="H177" s="29">
        <f t="shared" si="38"/>
        <v>0</v>
      </c>
      <c r="I177" s="29">
        <f t="shared" si="39"/>
        <v>0</v>
      </c>
      <c r="J177" s="29">
        <f t="shared" si="45"/>
        <v>0</v>
      </c>
      <c r="K177" s="24">
        <f t="shared" si="34"/>
        <v>0</v>
      </c>
      <c r="L177" s="24">
        <f t="shared" si="34"/>
        <v>0</v>
      </c>
      <c r="M177" s="24">
        <f t="shared" si="34"/>
        <v>0</v>
      </c>
      <c r="N177" s="24">
        <f t="shared" si="34"/>
        <v>0</v>
      </c>
      <c r="O177" s="24">
        <f t="shared" si="34"/>
        <v>0</v>
      </c>
      <c r="P177" s="24">
        <f t="shared" si="34"/>
        <v>0</v>
      </c>
      <c r="Q177" s="24">
        <f t="shared" si="34"/>
        <v>0</v>
      </c>
      <c r="R177" s="24">
        <f t="shared" si="34"/>
        <v>0</v>
      </c>
      <c r="S177" s="24">
        <f t="shared" si="34"/>
        <v>0</v>
      </c>
      <c r="T177" s="25" t="s">
        <v>31</v>
      </c>
      <c r="U177" s="30"/>
      <c r="W177" s="31"/>
    </row>
    <row r="178" spans="2:23" s="26" customFormat="1" ht="15.75" outlineLevel="1" x14ac:dyDescent="0.25">
      <c r="B178" s="27"/>
      <c r="C178" s="18"/>
      <c r="D178" s="18"/>
      <c r="E178" s="19"/>
      <c r="F178" s="20"/>
      <c r="G178" s="28"/>
      <c r="H178" s="29">
        <f t="shared" si="38"/>
        <v>0</v>
      </c>
      <c r="I178" s="29">
        <f t="shared" si="39"/>
        <v>0</v>
      </c>
      <c r="J178" s="29">
        <f t="shared" si="45"/>
        <v>0</v>
      </c>
      <c r="K178" s="24">
        <f t="shared" si="34"/>
        <v>0</v>
      </c>
      <c r="L178" s="24">
        <f t="shared" si="34"/>
        <v>0</v>
      </c>
      <c r="M178" s="24">
        <f t="shared" si="34"/>
        <v>0</v>
      </c>
      <c r="N178" s="24">
        <f t="shared" si="34"/>
        <v>0</v>
      </c>
      <c r="O178" s="24">
        <f t="shared" si="34"/>
        <v>0</v>
      </c>
      <c r="P178" s="24">
        <f t="shared" si="34"/>
        <v>0</v>
      </c>
      <c r="Q178" s="24">
        <f t="shared" si="34"/>
        <v>0</v>
      </c>
      <c r="R178" s="24">
        <f t="shared" si="34"/>
        <v>0</v>
      </c>
      <c r="S178" s="24">
        <f t="shared" si="34"/>
        <v>0</v>
      </c>
      <c r="T178" s="25" t="s">
        <v>31</v>
      </c>
      <c r="U178" s="30"/>
      <c r="W178" s="31"/>
    </row>
    <row r="179" spans="2:23" s="26" customFormat="1" ht="15.75" outlineLevel="1" x14ac:dyDescent="0.25">
      <c r="B179" s="27"/>
      <c r="C179" s="18"/>
      <c r="D179" s="18"/>
      <c r="E179" s="19"/>
      <c r="F179" s="20"/>
      <c r="G179" s="28"/>
      <c r="H179" s="29">
        <f t="shared" si="38"/>
        <v>0</v>
      </c>
      <c r="I179" s="29">
        <f t="shared" si="39"/>
        <v>0</v>
      </c>
      <c r="J179" s="29">
        <f t="shared" si="45"/>
        <v>0</v>
      </c>
      <c r="K179" s="24">
        <f t="shared" si="34"/>
        <v>0</v>
      </c>
      <c r="L179" s="24">
        <f t="shared" si="34"/>
        <v>0</v>
      </c>
      <c r="M179" s="24">
        <f t="shared" si="34"/>
        <v>0</v>
      </c>
      <c r="N179" s="24">
        <f t="shared" si="34"/>
        <v>0</v>
      </c>
      <c r="O179" s="24">
        <f t="shared" si="34"/>
        <v>0</v>
      </c>
      <c r="P179" s="24">
        <f t="shared" si="34"/>
        <v>0</v>
      </c>
      <c r="Q179" s="24">
        <f t="shared" si="34"/>
        <v>0</v>
      </c>
      <c r="R179" s="24">
        <f t="shared" si="34"/>
        <v>0</v>
      </c>
      <c r="S179" s="24">
        <f t="shared" si="34"/>
        <v>0</v>
      </c>
      <c r="T179" s="25" t="s">
        <v>31</v>
      </c>
      <c r="U179" s="30"/>
      <c r="W179" s="31"/>
    </row>
    <row r="180" spans="2:23" s="38" customFormat="1" ht="15.75" outlineLevel="1" x14ac:dyDescent="0.25">
      <c r="B180" s="32"/>
      <c r="C180" s="33"/>
      <c r="D180" s="33"/>
      <c r="E180" s="34"/>
      <c r="F180" s="35"/>
      <c r="G180" s="35"/>
      <c r="H180" s="29">
        <f t="shared" si="38"/>
        <v>0</v>
      </c>
      <c r="I180" s="29">
        <f t="shared" si="39"/>
        <v>0</v>
      </c>
      <c r="J180" s="36">
        <f t="shared" si="45"/>
        <v>0</v>
      </c>
      <c r="K180" s="24">
        <f t="shared" si="34"/>
        <v>0</v>
      </c>
      <c r="L180" s="24">
        <f t="shared" si="34"/>
        <v>0</v>
      </c>
      <c r="M180" s="24">
        <f t="shared" si="34"/>
        <v>0</v>
      </c>
      <c r="N180" s="24">
        <f t="shared" si="34"/>
        <v>0</v>
      </c>
      <c r="O180" s="24">
        <f t="shared" si="34"/>
        <v>0</v>
      </c>
      <c r="P180" s="24">
        <f t="shared" si="34"/>
        <v>0</v>
      </c>
      <c r="Q180" s="24">
        <f t="shared" si="34"/>
        <v>0</v>
      </c>
      <c r="R180" s="24">
        <f t="shared" si="34"/>
        <v>0</v>
      </c>
      <c r="S180" s="24">
        <f t="shared" si="34"/>
        <v>0</v>
      </c>
      <c r="T180" s="37" t="s">
        <v>31</v>
      </c>
      <c r="U180" s="37"/>
    </row>
    <row r="181" spans="2:23" s="26" customFormat="1" ht="15.75" outlineLevel="1" x14ac:dyDescent="0.25">
      <c r="B181" s="27"/>
      <c r="C181" s="18"/>
      <c r="D181" s="18"/>
      <c r="E181" s="19"/>
      <c r="F181" s="20"/>
      <c r="G181" s="28"/>
      <c r="H181" s="29">
        <f t="shared" si="38"/>
        <v>0</v>
      </c>
      <c r="I181" s="29">
        <f t="shared" si="39"/>
        <v>0</v>
      </c>
      <c r="J181" s="29">
        <f t="shared" si="45"/>
        <v>0</v>
      </c>
      <c r="K181" s="24">
        <f t="shared" si="34"/>
        <v>0</v>
      </c>
      <c r="L181" s="24">
        <f t="shared" si="34"/>
        <v>0</v>
      </c>
      <c r="M181" s="24">
        <f t="shared" si="34"/>
        <v>0</v>
      </c>
      <c r="N181" s="24">
        <f t="shared" si="34"/>
        <v>0</v>
      </c>
      <c r="O181" s="24">
        <f t="shared" si="34"/>
        <v>0</v>
      </c>
      <c r="P181" s="24">
        <f t="shared" si="34"/>
        <v>0</v>
      </c>
      <c r="Q181" s="24">
        <f t="shared" si="34"/>
        <v>0</v>
      </c>
      <c r="R181" s="24">
        <f t="shared" si="34"/>
        <v>0</v>
      </c>
      <c r="S181" s="24">
        <f t="shared" si="34"/>
        <v>0</v>
      </c>
      <c r="T181" s="25" t="s">
        <v>31</v>
      </c>
      <c r="U181" s="30"/>
      <c r="W181" s="31"/>
    </row>
    <row r="182" spans="2:23" s="26" customFormat="1" ht="15.75" outlineLevel="1" x14ac:dyDescent="0.25">
      <c r="B182" s="17"/>
      <c r="C182" s="18"/>
      <c r="D182" s="19"/>
      <c r="E182" s="20"/>
      <c r="F182" s="21"/>
      <c r="G182" s="22"/>
      <c r="H182" s="29">
        <f t="shared" si="38"/>
        <v>0</v>
      </c>
      <c r="I182" s="29">
        <f t="shared" si="39"/>
        <v>0</v>
      </c>
      <c r="J182" s="23">
        <f t="shared" ref="J182" si="46">IF($D182=J$6,$C182*$G182,0)</f>
        <v>0</v>
      </c>
      <c r="K182" s="24">
        <f t="shared" si="34"/>
        <v>0</v>
      </c>
      <c r="L182" s="24">
        <f t="shared" si="34"/>
        <v>0</v>
      </c>
      <c r="M182" s="24">
        <f t="shared" si="34"/>
        <v>0</v>
      </c>
      <c r="N182" s="24">
        <f t="shared" si="34"/>
        <v>0</v>
      </c>
      <c r="O182" s="24">
        <f t="shared" si="34"/>
        <v>0</v>
      </c>
      <c r="P182" s="24">
        <f t="shared" si="34"/>
        <v>0</v>
      </c>
      <c r="Q182" s="24">
        <f t="shared" si="34"/>
        <v>0</v>
      </c>
      <c r="R182" s="24">
        <f t="shared" si="34"/>
        <v>0</v>
      </c>
      <c r="S182" s="24">
        <f t="shared" si="34"/>
        <v>0</v>
      </c>
      <c r="T182" s="31"/>
    </row>
    <row r="183" spans="2:23" s="26" customFormat="1" ht="15.75" outlineLevel="1" x14ac:dyDescent="0.25">
      <c r="B183" s="27"/>
      <c r="C183" s="18"/>
      <c r="D183" s="18"/>
      <c r="E183" s="19"/>
      <c r="F183" s="20"/>
      <c r="G183" s="28"/>
      <c r="H183" s="29">
        <f t="shared" si="38"/>
        <v>0</v>
      </c>
      <c r="I183" s="29">
        <f t="shared" si="39"/>
        <v>0</v>
      </c>
      <c r="J183" s="29">
        <f t="shared" ref="J183:J189" si="47">(H183*D183)+(I183*D183)</f>
        <v>0</v>
      </c>
      <c r="K183" s="24">
        <f t="shared" si="34"/>
        <v>0</v>
      </c>
      <c r="L183" s="24">
        <f t="shared" si="34"/>
        <v>0</v>
      </c>
      <c r="M183" s="24">
        <f t="shared" si="34"/>
        <v>0</v>
      </c>
      <c r="N183" s="24">
        <f t="shared" si="34"/>
        <v>0</v>
      </c>
      <c r="O183" s="24">
        <f t="shared" si="34"/>
        <v>0</v>
      </c>
      <c r="P183" s="24">
        <f t="shared" si="34"/>
        <v>0</v>
      </c>
      <c r="Q183" s="24">
        <f t="shared" si="34"/>
        <v>0</v>
      </c>
      <c r="R183" s="24">
        <f t="shared" si="34"/>
        <v>0</v>
      </c>
      <c r="S183" s="24">
        <f t="shared" si="34"/>
        <v>0</v>
      </c>
      <c r="T183" s="25" t="s">
        <v>31</v>
      </c>
      <c r="U183" s="30"/>
      <c r="W183" s="31"/>
    </row>
    <row r="184" spans="2:23" s="26" customFormat="1" ht="15.75" outlineLevel="1" x14ac:dyDescent="0.25">
      <c r="B184" s="27"/>
      <c r="C184" s="18"/>
      <c r="D184" s="18"/>
      <c r="E184" s="19"/>
      <c r="F184" s="20"/>
      <c r="G184" s="28"/>
      <c r="H184" s="29">
        <f t="shared" si="38"/>
        <v>0</v>
      </c>
      <c r="I184" s="29">
        <f t="shared" si="39"/>
        <v>0</v>
      </c>
      <c r="J184" s="29">
        <f t="shared" si="47"/>
        <v>0</v>
      </c>
      <c r="K184" s="24">
        <f t="shared" si="34"/>
        <v>0</v>
      </c>
      <c r="L184" s="24">
        <f t="shared" si="34"/>
        <v>0</v>
      </c>
      <c r="M184" s="24">
        <f t="shared" si="34"/>
        <v>0</v>
      </c>
      <c r="N184" s="24">
        <f t="shared" si="34"/>
        <v>0</v>
      </c>
      <c r="O184" s="24">
        <f t="shared" si="34"/>
        <v>0</v>
      </c>
      <c r="P184" s="24">
        <f t="shared" si="34"/>
        <v>0</v>
      </c>
      <c r="Q184" s="24">
        <f t="shared" si="34"/>
        <v>0</v>
      </c>
      <c r="R184" s="24">
        <f t="shared" si="34"/>
        <v>0</v>
      </c>
      <c r="S184" s="24">
        <f t="shared" si="34"/>
        <v>0</v>
      </c>
      <c r="T184" s="25" t="s">
        <v>31</v>
      </c>
      <c r="U184" s="30"/>
      <c r="W184" s="31"/>
    </row>
    <row r="185" spans="2:23" s="26" customFormat="1" ht="15.75" outlineLevel="1" x14ac:dyDescent="0.25">
      <c r="B185" s="27"/>
      <c r="C185" s="18"/>
      <c r="D185" s="18"/>
      <c r="E185" s="19"/>
      <c r="F185" s="20"/>
      <c r="G185" s="28"/>
      <c r="H185" s="29">
        <f t="shared" si="38"/>
        <v>0</v>
      </c>
      <c r="I185" s="29">
        <f t="shared" si="39"/>
        <v>0</v>
      </c>
      <c r="J185" s="29">
        <f t="shared" si="47"/>
        <v>0</v>
      </c>
      <c r="K185" s="24">
        <f t="shared" si="34"/>
        <v>0</v>
      </c>
      <c r="L185" s="24">
        <f t="shared" si="34"/>
        <v>0</v>
      </c>
      <c r="M185" s="24">
        <f t="shared" si="34"/>
        <v>0</v>
      </c>
      <c r="N185" s="24">
        <f t="shared" si="34"/>
        <v>0</v>
      </c>
      <c r="O185" s="24">
        <f t="shared" si="34"/>
        <v>0</v>
      </c>
      <c r="P185" s="24">
        <f t="shared" si="34"/>
        <v>0</v>
      </c>
      <c r="Q185" s="24">
        <f t="shared" si="34"/>
        <v>0</v>
      </c>
      <c r="R185" s="24">
        <f t="shared" si="34"/>
        <v>0</v>
      </c>
      <c r="S185" s="24">
        <f t="shared" si="34"/>
        <v>0</v>
      </c>
      <c r="T185" s="25" t="s">
        <v>31</v>
      </c>
      <c r="U185" s="30"/>
      <c r="W185" s="31"/>
    </row>
    <row r="186" spans="2:23" s="26" customFormat="1" ht="15.75" outlineLevel="1" x14ac:dyDescent="0.25">
      <c r="B186" s="27"/>
      <c r="C186" s="18"/>
      <c r="D186" s="18"/>
      <c r="E186" s="19"/>
      <c r="F186" s="20"/>
      <c r="G186" s="28"/>
      <c r="H186" s="29">
        <f t="shared" si="38"/>
        <v>0</v>
      </c>
      <c r="I186" s="29">
        <f t="shared" si="39"/>
        <v>0</v>
      </c>
      <c r="J186" s="29">
        <f t="shared" si="47"/>
        <v>0</v>
      </c>
      <c r="K186" s="24">
        <f t="shared" si="34"/>
        <v>0</v>
      </c>
      <c r="L186" s="24">
        <f t="shared" si="34"/>
        <v>0</v>
      </c>
      <c r="M186" s="24">
        <f t="shared" si="34"/>
        <v>0</v>
      </c>
      <c r="N186" s="24">
        <f t="shared" si="34"/>
        <v>0</v>
      </c>
      <c r="O186" s="24">
        <f t="shared" si="34"/>
        <v>0</v>
      </c>
      <c r="P186" s="24">
        <f t="shared" si="34"/>
        <v>0</v>
      </c>
      <c r="Q186" s="24">
        <f t="shared" si="34"/>
        <v>0</v>
      </c>
      <c r="R186" s="24">
        <f t="shared" si="34"/>
        <v>0</v>
      </c>
      <c r="S186" s="24">
        <f t="shared" si="34"/>
        <v>0</v>
      </c>
      <c r="T186" s="25" t="s">
        <v>31</v>
      </c>
      <c r="U186" s="30"/>
      <c r="W186" s="31"/>
    </row>
    <row r="187" spans="2:23" s="26" customFormat="1" ht="15.75" outlineLevel="1" x14ac:dyDescent="0.25">
      <c r="B187" s="27"/>
      <c r="C187" s="18"/>
      <c r="D187" s="18"/>
      <c r="E187" s="19"/>
      <c r="F187" s="20"/>
      <c r="G187" s="28"/>
      <c r="H187" s="29">
        <f t="shared" si="38"/>
        <v>0</v>
      </c>
      <c r="I187" s="29">
        <f t="shared" si="39"/>
        <v>0</v>
      </c>
      <c r="J187" s="29">
        <f t="shared" si="47"/>
        <v>0</v>
      </c>
      <c r="K187" s="24">
        <f t="shared" si="34"/>
        <v>0</v>
      </c>
      <c r="L187" s="24">
        <f t="shared" si="34"/>
        <v>0</v>
      </c>
      <c r="M187" s="24">
        <f t="shared" si="34"/>
        <v>0</v>
      </c>
      <c r="N187" s="24">
        <f t="shared" si="34"/>
        <v>0</v>
      </c>
      <c r="O187" s="24">
        <f t="shared" si="34"/>
        <v>0</v>
      </c>
      <c r="P187" s="24">
        <f t="shared" si="34"/>
        <v>0</v>
      </c>
      <c r="Q187" s="24">
        <f t="shared" si="34"/>
        <v>0</v>
      </c>
      <c r="R187" s="24">
        <f t="shared" si="34"/>
        <v>0</v>
      </c>
      <c r="S187" s="24">
        <f t="shared" si="34"/>
        <v>0</v>
      </c>
      <c r="T187" s="25" t="s">
        <v>31</v>
      </c>
      <c r="U187" s="30"/>
      <c r="W187" s="31"/>
    </row>
    <row r="188" spans="2:23" s="38" customFormat="1" ht="15.75" outlineLevel="1" x14ac:dyDescent="0.25">
      <c r="B188" s="32"/>
      <c r="C188" s="33"/>
      <c r="D188" s="33"/>
      <c r="E188" s="34"/>
      <c r="F188" s="35"/>
      <c r="G188" s="35"/>
      <c r="H188" s="29">
        <f t="shared" si="38"/>
        <v>0</v>
      </c>
      <c r="I188" s="29">
        <f t="shared" si="39"/>
        <v>0</v>
      </c>
      <c r="J188" s="36">
        <f t="shared" si="47"/>
        <v>0</v>
      </c>
      <c r="K188" s="24">
        <f t="shared" si="34"/>
        <v>0</v>
      </c>
      <c r="L188" s="24">
        <f t="shared" si="34"/>
        <v>0</v>
      </c>
      <c r="M188" s="24">
        <f t="shared" si="34"/>
        <v>0</v>
      </c>
      <c r="N188" s="24">
        <f t="shared" si="34"/>
        <v>0</v>
      </c>
      <c r="O188" s="24">
        <f t="shared" si="34"/>
        <v>0</v>
      </c>
      <c r="P188" s="24">
        <f t="shared" si="34"/>
        <v>0</v>
      </c>
      <c r="Q188" s="24">
        <f t="shared" si="34"/>
        <v>0</v>
      </c>
      <c r="R188" s="24">
        <f t="shared" si="34"/>
        <v>0</v>
      </c>
      <c r="S188" s="24">
        <f t="shared" si="34"/>
        <v>0</v>
      </c>
      <c r="T188" s="37" t="s">
        <v>31</v>
      </c>
      <c r="U188" s="37"/>
    </row>
    <row r="189" spans="2:23" s="26" customFormat="1" ht="15.75" outlineLevel="1" x14ac:dyDescent="0.25">
      <c r="B189" s="27"/>
      <c r="C189" s="18"/>
      <c r="D189" s="18"/>
      <c r="E189" s="19"/>
      <c r="F189" s="20"/>
      <c r="G189" s="28"/>
      <c r="H189" s="29">
        <f t="shared" si="38"/>
        <v>0</v>
      </c>
      <c r="I189" s="29">
        <f t="shared" si="39"/>
        <v>0</v>
      </c>
      <c r="J189" s="29">
        <f t="shared" si="47"/>
        <v>0</v>
      </c>
      <c r="K189" s="24">
        <f t="shared" si="34"/>
        <v>0</v>
      </c>
      <c r="L189" s="24">
        <f t="shared" si="34"/>
        <v>0</v>
      </c>
      <c r="M189" s="24">
        <f t="shared" si="34"/>
        <v>0</v>
      </c>
      <c r="N189" s="24">
        <f t="shared" si="34"/>
        <v>0</v>
      </c>
      <c r="O189" s="24">
        <f t="shared" si="34"/>
        <v>0</v>
      </c>
      <c r="P189" s="24">
        <f t="shared" si="34"/>
        <v>0</v>
      </c>
      <c r="Q189" s="24">
        <f t="shared" si="34"/>
        <v>0</v>
      </c>
      <c r="R189" s="24">
        <f t="shared" si="34"/>
        <v>0</v>
      </c>
      <c r="S189" s="24">
        <f t="shared" si="34"/>
        <v>0</v>
      </c>
      <c r="T189" s="25" t="s">
        <v>31</v>
      </c>
      <c r="U189" s="30"/>
      <c r="W189" s="31"/>
    </row>
    <row r="190" spans="2:23" s="26" customFormat="1" ht="15.75" outlineLevel="1" x14ac:dyDescent="0.25">
      <c r="B190" s="17"/>
      <c r="C190" s="18"/>
      <c r="D190" s="19"/>
      <c r="E190" s="20"/>
      <c r="F190" s="21"/>
      <c r="G190" s="22"/>
      <c r="H190" s="29">
        <f t="shared" si="38"/>
        <v>0</v>
      </c>
      <c r="I190" s="29">
        <f t="shared" si="39"/>
        <v>0</v>
      </c>
      <c r="J190" s="23">
        <f t="shared" ref="J190" si="48">IF($D190=J$6,$C190*$G190,0)</f>
        <v>0</v>
      </c>
      <c r="K190" s="24">
        <f t="shared" si="34"/>
        <v>0</v>
      </c>
      <c r="L190" s="24">
        <f t="shared" si="34"/>
        <v>0</v>
      </c>
      <c r="M190" s="24">
        <f t="shared" si="34"/>
        <v>0</v>
      </c>
      <c r="N190" s="24">
        <f t="shared" si="34"/>
        <v>0</v>
      </c>
      <c r="O190" s="24">
        <f t="shared" si="34"/>
        <v>0</v>
      </c>
      <c r="P190" s="24">
        <f t="shared" si="34"/>
        <v>0</v>
      </c>
      <c r="Q190" s="24">
        <f t="shared" si="34"/>
        <v>0</v>
      </c>
      <c r="R190" s="24">
        <f t="shared" si="34"/>
        <v>0</v>
      </c>
      <c r="S190" s="24">
        <f t="shared" si="34"/>
        <v>0</v>
      </c>
      <c r="T190" s="31"/>
    </row>
    <row r="191" spans="2:23" s="26" customFormat="1" ht="15.75" outlineLevel="1" x14ac:dyDescent="0.25">
      <c r="B191" s="27"/>
      <c r="C191" s="18"/>
      <c r="D191" s="18"/>
      <c r="E191" s="19"/>
      <c r="F191" s="20"/>
      <c r="G191" s="28"/>
      <c r="H191" s="29">
        <f t="shared" si="38"/>
        <v>0</v>
      </c>
      <c r="I191" s="29">
        <f t="shared" si="39"/>
        <v>0</v>
      </c>
      <c r="J191" s="29">
        <f t="shared" ref="J191:J200" si="49">(H191*D191)+(I191*D191)</f>
        <v>0</v>
      </c>
      <c r="K191" s="24">
        <f t="shared" si="34"/>
        <v>0</v>
      </c>
      <c r="L191" s="24">
        <f t="shared" si="34"/>
        <v>0</v>
      </c>
      <c r="M191" s="24">
        <f t="shared" si="34"/>
        <v>0</v>
      </c>
      <c r="N191" s="24">
        <f t="shared" si="34"/>
        <v>0</v>
      </c>
      <c r="O191" s="24">
        <f t="shared" si="34"/>
        <v>0</v>
      </c>
      <c r="P191" s="24">
        <f t="shared" si="34"/>
        <v>0</v>
      </c>
      <c r="Q191" s="24">
        <f t="shared" si="34"/>
        <v>0</v>
      </c>
      <c r="R191" s="24">
        <f t="shared" si="34"/>
        <v>0</v>
      </c>
      <c r="S191" s="24">
        <f t="shared" si="34"/>
        <v>0</v>
      </c>
      <c r="T191" s="25" t="s">
        <v>31</v>
      </c>
      <c r="U191" s="30"/>
      <c r="W191" s="31"/>
    </row>
    <row r="192" spans="2:23" s="26" customFormat="1" ht="15.75" outlineLevel="1" x14ac:dyDescent="0.25">
      <c r="B192" s="27"/>
      <c r="C192" s="18"/>
      <c r="D192" s="18"/>
      <c r="E192" s="19"/>
      <c r="F192" s="20"/>
      <c r="G192" s="28"/>
      <c r="H192" s="29">
        <f t="shared" si="38"/>
        <v>0</v>
      </c>
      <c r="I192" s="29">
        <f t="shared" si="39"/>
        <v>0</v>
      </c>
      <c r="J192" s="29">
        <f t="shared" si="49"/>
        <v>0</v>
      </c>
      <c r="K192" s="24">
        <f t="shared" si="34"/>
        <v>0</v>
      </c>
      <c r="L192" s="24">
        <f t="shared" ref="L192:S225" si="50">IF($E192=L$6,$J192,0)</f>
        <v>0</v>
      </c>
      <c r="M192" s="24">
        <f t="shared" si="50"/>
        <v>0</v>
      </c>
      <c r="N192" s="24">
        <f t="shared" si="50"/>
        <v>0</v>
      </c>
      <c r="O192" s="24">
        <f t="shared" si="50"/>
        <v>0</v>
      </c>
      <c r="P192" s="24">
        <f t="shared" si="50"/>
        <v>0</v>
      </c>
      <c r="Q192" s="24">
        <f t="shared" si="50"/>
        <v>0</v>
      </c>
      <c r="R192" s="24">
        <f t="shared" si="50"/>
        <v>0</v>
      </c>
      <c r="S192" s="24">
        <f t="shared" si="50"/>
        <v>0</v>
      </c>
      <c r="T192" s="25" t="s">
        <v>31</v>
      </c>
      <c r="U192" s="30"/>
      <c r="W192" s="31"/>
    </row>
    <row r="193" spans="2:23" s="26" customFormat="1" ht="15.75" outlineLevel="1" x14ac:dyDescent="0.25">
      <c r="B193" s="27"/>
      <c r="C193" s="18"/>
      <c r="D193" s="18"/>
      <c r="E193" s="19"/>
      <c r="F193" s="20"/>
      <c r="G193" s="28"/>
      <c r="H193" s="29">
        <f t="shared" si="38"/>
        <v>0</v>
      </c>
      <c r="I193" s="29">
        <f t="shared" si="39"/>
        <v>0</v>
      </c>
      <c r="J193" s="29">
        <f t="shared" si="49"/>
        <v>0</v>
      </c>
      <c r="K193" s="24">
        <f t="shared" ref="K193:S247" si="51">IF($E193=K$6,$J193,0)</f>
        <v>0</v>
      </c>
      <c r="L193" s="24">
        <f t="shared" si="50"/>
        <v>0</v>
      </c>
      <c r="M193" s="24">
        <f t="shared" si="50"/>
        <v>0</v>
      </c>
      <c r="N193" s="24">
        <f t="shared" si="50"/>
        <v>0</v>
      </c>
      <c r="O193" s="24">
        <f t="shared" si="50"/>
        <v>0</v>
      </c>
      <c r="P193" s="24">
        <f t="shared" si="50"/>
        <v>0</v>
      </c>
      <c r="Q193" s="24">
        <f t="shared" si="50"/>
        <v>0</v>
      </c>
      <c r="R193" s="24">
        <f t="shared" si="50"/>
        <v>0</v>
      </c>
      <c r="S193" s="24">
        <f t="shared" si="50"/>
        <v>0</v>
      </c>
      <c r="T193" s="25" t="s">
        <v>31</v>
      </c>
      <c r="U193" s="30"/>
      <c r="W193" s="31"/>
    </row>
    <row r="194" spans="2:23" s="26" customFormat="1" ht="15.75" outlineLevel="1" x14ac:dyDescent="0.25">
      <c r="B194" s="27"/>
      <c r="C194" s="18"/>
      <c r="D194" s="18"/>
      <c r="E194" s="19"/>
      <c r="F194" s="20"/>
      <c r="G194" s="28"/>
      <c r="H194" s="29">
        <f t="shared" si="38"/>
        <v>0</v>
      </c>
      <c r="I194" s="29">
        <f t="shared" si="39"/>
        <v>0</v>
      </c>
      <c r="J194" s="29">
        <f t="shared" si="49"/>
        <v>0</v>
      </c>
      <c r="K194" s="24">
        <f t="shared" si="51"/>
        <v>0</v>
      </c>
      <c r="L194" s="24">
        <f t="shared" si="50"/>
        <v>0</v>
      </c>
      <c r="M194" s="24">
        <f t="shared" si="50"/>
        <v>0</v>
      </c>
      <c r="N194" s="24">
        <f t="shared" si="50"/>
        <v>0</v>
      </c>
      <c r="O194" s="24">
        <f t="shared" si="50"/>
        <v>0</v>
      </c>
      <c r="P194" s="24">
        <f t="shared" si="50"/>
        <v>0</v>
      </c>
      <c r="Q194" s="24">
        <f t="shared" si="50"/>
        <v>0</v>
      </c>
      <c r="R194" s="24">
        <f t="shared" si="50"/>
        <v>0</v>
      </c>
      <c r="S194" s="24">
        <f t="shared" si="50"/>
        <v>0</v>
      </c>
      <c r="T194" s="25" t="s">
        <v>31</v>
      </c>
      <c r="U194" s="30"/>
      <c r="W194" s="31"/>
    </row>
    <row r="195" spans="2:23" s="26" customFormat="1" ht="15.75" outlineLevel="1" x14ac:dyDescent="0.25">
      <c r="B195" s="27"/>
      <c r="C195" s="18"/>
      <c r="D195" s="18"/>
      <c r="E195" s="62"/>
      <c r="F195" s="20"/>
      <c r="G195" s="28"/>
      <c r="H195" s="29">
        <f t="shared" si="38"/>
        <v>0</v>
      </c>
      <c r="I195" s="29">
        <f t="shared" si="39"/>
        <v>0</v>
      </c>
      <c r="J195" s="29">
        <f t="shared" si="49"/>
        <v>0</v>
      </c>
      <c r="K195" s="24">
        <f t="shared" si="51"/>
        <v>0</v>
      </c>
      <c r="L195" s="24">
        <f t="shared" si="51"/>
        <v>0</v>
      </c>
      <c r="M195" s="24">
        <f t="shared" si="51"/>
        <v>0</v>
      </c>
      <c r="N195" s="24">
        <f t="shared" si="51"/>
        <v>0</v>
      </c>
      <c r="O195" s="24">
        <f t="shared" si="51"/>
        <v>0</v>
      </c>
      <c r="P195" s="24">
        <f t="shared" si="51"/>
        <v>0</v>
      </c>
      <c r="Q195" s="24">
        <f t="shared" si="51"/>
        <v>0</v>
      </c>
      <c r="R195" s="24">
        <f t="shared" si="51"/>
        <v>0</v>
      </c>
      <c r="S195" s="24">
        <f t="shared" si="51"/>
        <v>0</v>
      </c>
      <c r="T195" s="25" t="s">
        <v>31</v>
      </c>
      <c r="U195" s="30"/>
      <c r="W195" s="31"/>
    </row>
    <row r="196" spans="2:23" s="26" customFormat="1" ht="15.75" outlineLevel="1" x14ac:dyDescent="0.25">
      <c r="B196" s="27"/>
      <c r="C196" s="18"/>
      <c r="D196" s="18"/>
      <c r="E196" s="19"/>
      <c r="F196" s="20"/>
      <c r="G196" s="28"/>
      <c r="H196" s="29">
        <f t="shared" si="38"/>
        <v>0</v>
      </c>
      <c r="I196" s="29">
        <f t="shared" si="39"/>
        <v>0</v>
      </c>
      <c r="J196" s="29">
        <f t="shared" si="49"/>
        <v>0</v>
      </c>
      <c r="K196" s="24">
        <f t="shared" si="51"/>
        <v>0</v>
      </c>
      <c r="L196" s="24">
        <f t="shared" si="50"/>
        <v>0</v>
      </c>
      <c r="M196" s="24">
        <f t="shared" si="50"/>
        <v>0</v>
      </c>
      <c r="N196" s="24">
        <f t="shared" si="50"/>
        <v>0</v>
      </c>
      <c r="O196" s="24">
        <f t="shared" si="50"/>
        <v>0</v>
      </c>
      <c r="P196" s="24">
        <f t="shared" si="50"/>
        <v>0</v>
      </c>
      <c r="Q196" s="24">
        <f t="shared" si="50"/>
        <v>0</v>
      </c>
      <c r="R196" s="24">
        <f t="shared" si="50"/>
        <v>0</v>
      </c>
      <c r="S196" s="24">
        <f t="shared" si="50"/>
        <v>0</v>
      </c>
      <c r="T196" s="25" t="s">
        <v>31</v>
      </c>
      <c r="U196" s="30"/>
      <c r="W196" s="31"/>
    </row>
    <row r="197" spans="2:23" s="38" customFormat="1" ht="15.75" outlineLevel="1" x14ac:dyDescent="0.25">
      <c r="B197" s="32"/>
      <c r="C197" s="33"/>
      <c r="D197" s="33"/>
      <c r="E197" s="34"/>
      <c r="F197" s="35"/>
      <c r="G197" s="35"/>
      <c r="H197" s="29">
        <f t="shared" si="38"/>
        <v>0</v>
      </c>
      <c r="I197" s="29">
        <f t="shared" si="39"/>
        <v>0</v>
      </c>
      <c r="J197" s="36">
        <f t="shared" si="49"/>
        <v>0</v>
      </c>
      <c r="K197" s="24">
        <f t="shared" si="51"/>
        <v>0</v>
      </c>
      <c r="L197" s="24">
        <f t="shared" si="50"/>
        <v>0</v>
      </c>
      <c r="M197" s="24">
        <f t="shared" si="50"/>
        <v>0</v>
      </c>
      <c r="N197" s="24">
        <f t="shared" si="50"/>
        <v>0</v>
      </c>
      <c r="O197" s="24">
        <f t="shared" si="50"/>
        <v>0</v>
      </c>
      <c r="P197" s="24">
        <f t="shared" si="50"/>
        <v>0</v>
      </c>
      <c r="Q197" s="24">
        <f t="shared" si="50"/>
        <v>0</v>
      </c>
      <c r="R197" s="24">
        <f t="shared" si="50"/>
        <v>0</v>
      </c>
      <c r="S197" s="24">
        <f t="shared" si="50"/>
        <v>0</v>
      </c>
      <c r="T197" s="37" t="s">
        <v>31</v>
      </c>
      <c r="U197" s="37"/>
    </row>
    <row r="198" spans="2:23" s="26" customFormat="1" ht="15.75" outlineLevel="1" x14ac:dyDescent="0.25">
      <c r="B198" s="27"/>
      <c r="C198" s="18"/>
      <c r="D198" s="18"/>
      <c r="E198" s="19"/>
      <c r="F198" s="20"/>
      <c r="G198" s="28"/>
      <c r="H198" s="29">
        <f t="shared" si="38"/>
        <v>0</v>
      </c>
      <c r="I198" s="29">
        <f t="shared" si="39"/>
        <v>0</v>
      </c>
      <c r="J198" s="29">
        <f t="shared" si="49"/>
        <v>0</v>
      </c>
      <c r="K198" s="24">
        <f t="shared" si="51"/>
        <v>0</v>
      </c>
      <c r="L198" s="24">
        <f t="shared" si="50"/>
        <v>0</v>
      </c>
      <c r="M198" s="24">
        <f t="shared" si="50"/>
        <v>0</v>
      </c>
      <c r="N198" s="24">
        <f t="shared" si="50"/>
        <v>0</v>
      </c>
      <c r="O198" s="24">
        <f t="shared" si="50"/>
        <v>0</v>
      </c>
      <c r="P198" s="24">
        <f t="shared" si="50"/>
        <v>0</v>
      </c>
      <c r="Q198" s="24">
        <f t="shared" si="50"/>
        <v>0</v>
      </c>
      <c r="R198" s="24">
        <f t="shared" si="50"/>
        <v>0</v>
      </c>
      <c r="S198" s="24">
        <f t="shared" si="50"/>
        <v>0</v>
      </c>
      <c r="T198" s="25" t="s">
        <v>31</v>
      </c>
      <c r="U198" s="30"/>
      <c r="W198" s="31"/>
    </row>
    <row r="199" spans="2:23" s="38" customFormat="1" ht="15.75" outlineLevel="1" x14ac:dyDescent="0.25">
      <c r="B199" s="32"/>
      <c r="C199" s="33"/>
      <c r="D199" s="33"/>
      <c r="E199" s="34"/>
      <c r="F199" s="35"/>
      <c r="G199" s="35"/>
      <c r="H199" s="29">
        <f t="shared" si="38"/>
        <v>0</v>
      </c>
      <c r="I199" s="29">
        <f t="shared" si="39"/>
        <v>0</v>
      </c>
      <c r="J199" s="36">
        <f t="shared" si="49"/>
        <v>0</v>
      </c>
      <c r="K199" s="24">
        <f t="shared" si="51"/>
        <v>0</v>
      </c>
      <c r="L199" s="24">
        <f t="shared" si="50"/>
        <v>0</v>
      </c>
      <c r="M199" s="24">
        <f t="shared" si="50"/>
        <v>0</v>
      </c>
      <c r="N199" s="24">
        <f t="shared" si="50"/>
        <v>0</v>
      </c>
      <c r="O199" s="24">
        <f t="shared" si="50"/>
        <v>0</v>
      </c>
      <c r="P199" s="24">
        <f t="shared" si="50"/>
        <v>0</v>
      </c>
      <c r="Q199" s="24">
        <f t="shared" si="50"/>
        <v>0</v>
      </c>
      <c r="R199" s="24">
        <f t="shared" si="50"/>
        <v>0</v>
      </c>
      <c r="S199" s="24">
        <f t="shared" si="50"/>
        <v>0</v>
      </c>
      <c r="T199" s="37" t="s">
        <v>31</v>
      </c>
      <c r="U199" s="37"/>
    </row>
    <row r="200" spans="2:23" s="26" customFormat="1" ht="15.75" outlineLevel="1" x14ac:dyDescent="0.25">
      <c r="B200" s="27"/>
      <c r="C200" s="18"/>
      <c r="D200" s="18"/>
      <c r="E200" s="62"/>
      <c r="F200" s="20"/>
      <c r="G200" s="28"/>
      <c r="H200" s="29">
        <f t="shared" si="38"/>
        <v>0</v>
      </c>
      <c r="I200" s="29">
        <f t="shared" si="39"/>
        <v>0</v>
      </c>
      <c r="J200" s="29">
        <f t="shared" si="49"/>
        <v>0</v>
      </c>
      <c r="K200" s="24">
        <f t="shared" si="51"/>
        <v>0</v>
      </c>
      <c r="L200" s="24">
        <f t="shared" si="50"/>
        <v>0</v>
      </c>
      <c r="M200" s="24">
        <f t="shared" si="50"/>
        <v>0</v>
      </c>
      <c r="N200" s="24">
        <f t="shared" si="50"/>
        <v>0</v>
      </c>
      <c r="O200" s="24">
        <f t="shared" si="50"/>
        <v>0</v>
      </c>
      <c r="P200" s="24">
        <f t="shared" si="50"/>
        <v>0</v>
      </c>
      <c r="Q200" s="24">
        <f t="shared" si="50"/>
        <v>0</v>
      </c>
      <c r="R200" s="24">
        <f t="shared" si="50"/>
        <v>0</v>
      </c>
      <c r="S200" s="24">
        <f t="shared" si="50"/>
        <v>0</v>
      </c>
      <c r="T200" s="25" t="s">
        <v>31</v>
      </c>
      <c r="U200" s="30"/>
      <c r="W200" s="31"/>
    </row>
    <row r="201" spans="2:23" s="26" customFormat="1" ht="15.75" outlineLevel="1" x14ac:dyDescent="0.25">
      <c r="B201" s="17"/>
      <c r="C201" s="18"/>
      <c r="D201" s="19"/>
      <c r="E201" s="20"/>
      <c r="F201" s="21"/>
      <c r="G201" s="22"/>
      <c r="H201" s="29">
        <f t="shared" si="38"/>
        <v>0</v>
      </c>
      <c r="I201" s="29">
        <f t="shared" si="39"/>
        <v>0</v>
      </c>
      <c r="J201" s="23">
        <f t="shared" ref="J201" si="52">IF($D201=J$6,$C201*$G201,0)</f>
        <v>0</v>
      </c>
      <c r="K201" s="24">
        <f t="shared" si="51"/>
        <v>0</v>
      </c>
      <c r="L201" s="24">
        <f t="shared" si="50"/>
        <v>0</v>
      </c>
      <c r="M201" s="24">
        <f t="shared" si="50"/>
        <v>0</v>
      </c>
      <c r="N201" s="24">
        <f t="shared" si="50"/>
        <v>0</v>
      </c>
      <c r="O201" s="24">
        <f t="shared" si="50"/>
        <v>0</v>
      </c>
      <c r="P201" s="24">
        <f t="shared" si="50"/>
        <v>0</v>
      </c>
      <c r="Q201" s="24">
        <f t="shared" si="50"/>
        <v>0</v>
      </c>
      <c r="R201" s="24">
        <f t="shared" si="50"/>
        <v>0</v>
      </c>
      <c r="S201" s="24">
        <f t="shared" si="50"/>
        <v>0</v>
      </c>
      <c r="T201" s="31"/>
    </row>
    <row r="202" spans="2:23" s="26" customFormat="1" ht="15.75" outlineLevel="1" x14ac:dyDescent="0.25">
      <c r="B202" s="27"/>
      <c r="C202" s="18"/>
      <c r="D202" s="18"/>
      <c r="E202" s="19"/>
      <c r="F202" s="20"/>
      <c r="G202" s="28"/>
      <c r="H202" s="29">
        <f t="shared" si="38"/>
        <v>0</v>
      </c>
      <c r="I202" s="29">
        <f t="shared" si="39"/>
        <v>0</v>
      </c>
      <c r="J202" s="29">
        <f t="shared" ref="J202:J203" si="53">(H202*D202)+(I202*D202)</f>
        <v>0</v>
      </c>
      <c r="K202" s="24">
        <f t="shared" si="51"/>
        <v>0</v>
      </c>
      <c r="L202" s="24">
        <f t="shared" si="50"/>
        <v>0</v>
      </c>
      <c r="M202" s="24">
        <f t="shared" si="50"/>
        <v>0</v>
      </c>
      <c r="N202" s="24">
        <f t="shared" si="50"/>
        <v>0</v>
      </c>
      <c r="O202" s="24">
        <f t="shared" si="50"/>
        <v>0</v>
      </c>
      <c r="P202" s="24">
        <f t="shared" si="50"/>
        <v>0</v>
      </c>
      <c r="Q202" s="24">
        <f t="shared" si="50"/>
        <v>0</v>
      </c>
      <c r="R202" s="24">
        <f t="shared" si="50"/>
        <v>0</v>
      </c>
      <c r="S202" s="24">
        <f t="shared" si="50"/>
        <v>0</v>
      </c>
      <c r="T202" s="25" t="s">
        <v>31</v>
      </c>
      <c r="U202" s="30"/>
      <c r="W202" s="31"/>
    </row>
    <row r="203" spans="2:23" s="38" customFormat="1" ht="15.75" outlineLevel="1" x14ac:dyDescent="0.25">
      <c r="B203" s="32"/>
      <c r="C203" s="33"/>
      <c r="D203" s="33"/>
      <c r="E203" s="34"/>
      <c r="F203" s="35"/>
      <c r="G203" s="35"/>
      <c r="H203" s="29">
        <f t="shared" si="38"/>
        <v>0</v>
      </c>
      <c r="I203" s="29">
        <f t="shared" si="39"/>
        <v>0</v>
      </c>
      <c r="J203" s="36">
        <f t="shared" si="53"/>
        <v>0</v>
      </c>
      <c r="K203" s="24">
        <f t="shared" si="51"/>
        <v>0</v>
      </c>
      <c r="L203" s="24">
        <f t="shared" si="50"/>
        <v>0</v>
      </c>
      <c r="M203" s="24">
        <f t="shared" si="50"/>
        <v>0</v>
      </c>
      <c r="N203" s="24">
        <f t="shared" si="50"/>
        <v>0</v>
      </c>
      <c r="O203" s="24">
        <f t="shared" si="50"/>
        <v>0</v>
      </c>
      <c r="P203" s="24">
        <f t="shared" si="50"/>
        <v>0</v>
      </c>
      <c r="Q203" s="24">
        <f t="shared" si="50"/>
        <v>0</v>
      </c>
      <c r="R203" s="24">
        <f t="shared" si="50"/>
        <v>0</v>
      </c>
      <c r="S203" s="24">
        <f t="shared" si="50"/>
        <v>0</v>
      </c>
      <c r="T203" s="37" t="s">
        <v>31</v>
      </c>
      <c r="U203" s="37"/>
    </row>
    <row r="204" spans="2:23" s="26" customFormat="1" ht="15.75" outlineLevel="1" x14ac:dyDescent="0.25">
      <c r="B204" s="69"/>
      <c r="C204" s="65"/>
      <c r="D204" s="65"/>
      <c r="E204" s="66"/>
      <c r="F204" s="39"/>
      <c r="G204" s="39"/>
      <c r="H204" s="29">
        <f t="shared" si="38"/>
        <v>0</v>
      </c>
      <c r="I204" s="29">
        <f t="shared" si="39"/>
        <v>0</v>
      </c>
      <c r="J204" s="29"/>
      <c r="K204" s="24">
        <f t="shared" si="51"/>
        <v>0</v>
      </c>
      <c r="L204" s="24">
        <f t="shared" si="50"/>
        <v>0</v>
      </c>
      <c r="M204" s="24">
        <f t="shared" si="50"/>
        <v>0</v>
      </c>
      <c r="N204" s="24">
        <f t="shared" si="50"/>
        <v>0</v>
      </c>
      <c r="O204" s="24">
        <f t="shared" si="50"/>
        <v>0</v>
      </c>
      <c r="P204" s="24">
        <f t="shared" si="50"/>
        <v>0</v>
      </c>
      <c r="Q204" s="24">
        <f t="shared" si="50"/>
        <v>0</v>
      </c>
      <c r="R204" s="24">
        <f t="shared" si="50"/>
        <v>0</v>
      </c>
      <c r="S204" s="24">
        <f t="shared" si="50"/>
        <v>0</v>
      </c>
      <c r="T204" s="25"/>
      <c r="U204" s="30"/>
      <c r="W204" s="31"/>
    </row>
    <row r="205" spans="2:23" s="26" customFormat="1" ht="15.75" outlineLevel="1" x14ac:dyDescent="0.25">
      <c r="B205" s="9"/>
      <c r="C205" s="18"/>
      <c r="D205" s="18"/>
      <c r="E205" s="62"/>
      <c r="F205" s="20"/>
      <c r="G205" s="28"/>
      <c r="H205" s="29">
        <f t="shared" si="38"/>
        <v>0</v>
      </c>
      <c r="I205" s="29">
        <f t="shared" si="39"/>
        <v>0</v>
      </c>
      <c r="J205" s="63"/>
      <c r="K205" s="24">
        <f t="shared" si="51"/>
        <v>0</v>
      </c>
      <c r="L205" s="24">
        <f t="shared" si="50"/>
        <v>0</v>
      </c>
      <c r="M205" s="24">
        <f t="shared" si="50"/>
        <v>0</v>
      </c>
      <c r="N205" s="24">
        <f t="shared" si="50"/>
        <v>0</v>
      </c>
      <c r="O205" s="24">
        <f t="shared" si="50"/>
        <v>0</v>
      </c>
      <c r="P205" s="24">
        <f t="shared" si="50"/>
        <v>0</v>
      </c>
      <c r="Q205" s="24">
        <f t="shared" si="50"/>
        <v>0</v>
      </c>
      <c r="R205" s="24">
        <f t="shared" si="50"/>
        <v>0</v>
      </c>
      <c r="S205" s="24">
        <f t="shared" si="50"/>
        <v>0</v>
      </c>
      <c r="T205" s="30"/>
      <c r="U205" s="30"/>
    </row>
    <row r="206" spans="2:23" s="26" customFormat="1" ht="15.75" outlineLevel="1" x14ac:dyDescent="0.25">
      <c r="B206" s="9"/>
      <c r="C206" s="18"/>
      <c r="D206" s="18"/>
      <c r="E206" s="62"/>
      <c r="F206" s="20"/>
      <c r="G206" s="28"/>
      <c r="H206" s="29">
        <f t="shared" si="38"/>
        <v>0</v>
      </c>
      <c r="I206" s="29">
        <f t="shared" si="39"/>
        <v>0</v>
      </c>
      <c r="J206" s="63"/>
      <c r="K206" s="24">
        <f t="shared" si="51"/>
        <v>0</v>
      </c>
      <c r="L206" s="24">
        <f t="shared" si="50"/>
        <v>0</v>
      </c>
      <c r="M206" s="24">
        <f t="shared" si="50"/>
        <v>0</v>
      </c>
      <c r="N206" s="24">
        <f t="shared" si="50"/>
        <v>0</v>
      </c>
      <c r="O206" s="24">
        <f t="shared" si="50"/>
        <v>0</v>
      </c>
      <c r="P206" s="24">
        <f t="shared" si="50"/>
        <v>0</v>
      </c>
      <c r="Q206" s="24">
        <f t="shared" si="50"/>
        <v>0</v>
      </c>
      <c r="R206" s="24">
        <f t="shared" si="50"/>
        <v>0</v>
      </c>
      <c r="S206" s="24">
        <f t="shared" si="50"/>
        <v>0</v>
      </c>
      <c r="T206" s="30"/>
      <c r="U206" s="30"/>
    </row>
    <row r="207" spans="2:23" s="26" customFormat="1" ht="15.75" outlineLevel="1" x14ac:dyDescent="0.25">
      <c r="B207" s="27"/>
      <c r="C207" s="18"/>
      <c r="D207" s="18"/>
      <c r="E207" s="62"/>
      <c r="F207" s="39"/>
      <c r="G207" s="39"/>
      <c r="H207" s="29">
        <f t="shared" si="38"/>
        <v>0</v>
      </c>
      <c r="I207" s="29">
        <f t="shared" si="39"/>
        <v>0</v>
      </c>
      <c r="J207" s="29">
        <f t="shared" ref="J207:J213" si="54">(H207*D207)+(I207*D207)</f>
        <v>0</v>
      </c>
      <c r="K207" s="24">
        <f t="shared" si="51"/>
        <v>0</v>
      </c>
      <c r="L207" s="24">
        <f t="shared" si="50"/>
        <v>0</v>
      </c>
      <c r="M207" s="24">
        <f t="shared" si="50"/>
        <v>0</v>
      </c>
      <c r="N207" s="24">
        <f t="shared" si="50"/>
        <v>0</v>
      </c>
      <c r="O207" s="24">
        <f t="shared" si="50"/>
        <v>0</v>
      </c>
      <c r="P207" s="24">
        <f t="shared" si="50"/>
        <v>0</v>
      </c>
      <c r="Q207" s="24">
        <f t="shared" si="50"/>
        <v>0</v>
      </c>
      <c r="R207" s="24">
        <f t="shared" si="50"/>
        <v>0</v>
      </c>
      <c r="S207" s="24">
        <f t="shared" si="50"/>
        <v>0</v>
      </c>
      <c r="T207" s="25" t="s">
        <v>31</v>
      </c>
      <c r="U207" s="30"/>
      <c r="W207" s="31"/>
    </row>
    <row r="208" spans="2:23" s="38" customFormat="1" ht="15.75" outlineLevel="1" x14ac:dyDescent="0.25">
      <c r="B208" s="32"/>
      <c r="C208" s="33"/>
      <c r="D208" s="33"/>
      <c r="E208" s="34"/>
      <c r="F208" s="35"/>
      <c r="G208" s="35"/>
      <c r="H208" s="29">
        <f t="shared" si="38"/>
        <v>0</v>
      </c>
      <c r="I208" s="29">
        <f t="shared" si="39"/>
        <v>0</v>
      </c>
      <c r="J208" s="36">
        <f t="shared" si="54"/>
        <v>0</v>
      </c>
      <c r="K208" s="24">
        <f t="shared" si="51"/>
        <v>0</v>
      </c>
      <c r="L208" s="24">
        <f t="shared" si="50"/>
        <v>0</v>
      </c>
      <c r="M208" s="24">
        <f t="shared" si="50"/>
        <v>0</v>
      </c>
      <c r="N208" s="24">
        <f t="shared" si="50"/>
        <v>0</v>
      </c>
      <c r="O208" s="24">
        <f t="shared" si="50"/>
        <v>0</v>
      </c>
      <c r="P208" s="24">
        <f t="shared" si="50"/>
        <v>0</v>
      </c>
      <c r="Q208" s="24">
        <f t="shared" si="50"/>
        <v>0</v>
      </c>
      <c r="R208" s="24">
        <f t="shared" si="50"/>
        <v>0</v>
      </c>
      <c r="S208" s="24">
        <f t="shared" si="50"/>
        <v>0</v>
      </c>
      <c r="T208" s="37" t="s">
        <v>31</v>
      </c>
      <c r="U208" s="37"/>
    </row>
    <row r="209" spans="2:23" s="26" customFormat="1" ht="15.75" outlineLevel="1" x14ac:dyDescent="0.25">
      <c r="B209" s="27"/>
      <c r="C209" s="18"/>
      <c r="D209" s="18"/>
      <c r="E209" s="62"/>
      <c r="F209" s="39"/>
      <c r="G209" s="39"/>
      <c r="H209" s="29">
        <f t="shared" si="38"/>
        <v>0</v>
      </c>
      <c r="I209" s="29">
        <f t="shared" si="39"/>
        <v>0</v>
      </c>
      <c r="J209" s="29">
        <f t="shared" si="54"/>
        <v>0</v>
      </c>
      <c r="K209" s="24">
        <f t="shared" si="51"/>
        <v>0</v>
      </c>
      <c r="L209" s="24">
        <f t="shared" si="51"/>
        <v>0</v>
      </c>
      <c r="M209" s="24">
        <f t="shared" si="51"/>
        <v>0</v>
      </c>
      <c r="N209" s="24">
        <f t="shared" si="51"/>
        <v>0</v>
      </c>
      <c r="O209" s="24">
        <f t="shared" si="51"/>
        <v>0</v>
      </c>
      <c r="P209" s="24">
        <f t="shared" si="51"/>
        <v>0</v>
      </c>
      <c r="Q209" s="24">
        <f t="shared" si="51"/>
        <v>0</v>
      </c>
      <c r="R209" s="24">
        <f t="shared" si="51"/>
        <v>0</v>
      </c>
      <c r="S209" s="24">
        <f t="shared" si="51"/>
        <v>0</v>
      </c>
      <c r="T209" s="25" t="s">
        <v>31</v>
      </c>
      <c r="U209" s="30"/>
      <c r="W209" s="31"/>
    </row>
    <row r="210" spans="2:23" s="26" customFormat="1" ht="15.75" outlineLevel="1" x14ac:dyDescent="0.25">
      <c r="B210" s="27"/>
      <c r="C210" s="18"/>
      <c r="D210" s="18"/>
      <c r="E210" s="62"/>
      <c r="F210" s="39"/>
      <c r="G210" s="39"/>
      <c r="H210" s="29">
        <f t="shared" si="38"/>
        <v>0</v>
      </c>
      <c r="I210" s="29">
        <f t="shared" si="39"/>
        <v>0</v>
      </c>
      <c r="J210" s="29">
        <f t="shared" si="54"/>
        <v>0</v>
      </c>
      <c r="K210" s="24">
        <f t="shared" si="51"/>
        <v>0</v>
      </c>
      <c r="L210" s="24">
        <f t="shared" si="50"/>
        <v>0</v>
      </c>
      <c r="M210" s="24">
        <f t="shared" si="50"/>
        <v>0</v>
      </c>
      <c r="N210" s="24">
        <f t="shared" si="50"/>
        <v>0</v>
      </c>
      <c r="O210" s="24">
        <f t="shared" si="50"/>
        <v>0</v>
      </c>
      <c r="P210" s="24">
        <f t="shared" si="50"/>
        <v>0</v>
      </c>
      <c r="Q210" s="24">
        <f t="shared" si="50"/>
        <v>0</v>
      </c>
      <c r="R210" s="24">
        <f t="shared" si="50"/>
        <v>0</v>
      </c>
      <c r="S210" s="24">
        <f t="shared" si="50"/>
        <v>0</v>
      </c>
      <c r="T210" s="25" t="s">
        <v>31</v>
      </c>
      <c r="U210" s="30"/>
      <c r="W210" s="31"/>
    </row>
    <row r="211" spans="2:23" s="38" customFormat="1" ht="15.75" outlineLevel="1" x14ac:dyDescent="0.25">
      <c r="B211" s="32"/>
      <c r="C211" s="33"/>
      <c r="D211" s="33"/>
      <c r="E211" s="34"/>
      <c r="F211" s="35"/>
      <c r="G211" s="35"/>
      <c r="H211" s="29">
        <f t="shared" si="38"/>
        <v>0</v>
      </c>
      <c r="I211" s="29">
        <f t="shared" si="39"/>
        <v>0</v>
      </c>
      <c r="J211" s="36">
        <f t="shared" si="54"/>
        <v>0</v>
      </c>
      <c r="K211" s="24">
        <f t="shared" si="51"/>
        <v>0</v>
      </c>
      <c r="L211" s="24">
        <f t="shared" si="50"/>
        <v>0</v>
      </c>
      <c r="M211" s="24">
        <f t="shared" si="50"/>
        <v>0</v>
      </c>
      <c r="N211" s="24">
        <f t="shared" si="50"/>
        <v>0</v>
      </c>
      <c r="O211" s="24">
        <f t="shared" si="50"/>
        <v>0</v>
      </c>
      <c r="P211" s="24">
        <f t="shared" si="50"/>
        <v>0</v>
      </c>
      <c r="Q211" s="24">
        <f t="shared" si="50"/>
        <v>0</v>
      </c>
      <c r="R211" s="24">
        <f t="shared" si="50"/>
        <v>0</v>
      </c>
      <c r="S211" s="24">
        <f t="shared" si="50"/>
        <v>0</v>
      </c>
      <c r="T211" s="37" t="s">
        <v>31</v>
      </c>
      <c r="U211" s="37"/>
    </row>
    <row r="212" spans="2:23" s="26" customFormat="1" ht="15.75" outlineLevel="1" x14ac:dyDescent="0.25">
      <c r="B212" s="27"/>
      <c r="C212" s="18"/>
      <c r="D212" s="18"/>
      <c r="E212" s="62"/>
      <c r="F212" s="39"/>
      <c r="G212" s="39"/>
      <c r="H212" s="29">
        <f t="shared" si="38"/>
        <v>0</v>
      </c>
      <c r="I212" s="29">
        <f t="shared" si="39"/>
        <v>0</v>
      </c>
      <c r="J212" s="29">
        <f t="shared" si="54"/>
        <v>0</v>
      </c>
      <c r="K212" s="24">
        <f t="shared" si="51"/>
        <v>0</v>
      </c>
      <c r="L212" s="24">
        <f t="shared" si="50"/>
        <v>0</v>
      </c>
      <c r="M212" s="24">
        <f t="shared" si="50"/>
        <v>0</v>
      </c>
      <c r="N212" s="24">
        <f t="shared" si="50"/>
        <v>0</v>
      </c>
      <c r="O212" s="24">
        <f t="shared" si="50"/>
        <v>0</v>
      </c>
      <c r="P212" s="24">
        <f t="shared" si="50"/>
        <v>0</v>
      </c>
      <c r="Q212" s="24">
        <f t="shared" si="50"/>
        <v>0</v>
      </c>
      <c r="R212" s="24">
        <f t="shared" si="50"/>
        <v>0</v>
      </c>
      <c r="S212" s="24">
        <f t="shared" si="50"/>
        <v>0</v>
      </c>
      <c r="T212" s="25" t="s">
        <v>31</v>
      </c>
      <c r="U212" s="30"/>
      <c r="W212" s="31"/>
    </row>
    <row r="213" spans="2:23" s="26" customFormat="1" ht="15.75" outlineLevel="1" x14ac:dyDescent="0.25">
      <c r="B213" s="27"/>
      <c r="C213" s="18"/>
      <c r="D213" s="18"/>
      <c r="E213" s="62"/>
      <c r="F213" s="39"/>
      <c r="G213" s="39"/>
      <c r="H213" s="29">
        <f t="shared" si="38"/>
        <v>0</v>
      </c>
      <c r="I213" s="29">
        <f t="shared" si="39"/>
        <v>0</v>
      </c>
      <c r="J213" s="29">
        <f t="shared" si="54"/>
        <v>0</v>
      </c>
      <c r="K213" s="24">
        <f t="shared" si="51"/>
        <v>0</v>
      </c>
      <c r="L213" s="24">
        <f t="shared" si="51"/>
        <v>0</v>
      </c>
      <c r="M213" s="24">
        <f t="shared" si="51"/>
        <v>0</v>
      </c>
      <c r="N213" s="24">
        <f t="shared" si="51"/>
        <v>0</v>
      </c>
      <c r="O213" s="24">
        <f t="shared" si="51"/>
        <v>0</v>
      </c>
      <c r="P213" s="24">
        <f t="shared" si="51"/>
        <v>0</v>
      </c>
      <c r="Q213" s="24">
        <f t="shared" si="51"/>
        <v>0</v>
      </c>
      <c r="R213" s="24">
        <f t="shared" si="51"/>
        <v>0</v>
      </c>
      <c r="S213" s="24">
        <f t="shared" si="51"/>
        <v>0</v>
      </c>
      <c r="T213" s="25" t="s">
        <v>31</v>
      </c>
      <c r="U213" s="30"/>
      <c r="W213" s="31"/>
    </row>
    <row r="214" spans="2:23" s="68" customFormat="1" ht="15.75" outlineLevel="1" x14ac:dyDescent="0.25">
      <c r="B214" s="17"/>
      <c r="C214" s="65"/>
      <c r="D214" s="65"/>
      <c r="E214" s="66"/>
      <c r="F214" s="39"/>
      <c r="G214" s="39"/>
      <c r="H214" s="29">
        <f t="shared" si="38"/>
        <v>0</v>
      </c>
      <c r="I214" s="29">
        <f t="shared" si="39"/>
        <v>0</v>
      </c>
      <c r="J214" s="29"/>
      <c r="K214" s="24">
        <f t="shared" si="51"/>
        <v>0</v>
      </c>
      <c r="L214" s="24">
        <f t="shared" si="50"/>
        <v>0</v>
      </c>
      <c r="M214" s="24">
        <f t="shared" si="50"/>
        <v>0</v>
      </c>
      <c r="N214" s="24">
        <f t="shared" si="50"/>
        <v>0</v>
      </c>
      <c r="O214" s="24">
        <f t="shared" si="50"/>
        <v>0</v>
      </c>
      <c r="P214" s="24">
        <f t="shared" si="50"/>
        <v>0</v>
      </c>
      <c r="Q214" s="24">
        <f t="shared" si="50"/>
        <v>0</v>
      </c>
      <c r="R214" s="24">
        <f t="shared" si="50"/>
        <v>0</v>
      </c>
      <c r="S214" s="24">
        <f t="shared" si="50"/>
        <v>0</v>
      </c>
      <c r="T214" s="25"/>
      <c r="U214" s="67"/>
      <c r="V214" s="26"/>
    </row>
    <row r="215" spans="2:23" s="26" customFormat="1" ht="15.75" outlineLevel="1" x14ac:dyDescent="0.25">
      <c r="B215" s="27"/>
      <c r="C215" s="18"/>
      <c r="D215" s="18"/>
      <c r="E215" s="62"/>
      <c r="F215" s="39"/>
      <c r="G215" s="39"/>
      <c r="H215" s="29">
        <f t="shared" si="38"/>
        <v>0</v>
      </c>
      <c r="I215" s="29">
        <f t="shared" si="39"/>
        <v>0</v>
      </c>
      <c r="J215" s="29">
        <f t="shared" ref="J215:J218" si="55">(H215*D215)+(I215*D215)</f>
        <v>0</v>
      </c>
      <c r="K215" s="24">
        <f t="shared" si="51"/>
        <v>0</v>
      </c>
      <c r="L215" s="24">
        <f t="shared" si="50"/>
        <v>0</v>
      </c>
      <c r="M215" s="24">
        <f t="shared" si="50"/>
        <v>0</v>
      </c>
      <c r="N215" s="24">
        <f t="shared" si="50"/>
        <v>0</v>
      </c>
      <c r="O215" s="24">
        <f t="shared" si="50"/>
        <v>0</v>
      </c>
      <c r="P215" s="24">
        <f t="shared" si="50"/>
        <v>0</v>
      </c>
      <c r="Q215" s="24">
        <f t="shared" si="50"/>
        <v>0</v>
      </c>
      <c r="R215" s="24">
        <f t="shared" si="50"/>
        <v>0</v>
      </c>
      <c r="S215" s="24">
        <f t="shared" si="50"/>
        <v>0</v>
      </c>
      <c r="T215" s="25" t="s">
        <v>31</v>
      </c>
      <c r="U215" s="30"/>
      <c r="W215" s="31"/>
    </row>
    <row r="216" spans="2:23" s="38" customFormat="1" ht="15.75" outlineLevel="1" x14ac:dyDescent="0.25">
      <c r="B216" s="32"/>
      <c r="C216" s="33"/>
      <c r="D216" s="33"/>
      <c r="E216" s="34"/>
      <c r="F216" s="35"/>
      <c r="G216" s="35"/>
      <c r="H216" s="29">
        <f t="shared" si="38"/>
        <v>0</v>
      </c>
      <c r="I216" s="29">
        <f t="shared" si="39"/>
        <v>0</v>
      </c>
      <c r="J216" s="36">
        <f t="shared" si="55"/>
        <v>0</v>
      </c>
      <c r="K216" s="24">
        <f t="shared" si="51"/>
        <v>0</v>
      </c>
      <c r="L216" s="24">
        <f t="shared" si="50"/>
        <v>0</v>
      </c>
      <c r="M216" s="24">
        <f t="shared" si="50"/>
        <v>0</v>
      </c>
      <c r="N216" s="24">
        <f t="shared" si="50"/>
        <v>0</v>
      </c>
      <c r="O216" s="24">
        <f t="shared" si="50"/>
        <v>0</v>
      </c>
      <c r="P216" s="24">
        <f t="shared" si="50"/>
        <v>0</v>
      </c>
      <c r="Q216" s="24">
        <f t="shared" si="50"/>
        <v>0</v>
      </c>
      <c r="R216" s="24">
        <f t="shared" si="50"/>
        <v>0</v>
      </c>
      <c r="S216" s="24">
        <f t="shared" si="50"/>
        <v>0</v>
      </c>
      <c r="T216" s="37" t="s">
        <v>31</v>
      </c>
      <c r="U216" s="37"/>
    </row>
    <row r="217" spans="2:23" s="26" customFormat="1" ht="15.75" outlineLevel="1" x14ac:dyDescent="0.25">
      <c r="B217" s="27"/>
      <c r="C217" s="18"/>
      <c r="D217" s="18"/>
      <c r="E217" s="62"/>
      <c r="F217" s="39"/>
      <c r="G217" s="39"/>
      <c r="H217" s="29">
        <f t="shared" si="38"/>
        <v>0</v>
      </c>
      <c r="I217" s="29">
        <f t="shared" si="39"/>
        <v>0</v>
      </c>
      <c r="J217" s="29">
        <f t="shared" si="55"/>
        <v>0</v>
      </c>
      <c r="K217" s="24">
        <f t="shared" si="51"/>
        <v>0</v>
      </c>
      <c r="L217" s="24">
        <f t="shared" si="50"/>
        <v>0</v>
      </c>
      <c r="M217" s="24">
        <f t="shared" si="50"/>
        <v>0</v>
      </c>
      <c r="N217" s="24">
        <f t="shared" si="50"/>
        <v>0</v>
      </c>
      <c r="O217" s="24">
        <f t="shared" si="50"/>
        <v>0</v>
      </c>
      <c r="P217" s="24">
        <f t="shared" si="50"/>
        <v>0</v>
      </c>
      <c r="Q217" s="24">
        <f t="shared" si="50"/>
        <v>0</v>
      </c>
      <c r="R217" s="24">
        <f t="shared" si="50"/>
        <v>0</v>
      </c>
      <c r="S217" s="24">
        <f t="shared" si="50"/>
        <v>0</v>
      </c>
      <c r="T217" s="25" t="s">
        <v>31</v>
      </c>
      <c r="U217" s="30"/>
      <c r="W217" s="31"/>
    </row>
    <row r="218" spans="2:23" s="26" customFormat="1" ht="15.75" outlineLevel="1" x14ac:dyDescent="0.25">
      <c r="B218" s="27"/>
      <c r="C218" s="18"/>
      <c r="D218" s="18"/>
      <c r="E218" s="62"/>
      <c r="F218" s="39"/>
      <c r="G218" s="39"/>
      <c r="H218" s="29">
        <f t="shared" si="38"/>
        <v>0</v>
      </c>
      <c r="I218" s="29">
        <f t="shared" si="39"/>
        <v>0</v>
      </c>
      <c r="J218" s="29">
        <f t="shared" si="55"/>
        <v>0</v>
      </c>
      <c r="K218" s="24">
        <f t="shared" si="51"/>
        <v>0</v>
      </c>
      <c r="L218" s="24">
        <f t="shared" si="50"/>
        <v>0</v>
      </c>
      <c r="M218" s="24">
        <f t="shared" si="50"/>
        <v>0</v>
      </c>
      <c r="N218" s="24">
        <f t="shared" si="50"/>
        <v>0</v>
      </c>
      <c r="O218" s="24">
        <f t="shared" si="50"/>
        <v>0</v>
      </c>
      <c r="P218" s="24">
        <f t="shared" si="50"/>
        <v>0</v>
      </c>
      <c r="Q218" s="24">
        <f t="shared" si="50"/>
        <v>0</v>
      </c>
      <c r="R218" s="24">
        <f t="shared" si="50"/>
        <v>0</v>
      </c>
      <c r="S218" s="24">
        <f t="shared" si="50"/>
        <v>0</v>
      </c>
      <c r="T218" s="25" t="s">
        <v>31</v>
      </c>
      <c r="U218" s="30"/>
      <c r="W218" s="31"/>
    </row>
    <row r="219" spans="2:23" s="68" customFormat="1" ht="15.75" outlineLevel="1" x14ac:dyDescent="0.25">
      <c r="B219" s="17"/>
      <c r="C219" s="65"/>
      <c r="D219" s="65"/>
      <c r="E219" s="66"/>
      <c r="F219" s="39"/>
      <c r="G219" s="39"/>
      <c r="H219" s="29">
        <f t="shared" si="38"/>
        <v>0</v>
      </c>
      <c r="I219" s="29">
        <f t="shared" si="39"/>
        <v>0</v>
      </c>
      <c r="J219" s="29"/>
      <c r="K219" s="24">
        <f t="shared" si="51"/>
        <v>0</v>
      </c>
      <c r="L219" s="24">
        <f t="shared" si="50"/>
        <v>0</v>
      </c>
      <c r="M219" s="24">
        <f t="shared" si="50"/>
        <v>0</v>
      </c>
      <c r="N219" s="24">
        <f t="shared" si="50"/>
        <v>0</v>
      </c>
      <c r="O219" s="24">
        <f t="shared" si="50"/>
        <v>0</v>
      </c>
      <c r="P219" s="24">
        <f t="shared" si="50"/>
        <v>0</v>
      </c>
      <c r="Q219" s="24">
        <f t="shared" si="50"/>
        <v>0</v>
      </c>
      <c r="R219" s="24">
        <f t="shared" si="50"/>
        <v>0</v>
      </c>
      <c r="S219" s="24">
        <f t="shared" si="50"/>
        <v>0</v>
      </c>
      <c r="T219" s="25"/>
      <c r="U219" s="67"/>
      <c r="V219" s="26"/>
    </row>
    <row r="220" spans="2:23" s="26" customFormat="1" ht="15.75" outlineLevel="1" x14ac:dyDescent="0.25">
      <c r="B220" s="27"/>
      <c r="C220" s="18"/>
      <c r="D220" s="18"/>
      <c r="E220" s="62"/>
      <c r="F220" s="39"/>
      <c r="G220" s="39"/>
      <c r="H220" s="29">
        <f t="shared" si="38"/>
        <v>0</v>
      </c>
      <c r="I220" s="29">
        <f t="shared" si="39"/>
        <v>0</v>
      </c>
      <c r="J220" s="29">
        <f t="shared" ref="J220:J225" si="56">(H220*D220)+(I220*D220)</f>
        <v>0</v>
      </c>
      <c r="K220" s="24">
        <f t="shared" si="51"/>
        <v>0</v>
      </c>
      <c r="L220" s="24">
        <f t="shared" si="50"/>
        <v>0</v>
      </c>
      <c r="M220" s="24">
        <f t="shared" si="50"/>
        <v>0</v>
      </c>
      <c r="N220" s="24">
        <f t="shared" si="50"/>
        <v>0</v>
      </c>
      <c r="O220" s="24">
        <f t="shared" si="50"/>
        <v>0</v>
      </c>
      <c r="P220" s="24">
        <f t="shared" si="50"/>
        <v>0</v>
      </c>
      <c r="Q220" s="24">
        <f t="shared" si="50"/>
        <v>0</v>
      </c>
      <c r="R220" s="24">
        <f t="shared" si="50"/>
        <v>0</v>
      </c>
      <c r="S220" s="24">
        <f t="shared" si="50"/>
        <v>0</v>
      </c>
      <c r="T220" s="25" t="s">
        <v>31</v>
      </c>
      <c r="U220" s="30"/>
      <c r="W220" s="31"/>
    </row>
    <row r="221" spans="2:23" s="38" customFormat="1" ht="15.75" outlineLevel="1" x14ac:dyDescent="0.25">
      <c r="B221" s="32"/>
      <c r="C221" s="33"/>
      <c r="D221" s="33"/>
      <c r="E221" s="34"/>
      <c r="F221" s="35"/>
      <c r="G221" s="35"/>
      <c r="H221" s="29">
        <f t="shared" si="38"/>
        <v>0</v>
      </c>
      <c r="I221" s="29">
        <f t="shared" si="39"/>
        <v>0</v>
      </c>
      <c r="J221" s="36">
        <f t="shared" si="56"/>
        <v>0</v>
      </c>
      <c r="K221" s="24">
        <f t="shared" si="51"/>
        <v>0</v>
      </c>
      <c r="L221" s="24">
        <f t="shared" si="50"/>
        <v>0</v>
      </c>
      <c r="M221" s="24">
        <f t="shared" si="50"/>
        <v>0</v>
      </c>
      <c r="N221" s="24">
        <f t="shared" si="50"/>
        <v>0</v>
      </c>
      <c r="O221" s="24">
        <f t="shared" si="50"/>
        <v>0</v>
      </c>
      <c r="P221" s="24">
        <f t="shared" si="50"/>
        <v>0</v>
      </c>
      <c r="Q221" s="24">
        <f t="shared" si="50"/>
        <v>0</v>
      </c>
      <c r="R221" s="24">
        <f t="shared" si="50"/>
        <v>0</v>
      </c>
      <c r="S221" s="24">
        <f t="shared" si="50"/>
        <v>0</v>
      </c>
      <c r="T221" s="37" t="s">
        <v>31</v>
      </c>
      <c r="U221" s="37"/>
    </row>
    <row r="222" spans="2:23" s="26" customFormat="1" ht="15.75" outlineLevel="1" x14ac:dyDescent="0.25">
      <c r="B222" s="27"/>
      <c r="C222" s="18"/>
      <c r="D222" s="18"/>
      <c r="E222" s="19"/>
      <c r="F222" s="20"/>
      <c r="G222" s="28"/>
      <c r="H222" s="29">
        <f t="shared" si="38"/>
        <v>0</v>
      </c>
      <c r="I222" s="29">
        <f t="shared" si="39"/>
        <v>0</v>
      </c>
      <c r="J222" s="29">
        <f t="shared" si="56"/>
        <v>0</v>
      </c>
      <c r="K222" s="24">
        <f t="shared" si="51"/>
        <v>0</v>
      </c>
      <c r="L222" s="24">
        <f t="shared" si="51"/>
        <v>0</v>
      </c>
      <c r="M222" s="24">
        <f t="shared" si="51"/>
        <v>0</v>
      </c>
      <c r="N222" s="24">
        <f t="shared" si="51"/>
        <v>0</v>
      </c>
      <c r="O222" s="24">
        <f t="shared" si="51"/>
        <v>0</v>
      </c>
      <c r="P222" s="24">
        <f t="shared" si="51"/>
        <v>0</v>
      </c>
      <c r="Q222" s="24">
        <f t="shared" si="51"/>
        <v>0</v>
      </c>
      <c r="R222" s="24">
        <f t="shared" si="51"/>
        <v>0</v>
      </c>
      <c r="S222" s="24">
        <f t="shared" si="51"/>
        <v>0</v>
      </c>
      <c r="T222" s="25" t="s">
        <v>31</v>
      </c>
      <c r="U222" s="30"/>
      <c r="W222" s="31"/>
    </row>
    <row r="223" spans="2:23" s="26" customFormat="1" ht="15.75" outlineLevel="1" x14ac:dyDescent="0.25">
      <c r="B223" s="27"/>
      <c r="C223" s="18"/>
      <c r="D223" s="18"/>
      <c r="E223" s="19"/>
      <c r="F223" s="20"/>
      <c r="G223" s="28"/>
      <c r="H223" s="29">
        <f t="shared" si="38"/>
        <v>0</v>
      </c>
      <c r="I223" s="29">
        <f t="shared" si="39"/>
        <v>0</v>
      </c>
      <c r="J223" s="29">
        <f t="shared" si="56"/>
        <v>0</v>
      </c>
      <c r="K223" s="24">
        <f t="shared" si="51"/>
        <v>0</v>
      </c>
      <c r="L223" s="24">
        <f t="shared" si="50"/>
        <v>0</v>
      </c>
      <c r="M223" s="24">
        <f t="shared" si="50"/>
        <v>0</v>
      </c>
      <c r="N223" s="24">
        <f t="shared" si="50"/>
        <v>0</v>
      </c>
      <c r="O223" s="24">
        <f t="shared" si="50"/>
        <v>0</v>
      </c>
      <c r="P223" s="24">
        <f t="shared" si="50"/>
        <v>0</v>
      </c>
      <c r="Q223" s="24">
        <f t="shared" si="50"/>
        <v>0</v>
      </c>
      <c r="R223" s="24">
        <f t="shared" si="50"/>
        <v>0</v>
      </c>
      <c r="S223" s="24">
        <f t="shared" si="50"/>
        <v>0</v>
      </c>
      <c r="T223" s="25" t="s">
        <v>31</v>
      </c>
      <c r="U223" s="30"/>
      <c r="W223" s="31"/>
    </row>
    <row r="224" spans="2:23" s="26" customFormat="1" ht="15.75" outlineLevel="1" x14ac:dyDescent="0.25">
      <c r="B224" s="27"/>
      <c r="C224" s="18"/>
      <c r="D224" s="18"/>
      <c r="E224" s="19"/>
      <c r="F224" s="20"/>
      <c r="G224" s="28"/>
      <c r="H224" s="29">
        <f t="shared" ref="H224:H287" si="57">IF(C224="A",PRODUCT(E224:G224),0)</f>
        <v>0</v>
      </c>
      <c r="I224" s="29">
        <f t="shared" ref="I224:I287" si="58">IF(C224="D",-PRODUCT(E224:G224),0)</f>
        <v>0</v>
      </c>
      <c r="J224" s="29">
        <f t="shared" si="56"/>
        <v>0</v>
      </c>
      <c r="K224" s="24">
        <f t="shared" si="51"/>
        <v>0</v>
      </c>
      <c r="L224" s="24">
        <f t="shared" si="50"/>
        <v>0</v>
      </c>
      <c r="M224" s="24">
        <f t="shared" si="50"/>
        <v>0</v>
      </c>
      <c r="N224" s="24">
        <f t="shared" si="50"/>
        <v>0</v>
      </c>
      <c r="O224" s="24">
        <f t="shared" si="50"/>
        <v>0</v>
      </c>
      <c r="P224" s="24">
        <f t="shared" si="50"/>
        <v>0</v>
      </c>
      <c r="Q224" s="24">
        <f t="shared" si="50"/>
        <v>0</v>
      </c>
      <c r="R224" s="24">
        <f t="shared" si="50"/>
        <v>0</v>
      </c>
      <c r="S224" s="24">
        <f t="shared" si="50"/>
        <v>0</v>
      </c>
      <c r="T224" s="25" t="s">
        <v>31</v>
      </c>
      <c r="U224" s="30"/>
      <c r="W224" s="31"/>
    </row>
    <row r="225" spans="2:23" s="26" customFormat="1" ht="15.75" outlineLevel="1" x14ac:dyDescent="0.25">
      <c r="B225" s="32"/>
      <c r="C225" s="33"/>
      <c r="D225" s="33"/>
      <c r="E225" s="34"/>
      <c r="F225" s="35"/>
      <c r="G225" s="35"/>
      <c r="H225" s="29">
        <f t="shared" si="57"/>
        <v>0</v>
      </c>
      <c r="I225" s="29">
        <f t="shared" si="58"/>
        <v>0</v>
      </c>
      <c r="J225" s="29">
        <f t="shared" si="56"/>
        <v>0</v>
      </c>
      <c r="K225" s="24">
        <f t="shared" si="51"/>
        <v>0</v>
      </c>
      <c r="L225" s="24">
        <f t="shared" si="50"/>
        <v>0</v>
      </c>
      <c r="M225" s="24">
        <f t="shared" si="50"/>
        <v>0</v>
      </c>
      <c r="N225" s="24">
        <f t="shared" si="50"/>
        <v>0</v>
      </c>
      <c r="O225" s="24">
        <f t="shared" si="50"/>
        <v>0</v>
      </c>
      <c r="P225" s="24">
        <f t="shared" si="50"/>
        <v>0</v>
      </c>
      <c r="Q225" s="24">
        <f t="shared" si="50"/>
        <v>0</v>
      </c>
      <c r="R225" s="24">
        <f t="shared" si="50"/>
        <v>0</v>
      </c>
      <c r="S225" s="24">
        <f t="shared" si="50"/>
        <v>0</v>
      </c>
      <c r="T225" s="25" t="s">
        <v>31</v>
      </c>
      <c r="U225" s="30"/>
      <c r="W225" s="31"/>
    </row>
    <row r="226" spans="2:23" s="26" customFormat="1" ht="15.75" outlineLevel="1" x14ac:dyDescent="0.25">
      <c r="B226" s="17"/>
      <c r="C226" s="18"/>
      <c r="D226" s="19"/>
      <c r="E226" s="20"/>
      <c r="F226" s="21"/>
      <c r="G226" s="22"/>
      <c r="H226" s="29">
        <f t="shared" si="57"/>
        <v>0</v>
      </c>
      <c r="I226" s="29">
        <f t="shared" si="58"/>
        <v>0</v>
      </c>
      <c r="J226" s="23">
        <f t="shared" ref="J226" si="59">IF($D226=J$6,$C226*$G226,0)</f>
        <v>0</v>
      </c>
      <c r="K226" s="24">
        <f t="shared" si="51"/>
        <v>0</v>
      </c>
      <c r="L226" s="24">
        <f t="shared" si="51"/>
        <v>0</v>
      </c>
      <c r="M226" s="24">
        <f t="shared" si="51"/>
        <v>0</v>
      </c>
      <c r="N226" s="24">
        <f t="shared" si="51"/>
        <v>0</v>
      </c>
      <c r="O226" s="24">
        <f t="shared" si="51"/>
        <v>0</v>
      </c>
      <c r="P226" s="24">
        <f t="shared" si="51"/>
        <v>0</v>
      </c>
      <c r="Q226" s="24">
        <f t="shared" si="51"/>
        <v>0</v>
      </c>
      <c r="R226" s="24">
        <f t="shared" si="51"/>
        <v>0</v>
      </c>
      <c r="S226" s="24">
        <f t="shared" si="51"/>
        <v>0</v>
      </c>
      <c r="T226" s="31"/>
    </row>
    <row r="227" spans="2:23" s="26" customFormat="1" ht="15.75" outlineLevel="1" x14ac:dyDescent="0.25">
      <c r="B227" s="27"/>
      <c r="C227" s="18"/>
      <c r="D227" s="18"/>
      <c r="E227" s="19"/>
      <c r="F227" s="20"/>
      <c r="G227" s="28"/>
      <c r="H227" s="29">
        <f t="shared" si="57"/>
        <v>0</v>
      </c>
      <c r="I227" s="29">
        <f t="shared" si="58"/>
        <v>0</v>
      </c>
      <c r="J227" s="29">
        <f t="shared" ref="J227:J229" si="60">(H227*D227)+(I227*D227)</f>
        <v>0</v>
      </c>
      <c r="K227" s="24">
        <f t="shared" si="51"/>
        <v>0</v>
      </c>
      <c r="L227" s="24">
        <f t="shared" si="51"/>
        <v>0</v>
      </c>
      <c r="M227" s="24">
        <f t="shared" si="51"/>
        <v>0</v>
      </c>
      <c r="N227" s="24">
        <f t="shared" si="51"/>
        <v>0</v>
      </c>
      <c r="O227" s="24">
        <f t="shared" si="51"/>
        <v>0</v>
      </c>
      <c r="P227" s="24">
        <f t="shared" si="51"/>
        <v>0</v>
      </c>
      <c r="Q227" s="24">
        <f t="shared" si="51"/>
        <v>0</v>
      </c>
      <c r="R227" s="24">
        <f t="shared" si="51"/>
        <v>0</v>
      </c>
      <c r="S227" s="24">
        <f t="shared" si="51"/>
        <v>0</v>
      </c>
      <c r="T227" s="25" t="s">
        <v>31</v>
      </c>
      <c r="U227" s="30"/>
      <c r="W227" s="31"/>
    </row>
    <row r="228" spans="2:23" s="26" customFormat="1" ht="15.75" outlineLevel="1" x14ac:dyDescent="0.25">
      <c r="B228" s="27"/>
      <c r="C228" s="18"/>
      <c r="D228" s="18"/>
      <c r="E228" s="19"/>
      <c r="F228" s="20"/>
      <c r="G228" s="28"/>
      <c r="H228" s="29">
        <f t="shared" si="57"/>
        <v>0</v>
      </c>
      <c r="I228" s="29">
        <f t="shared" si="58"/>
        <v>0</v>
      </c>
      <c r="J228" s="29">
        <f t="shared" si="60"/>
        <v>0</v>
      </c>
      <c r="K228" s="24">
        <f t="shared" si="51"/>
        <v>0</v>
      </c>
      <c r="L228" s="24">
        <f t="shared" si="51"/>
        <v>0</v>
      </c>
      <c r="M228" s="24">
        <f t="shared" si="51"/>
        <v>0</v>
      </c>
      <c r="N228" s="24">
        <f t="shared" si="51"/>
        <v>0</v>
      </c>
      <c r="O228" s="24">
        <f t="shared" si="51"/>
        <v>0</v>
      </c>
      <c r="P228" s="24">
        <f t="shared" si="51"/>
        <v>0</v>
      </c>
      <c r="Q228" s="24">
        <f t="shared" si="51"/>
        <v>0</v>
      </c>
      <c r="R228" s="24">
        <f t="shared" si="51"/>
        <v>0</v>
      </c>
      <c r="S228" s="24">
        <f t="shared" si="51"/>
        <v>0</v>
      </c>
      <c r="T228" s="25" t="s">
        <v>31</v>
      </c>
      <c r="U228" s="30"/>
      <c r="W228" s="31"/>
    </row>
    <row r="229" spans="2:23" s="26" customFormat="1" ht="15.75" outlineLevel="1" x14ac:dyDescent="0.25">
      <c r="B229" s="27"/>
      <c r="C229" s="18"/>
      <c r="D229" s="18"/>
      <c r="E229" s="19"/>
      <c r="F229" s="20"/>
      <c r="G229" s="28"/>
      <c r="H229" s="29">
        <f t="shared" si="57"/>
        <v>0</v>
      </c>
      <c r="I229" s="29">
        <f t="shared" si="58"/>
        <v>0</v>
      </c>
      <c r="J229" s="29">
        <f t="shared" si="60"/>
        <v>0</v>
      </c>
      <c r="K229" s="24">
        <f t="shared" si="51"/>
        <v>0</v>
      </c>
      <c r="L229" s="24">
        <f t="shared" si="51"/>
        <v>0</v>
      </c>
      <c r="M229" s="24">
        <f t="shared" si="51"/>
        <v>0</v>
      </c>
      <c r="N229" s="24">
        <f t="shared" si="51"/>
        <v>0</v>
      </c>
      <c r="O229" s="24">
        <f t="shared" si="51"/>
        <v>0</v>
      </c>
      <c r="P229" s="24">
        <f t="shared" si="51"/>
        <v>0</v>
      </c>
      <c r="Q229" s="24">
        <f t="shared" si="51"/>
        <v>0</v>
      </c>
      <c r="R229" s="24">
        <f t="shared" si="51"/>
        <v>0</v>
      </c>
      <c r="S229" s="24">
        <f t="shared" si="51"/>
        <v>0</v>
      </c>
      <c r="T229" s="25" t="s">
        <v>31</v>
      </c>
      <c r="U229" s="30"/>
      <c r="W229" s="31"/>
    </row>
    <row r="230" spans="2:23" s="26" customFormat="1" ht="15.75" outlineLevel="1" x14ac:dyDescent="0.25">
      <c r="B230" s="17"/>
      <c r="C230" s="18"/>
      <c r="D230" s="19"/>
      <c r="E230" s="20"/>
      <c r="F230" s="21"/>
      <c r="G230" s="22"/>
      <c r="H230" s="29">
        <f t="shared" si="57"/>
        <v>0</v>
      </c>
      <c r="I230" s="29">
        <f t="shared" si="58"/>
        <v>0</v>
      </c>
      <c r="J230" s="23">
        <f t="shared" ref="J230" si="61">IF($D230=J$6,$C230*$G230,0)</f>
        <v>0</v>
      </c>
      <c r="K230" s="24">
        <f t="shared" si="51"/>
        <v>0</v>
      </c>
      <c r="L230" s="24">
        <f t="shared" si="51"/>
        <v>0</v>
      </c>
      <c r="M230" s="24">
        <f t="shared" si="51"/>
        <v>0</v>
      </c>
      <c r="N230" s="24">
        <f t="shared" si="51"/>
        <v>0</v>
      </c>
      <c r="O230" s="24">
        <f t="shared" si="51"/>
        <v>0</v>
      </c>
      <c r="P230" s="24">
        <f t="shared" si="51"/>
        <v>0</v>
      </c>
      <c r="Q230" s="24">
        <f t="shared" si="51"/>
        <v>0</v>
      </c>
      <c r="R230" s="24">
        <f t="shared" si="51"/>
        <v>0</v>
      </c>
      <c r="S230" s="24">
        <f t="shared" si="51"/>
        <v>0</v>
      </c>
      <c r="T230" s="31"/>
    </row>
    <row r="231" spans="2:23" s="26" customFormat="1" ht="15.75" outlineLevel="1" x14ac:dyDescent="0.25">
      <c r="B231" s="27"/>
      <c r="C231" s="18"/>
      <c r="D231" s="18"/>
      <c r="E231" s="19"/>
      <c r="F231" s="20"/>
      <c r="G231" s="28"/>
      <c r="H231" s="29">
        <f t="shared" si="57"/>
        <v>0</v>
      </c>
      <c r="I231" s="29">
        <f t="shared" si="58"/>
        <v>0</v>
      </c>
      <c r="J231" s="29">
        <f t="shared" ref="J231:J238" si="62">(H231*D231)+(I231*D231)</f>
        <v>0</v>
      </c>
      <c r="K231" s="24">
        <f t="shared" si="51"/>
        <v>0</v>
      </c>
      <c r="L231" s="24">
        <f t="shared" si="51"/>
        <v>0</v>
      </c>
      <c r="M231" s="24">
        <f t="shared" si="51"/>
        <v>0</v>
      </c>
      <c r="N231" s="24">
        <f t="shared" si="51"/>
        <v>0</v>
      </c>
      <c r="O231" s="24">
        <f t="shared" si="51"/>
        <v>0</v>
      </c>
      <c r="P231" s="24">
        <f t="shared" si="51"/>
        <v>0</v>
      </c>
      <c r="Q231" s="24">
        <f t="shared" si="51"/>
        <v>0</v>
      </c>
      <c r="R231" s="24">
        <f t="shared" si="51"/>
        <v>0</v>
      </c>
      <c r="S231" s="24">
        <f t="shared" si="51"/>
        <v>0</v>
      </c>
      <c r="T231" s="25" t="s">
        <v>31</v>
      </c>
      <c r="U231" s="30"/>
      <c r="W231" s="31"/>
    </row>
    <row r="232" spans="2:23" s="38" customFormat="1" ht="15.75" outlineLevel="1" x14ac:dyDescent="0.25">
      <c r="B232" s="32"/>
      <c r="C232" s="33"/>
      <c r="D232" s="33"/>
      <c r="E232" s="34"/>
      <c r="F232" s="35"/>
      <c r="G232" s="35"/>
      <c r="H232" s="29">
        <f t="shared" si="57"/>
        <v>0</v>
      </c>
      <c r="I232" s="29">
        <f t="shared" si="58"/>
        <v>0</v>
      </c>
      <c r="J232" s="36">
        <f t="shared" si="62"/>
        <v>0</v>
      </c>
      <c r="K232" s="24">
        <f t="shared" si="51"/>
        <v>0</v>
      </c>
      <c r="L232" s="24">
        <f t="shared" si="51"/>
        <v>0</v>
      </c>
      <c r="M232" s="24">
        <f t="shared" si="51"/>
        <v>0</v>
      </c>
      <c r="N232" s="24">
        <f t="shared" si="51"/>
        <v>0</v>
      </c>
      <c r="O232" s="24">
        <f t="shared" si="51"/>
        <v>0</v>
      </c>
      <c r="P232" s="24">
        <f t="shared" si="51"/>
        <v>0</v>
      </c>
      <c r="Q232" s="24">
        <f t="shared" si="51"/>
        <v>0</v>
      </c>
      <c r="R232" s="24">
        <f t="shared" si="51"/>
        <v>0</v>
      </c>
      <c r="S232" s="24">
        <f t="shared" si="51"/>
        <v>0</v>
      </c>
      <c r="T232" s="37" t="s">
        <v>31</v>
      </c>
      <c r="U232" s="37"/>
    </row>
    <row r="233" spans="2:23" s="26" customFormat="1" ht="15.75" outlineLevel="1" x14ac:dyDescent="0.25">
      <c r="B233" s="27"/>
      <c r="C233" s="18"/>
      <c r="D233" s="18"/>
      <c r="E233" s="19"/>
      <c r="F233" s="20"/>
      <c r="G233" s="28"/>
      <c r="H233" s="29">
        <f t="shared" si="57"/>
        <v>0</v>
      </c>
      <c r="I233" s="29">
        <f t="shared" si="58"/>
        <v>0</v>
      </c>
      <c r="J233" s="29">
        <f t="shared" si="62"/>
        <v>0</v>
      </c>
      <c r="K233" s="24">
        <f t="shared" si="51"/>
        <v>0</v>
      </c>
      <c r="L233" s="24">
        <f t="shared" si="51"/>
        <v>0</v>
      </c>
      <c r="M233" s="24">
        <f t="shared" si="51"/>
        <v>0</v>
      </c>
      <c r="N233" s="24">
        <f t="shared" si="51"/>
        <v>0</v>
      </c>
      <c r="O233" s="24">
        <f t="shared" si="51"/>
        <v>0</v>
      </c>
      <c r="P233" s="24">
        <f t="shared" si="51"/>
        <v>0</v>
      </c>
      <c r="Q233" s="24">
        <f t="shared" si="51"/>
        <v>0</v>
      </c>
      <c r="R233" s="24">
        <f t="shared" si="51"/>
        <v>0</v>
      </c>
      <c r="S233" s="24">
        <f t="shared" si="51"/>
        <v>0</v>
      </c>
      <c r="T233" s="25" t="s">
        <v>31</v>
      </c>
      <c r="U233" s="30"/>
      <c r="W233" s="31"/>
    </row>
    <row r="234" spans="2:23" s="26" customFormat="1" ht="15.75" outlineLevel="1" x14ac:dyDescent="0.25">
      <c r="B234" s="27"/>
      <c r="C234" s="18"/>
      <c r="D234" s="18"/>
      <c r="E234" s="19"/>
      <c r="F234" s="20"/>
      <c r="G234" s="28"/>
      <c r="H234" s="29">
        <f t="shared" si="57"/>
        <v>0</v>
      </c>
      <c r="I234" s="29">
        <f t="shared" si="58"/>
        <v>0</v>
      </c>
      <c r="J234" s="29">
        <f t="shared" si="62"/>
        <v>0</v>
      </c>
      <c r="K234" s="24">
        <f t="shared" si="51"/>
        <v>0</v>
      </c>
      <c r="L234" s="24">
        <f t="shared" si="51"/>
        <v>0</v>
      </c>
      <c r="M234" s="24">
        <f t="shared" si="51"/>
        <v>0</v>
      </c>
      <c r="N234" s="24">
        <f t="shared" si="51"/>
        <v>0</v>
      </c>
      <c r="O234" s="24">
        <f t="shared" si="51"/>
        <v>0</v>
      </c>
      <c r="P234" s="24">
        <f t="shared" si="51"/>
        <v>0</v>
      </c>
      <c r="Q234" s="24">
        <f t="shared" si="51"/>
        <v>0</v>
      </c>
      <c r="R234" s="24">
        <f t="shared" si="51"/>
        <v>0</v>
      </c>
      <c r="S234" s="24">
        <f t="shared" si="51"/>
        <v>0</v>
      </c>
      <c r="T234" s="25" t="s">
        <v>31</v>
      </c>
      <c r="U234" s="30"/>
      <c r="W234" s="31"/>
    </row>
    <row r="235" spans="2:23" s="26" customFormat="1" ht="15.75" outlineLevel="1" x14ac:dyDescent="0.25">
      <c r="B235" s="27"/>
      <c r="C235" s="18"/>
      <c r="D235" s="18"/>
      <c r="E235" s="19"/>
      <c r="F235" s="20"/>
      <c r="G235" s="28"/>
      <c r="H235" s="29">
        <f t="shared" si="57"/>
        <v>0</v>
      </c>
      <c r="I235" s="29">
        <f t="shared" si="58"/>
        <v>0</v>
      </c>
      <c r="J235" s="29">
        <f t="shared" si="62"/>
        <v>0</v>
      </c>
      <c r="K235" s="24">
        <f t="shared" si="51"/>
        <v>0</v>
      </c>
      <c r="L235" s="24">
        <f t="shared" si="51"/>
        <v>0</v>
      </c>
      <c r="M235" s="24">
        <f t="shared" si="51"/>
        <v>0</v>
      </c>
      <c r="N235" s="24">
        <f t="shared" si="51"/>
        <v>0</v>
      </c>
      <c r="O235" s="24">
        <f t="shared" si="51"/>
        <v>0</v>
      </c>
      <c r="P235" s="24">
        <f t="shared" si="51"/>
        <v>0</v>
      </c>
      <c r="Q235" s="24">
        <f t="shared" si="51"/>
        <v>0</v>
      </c>
      <c r="R235" s="24">
        <f t="shared" si="51"/>
        <v>0</v>
      </c>
      <c r="S235" s="24">
        <f t="shared" si="51"/>
        <v>0</v>
      </c>
      <c r="T235" s="25" t="s">
        <v>31</v>
      </c>
      <c r="U235" s="30"/>
      <c r="W235" s="31"/>
    </row>
    <row r="236" spans="2:23" s="26" customFormat="1" ht="15.75" outlineLevel="1" x14ac:dyDescent="0.25">
      <c r="B236" s="27"/>
      <c r="C236" s="18"/>
      <c r="D236" s="18"/>
      <c r="E236" s="19"/>
      <c r="F236" s="20"/>
      <c r="G236" s="28"/>
      <c r="H236" s="29">
        <f t="shared" si="57"/>
        <v>0</v>
      </c>
      <c r="I236" s="29">
        <f t="shared" si="58"/>
        <v>0</v>
      </c>
      <c r="J236" s="29">
        <f t="shared" si="62"/>
        <v>0</v>
      </c>
      <c r="K236" s="24">
        <f t="shared" si="51"/>
        <v>0</v>
      </c>
      <c r="L236" s="24">
        <f t="shared" si="51"/>
        <v>0</v>
      </c>
      <c r="M236" s="24">
        <f t="shared" si="51"/>
        <v>0</v>
      </c>
      <c r="N236" s="24">
        <f t="shared" si="51"/>
        <v>0</v>
      </c>
      <c r="O236" s="24">
        <f t="shared" si="51"/>
        <v>0</v>
      </c>
      <c r="P236" s="24">
        <f t="shared" si="51"/>
        <v>0</v>
      </c>
      <c r="Q236" s="24">
        <f t="shared" si="51"/>
        <v>0</v>
      </c>
      <c r="R236" s="24">
        <f t="shared" si="51"/>
        <v>0</v>
      </c>
      <c r="S236" s="24">
        <f t="shared" si="51"/>
        <v>0</v>
      </c>
      <c r="T236" s="25" t="s">
        <v>31</v>
      </c>
      <c r="U236" s="30"/>
      <c r="W236" s="31"/>
    </row>
    <row r="237" spans="2:23" s="38" customFormat="1" ht="15.75" outlineLevel="1" x14ac:dyDescent="0.25">
      <c r="B237" s="32"/>
      <c r="C237" s="33"/>
      <c r="D237" s="33"/>
      <c r="E237" s="34"/>
      <c r="F237" s="35"/>
      <c r="G237" s="35"/>
      <c r="H237" s="29">
        <f t="shared" si="57"/>
        <v>0</v>
      </c>
      <c r="I237" s="29">
        <f t="shared" si="58"/>
        <v>0</v>
      </c>
      <c r="J237" s="36">
        <f t="shared" si="62"/>
        <v>0</v>
      </c>
      <c r="K237" s="24">
        <f t="shared" si="51"/>
        <v>0</v>
      </c>
      <c r="L237" s="24">
        <f t="shared" si="51"/>
        <v>0</v>
      </c>
      <c r="M237" s="24">
        <f t="shared" si="51"/>
        <v>0</v>
      </c>
      <c r="N237" s="24">
        <f t="shared" si="51"/>
        <v>0</v>
      </c>
      <c r="O237" s="24">
        <f t="shared" si="51"/>
        <v>0</v>
      </c>
      <c r="P237" s="24">
        <f t="shared" si="51"/>
        <v>0</v>
      </c>
      <c r="Q237" s="24">
        <f t="shared" si="51"/>
        <v>0</v>
      </c>
      <c r="R237" s="24">
        <f t="shared" si="51"/>
        <v>0</v>
      </c>
      <c r="S237" s="24">
        <f t="shared" si="51"/>
        <v>0</v>
      </c>
      <c r="T237" s="37" t="s">
        <v>31</v>
      </c>
      <c r="U237" s="37"/>
    </row>
    <row r="238" spans="2:23" s="26" customFormat="1" ht="15.75" outlineLevel="1" x14ac:dyDescent="0.25">
      <c r="B238" s="27"/>
      <c r="C238" s="18"/>
      <c r="D238" s="18"/>
      <c r="E238" s="19"/>
      <c r="F238" s="20"/>
      <c r="G238" s="28"/>
      <c r="H238" s="29">
        <f t="shared" si="57"/>
        <v>0</v>
      </c>
      <c r="I238" s="29">
        <f t="shared" si="58"/>
        <v>0</v>
      </c>
      <c r="J238" s="29">
        <f t="shared" si="62"/>
        <v>0</v>
      </c>
      <c r="K238" s="24">
        <f t="shared" si="51"/>
        <v>0</v>
      </c>
      <c r="L238" s="24">
        <f t="shared" si="51"/>
        <v>0</v>
      </c>
      <c r="M238" s="24">
        <f t="shared" si="51"/>
        <v>0</v>
      </c>
      <c r="N238" s="24">
        <f t="shared" si="51"/>
        <v>0</v>
      </c>
      <c r="O238" s="24">
        <f t="shared" si="51"/>
        <v>0</v>
      </c>
      <c r="P238" s="24">
        <f t="shared" si="51"/>
        <v>0</v>
      </c>
      <c r="Q238" s="24">
        <f t="shared" si="51"/>
        <v>0</v>
      </c>
      <c r="R238" s="24">
        <f t="shared" si="51"/>
        <v>0</v>
      </c>
      <c r="S238" s="24">
        <f t="shared" si="51"/>
        <v>0</v>
      </c>
      <c r="T238" s="25" t="s">
        <v>31</v>
      </c>
      <c r="U238" s="30"/>
      <c r="W238" s="31"/>
    </row>
    <row r="239" spans="2:23" s="26" customFormat="1" ht="15.75" outlineLevel="1" x14ac:dyDescent="0.25">
      <c r="B239" s="17"/>
      <c r="C239" s="18"/>
      <c r="D239" s="19"/>
      <c r="E239" s="20"/>
      <c r="F239" s="21"/>
      <c r="G239" s="22"/>
      <c r="H239" s="29">
        <f t="shared" si="57"/>
        <v>0</v>
      </c>
      <c r="I239" s="29">
        <f t="shared" si="58"/>
        <v>0</v>
      </c>
      <c r="J239" s="23">
        <f t="shared" ref="J239" si="63">IF($D239=J$6,$C239*$G239,0)</f>
        <v>0</v>
      </c>
      <c r="K239" s="24">
        <f t="shared" si="51"/>
        <v>0</v>
      </c>
      <c r="L239" s="24">
        <f t="shared" si="51"/>
        <v>0</v>
      </c>
      <c r="M239" s="24">
        <f t="shared" si="51"/>
        <v>0</v>
      </c>
      <c r="N239" s="24">
        <f t="shared" si="51"/>
        <v>0</v>
      </c>
      <c r="O239" s="24">
        <f t="shared" si="51"/>
        <v>0</v>
      </c>
      <c r="P239" s="24">
        <f t="shared" si="51"/>
        <v>0</v>
      </c>
      <c r="Q239" s="24">
        <f t="shared" si="51"/>
        <v>0</v>
      </c>
      <c r="R239" s="24">
        <f t="shared" si="51"/>
        <v>0</v>
      </c>
      <c r="S239" s="24">
        <f t="shared" si="51"/>
        <v>0</v>
      </c>
      <c r="T239" s="31"/>
    </row>
    <row r="240" spans="2:23" s="26" customFormat="1" ht="15.75" outlineLevel="1" x14ac:dyDescent="0.25">
      <c r="B240" s="27"/>
      <c r="C240" s="18"/>
      <c r="D240" s="18"/>
      <c r="E240" s="19"/>
      <c r="F240" s="20"/>
      <c r="G240" s="28"/>
      <c r="H240" s="29">
        <f t="shared" si="57"/>
        <v>0</v>
      </c>
      <c r="I240" s="29">
        <f t="shared" si="58"/>
        <v>0</v>
      </c>
      <c r="J240" s="29">
        <f t="shared" ref="J240:J246" si="64">(H240*D240)+(I240*D240)</f>
        <v>0</v>
      </c>
      <c r="K240" s="24">
        <f t="shared" si="51"/>
        <v>0</v>
      </c>
      <c r="L240" s="24">
        <f t="shared" si="51"/>
        <v>0</v>
      </c>
      <c r="M240" s="24">
        <f t="shared" si="51"/>
        <v>0</v>
      </c>
      <c r="N240" s="24">
        <f t="shared" si="51"/>
        <v>0</v>
      </c>
      <c r="O240" s="24">
        <f t="shared" si="51"/>
        <v>0</v>
      </c>
      <c r="P240" s="24">
        <f t="shared" si="51"/>
        <v>0</v>
      </c>
      <c r="Q240" s="24">
        <f t="shared" si="51"/>
        <v>0</v>
      </c>
      <c r="R240" s="24">
        <f t="shared" si="51"/>
        <v>0</v>
      </c>
      <c r="S240" s="24">
        <f t="shared" si="51"/>
        <v>0</v>
      </c>
      <c r="T240" s="25" t="s">
        <v>31</v>
      </c>
      <c r="U240" s="30"/>
      <c r="W240" s="31"/>
    </row>
    <row r="241" spans="2:23" s="26" customFormat="1" ht="15.75" outlineLevel="1" x14ac:dyDescent="0.25">
      <c r="B241" s="27"/>
      <c r="C241" s="18"/>
      <c r="D241" s="18"/>
      <c r="E241" s="19"/>
      <c r="F241" s="20"/>
      <c r="G241" s="28"/>
      <c r="H241" s="29">
        <f t="shared" si="57"/>
        <v>0</v>
      </c>
      <c r="I241" s="29">
        <f t="shared" si="58"/>
        <v>0</v>
      </c>
      <c r="J241" s="29">
        <f t="shared" si="64"/>
        <v>0</v>
      </c>
      <c r="K241" s="24">
        <f t="shared" si="51"/>
        <v>0</v>
      </c>
      <c r="L241" s="24">
        <f t="shared" si="51"/>
        <v>0</v>
      </c>
      <c r="M241" s="24">
        <f t="shared" si="51"/>
        <v>0</v>
      </c>
      <c r="N241" s="24">
        <f t="shared" si="51"/>
        <v>0</v>
      </c>
      <c r="O241" s="24">
        <f t="shared" si="51"/>
        <v>0</v>
      </c>
      <c r="P241" s="24">
        <f t="shared" si="51"/>
        <v>0</v>
      </c>
      <c r="Q241" s="24">
        <f t="shared" si="51"/>
        <v>0</v>
      </c>
      <c r="R241" s="24">
        <f t="shared" si="51"/>
        <v>0</v>
      </c>
      <c r="S241" s="24">
        <f t="shared" si="51"/>
        <v>0</v>
      </c>
      <c r="T241" s="25" t="s">
        <v>31</v>
      </c>
      <c r="U241" s="30"/>
      <c r="W241" s="31"/>
    </row>
    <row r="242" spans="2:23" s="26" customFormat="1" ht="15.75" outlineLevel="1" x14ac:dyDescent="0.25">
      <c r="B242" s="27"/>
      <c r="C242" s="18"/>
      <c r="D242" s="18"/>
      <c r="E242" s="19"/>
      <c r="F242" s="20"/>
      <c r="G242" s="28"/>
      <c r="H242" s="29">
        <f t="shared" si="57"/>
        <v>0</v>
      </c>
      <c r="I242" s="29">
        <f t="shared" si="58"/>
        <v>0</v>
      </c>
      <c r="J242" s="29">
        <f t="shared" si="64"/>
        <v>0</v>
      </c>
      <c r="K242" s="24">
        <f t="shared" si="51"/>
        <v>0</v>
      </c>
      <c r="L242" s="24">
        <f t="shared" si="51"/>
        <v>0</v>
      </c>
      <c r="M242" s="24">
        <f t="shared" si="51"/>
        <v>0</v>
      </c>
      <c r="N242" s="24">
        <f t="shared" si="51"/>
        <v>0</v>
      </c>
      <c r="O242" s="24">
        <f t="shared" si="51"/>
        <v>0</v>
      </c>
      <c r="P242" s="24">
        <f t="shared" si="51"/>
        <v>0</v>
      </c>
      <c r="Q242" s="24">
        <f t="shared" si="51"/>
        <v>0</v>
      </c>
      <c r="R242" s="24">
        <f t="shared" si="51"/>
        <v>0</v>
      </c>
      <c r="S242" s="24">
        <f t="shared" si="51"/>
        <v>0</v>
      </c>
      <c r="T242" s="25" t="s">
        <v>31</v>
      </c>
      <c r="U242" s="30"/>
      <c r="W242" s="31"/>
    </row>
    <row r="243" spans="2:23" s="26" customFormat="1" ht="15.75" outlineLevel="1" x14ac:dyDescent="0.25">
      <c r="B243" s="27"/>
      <c r="C243" s="18"/>
      <c r="D243" s="18"/>
      <c r="E243" s="19"/>
      <c r="F243" s="20"/>
      <c r="G243" s="28"/>
      <c r="H243" s="29">
        <f t="shared" si="57"/>
        <v>0</v>
      </c>
      <c r="I243" s="29">
        <f t="shared" si="58"/>
        <v>0</v>
      </c>
      <c r="J243" s="29">
        <f t="shared" si="64"/>
        <v>0</v>
      </c>
      <c r="K243" s="24">
        <f t="shared" si="51"/>
        <v>0</v>
      </c>
      <c r="L243" s="24">
        <f t="shared" si="51"/>
        <v>0</v>
      </c>
      <c r="M243" s="24">
        <f t="shared" si="51"/>
        <v>0</v>
      </c>
      <c r="N243" s="24">
        <f t="shared" si="51"/>
        <v>0</v>
      </c>
      <c r="O243" s="24">
        <f t="shared" si="51"/>
        <v>0</v>
      </c>
      <c r="P243" s="24">
        <f t="shared" si="51"/>
        <v>0</v>
      </c>
      <c r="Q243" s="24">
        <f t="shared" si="51"/>
        <v>0</v>
      </c>
      <c r="R243" s="24">
        <f t="shared" si="51"/>
        <v>0</v>
      </c>
      <c r="S243" s="24">
        <f t="shared" si="51"/>
        <v>0</v>
      </c>
      <c r="T243" s="25" t="s">
        <v>31</v>
      </c>
      <c r="U243" s="30"/>
      <c r="W243" s="31"/>
    </row>
    <row r="244" spans="2:23" s="26" customFormat="1" ht="15.75" outlineLevel="1" x14ac:dyDescent="0.25">
      <c r="B244" s="27"/>
      <c r="C244" s="18"/>
      <c r="D244" s="18"/>
      <c r="E244" s="19"/>
      <c r="F244" s="20"/>
      <c r="G244" s="28"/>
      <c r="H244" s="29">
        <f t="shared" si="57"/>
        <v>0</v>
      </c>
      <c r="I244" s="29">
        <f t="shared" si="58"/>
        <v>0</v>
      </c>
      <c r="J244" s="29">
        <f t="shared" si="64"/>
        <v>0</v>
      </c>
      <c r="K244" s="24">
        <f t="shared" si="51"/>
        <v>0</v>
      </c>
      <c r="L244" s="24">
        <f t="shared" si="51"/>
        <v>0</v>
      </c>
      <c r="M244" s="24">
        <f t="shared" si="51"/>
        <v>0</v>
      </c>
      <c r="N244" s="24">
        <f t="shared" si="51"/>
        <v>0</v>
      </c>
      <c r="O244" s="24">
        <f t="shared" si="51"/>
        <v>0</v>
      </c>
      <c r="P244" s="24">
        <f t="shared" si="51"/>
        <v>0</v>
      </c>
      <c r="Q244" s="24">
        <f t="shared" si="51"/>
        <v>0</v>
      </c>
      <c r="R244" s="24">
        <f t="shared" si="51"/>
        <v>0</v>
      </c>
      <c r="S244" s="24">
        <f t="shared" si="51"/>
        <v>0</v>
      </c>
      <c r="T244" s="25" t="s">
        <v>31</v>
      </c>
      <c r="U244" s="30"/>
      <c r="W244" s="31"/>
    </row>
    <row r="245" spans="2:23" s="38" customFormat="1" ht="15.75" outlineLevel="1" x14ac:dyDescent="0.25">
      <c r="B245" s="32"/>
      <c r="C245" s="33"/>
      <c r="D245" s="33"/>
      <c r="E245" s="34"/>
      <c r="F245" s="35"/>
      <c r="G245" s="35"/>
      <c r="H245" s="29">
        <f t="shared" si="57"/>
        <v>0</v>
      </c>
      <c r="I245" s="29">
        <f t="shared" si="58"/>
        <v>0</v>
      </c>
      <c r="J245" s="36">
        <f t="shared" si="64"/>
        <v>0</v>
      </c>
      <c r="K245" s="24">
        <f t="shared" si="51"/>
        <v>0</v>
      </c>
      <c r="L245" s="24">
        <f t="shared" si="51"/>
        <v>0</v>
      </c>
      <c r="M245" s="24">
        <f t="shared" si="51"/>
        <v>0</v>
      </c>
      <c r="N245" s="24">
        <f t="shared" si="51"/>
        <v>0</v>
      </c>
      <c r="O245" s="24">
        <f t="shared" si="51"/>
        <v>0</v>
      </c>
      <c r="P245" s="24">
        <f t="shared" si="51"/>
        <v>0</v>
      </c>
      <c r="Q245" s="24">
        <f t="shared" si="51"/>
        <v>0</v>
      </c>
      <c r="R245" s="24">
        <f t="shared" si="51"/>
        <v>0</v>
      </c>
      <c r="S245" s="24">
        <f t="shared" si="51"/>
        <v>0</v>
      </c>
      <c r="T245" s="37" t="s">
        <v>31</v>
      </c>
      <c r="U245" s="37"/>
    </row>
    <row r="246" spans="2:23" s="26" customFormat="1" ht="15.75" outlineLevel="1" x14ac:dyDescent="0.25">
      <c r="B246" s="27"/>
      <c r="C246" s="18"/>
      <c r="D246" s="18"/>
      <c r="E246" s="19"/>
      <c r="F246" s="20"/>
      <c r="G246" s="28"/>
      <c r="H246" s="29">
        <f t="shared" si="57"/>
        <v>0</v>
      </c>
      <c r="I246" s="29">
        <f t="shared" si="58"/>
        <v>0</v>
      </c>
      <c r="J246" s="29">
        <f t="shared" si="64"/>
        <v>0</v>
      </c>
      <c r="K246" s="24">
        <f t="shared" si="51"/>
        <v>0</v>
      </c>
      <c r="L246" s="24">
        <f t="shared" si="51"/>
        <v>0</v>
      </c>
      <c r="M246" s="24">
        <f t="shared" si="51"/>
        <v>0</v>
      </c>
      <c r="N246" s="24">
        <f t="shared" si="51"/>
        <v>0</v>
      </c>
      <c r="O246" s="24">
        <f t="shared" si="51"/>
        <v>0</v>
      </c>
      <c r="P246" s="24">
        <f t="shared" si="51"/>
        <v>0</v>
      </c>
      <c r="Q246" s="24">
        <f t="shared" si="51"/>
        <v>0</v>
      </c>
      <c r="R246" s="24">
        <f t="shared" si="51"/>
        <v>0</v>
      </c>
      <c r="S246" s="24">
        <f t="shared" si="51"/>
        <v>0</v>
      </c>
      <c r="T246" s="25" t="s">
        <v>31</v>
      </c>
      <c r="U246" s="30"/>
      <c r="W246" s="31"/>
    </row>
    <row r="247" spans="2:23" s="26" customFormat="1" ht="15.75" outlineLevel="1" x14ac:dyDescent="0.25">
      <c r="B247" s="17"/>
      <c r="C247" s="18"/>
      <c r="D247" s="19"/>
      <c r="E247" s="20"/>
      <c r="F247" s="21"/>
      <c r="G247" s="22"/>
      <c r="H247" s="29">
        <f t="shared" si="57"/>
        <v>0</v>
      </c>
      <c r="I247" s="29">
        <f t="shared" si="58"/>
        <v>0</v>
      </c>
      <c r="J247" s="23">
        <f t="shared" ref="J247" si="65">IF($D247=J$6,$C247*$G247,0)</f>
        <v>0</v>
      </c>
      <c r="K247" s="24">
        <f t="shared" si="51"/>
        <v>0</v>
      </c>
      <c r="L247" s="24">
        <f t="shared" ref="K247:S275" si="66">IF($E247=L$6,$J247,0)</f>
        <v>0</v>
      </c>
      <c r="M247" s="24">
        <f t="shared" si="66"/>
        <v>0</v>
      </c>
      <c r="N247" s="24">
        <f t="shared" si="66"/>
        <v>0</v>
      </c>
      <c r="O247" s="24">
        <f t="shared" si="66"/>
        <v>0</v>
      </c>
      <c r="P247" s="24">
        <f t="shared" si="66"/>
        <v>0</v>
      </c>
      <c r="Q247" s="24">
        <f t="shared" si="66"/>
        <v>0</v>
      </c>
      <c r="R247" s="24">
        <f t="shared" si="66"/>
        <v>0</v>
      </c>
      <c r="S247" s="24">
        <f t="shared" si="66"/>
        <v>0</v>
      </c>
      <c r="T247" s="31"/>
    </row>
    <row r="248" spans="2:23" s="26" customFormat="1" ht="15.75" outlineLevel="1" x14ac:dyDescent="0.25">
      <c r="B248" s="27"/>
      <c r="C248" s="18"/>
      <c r="D248" s="18"/>
      <c r="E248" s="19"/>
      <c r="F248" s="20"/>
      <c r="G248" s="28"/>
      <c r="H248" s="29">
        <f t="shared" si="57"/>
        <v>0</v>
      </c>
      <c r="I248" s="29">
        <f t="shared" si="58"/>
        <v>0</v>
      </c>
      <c r="J248" s="29">
        <f t="shared" ref="J248:J256" si="67">(H248*D248)+(I248*D248)</f>
        <v>0</v>
      </c>
      <c r="K248" s="24">
        <f t="shared" si="66"/>
        <v>0</v>
      </c>
      <c r="L248" s="24">
        <f t="shared" si="66"/>
        <v>0</v>
      </c>
      <c r="M248" s="24">
        <f t="shared" si="66"/>
        <v>0</v>
      </c>
      <c r="N248" s="24">
        <f t="shared" si="66"/>
        <v>0</v>
      </c>
      <c r="O248" s="24">
        <f t="shared" si="66"/>
        <v>0</v>
      </c>
      <c r="P248" s="24">
        <f t="shared" si="66"/>
        <v>0</v>
      </c>
      <c r="Q248" s="24">
        <f t="shared" si="66"/>
        <v>0</v>
      </c>
      <c r="R248" s="24">
        <f t="shared" si="66"/>
        <v>0</v>
      </c>
      <c r="S248" s="24">
        <f t="shared" si="66"/>
        <v>0</v>
      </c>
      <c r="T248" s="25" t="s">
        <v>31</v>
      </c>
      <c r="U248" s="30"/>
      <c r="W248" s="31"/>
    </row>
    <row r="249" spans="2:23" s="38" customFormat="1" ht="15.75" outlineLevel="1" x14ac:dyDescent="0.25">
      <c r="B249" s="32"/>
      <c r="C249" s="33"/>
      <c r="D249" s="33"/>
      <c r="E249" s="34"/>
      <c r="F249" s="35"/>
      <c r="G249" s="35"/>
      <c r="H249" s="29">
        <f t="shared" si="57"/>
        <v>0</v>
      </c>
      <c r="I249" s="29">
        <f t="shared" si="58"/>
        <v>0</v>
      </c>
      <c r="J249" s="36">
        <f t="shared" si="67"/>
        <v>0</v>
      </c>
      <c r="K249" s="24">
        <f t="shared" si="66"/>
        <v>0</v>
      </c>
      <c r="L249" s="24">
        <f t="shared" si="66"/>
        <v>0</v>
      </c>
      <c r="M249" s="24">
        <f t="shared" si="66"/>
        <v>0</v>
      </c>
      <c r="N249" s="24">
        <f t="shared" si="66"/>
        <v>0</v>
      </c>
      <c r="O249" s="24">
        <f t="shared" si="66"/>
        <v>0</v>
      </c>
      <c r="P249" s="24">
        <f t="shared" si="66"/>
        <v>0</v>
      </c>
      <c r="Q249" s="24">
        <f t="shared" si="66"/>
        <v>0</v>
      </c>
      <c r="R249" s="24">
        <f t="shared" si="66"/>
        <v>0</v>
      </c>
      <c r="S249" s="24">
        <f t="shared" si="66"/>
        <v>0</v>
      </c>
      <c r="T249" s="37" t="s">
        <v>31</v>
      </c>
      <c r="U249" s="37"/>
    </row>
    <row r="250" spans="2:23" s="26" customFormat="1" ht="15.75" outlineLevel="1" x14ac:dyDescent="0.25">
      <c r="B250" s="27"/>
      <c r="C250" s="18"/>
      <c r="D250" s="18"/>
      <c r="E250" s="19"/>
      <c r="F250" s="20"/>
      <c r="G250" s="28"/>
      <c r="H250" s="29">
        <f t="shared" si="57"/>
        <v>0</v>
      </c>
      <c r="I250" s="29">
        <f t="shared" si="58"/>
        <v>0</v>
      </c>
      <c r="J250" s="29">
        <f t="shared" si="67"/>
        <v>0</v>
      </c>
      <c r="K250" s="24">
        <f t="shared" si="66"/>
        <v>0</v>
      </c>
      <c r="L250" s="24">
        <f t="shared" si="66"/>
        <v>0</v>
      </c>
      <c r="M250" s="24">
        <f t="shared" si="66"/>
        <v>0</v>
      </c>
      <c r="N250" s="24">
        <f t="shared" si="66"/>
        <v>0</v>
      </c>
      <c r="O250" s="24">
        <f t="shared" si="66"/>
        <v>0</v>
      </c>
      <c r="P250" s="24">
        <f t="shared" si="66"/>
        <v>0</v>
      </c>
      <c r="Q250" s="24">
        <f t="shared" si="66"/>
        <v>0</v>
      </c>
      <c r="R250" s="24">
        <f t="shared" si="66"/>
        <v>0</v>
      </c>
      <c r="S250" s="24">
        <f t="shared" si="66"/>
        <v>0</v>
      </c>
      <c r="T250" s="25" t="s">
        <v>31</v>
      </c>
      <c r="U250" s="30"/>
      <c r="W250" s="31"/>
    </row>
    <row r="251" spans="2:23" s="26" customFormat="1" ht="15.75" outlineLevel="1" x14ac:dyDescent="0.25">
      <c r="B251" s="27"/>
      <c r="C251" s="18"/>
      <c r="D251" s="18"/>
      <c r="E251" s="19"/>
      <c r="F251" s="20"/>
      <c r="G251" s="28"/>
      <c r="H251" s="29">
        <f t="shared" si="57"/>
        <v>0</v>
      </c>
      <c r="I251" s="29">
        <f t="shared" si="58"/>
        <v>0</v>
      </c>
      <c r="J251" s="29">
        <f t="shared" si="67"/>
        <v>0</v>
      </c>
      <c r="K251" s="24">
        <f t="shared" si="66"/>
        <v>0</v>
      </c>
      <c r="L251" s="24">
        <f t="shared" si="66"/>
        <v>0</v>
      </c>
      <c r="M251" s="24">
        <f t="shared" si="66"/>
        <v>0</v>
      </c>
      <c r="N251" s="24">
        <f t="shared" si="66"/>
        <v>0</v>
      </c>
      <c r="O251" s="24">
        <f t="shared" si="66"/>
        <v>0</v>
      </c>
      <c r="P251" s="24">
        <f t="shared" si="66"/>
        <v>0</v>
      </c>
      <c r="Q251" s="24">
        <f t="shared" si="66"/>
        <v>0</v>
      </c>
      <c r="R251" s="24">
        <f t="shared" si="66"/>
        <v>0</v>
      </c>
      <c r="S251" s="24">
        <f t="shared" si="66"/>
        <v>0</v>
      </c>
      <c r="T251" s="25" t="s">
        <v>31</v>
      </c>
      <c r="U251" s="30"/>
      <c r="W251" s="31"/>
    </row>
    <row r="252" spans="2:23" s="26" customFormat="1" ht="15.75" outlineLevel="1" x14ac:dyDescent="0.25">
      <c r="B252" s="27"/>
      <c r="C252" s="18"/>
      <c r="D252" s="18"/>
      <c r="E252" s="19"/>
      <c r="F252" s="20"/>
      <c r="G252" s="28"/>
      <c r="H252" s="29">
        <f t="shared" si="57"/>
        <v>0</v>
      </c>
      <c r="I252" s="29">
        <f t="shared" si="58"/>
        <v>0</v>
      </c>
      <c r="J252" s="29">
        <f t="shared" si="67"/>
        <v>0</v>
      </c>
      <c r="K252" s="24">
        <f t="shared" si="66"/>
        <v>0</v>
      </c>
      <c r="L252" s="24">
        <f t="shared" si="66"/>
        <v>0</v>
      </c>
      <c r="M252" s="24">
        <f t="shared" si="66"/>
        <v>0</v>
      </c>
      <c r="N252" s="24">
        <f t="shared" si="66"/>
        <v>0</v>
      </c>
      <c r="O252" s="24">
        <f t="shared" si="66"/>
        <v>0</v>
      </c>
      <c r="P252" s="24">
        <f t="shared" si="66"/>
        <v>0</v>
      </c>
      <c r="Q252" s="24">
        <f t="shared" si="66"/>
        <v>0</v>
      </c>
      <c r="R252" s="24">
        <f t="shared" si="66"/>
        <v>0</v>
      </c>
      <c r="S252" s="24">
        <f t="shared" si="66"/>
        <v>0</v>
      </c>
      <c r="T252" s="25" t="s">
        <v>31</v>
      </c>
      <c r="U252" s="30"/>
      <c r="W252" s="31"/>
    </row>
    <row r="253" spans="2:23" s="26" customFormat="1" ht="15.75" outlineLevel="1" x14ac:dyDescent="0.25">
      <c r="B253" s="27"/>
      <c r="C253" s="18"/>
      <c r="D253" s="18"/>
      <c r="E253" s="19"/>
      <c r="F253" s="20"/>
      <c r="G253" s="28"/>
      <c r="H253" s="29">
        <f t="shared" si="57"/>
        <v>0</v>
      </c>
      <c r="I253" s="29">
        <f t="shared" si="58"/>
        <v>0</v>
      </c>
      <c r="J253" s="29">
        <f t="shared" si="67"/>
        <v>0</v>
      </c>
      <c r="K253" s="24">
        <f t="shared" si="66"/>
        <v>0</v>
      </c>
      <c r="L253" s="24">
        <f t="shared" si="66"/>
        <v>0</v>
      </c>
      <c r="M253" s="24">
        <f t="shared" si="66"/>
        <v>0</v>
      </c>
      <c r="N253" s="24">
        <f t="shared" si="66"/>
        <v>0</v>
      </c>
      <c r="O253" s="24">
        <f t="shared" si="66"/>
        <v>0</v>
      </c>
      <c r="P253" s="24">
        <f t="shared" si="66"/>
        <v>0</v>
      </c>
      <c r="Q253" s="24">
        <f t="shared" si="66"/>
        <v>0</v>
      </c>
      <c r="R253" s="24">
        <f t="shared" si="66"/>
        <v>0</v>
      </c>
      <c r="S253" s="24">
        <f t="shared" si="66"/>
        <v>0</v>
      </c>
      <c r="T253" s="25" t="s">
        <v>31</v>
      </c>
      <c r="U253" s="30"/>
      <c r="W253" s="31"/>
    </row>
    <row r="254" spans="2:23" s="26" customFormat="1" ht="15.75" outlineLevel="1" x14ac:dyDescent="0.25">
      <c r="B254" s="27"/>
      <c r="C254" s="18"/>
      <c r="D254" s="18"/>
      <c r="E254" s="19"/>
      <c r="F254" s="20"/>
      <c r="G254" s="28"/>
      <c r="H254" s="29">
        <f t="shared" si="57"/>
        <v>0</v>
      </c>
      <c r="I254" s="29">
        <f t="shared" si="58"/>
        <v>0</v>
      </c>
      <c r="J254" s="29">
        <f t="shared" si="67"/>
        <v>0</v>
      </c>
      <c r="K254" s="24">
        <f t="shared" si="66"/>
        <v>0</v>
      </c>
      <c r="L254" s="24">
        <f t="shared" si="66"/>
        <v>0</v>
      </c>
      <c r="M254" s="24">
        <f t="shared" si="66"/>
        <v>0</v>
      </c>
      <c r="N254" s="24">
        <f t="shared" si="66"/>
        <v>0</v>
      </c>
      <c r="O254" s="24">
        <f t="shared" si="66"/>
        <v>0</v>
      </c>
      <c r="P254" s="24">
        <f t="shared" si="66"/>
        <v>0</v>
      </c>
      <c r="Q254" s="24">
        <f t="shared" si="66"/>
        <v>0</v>
      </c>
      <c r="R254" s="24">
        <f t="shared" si="66"/>
        <v>0</v>
      </c>
      <c r="S254" s="24">
        <f t="shared" si="66"/>
        <v>0</v>
      </c>
      <c r="T254" s="25" t="s">
        <v>31</v>
      </c>
      <c r="U254" s="30"/>
      <c r="W254" s="31"/>
    </row>
    <row r="255" spans="2:23" s="38" customFormat="1" ht="15.75" outlineLevel="1" x14ac:dyDescent="0.25">
      <c r="B255" s="32"/>
      <c r="C255" s="33"/>
      <c r="D255" s="33"/>
      <c r="E255" s="34"/>
      <c r="F255" s="35"/>
      <c r="G255" s="35"/>
      <c r="H255" s="29">
        <f t="shared" si="57"/>
        <v>0</v>
      </c>
      <c r="I255" s="29">
        <f t="shared" si="58"/>
        <v>0</v>
      </c>
      <c r="J255" s="36">
        <f t="shared" si="67"/>
        <v>0</v>
      </c>
      <c r="K255" s="24">
        <f t="shared" si="66"/>
        <v>0</v>
      </c>
      <c r="L255" s="24">
        <f t="shared" si="66"/>
        <v>0</v>
      </c>
      <c r="M255" s="24">
        <f t="shared" si="66"/>
        <v>0</v>
      </c>
      <c r="N255" s="24">
        <f t="shared" si="66"/>
        <v>0</v>
      </c>
      <c r="O255" s="24">
        <f t="shared" si="66"/>
        <v>0</v>
      </c>
      <c r="P255" s="24">
        <f t="shared" si="66"/>
        <v>0</v>
      </c>
      <c r="Q255" s="24">
        <f t="shared" si="66"/>
        <v>0</v>
      </c>
      <c r="R255" s="24">
        <f t="shared" si="66"/>
        <v>0</v>
      </c>
      <c r="S255" s="24">
        <f t="shared" si="66"/>
        <v>0</v>
      </c>
      <c r="T255" s="37" t="s">
        <v>31</v>
      </c>
      <c r="U255" s="37"/>
    </row>
    <row r="256" spans="2:23" s="26" customFormat="1" ht="15.75" outlineLevel="1" x14ac:dyDescent="0.25">
      <c r="B256" s="27"/>
      <c r="C256" s="18"/>
      <c r="D256" s="18"/>
      <c r="E256" s="19"/>
      <c r="F256" s="20"/>
      <c r="G256" s="28"/>
      <c r="H256" s="29">
        <f t="shared" si="57"/>
        <v>0</v>
      </c>
      <c r="I256" s="29">
        <f t="shared" si="58"/>
        <v>0</v>
      </c>
      <c r="J256" s="29">
        <f t="shared" si="67"/>
        <v>0</v>
      </c>
      <c r="K256" s="24">
        <f t="shared" si="66"/>
        <v>0</v>
      </c>
      <c r="L256" s="24">
        <f t="shared" si="66"/>
        <v>0</v>
      </c>
      <c r="M256" s="24">
        <f t="shared" si="66"/>
        <v>0</v>
      </c>
      <c r="N256" s="24">
        <f t="shared" si="66"/>
        <v>0</v>
      </c>
      <c r="O256" s="24">
        <f t="shared" si="66"/>
        <v>0</v>
      </c>
      <c r="P256" s="24">
        <f t="shared" si="66"/>
        <v>0</v>
      </c>
      <c r="Q256" s="24">
        <f t="shared" si="66"/>
        <v>0</v>
      </c>
      <c r="R256" s="24">
        <f t="shared" si="66"/>
        <v>0</v>
      </c>
      <c r="S256" s="24">
        <f t="shared" si="66"/>
        <v>0</v>
      </c>
      <c r="T256" s="25" t="s">
        <v>31</v>
      </c>
      <c r="U256" s="30"/>
      <c r="W256" s="31"/>
    </row>
    <row r="257" spans="2:23" s="26" customFormat="1" ht="15.75" outlineLevel="1" x14ac:dyDescent="0.25">
      <c r="B257" s="17"/>
      <c r="C257" s="18"/>
      <c r="D257" s="19"/>
      <c r="E257" s="20"/>
      <c r="F257" s="21"/>
      <c r="G257" s="22"/>
      <c r="H257" s="29">
        <f t="shared" si="57"/>
        <v>0</v>
      </c>
      <c r="I257" s="29">
        <f t="shared" si="58"/>
        <v>0</v>
      </c>
      <c r="J257" s="23">
        <f t="shared" ref="J257" si="68">IF($D257=J$6,$C257*$G257,0)</f>
        <v>0</v>
      </c>
      <c r="K257" s="24">
        <f t="shared" si="66"/>
        <v>0</v>
      </c>
      <c r="L257" s="24">
        <f t="shared" si="66"/>
        <v>0</v>
      </c>
      <c r="M257" s="24">
        <f t="shared" si="66"/>
        <v>0</v>
      </c>
      <c r="N257" s="24">
        <f t="shared" si="66"/>
        <v>0</v>
      </c>
      <c r="O257" s="24">
        <f t="shared" si="66"/>
        <v>0</v>
      </c>
      <c r="P257" s="24">
        <f t="shared" si="66"/>
        <v>0</v>
      </c>
      <c r="Q257" s="24">
        <f t="shared" si="66"/>
        <v>0</v>
      </c>
      <c r="R257" s="24">
        <f t="shared" si="66"/>
        <v>0</v>
      </c>
      <c r="S257" s="24">
        <f t="shared" si="66"/>
        <v>0</v>
      </c>
      <c r="T257" s="31"/>
    </row>
    <row r="258" spans="2:23" s="26" customFormat="1" ht="15.75" outlineLevel="1" x14ac:dyDescent="0.25">
      <c r="B258" s="27"/>
      <c r="C258" s="18"/>
      <c r="D258" s="18"/>
      <c r="E258" s="19"/>
      <c r="F258" s="20"/>
      <c r="G258" s="28"/>
      <c r="H258" s="29">
        <f t="shared" si="57"/>
        <v>0</v>
      </c>
      <c r="I258" s="29">
        <f t="shared" si="58"/>
        <v>0</v>
      </c>
      <c r="J258" s="29">
        <f t="shared" ref="J258:J267" si="69">(H258*D258)+(I258*D258)</f>
        <v>0</v>
      </c>
      <c r="K258" s="24">
        <f t="shared" si="66"/>
        <v>0</v>
      </c>
      <c r="L258" s="24">
        <f t="shared" si="66"/>
        <v>0</v>
      </c>
      <c r="M258" s="24">
        <f t="shared" si="66"/>
        <v>0</v>
      </c>
      <c r="N258" s="24">
        <f t="shared" si="66"/>
        <v>0</v>
      </c>
      <c r="O258" s="24">
        <f t="shared" si="66"/>
        <v>0</v>
      </c>
      <c r="P258" s="24">
        <f t="shared" si="66"/>
        <v>0</v>
      </c>
      <c r="Q258" s="24">
        <f t="shared" si="66"/>
        <v>0</v>
      </c>
      <c r="R258" s="24">
        <f t="shared" si="66"/>
        <v>0</v>
      </c>
      <c r="S258" s="24">
        <f t="shared" si="66"/>
        <v>0</v>
      </c>
      <c r="T258" s="25" t="s">
        <v>31</v>
      </c>
      <c r="U258" s="30"/>
      <c r="W258" s="31"/>
    </row>
    <row r="259" spans="2:23" s="26" customFormat="1" ht="15.75" outlineLevel="1" x14ac:dyDescent="0.25">
      <c r="B259" s="27"/>
      <c r="C259" s="18"/>
      <c r="D259" s="18"/>
      <c r="E259" s="19"/>
      <c r="F259" s="20"/>
      <c r="G259" s="28"/>
      <c r="H259" s="29">
        <f t="shared" si="57"/>
        <v>0</v>
      </c>
      <c r="I259" s="29">
        <f t="shared" si="58"/>
        <v>0</v>
      </c>
      <c r="J259" s="29">
        <f t="shared" si="69"/>
        <v>0</v>
      </c>
      <c r="K259" s="24">
        <f t="shared" si="66"/>
        <v>0</v>
      </c>
      <c r="L259" s="24">
        <f t="shared" si="66"/>
        <v>0</v>
      </c>
      <c r="M259" s="24">
        <f t="shared" si="66"/>
        <v>0</v>
      </c>
      <c r="N259" s="24">
        <f t="shared" si="66"/>
        <v>0</v>
      </c>
      <c r="O259" s="24">
        <f t="shared" si="66"/>
        <v>0</v>
      </c>
      <c r="P259" s="24">
        <f t="shared" si="66"/>
        <v>0</v>
      </c>
      <c r="Q259" s="24">
        <f t="shared" si="66"/>
        <v>0</v>
      </c>
      <c r="R259" s="24">
        <f t="shared" si="66"/>
        <v>0</v>
      </c>
      <c r="S259" s="24">
        <f t="shared" si="66"/>
        <v>0</v>
      </c>
      <c r="T259" s="25" t="s">
        <v>31</v>
      </c>
      <c r="U259" s="30"/>
      <c r="W259" s="31"/>
    </row>
    <row r="260" spans="2:23" s="26" customFormat="1" ht="15.75" outlineLevel="1" x14ac:dyDescent="0.25">
      <c r="B260" s="27"/>
      <c r="C260" s="18"/>
      <c r="D260" s="18"/>
      <c r="E260" s="19"/>
      <c r="F260" s="20"/>
      <c r="G260" s="28"/>
      <c r="H260" s="29">
        <f t="shared" si="57"/>
        <v>0</v>
      </c>
      <c r="I260" s="29">
        <f t="shared" si="58"/>
        <v>0</v>
      </c>
      <c r="J260" s="29">
        <f t="shared" si="69"/>
        <v>0</v>
      </c>
      <c r="K260" s="24">
        <f t="shared" si="66"/>
        <v>0</v>
      </c>
      <c r="L260" s="24">
        <f t="shared" si="66"/>
        <v>0</v>
      </c>
      <c r="M260" s="24">
        <f t="shared" si="66"/>
        <v>0</v>
      </c>
      <c r="N260" s="24">
        <f t="shared" si="66"/>
        <v>0</v>
      </c>
      <c r="O260" s="24">
        <f t="shared" si="66"/>
        <v>0</v>
      </c>
      <c r="P260" s="24">
        <f t="shared" si="66"/>
        <v>0</v>
      </c>
      <c r="Q260" s="24">
        <f t="shared" si="66"/>
        <v>0</v>
      </c>
      <c r="R260" s="24">
        <f t="shared" si="66"/>
        <v>0</v>
      </c>
      <c r="S260" s="24">
        <f t="shared" si="66"/>
        <v>0</v>
      </c>
      <c r="T260" s="25" t="s">
        <v>31</v>
      </c>
      <c r="U260" s="30"/>
      <c r="W260" s="31"/>
    </row>
    <row r="261" spans="2:23" s="26" customFormat="1" ht="15.75" outlineLevel="1" x14ac:dyDescent="0.25">
      <c r="B261" s="27"/>
      <c r="C261" s="18"/>
      <c r="D261" s="18"/>
      <c r="E261" s="19"/>
      <c r="F261" s="20"/>
      <c r="G261" s="28"/>
      <c r="H261" s="29">
        <f t="shared" si="57"/>
        <v>0</v>
      </c>
      <c r="I261" s="29">
        <f t="shared" si="58"/>
        <v>0</v>
      </c>
      <c r="J261" s="29">
        <f t="shared" si="69"/>
        <v>0</v>
      </c>
      <c r="K261" s="24">
        <f t="shared" si="66"/>
        <v>0</v>
      </c>
      <c r="L261" s="24">
        <f t="shared" si="66"/>
        <v>0</v>
      </c>
      <c r="M261" s="24">
        <f t="shared" si="66"/>
        <v>0</v>
      </c>
      <c r="N261" s="24">
        <f t="shared" si="66"/>
        <v>0</v>
      </c>
      <c r="O261" s="24">
        <f t="shared" si="66"/>
        <v>0</v>
      </c>
      <c r="P261" s="24">
        <f t="shared" si="66"/>
        <v>0</v>
      </c>
      <c r="Q261" s="24">
        <f t="shared" si="66"/>
        <v>0</v>
      </c>
      <c r="R261" s="24">
        <f t="shared" si="66"/>
        <v>0</v>
      </c>
      <c r="S261" s="24">
        <f t="shared" si="66"/>
        <v>0</v>
      </c>
      <c r="T261" s="25" t="s">
        <v>31</v>
      </c>
      <c r="U261" s="30"/>
      <c r="W261" s="31"/>
    </row>
    <row r="262" spans="2:23" s="26" customFormat="1" ht="15.75" outlineLevel="1" x14ac:dyDescent="0.25">
      <c r="B262" s="27"/>
      <c r="C262" s="18"/>
      <c r="D262" s="18"/>
      <c r="E262" s="62"/>
      <c r="F262" s="20"/>
      <c r="G262" s="28"/>
      <c r="H262" s="29">
        <f t="shared" si="57"/>
        <v>0</v>
      </c>
      <c r="I262" s="29">
        <f t="shared" si="58"/>
        <v>0</v>
      </c>
      <c r="J262" s="29">
        <f t="shared" si="69"/>
        <v>0</v>
      </c>
      <c r="K262" s="24">
        <f t="shared" si="66"/>
        <v>0</v>
      </c>
      <c r="L262" s="24">
        <f t="shared" si="66"/>
        <v>0</v>
      </c>
      <c r="M262" s="24">
        <f t="shared" si="66"/>
        <v>0</v>
      </c>
      <c r="N262" s="24">
        <f t="shared" si="66"/>
        <v>0</v>
      </c>
      <c r="O262" s="24">
        <f t="shared" si="66"/>
        <v>0</v>
      </c>
      <c r="P262" s="24">
        <f t="shared" si="66"/>
        <v>0</v>
      </c>
      <c r="Q262" s="24">
        <f t="shared" si="66"/>
        <v>0</v>
      </c>
      <c r="R262" s="24">
        <f t="shared" si="66"/>
        <v>0</v>
      </c>
      <c r="S262" s="24">
        <f t="shared" si="66"/>
        <v>0</v>
      </c>
      <c r="T262" s="25" t="s">
        <v>31</v>
      </c>
      <c r="U262" s="30"/>
      <c r="W262" s="31"/>
    </row>
    <row r="263" spans="2:23" s="26" customFormat="1" ht="15.75" outlineLevel="1" x14ac:dyDescent="0.25">
      <c r="B263" s="27"/>
      <c r="C263" s="18"/>
      <c r="D263" s="18"/>
      <c r="E263" s="19"/>
      <c r="F263" s="20"/>
      <c r="G263" s="28"/>
      <c r="H263" s="29">
        <f t="shared" si="57"/>
        <v>0</v>
      </c>
      <c r="I263" s="29">
        <f t="shared" si="58"/>
        <v>0</v>
      </c>
      <c r="J263" s="29">
        <f t="shared" si="69"/>
        <v>0</v>
      </c>
      <c r="K263" s="24">
        <f t="shared" si="66"/>
        <v>0</v>
      </c>
      <c r="L263" s="24">
        <f t="shared" si="66"/>
        <v>0</v>
      </c>
      <c r="M263" s="24">
        <f t="shared" si="66"/>
        <v>0</v>
      </c>
      <c r="N263" s="24">
        <f t="shared" si="66"/>
        <v>0</v>
      </c>
      <c r="O263" s="24">
        <f t="shared" si="66"/>
        <v>0</v>
      </c>
      <c r="P263" s="24">
        <f t="shared" si="66"/>
        <v>0</v>
      </c>
      <c r="Q263" s="24">
        <f t="shared" si="66"/>
        <v>0</v>
      </c>
      <c r="R263" s="24">
        <f t="shared" si="66"/>
        <v>0</v>
      </c>
      <c r="S263" s="24">
        <f t="shared" si="66"/>
        <v>0</v>
      </c>
      <c r="T263" s="25" t="s">
        <v>31</v>
      </c>
      <c r="U263" s="30"/>
      <c r="W263" s="31"/>
    </row>
    <row r="264" spans="2:23" s="38" customFormat="1" ht="15.75" outlineLevel="1" x14ac:dyDescent="0.25">
      <c r="B264" s="32"/>
      <c r="C264" s="33"/>
      <c r="D264" s="33"/>
      <c r="E264" s="34"/>
      <c r="F264" s="35"/>
      <c r="G264" s="35"/>
      <c r="H264" s="29">
        <f t="shared" si="57"/>
        <v>0</v>
      </c>
      <c r="I264" s="29">
        <f t="shared" si="58"/>
        <v>0</v>
      </c>
      <c r="J264" s="36">
        <f t="shared" si="69"/>
        <v>0</v>
      </c>
      <c r="K264" s="24">
        <f t="shared" si="66"/>
        <v>0</v>
      </c>
      <c r="L264" s="24">
        <f t="shared" si="66"/>
        <v>0</v>
      </c>
      <c r="M264" s="24">
        <f t="shared" si="66"/>
        <v>0</v>
      </c>
      <c r="N264" s="24">
        <f t="shared" si="66"/>
        <v>0</v>
      </c>
      <c r="O264" s="24">
        <f t="shared" si="66"/>
        <v>0</v>
      </c>
      <c r="P264" s="24">
        <f t="shared" si="66"/>
        <v>0</v>
      </c>
      <c r="Q264" s="24">
        <f t="shared" si="66"/>
        <v>0</v>
      </c>
      <c r="R264" s="24">
        <f t="shared" si="66"/>
        <v>0</v>
      </c>
      <c r="S264" s="24">
        <f t="shared" si="66"/>
        <v>0</v>
      </c>
      <c r="T264" s="37" t="s">
        <v>31</v>
      </c>
      <c r="U264" s="37"/>
    </row>
    <row r="265" spans="2:23" s="26" customFormat="1" ht="15.75" outlineLevel="1" x14ac:dyDescent="0.25">
      <c r="B265" s="27"/>
      <c r="C265" s="18"/>
      <c r="D265" s="18"/>
      <c r="E265" s="19"/>
      <c r="F265" s="20"/>
      <c r="G265" s="28"/>
      <c r="H265" s="29">
        <f t="shared" si="57"/>
        <v>0</v>
      </c>
      <c r="I265" s="29">
        <f t="shared" si="58"/>
        <v>0</v>
      </c>
      <c r="J265" s="29">
        <f t="shared" si="69"/>
        <v>0</v>
      </c>
      <c r="K265" s="24">
        <f t="shared" si="66"/>
        <v>0</v>
      </c>
      <c r="L265" s="24">
        <f t="shared" si="66"/>
        <v>0</v>
      </c>
      <c r="M265" s="24">
        <f t="shared" si="66"/>
        <v>0</v>
      </c>
      <c r="N265" s="24">
        <f t="shared" si="66"/>
        <v>0</v>
      </c>
      <c r="O265" s="24">
        <f t="shared" si="66"/>
        <v>0</v>
      </c>
      <c r="P265" s="24">
        <f t="shared" si="66"/>
        <v>0</v>
      </c>
      <c r="Q265" s="24">
        <f t="shared" si="66"/>
        <v>0</v>
      </c>
      <c r="R265" s="24">
        <f t="shared" si="66"/>
        <v>0</v>
      </c>
      <c r="S265" s="24">
        <f t="shared" si="66"/>
        <v>0</v>
      </c>
      <c r="T265" s="25" t="s">
        <v>31</v>
      </c>
      <c r="U265" s="30"/>
      <c r="W265" s="31"/>
    </row>
    <row r="266" spans="2:23" s="38" customFormat="1" ht="15.75" outlineLevel="1" x14ac:dyDescent="0.25">
      <c r="B266" s="32"/>
      <c r="C266" s="33"/>
      <c r="D266" s="33"/>
      <c r="E266" s="34"/>
      <c r="F266" s="35"/>
      <c r="G266" s="35"/>
      <c r="H266" s="29">
        <f t="shared" si="57"/>
        <v>0</v>
      </c>
      <c r="I266" s="29">
        <f t="shared" si="58"/>
        <v>0</v>
      </c>
      <c r="J266" s="36">
        <f t="shared" si="69"/>
        <v>0</v>
      </c>
      <c r="K266" s="24">
        <f t="shared" si="66"/>
        <v>0</v>
      </c>
      <c r="L266" s="24">
        <f t="shared" si="66"/>
        <v>0</v>
      </c>
      <c r="M266" s="24">
        <f t="shared" si="66"/>
        <v>0</v>
      </c>
      <c r="N266" s="24">
        <f t="shared" si="66"/>
        <v>0</v>
      </c>
      <c r="O266" s="24">
        <f t="shared" si="66"/>
        <v>0</v>
      </c>
      <c r="P266" s="24">
        <f t="shared" si="66"/>
        <v>0</v>
      </c>
      <c r="Q266" s="24">
        <f t="shared" si="66"/>
        <v>0</v>
      </c>
      <c r="R266" s="24">
        <f t="shared" si="66"/>
        <v>0</v>
      </c>
      <c r="S266" s="24">
        <f t="shared" si="66"/>
        <v>0</v>
      </c>
      <c r="T266" s="37" t="s">
        <v>31</v>
      </c>
      <c r="U266" s="37"/>
    </row>
    <row r="267" spans="2:23" s="26" customFormat="1" ht="15.75" outlineLevel="1" x14ac:dyDescent="0.25">
      <c r="B267" s="27"/>
      <c r="C267" s="18"/>
      <c r="D267" s="18"/>
      <c r="E267" s="62"/>
      <c r="F267" s="20"/>
      <c r="G267" s="28"/>
      <c r="H267" s="29">
        <f t="shared" si="57"/>
        <v>0</v>
      </c>
      <c r="I267" s="29">
        <f t="shared" si="58"/>
        <v>0</v>
      </c>
      <c r="J267" s="29">
        <f t="shared" si="69"/>
        <v>0</v>
      </c>
      <c r="K267" s="24">
        <f t="shared" si="66"/>
        <v>0</v>
      </c>
      <c r="L267" s="24">
        <f t="shared" si="66"/>
        <v>0</v>
      </c>
      <c r="M267" s="24">
        <f t="shared" si="66"/>
        <v>0</v>
      </c>
      <c r="N267" s="24">
        <f t="shared" si="66"/>
        <v>0</v>
      </c>
      <c r="O267" s="24">
        <f t="shared" si="66"/>
        <v>0</v>
      </c>
      <c r="P267" s="24">
        <f t="shared" si="66"/>
        <v>0</v>
      </c>
      <c r="Q267" s="24">
        <f t="shared" si="66"/>
        <v>0</v>
      </c>
      <c r="R267" s="24">
        <f t="shared" si="66"/>
        <v>0</v>
      </c>
      <c r="S267" s="24">
        <f t="shared" si="66"/>
        <v>0</v>
      </c>
      <c r="T267" s="25" t="s">
        <v>31</v>
      </c>
      <c r="U267" s="30"/>
      <c r="W267" s="31"/>
    </row>
    <row r="268" spans="2:23" s="26" customFormat="1" ht="15.75" outlineLevel="1" x14ac:dyDescent="0.25">
      <c r="B268" s="17"/>
      <c r="C268" s="18"/>
      <c r="D268" s="19"/>
      <c r="E268" s="20"/>
      <c r="F268" s="21"/>
      <c r="G268" s="22"/>
      <c r="H268" s="29">
        <f t="shared" si="57"/>
        <v>0</v>
      </c>
      <c r="I268" s="29">
        <f t="shared" si="58"/>
        <v>0</v>
      </c>
      <c r="J268" s="23">
        <f t="shared" ref="J268" si="70">IF($D268=J$6,$C268*$G268,0)</f>
        <v>0</v>
      </c>
      <c r="K268" s="24">
        <f t="shared" si="66"/>
        <v>0</v>
      </c>
      <c r="L268" s="24">
        <f t="shared" si="66"/>
        <v>0</v>
      </c>
      <c r="M268" s="24">
        <f t="shared" si="66"/>
        <v>0</v>
      </c>
      <c r="N268" s="24">
        <f t="shared" si="66"/>
        <v>0</v>
      </c>
      <c r="O268" s="24">
        <f t="shared" si="66"/>
        <v>0</v>
      </c>
      <c r="P268" s="24">
        <f t="shared" si="66"/>
        <v>0</v>
      </c>
      <c r="Q268" s="24">
        <f t="shared" si="66"/>
        <v>0</v>
      </c>
      <c r="R268" s="24">
        <f t="shared" si="66"/>
        <v>0</v>
      </c>
      <c r="S268" s="24">
        <f t="shared" si="66"/>
        <v>0</v>
      </c>
      <c r="T268" s="31"/>
    </row>
    <row r="269" spans="2:23" s="26" customFormat="1" ht="15.75" outlineLevel="1" x14ac:dyDescent="0.25">
      <c r="B269" s="27"/>
      <c r="C269" s="18"/>
      <c r="D269" s="18"/>
      <c r="E269" s="19"/>
      <c r="F269" s="20"/>
      <c r="G269" s="28"/>
      <c r="H269" s="29">
        <f t="shared" si="57"/>
        <v>0</v>
      </c>
      <c r="I269" s="29">
        <f t="shared" si="58"/>
        <v>0</v>
      </c>
      <c r="J269" s="29">
        <f t="shared" ref="J269:J271" si="71">(H269*D269)+(I269*D269)</f>
        <v>0</v>
      </c>
      <c r="K269" s="24">
        <f t="shared" si="66"/>
        <v>0</v>
      </c>
      <c r="L269" s="24">
        <f t="shared" si="66"/>
        <v>0</v>
      </c>
      <c r="M269" s="24">
        <f t="shared" si="66"/>
        <v>0</v>
      </c>
      <c r="N269" s="24">
        <f t="shared" si="66"/>
        <v>0</v>
      </c>
      <c r="O269" s="24">
        <f t="shared" si="66"/>
        <v>0</v>
      </c>
      <c r="P269" s="24">
        <f t="shared" si="66"/>
        <v>0</v>
      </c>
      <c r="Q269" s="24">
        <f t="shared" si="66"/>
        <v>0</v>
      </c>
      <c r="R269" s="24">
        <f t="shared" si="66"/>
        <v>0</v>
      </c>
      <c r="S269" s="24">
        <f t="shared" si="66"/>
        <v>0</v>
      </c>
      <c r="T269" s="25" t="s">
        <v>31</v>
      </c>
      <c r="U269" s="30"/>
      <c r="W269" s="31"/>
    </row>
    <row r="270" spans="2:23" s="38" customFormat="1" ht="15.75" outlineLevel="1" x14ac:dyDescent="0.25">
      <c r="B270" s="32"/>
      <c r="C270" s="33"/>
      <c r="D270" s="33"/>
      <c r="E270" s="34"/>
      <c r="F270" s="35"/>
      <c r="G270" s="35"/>
      <c r="H270" s="29">
        <f t="shared" si="57"/>
        <v>0</v>
      </c>
      <c r="I270" s="29">
        <f t="shared" si="58"/>
        <v>0</v>
      </c>
      <c r="J270" s="36">
        <f t="shared" si="71"/>
        <v>0</v>
      </c>
      <c r="K270" s="24">
        <f t="shared" si="66"/>
        <v>0</v>
      </c>
      <c r="L270" s="24">
        <f t="shared" si="66"/>
        <v>0</v>
      </c>
      <c r="M270" s="24">
        <f t="shared" si="66"/>
        <v>0</v>
      </c>
      <c r="N270" s="24">
        <f t="shared" si="66"/>
        <v>0</v>
      </c>
      <c r="O270" s="24">
        <f t="shared" si="66"/>
        <v>0</v>
      </c>
      <c r="P270" s="24">
        <f t="shared" si="66"/>
        <v>0</v>
      </c>
      <c r="Q270" s="24">
        <f t="shared" si="66"/>
        <v>0</v>
      </c>
      <c r="R270" s="24">
        <f t="shared" si="66"/>
        <v>0</v>
      </c>
      <c r="S270" s="24">
        <f t="shared" si="66"/>
        <v>0</v>
      </c>
      <c r="T270" s="37" t="s">
        <v>31</v>
      </c>
      <c r="U270" s="37"/>
    </row>
    <row r="271" spans="2:23" s="26" customFormat="1" ht="15.75" outlineLevel="1" x14ac:dyDescent="0.25">
      <c r="B271" s="27"/>
      <c r="C271" s="18"/>
      <c r="D271" s="18"/>
      <c r="E271" s="19"/>
      <c r="F271" s="20"/>
      <c r="G271" s="28"/>
      <c r="H271" s="29">
        <f t="shared" si="57"/>
        <v>0</v>
      </c>
      <c r="I271" s="29">
        <f t="shared" si="58"/>
        <v>0</v>
      </c>
      <c r="J271" s="29">
        <f t="shared" si="71"/>
        <v>0</v>
      </c>
      <c r="K271" s="24">
        <f t="shared" si="66"/>
        <v>0</v>
      </c>
      <c r="L271" s="24">
        <f t="shared" si="66"/>
        <v>0</v>
      </c>
      <c r="M271" s="24">
        <f t="shared" si="66"/>
        <v>0</v>
      </c>
      <c r="N271" s="24">
        <f t="shared" si="66"/>
        <v>0</v>
      </c>
      <c r="O271" s="24">
        <f t="shared" si="66"/>
        <v>0</v>
      </c>
      <c r="P271" s="24">
        <f t="shared" si="66"/>
        <v>0</v>
      </c>
      <c r="Q271" s="24">
        <f t="shared" si="66"/>
        <v>0</v>
      </c>
      <c r="R271" s="24">
        <f t="shared" si="66"/>
        <v>0</v>
      </c>
      <c r="S271" s="24">
        <f t="shared" si="66"/>
        <v>0</v>
      </c>
      <c r="T271" s="25" t="s">
        <v>31</v>
      </c>
      <c r="U271" s="30"/>
      <c r="W271" s="31"/>
    </row>
    <row r="272" spans="2:23" s="26" customFormat="1" ht="15.75" outlineLevel="1" x14ac:dyDescent="0.25">
      <c r="B272" s="17"/>
      <c r="C272" s="18"/>
      <c r="D272" s="19"/>
      <c r="E272" s="20"/>
      <c r="F272" s="21"/>
      <c r="G272" s="22"/>
      <c r="H272" s="29">
        <f t="shared" si="57"/>
        <v>0</v>
      </c>
      <c r="I272" s="29">
        <f t="shared" si="58"/>
        <v>0</v>
      </c>
      <c r="J272" s="23">
        <f t="shared" ref="J272" si="72">IF($D272=J$6,$C272*$G272,0)</f>
        <v>0</v>
      </c>
      <c r="K272" s="24">
        <f t="shared" si="66"/>
        <v>0</v>
      </c>
      <c r="L272" s="24">
        <f t="shared" si="66"/>
        <v>0</v>
      </c>
      <c r="M272" s="24">
        <f t="shared" si="66"/>
        <v>0</v>
      </c>
      <c r="N272" s="24">
        <f t="shared" si="66"/>
        <v>0</v>
      </c>
      <c r="O272" s="24">
        <f t="shared" si="66"/>
        <v>0</v>
      </c>
      <c r="P272" s="24">
        <f t="shared" si="66"/>
        <v>0</v>
      </c>
      <c r="Q272" s="24">
        <f t="shared" si="66"/>
        <v>0</v>
      </c>
      <c r="R272" s="24">
        <f t="shared" si="66"/>
        <v>0</v>
      </c>
      <c r="S272" s="24">
        <f t="shared" si="66"/>
        <v>0</v>
      </c>
      <c r="T272" s="31"/>
    </row>
    <row r="273" spans="2:23" s="26" customFormat="1" ht="15.75" outlineLevel="1" x14ac:dyDescent="0.25">
      <c r="B273" s="27"/>
      <c r="C273" s="18"/>
      <c r="D273" s="18"/>
      <c r="E273" s="19"/>
      <c r="F273" s="20"/>
      <c r="G273" s="28"/>
      <c r="H273" s="29">
        <f t="shared" si="57"/>
        <v>0</v>
      </c>
      <c r="I273" s="29">
        <f t="shared" si="58"/>
        <v>0</v>
      </c>
      <c r="J273" s="29">
        <f t="shared" ref="J273:J279" si="73">(H273*D273)+(I273*D273)</f>
        <v>0</v>
      </c>
      <c r="K273" s="24">
        <f t="shared" si="66"/>
        <v>0</v>
      </c>
      <c r="L273" s="24">
        <f t="shared" si="66"/>
        <v>0</v>
      </c>
      <c r="M273" s="24">
        <f t="shared" si="66"/>
        <v>0</v>
      </c>
      <c r="N273" s="24">
        <f t="shared" si="66"/>
        <v>0</v>
      </c>
      <c r="O273" s="24">
        <f t="shared" si="66"/>
        <v>0</v>
      </c>
      <c r="P273" s="24">
        <f t="shared" si="66"/>
        <v>0</v>
      </c>
      <c r="Q273" s="24">
        <f t="shared" si="66"/>
        <v>0</v>
      </c>
      <c r="R273" s="24">
        <f t="shared" si="66"/>
        <v>0</v>
      </c>
      <c r="S273" s="24">
        <f t="shared" si="66"/>
        <v>0</v>
      </c>
      <c r="T273" s="25" t="s">
        <v>31</v>
      </c>
      <c r="U273" s="30"/>
      <c r="W273" s="31"/>
    </row>
    <row r="274" spans="2:23" s="38" customFormat="1" ht="15.75" outlineLevel="1" x14ac:dyDescent="0.25">
      <c r="B274" s="32"/>
      <c r="C274" s="33"/>
      <c r="D274" s="33"/>
      <c r="E274" s="34"/>
      <c r="F274" s="35"/>
      <c r="G274" s="35"/>
      <c r="H274" s="29">
        <f t="shared" si="57"/>
        <v>0</v>
      </c>
      <c r="I274" s="29">
        <f t="shared" si="58"/>
        <v>0</v>
      </c>
      <c r="J274" s="36">
        <f t="shared" si="73"/>
        <v>0</v>
      </c>
      <c r="K274" s="24">
        <f t="shared" si="66"/>
        <v>0</v>
      </c>
      <c r="L274" s="24">
        <f t="shared" si="66"/>
        <v>0</v>
      </c>
      <c r="M274" s="24">
        <f t="shared" si="66"/>
        <v>0</v>
      </c>
      <c r="N274" s="24">
        <f t="shared" si="66"/>
        <v>0</v>
      </c>
      <c r="O274" s="24">
        <f t="shared" si="66"/>
        <v>0</v>
      </c>
      <c r="P274" s="24">
        <f t="shared" si="66"/>
        <v>0</v>
      </c>
      <c r="Q274" s="24">
        <f t="shared" si="66"/>
        <v>0</v>
      </c>
      <c r="R274" s="24">
        <f t="shared" si="66"/>
        <v>0</v>
      </c>
      <c r="S274" s="24">
        <f t="shared" si="66"/>
        <v>0</v>
      </c>
      <c r="T274" s="37" t="s">
        <v>31</v>
      </c>
      <c r="U274" s="37"/>
    </row>
    <row r="275" spans="2:23" s="26" customFormat="1" ht="15.75" outlineLevel="1" x14ac:dyDescent="0.25">
      <c r="B275" s="27"/>
      <c r="C275" s="18"/>
      <c r="D275" s="18"/>
      <c r="E275" s="19"/>
      <c r="F275" s="20"/>
      <c r="G275" s="28"/>
      <c r="H275" s="29">
        <f t="shared" si="57"/>
        <v>0</v>
      </c>
      <c r="I275" s="29">
        <f t="shared" si="58"/>
        <v>0</v>
      </c>
      <c r="J275" s="29">
        <f t="shared" si="73"/>
        <v>0</v>
      </c>
      <c r="K275" s="24">
        <f t="shared" si="66"/>
        <v>0</v>
      </c>
      <c r="L275" s="24">
        <f t="shared" si="66"/>
        <v>0</v>
      </c>
      <c r="M275" s="24">
        <f t="shared" si="66"/>
        <v>0</v>
      </c>
      <c r="N275" s="24">
        <f t="shared" si="66"/>
        <v>0</v>
      </c>
      <c r="O275" s="24">
        <f t="shared" ref="K275:S303" si="74">IF($E275=O$6,$J275,0)</f>
        <v>0</v>
      </c>
      <c r="P275" s="24">
        <f t="shared" si="74"/>
        <v>0</v>
      </c>
      <c r="Q275" s="24">
        <f t="shared" si="74"/>
        <v>0</v>
      </c>
      <c r="R275" s="24">
        <f t="shared" si="74"/>
        <v>0</v>
      </c>
      <c r="S275" s="24">
        <f t="shared" si="74"/>
        <v>0</v>
      </c>
      <c r="T275" s="25" t="s">
        <v>31</v>
      </c>
      <c r="U275" s="30"/>
      <c r="W275" s="31"/>
    </row>
    <row r="276" spans="2:23" s="26" customFormat="1" ht="15.75" outlineLevel="1" x14ac:dyDescent="0.25">
      <c r="B276" s="27"/>
      <c r="C276" s="18"/>
      <c r="D276" s="18"/>
      <c r="E276" s="19"/>
      <c r="F276" s="20"/>
      <c r="G276" s="28"/>
      <c r="H276" s="29">
        <f t="shared" si="57"/>
        <v>0</v>
      </c>
      <c r="I276" s="29">
        <f t="shared" si="58"/>
        <v>0</v>
      </c>
      <c r="J276" s="29">
        <f t="shared" si="73"/>
        <v>0</v>
      </c>
      <c r="K276" s="24">
        <f t="shared" si="74"/>
        <v>0</v>
      </c>
      <c r="L276" s="24">
        <f t="shared" si="74"/>
        <v>0</v>
      </c>
      <c r="M276" s="24">
        <f t="shared" si="74"/>
        <v>0</v>
      </c>
      <c r="N276" s="24">
        <f t="shared" si="74"/>
        <v>0</v>
      </c>
      <c r="O276" s="24">
        <f t="shared" si="74"/>
        <v>0</v>
      </c>
      <c r="P276" s="24">
        <f t="shared" si="74"/>
        <v>0</v>
      </c>
      <c r="Q276" s="24">
        <f t="shared" si="74"/>
        <v>0</v>
      </c>
      <c r="R276" s="24">
        <f t="shared" si="74"/>
        <v>0</v>
      </c>
      <c r="S276" s="24">
        <f t="shared" si="74"/>
        <v>0</v>
      </c>
      <c r="T276" s="25" t="s">
        <v>31</v>
      </c>
      <c r="U276" s="30"/>
      <c r="W276" s="31"/>
    </row>
    <row r="277" spans="2:23" s="26" customFormat="1" ht="15.75" outlineLevel="1" x14ac:dyDescent="0.25">
      <c r="B277" s="27"/>
      <c r="C277" s="18"/>
      <c r="D277" s="18"/>
      <c r="E277" s="19"/>
      <c r="F277" s="20"/>
      <c r="G277" s="28"/>
      <c r="H277" s="29">
        <f t="shared" si="57"/>
        <v>0</v>
      </c>
      <c r="I277" s="29">
        <f t="shared" si="58"/>
        <v>0</v>
      </c>
      <c r="J277" s="29">
        <f t="shared" si="73"/>
        <v>0</v>
      </c>
      <c r="K277" s="24">
        <f t="shared" si="74"/>
        <v>0</v>
      </c>
      <c r="L277" s="24">
        <f t="shared" si="74"/>
        <v>0</v>
      </c>
      <c r="M277" s="24">
        <f t="shared" si="74"/>
        <v>0</v>
      </c>
      <c r="N277" s="24">
        <f t="shared" si="74"/>
        <v>0</v>
      </c>
      <c r="O277" s="24">
        <f t="shared" si="74"/>
        <v>0</v>
      </c>
      <c r="P277" s="24">
        <f t="shared" si="74"/>
        <v>0</v>
      </c>
      <c r="Q277" s="24">
        <f t="shared" si="74"/>
        <v>0</v>
      </c>
      <c r="R277" s="24">
        <f t="shared" si="74"/>
        <v>0</v>
      </c>
      <c r="S277" s="24">
        <f t="shared" si="74"/>
        <v>0</v>
      </c>
      <c r="T277" s="25" t="s">
        <v>31</v>
      </c>
      <c r="U277" s="30"/>
      <c r="W277" s="31"/>
    </row>
    <row r="278" spans="2:23" s="38" customFormat="1" ht="15.75" outlineLevel="1" x14ac:dyDescent="0.25">
      <c r="B278" s="32"/>
      <c r="C278" s="33"/>
      <c r="D278" s="33"/>
      <c r="E278" s="34"/>
      <c r="F278" s="35"/>
      <c r="G278" s="35"/>
      <c r="H278" s="29">
        <f t="shared" si="57"/>
        <v>0</v>
      </c>
      <c r="I278" s="29">
        <f t="shared" si="58"/>
        <v>0</v>
      </c>
      <c r="J278" s="36">
        <f t="shared" si="73"/>
        <v>0</v>
      </c>
      <c r="K278" s="24">
        <f t="shared" si="74"/>
        <v>0</v>
      </c>
      <c r="L278" s="24">
        <f t="shared" si="74"/>
        <v>0</v>
      </c>
      <c r="M278" s="24">
        <f t="shared" si="74"/>
        <v>0</v>
      </c>
      <c r="N278" s="24">
        <f t="shared" si="74"/>
        <v>0</v>
      </c>
      <c r="O278" s="24">
        <f t="shared" si="74"/>
        <v>0</v>
      </c>
      <c r="P278" s="24">
        <f t="shared" si="74"/>
        <v>0</v>
      </c>
      <c r="Q278" s="24">
        <f t="shared" si="74"/>
        <v>0</v>
      </c>
      <c r="R278" s="24">
        <f t="shared" si="74"/>
        <v>0</v>
      </c>
      <c r="S278" s="24">
        <f t="shared" si="74"/>
        <v>0</v>
      </c>
      <c r="T278" s="37" t="s">
        <v>31</v>
      </c>
      <c r="U278" s="37"/>
    </row>
    <row r="279" spans="2:23" s="26" customFormat="1" ht="15.75" outlineLevel="1" x14ac:dyDescent="0.25">
      <c r="B279" s="27"/>
      <c r="C279" s="18"/>
      <c r="D279" s="18"/>
      <c r="E279" s="62"/>
      <c r="F279" s="20"/>
      <c r="G279" s="28"/>
      <c r="H279" s="29">
        <f t="shared" si="57"/>
        <v>0</v>
      </c>
      <c r="I279" s="29">
        <f t="shared" si="58"/>
        <v>0</v>
      </c>
      <c r="J279" s="29">
        <f t="shared" si="73"/>
        <v>0</v>
      </c>
      <c r="K279" s="24">
        <f t="shared" si="74"/>
        <v>0</v>
      </c>
      <c r="L279" s="24">
        <f t="shared" si="74"/>
        <v>0</v>
      </c>
      <c r="M279" s="24">
        <f t="shared" si="74"/>
        <v>0</v>
      </c>
      <c r="N279" s="24">
        <f t="shared" si="74"/>
        <v>0</v>
      </c>
      <c r="O279" s="24">
        <f t="shared" si="74"/>
        <v>0</v>
      </c>
      <c r="P279" s="24">
        <f t="shared" si="74"/>
        <v>0</v>
      </c>
      <c r="Q279" s="24">
        <f t="shared" si="74"/>
        <v>0</v>
      </c>
      <c r="R279" s="24">
        <f t="shared" si="74"/>
        <v>0</v>
      </c>
      <c r="S279" s="24">
        <f t="shared" si="74"/>
        <v>0</v>
      </c>
      <c r="T279" s="25" t="s">
        <v>31</v>
      </c>
      <c r="U279" s="30"/>
      <c r="W279" s="31"/>
    </row>
    <row r="280" spans="2:23" s="26" customFormat="1" ht="15.75" outlineLevel="1" x14ac:dyDescent="0.25">
      <c r="B280" s="69"/>
      <c r="C280" s="65"/>
      <c r="D280" s="65"/>
      <c r="E280" s="66"/>
      <c r="F280" s="39"/>
      <c r="G280" s="39"/>
      <c r="H280" s="29">
        <f t="shared" si="57"/>
        <v>0</v>
      </c>
      <c r="I280" s="29">
        <f t="shared" si="58"/>
        <v>0</v>
      </c>
      <c r="J280" s="29"/>
      <c r="K280" s="24">
        <f t="shared" si="74"/>
        <v>0</v>
      </c>
      <c r="L280" s="24">
        <f t="shared" si="74"/>
        <v>0</v>
      </c>
      <c r="M280" s="24">
        <f t="shared" si="74"/>
        <v>0</v>
      </c>
      <c r="N280" s="24">
        <f t="shared" si="74"/>
        <v>0</v>
      </c>
      <c r="O280" s="24">
        <f t="shared" si="74"/>
        <v>0</v>
      </c>
      <c r="P280" s="24">
        <f t="shared" si="74"/>
        <v>0</v>
      </c>
      <c r="Q280" s="24">
        <f t="shared" si="74"/>
        <v>0</v>
      </c>
      <c r="R280" s="24">
        <f t="shared" si="74"/>
        <v>0</v>
      </c>
      <c r="S280" s="24">
        <f t="shared" si="74"/>
        <v>0</v>
      </c>
      <c r="T280" s="25"/>
      <c r="U280" s="30"/>
      <c r="W280" s="31"/>
    </row>
    <row r="281" spans="2:23" s="26" customFormat="1" ht="15.75" outlineLevel="1" x14ac:dyDescent="0.25">
      <c r="B281" s="9"/>
      <c r="C281" s="18"/>
      <c r="D281" s="18"/>
      <c r="E281" s="62"/>
      <c r="F281" s="20"/>
      <c r="G281" s="28"/>
      <c r="H281" s="29">
        <f t="shared" si="57"/>
        <v>0</v>
      </c>
      <c r="I281" s="29">
        <f t="shared" si="58"/>
        <v>0</v>
      </c>
      <c r="J281" s="63"/>
      <c r="K281" s="24">
        <f t="shared" si="74"/>
        <v>0</v>
      </c>
      <c r="L281" s="24">
        <f t="shared" si="74"/>
        <v>0</v>
      </c>
      <c r="M281" s="24">
        <f t="shared" si="74"/>
        <v>0</v>
      </c>
      <c r="N281" s="24">
        <f t="shared" si="74"/>
        <v>0</v>
      </c>
      <c r="O281" s="24">
        <f t="shared" si="74"/>
        <v>0</v>
      </c>
      <c r="P281" s="24">
        <f t="shared" si="74"/>
        <v>0</v>
      </c>
      <c r="Q281" s="24">
        <f t="shared" si="74"/>
        <v>0</v>
      </c>
      <c r="R281" s="24">
        <f t="shared" si="74"/>
        <v>0</v>
      </c>
      <c r="S281" s="24">
        <f t="shared" si="74"/>
        <v>0</v>
      </c>
      <c r="T281" s="30"/>
      <c r="U281" s="30"/>
    </row>
    <row r="282" spans="2:23" s="26" customFormat="1" ht="15.75" outlineLevel="1" x14ac:dyDescent="0.25">
      <c r="B282" s="9"/>
      <c r="C282" s="18"/>
      <c r="D282" s="18"/>
      <c r="E282" s="62"/>
      <c r="F282" s="20"/>
      <c r="G282" s="28"/>
      <c r="H282" s="29">
        <f t="shared" si="57"/>
        <v>0</v>
      </c>
      <c r="I282" s="29">
        <f t="shared" si="58"/>
        <v>0</v>
      </c>
      <c r="J282" s="63"/>
      <c r="K282" s="24">
        <f t="shared" si="74"/>
        <v>0</v>
      </c>
      <c r="L282" s="24">
        <f t="shared" si="74"/>
        <v>0</v>
      </c>
      <c r="M282" s="24">
        <f t="shared" si="74"/>
        <v>0</v>
      </c>
      <c r="N282" s="24">
        <f t="shared" si="74"/>
        <v>0</v>
      </c>
      <c r="O282" s="24">
        <f t="shared" si="74"/>
        <v>0</v>
      </c>
      <c r="P282" s="24">
        <f t="shared" si="74"/>
        <v>0</v>
      </c>
      <c r="Q282" s="24">
        <f t="shared" si="74"/>
        <v>0</v>
      </c>
      <c r="R282" s="24">
        <f t="shared" si="74"/>
        <v>0</v>
      </c>
      <c r="S282" s="24">
        <f t="shared" si="74"/>
        <v>0</v>
      </c>
      <c r="T282" s="30"/>
      <c r="U282" s="30"/>
    </row>
    <row r="283" spans="2:23" s="26" customFormat="1" ht="15.75" outlineLevel="1" x14ac:dyDescent="0.25">
      <c r="B283" s="27"/>
      <c r="C283" s="18"/>
      <c r="D283" s="18"/>
      <c r="E283" s="62"/>
      <c r="F283" s="39"/>
      <c r="G283" s="39"/>
      <c r="H283" s="29">
        <f t="shared" si="57"/>
        <v>0</v>
      </c>
      <c r="I283" s="29">
        <f t="shared" si="58"/>
        <v>0</v>
      </c>
      <c r="J283" s="29">
        <f t="shared" ref="J283:J286" si="75">(H283*D283)+(I283*D283)</f>
        <v>0</v>
      </c>
      <c r="K283" s="24">
        <f t="shared" si="74"/>
        <v>0</v>
      </c>
      <c r="L283" s="24">
        <f t="shared" si="74"/>
        <v>0</v>
      </c>
      <c r="M283" s="24">
        <f t="shared" si="74"/>
        <v>0</v>
      </c>
      <c r="N283" s="24">
        <f t="shared" si="74"/>
        <v>0</v>
      </c>
      <c r="O283" s="24">
        <f t="shared" si="74"/>
        <v>0</v>
      </c>
      <c r="P283" s="24">
        <f t="shared" si="74"/>
        <v>0</v>
      </c>
      <c r="Q283" s="24">
        <f t="shared" si="74"/>
        <v>0</v>
      </c>
      <c r="R283" s="24">
        <f t="shared" si="74"/>
        <v>0</v>
      </c>
      <c r="S283" s="24">
        <f t="shared" si="74"/>
        <v>0</v>
      </c>
      <c r="T283" s="25" t="s">
        <v>31</v>
      </c>
      <c r="U283" s="30"/>
      <c r="W283" s="31"/>
    </row>
    <row r="284" spans="2:23" s="38" customFormat="1" ht="15.75" outlineLevel="1" x14ac:dyDescent="0.25">
      <c r="B284" s="32"/>
      <c r="C284" s="33"/>
      <c r="D284" s="33"/>
      <c r="E284" s="34"/>
      <c r="F284" s="35"/>
      <c r="G284" s="35"/>
      <c r="H284" s="29">
        <f t="shared" si="57"/>
        <v>0</v>
      </c>
      <c r="I284" s="29">
        <f t="shared" si="58"/>
        <v>0</v>
      </c>
      <c r="J284" s="36">
        <f t="shared" si="75"/>
        <v>0</v>
      </c>
      <c r="K284" s="24">
        <f t="shared" si="74"/>
        <v>0</v>
      </c>
      <c r="L284" s="24">
        <f t="shared" si="74"/>
        <v>0</v>
      </c>
      <c r="M284" s="24">
        <f t="shared" si="74"/>
        <v>0</v>
      </c>
      <c r="N284" s="24">
        <f t="shared" si="74"/>
        <v>0</v>
      </c>
      <c r="O284" s="24">
        <f t="shared" si="74"/>
        <v>0</v>
      </c>
      <c r="P284" s="24">
        <f t="shared" si="74"/>
        <v>0</v>
      </c>
      <c r="Q284" s="24">
        <f t="shared" si="74"/>
        <v>0</v>
      </c>
      <c r="R284" s="24">
        <f t="shared" si="74"/>
        <v>0</v>
      </c>
      <c r="S284" s="24">
        <f t="shared" si="74"/>
        <v>0</v>
      </c>
      <c r="T284" s="37" t="s">
        <v>31</v>
      </c>
      <c r="U284" s="37"/>
    </row>
    <row r="285" spans="2:23" s="26" customFormat="1" ht="15.75" outlineLevel="1" x14ac:dyDescent="0.25">
      <c r="B285" s="27"/>
      <c r="C285" s="18"/>
      <c r="D285" s="18"/>
      <c r="E285" s="62"/>
      <c r="F285" s="39"/>
      <c r="G285" s="39"/>
      <c r="H285" s="29">
        <f t="shared" si="57"/>
        <v>0</v>
      </c>
      <c r="I285" s="29">
        <f t="shared" si="58"/>
        <v>0</v>
      </c>
      <c r="J285" s="29">
        <f t="shared" si="75"/>
        <v>0</v>
      </c>
      <c r="K285" s="24">
        <f t="shared" si="74"/>
        <v>0</v>
      </c>
      <c r="L285" s="24">
        <f t="shared" si="74"/>
        <v>0</v>
      </c>
      <c r="M285" s="24">
        <f t="shared" si="74"/>
        <v>0</v>
      </c>
      <c r="N285" s="24">
        <f t="shared" si="74"/>
        <v>0</v>
      </c>
      <c r="O285" s="24">
        <f t="shared" si="74"/>
        <v>0</v>
      </c>
      <c r="P285" s="24">
        <f t="shared" si="74"/>
        <v>0</v>
      </c>
      <c r="Q285" s="24">
        <f t="shared" si="74"/>
        <v>0</v>
      </c>
      <c r="R285" s="24">
        <f t="shared" si="74"/>
        <v>0</v>
      </c>
      <c r="S285" s="24">
        <f t="shared" si="74"/>
        <v>0</v>
      </c>
      <c r="T285" s="25" t="s">
        <v>31</v>
      </c>
      <c r="U285" s="30"/>
      <c r="W285" s="31"/>
    </row>
    <row r="286" spans="2:23" s="38" customFormat="1" ht="15.75" outlineLevel="1" x14ac:dyDescent="0.25">
      <c r="B286" s="32"/>
      <c r="C286" s="33"/>
      <c r="D286" s="33"/>
      <c r="E286" s="34"/>
      <c r="F286" s="35"/>
      <c r="G286" s="35"/>
      <c r="H286" s="29">
        <f t="shared" si="57"/>
        <v>0</v>
      </c>
      <c r="I286" s="29">
        <f t="shared" si="58"/>
        <v>0</v>
      </c>
      <c r="J286" s="36">
        <f t="shared" si="75"/>
        <v>0</v>
      </c>
      <c r="K286" s="24">
        <f t="shared" si="74"/>
        <v>0</v>
      </c>
      <c r="L286" s="24">
        <f t="shared" si="74"/>
        <v>0</v>
      </c>
      <c r="M286" s="24">
        <f t="shared" si="74"/>
        <v>0</v>
      </c>
      <c r="N286" s="24">
        <f t="shared" si="74"/>
        <v>0</v>
      </c>
      <c r="O286" s="24">
        <f t="shared" si="74"/>
        <v>0</v>
      </c>
      <c r="P286" s="24">
        <f t="shared" si="74"/>
        <v>0</v>
      </c>
      <c r="Q286" s="24">
        <f t="shared" si="74"/>
        <v>0</v>
      </c>
      <c r="R286" s="24">
        <f t="shared" si="74"/>
        <v>0</v>
      </c>
      <c r="S286" s="24">
        <f t="shared" si="74"/>
        <v>0</v>
      </c>
      <c r="T286" s="37" t="s">
        <v>31</v>
      </c>
      <c r="U286" s="37"/>
    </row>
    <row r="287" spans="2:23" s="68" customFormat="1" ht="15.75" outlineLevel="1" x14ac:dyDescent="0.25">
      <c r="B287" s="17"/>
      <c r="C287" s="65"/>
      <c r="D287" s="65"/>
      <c r="E287" s="66"/>
      <c r="F287" s="39"/>
      <c r="G287" s="39"/>
      <c r="H287" s="29">
        <f t="shared" si="57"/>
        <v>0</v>
      </c>
      <c r="I287" s="29">
        <f t="shared" si="58"/>
        <v>0</v>
      </c>
      <c r="J287" s="29"/>
      <c r="K287" s="24">
        <f t="shared" si="74"/>
        <v>0</v>
      </c>
      <c r="L287" s="24">
        <f t="shared" si="74"/>
        <v>0</v>
      </c>
      <c r="M287" s="24">
        <f t="shared" si="74"/>
        <v>0</v>
      </c>
      <c r="N287" s="24">
        <f t="shared" si="74"/>
        <v>0</v>
      </c>
      <c r="O287" s="24">
        <f t="shared" si="74"/>
        <v>0</v>
      </c>
      <c r="P287" s="24">
        <f t="shared" si="74"/>
        <v>0</v>
      </c>
      <c r="Q287" s="24">
        <f t="shared" si="74"/>
        <v>0</v>
      </c>
      <c r="R287" s="24">
        <f t="shared" si="74"/>
        <v>0</v>
      </c>
      <c r="S287" s="24">
        <f t="shared" si="74"/>
        <v>0</v>
      </c>
      <c r="T287" s="25"/>
      <c r="U287" s="67"/>
      <c r="V287" s="26"/>
    </row>
    <row r="288" spans="2:23" s="26" customFormat="1" ht="15.75" outlineLevel="1" x14ac:dyDescent="0.25">
      <c r="B288" s="27"/>
      <c r="C288" s="18"/>
      <c r="D288" s="18"/>
      <c r="E288" s="62"/>
      <c r="F288" s="39"/>
      <c r="G288" s="39"/>
      <c r="H288" s="29">
        <f t="shared" ref="H288:H351" si="76">IF(C288="A",PRODUCT(E288:G288),0)</f>
        <v>0</v>
      </c>
      <c r="I288" s="29">
        <f t="shared" ref="I288:I351" si="77">IF(C288="D",-PRODUCT(E288:G288),0)</f>
        <v>0</v>
      </c>
      <c r="J288" s="29">
        <f t="shared" ref="J288:J290" si="78">(H288*D288)+(I288*D288)</f>
        <v>0</v>
      </c>
      <c r="K288" s="24">
        <f t="shared" si="74"/>
        <v>0</v>
      </c>
      <c r="L288" s="24">
        <f t="shared" si="74"/>
        <v>0</v>
      </c>
      <c r="M288" s="24">
        <f t="shared" si="74"/>
        <v>0</v>
      </c>
      <c r="N288" s="24">
        <f t="shared" si="74"/>
        <v>0</v>
      </c>
      <c r="O288" s="24">
        <f t="shared" si="74"/>
        <v>0</v>
      </c>
      <c r="P288" s="24">
        <f t="shared" si="74"/>
        <v>0</v>
      </c>
      <c r="Q288" s="24">
        <f t="shared" si="74"/>
        <v>0</v>
      </c>
      <c r="R288" s="24">
        <f t="shared" si="74"/>
        <v>0</v>
      </c>
      <c r="S288" s="24">
        <f t="shared" si="74"/>
        <v>0</v>
      </c>
      <c r="T288" s="25" t="s">
        <v>31</v>
      </c>
      <c r="U288" s="30"/>
      <c r="W288" s="31"/>
    </row>
    <row r="289" spans="2:23" s="38" customFormat="1" ht="15.75" outlineLevel="1" x14ac:dyDescent="0.25">
      <c r="B289" s="32"/>
      <c r="C289" s="33"/>
      <c r="D289" s="33"/>
      <c r="E289" s="34"/>
      <c r="F289" s="35"/>
      <c r="G289" s="35"/>
      <c r="H289" s="29">
        <f t="shared" si="76"/>
        <v>0</v>
      </c>
      <c r="I289" s="29">
        <f t="shared" si="77"/>
        <v>0</v>
      </c>
      <c r="J289" s="36">
        <f t="shared" si="78"/>
        <v>0</v>
      </c>
      <c r="K289" s="24">
        <f t="shared" si="74"/>
        <v>0</v>
      </c>
      <c r="L289" s="24">
        <f t="shared" si="74"/>
        <v>0</v>
      </c>
      <c r="M289" s="24">
        <f t="shared" si="74"/>
        <v>0</v>
      </c>
      <c r="N289" s="24">
        <f t="shared" si="74"/>
        <v>0</v>
      </c>
      <c r="O289" s="24">
        <f t="shared" si="74"/>
        <v>0</v>
      </c>
      <c r="P289" s="24">
        <f t="shared" si="74"/>
        <v>0</v>
      </c>
      <c r="Q289" s="24">
        <f t="shared" si="74"/>
        <v>0</v>
      </c>
      <c r="R289" s="24">
        <f t="shared" si="74"/>
        <v>0</v>
      </c>
      <c r="S289" s="24">
        <f t="shared" si="74"/>
        <v>0</v>
      </c>
      <c r="T289" s="37" t="s">
        <v>31</v>
      </c>
      <c r="U289" s="37"/>
    </row>
    <row r="290" spans="2:23" s="26" customFormat="1" ht="15.75" outlineLevel="1" x14ac:dyDescent="0.25">
      <c r="B290" s="27"/>
      <c r="C290" s="18"/>
      <c r="D290" s="18"/>
      <c r="E290" s="62"/>
      <c r="F290" s="39"/>
      <c r="G290" s="39"/>
      <c r="H290" s="29">
        <f t="shared" si="76"/>
        <v>0</v>
      </c>
      <c r="I290" s="29">
        <f t="shared" si="77"/>
        <v>0</v>
      </c>
      <c r="J290" s="29">
        <f t="shared" si="78"/>
        <v>0</v>
      </c>
      <c r="K290" s="24">
        <f t="shared" si="74"/>
        <v>0</v>
      </c>
      <c r="L290" s="24">
        <f t="shared" si="74"/>
        <v>0</v>
      </c>
      <c r="M290" s="24">
        <f t="shared" si="74"/>
        <v>0</v>
      </c>
      <c r="N290" s="24">
        <f t="shared" si="74"/>
        <v>0</v>
      </c>
      <c r="O290" s="24">
        <f t="shared" si="74"/>
        <v>0</v>
      </c>
      <c r="P290" s="24">
        <f t="shared" si="74"/>
        <v>0</v>
      </c>
      <c r="Q290" s="24">
        <f t="shared" si="74"/>
        <v>0</v>
      </c>
      <c r="R290" s="24">
        <f t="shared" si="74"/>
        <v>0</v>
      </c>
      <c r="S290" s="24">
        <f t="shared" si="74"/>
        <v>0</v>
      </c>
      <c r="T290" s="25" t="s">
        <v>31</v>
      </c>
      <c r="U290" s="30"/>
      <c r="W290" s="31"/>
    </row>
    <row r="291" spans="2:23" s="68" customFormat="1" ht="15.75" outlineLevel="1" x14ac:dyDescent="0.25">
      <c r="B291" s="17"/>
      <c r="C291" s="65"/>
      <c r="D291" s="65"/>
      <c r="E291" s="66"/>
      <c r="F291" s="39"/>
      <c r="G291" s="39"/>
      <c r="H291" s="29">
        <f t="shared" si="76"/>
        <v>0</v>
      </c>
      <c r="I291" s="29">
        <f t="shared" si="77"/>
        <v>0</v>
      </c>
      <c r="J291" s="29"/>
      <c r="K291" s="24">
        <f t="shared" si="74"/>
        <v>0</v>
      </c>
      <c r="L291" s="24">
        <f t="shared" si="74"/>
        <v>0</v>
      </c>
      <c r="M291" s="24">
        <f t="shared" si="74"/>
        <v>0</v>
      </c>
      <c r="N291" s="24">
        <f t="shared" si="74"/>
        <v>0</v>
      </c>
      <c r="O291" s="24">
        <f t="shared" si="74"/>
        <v>0</v>
      </c>
      <c r="P291" s="24">
        <f t="shared" si="74"/>
        <v>0</v>
      </c>
      <c r="Q291" s="24">
        <f t="shared" si="74"/>
        <v>0</v>
      </c>
      <c r="R291" s="24">
        <f t="shared" si="74"/>
        <v>0</v>
      </c>
      <c r="S291" s="24">
        <f t="shared" si="74"/>
        <v>0</v>
      </c>
      <c r="T291" s="25"/>
      <c r="U291" s="67"/>
      <c r="V291" s="26"/>
    </row>
    <row r="292" spans="2:23" s="26" customFormat="1" ht="15.75" outlineLevel="1" x14ac:dyDescent="0.25">
      <c r="B292" s="27"/>
      <c r="C292" s="18"/>
      <c r="D292" s="18"/>
      <c r="E292" s="62"/>
      <c r="F292" s="39"/>
      <c r="G292" s="39"/>
      <c r="H292" s="29">
        <f t="shared" si="76"/>
        <v>0</v>
      </c>
      <c r="I292" s="29">
        <f t="shared" si="77"/>
        <v>0</v>
      </c>
      <c r="J292" s="29">
        <f t="shared" ref="J292:J297" si="79">(H292*D292)+(I292*D292)</f>
        <v>0</v>
      </c>
      <c r="K292" s="24">
        <f t="shared" si="74"/>
        <v>0</v>
      </c>
      <c r="L292" s="24">
        <f t="shared" si="74"/>
        <v>0</v>
      </c>
      <c r="M292" s="24">
        <f t="shared" si="74"/>
        <v>0</v>
      </c>
      <c r="N292" s="24">
        <f t="shared" si="74"/>
        <v>0</v>
      </c>
      <c r="O292" s="24">
        <f t="shared" si="74"/>
        <v>0</v>
      </c>
      <c r="P292" s="24">
        <f t="shared" si="74"/>
        <v>0</v>
      </c>
      <c r="Q292" s="24">
        <f t="shared" si="74"/>
        <v>0</v>
      </c>
      <c r="R292" s="24">
        <f t="shared" si="74"/>
        <v>0</v>
      </c>
      <c r="S292" s="24">
        <f t="shared" si="74"/>
        <v>0</v>
      </c>
      <c r="T292" s="25" t="s">
        <v>31</v>
      </c>
      <c r="U292" s="30"/>
      <c r="W292" s="31"/>
    </row>
    <row r="293" spans="2:23" s="38" customFormat="1" ht="15.75" outlineLevel="1" x14ac:dyDescent="0.25">
      <c r="B293" s="32"/>
      <c r="C293" s="33"/>
      <c r="D293" s="33"/>
      <c r="E293" s="34"/>
      <c r="F293" s="35"/>
      <c r="G293" s="35"/>
      <c r="H293" s="29">
        <f t="shared" si="76"/>
        <v>0</v>
      </c>
      <c r="I293" s="29">
        <f t="shared" si="77"/>
        <v>0</v>
      </c>
      <c r="J293" s="36">
        <f t="shared" si="79"/>
        <v>0</v>
      </c>
      <c r="K293" s="24">
        <f t="shared" si="74"/>
        <v>0</v>
      </c>
      <c r="L293" s="24">
        <f t="shared" si="74"/>
        <v>0</v>
      </c>
      <c r="M293" s="24">
        <f t="shared" si="74"/>
        <v>0</v>
      </c>
      <c r="N293" s="24">
        <f t="shared" si="74"/>
        <v>0</v>
      </c>
      <c r="O293" s="24">
        <f t="shared" si="74"/>
        <v>0</v>
      </c>
      <c r="P293" s="24">
        <f t="shared" si="74"/>
        <v>0</v>
      </c>
      <c r="Q293" s="24">
        <f t="shared" si="74"/>
        <v>0</v>
      </c>
      <c r="R293" s="24">
        <f t="shared" si="74"/>
        <v>0</v>
      </c>
      <c r="S293" s="24">
        <f t="shared" si="74"/>
        <v>0</v>
      </c>
      <c r="T293" s="37" t="s">
        <v>31</v>
      </c>
      <c r="U293" s="37"/>
    </row>
    <row r="294" spans="2:23" s="26" customFormat="1" ht="15.75" outlineLevel="1" x14ac:dyDescent="0.25">
      <c r="B294" s="27"/>
      <c r="C294" s="18"/>
      <c r="D294" s="18"/>
      <c r="E294" s="19"/>
      <c r="F294" s="20"/>
      <c r="G294" s="28"/>
      <c r="H294" s="29">
        <f t="shared" si="76"/>
        <v>0</v>
      </c>
      <c r="I294" s="29">
        <f t="shared" si="77"/>
        <v>0</v>
      </c>
      <c r="J294" s="29">
        <f t="shared" si="79"/>
        <v>0</v>
      </c>
      <c r="K294" s="24">
        <f t="shared" si="74"/>
        <v>0</v>
      </c>
      <c r="L294" s="24">
        <f t="shared" si="74"/>
        <v>0</v>
      </c>
      <c r="M294" s="24">
        <f t="shared" si="74"/>
        <v>0</v>
      </c>
      <c r="N294" s="24">
        <f t="shared" si="74"/>
        <v>0</v>
      </c>
      <c r="O294" s="24">
        <f t="shared" si="74"/>
        <v>0</v>
      </c>
      <c r="P294" s="24">
        <f t="shared" si="74"/>
        <v>0</v>
      </c>
      <c r="Q294" s="24">
        <f t="shared" si="74"/>
        <v>0</v>
      </c>
      <c r="R294" s="24">
        <f t="shared" si="74"/>
        <v>0</v>
      </c>
      <c r="S294" s="24">
        <f t="shared" si="74"/>
        <v>0</v>
      </c>
      <c r="T294" s="25" t="s">
        <v>31</v>
      </c>
      <c r="U294" s="30"/>
      <c r="W294" s="31"/>
    </row>
    <row r="295" spans="2:23" s="26" customFormat="1" ht="15.75" outlineLevel="1" x14ac:dyDescent="0.25">
      <c r="B295" s="27"/>
      <c r="C295" s="18"/>
      <c r="D295" s="18"/>
      <c r="E295" s="19"/>
      <c r="F295" s="20"/>
      <c r="G295" s="28"/>
      <c r="H295" s="29">
        <f t="shared" si="76"/>
        <v>0</v>
      </c>
      <c r="I295" s="29">
        <f t="shared" si="77"/>
        <v>0</v>
      </c>
      <c r="J295" s="29">
        <f t="shared" si="79"/>
        <v>0</v>
      </c>
      <c r="K295" s="24">
        <f t="shared" si="74"/>
        <v>0</v>
      </c>
      <c r="L295" s="24">
        <f t="shared" si="74"/>
        <v>0</v>
      </c>
      <c r="M295" s="24">
        <f t="shared" si="74"/>
        <v>0</v>
      </c>
      <c r="N295" s="24">
        <f t="shared" si="74"/>
        <v>0</v>
      </c>
      <c r="O295" s="24">
        <f t="shared" si="74"/>
        <v>0</v>
      </c>
      <c r="P295" s="24">
        <f t="shared" si="74"/>
        <v>0</v>
      </c>
      <c r="Q295" s="24">
        <f t="shared" si="74"/>
        <v>0</v>
      </c>
      <c r="R295" s="24">
        <f t="shared" si="74"/>
        <v>0</v>
      </c>
      <c r="S295" s="24">
        <f t="shared" si="74"/>
        <v>0</v>
      </c>
      <c r="T295" s="25" t="s">
        <v>31</v>
      </c>
      <c r="U295" s="30"/>
      <c r="W295" s="31"/>
    </row>
    <row r="296" spans="2:23" s="26" customFormat="1" ht="15.75" outlineLevel="1" x14ac:dyDescent="0.25">
      <c r="B296" s="27"/>
      <c r="C296" s="18"/>
      <c r="D296" s="18"/>
      <c r="E296" s="19"/>
      <c r="F296" s="20"/>
      <c r="G296" s="28"/>
      <c r="H296" s="29">
        <f t="shared" si="76"/>
        <v>0</v>
      </c>
      <c r="I296" s="29">
        <f t="shared" si="77"/>
        <v>0</v>
      </c>
      <c r="J296" s="29">
        <f t="shared" si="79"/>
        <v>0</v>
      </c>
      <c r="K296" s="24">
        <f t="shared" si="74"/>
        <v>0</v>
      </c>
      <c r="L296" s="24">
        <f t="shared" si="74"/>
        <v>0</v>
      </c>
      <c r="M296" s="24">
        <f t="shared" si="74"/>
        <v>0</v>
      </c>
      <c r="N296" s="24">
        <f t="shared" si="74"/>
        <v>0</v>
      </c>
      <c r="O296" s="24">
        <f t="shared" si="74"/>
        <v>0</v>
      </c>
      <c r="P296" s="24">
        <f t="shared" si="74"/>
        <v>0</v>
      </c>
      <c r="Q296" s="24">
        <f t="shared" si="74"/>
        <v>0</v>
      </c>
      <c r="R296" s="24">
        <f t="shared" si="74"/>
        <v>0</v>
      </c>
      <c r="S296" s="24">
        <f t="shared" si="74"/>
        <v>0</v>
      </c>
      <c r="T296" s="25" t="s">
        <v>31</v>
      </c>
      <c r="U296" s="30"/>
      <c r="W296" s="31"/>
    </row>
    <row r="297" spans="2:23" s="26" customFormat="1" ht="15.75" outlineLevel="1" x14ac:dyDescent="0.25">
      <c r="B297" s="32"/>
      <c r="C297" s="33"/>
      <c r="D297" s="33"/>
      <c r="E297" s="34"/>
      <c r="F297" s="35"/>
      <c r="G297" s="35"/>
      <c r="H297" s="29">
        <f t="shared" si="76"/>
        <v>0</v>
      </c>
      <c r="I297" s="29">
        <f t="shared" si="77"/>
        <v>0</v>
      </c>
      <c r="J297" s="29">
        <f t="shared" si="79"/>
        <v>0</v>
      </c>
      <c r="K297" s="24">
        <f t="shared" si="74"/>
        <v>0</v>
      </c>
      <c r="L297" s="24">
        <f t="shared" si="74"/>
        <v>0</v>
      </c>
      <c r="M297" s="24">
        <f t="shared" si="74"/>
        <v>0</v>
      </c>
      <c r="N297" s="24">
        <f t="shared" si="74"/>
        <v>0</v>
      </c>
      <c r="O297" s="24">
        <f t="shared" si="74"/>
        <v>0</v>
      </c>
      <c r="P297" s="24">
        <f t="shared" si="74"/>
        <v>0</v>
      </c>
      <c r="Q297" s="24">
        <f t="shared" si="74"/>
        <v>0</v>
      </c>
      <c r="R297" s="24">
        <f t="shared" si="74"/>
        <v>0</v>
      </c>
      <c r="S297" s="24">
        <f t="shared" si="74"/>
        <v>0</v>
      </c>
      <c r="T297" s="25" t="s">
        <v>31</v>
      </c>
      <c r="U297" s="30"/>
      <c r="W297" s="31"/>
    </row>
    <row r="298" spans="2:23" s="26" customFormat="1" ht="15.75" outlineLevel="1" x14ac:dyDescent="0.25">
      <c r="B298" s="17"/>
      <c r="C298" s="18"/>
      <c r="D298" s="19"/>
      <c r="E298" s="20"/>
      <c r="F298" s="21"/>
      <c r="G298" s="22"/>
      <c r="H298" s="29">
        <f t="shared" si="76"/>
        <v>0</v>
      </c>
      <c r="I298" s="29">
        <f t="shared" si="77"/>
        <v>0</v>
      </c>
      <c r="J298" s="23">
        <f t="shared" ref="J298" si="80">IF($D298=J$6,$C298*$G298,0)</f>
        <v>0</v>
      </c>
      <c r="K298" s="24">
        <f t="shared" si="74"/>
        <v>0</v>
      </c>
      <c r="L298" s="24">
        <f t="shared" si="74"/>
        <v>0</v>
      </c>
      <c r="M298" s="24">
        <f t="shared" si="74"/>
        <v>0</v>
      </c>
      <c r="N298" s="24">
        <f t="shared" si="74"/>
        <v>0</v>
      </c>
      <c r="O298" s="24">
        <f t="shared" si="74"/>
        <v>0</v>
      </c>
      <c r="P298" s="24">
        <f t="shared" si="74"/>
        <v>0</v>
      </c>
      <c r="Q298" s="24">
        <f t="shared" si="74"/>
        <v>0</v>
      </c>
      <c r="R298" s="24">
        <f t="shared" si="74"/>
        <v>0</v>
      </c>
      <c r="S298" s="24">
        <f t="shared" si="74"/>
        <v>0</v>
      </c>
      <c r="T298" s="31"/>
    </row>
    <row r="299" spans="2:23" s="26" customFormat="1" ht="15.75" outlineLevel="1" x14ac:dyDescent="0.25">
      <c r="B299" s="27"/>
      <c r="C299" s="18"/>
      <c r="D299" s="18"/>
      <c r="E299" s="19"/>
      <c r="F299" s="20"/>
      <c r="G299" s="28"/>
      <c r="H299" s="29">
        <f t="shared" si="76"/>
        <v>0</v>
      </c>
      <c r="I299" s="29">
        <f t="shared" si="77"/>
        <v>0</v>
      </c>
      <c r="J299" s="29">
        <f t="shared" ref="J299" si="81">(H299*D299)+(I299*D299)</f>
        <v>0</v>
      </c>
      <c r="K299" s="24">
        <f t="shared" si="74"/>
        <v>0</v>
      </c>
      <c r="L299" s="24">
        <f t="shared" si="74"/>
        <v>0</v>
      </c>
      <c r="M299" s="24">
        <f t="shared" si="74"/>
        <v>0</v>
      </c>
      <c r="N299" s="24">
        <f t="shared" si="74"/>
        <v>0</v>
      </c>
      <c r="O299" s="24">
        <f t="shared" si="74"/>
        <v>0</v>
      </c>
      <c r="P299" s="24">
        <f t="shared" si="74"/>
        <v>0</v>
      </c>
      <c r="Q299" s="24">
        <f t="shared" si="74"/>
        <v>0</v>
      </c>
      <c r="R299" s="24">
        <f t="shared" si="74"/>
        <v>0</v>
      </c>
      <c r="S299" s="24">
        <f t="shared" si="74"/>
        <v>0</v>
      </c>
      <c r="T299" s="25" t="s">
        <v>31</v>
      </c>
      <c r="U299" s="30"/>
      <c r="W299" s="31"/>
    </row>
    <row r="300" spans="2:23" s="26" customFormat="1" ht="15.75" outlineLevel="1" x14ac:dyDescent="0.25">
      <c r="B300" s="17"/>
      <c r="C300" s="18"/>
      <c r="D300" s="19"/>
      <c r="E300" s="20"/>
      <c r="F300" s="21"/>
      <c r="G300" s="22"/>
      <c r="H300" s="29">
        <f t="shared" si="76"/>
        <v>0</v>
      </c>
      <c r="I300" s="29">
        <f t="shared" si="77"/>
        <v>0</v>
      </c>
      <c r="J300" s="23">
        <f t="shared" ref="J300" si="82">IF($D300=J$6,$C300*$G300,0)</f>
        <v>0</v>
      </c>
      <c r="K300" s="24">
        <f t="shared" si="74"/>
        <v>0</v>
      </c>
      <c r="L300" s="24">
        <f t="shared" si="74"/>
        <v>0</v>
      </c>
      <c r="M300" s="24">
        <f t="shared" si="74"/>
        <v>0</v>
      </c>
      <c r="N300" s="24">
        <f t="shared" si="74"/>
        <v>0</v>
      </c>
      <c r="O300" s="24">
        <f t="shared" si="74"/>
        <v>0</v>
      </c>
      <c r="P300" s="24">
        <f t="shared" si="74"/>
        <v>0</v>
      </c>
      <c r="Q300" s="24">
        <f t="shared" si="74"/>
        <v>0</v>
      </c>
      <c r="R300" s="24">
        <f t="shared" si="74"/>
        <v>0</v>
      </c>
      <c r="S300" s="24">
        <f t="shared" si="74"/>
        <v>0</v>
      </c>
      <c r="T300" s="31"/>
    </row>
    <row r="301" spans="2:23" s="26" customFormat="1" ht="15.75" outlineLevel="1" x14ac:dyDescent="0.25">
      <c r="B301" s="27"/>
      <c r="C301" s="18"/>
      <c r="D301" s="18"/>
      <c r="E301" s="19"/>
      <c r="F301" s="20"/>
      <c r="G301" s="28"/>
      <c r="H301" s="29">
        <f t="shared" si="76"/>
        <v>0</v>
      </c>
      <c r="I301" s="29">
        <f t="shared" si="77"/>
        <v>0</v>
      </c>
      <c r="J301" s="29">
        <f t="shared" ref="J301:J309" si="83">(H301*D301)+(I301*D301)</f>
        <v>0</v>
      </c>
      <c r="K301" s="24">
        <f t="shared" si="74"/>
        <v>0</v>
      </c>
      <c r="L301" s="24">
        <f t="shared" si="74"/>
        <v>0</v>
      </c>
      <c r="M301" s="24">
        <f t="shared" si="74"/>
        <v>0</v>
      </c>
      <c r="N301" s="24">
        <f t="shared" si="74"/>
        <v>0</v>
      </c>
      <c r="O301" s="24">
        <f t="shared" si="74"/>
        <v>0</v>
      </c>
      <c r="P301" s="24">
        <f t="shared" si="74"/>
        <v>0</v>
      </c>
      <c r="Q301" s="24">
        <f t="shared" si="74"/>
        <v>0</v>
      </c>
      <c r="R301" s="24">
        <f t="shared" si="74"/>
        <v>0</v>
      </c>
      <c r="S301" s="24">
        <f t="shared" si="74"/>
        <v>0</v>
      </c>
      <c r="T301" s="25" t="s">
        <v>31</v>
      </c>
      <c r="U301" s="30"/>
      <c r="W301" s="31"/>
    </row>
    <row r="302" spans="2:23" s="38" customFormat="1" ht="15.75" outlineLevel="1" x14ac:dyDescent="0.25">
      <c r="B302" s="32"/>
      <c r="C302" s="33"/>
      <c r="D302" s="33"/>
      <c r="E302" s="34"/>
      <c r="F302" s="35"/>
      <c r="G302" s="35"/>
      <c r="H302" s="29">
        <f t="shared" si="76"/>
        <v>0</v>
      </c>
      <c r="I302" s="29">
        <f t="shared" si="77"/>
        <v>0</v>
      </c>
      <c r="J302" s="36">
        <f t="shared" si="83"/>
        <v>0</v>
      </c>
      <c r="K302" s="24">
        <f t="shared" si="74"/>
        <v>0</v>
      </c>
      <c r="L302" s="24">
        <f t="shared" si="74"/>
        <v>0</v>
      </c>
      <c r="M302" s="24">
        <f t="shared" si="74"/>
        <v>0</v>
      </c>
      <c r="N302" s="24">
        <f t="shared" si="74"/>
        <v>0</v>
      </c>
      <c r="O302" s="24">
        <f t="shared" si="74"/>
        <v>0</v>
      </c>
      <c r="P302" s="24">
        <f t="shared" si="74"/>
        <v>0</v>
      </c>
      <c r="Q302" s="24">
        <f t="shared" si="74"/>
        <v>0</v>
      </c>
      <c r="R302" s="24">
        <f t="shared" si="74"/>
        <v>0</v>
      </c>
      <c r="S302" s="24">
        <f t="shared" si="74"/>
        <v>0</v>
      </c>
      <c r="T302" s="37" t="s">
        <v>31</v>
      </c>
      <c r="U302" s="37"/>
    </row>
    <row r="303" spans="2:23" s="26" customFormat="1" ht="15.75" outlineLevel="1" x14ac:dyDescent="0.25">
      <c r="B303" s="27"/>
      <c r="C303" s="18"/>
      <c r="D303" s="18"/>
      <c r="E303" s="19"/>
      <c r="F303" s="20"/>
      <c r="G303" s="28"/>
      <c r="H303" s="29">
        <f t="shared" si="76"/>
        <v>0</v>
      </c>
      <c r="I303" s="29">
        <f t="shared" si="77"/>
        <v>0</v>
      </c>
      <c r="J303" s="29">
        <f t="shared" si="83"/>
        <v>0</v>
      </c>
      <c r="K303" s="24">
        <f t="shared" si="74"/>
        <v>0</v>
      </c>
      <c r="L303" s="24">
        <f t="shared" si="74"/>
        <v>0</v>
      </c>
      <c r="M303" s="24">
        <f t="shared" si="74"/>
        <v>0</v>
      </c>
      <c r="N303" s="24">
        <f t="shared" si="74"/>
        <v>0</v>
      </c>
      <c r="O303" s="24">
        <f t="shared" si="74"/>
        <v>0</v>
      </c>
      <c r="P303" s="24">
        <f t="shared" si="74"/>
        <v>0</v>
      </c>
      <c r="Q303" s="24">
        <f t="shared" si="74"/>
        <v>0</v>
      </c>
      <c r="R303" s="24">
        <f t="shared" ref="L303:S334" si="84">IF($E303=R$6,$J303,0)</f>
        <v>0</v>
      </c>
      <c r="S303" s="24">
        <f t="shared" si="84"/>
        <v>0</v>
      </c>
      <c r="T303" s="25" t="s">
        <v>31</v>
      </c>
      <c r="U303" s="30"/>
      <c r="W303" s="31"/>
    </row>
    <row r="304" spans="2:23" s="26" customFormat="1" ht="15.75" outlineLevel="1" x14ac:dyDescent="0.25">
      <c r="B304" s="27"/>
      <c r="C304" s="18"/>
      <c r="D304" s="18"/>
      <c r="E304" s="19"/>
      <c r="F304" s="20"/>
      <c r="G304" s="28"/>
      <c r="H304" s="29">
        <f t="shared" si="76"/>
        <v>0</v>
      </c>
      <c r="I304" s="29">
        <f t="shared" si="77"/>
        <v>0</v>
      </c>
      <c r="J304" s="29">
        <f t="shared" si="83"/>
        <v>0</v>
      </c>
      <c r="K304" s="24">
        <f t="shared" ref="K304:S342" si="85">IF($E304=K$6,$J304,0)</f>
        <v>0</v>
      </c>
      <c r="L304" s="24">
        <f t="shared" si="84"/>
        <v>0</v>
      </c>
      <c r="M304" s="24">
        <f t="shared" si="84"/>
        <v>0</v>
      </c>
      <c r="N304" s="24">
        <f t="shared" si="84"/>
        <v>0</v>
      </c>
      <c r="O304" s="24">
        <f t="shared" si="84"/>
        <v>0</v>
      </c>
      <c r="P304" s="24">
        <f t="shared" si="84"/>
        <v>0</v>
      </c>
      <c r="Q304" s="24">
        <f t="shared" si="84"/>
        <v>0</v>
      </c>
      <c r="R304" s="24">
        <f t="shared" si="84"/>
        <v>0</v>
      </c>
      <c r="S304" s="24">
        <f t="shared" si="84"/>
        <v>0</v>
      </c>
      <c r="T304" s="25" t="s">
        <v>31</v>
      </c>
      <c r="U304" s="30"/>
      <c r="W304" s="31"/>
    </row>
    <row r="305" spans="2:23" s="26" customFormat="1" ht="15.75" outlineLevel="1" x14ac:dyDescent="0.25">
      <c r="B305" s="27"/>
      <c r="C305" s="18"/>
      <c r="D305" s="18"/>
      <c r="E305" s="19"/>
      <c r="F305" s="20"/>
      <c r="G305" s="28"/>
      <c r="H305" s="29">
        <f t="shared" si="76"/>
        <v>0</v>
      </c>
      <c r="I305" s="29">
        <f t="shared" si="77"/>
        <v>0</v>
      </c>
      <c r="J305" s="29">
        <f t="shared" si="83"/>
        <v>0</v>
      </c>
      <c r="K305" s="24">
        <f t="shared" si="85"/>
        <v>0</v>
      </c>
      <c r="L305" s="24">
        <f t="shared" si="84"/>
        <v>0</v>
      </c>
      <c r="M305" s="24">
        <f t="shared" si="84"/>
        <v>0</v>
      </c>
      <c r="N305" s="24">
        <f t="shared" si="84"/>
        <v>0</v>
      </c>
      <c r="O305" s="24">
        <f t="shared" si="84"/>
        <v>0</v>
      </c>
      <c r="P305" s="24">
        <f t="shared" si="84"/>
        <v>0</v>
      </c>
      <c r="Q305" s="24">
        <f t="shared" si="84"/>
        <v>0</v>
      </c>
      <c r="R305" s="24">
        <f t="shared" si="84"/>
        <v>0</v>
      </c>
      <c r="S305" s="24">
        <f t="shared" si="84"/>
        <v>0</v>
      </c>
      <c r="T305" s="25" t="s">
        <v>31</v>
      </c>
      <c r="U305" s="30"/>
      <c r="W305" s="31"/>
    </row>
    <row r="306" spans="2:23" s="26" customFormat="1" ht="15.75" outlineLevel="1" x14ac:dyDescent="0.25">
      <c r="B306" s="27"/>
      <c r="C306" s="18"/>
      <c r="D306" s="18"/>
      <c r="E306" s="19"/>
      <c r="F306" s="20"/>
      <c r="G306" s="28"/>
      <c r="H306" s="29">
        <f t="shared" si="76"/>
        <v>0</v>
      </c>
      <c r="I306" s="29">
        <f t="shared" si="77"/>
        <v>0</v>
      </c>
      <c r="J306" s="29">
        <f t="shared" si="83"/>
        <v>0</v>
      </c>
      <c r="K306" s="24">
        <f t="shared" si="85"/>
        <v>0</v>
      </c>
      <c r="L306" s="24">
        <f t="shared" si="84"/>
        <v>0</v>
      </c>
      <c r="M306" s="24">
        <f t="shared" si="84"/>
        <v>0</v>
      </c>
      <c r="N306" s="24">
        <f t="shared" si="84"/>
        <v>0</v>
      </c>
      <c r="O306" s="24">
        <f t="shared" si="84"/>
        <v>0</v>
      </c>
      <c r="P306" s="24">
        <f t="shared" si="84"/>
        <v>0</v>
      </c>
      <c r="Q306" s="24">
        <f t="shared" si="84"/>
        <v>0</v>
      </c>
      <c r="R306" s="24">
        <f t="shared" si="84"/>
        <v>0</v>
      </c>
      <c r="S306" s="24">
        <f t="shared" si="84"/>
        <v>0</v>
      </c>
      <c r="T306" s="25" t="s">
        <v>31</v>
      </c>
      <c r="U306" s="30"/>
      <c r="W306" s="31"/>
    </row>
    <row r="307" spans="2:23" s="26" customFormat="1" ht="15.75" outlineLevel="1" x14ac:dyDescent="0.25">
      <c r="B307" s="27"/>
      <c r="C307" s="18"/>
      <c r="D307" s="18"/>
      <c r="E307" s="19"/>
      <c r="F307" s="20"/>
      <c r="G307" s="28"/>
      <c r="H307" s="29">
        <f t="shared" si="76"/>
        <v>0</v>
      </c>
      <c r="I307" s="29">
        <f t="shared" si="77"/>
        <v>0</v>
      </c>
      <c r="J307" s="29">
        <f t="shared" si="83"/>
        <v>0</v>
      </c>
      <c r="K307" s="24">
        <f t="shared" si="85"/>
        <v>0</v>
      </c>
      <c r="L307" s="24">
        <f t="shared" si="84"/>
        <v>0</v>
      </c>
      <c r="M307" s="24">
        <f t="shared" si="84"/>
        <v>0</v>
      </c>
      <c r="N307" s="24">
        <f t="shared" si="84"/>
        <v>0</v>
      </c>
      <c r="O307" s="24">
        <f t="shared" si="84"/>
        <v>0</v>
      </c>
      <c r="P307" s="24">
        <f t="shared" si="84"/>
        <v>0</v>
      </c>
      <c r="Q307" s="24">
        <f t="shared" si="84"/>
        <v>0</v>
      </c>
      <c r="R307" s="24">
        <f t="shared" si="84"/>
        <v>0</v>
      </c>
      <c r="S307" s="24">
        <f t="shared" si="84"/>
        <v>0</v>
      </c>
      <c r="T307" s="25" t="s">
        <v>31</v>
      </c>
      <c r="U307" s="30"/>
      <c r="W307" s="31"/>
    </row>
    <row r="308" spans="2:23" s="38" customFormat="1" ht="15.75" outlineLevel="1" x14ac:dyDescent="0.25">
      <c r="B308" s="32"/>
      <c r="C308" s="33"/>
      <c r="D308" s="33"/>
      <c r="E308" s="34"/>
      <c r="F308" s="35"/>
      <c r="G308" s="35"/>
      <c r="H308" s="29">
        <f t="shared" si="76"/>
        <v>0</v>
      </c>
      <c r="I308" s="29">
        <f t="shared" si="77"/>
        <v>0</v>
      </c>
      <c r="J308" s="36">
        <f t="shared" si="83"/>
        <v>0</v>
      </c>
      <c r="K308" s="24">
        <f t="shared" si="85"/>
        <v>0</v>
      </c>
      <c r="L308" s="24">
        <f t="shared" si="84"/>
        <v>0</v>
      </c>
      <c r="M308" s="24">
        <f t="shared" si="84"/>
        <v>0</v>
      </c>
      <c r="N308" s="24">
        <f t="shared" si="84"/>
        <v>0</v>
      </c>
      <c r="O308" s="24">
        <f t="shared" si="84"/>
        <v>0</v>
      </c>
      <c r="P308" s="24">
        <f t="shared" si="84"/>
        <v>0</v>
      </c>
      <c r="Q308" s="24">
        <f t="shared" si="84"/>
        <v>0</v>
      </c>
      <c r="R308" s="24">
        <f t="shared" si="84"/>
        <v>0</v>
      </c>
      <c r="S308" s="24">
        <f t="shared" si="84"/>
        <v>0</v>
      </c>
      <c r="T308" s="37" t="s">
        <v>31</v>
      </c>
      <c r="U308" s="37"/>
    </row>
    <row r="309" spans="2:23" s="26" customFormat="1" ht="15.75" outlineLevel="1" x14ac:dyDescent="0.25">
      <c r="B309" s="27"/>
      <c r="C309" s="18"/>
      <c r="D309" s="18"/>
      <c r="E309" s="19"/>
      <c r="F309" s="20"/>
      <c r="G309" s="28"/>
      <c r="H309" s="29">
        <f t="shared" si="76"/>
        <v>0</v>
      </c>
      <c r="I309" s="29">
        <f t="shared" si="77"/>
        <v>0</v>
      </c>
      <c r="J309" s="29">
        <f t="shared" si="83"/>
        <v>0</v>
      </c>
      <c r="K309" s="24">
        <f t="shared" si="85"/>
        <v>0</v>
      </c>
      <c r="L309" s="24">
        <f t="shared" si="84"/>
        <v>0</v>
      </c>
      <c r="M309" s="24">
        <f t="shared" si="84"/>
        <v>0</v>
      </c>
      <c r="N309" s="24">
        <f t="shared" si="84"/>
        <v>0</v>
      </c>
      <c r="O309" s="24">
        <f t="shared" si="84"/>
        <v>0</v>
      </c>
      <c r="P309" s="24">
        <f t="shared" si="84"/>
        <v>0</v>
      </c>
      <c r="Q309" s="24">
        <f t="shared" si="84"/>
        <v>0</v>
      </c>
      <c r="R309" s="24">
        <f t="shared" si="84"/>
        <v>0</v>
      </c>
      <c r="S309" s="24">
        <f t="shared" si="84"/>
        <v>0</v>
      </c>
      <c r="T309" s="25" t="s">
        <v>31</v>
      </c>
      <c r="U309" s="30"/>
      <c r="W309" s="31"/>
    </row>
    <row r="310" spans="2:23" s="26" customFormat="1" ht="15.75" outlineLevel="1" x14ac:dyDescent="0.25">
      <c r="B310" s="17"/>
      <c r="C310" s="18"/>
      <c r="D310" s="19"/>
      <c r="E310" s="20"/>
      <c r="F310" s="21"/>
      <c r="G310" s="22"/>
      <c r="H310" s="29">
        <f t="shared" si="76"/>
        <v>0</v>
      </c>
      <c r="I310" s="29">
        <f t="shared" si="77"/>
        <v>0</v>
      </c>
      <c r="J310" s="23">
        <f t="shared" ref="J310" si="86">IF($D310=J$6,$C310*$G310,0)</f>
        <v>0</v>
      </c>
      <c r="K310" s="24">
        <f t="shared" si="85"/>
        <v>0</v>
      </c>
      <c r="L310" s="24">
        <f t="shared" si="84"/>
        <v>0</v>
      </c>
      <c r="M310" s="24">
        <f t="shared" si="84"/>
        <v>0</v>
      </c>
      <c r="N310" s="24">
        <f t="shared" si="84"/>
        <v>0</v>
      </c>
      <c r="O310" s="24">
        <f t="shared" si="84"/>
        <v>0</v>
      </c>
      <c r="P310" s="24">
        <f t="shared" si="84"/>
        <v>0</v>
      </c>
      <c r="Q310" s="24">
        <f t="shared" si="84"/>
        <v>0</v>
      </c>
      <c r="R310" s="24">
        <f t="shared" si="84"/>
        <v>0</v>
      </c>
      <c r="S310" s="24">
        <f t="shared" si="84"/>
        <v>0</v>
      </c>
      <c r="T310" s="31"/>
    </row>
    <row r="311" spans="2:23" s="26" customFormat="1" ht="15.75" outlineLevel="1" x14ac:dyDescent="0.25">
      <c r="B311" s="27"/>
      <c r="C311" s="18"/>
      <c r="D311" s="18"/>
      <c r="E311" s="19"/>
      <c r="F311" s="20"/>
      <c r="G311" s="28"/>
      <c r="H311" s="29">
        <f t="shared" si="76"/>
        <v>0</v>
      </c>
      <c r="I311" s="29">
        <f t="shared" si="77"/>
        <v>0</v>
      </c>
      <c r="J311" s="29">
        <f t="shared" ref="J311:J316" si="87">(H311*D311)+(I311*D311)</f>
        <v>0</v>
      </c>
      <c r="K311" s="24">
        <f t="shared" si="85"/>
        <v>0</v>
      </c>
      <c r="L311" s="24">
        <f t="shared" si="84"/>
        <v>0</v>
      </c>
      <c r="M311" s="24">
        <f t="shared" si="84"/>
        <v>0</v>
      </c>
      <c r="N311" s="24">
        <f t="shared" si="84"/>
        <v>0</v>
      </c>
      <c r="O311" s="24">
        <f t="shared" si="84"/>
        <v>0</v>
      </c>
      <c r="P311" s="24">
        <f t="shared" si="84"/>
        <v>0</v>
      </c>
      <c r="Q311" s="24">
        <f t="shared" si="84"/>
        <v>0</v>
      </c>
      <c r="R311" s="24">
        <f t="shared" si="84"/>
        <v>0</v>
      </c>
      <c r="S311" s="24">
        <f t="shared" si="84"/>
        <v>0</v>
      </c>
      <c r="T311" s="25" t="s">
        <v>31</v>
      </c>
      <c r="U311" s="30"/>
      <c r="W311" s="31"/>
    </row>
    <row r="312" spans="2:23" s="26" customFormat="1" ht="15.75" outlineLevel="1" x14ac:dyDescent="0.25">
      <c r="B312" s="27"/>
      <c r="C312" s="18"/>
      <c r="D312" s="18"/>
      <c r="E312" s="19"/>
      <c r="F312" s="20"/>
      <c r="G312" s="28"/>
      <c r="H312" s="29">
        <f t="shared" si="76"/>
        <v>0</v>
      </c>
      <c r="I312" s="29">
        <f t="shared" si="77"/>
        <v>0</v>
      </c>
      <c r="J312" s="29">
        <f t="shared" si="87"/>
        <v>0</v>
      </c>
      <c r="K312" s="24">
        <f t="shared" si="85"/>
        <v>0</v>
      </c>
      <c r="L312" s="24">
        <f t="shared" si="84"/>
        <v>0</v>
      </c>
      <c r="M312" s="24">
        <f t="shared" si="84"/>
        <v>0</v>
      </c>
      <c r="N312" s="24">
        <f t="shared" si="84"/>
        <v>0</v>
      </c>
      <c r="O312" s="24">
        <f t="shared" si="84"/>
        <v>0</v>
      </c>
      <c r="P312" s="24">
        <f t="shared" si="84"/>
        <v>0</v>
      </c>
      <c r="Q312" s="24">
        <f t="shared" si="84"/>
        <v>0</v>
      </c>
      <c r="R312" s="24">
        <f t="shared" si="84"/>
        <v>0</v>
      </c>
      <c r="S312" s="24">
        <f t="shared" si="84"/>
        <v>0</v>
      </c>
      <c r="T312" s="25" t="s">
        <v>31</v>
      </c>
      <c r="U312" s="30"/>
      <c r="W312" s="31"/>
    </row>
    <row r="313" spans="2:23" s="26" customFormat="1" ht="15.75" outlineLevel="1" x14ac:dyDescent="0.25">
      <c r="B313" s="27"/>
      <c r="C313" s="18"/>
      <c r="D313" s="18"/>
      <c r="E313" s="19"/>
      <c r="F313" s="20"/>
      <c r="G313" s="28"/>
      <c r="H313" s="29">
        <f t="shared" si="76"/>
        <v>0</v>
      </c>
      <c r="I313" s="29">
        <f t="shared" si="77"/>
        <v>0</v>
      </c>
      <c r="J313" s="29">
        <f t="shared" si="87"/>
        <v>0</v>
      </c>
      <c r="K313" s="24">
        <f t="shared" si="85"/>
        <v>0</v>
      </c>
      <c r="L313" s="24">
        <f t="shared" si="84"/>
        <v>0</v>
      </c>
      <c r="M313" s="24">
        <f t="shared" si="84"/>
        <v>0</v>
      </c>
      <c r="N313" s="24">
        <f t="shared" si="84"/>
        <v>0</v>
      </c>
      <c r="O313" s="24">
        <f t="shared" si="84"/>
        <v>0</v>
      </c>
      <c r="P313" s="24">
        <f t="shared" si="84"/>
        <v>0</v>
      </c>
      <c r="Q313" s="24">
        <f t="shared" si="84"/>
        <v>0</v>
      </c>
      <c r="R313" s="24">
        <f t="shared" si="84"/>
        <v>0</v>
      </c>
      <c r="S313" s="24">
        <f t="shared" si="84"/>
        <v>0</v>
      </c>
      <c r="T313" s="25" t="s">
        <v>31</v>
      </c>
      <c r="U313" s="30"/>
      <c r="W313" s="31"/>
    </row>
    <row r="314" spans="2:23" s="26" customFormat="1" ht="15.75" outlineLevel="1" x14ac:dyDescent="0.25">
      <c r="B314" s="27"/>
      <c r="C314" s="18"/>
      <c r="D314" s="18"/>
      <c r="E314" s="19"/>
      <c r="F314" s="20"/>
      <c r="G314" s="28"/>
      <c r="H314" s="29">
        <f t="shared" si="76"/>
        <v>0</v>
      </c>
      <c r="I314" s="29">
        <f t="shared" si="77"/>
        <v>0</v>
      </c>
      <c r="J314" s="29">
        <f t="shared" si="87"/>
        <v>0</v>
      </c>
      <c r="K314" s="24">
        <f t="shared" si="85"/>
        <v>0</v>
      </c>
      <c r="L314" s="24">
        <f t="shared" si="84"/>
        <v>0</v>
      </c>
      <c r="M314" s="24">
        <f t="shared" si="84"/>
        <v>0</v>
      </c>
      <c r="N314" s="24">
        <f t="shared" si="84"/>
        <v>0</v>
      </c>
      <c r="O314" s="24">
        <f t="shared" si="84"/>
        <v>0</v>
      </c>
      <c r="P314" s="24">
        <f t="shared" si="84"/>
        <v>0</v>
      </c>
      <c r="Q314" s="24">
        <f t="shared" si="84"/>
        <v>0</v>
      </c>
      <c r="R314" s="24">
        <f t="shared" si="84"/>
        <v>0</v>
      </c>
      <c r="S314" s="24">
        <f t="shared" si="84"/>
        <v>0</v>
      </c>
      <c r="T314" s="25" t="s">
        <v>31</v>
      </c>
      <c r="U314" s="30"/>
      <c r="W314" s="31"/>
    </row>
    <row r="315" spans="2:23" s="38" customFormat="1" ht="15.75" outlineLevel="1" x14ac:dyDescent="0.25">
      <c r="B315" s="32"/>
      <c r="C315" s="33"/>
      <c r="D315" s="33"/>
      <c r="E315" s="34"/>
      <c r="F315" s="35"/>
      <c r="G315" s="35"/>
      <c r="H315" s="29">
        <f t="shared" si="76"/>
        <v>0</v>
      </c>
      <c r="I315" s="29">
        <f t="shared" si="77"/>
        <v>0</v>
      </c>
      <c r="J315" s="36">
        <f t="shared" si="87"/>
        <v>0</v>
      </c>
      <c r="K315" s="24">
        <f t="shared" si="85"/>
        <v>0</v>
      </c>
      <c r="L315" s="24">
        <f t="shared" si="84"/>
        <v>0</v>
      </c>
      <c r="M315" s="24">
        <f t="shared" si="84"/>
        <v>0</v>
      </c>
      <c r="N315" s="24">
        <f t="shared" si="84"/>
        <v>0</v>
      </c>
      <c r="O315" s="24">
        <f t="shared" si="84"/>
        <v>0</v>
      </c>
      <c r="P315" s="24">
        <f t="shared" si="84"/>
        <v>0</v>
      </c>
      <c r="Q315" s="24">
        <f t="shared" si="84"/>
        <v>0</v>
      </c>
      <c r="R315" s="24">
        <f t="shared" si="84"/>
        <v>0</v>
      </c>
      <c r="S315" s="24">
        <f t="shared" si="84"/>
        <v>0</v>
      </c>
      <c r="T315" s="37" t="s">
        <v>31</v>
      </c>
      <c r="U315" s="37"/>
    </row>
    <row r="316" spans="2:23" s="26" customFormat="1" ht="15.75" outlineLevel="1" x14ac:dyDescent="0.25">
      <c r="B316" s="27"/>
      <c r="C316" s="18"/>
      <c r="D316" s="18"/>
      <c r="E316" s="19"/>
      <c r="F316" s="20"/>
      <c r="G316" s="28"/>
      <c r="H316" s="29">
        <f t="shared" si="76"/>
        <v>0</v>
      </c>
      <c r="I316" s="29">
        <f t="shared" si="77"/>
        <v>0</v>
      </c>
      <c r="J316" s="29">
        <f t="shared" si="87"/>
        <v>0</v>
      </c>
      <c r="K316" s="24">
        <f t="shared" si="85"/>
        <v>0</v>
      </c>
      <c r="L316" s="24">
        <f t="shared" si="84"/>
        <v>0</v>
      </c>
      <c r="M316" s="24">
        <f t="shared" si="84"/>
        <v>0</v>
      </c>
      <c r="N316" s="24">
        <f t="shared" si="84"/>
        <v>0</v>
      </c>
      <c r="O316" s="24">
        <f t="shared" si="84"/>
        <v>0</v>
      </c>
      <c r="P316" s="24">
        <f t="shared" si="84"/>
        <v>0</v>
      </c>
      <c r="Q316" s="24">
        <f t="shared" si="84"/>
        <v>0</v>
      </c>
      <c r="R316" s="24">
        <f t="shared" si="84"/>
        <v>0</v>
      </c>
      <c r="S316" s="24">
        <f t="shared" si="84"/>
        <v>0</v>
      </c>
      <c r="T316" s="25" t="s">
        <v>31</v>
      </c>
      <c r="U316" s="30"/>
      <c r="W316" s="31"/>
    </row>
    <row r="317" spans="2:23" s="26" customFormat="1" ht="15.75" outlineLevel="1" x14ac:dyDescent="0.25">
      <c r="B317" s="17"/>
      <c r="C317" s="18"/>
      <c r="D317" s="19"/>
      <c r="E317" s="20"/>
      <c r="F317" s="21"/>
      <c r="G317" s="22"/>
      <c r="H317" s="29">
        <f t="shared" si="76"/>
        <v>0</v>
      </c>
      <c r="I317" s="29">
        <f t="shared" si="77"/>
        <v>0</v>
      </c>
      <c r="J317" s="23">
        <f t="shared" ref="J317" si="88">IF($D317=J$6,$C317*$G317,0)</f>
        <v>0</v>
      </c>
      <c r="K317" s="24">
        <f t="shared" si="85"/>
        <v>0</v>
      </c>
      <c r="L317" s="24">
        <f t="shared" si="85"/>
        <v>0</v>
      </c>
      <c r="M317" s="24">
        <f t="shared" si="85"/>
        <v>0</v>
      </c>
      <c r="N317" s="24">
        <f t="shared" si="85"/>
        <v>0</v>
      </c>
      <c r="O317" s="24">
        <f t="shared" si="85"/>
        <v>0</v>
      </c>
      <c r="P317" s="24">
        <f t="shared" si="85"/>
        <v>0</v>
      </c>
      <c r="Q317" s="24">
        <f t="shared" si="85"/>
        <v>0</v>
      </c>
      <c r="R317" s="24">
        <f t="shared" si="85"/>
        <v>0</v>
      </c>
      <c r="S317" s="24">
        <f t="shared" si="85"/>
        <v>0</v>
      </c>
      <c r="T317" s="31"/>
    </row>
    <row r="318" spans="2:23" s="26" customFormat="1" ht="15.75" outlineLevel="1" x14ac:dyDescent="0.25">
      <c r="B318" s="27"/>
      <c r="C318" s="18"/>
      <c r="D318" s="18"/>
      <c r="E318" s="19"/>
      <c r="F318" s="20"/>
      <c r="G318" s="28"/>
      <c r="H318" s="29">
        <f t="shared" si="76"/>
        <v>0</v>
      </c>
      <c r="I318" s="29">
        <f t="shared" si="77"/>
        <v>0</v>
      </c>
      <c r="J318" s="29">
        <f t="shared" ref="J318:J322" si="89">(H318*D318)+(I318*D318)</f>
        <v>0</v>
      </c>
      <c r="K318" s="24">
        <f t="shared" si="85"/>
        <v>0</v>
      </c>
      <c r="L318" s="24">
        <f t="shared" si="85"/>
        <v>0</v>
      </c>
      <c r="M318" s="24">
        <f t="shared" si="85"/>
        <v>0</v>
      </c>
      <c r="N318" s="24">
        <f t="shared" si="85"/>
        <v>0</v>
      </c>
      <c r="O318" s="24">
        <f t="shared" si="85"/>
        <v>0</v>
      </c>
      <c r="P318" s="24">
        <f t="shared" si="85"/>
        <v>0</v>
      </c>
      <c r="Q318" s="24">
        <f t="shared" si="85"/>
        <v>0</v>
      </c>
      <c r="R318" s="24">
        <f t="shared" si="85"/>
        <v>0</v>
      </c>
      <c r="S318" s="24">
        <f t="shared" si="85"/>
        <v>0</v>
      </c>
      <c r="T318" s="25" t="s">
        <v>31</v>
      </c>
      <c r="U318" s="30"/>
      <c r="W318" s="31"/>
    </row>
    <row r="319" spans="2:23" s="26" customFormat="1" ht="15.75" outlineLevel="1" x14ac:dyDescent="0.25">
      <c r="B319" s="27"/>
      <c r="C319" s="18"/>
      <c r="D319" s="18"/>
      <c r="E319" s="19"/>
      <c r="F319" s="20"/>
      <c r="G319" s="28"/>
      <c r="H319" s="29">
        <f t="shared" si="76"/>
        <v>0</v>
      </c>
      <c r="I319" s="29">
        <f t="shared" si="77"/>
        <v>0</v>
      </c>
      <c r="J319" s="29">
        <f t="shared" si="89"/>
        <v>0</v>
      </c>
      <c r="K319" s="24">
        <f t="shared" si="85"/>
        <v>0</v>
      </c>
      <c r="L319" s="24">
        <f t="shared" si="85"/>
        <v>0</v>
      </c>
      <c r="M319" s="24">
        <f t="shared" si="85"/>
        <v>0</v>
      </c>
      <c r="N319" s="24">
        <f t="shared" si="85"/>
        <v>0</v>
      </c>
      <c r="O319" s="24">
        <f t="shared" si="85"/>
        <v>0</v>
      </c>
      <c r="P319" s="24">
        <f t="shared" si="85"/>
        <v>0</v>
      </c>
      <c r="Q319" s="24">
        <f t="shared" si="85"/>
        <v>0</v>
      </c>
      <c r="R319" s="24">
        <f t="shared" si="85"/>
        <v>0</v>
      </c>
      <c r="S319" s="24">
        <f t="shared" si="85"/>
        <v>0</v>
      </c>
      <c r="T319" s="25" t="s">
        <v>31</v>
      </c>
      <c r="U319" s="30"/>
      <c r="W319" s="31"/>
    </row>
    <row r="320" spans="2:23" s="26" customFormat="1" ht="15.75" outlineLevel="1" x14ac:dyDescent="0.25">
      <c r="B320" s="27"/>
      <c r="C320" s="18"/>
      <c r="D320" s="18"/>
      <c r="E320" s="19"/>
      <c r="F320" s="20"/>
      <c r="G320" s="28"/>
      <c r="H320" s="29">
        <f t="shared" si="76"/>
        <v>0</v>
      </c>
      <c r="I320" s="29">
        <f t="shared" si="77"/>
        <v>0</v>
      </c>
      <c r="J320" s="29">
        <f t="shared" si="89"/>
        <v>0</v>
      </c>
      <c r="K320" s="24">
        <f t="shared" si="85"/>
        <v>0</v>
      </c>
      <c r="L320" s="24">
        <f t="shared" si="85"/>
        <v>0</v>
      </c>
      <c r="M320" s="24">
        <f t="shared" si="85"/>
        <v>0</v>
      </c>
      <c r="N320" s="24">
        <f t="shared" si="85"/>
        <v>0</v>
      </c>
      <c r="O320" s="24">
        <f t="shared" si="85"/>
        <v>0</v>
      </c>
      <c r="P320" s="24">
        <f t="shared" si="85"/>
        <v>0</v>
      </c>
      <c r="Q320" s="24">
        <f t="shared" si="85"/>
        <v>0</v>
      </c>
      <c r="R320" s="24">
        <f t="shared" si="85"/>
        <v>0</v>
      </c>
      <c r="S320" s="24">
        <f t="shared" si="85"/>
        <v>0</v>
      </c>
      <c r="T320" s="25" t="s">
        <v>31</v>
      </c>
      <c r="U320" s="30"/>
      <c r="W320" s="31"/>
    </row>
    <row r="321" spans="2:23" s="26" customFormat="1" ht="15.75" outlineLevel="1" x14ac:dyDescent="0.25">
      <c r="B321" s="27"/>
      <c r="C321" s="18"/>
      <c r="D321" s="18"/>
      <c r="E321" s="19"/>
      <c r="F321" s="20"/>
      <c r="G321" s="28"/>
      <c r="H321" s="29">
        <f t="shared" si="76"/>
        <v>0</v>
      </c>
      <c r="I321" s="29">
        <f t="shared" si="77"/>
        <v>0</v>
      </c>
      <c r="J321" s="29">
        <f t="shared" si="89"/>
        <v>0</v>
      </c>
      <c r="K321" s="24">
        <f t="shared" si="85"/>
        <v>0</v>
      </c>
      <c r="L321" s="24">
        <f t="shared" si="85"/>
        <v>0</v>
      </c>
      <c r="M321" s="24">
        <f t="shared" si="85"/>
        <v>0</v>
      </c>
      <c r="N321" s="24">
        <f t="shared" si="85"/>
        <v>0</v>
      </c>
      <c r="O321" s="24">
        <f t="shared" si="85"/>
        <v>0</v>
      </c>
      <c r="P321" s="24">
        <f t="shared" si="85"/>
        <v>0</v>
      </c>
      <c r="Q321" s="24">
        <f t="shared" si="85"/>
        <v>0</v>
      </c>
      <c r="R321" s="24">
        <f t="shared" si="85"/>
        <v>0</v>
      </c>
      <c r="S321" s="24">
        <f t="shared" si="85"/>
        <v>0</v>
      </c>
      <c r="T321" s="25" t="s">
        <v>31</v>
      </c>
      <c r="U321" s="30"/>
      <c r="W321" s="31"/>
    </row>
    <row r="322" spans="2:23" s="38" customFormat="1" ht="15.75" outlineLevel="1" x14ac:dyDescent="0.25">
      <c r="B322" s="32"/>
      <c r="C322" s="33"/>
      <c r="D322" s="33"/>
      <c r="E322" s="34"/>
      <c r="F322" s="35"/>
      <c r="G322" s="35"/>
      <c r="H322" s="29">
        <f t="shared" si="76"/>
        <v>0</v>
      </c>
      <c r="I322" s="29">
        <f t="shared" si="77"/>
        <v>0</v>
      </c>
      <c r="J322" s="36">
        <f t="shared" si="89"/>
        <v>0</v>
      </c>
      <c r="K322" s="24">
        <f t="shared" si="85"/>
        <v>0</v>
      </c>
      <c r="L322" s="24">
        <f t="shared" si="85"/>
        <v>0</v>
      </c>
      <c r="M322" s="24">
        <f t="shared" si="85"/>
        <v>0</v>
      </c>
      <c r="N322" s="24">
        <f t="shared" si="85"/>
        <v>0</v>
      </c>
      <c r="O322" s="24">
        <f t="shared" si="85"/>
        <v>0</v>
      </c>
      <c r="P322" s="24">
        <f t="shared" si="85"/>
        <v>0</v>
      </c>
      <c r="Q322" s="24">
        <f t="shared" si="85"/>
        <v>0</v>
      </c>
      <c r="R322" s="24">
        <f t="shared" si="85"/>
        <v>0</v>
      </c>
      <c r="S322" s="24">
        <f t="shared" si="85"/>
        <v>0</v>
      </c>
      <c r="T322" s="37" t="s">
        <v>31</v>
      </c>
      <c r="U322" s="37"/>
    </row>
    <row r="323" spans="2:23" s="26" customFormat="1" ht="15.75" outlineLevel="1" x14ac:dyDescent="0.25">
      <c r="B323" s="17"/>
      <c r="C323" s="18"/>
      <c r="D323" s="19"/>
      <c r="E323" s="20"/>
      <c r="F323" s="21"/>
      <c r="G323" s="22"/>
      <c r="H323" s="29">
        <f t="shared" si="76"/>
        <v>0</v>
      </c>
      <c r="I323" s="29">
        <f t="shared" si="77"/>
        <v>0</v>
      </c>
      <c r="J323" s="23">
        <f t="shared" ref="J323" si="90">IF($D323=J$6,$C323*$G323,0)</f>
        <v>0</v>
      </c>
      <c r="K323" s="24">
        <f t="shared" si="85"/>
        <v>0</v>
      </c>
      <c r="L323" s="24">
        <f t="shared" si="84"/>
        <v>0</v>
      </c>
      <c r="M323" s="24">
        <f t="shared" si="84"/>
        <v>0</v>
      </c>
      <c r="N323" s="24">
        <f t="shared" si="84"/>
        <v>0</v>
      </c>
      <c r="O323" s="24">
        <f t="shared" si="84"/>
        <v>0</v>
      </c>
      <c r="P323" s="24">
        <f t="shared" si="84"/>
        <v>0</v>
      </c>
      <c r="Q323" s="24">
        <f t="shared" si="84"/>
        <v>0</v>
      </c>
      <c r="R323" s="24">
        <f t="shared" si="84"/>
        <v>0</v>
      </c>
      <c r="S323" s="24">
        <f t="shared" si="84"/>
        <v>0</v>
      </c>
      <c r="T323" s="31"/>
    </row>
    <row r="324" spans="2:23" s="26" customFormat="1" ht="15.75" outlineLevel="1" x14ac:dyDescent="0.25">
      <c r="B324" s="27"/>
      <c r="C324" s="18"/>
      <c r="D324" s="18"/>
      <c r="E324" s="19"/>
      <c r="F324" s="20"/>
      <c r="G324" s="28"/>
      <c r="H324" s="29">
        <f t="shared" si="76"/>
        <v>0</v>
      </c>
      <c r="I324" s="29">
        <f t="shared" si="77"/>
        <v>0</v>
      </c>
      <c r="J324" s="29">
        <f t="shared" ref="J324:J333" si="91">(H324*D324)+(I324*D324)</f>
        <v>0</v>
      </c>
      <c r="K324" s="24">
        <f t="shared" si="85"/>
        <v>0</v>
      </c>
      <c r="L324" s="24">
        <f t="shared" si="84"/>
        <v>0</v>
      </c>
      <c r="M324" s="24">
        <f t="shared" si="84"/>
        <v>0</v>
      </c>
      <c r="N324" s="24">
        <f t="shared" si="84"/>
        <v>0</v>
      </c>
      <c r="O324" s="24">
        <f t="shared" si="84"/>
        <v>0</v>
      </c>
      <c r="P324" s="24">
        <f t="shared" si="84"/>
        <v>0</v>
      </c>
      <c r="Q324" s="24">
        <f t="shared" si="84"/>
        <v>0</v>
      </c>
      <c r="R324" s="24">
        <f t="shared" si="84"/>
        <v>0</v>
      </c>
      <c r="S324" s="24">
        <f t="shared" si="84"/>
        <v>0</v>
      </c>
      <c r="T324" s="25" t="s">
        <v>31</v>
      </c>
      <c r="U324" s="30"/>
      <c r="W324" s="31"/>
    </row>
    <row r="325" spans="2:23" s="26" customFormat="1" ht="15.75" outlineLevel="1" x14ac:dyDescent="0.25">
      <c r="B325" s="27"/>
      <c r="C325" s="18"/>
      <c r="D325" s="18"/>
      <c r="E325" s="19"/>
      <c r="F325" s="20"/>
      <c r="G325" s="28"/>
      <c r="H325" s="29">
        <f t="shared" si="76"/>
        <v>0</v>
      </c>
      <c r="I325" s="29">
        <f t="shared" si="77"/>
        <v>0</v>
      </c>
      <c r="J325" s="29">
        <f t="shared" si="91"/>
        <v>0</v>
      </c>
      <c r="K325" s="24">
        <f t="shared" si="85"/>
        <v>0</v>
      </c>
      <c r="L325" s="24">
        <f t="shared" si="84"/>
        <v>0</v>
      </c>
      <c r="M325" s="24">
        <f t="shared" si="84"/>
        <v>0</v>
      </c>
      <c r="N325" s="24">
        <f t="shared" si="84"/>
        <v>0</v>
      </c>
      <c r="O325" s="24">
        <f t="shared" si="84"/>
        <v>0</v>
      </c>
      <c r="P325" s="24">
        <f t="shared" si="84"/>
        <v>0</v>
      </c>
      <c r="Q325" s="24">
        <f t="shared" si="84"/>
        <v>0</v>
      </c>
      <c r="R325" s="24">
        <f t="shared" si="84"/>
        <v>0</v>
      </c>
      <c r="S325" s="24">
        <f t="shared" si="84"/>
        <v>0</v>
      </c>
      <c r="T325" s="25" t="s">
        <v>31</v>
      </c>
      <c r="U325" s="30"/>
      <c r="W325" s="31"/>
    </row>
    <row r="326" spans="2:23" s="26" customFormat="1" ht="15.75" outlineLevel="1" x14ac:dyDescent="0.25">
      <c r="B326" s="27"/>
      <c r="C326" s="18"/>
      <c r="D326" s="18"/>
      <c r="E326" s="19"/>
      <c r="F326" s="20"/>
      <c r="G326" s="28"/>
      <c r="H326" s="29">
        <f t="shared" si="76"/>
        <v>0</v>
      </c>
      <c r="I326" s="29">
        <f t="shared" si="77"/>
        <v>0</v>
      </c>
      <c r="J326" s="29">
        <f t="shared" si="91"/>
        <v>0</v>
      </c>
      <c r="K326" s="24">
        <f t="shared" si="85"/>
        <v>0</v>
      </c>
      <c r="L326" s="24">
        <f t="shared" si="84"/>
        <v>0</v>
      </c>
      <c r="M326" s="24">
        <f t="shared" si="84"/>
        <v>0</v>
      </c>
      <c r="N326" s="24">
        <f t="shared" si="84"/>
        <v>0</v>
      </c>
      <c r="O326" s="24">
        <f t="shared" si="84"/>
        <v>0</v>
      </c>
      <c r="P326" s="24">
        <f t="shared" si="84"/>
        <v>0</v>
      </c>
      <c r="Q326" s="24">
        <f t="shared" si="84"/>
        <v>0</v>
      </c>
      <c r="R326" s="24">
        <f t="shared" si="84"/>
        <v>0</v>
      </c>
      <c r="S326" s="24">
        <f t="shared" si="84"/>
        <v>0</v>
      </c>
      <c r="T326" s="25" t="s">
        <v>31</v>
      </c>
      <c r="U326" s="30"/>
      <c r="W326" s="31"/>
    </row>
    <row r="327" spans="2:23" s="26" customFormat="1" ht="15.75" outlineLevel="1" x14ac:dyDescent="0.25">
      <c r="B327" s="27"/>
      <c r="C327" s="18"/>
      <c r="D327" s="18"/>
      <c r="E327" s="19"/>
      <c r="F327" s="20"/>
      <c r="G327" s="28"/>
      <c r="H327" s="29">
        <f t="shared" si="76"/>
        <v>0</v>
      </c>
      <c r="I327" s="29">
        <f t="shared" si="77"/>
        <v>0</v>
      </c>
      <c r="J327" s="29">
        <f t="shared" si="91"/>
        <v>0</v>
      </c>
      <c r="K327" s="24">
        <f t="shared" si="85"/>
        <v>0</v>
      </c>
      <c r="L327" s="24">
        <f t="shared" si="84"/>
        <v>0</v>
      </c>
      <c r="M327" s="24">
        <f t="shared" si="84"/>
        <v>0</v>
      </c>
      <c r="N327" s="24">
        <f t="shared" si="84"/>
        <v>0</v>
      </c>
      <c r="O327" s="24">
        <f t="shared" si="84"/>
        <v>0</v>
      </c>
      <c r="P327" s="24">
        <f t="shared" si="84"/>
        <v>0</v>
      </c>
      <c r="Q327" s="24">
        <f t="shared" si="84"/>
        <v>0</v>
      </c>
      <c r="R327" s="24">
        <f t="shared" si="84"/>
        <v>0</v>
      </c>
      <c r="S327" s="24">
        <f t="shared" si="84"/>
        <v>0</v>
      </c>
      <c r="T327" s="25" t="s">
        <v>31</v>
      </c>
      <c r="U327" s="30"/>
      <c r="W327" s="31"/>
    </row>
    <row r="328" spans="2:23" s="26" customFormat="1" ht="15.75" outlineLevel="1" x14ac:dyDescent="0.25">
      <c r="B328" s="27"/>
      <c r="C328" s="18"/>
      <c r="D328" s="18"/>
      <c r="E328" s="62"/>
      <c r="F328" s="20"/>
      <c r="G328" s="28"/>
      <c r="H328" s="29">
        <f t="shared" si="76"/>
        <v>0</v>
      </c>
      <c r="I328" s="29">
        <f t="shared" si="77"/>
        <v>0</v>
      </c>
      <c r="J328" s="29">
        <f t="shared" si="91"/>
        <v>0</v>
      </c>
      <c r="K328" s="24">
        <f t="shared" si="85"/>
        <v>0</v>
      </c>
      <c r="L328" s="24">
        <f t="shared" si="84"/>
        <v>0</v>
      </c>
      <c r="M328" s="24">
        <f t="shared" si="84"/>
        <v>0</v>
      </c>
      <c r="N328" s="24">
        <f t="shared" si="84"/>
        <v>0</v>
      </c>
      <c r="O328" s="24">
        <f t="shared" si="84"/>
        <v>0</v>
      </c>
      <c r="P328" s="24">
        <f t="shared" si="84"/>
        <v>0</v>
      </c>
      <c r="Q328" s="24">
        <f t="shared" si="84"/>
        <v>0</v>
      </c>
      <c r="R328" s="24">
        <f t="shared" si="84"/>
        <v>0</v>
      </c>
      <c r="S328" s="24">
        <f t="shared" si="84"/>
        <v>0</v>
      </c>
      <c r="T328" s="25" t="s">
        <v>31</v>
      </c>
      <c r="U328" s="30"/>
      <c r="W328" s="31"/>
    </row>
    <row r="329" spans="2:23" s="26" customFormat="1" ht="15.75" outlineLevel="1" x14ac:dyDescent="0.25">
      <c r="B329" s="27"/>
      <c r="C329" s="18"/>
      <c r="D329" s="18"/>
      <c r="E329" s="19"/>
      <c r="F329" s="20"/>
      <c r="G329" s="28"/>
      <c r="H329" s="29">
        <f t="shared" si="76"/>
        <v>0</v>
      </c>
      <c r="I329" s="29">
        <f t="shared" si="77"/>
        <v>0</v>
      </c>
      <c r="J329" s="29">
        <f t="shared" si="91"/>
        <v>0</v>
      </c>
      <c r="K329" s="24">
        <f t="shared" si="85"/>
        <v>0</v>
      </c>
      <c r="L329" s="24">
        <f t="shared" si="84"/>
        <v>0</v>
      </c>
      <c r="M329" s="24">
        <f t="shared" si="84"/>
        <v>0</v>
      </c>
      <c r="N329" s="24">
        <f t="shared" si="84"/>
        <v>0</v>
      </c>
      <c r="O329" s="24">
        <f t="shared" si="84"/>
        <v>0</v>
      </c>
      <c r="P329" s="24">
        <f t="shared" si="84"/>
        <v>0</v>
      </c>
      <c r="Q329" s="24">
        <f t="shared" si="84"/>
        <v>0</v>
      </c>
      <c r="R329" s="24">
        <f t="shared" si="84"/>
        <v>0</v>
      </c>
      <c r="S329" s="24">
        <f t="shared" si="84"/>
        <v>0</v>
      </c>
      <c r="T329" s="25" t="s">
        <v>31</v>
      </c>
      <c r="U329" s="30"/>
      <c r="W329" s="31"/>
    </row>
    <row r="330" spans="2:23" s="38" customFormat="1" ht="15.75" outlineLevel="1" x14ac:dyDescent="0.25">
      <c r="B330" s="32"/>
      <c r="C330" s="33"/>
      <c r="D330" s="33"/>
      <c r="E330" s="34"/>
      <c r="F330" s="35"/>
      <c r="G330" s="35"/>
      <c r="H330" s="29">
        <f t="shared" si="76"/>
        <v>0</v>
      </c>
      <c r="I330" s="29">
        <f t="shared" si="77"/>
        <v>0</v>
      </c>
      <c r="J330" s="36">
        <f t="shared" si="91"/>
        <v>0</v>
      </c>
      <c r="K330" s="24">
        <f t="shared" si="85"/>
        <v>0</v>
      </c>
      <c r="L330" s="24">
        <f t="shared" si="84"/>
        <v>0</v>
      </c>
      <c r="M330" s="24">
        <f t="shared" si="84"/>
        <v>0</v>
      </c>
      <c r="N330" s="24">
        <f t="shared" si="84"/>
        <v>0</v>
      </c>
      <c r="O330" s="24">
        <f t="shared" si="84"/>
        <v>0</v>
      </c>
      <c r="P330" s="24">
        <f t="shared" si="84"/>
        <v>0</v>
      </c>
      <c r="Q330" s="24">
        <f t="shared" si="84"/>
        <v>0</v>
      </c>
      <c r="R330" s="24">
        <f t="shared" si="84"/>
        <v>0</v>
      </c>
      <c r="S330" s="24">
        <f t="shared" si="84"/>
        <v>0</v>
      </c>
      <c r="T330" s="37" t="s">
        <v>31</v>
      </c>
      <c r="U330" s="37"/>
    </row>
    <row r="331" spans="2:23" s="26" customFormat="1" ht="15.75" outlineLevel="1" x14ac:dyDescent="0.25">
      <c r="B331" s="27"/>
      <c r="C331" s="18"/>
      <c r="D331" s="18"/>
      <c r="E331" s="19"/>
      <c r="F331" s="20"/>
      <c r="G331" s="28"/>
      <c r="H331" s="29">
        <f t="shared" si="76"/>
        <v>0</v>
      </c>
      <c r="I331" s="29">
        <f t="shared" si="77"/>
        <v>0</v>
      </c>
      <c r="J331" s="29">
        <f t="shared" si="91"/>
        <v>0</v>
      </c>
      <c r="K331" s="24">
        <f t="shared" si="85"/>
        <v>0</v>
      </c>
      <c r="L331" s="24">
        <f t="shared" si="84"/>
        <v>0</v>
      </c>
      <c r="M331" s="24">
        <f t="shared" si="84"/>
        <v>0</v>
      </c>
      <c r="N331" s="24">
        <f t="shared" si="84"/>
        <v>0</v>
      </c>
      <c r="O331" s="24">
        <f t="shared" si="84"/>
        <v>0</v>
      </c>
      <c r="P331" s="24">
        <f t="shared" si="84"/>
        <v>0</v>
      </c>
      <c r="Q331" s="24">
        <f t="shared" si="84"/>
        <v>0</v>
      </c>
      <c r="R331" s="24">
        <f t="shared" si="84"/>
        <v>0</v>
      </c>
      <c r="S331" s="24">
        <f t="shared" si="84"/>
        <v>0</v>
      </c>
      <c r="T331" s="25" t="s">
        <v>31</v>
      </c>
      <c r="U331" s="30"/>
      <c r="W331" s="31"/>
    </row>
    <row r="332" spans="2:23" s="38" customFormat="1" ht="15.75" outlineLevel="1" x14ac:dyDescent="0.25">
      <c r="B332" s="32"/>
      <c r="C332" s="33"/>
      <c r="D332" s="33"/>
      <c r="E332" s="34"/>
      <c r="F332" s="35"/>
      <c r="G332" s="35"/>
      <c r="H332" s="29">
        <f t="shared" si="76"/>
        <v>0</v>
      </c>
      <c r="I332" s="29">
        <f t="shared" si="77"/>
        <v>0</v>
      </c>
      <c r="J332" s="36">
        <f t="shared" si="91"/>
        <v>0</v>
      </c>
      <c r="K332" s="24">
        <f t="shared" si="85"/>
        <v>0</v>
      </c>
      <c r="L332" s="24">
        <f t="shared" si="84"/>
        <v>0</v>
      </c>
      <c r="M332" s="24">
        <f t="shared" si="84"/>
        <v>0</v>
      </c>
      <c r="N332" s="24">
        <f t="shared" si="84"/>
        <v>0</v>
      </c>
      <c r="O332" s="24">
        <f t="shared" si="84"/>
        <v>0</v>
      </c>
      <c r="P332" s="24">
        <f t="shared" si="84"/>
        <v>0</v>
      </c>
      <c r="Q332" s="24">
        <f t="shared" si="84"/>
        <v>0</v>
      </c>
      <c r="R332" s="24">
        <f t="shared" si="84"/>
        <v>0</v>
      </c>
      <c r="S332" s="24">
        <f t="shared" si="84"/>
        <v>0</v>
      </c>
      <c r="T332" s="37" t="s">
        <v>31</v>
      </c>
      <c r="U332" s="37"/>
    </row>
    <row r="333" spans="2:23" s="26" customFormat="1" ht="15.75" outlineLevel="1" x14ac:dyDescent="0.25">
      <c r="B333" s="27"/>
      <c r="C333" s="18"/>
      <c r="D333" s="18"/>
      <c r="E333" s="62"/>
      <c r="F333" s="20"/>
      <c r="G333" s="28"/>
      <c r="H333" s="29">
        <f t="shared" si="76"/>
        <v>0</v>
      </c>
      <c r="I333" s="29">
        <f t="shared" si="77"/>
        <v>0</v>
      </c>
      <c r="J333" s="29">
        <f t="shared" si="91"/>
        <v>0</v>
      </c>
      <c r="K333" s="24">
        <f t="shared" si="85"/>
        <v>0</v>
      </c>
      <c r="L333" s="24">
        <f t="shared" si="84"/>
        <v>0</v>
      </c>
      <c r="M333" s="24">
        <f t="shared" si="84"/>
        <v>0</v>
      </c>
      <c r="N333" s="24">
        <f t="shared" si="84"/>
        <v>0</v>
      </c>
      <c r="O333" s="24">
        <f t="shared" si="84"/>
        <v>0</v>
      </c>
      <c r="P333" s="24">
        <f t="shared" si="84"/>
        <v>0</v>
      </c>
      <c r="Q333" s="24">
        <f t="shared" si="84"/>
        <v>0</v>
      </c>
      <c r="R333" s="24">
        <f t="shared" si="84"/>
        <v>0</v>
      </c>
      <c r="S333" s="24">
        <f t="shared" si="84"/>
        <v>0</v>
      </c>
      <c r="T333" s="25" t="s">
        <v>31</v>
      </c>
      <c r="U333" s="30"/>
      <c r="W333" s="31"/>
    </row>
    <row r="334" spans="2:23" s="26" customFormat="1" ht="15.75" outlineLevel="1" x14ac:dyDescent="0.25">
      <c r="B334" s="17"/>
      <c r="C334" s="18"/>
      <c r="D334" s="19"/>
      <c r="E334" s="20"/>
      <c r="F334" s="21"/>
      <c r="G334" s="22"/>
      <c r="H334" s="29">
        <f t="shared" si="76"/>
        <v>0</v>
      </c>
      <c r="I334" s="29">
        <f t="shared" si="77"/>
        <v>0</v>
      </c>
      <c r="J334" s="23">
        <f t="shared" ref="J334" si="92">IF($D334=J$6,$C334*$G334,0)</f>
        <v>0</v>
      </c>
      <c r="K334" s="24">
        <f t="shared" si="85"/>
        <v>0</v>
      </c>
      <c r="L334" s="24">
        <f t="shared" si="84"/>
        <v>0</v>
      </c>
      <c r="M334" s="24">
        <f t="shared" si="84"/>
        <v>0</v>
      </c>
      <c r="N334" s="24">
        <f t="shared" si="84"/>
        <v>0</v>
      </c>
      <c r="O334" s="24">
        <f t="shared" si="84"/>
        <v>0</v>
      </c>
      <c r="P334" s="24">
        <f t="shared" si="84"/>
        <v>0</v>
      </c>
      <c r="Q334" s="24">
        <f t="shared" si="84"/>
        <v>0</v>
      </c>
      <c r="R334" s="24">
        <f t="shared" si="84"/>
        <v>0</v>
      </c>
      <c r="S334" s="24">
        <f t="shared" si="84"/>
        <v>0</v>
      </c>
      <c r="T334" s="25" t="s">
        <v>31</v>
      </c>
    </row>
    <row r="335" spans="2:23" s="26" customFormat="1" ht="15.75" outlineLevel="1" x14ac:dyDescent="0.25">
      <c r="B335" s="27"/>
      <c r="C335" s="18"/>
      <c r="D335" s="18"/>
      <c r="E335" s="19"/>
      <c r="F335" s="20"/>
      <c r="G335" s="28"/>
      <c r="H335" s="29">
        <f t="shared" si="76"/>
        <v>0</v>
      </c>
      <c r="I335" s="29">
        <f t="shared" si="77"/>
        <v>0</v>
      </c>
      <c r="J335" s="29">
        <f t="shared" ref="J335:J336" si="93">(H335*D335)+(I335*D335)</f>
        <v>0</v>
      </c>
      <c r="K335" s="24">
        <f t="shared" si="85"/>
        <v>0</v>
      </c>
      <c r="L335" s="24">
        <f t="shared" si="85"/>
        <v>0</v>
      </c>
      <c r="M335" s="24">
        <f t="shared" si="85"/>
        <v>0</v>
      </c>
      <c r="N335" s="24">
        <f t="shared" si="85"/>
        <v>0</v>
      </c>
      <c r="O335" s="24">
        <f t="shared" si="85"/>
        <v>0</v>
      </c>
      <c r="P335" s="24">
        <f t="shared" si="85"/>
        <v>0</v>
      </c>
      <c r="Q335" s="24">
        <f t="shared" si="85"/>
        <v>0</v>
      </c>
      <c r="R335" s="24">
        <f t="shared" si="85"/>
        <v>0</v>
      </c>
      <c r="S335" s="24">
        <f t="shared" si="85"/>
        <v>0</v>
      </c>
      <c r="T335" s="25" t="s">
        <v>31</v>
      </c>
      <c r="U335" s="30"/>
      <c r="W335" s="31"/>
    </row>
    <row r="336" spans="2:23" s="38" customFormat="1" ht="15.75" outlineLevel="1" x14ac:dyDescent="0.25">
      <c r="B336" s="32"/>
      <c r="C336" s="33"/>
      <c r="D336" s="33"/>
      <c r="E336" s="34"/>
      <c r="F336" s="35"/>
      <c r="G336" s="35"/>
      <c r="H336" s="29">
        <f t="shared" si="76"/>
        <v>0</v>
      </c>
      <c r="I336" s="29">
        <f t="shared" si="77"/>
        <v>0</v>
      </c>
      <c r="J336" s="36">
        <f t="shared" si="93"/>
        <v>0</v>
      </c>
      <c r="K336" s="24">
        <f t="shared" si="85"/>
        <v>0</v>
      </c>
      <c r="L336" s="61">
        <f t="shared" si="85"/>
        <v>0</v>
      </c>
      <c r="M336" s="24">
        <f t="shared" si="85"/>
        <v>0</v>
      </c>
      <c r="N336" s="24">
        <f t="shared" si="85"/>
        <v>0</v>
      </c>
      <c r="O336" s="24">
        <f t="shared" si="85"/>
        <v>0</v>
      </c>
      <c r="P336" s="24">
        <f t="shared" si="85"/>
        <v>0</v>
      </c>
      <c r="Q336" s="24">
        <f t="shared" si="85"/>
        <v>0</v>
      </c>
      <c r="R336" s="24">
        <f t="shared" si="85"/>
        <v>0</v>
      </c>
      <c r="S336" s="24">
        <f t="shared" si="85"/>
        <v>0</v>
      </c>
      <c r="T336" s="37" t="s">
        <v>31</v>
      </c>
      <c r="U336" s="37"/>
    </row>
    <row r="337" spans="2:23" s="26" customFormat="1" ht="15.75" outlineLevel="1" x14ac:dyDescent="0.25">
      <c r="B337" s="17"/>
      <c r="C337" s="18"/>
      <c r="D337" s="19"/>
      <c r="E337" s="20"/>
      <c r="F337" s="21"/>
      <c r="G337" s="22"/>
      <c r="H337" s="29">
        <f t="shared" si="76"/>
        <v>0</v>
      </c>
      <c r="I337" s="29">
        <f t="shared" si="77"/>
        <v>0</v>
      </c>
      <c r="J337" s="23">
        <f t="shared" ref="J337" si="94">IF($D337=J$6,$C337*$G337,0)</f>
        <v>0</v>
      </c>
      <c r="K337" s="24">
        <f t="shared" si="85"/>
        <v>0</v>
      </c>
      <c r="L337" s="24">
        <f t="shared" si="85"/>
        <v>0</v>
      </c>
      <c r="M337" s="24">
        <f t="shared" si="85"/>
        <v>0</v>
      </c>
      <c r="N337" s="24">
        <f t="shared" si="85"/>
        <v>0</v>
      </c>
      <c r="O337" s="24">
        <f t="shared" si="85"/>
        <v>0</v>
      </c>
      <c r="P337" s="24">
        <f t="shared" si="85"/>
        <v>0</v>
      </c>
      <c r="Q337" s="24">
        <f t="shared" si="85"/>
        <v>0</v>
      </c>
      <c r="R337" s="24">
        <f t="shared" si="85"/>
        <v>0</v>
      </c>
      <c r="S337" s="24">
        <f t="shared" si="85"/>
        <v>0</v>
      </c>
      <c r="T337" s="25" t="s">
        <v>31</v>
      </c>
    </row>
    <row r="338" spans="2:23" s="26" customFormat="1" ht="15.75" outlineLevel="1" x14ac:dyDescent="0.25">
      <c r="B338" s="27"/>
      <c r="C338" s="18"/>
      <c r="D338" s="18"/>
      <c r="E338" s="19"/>
      <c r="F338" s="20"/>
      <c r="G338" s="28"/>
      <c r="H338" s="29">
        <f t="shared" si="76"/>
        <v>0</v>
      </c>
      <c r="I338" s="29">
        <f t="shared" si="77"/>
        <v>0</v>
      </c>
      <c r="J338" s="29">
        <f t="shared" ref="J338:J342" si="95">(H338*D338)+(I338*D338)</f>
        <v>0</v>
      </c>
      <c r="K338" s="24">
        <f t="shared" si="85"/>
        <v>0</v>
      </c>
      <c r="L338" s="24">
        <f t="shared" si="85"/>
        <v>0</v>
      </c>
      <c r="M338" s="24">
        <f t="shared" si="85"/>
        <v>0</v>
      </c>
      <c r="N338" s="24">
        <f t="shared" si="85"/>
        <v>0</v>
      </c>
      <c r="O338" s="24">
        <f t="shared" si="85"/>
        <v>0</v>
      </c>
      <c r="P338" s="24">
        <f t="shared" si="85"/>
        <v>0</v>
      </c>
      <c r="Q338" s="24">
        <f t="shared" si="85"/>
        <v>0</v>
      </c>
      <c r="R338" s="24">
        <f t="shared" si="85"/>
        <v>0</v>
      </c>
      <c r="S338" s="24">
        <f t="shared" si="85"/>
        <v>0</v>
      </c>
      <c r="T338" s="25" t="s">
        <v>31</v>
      </c>
      <c r="U338" s="30"/>
      <c r="W338" s="31"/>
    </row>
    <row r="339" spans="2:23" s="38" customFormat="1" ht="15.75" outlineLevel="1" x14ac:dyDescent="0.25">
      <c r="B339" s="32"/>
      <c r="C339" s="33"/>
      <c r="D339" s="33"/>
      <c r="E339" s="34"/>
      <c r="F339" s="35"/>
      <c r="G339" s="35"/>
      <c r="H339" s="29">
        <f t="shared" si="76"/>
        <v>0</v>
      </c>
      <c r="I339" s="29">
        <f t="shared" si="77"/>
        <v>0</v>
      </c>
      <c r="J339" s="36">
        <f t="shared" si="95"/>
        <v>0</v>
      </c>
      <c r="K339" s="24">
        <f t="shared" si="85"/>
        <v>0</v>
      </c>
      <c r="L339" s="61">
        <f t="shared" si="85"/>
        <v>0</v>
      </c>
      <c r="M339" s="24">
        <f t="shared" si="85"/>
        <v>0</v>
      </c>
      <c r="N339" s="24">
        <f t="shared" si="85"/>
        <v>0</v>
      </c>
      <c r="O339" s="24">
        <f t="shared" si="85"/>
        <v>0</v>
      </c>
      <c r="P339" s="24">
        <f t="shared" si="85"/>
        <v>0</v>
      </c>
      <c r="Q339" s="24">
        <f t="shared" si="85"/>
        <v>0</v>
      </c>
      <c r="R339" s="24">
        <f t="shared" si="85"/>
        <v>0</v>
      </c>
      <c r="S339" s="24">
        <f t="shared" si="85"/>
        <v>0</v>
      </c>
      <c r="T339" s="37" t="s">
        <v>31</v>
      </c>
      <c r="U339" s="37"/>
    </row>
    <row r="340" spans="2:23" s="26" customFormat="1" ht="15.75" outlineLevel="1" x14ac:dyDescent="0.25">
      <c r="B340" s="27"/>
      <c r="C340" s="18"/>
      <c r="D340" s="18"/>
      <c r="E340" s="19"/>
      <c r="F340" s="20"/>
      <c r="G340" s="28"/>
      <c r="H340" s="29">
        <f t="shared" si="76"/>
        <v>0</v>
      </c>
      <c r="I340" s="29">
        <f t="shared" si="77"/>
        <v>0</v>
      </c>
      <c r="J340" s="29">
        <f t="shared" si="95"/>
        <v>0</v>
      </c>
      <c r="K340" s="24">
        <f t="shared" si="85"/>
        <v>0</v>
      </c>
      <c r="L340" s="24">
        <f t="shared" si="85"/>
        <v>0</v>
      </c>
      <c r="M340" s="24">
        <f t="shared" si="85"/>
        <v>0</v>
      </c>
      <c r="N340" s="24">
        <f t="shared" si="85"/>
        <v>0</v>
      </c>
      <c r="O340" s="24">
        <f t="shared" si="85"/>
        <v>0</v>
      </c>
      <c r="P340" s="24">
        <f t="shared" si="85"/>
        <v>0</v>
      </c>
      <c r="Q340" s="24">
        <f t="shared" si="85"/>
        <v>0</v>
      </c>
      <c r="R340" s="24">
        <f t="shared" si="85"/>
        <v>0</v>
      </c>
      <c r="S340" s="24">
        <f t="shared" si="85"/>
        <v>0</v>
      </c>
      <c r="T340" s="25" t="s">
        <v>31</v>
      </c>
      <c r="U340" s="30"/>
      <c r="W340" s="31"/>
    </row>
    <row r="341" spans="2:23" s="38" customFormat="1" ht="15.75" outlineLevel="1" x14ac:dyDescent="0.25">
      <c r="B341" s="32"/>
      <c r="C341" s="33"/>
      <c r="D341" s="33"/>
      <c r="E341" s="34"/>
      <c r="F341" s="35"/>
      <c r="G341" s="35"/>
      <c r="H341" s="29">
        <f t="shared" si="76"/>
        <v>0</v>
      </c>
      <c r="I341" s="29">
        <f t="shared" si="77"/>
        <v>0</v>
      </c>
      <c r="J341" s="36">
        <f t="shared" si="95"/>
        <v>0</v>
      </c>
      <c r="K341" s="24">
        <f t="shared" si="85"/>
        <v>0</v>
      </c>
      <c r="L341" s="61">
        <f t="shared" si="85"/>
        <v>0</v>
      </c>
      <c r="M341" s="24">
        <f t="shared" si="85"/>
        <v>0</v>
      </c>
      <c r="N341" s="24">
        <f t="shared" si="85"/>
        <v>0</v>
      </c>
      <c r="O341" s="24">
        <f t="shared" si="85"/>
        <v>0</v>
      </c>
      <c r="P341" s="24">
        <f t="shared" si="85"/>
        <v>0</v>
      </c>
      <c r="Q341" s="24">
        <f t="shared" si="85"/>
        <v>0</v>
      </c>
      <c r="R341" s="24">
        <f t="shared" si="85"/>
        <v>0</v>
      </c>
      <c r="S341" s="24">
        <f t="shared" si="85"/>
        <v>0</v>
      </c>
      <c r="T341" s="37" t="s">
        <v>31</v>
      </c>
      <c r="U341" s="37"/>
    </row>
    <row r="342" spans="2:23" s="26" customFormat="1" ht="15.75" outlineLevel="1" x14ac:dyDescent="0.25">
      <c r="B342" s="27"/>
      <c r="C342" s="18"/>
      <c r="D342" s="18"/>
      <c r="E342" s="62"/>
      <c r="F342" s="20"/>
      <c r="G342" s="28"/>
      <c r="H342" s="29">
        <f t="shared" si="76"/>
        <v>0</v>
      </c>
      <c r="I342" s="29">
        <f t="shared" si="77"/>
        <v>0</v>
      </c>
      <c r="J342" s="29">
        <f t="shared" si="95"/>
        <v>0</v>
      </c>
      <c r="K342" s="24">
        <f t="shared" si="85"/>
        <v>0</v>
      </c>
      <c r="L342" s="24">
        <f t="shared" si="85"/>
        <v>0</v>
      </c>
      <c r="M342" s="24">
        <f t="shared" si="85"/>
        <v>0</v>
      </c>
      <c r="N342" s="24">
        <f t="shared" si="85"/>
        <v>0</v>
      </c>
      <c r="O342" s="24">
        <f t="shared" si="85"/>
        <v>0</v>
      </c>
      <c r="P342" s="24">
        <f t="shared" si="85"/>
        <v>0</v>
      </c>
      <c r="Q342" s="24">
        <f t="shared" si="85"/>
        <v>0</v>
      </c>
      <c r="R342" s="24">
        <f t="shared" si="85"/>
        <v>0</v>
      </c>
      <c r="S342" s="24">
        <f t="shared" si="85"/>
        <v>0</v>
      </c>
      <c r="T342" s="25" t="s">
        <v>31</v>
      </c>
      <c r="U342" s="30"/>
      <c r="W342" s="31"/>
    </row>
    <row r="343" spans="2:23" s="26" customFormat="1" ht="15.75" outlineLevel="1" x14ac:dyDescent="0.25">
      <c r="B343" s="69"/>
      <c r="C343" s="65"/>
      <c r="D343" s="65"/>
      <c r="E343" s="66"/>
      <c r="F343" s="39"/>
      <c r="G343" s="39"/>
      <c r="H343" s="29">
        <f t="shared" si="76"/>
        <v>0</v>
      </c>
      <c r="I343" s="29">
        <f t="shared" si="77"/>
        <v>0</v>
      </c>
      <c r="J343" s="29"/>
      <c r="K343" s="24"/>
      <c r="L343" s="24"/>
      <c r="M343" s="24"/>
      <c r="N343" s="24"/>
      <c r="O343" s="24"/>
      <c r="P343" s="24"/>
      <c r="Q343" s="24"/>
      <c r="R343" s="24"/>
      <c r="S343" s="24"/>
      <c r="T343" s="25"/>
      <c r="U343" s="30"/>
      <c r="W343" s="31"/>
    </row>
    <row r="344" spans="2:23" s="26" customFormat="1" ht="15.75" outlineLevel="1" x14ac:dyDescent="0.25">
      <c r="B344" s="9"/>
      <c r="C344" s="18"/>
      <c r="D344" s="18"/>
      <c r="E344" s="62"/>
      <c r="F344" s="20"/>
      <c r="G344" s="28"/>
      <c r="H344" s="29">
        <f t="shared" si="76"/>
        <v>0</v>
      </c>
      <c r="I344" s="29">
        <f t="shared" si="77"/>
        <v>0</v>
      </c>
      <c r="J344" s="63"/>
      <c r="K344" s="24">
        <f t="shared" ref="K344:S369" si="96">IF($E344=K$6,$J344,0)</f>
        <v>0</v>
      </c>
      <c r="L344" s="24">
        <f t="shared" si="96"/>
        <v>0</v>
      </c>
      <c r="M344" s="24">
        <f t="shared" si="96"/>
        <v>0</v>
      </c>
      <c r="N344" s="24">
        <f t="shared" si="96"/>
        <v>0</v>
      </c>
      <c r="O344" s="24">
        <f t="shared" si="96"/>
        <v>0</v>
      </c>
      <c r="P344" s="24">
        <f t="shared" si="96"/>
        <v>0</v>
      </c>
      <c r="Q344" s="24">
        <f t="shared" si="96"/>
        <v>0</v>
      </c>
      <c r="R344" s="24">
        <f t="shared" si="96"/>
        <v>0</v>
      </c>
      <c r="S344" s="24">
        <f t="shared" si="96"/>
        <v>0</v>
      </c>
      <c r="T344" s="30"/>
      <c r="U344" s="30"/>
    </row>
    <row r="345" spans="2:23" s="26" customFormat="1" ht="15.75" outlineLevel="1" x14ac:dyDescent="0.25">
      <c r="B345" s="9"/>
      <c r="C345" s="18"/>
      <c r="D345" s="18"/>
      <c r="E345" s="62"/>
      <c r="F345" s="20"/>
      <c r="G345" s="28"/>
      <c r="H345" s="29">
        <f t="shared" si="76"/>
        <v>0</v>
      </c>
      <c r="I345" s="29">
        <f t="shared" si="77"/>
        <v>0</v>
      </c>
      <c r="J345" s="63"/>
      <c r="K345" s="24">
        <f t="shared" si="96"/>
        <v>0</v>
      </c>
      <c r="L345" s="24">
        <f t="shared" si="96"/>
        <v>0</v>
      </c>
      <c r="M345" s="24">
        <f t="shared" si="96"/>
        <v>0</v>
      </c>
      <c r="N345" s="24">
        <f t="shared" si="96"/>
        <v>0</v>
      </c>
      <c r="O345" s="24">
        <f t="shared" si="96"/>
        <v>0</v>
      </c>
      <c r="P345" s="24">
        <f t="shared" si="96"/>
        <v>0</v>
      </c>
      <c r="Q345" s="24">
        <f t="shared" si="96"/>
        <v>0</v>
      </c>
      <c r="R345" s="24">
        <f t="shared" si="96"/>
        <v>0</v>
      </c>
      <c r="S345" s="24">
        <f t="shared" si="96"/>
        <v>0</v>
      </c>
      <c r="T345" s="30"/>
      <c r="U345" s="30"/>
    </row>
    <row r="346" spans="2:23" s="26" customFormat="1" ht="15.75" outlineLevel="1" x14ac:dyDescent="0.25">
      <c r="B346" s="27"/>
      <c r="C346" s="18"/>
      <c r="D346" s="18"/>
      <c r="E346" s="62"/>
      <c r="F346" s="39"/>
      <c r="G346" s="39"/>
      <c r="H346" s="29">
        <f t="shared" si="76"/>
        <v>0</v>
      </c>
      <c r="I346" s="29">
        <f t="shared" si="77"/>
        <v>0</v>
      </c>
      <c r="J346" s="29">
        <f t="shared" ref="J346:J348" si="97">(H346*D346)+(I346*D346)</f>
        <v>0</v>
      </c>
      <c r="K346" s="24">
        <f t="shared" si="96"/>
        <v>0</v>
      </c>
      <c r="L346" s="24">
        <f t="shared" si="96"/>
        <v>0</v>
      </c>
      <c r="M346" s="24">
        <f t="shared" si="96"/>
        <v>0</v>
      </c>
      <c r="N346" s="24">
        <f t="shared" si="96"/>
        <v>0</v>
      </c>
      <c r="O346" s="24">
        <f t="shared" si="96"/>
        <v>0</v>
      </c>
      <c r="P346" s="24">
        <f t="shared" si="96"/>
        <v>0</v>
      </c>
      <c r="Q346" s="24">
        <f t="shared" si="96"/>
        <v>0</v>
      </c>
      <c r="R346" s="24">
        <f t="shared" si="96"/>
        <v>0</v>
      </c>
      <c r="S346" s="24">
        <f t="shared" si="96"/>
        <v>0</v>
      </c>
      <c r="T346" s="25" t="s">
        <v>31</v>
      </c>
      <c r="U346" s="30"/>
      <c r="W346" s="31"/>
    </row>
    <row r="347" spans="2:23" s="26" customFormat="1" ht="15.75" outlineLevel="1" x14ac:dyDescent="0.25">
      <c r="B347" s="27"/>
      <c r="C347" s="18"/>
      <c r="D347" s="18"/>
      <c r="E347" s="62"/>
      <c r="F347" s="39"/>
      <c r="G347" s="39"/>
      <c r="H347" s="29">
        <f t="shared" si="76"/>
        <v>0</v>
      </c>
      <c r="I347" s="29">
        <f t="shared" si="77"/>
        <v>0</v>
      </c>
      <c r="J347" s="29">
        <f t="shared" si="97"/>
        <v>0</v>
      </c>
      <c r="K347" s="24">
        <f t="shared" si="96"/>
        <v>0</v>
      </c>
      <c r="L347" s="24">
        <f t="shared" si="96"/>
        <v>0</v>
      </c>
      <c r="M347" s="24">
        <f t="shared" si="96"/>
        <v>0</v>
      </c>
      <c r="N347" s="24">
        <f t="shared" si="96"/>
        <v>0</v>
      </c>
      <c r="O347" s="24">
        <f t="shared" si="96"/>
        <v>0</v>
      </c>
      <c r="P347" s="24">
        <f t="shared" si="96"/>
        <v>0</v>
      </c>
      <c r="Q347" s="24">
        <f t="shared" si="96"/>
        <v>0</v>
      </c>
      <c r="R347" s="24">
        <f t="shared" si="96"/>
        <v>0</v>
      </c>
      <c r="S347" s="24">
        <f t="shared" si="96"/>
        <v>0</v>
      </c>
      <c r="T347" s="25" t="s">
        <v>31</v>
      </c>
      <c r="U347" s="30"/>
      <c r="W347" s="31"/>
    </row>
    <row r="348" spans="2:23" s="38" customFormat="1" ht="15.75" outlineLevel="1" x14ac:dyDescent="0.25">
      <c r="B348" s="32"/>
      <c r="C348" s="33"/>
      <c r="D348" s="33"/>
      <c r="E348" s="34"/>
      <c r="F348" s="35"/>
      <c r="G348" s="35"/>
      <c r="H348" s="29">
        <f t="shared" si="76"/>
        <v>0</v>
      </c>
      <c r="I348" s="29">
        <f t="shared" si="77"/>
        <v>0</v>
      </c>
      <c r="J348" s="36">
        <f t="shared" si="97"/>
        <v>0</v>
      </c>
      <c r="K348" s="24">
        <f t="shared" si="96"/>
        <v>0</v>
      </c>
      <c r="L348" s="24">
        <f t="shared" si="96"/>
        <v>0</v>
      </c>
      <c r="M348" s="24">
        <f t="shared" si="96"/>
        <v>0</v>
      </c>
      <c r="N348" s="24">
        <f t="shared" si="96"/>
        <v>0</v>
      </c>
      <c r="O348" s="24">
        <f t="shared" si="96"/>
        <v>0</v>
      </c>
      <c r="P348" s="24">
        <f t="shared" si="96"/>
        <v>0</v>
      </c>
      <c r="Q348" s="24">
        <f t="shared" si="96"/>
        <v>0</v>
      </c>
      <c r="R348" s="24">
        <f t="shared" si="96"/>
        <v>0</v>
      </c>
      <c r="S348" s="24">
        <f t="shared" si="96"/>
        <v>0</v>
      </c>
      <c r="T348" s="37" t="s">
        <v>31</v>
      </c>
      <c r="U348" s="37"/>
    </row>
    <row r="349" spans="2:23" s="68" customFormat="1" ht="15.75" outlineLevel="1" x14ac:dyDescent="0.25">
      <c r="B349" s="17"/>
      <c r="C349" s="65"/>
      <c r="D349" s="65"/>
      <c r="E349" s="66"/>
      <c r="F349" s="39"/>
      <c r="G349" s="39"/>
      <c r="H349" s="29">
        <f t="shared" si="76"/>
        <v>0</v>
      </c>
      <c r="I349" s="29">
        <f t="shared" si="77"/>
        <v>0</v>
      </c>
      <c r="J349" s="29"/>
      <c r="K349" s="24">
        <f t="shared" si="96"/>
        <v>0</v>
      </c>
      <c r="L349" s="24">
        <f t="shared" si="96"/>
        <v>0</v>
      </c>
      <c r="M349" s="24">
        <f t="shared" si="96"/>
        <v>0</v>
      </c>
      <c r="N349" s="24">
        <f t="shared" si="96"/>
        <v>0</v>
      </c>
      <c r="O349" s="24">
        <f t="shared" si="96"/>
        <v>0</v>
      </c>
      <c r="P349" s="24">
        <f t="shared" si="96"/>
        <v>0</v>
      </c>
      <c r="Q349" s="24">
        <f t="shared" si="96"/>
        <v>0</v>
      </c>
      <c r="R349" s="24">
        <f t="shared" si="96"/>
        <v>0</v>
      </c>
      <c r="S349" s="24">
        <f t="shared" si="96"/>
        <v>0</v>
      </c>
      <c r="T349" s="25"/>
      <c r="U349" s="67"/>
      <c r="V349" s="26"/>
    </row>
    <row r="350" spans="2:23" s="26" customFormat="1" ht="15.75" outlineLevel="1" x14ac:dyDescent="0.25">
      <c r="B350" s="27"/>
      <c r="C350" s="18"/>
      <c r="D350" s="18"/>
      <c r="E350" s="62"/>
      <c r="F350" s="39"/>
      <c r="G350" s="39"/>
      <c r="H350" s="29">
        <f t="shared" si="76"/>
        <v>0</v>
      </c>
      <c r="I350" s="29">
        <f t="shared" si="77"/>
        <v>0</v>
      </c>
      <c r="J350" s="29">
        <f t="shared" ref="J350:J353" si="98">(H350*D350)+(I350*D350)</f>
        <v>0</v>
      </c>
      <c r="K350" s="24">
        <f t="shared" si="96"/>
        <v>0</v>
      </c>
      <c r="L350" s="24">
        <f t="shared" si="96"/>
        <v>0</v>
      </c>
      <c r="M350" s="24">
        <f t="shared" si="96"/>
        <v>0</v>
      </c>
      <c r="N350" s="24">
        <f t="shared" si="96"/>
        <v>0</v>
      </c>
      <c r="O350" s="24">
        <f t="shared" si="96"/>
        <v>0</v>
      </c>
      <c r="P350" s="24">
        <f t="shared" si="96"/>
        <v>0</v>
      </c>
      <c r="Q350" s="24">
        <f t="shared" si="96"/>
        <v>0</v>
      </c>
      <c r="R350" s="24">
        <f t="shared" si="96"/>
        <v>0</v>
      </c>
      <c r="S350" s="24">
        <f t="shared" si="96"/>
        <v>0</v>
      </c>
      <c r="T350" s="25" t="s">
        <v>31</v>
      </c>
      <c r="U350" s="30"/>
      <c r="W350" s="31"/>
    </row>
    <row r="351" spans="2:23" s="38" customFormat="1" ht="15.75" outlineLevel="1" x14ac:dyDescent="0.25">
      <c r="B351" s="32"/>
      <c r="C351" s="33"/>
      <c r="D351" s="33"/>
      <c r="E351" s="34"/>
      <c r="F351" s="35"/>
      <c r="G351" s="35"/>
      <c r="H351" s="29">
        <f t="shared" si="76"/>
        <v>0</v>
      </c>
      <c r="I351" s="29">
        <f t="shared" si="77"/>
        <v>0</v>
      </c>
      <c r="J351" s="36">
        <f t="shared" si="98"/>
        <v>0</v>
      </c>
      <c r="K351" s="24">
        <f t="shared" si="96"/>
        <v>0</v>
      </c>
      <c r="L351" s="24">
        <f t="shared" si="96"/>
        <v>0</v>
      </c>
      <c r="M351" s="24">
        <f t="shared" si="96"/>
        <v>0</v>
      </c>
      <c r="N351" s="24">
        <f t="shared" si="96"/>
        <v>0</v>
      </c>
      <c r="O351" s="24">
        <f t="shared" si="96"/>
        <v>0</v>
      </c>
      <c r="P351" s="24">
        <f t="shared" si="96"/>
        <v>0</v>
      </c>
      <c r="Q351" s="24">
        <f t="shared" si="96"/>
        <v>0</v>
      </c>
      <c r="R351" s="24">
        <f t="shared" si="96"/>
        <v>0</v>
      </c>
      <c r="S351" s="24">
        <f t="shared" si="96"/>
        <v>0</v>
      </c>
      <c r="T351" s="37" t="s">
        <v>31</v>
      </c>
      <c r="U351" s="37"/>
    </row>
    <row r="352" spans="2:23" s="26" customFormat="1" ht="15.75" outlineLevel="1" x14ac:dyDescent="0.25">
      <c r="B352" s="27"/>
      <c r="C352" s="18"/>
      <c r="D352" s="18"/>
      <c r="E352" s="62"/>
      <c r="F352" s="39"/>
      <c r="G352" s="39"/>
      <c r="H352" s="29">
        <f t="shared" ref="H352:H415" si="99">IF(C352="A",PRODUCT(E352:G352),0)</f>
        <v>0</v>
      </c>
      <c r="I352" s="29">
        <f t="shared" ref="I352:I415" si="100">IF(C352="D",-PRODUCT(E352:G352),0)</f>
        <v>0</v>
      </c>
      <c r="J352" s="29">
        <f t="shared" si="98"/>
        <v>0</v>
      </c>
      <c r="K352" s="24">
        <f t="shared" si="96"/>
        <v>0</v>
      </c>
      <c r="L352" s="24">
        <f t="shared" si="96"/>
        <v>0</v>
      </c>
      <c r="M352" s="24">
        <f t="shared" si="96"/>
        <v>0</v>
      </c>
      <c r="N352" s="24">
        <f t="shared" si="96"/>
        <v>0</v>
      </c>
      <c r="O352" s="24">
        <f t="shared" si="96"/>
        <v>0</v>
      </c>
      <c r="P352" s="24">
        <f t="shared" si="96"/>
        <v>0</v>
      </c>
      <c r="Q352" s="24">
        <f t="shared" si="96"/>
        <v>0</v>
      </c>
      <c r="R352" s="24">
        <f t="shared" si="96"/>
        <v>0</v>
      </c>
      <c r="S352" s="24">
        <f t="shared" si="96"/>
        <v>0</v>
      </c>
      <c r="T352" s="25" t="s">
        <v>31</v>
      </c>
      <c r="U352" s="30"/>
      <c r="W352" s="31"/>
    </row>
    <row r="353" spans="2:23" s="26" customFormat="1" ht="15.75" outlineLevel="1" x14ac:dyDescent="0.25">
      <c r="B353" s="27"/>
      <c r="C353" s="18"/>
      <c r="D353" s="18"/>
      <c r="E353" s="62"/>
      <c r="F353" s="39"/>
      <c r="G353" s="39"/>
      <c r="H353" s="29">
        <f t="shared" si="99"/>
        <v>0</v>
      </c>
      <c r="I353" s="29">
        <f t="shared" si="100"/>
        <v>0</v>
      </c>
      <c r="J353" s="29">
        <f t="shared" si="98"/>
        <v>0</v>
      </c>
      <c r="K353" s="24">
        <f t="shared" si="96"/>
        <v>0</v>
      </c>
      <c r="L353" s="24">
        <f t="shared" si="96"/>
        <v>0</v>
      </c>
      <c r="M353" s="24">
        <f t="shared" si="96"/>
        <v>0</v>
      </c>
      <c r="N353" s="24">
        <f t="shared" si="96"/>
        <v>0</v>
      </c>
      <c r="O353" s="24">
        <f t="shared" si="96"/>
        <v>0</v>
      </c>
      <c r="P353" s="24">
        <f t="shared" si="96"/>
        <v>0</v>
      </c>
      <c r="Q353" s="24">
        <f t="shared" si="96"/>
        <v>0</v>
      </c>
      <c r="R353" s="24">
        <f t="shared" si="96"/>
        <v>0</v>
      </c>
      <c r="S353" s="24">
        <f t="shared" si="96"/>
        <v>0</v>
      </c>
      <c r="T353" s="25" t="s">
        <v>31</v>
      </c>
      <c r="U353" s="30"/>
      <c r="W353" s="31"/>
    </row>
    <row r="354" spans="2:23" s="68" customFormat="1" ht="15.75" outlineLevel="1" x14ac:dyDescent="0.25">
      <c r="B354" s="17"/>
      <c r="C354" s="65"/>
      <c r="D354" s="65"/>
      <c r="E354" s="66"/>
      <c r="F354" s="39"/>
      <c r="G354" s="39"/>
      <c r="H354" s="29">
        <f t="shared" si="99"/>
        <v>0</v>
      </c>
      <c r="I354" s="29">
        <f t="shared" si="100"/>
        <v>0</v>
      </c>
      <c r="J354" s="29"/>
      <c r="K354" s="24">
        <f t="shared" si="96"/>
        <v>0</v>
      </c>
      <c r="L354" s="24">
        <f t="shared" si="96"/>
        <v>0</v>
      </c>
      <c r="M354" s="24">
        <f t="shared" si="96"/>
        <v>0</v>
      </c>
      <c r="N354" s="24">
        <f t="shared" si="96"/>
        <v>0</v>
      </c>
      <c r="O354" s="24">
        <f t="shared" si="96"/>
        <v>0</v>
      </c>
      <c r="P354" s="24">
        <f t="shared" si="96"/>
        <v>0</v>
      </c>
      <c r="Q354" s="24">
        <f t="shared" si="96"/>
        <v>0</v>
      </c>
      <c r="R354" s="24">
        <f t="shared" si="96"/>
        <v>0</v>
      </c>
      <c r="S354" s="24">
        <f t="shared" si="96"/>
        <v>0</v>
      </c>
      <c r="T354" s="25"/>
      <c r="U354" s="67"/>
      <c r="V354" s="26"/>
    </row>
    <row r="355" spans="2:23" s="26" customFormat="1" ht="15.75" outlineLevel="1" x14ac:dyDescent="0.25">
      <c r="B355" s="27"/>
      <c r="C355" s="18"/>
      <c r="D355" s="18"/>
      <c r="E355" s="62"/>
      <c r="F355" s="39"/>
      <c r="G355" s="39"/>
      <c r="H355" s="29">
        <f t="shared" si="99"/>
        <v>0</v>
      </c>
      <c r="I355" s="29">
        <f t="shared" si="100"/>
        <v>0</v>
      </c>
      <c r="J355" s="29">
        <f t="shared" ref="J355:J360" si="101">(H355*D355)+(I355*D355)</f>
        <v>0</v>
      </c>
      <c r="K355" s="24">
        <f t="shared" si="96"/>
        <v>0</v>
      </c>
      <c r="L355" s="24">
        <f t="shared" si="96"/>
        <v>0</v>
      </c>
      <c r="M355" s="24">
        <f t="shared" si="96"/>
        <v>0</v>
      </c>
      <c r="N355" s="24">
        <f t="shared" si="96"/>
        <v>0</v>
      </c>
      <c r="O355" s="24">
        <f t="shared" si="96"/>
        <v>0</v>
      </c>
      <c r="P355" s="24">
        <f t="shared" si="96"/>
        <v>0</v>
      </c>
      <c r="Q355" s="24">
        <f t="shared" si="96"/>
        <v>0</v>
      </c>
      <c r="R355" s="24">
        <f t="shared" si="96"/>
        <v>0</v>
      </c>
      <c r="S355" s="24">
        <f t="shared" si="96"/>
        <v>0</v>
      </c>
      <c r="T355" s="25" t="s">
        <v>31</v>
      </c>
      <c r="U355" s="30"/>
      <c r="W355" s="31"/>
    </row>
    <row r="356" spans="2:23" s="38" customFormat="1" ht="15.75" outlineLevel="1" x14ac:dyDescent="0.25">
      <c r="B356" s="32"/>
      <c r="C356" s="33"/>
      <c r="D356" s="33"/>
      <c r="E356" s="34"/>
      <c r="F356" s="35"/>
      <c r="G356" s="35"/>
      <c r="H356" s="29">
        <f t="shared" si="99"/>
        <v>0</v>
      </c>
      <c r="I356" s="29">
        <f t="shared" si="100"/>
        <v>0</v>
      </c>
      <c r="J356" s="36">
        <f t="shared" si="101"/>
        <v>0</v>
      </c>
      <c r="K356" s="24">
        <f t="shared" si="96"/>
        <v>0</v>
      </c>
      <c r="L356" s="24">
        <f t="shared" si="96"/>
        <v>0</v>
      </c>
      <c r="M356" s="24">
        <f t="shared" si="96"/>
        <v>0</v>
      </c>
      <c r="N356" s="24">
        <f t="shared" si="96"/>
        <v>0</v>
      </c>
      <c r="O356" s="24">
        <f t="shared" si="96"/>
        <v>0</v>
      </c>
      <c r="P356" s="24">
        <f t="shared" si="96"/>
        <v>0</v>
      </c>
      <c r="Q356" s="24">
        <f t="shared" si="96"/>
        <v>0</v>
      </c>
      <c r="R356" s="24">
        <f t="shared" si="96"/>
        <v>0</v>
      </c>
      <c r="S356" s="24">
        <f t="shared" si="96"/>
        <v>0</v>
      </c>
      <c r="T356" s="37" t="s">
        <v>31</v>
      </c>
      <c r="U356" s="37"/>
    </row>
    <row r="357" spans="2:23" s="26" customFormat="1" ht="15.75" outlineLevel="1" x14ac:dyDescent="0.25">
      <c r="B357" s="27"/>
      <c r="C357" s="18"/>
      <c r="D357" s="18"/>
      <c r="E357" s="19"/>
      <c r="F357" s="20"/>
      <c r="G357" s="28"/>
      <c r="H357" s="29">
        <f t="shared" si="99"/>
        <v>0</v>
      </c>
      <c r="I357" s="29">
        <f t="shared" si="100"/>
        <v>0</v>
      </c>
      <c r="J357" s="29">
        <f t="shared" si="101"/>
        <v>0</v>
      </c>
      <c r="K357" s="24">
        <f t="shared" si="96"/>
        <v>0</v>
      </c>
      <c r="L357" s="24">
        <f t="shared" si="96"/>
        <v>0</v>
      </c>
      <c r="M357" s="24">
        <f t="shared" si="96"/>
        <v>0</v>
      </c>
      <c r="N357" s="24">
        <f t="shared" si="96"/>
        <v>0</v>
      </c>
      <c r="O357" s="24">
        <f t="shared" si="96"/>
        <v>0</v>
      </c>
      <c r="P357" s="24">
        <f t="shared" si="96"/>
        <v>0</v>
      </c>
      <c r="Q357" s="24">
        <f t="shared" si="96"/>
        <v>0</v>
      </c>
      <c r="R357" s="24">
        <f t="shared" si="96"/>
        <v>0</v>
      </c>
      <c r="S357" s="24">
        <f t="shared" si="96"/>
        <v>0</v>
      </c>
      <c r="T357" s="25" t="s">
        <v>31</v>
      </c>
      <c r="U357" s="30"/>
      <c r="W357" s="31"/>
    </row>
    <row r="358" spans="2:23" s="26" customFormat="1" ht="15.75" outlineLevel="1" x14ac:dyDescent="0.25">
      <c r="B358" s="27"/>
      <c r="C358" s="18"/>
      <c r="D358" s="18"/>
      <c r="E358" s="19"/>
      <c r="F358" s="20"/>
      <c r="G358" s="28"/>
      <c r="H358" s="29">
        <f t="shared" si="99"/>
        <v>0</v>
      </c>
      <c r="I358" s="29">
        <f t="shared" si="100"/>
        <v>0</v>
      </c>
      <c r="J358" s="29">
        <f t="shared" si="101"/>
        <v>0</v>
      </c>
      <c r="K358" s="24">
        <f t="shared" si="96"/>
        <v>0</v>
      </c>
      <c r="L358" s="24">
        <f t="shared" si="96"/>
        <v>0</v>
      </c>
      <c r="M358" s="24">
        <f t="shared" si="96"/>
        <v>0</v>
      </c>
      <c r="N358" s="24">
        <f t="shared" si="96"/>
        <v>0</v>
      </c>
      <c r="O358" s="24">
        <f t="shared" si="96"/>
        <v>0</v>
      </c>
      <c r="P358" s="24">
        <f t="shared" si="96"/>
        <v>0</v>
      </c>
      <c r="Q358" s="24">
        <f t="shared" si="96"/>
        <v>0</v>
      </c>
      <c r="R358" s="24">
        <f t="shared" si="96"/>
        <v>0</v>
      </c>
      <c r="S358" s="24">
        <f t="shared" si="96"/>
        <v>0</v>
      </c>
      <c r="T358" s="25" t="s">
        <v>31</v>
      </c>
      <c r="U358" s="30"/>
      <c r="W358" s="31"/>
    </row>
    <row r="359" spans="2:23" s="26" customFormat="1" ht="15.75" outlineLevel="1" x14ac:dyDescent="0.25">
      <c r="B359" s="27"/>
      <c r="C359" s="18"/>
      <c r="D359" s="18"/>
      <c r="E359" s="19"/>
      <c r="F359" s="20"/>
      <c r="G359" s="28"/>
      <c r="H359" s="29">
        <f t="shared" si="99"/>
        <v>0</v>
      </c>
      <c r="I359" s="29">
        <f t="shared" si="100"/>
        <v>0</v>
      </c>
      <c r="J359" s="29">
        <f t="shared" si="101"/>
        <v>0</v>
      </c>
      <c r="K359" s="24">
        <f t="shared" si="96"/>
        <v>0</v>
      </c>
      <c r="L359" s="24">
        <f t="shared" si="96"/>
        <v>0</v>
      </c>
      <c r="M359" s="24">
        <f t="shared" si="96"/>
        <v>0</v>
      </c>
      <c r="N359" s="24">
        <f t="shared" si="96"/>
        <v>0</v>
      </c>
      <c r="O359" s="24">
        <f t="shared" si="96"/>
        <v>0</v>
      </c>
      <c r="P359" s="24">
        <f t="shared" si="96"/>
        <v>0</v>
      </c>
      <c r="Q359" s="24">
        <f t="shared" si="96"/>
        <v>0</v>
      </c>
      <c r="R359" s="24">
        <f t="shared" si="96"/>
        <v>0</v>
      </c>
      <c r="S359" s="24">
        <f t="shared" si="96"/>
        <v>0</v>
      </c>
      <c r="T359" s="25" t="s">
        <v>31</v>
      </c>
      <c r="U359" s="30"/>
      <c r="W359" s="31"/>
    </row>
    <row r="360" spans="2:23" s="26" customFormat="1" ht="15.75" outlineLevel="1" x14ac:dyDescent="0.25">
      <c r="B360" s="32"/>
      <c r="C360" s="33"/>
      <c r="D360" s="33"/>
      <c r="E360" s="34"/>
      <c r="F360" s="35"/>
      <c r="G360" s="35"/>
      <c r="H360" s="29">
        <f t="shared" si="99"/>
        <v>0</v>
      </c>
      <c r="I360" s="29">
        <f t="shared" si="100"/>
        <v>0</v>
      </c>
      <c r="J360" s="29">
        <f t="shared" si="101"/>
        <v>0</v>
      </c>
      <c r="K360" s="24">
        <f t="shared" si="96"/>
        <v>0</v>
      </c>
      <c r="L360" s="24">
        <f t="shared" si="96"/>
        <v>0</v>
      </c>
      <c r="M360" s="24">
        <f t="shared" si="96"/>
        <v>0</v>
      </c>
      <c r="N360" s="24">
        <f t="shared" si="96"/>
        <v>0</v>
      </c>
      <c r="O360" s="24">
        <f t="shared" si="96"/>
        <v>0</v>
      </c>
      <c r="P360" s="24">
        <f t="shared" si="96"/>
        <v>0</v>
      </c>
      <c r="Q360" s="24">
        <f t="shared" si="96"/>
        <v>0</v>
      </c>
      <c r="R360" s="24">
        <f t="shared" si="96"/>
        <v>0</v>
      </c>
      <c r="S360" s="24">
        <f t="shared" si="96"/>
        <v>0</v>
      </c>
      <c r="T360" s="25" t="s">
        <v>31</v>
      </c>
      <c r="U360" s="30"/>
      <c r="W360" s="31"/>
    </row>
    <row r="361" spans="2:23" s="26" customFormat="1" ht="15.75" outlineLevel="1" x14ac:dyDescent="0.25">
      <c r="B361" s="17"/>
      <c r="C361" s="18"/>
      <c r="D361" s="19"/>
      <c r="E361" s="20"/>
      <c r="F361" s="21"/>
      <c r="G361" s="22"/>
      <c r="H361" s="29">
        <f t="shared" si="99"/>
        <v>0</v>
      </c>
      <c r="I361" s="29">
        <f t="shared" si="100"/>
        <v>0</v>
      </c>
      <c r="J361" s="23">
        <f t="shared" ref="J361" si="102">IF($D361=J$6,$C361*$G361,0)</f>
        <v>0</v>
      </c>
      <c r="K361" s="24">
        <f t="shared" si="96"/>
        <v>0</v>
      </c>
      <c r="L361" s="24">
        <f t="shared" si="96"/>
        <v>0</v>
      </c>
      <c r="M361" s="24">
        <f t="shared" si="96"/>
        <v>0</v>
      </c>
      <c r="N361" s="24">
        <f t="shared" si="96"/>
        <v>0</v>
      </c>
      <c r="O361" s="24">
        <f t="shared" si="96"/>
        <v>0</v>
      </c>
      <c r="P361" s="24">
        <f t="shared" si="96"/>
        <v>0</v>
      </c>
      <c r="Q361" s="24">
        <f t="shared" si="96"/>
        <v>0</v>
      </c>
      <c r="R361" s="24">
        <f t="shared" si="96"/>
        <v>0</v>
      </c>
      <c r="S361" s="24">
        <f t="shared" si="96"/>
        <v>0</v>
      </c>
      <c r="T361" s="31"/>
    </row>
    <row r="362" spans="2:23" s="26" customFormat="1" ht="15.75" outlineLevel="1" x14ac:dyDescent="0.25">
      <c r="B362" s="27"/>
      <c r="C362" s="18"/>
      <c r="D362" s="18"/>
      <c r="E362" s="19"/>
      <c r="F362" s="20"/>
      <c r="G362" s="28"/>
      <c r="H362" s="29">
        <f t="shared" si="99"/>
        <v>0</v>
      </c>
      <c r="I362" s="29">
        <f t="shared" si="100"/>
        <v>0</v>
      </c>
      <c r="J362" s="29">
        <f t="shared" ref="J362:J369" si="103">(H362*D362)+(I362*D362)</f>
        <v>0</v>
      </c>
      <c r="K362" s="24">
        <f t="shared" si="96"/>
        <v>0</v>
      </c>
      <c r="L362" s="24">
        <f t="shared" si="96"/>
        <v>0</v>
      </c>
      <c r="M362" s="24">
        <f t="shared" si="96"/>
        <v>0</v>
      </c>
      <c r="N362" s="24">
        <f t="shared" si="96"/>
        <v>0</v>
      </c>
      <c r="O362" s="24">
        <f t="shared" si="96"/>
        <v>0</v>
      </c>
      <c r="P362" s="24">
        <f t="shared" si="96"/>
        <v>0</v>
      </c>
      <c r="Q362" s="24">
        <f t="shared" si="96"/>
        <v>0</v>
      </c>
      <c r="R362" s="24">
        <f t="shared" si="96"/>
        <v>0</v>
      </c>
      <c r="S362" s="24">
        <f t="shared" si="96"/>
        <v>0</v>
      </c>
      <c r="T362" s="25" t="s">
        <v>31</v>
      </c>
      <c r="U362" s="30"/>
      <c r="W362" s="31"/>
    </row>
    <row r="363" spans="2:23" s="38" customFormat="1" ht="15.75" outlineLevel="1" x14ac:dyDescent="0.25">
      <c r="B363" s="32"/>
      <c r="C363" s="33"/>
      <c r="D363" s="33"/>
      <c r="E363" s="34"/>
      <c r="F363" s="35"/>
      <c r="G363" s="35"/>
      <c r="H363" s="29">
        <f t="shared" si="99"/>
        <v>0</v>
      </c>
      <c r="I363" s="29">
        <f t="shared" si="100"/>
        <v>0</v>
      </c>
      <c r="J363" s="36">
        <f t="shared" si="103"/>
        <v>0</v>
      </c>
      <c r="K363" s="24">
        <f t="shared" si="96"/>
        <v>0</v>
      </c>
      <c r="L363" s="24">
        <f t="shared" si="96"/>
        <v>0</v>
      </c>
      <c r="M363" s="24">
        <f t="shared" si="96"/>
        <v>0</v>
      </c>
      <c r="N363" s="24">
        <f t="shared" si="96"/>
        <v>0</v>
      </c>
      <c r="O363" s="24">
        <f t="shared" si="96"/>
        <v>0</v>
      </c>
      <c r="P363" s="24">
        <f t="shared" si="96"/>
        <v>0</v>
      </c>
      <c r="Q363" s="24">
        <f t="shared" si="96"/>
        <v>0</v>
      </c>
      <c r="R363" s="24">
        <f t="shared" si="96"/>
        <v>0</v>
      </c>
      <c r="S363" s="24">
        <f t="shared" si="96"/>
        <v>0</v>
      </c>
      <c r="T363" s="37" t="s">
        <v>31</v>
      </c>
      <c r="U363" s="37"/>
    </row>
    <row r="364" spans="2:23" s="26" customFormat="1" ht="15.75" outlineLevel="1" x14ac:dyDescent="0.25">
      <c r="B364" s="27"/>
      <c r="C364" s="18"/>
      <c r="D364" s="18"/>
      <c r="E364" s="19"/>
      <c r="F364" s="20"/>
      <c r="G364" s="28"/>
      <c r="H364" s="29">
        <f t="shared" si="99"/>
        <v>0</v>
      </c>
      <c r="I364" s="29">
        <f t="shared" si="100"/>
        <v>0</v>
      </c>
      <c r="J364" s="29">
        <f t="shared" si="103"/>
        <v>0</v>
      </c>
      <c r="K364" s="24">
        <f t="shared" si="96"/>
        <v>0</v>
      </c>
      <c r="L364" s="24">
        <f t="shared" si="96"/>
        <v>0</v>
      </c>
      <c r="M364" s="24">
        <f t="shared" si="96"/>
        <v>0</v>
      </c>
      <c r="N364" s="24">
        <f t="shared" si="96"/>
        <v>0</v>
      </c>
      <c r="O364" s="24">
        <f t="shared" si="96"/>
        <v>0</v>
      </c>
      <c r="P364" s="24">
        <f t="shared" si="96"/>
        <v>0</v>
      </c>
      <c r="Q364" s="24">
        <f t="shared" si="96"/>
        <v>0</v>
      </c>
      <c r="R364" s="24">
        <f t="shared" si="96"/>
        <v>0</v>
      </c>
      <c r="S364" s="24">
        <f t="shared" si="96"/>
        <v>0</v>
      </c>
      <c r="T364" s="25" t="s">
        <v>31</v>
      </c>
      <c r="U364" s="30"/>
      <c r="W364" s="31"/>
    </row>
    <row r="365" spans="2:23" s="26" customFormat="1" ht="15.75" outlineLevel="1" x14ac:dyDescent="0.25">
      <c r="B365" s="27"/>
      <c r="C365" s="18"/>
      <c r="D365" s="18"/>
      <c r="E365" s="19"/>
      <c r="F365" s="20"/>
      <c r="G365" s="28"/>
      <c r="H365" s="29">
        <f t="shared" si="99"/>
        <v>0</v>
      </c>
      <c r="I365" s="29">
        <f t="shared" si="100"/>
        <v>0</v>
      </c>
      <c r="J365" s="29">
        <f t="shared" si="103"/>
        <v>0</v>
      </c>
      <c r="K365" s="24">
        <f t="shared" si="96"/>
        <v>0</v>
      </c>
      <c r="L365" s="24">
        <f t="shared" si="96"/>
        <v>0</v>
      </c>
      <c r="M365" s="24">
        <f t="shared" si="96"/>
        <v>0</v>
      </c>
      <c r="N365" s="24">
        <f t="shared" si="96"/>
        <v>0</v>
      </c>
      <c r="O365" s="24">
        <f t="shared" si="96"/>
        <v>0</v>
      </c>
      <c r="P365" s="24">
        <f t="shared" si="96"/>
        <v>0</v>
      </c>
      <c r="Q365" s="24">
        <f t="shared" si="96"/>
        <v>0</v>
      </c>
      <c r="R365" s="24">
        <f t="shared" si="96"/>
        <v>0</v>
      </c>
      <c r="S365" s="24">
        <f t="shared" si="96"/>
        <v>0</v>
      </c>
      <c r="T365" s="25" t="s">
        <v>31</v>
      </c>
      <c r="U365" s="30"/>
      <c r="W365" s="31"/>
    </row>
    <row r="366" spans="2:23" s="26" customFormat="1" ht="15.75" outlineLevel="1" x14ac:dyDescent="0.25">
      <c r="B366" s="27"/>
      <c r="C366" s="18"/>
      <c r="D366" s="18"/>
      <c r="E366" s="19"/>
      <c r="F366" s="20"/>
      <c r="G366" s="28"/>
      <c r="H366" s="29">
        <f t="shared" si="99"/>
        <v>0</v>
      </c>
      <c r="I366" s="29">
        <f t="shared" si="100"/>
        <v>0</v>
      </c>
      <c r="J366" s="29">
        <f t="shared" si="103"/>
        <v>0</v>
      </c>
      <c r="K366" s="24">
        <f t="shared" si="96"/>
        <v>0</v>
      </c>
      <c r="L366" s="24">
        <f t="shared" si="96"/>
        <v>0</v>
      </c>
      <c r="M366" s="24">
        <f t="shared" si="96"/>
        <v>0</v>
      </c>
      <c r="N366" s="24">
        <f t="shared" si="96"/>
        <v>0</v>
      </c>
      <c r="O366" s="24">
        <f t="shared" si="96"/>
        <v>0</v>
      </c>
      <c r="P366" s="24">
        <f t="shared" si="96"/>
        <v>0</v>
      </c>
      <c r="Q366" s="24">
        <f t="shared" si="96"/>
        <v>0</v>
      </c>
      <c r="R366" s="24">
        <f t="shared" si="96"/>
        <v>0</v>
      </c>
      <c r="S366" s="24">
        <f t="shared" si="96"/>
        <v>0</v>
      </c>
      <c r="T366" s="25" t="s">
        <v>31</v>
      </c>
      <c r="U366" s="30"/>
      <c r="W366" s="31"/>
    </row>
    <row r="367" spans="2:23" s="26" customFormat="1" ht="15.75" outlineLevel="1" x14ac:dyDescent="0.25">
      <c r="B367" s="27"/>
      <c r="C367" s="18"/>
      <c r="D367" s="18"/>
      <c r="E367" s="19"/>
      <c r="F367" s="20"/>
      <c r="G367" s="28"/>
      <c r="H367" s="29">
        <f t="shared" si="99"/>
        <v>0</v>
      </c>
      <c r="I367" s="29">
        <f t="shared" si="100"/>
        <v>0</v>
      </c>
      <c r="J367" s="29">
        <f t="shared" si="103"/>
        <v>0</v>
      </c>
      <c r="K367" s="24">
        <f t="shared" si="96"/>
        <v>0</v>
      </c>
      <c r="L367" s="24">
        <f t="shared" si="96"/>
        <v>0</v>
      </c>
      <c r="M367" s="24">
        <f t="shared" si="96"/>
        <v>0</v>
      </c>
      <c r="N367" s="24">
        <f t="shared" si="96"/>
        <v>0</v>
      </c>
      <c r="O367" s="24">
        <f t="shared" si="96"/>
        <v>0</v>
      </c>
      <c r="P367" s="24">
        <f t="shared" si="96"/>
        <v>0</v>
      </c>
      <c r="Q367" s="24">
        <f t="shared" si="96"/>
        <v>0</v>
      </c>
      <c r="R367" s="24">
        <f t="shared" si="96"/>
        <v>0</v>
      </c>
      <c r="S367" s="24">
        <f t="shared" si="96"/>
        <v>0</v>
      </c>
      <c r="T367" s="25" t="s">
        <v>31</v>
      </c>
      <c r="U367" s="30"/>
      <c r="W367" s="31"/>
    </row>
    <row r="368" spans="2:23" s="38" customFormat="1" ht="15.75" outlineLevel="1" x14ac:dyDescent="0.25">
      <c r="B368" s="32"/>
      <c r="C368" s="33"/>
      <c r="D368" s="33"/>
      <c r="E368" s="34"/>
      <c r="F368" s="35"/>
      <c r="G368" s="35"/>
      <c r="H368" s="29">
        <f t="shared" si="99"/>
        <v>0</v>
      </c>
      <c r="I368" s="29">
        <f t="shared" si="100"/>
        <v>0</v>
      </c>
      <c r="J368" s="36">
        <f t="shared" si="103"/>
        <v>0</v>
      </c>
      <c r="K368" s="24">
        <f t="shared" si="96"/>
        <v>0</v>
      </c>
      <c r="L368" s="24">
        <f t="shared" si="96"/>
        <v>0</v>
      </c>
      <c r="M368" s="24">
        <f t="shared" si="96"/>
        <v>0</v>
      </c>
      <c r="N368" s="24">
        <f t="shared" si="96"/>
        <v>0</v>
      </c>
      <c r="O368" s="24">
        <f t="shared" si="96"/>
        <v>0</v>
      </c>
      <c r="P368" s="24">
        <f t="shared" si="96"/>
        <v>0</v>
      </c>
      <c r="Q368" s="24">
        <f t="shared" si="96"/>
        <v>0</v>
      </c>
      <c r="R368" s="24">
        <f t="shared" si="96"/>
        <v>0</v>
      </c>
      <c r="S368" s="24">
        <f t="shared" si="96"/>
        <v>0</v>
      </c>
      <c r="T368" s="37" t="s">
        <v>31</v>
      </c>
      <c r="U368" s="37"/>
    </row>
    <row r="369" spans="2:23" s="26" customFormat="1" ht="15.75" outlineLevel="1" x14ac:dyDescent="0.25">
      <c r="B369" s="27"/>
      <c r="C369" s="18"/>
      <c r="D369" s="18"/>
      <c r="E369" s="19"/>
      <c r="F369" s="20"/>
      <c r="G369" s="28"/>
      <c r="H369" s="29">
        <f t="shared" si="99"/>
        <v>0</v>
      </c>
      <c r="I369" s="29">
        <f t="shared" si="100"/>
        <v>0</v>
      </c>
      <c r="J369" s="29">
        <f t="shared" si="103"/>
        <v>0</v>
      </c>
      <c r="K369" s="24">
        <f t="shared" si="96"/>
        <v>0</v>
      </c>
      <c r="L369" s="24">
        <f t="shared" si="96"/>
        <v>0</v>
      </c>
      <c r="M369" s="24">
        <f t="shared" si="96"/>
        <v>0</v>
      </c>
      <c r="N369" s="24">
        <f t="shared" si="96"/>
        <v>0</v>
      </c>
      <c r="O369" s="24">
        <f t="shared" si="96"/>
        <v>0</v>
      </c>
      <c r="P369" s="24">
        <f t="shared" si="96"/>
        <v>0</v>
      </c>
      <c r="Q369" s="24">
        <f t="shared" si="96"/>
        <v>0</v>
      </c>
      <c r="R369" s="24">
        <f t="shared" si="96"/>
        <v>0</v>
      </c>
      <c r="S369" s="24">
        <f t="shared" si="96"/>
        <v>0</v>
      </c>
      <c r="T369" s="25" t="s">
        <v>31</v>
      </c>
      <c r="U369" s="30"/>
      <c r="W369" s="31"/>
    </row>
    <row r="370" spans="2:23" s="26" customFormat="1" ht="15.75" outlineLevel="1" x14ac:dyDescent="0.25">
      <c r="B370" s="17"/>
      <c r="C370" s="18"/>
      <c r="D370" s="19"/>
      <c r="E370" s="20"/>
      <c r="F370" s="21"/>
      <c r="G370" s="22"/>
      <c r="H370" s="29">
        <f t="shared" si="99"/>
        <v>0</v>
      </c>
      <c r="I370" s="29">
        <f t="shared" si="100"/>
        <v>0</v>
      </c>
      <c r="J370" s="23">
        <f t="shared" ref="J370" si="104">IF($D370=J$6,$C370*$G370,0)</f>
        <v>0</v>
      </c>
      <c r="K370" s="24">
        <f t="shared" ref="K370:S398" si="105">IF($E370=K$6,$J370,0)</f>
        <v>0</v>
      </c>
      <c r="L370" s="24">
        <f t="shared" si="105"/>
        <v>0</v>
      </c>
      <c r="M370" s="24">
        <f t="shared" si="105"/>
        <v>0</v>
      </c>
      <c r="N370" s="24">
        <f t="shared" si="105"/>
        <v>0</v>
      </c>
      <c r="O370" s="24">
        <f t="shared" si="105"/>
        <v>0</v>
      </c>
      <c r="P370" s="24">
        <f t="shared" si="105"/>
        <v>0</v>
      </c>
      <c r="Q370" s="24">
        <f t="shared" si="105"/>
        <v>0</v>
      </c>
      <c r="R370" s="24">
        <f t="shared" si="105"/>
        <v>0</v>
      </c>
      <c r="S370" s="24">
        <f t="shared" si="105"/>
        <v>0</v>
      </c>
      <c r="T370" s="31"/>
    </row>
    <row r="371" spans="2:23" s="26" customFormat="1" ht="15.75" outlineLevel="1" x14ac:dyDescent="0.25">
      <c r="B371" s="27"/>
      <c r="C371" s="18"/>
      <c r="D371" s="18"/>
      <c r="E371" s="19"/>
      <c r="F371" s="20"/>
      <c r="G371" s="28"/>
      <c r="H371" s="29">
        <f t="shared" si="99"/>
        <v>0</v>
      </c>
      <c r="I371" s="29">
        <f t="shared" si="100"/>
        <v>0</v>
      </c>
      <c r="J371" s="29">
        <f t="shared" ref="J371:J378" si="106">(H371*D371)+(I371*D371)</f>
        <v>0</v>
      </c>
      <c r="K371" s="24">
        <f t="shared" si="105"/>
        <v>0</v>
      </c>
      <c r="L371" s="24">
        <f t="shared" si="105"/>
        <v>0</v>
      </c>
      <c r="M371" s="24">
        <f t="shared" si="105"/>
        <v>0</v>
      </c>
      <c r="N371" s="24">
        <f t="shared" si="105"/>
        <v>0</v>
      </c>
      <c r="O371" s="24">
        <f t="shared" si="105"/>
        <v>0</v>
      </c>
      <c r="P371" s="24">
        <f t="shared" si="105"/>
        <v>0</v>
      </c>
      <c r="Q371" s="24">
        <f t="shared" si="105"/>
        <v>0</v>
      </c>
      <c r="R371" s="24">
        <f t="shared" si="105"/>
        <v>0</v>
      </c>
      <c r="S371" s="24">
        <f t="shared" si="105"/>
        <v>0</v>
      </c>
      <c r="T371" s="25" t="s">
        <v>31</v>
      </c>
      <c r="U371" s="30"/>
      <c r="W371" s="31"/>
    </row>
    <row r="372" spans="2:23" s="38" customFormat="1" ht="15.75" outlineLevel="1" x14ac:dyDescent="0.25">
      <c r="B372" s="32"/>
      <c r="C372" s="33"/>
      <c r="D372" s="33"/>
      <c r="E372" s="34"/>
      <c r="F372" s="35"/>
      <c r="G372" s="35"/>
      <c r="H372" s="29">
        <f t="shared" si="99"/>
        <v>0</v>
      </c>
      <c r="I372" s="29">
        <f t="shared" si="100"/>
        <v>0</v>
      </c>
      <c r="J372" s="36">
        <f t="shared" si="106"/>
        <v>0</v>
      </c>
      <c r="K372" s="24">
        <f t="shared" si="105"/>
        <v>0</v>
      </c>
      <c r="L372" s="24">
        <f t="shared" si="105"/>
        <v>0</v>
      </c>
      <c r="M372" s="24">
        <f t="shared" si="105"/>
        <v>0</v>
      </c>
      <c r="N372" s="24">
        <f t="shared" si="105"/>
        <v>0</v>
      </c>
      <c r="O372" s="24">
        <f t="shared" si="105"/>
        <v>0</v>
      </c>
      <c r="P372" s="24">
        <f t="shared" si="105"/>
        <v>0</v>
      </c>
      <c r="Q372" s="24">
        <f t="shared" si="105"/>
        <v>0</v>
      </c>
      <c r="R372" s="24">
        <f t="shared" si="105"/>
        <v>0</v>
      </c>
      <c r="S372" s="24">
        <f t="shared" si="105"/>
        <v>0</v>
      </c>
      <c r="T372" s="37" t="s">
        <v>31</v>
      </c>
      <c r="U372" s="37"/>
    </row>
    <row r="373" spans="2:23" s="26" customFormat="1" ht="15.75" outlineLevel="1" x14ac:dyDescent="0.25">
      <c r="B373" s="27"/>
      <c r="C373" s="18"/>
      <c r="D373" s="18"/>
      <c r="E373" s="19"/>
      <c r="F373" s="20"/>
      <c r="G373" s="28"/>
      <c r="H373" s="29">
        <f t="shared" si="99"/>
        <v>0</v>
      </c>
      <c r="I373" s="29">
        <f t="shared" si="100"/>
        <v>0</v>
      </c>
      <c r="J373" s="29">
        <f t="shared" si="106"/>
        <v>0</v>
      </c>
      <c r="K373" s="24">
        <f t="shared" si="105"/>
        <v>0</v>
      </c>
      <c r="L373" s="24">
        <f t="shared" si="105"/>
        <v>0</v>
      </c>
      <c r="M373" s="24">
        <f t="shared" si="105"/>
        <v>0</v>
      </c>
      <c r="N373" s="24">
        <f t="shared" si="105"/>
        <v>0</v>
      </c>
      <c r="O373" s="24">
        <f t="shared" si="105"/>
        <v>0</v>
      </c>
      <c r="P373" s="24">
        <f t="shared" si="105"/>
        <v>0</v>
      </c>
      <c r="Q373" s="24">
        <f t="shared" si="105"/>
        <v>0</v>
      </c>
      <c r="R373" s="24">
        <f t="shared" si="105"/>
        <v>0</v>
      </c>
      <c r="S373" s="24">
        <f t="shared" si="105"/>
        <v>0</v>
      </c>
      <c r="T373" s="25" t="s">
        <v>31</v>
      </c>
      <c r="U373" s="30"/>
      <c r="W373" s="31"/>
    </row>
    <row r="374" spans="2:23" s="26" customFormat="1" ht="15.75" outlineLevel="1" x14ac:dyDescent="0.25">
      <c r="B374" s="27"/>
      <c r="C374" s="18"/>
      <c r="D374" s="18"/>
      <c r="E374" s="19"/>
      <c r="F374" s="20"/>
      <c r="G374" s="28"/>
      <c r="H374" s="29">
        <f t="shared" si="99"/>
        <v>0</v>
      </c>
      <c r="I374" s="29">
        <f t="shared" si="100"/>
        <v>0</v>
      </c>
      <c r="J374" s="29">
        <f t="shared" si="106"/>
        <v>0</v>
      </c>
      <c r="K374" s="24">
        <f t="shared" si="105"/>
        <v>0</v>
      </c>
      <c r="L374" s="24">
        <f t="shared" si="105"/>
        <v>0</v>
      </c>
      <c r="M374" s="24">
        <f t="shared" si="105"/>
        <v>0</v>
      </c>
      <c r="N374" s="24">
        <f t="shared" si="105"/>
        <v>0</v>
      </c>
      <c r="O374" s="24">
        <f t="shared" si="105"/>
        <v>0</v>
      </c>
      <c r="P374" s="24">
        <f t="shared" si="105"/>
        <v>0</v>
      </c>
      <c r="Q374" s="24">
        <f t="shared" si="105"/>
        <v>0</v>
      </c>
      <c r="R374" s="24">
        <f t="shared" si="105"/>
        <v>0</v>
      </c>
      <c r="S374" s="24">
        <f t="shared" si="105"/>
        <v>0</v>
      </c>
      <c r="T374" s="25" t="s">
        <v>31</v>
      </c>
      <c r="U374" s="30"/>
      <c r="W374" s="31"/>
    </row>
    <row r="375" spans="2:23" s="26" customFormat="1" ht="15.75" outlineLevel="1" x14ac:dyDescent="0.25">
      <c r="B375" s="27"/>
      <c r="C375" s="18"/>
      <c r="D375" s="18"/>
      <c r="E375" s="19"/>
      <c r="F375" s="20"/>
      <c r="G375" s="28"/>
      <c r="H375" s="29">
        <f t="shared" si="99"/>
        <v>0</v>
      </c>
      <c r="I375" s="29">
        <f t="shared" si="100"/>
        <v>0</v>
      </c>
      <c r="J375" s="29">
        <f t="shared" si="106"/>
        <v>0</v>
      </c>
      <c r="K375" s="24">
        <f t="shared" si="105"/>
        <v>0</v>
      </c>
      <c r="L375" s="24">
        <f t="shared" si="105"/>
        <v>0</v>
      </c>
      <c r="M375" s="24">
        <f t="shared" si="105"/>
        <v>0</v>
      </c>
      <c r="N375" s="24">
        <f t="shared" si="105"/>
        <v>0</v>
      </c>
      <c r="O375" s="24">
        <f t="shared" si="105"/>
        <v>0</v>
      </c>
      <c r="P375" s="24">
        <f t="shared" si="105"/>
        <v>0</v>
      </c>
      <c r="Q375" s="24">
        <f t="shared" si="105"/>
        <v>0</v>
      </c>
      <c r="R375" s="24">
        <f t="shared" si="105"/>
        <v>0</v>
      </c>
      <c r="S375" s="24">
        <f t="shared" si="105"/>
        <v>0</v>
      </c>
      <c r="T375" s="25" t="s">
        <v>31</v>
      </c>
      <c r="U375" s="30"/>
      <c r="W375" s="31"/>
    </row>
    <row r="376" spans="2:23" s="26" customFormat="1" ht="15.75" outlineLevel="1" x14ac:dyDescent="0.25">
      <c r="B376" s="27"/>
      <c r="C376" s="18"/>
      <c r="D376" s="18"/>
      <c r="E376" s="19"/>
      <c r="F376" s="20"/>
      <c r="G376" s="28"/>
      <c r="H376" s="29">
        <f t="shared" si="99"/>
        <v>0</v>
      </c>
      <c r="I376" s="29">
        <f t="shared" si="100"/>
        <v>0</v>
      </c>
      <c r="J376" s="29">
        <f t="shared" si="106"/>
        <v>0</v>
      </c>
      <c r="K376" s="24">
        <f t="shared" si="105"/>
        <v>0</v>
      </c>
      <c r="L376" s="24">
        <f t="shared" si="105"/>
        <v>0</v>
      </c>
      <c r="M376" s="24">
        <f t="shared" si="105"/>
        <v>0</v>
      </c>
      <c r="N376" s="24">
        <f t="shared" si="105"/>
        <v>0</v>
      </c>
      <c r="O376" s="24">
        <f t="shared" si="105"/>
        <v>0</v>
      </c>
      <c r="P376" s="24">
        <f t="shared" si="105"/>
        <v>0</v>
      </c>
      <c r="Q376" s="24">
        <f t="shared" si="105"/>
        <v>0</v>
      </c>
      <c r="R376" s="24">
        <f t="shared" si="105"/>
        <v>0</v>
      </c>
      <c r="S376" s="24">
        <f t="shared" si="105"/>
        <v>0</v>
      </c>
      <c r="T376" s="25" t="s">
        <v>31</v>
      </c>
      <c r="U376" s="30"/>
      <c r="W376" s="31"/>
    </row>
    <row r="377" spans="2:23" s="38" customFormat="1" ht="15.75" outlineLevel="1" x14ac:dyDescent="0.25">
      <c r="B377" s="32"/>
      <c r="C377" s="33"/>
      <c r="D377" s="33"/>
      <c r="E377" s="34"/>
      <c r="F377" s="35"/>
      <c r="G377" s="35"/>
      <c r="H377" s="29">
        <f t="shared" si="99"/>
        <v>0</v>
      </c>
      <c r="I377" s="29">
        <f t="shared" si="100"/>
        <v>0</v>
      </c>
      <c r="J377" s="36">
        <f t="shared" si="106"/>
        <v>0</v>
      </c>
      <c r="K377" s="24">
        <f t="shared" si="105"/>
        <v>0</v>
      </c>
      <c r="L377" s="24">
        <f t="shared" si="105"/>
        <v>0</v>
      </c>
      <c r="M377" s="24">
        <f t="shared" si="105"/>
        <v>0</v>
      </c>
      <c r="N377" s="24">
        <f t="shared" si="105"/>
        <v>0</v>
      </c>
      <c r="O377" s="24">
        <f t="shared" si="105"/>
        <v>0</v>
      </c>
      <c r="P377" s="24">
        <f t="shared" si="105"/>
        <v>0</v>
      </c>
      <c r="Q377" s="24">
        <f t="shared" si="105"/>
        <v>0</v>
      </c>
      <c r="R377" s="24">
        <f t="shared" si="105"/>
        <v>0</v>
      </c>
      <c r="S377" s="24">
        <f t="shared" si="105"/>
        <v>0</v>
      </c>
      <c r="T377" s="37" t="s">
        <v>31</v>
      </c>
      <c r="U377" s="37"/>
    </row>
    <row r="378" spans="2:23" s="26" customFormat="1" ht="15.75" outlineLevel="1" x14ac:dyDescent="0.25">
      <c r="B378" s="27"/>
      <c r="C378" s="18"/>
      <c r="D378" s="18"/>
      <c r="E378" s="19"/>
      <c r="F378" s="20"/>
      <c r="G378" s="28"/>
      <c r="H378" s="29">
        <f t="shared" si="99"/>
        <v>0</v>
      </c>
      <c r="I378" s="29">
        <f t="shared" si="100"/>
        <v>0</v>
      </c>
      <c r="J378" s="29">
        <f t="shared" si="106"/>
        <v>0</v>
      </c>
      <c r="K378" s="24">
        <f t="shared" si="105"/>
        <v>0</v>
      </c>
      <c r="L378" s="24">
        <f t="shared" si="105"/>
        <v>0</v>
      </c>
      <c r="M378" s="24">
        <f t="shared" si="105"/>
        <v>0</v>
      </c>
      <c r="N378" s="24">
        <f t="shared" si="105"/>
        <v>0</v>
      </c>
      <c r="O378" s="24">
        <f t="shared" si="105"/>
        <v>0</v>
      </c>
      <c r="P378" s="24">
        <f t="shared" si="105"/>
        <v>0</v>
      </c>
      <c r="Q378" s="24">
        <f t="shared" si="105"/>
        <v>0</v>
      </c>
      <c r="R378" s="24">
        <f t="shared" si="105"/>
        <v>0</v>
      </c>
      <c r="S378" s="24">
        <f t="shared" si="105"/>
        <v>0</v>
      </c>
      <c r="T378" s="25" t="s">
        <v>31</v>
      </c>
      <c r="U378" s="30"/>
      <c r="W378" s="31"/>
    </row>
    <row r="379" spans="2:23" s="26" customFormat="1" ht="15.75" outlineLevel="1" x14ac:dyDescent="0.25">
      <c r="B379" s="17"/>
      <c r="C379" s="18"/>
      <c r="D379" s="19"/>
      <c r="E379" s="20"/>
      <c r="F379" s="21"/>
      <c r="G379" s="22"/>
      <c r="H379" s="29">
        <f t="shared" si="99"/>
        <v>0</v>
      </c>
      <c r="I379" s="29">
        <f t="shared" si="100"/>
        <v>0</v>
      </c>
      <c r="J379" s="23">
        <f t="shared" ref="J379" si="107">IF($D379=J$6,$C379*$G379,0)</f>
        <v>0</v>
      </c>
      <c r="K379" s="24">
        <f t="shared" si="105"/>
        <v>0</v>
      </c>
      <c r="L379" s="24">
        <f t="shared" si="105"/>
        <v>0</v>
      </c>
      <c r="M379" s="24">
        <f t="shared" si="105"/>
        <v>0</v>
      </c>
      <c r="N379" s="24">
        <f t="shared" si="105"/>
        <v>0</v>
      </c>
      <c r="O379" s="24">
        <f t="shared" si="105"/>
        <v>0</v>
      </c>
      <c r="P379" s="24">
        <f t="shared" si="105"/>
        <v>0</v>
      </c>
      <c r="Q379" s="24">
        <f t="shared" si="105"/>
        <v>0</v>
      </c>
      <c r="R379" s="24">
        <f t="shared" si="105"/>
        <v>0</v>
      </c>
      <c r="S379" s="24">
        <f t="shared" si="105"/>
        <v>0</v>
      </c>
      <c r="T379" s="31"/>
    </row>
    <row r="380" spans="2:23" s="26" customFormat="1" ht="15.75" outlineLevel="1" x14ac:dyDescent="0.25">
      <c r="B380" s="27"/>
      <c r="C380" s="18"/>
      <c r="D380" s="18"/>
      <c r="E380" s="19"/>
      <c r="F380" s="20"/>
      <c r="G380" s="28"/>
      <c r="H380" s="29">
        <f t="shared" si="99"/>
        <v>0</v>
      </c>
      <c r="I380" s="29">
        <f t="shared" si="100"/>
        <v>0</v>
      </c>
      <c r="J380" s="29">
        <f t="shared" ref="J380:J385" si="108">(H380*D380)+(I380*D380)</f>
        <v>0</v>
      </c>
      <c r="K380" s="24">
        <f t="shared" si="105"/>
        <v>0</v>
      </c>
      <c r="L380" s="24">
        <f t="shared" si="105"/>
        <v>0</v>
      </c>
      <c r="M380" s="24">
        <f t="shared" si="105"/>
        <v>0</v>
      </c>
      <c r="N380" s="24">
        <f t="shared" si="105"/>
        <v>0</v>
      </c>
      <c r="O380" s="24">
        <f t="shared" si="105"/>
        <v>0</v>
      </c>
      <c r="P380" s="24">
        <f t="shared" si="105"/>
        <v>0</v>
      </c>
      <c r="Q380" s="24">
        <f t="shared" si="105"/>
        <v>0</v>
      </c>
      <c r="R380" s="24">
        <f t="shared" si="105"/>
        <v>0</v>
      </c>
      <c r="S380" s="24">
        <f t="shared" si="105"/>
        <v>0</v>
      </c>
      <c r="T380" s="25" t="s">
        <v>31</v>
      </c>
      <c r="U380" s="30"/>
      <c r="W380" s="31"/>
    </row>
    <row r="381" spans="2:23" s="26" customFormat="1" ht="15.75" outlineLevel="1" x14ac:dyDescent="0.25">
      <c r="B381" s="27"/>
      <c r="C381" s="18"/>
      <c r="D381" s="18"/>
      <c r="E381" s="19"/>
      <c r="F381" s="20"/>
      <c r="G381" s="28"/>
      <c r="H381" s="29">
        <f t="shared" si="99"/>
        <v>0</v>
      </c>
      <c r="I381" s="29">
        <f t="shared" si="100"/>
        <v>0</v>
      </c>
      <c r="J381" s="29">
        <f t="shared" si="108"/>
        <v>0</v>
      </c>
      <c r="K381" s="24">
        <f t="shared" si="105"/>
        <v>0</v>
      </c>
      <c r="L381" s="24">
        <f t="shared" si="105"/>
        <v>0</v>
      </c>
      <c r="M381" s="24">
        <f t="shared" si="105"/>
        <v>0</v>
      </c>
      <c r="N381" s="24">
        <f t="shared" si="105"/>
        <v>0</v>
      </c>
      <c r="O381" s="24">
        <f t="shared" si="105"/>
        <v>0</v>
      </c>
      <c r="P381" s="24">
        <f t="shared" si="105"/>
        <v>0</v>
      </c>
      <c r="Q381" s="24">
        <f t="shared" si="105"/>
        <v>0</v>
      </c>
      <c r="R381" s="24">
        <f t="shared" si="105"/>
        <v>0</v>
      </c>
      <c r="S381" s="24">
        <f t="shared" si="105"/>
        <v>0</v>
      </c>
      <c r="T381" s="25" t="s">
        <v>31</v>
      </c>
      <c r="U381" s="30"/>
      <c r="W381" s="31"/>
    </row>
    <row r="382" spans="2:23" s="26" customFormat="1" ht="15.75" outlineLevel="1" x14ac:dyDescent="0.25">
      <c r="B382" s="27"/>
      <c r="C382" s="18"/>
      <c r="D382" s="18"/>
      <c r="E382" s="19"/>
      <c r="F382" s="20"/>
      <c r="G382" s="28"/>
      <c r="H382" s="29">
        <f t="shared" si="99"/>
        <v>0</v>
      </c>
      <c r="I382" s="29">
        <f t="shared" si="100"/>
        <v>0</v>
      </c>
      <c r="J382" s="29">
        <f t="shared" si="108"/>
        <v>0</v>
      </c>
      <c r="K382" s="24">
        <f t="shared" si="105"/>
        <v>0</v>
      </c>
      <c r="L382" s="24">
        <f t="shared" si="105"/>
        <v>0</v>
      </c>
      <c r="M382" s="24">
        <f t="shared" si="105"/>
        <v>0</v>
      </c>
      <c r="N382" s="24">
        <f t="shared" si="105"/>
        <v>0</v>
      </c>
      <c r="O382" s="24">
        <f t="shared" si="105"/>
        <v>0</v>
      </c>
      <c r="P382" s="24">
        <f t="shared" si="105"/>
        <v>0</v>
      </c>
      <c r="Q382" s="24">
        <f t="shared" si="105"/>
        <v>0</v>
      </c>
      <c r="R382" s="24">
        <f t="shared" si="105"/>
        <v>0</v>
      </c>
      <c r="S382" s="24">
        <f t="shared" si="105"/>
        <v>0</v>
      </c>
      <c r="T382" s="25" t="s">
        <v>31</v>
      </c>
      <c r="U382" s="30"/>
      <c r="W382" s="31"/>
    </row>
    <row r="383" spans="2:23" s="26" customFormat="1" ht="15.75" outlineLevel="1" x14ac:dyDescent="0.25">
      <c r="B383" s="27"/>
      <c r="C383" s="18"/>
      <c r="D383" s="18"/>
      <c r="E383" s="19"/>
      <c r="F383" s="20"/>
      <c r="G383" s="28"/>
      <c r="H383" s="29">
        <f t="shared" si="99"/>
        <v>0</v>
      </c>
      <c r="I383" s="29">
        <f t="shared" si="100"/>
        <v>0</v>
      </c>
      <c r="J383" s="29">
        <f t="shared" si="108"/>
        <v>0</v>
      </c>
      <c r="K383" s="24">
        <f t="shared" si="105"/>
        <v>0</v>
      </c>
      <c r="L383" s="24">
        <f t="shared" si="105"/>
        <v>0</v>
      </c>
      <c r="M383" s="24">
        <f t="shared" si="105"/>
        <v>0</v>
      </c>
      <c r="N383" s="24">
        <f t="shared" si="105"/>
        <v>0</v>
      </c>
      <c r="O383" s="24">
        <f t="shared" si="105"/>
        <v>0</v>
      </c>
      <c r="P383" s="24">
        <f t="shared" si="105"/>
        <v>0</v>
      </c>
      <c r="Q383" s="24">
        <f t="shared" si="105"/>
        <v>0</v>
      </c>
      <c r="R383" s="24">
        <f t="shared" si="105"/>
        <v>0</v>
      </c>
      <c r="S383" s="24">
        <f t="shared" si="105"/>
        <v>0</v>
      </c>
      <c r="T383" s="25" t="s">
        <v>31</v>
      </c>
      <c r="U383" s="30"/>
      <c r="W383" s="31"/>
    </row>
    <row r="384" spans="2:23" s="38" customFormat="1" ht="15.75" outlineLevel="1" x14ac:dyDescent="0.25">
      <c r="B384" s="32"/>
      <c r="C384" s="33"/>
      <c r="D384" s="33"/>
      <c r="E384" s="34"/>
      <c r="F384" s="35"/>
      <c r="G384" s="35"/>
      <c r="H384" s="29">
        <f t="shared" si="99"/>
        <v>0</v>
      </c>
      <c r="I384" s="29">
        <f t="shared" si="100"/>
        <v>0</v>
      </c>
      <c r="J384" s="36">
        <f t="shared" si="108"/>
        <v>0</v>
      </c>
      <c r="K384" s="24">
        <f t="shared" si="105"/>
        <v>0</v>
      </c>
      <c r="L384" s="24">
        <f t="shared" si="105"/>
        <v>0</v>
      </c>
      <c r="M384" s="24">
        <f t="shared" si="105"/>
        <v>0</v>
      </c>
      <c r="N384" s="24">
        <f t="shared" si="105"/>
        <v>0</v>
      </c>
      <c r="O384" s="24">
        <f t="shared" si="105"/>
        <v>0</v>
      </c>
      <c r="P384" s="24">
        <f t="shared" si="105"/>
        <v>0</v>
      </c>
      <c r="Q384" s="24">
        <f t="shared" si="105"/>
        <v>0</v>
      </c>
      <c r="R384" s="24">
        <f t="shared" si="105"/>
        <v>0</v>
      </c>
      <c r="S384" s="24">
        <f t="shared" si="105"/>
        <v>0</v>
      </c>
      <c r="T384" s="37" t="s">
        <v>31</v>
      </c>
      <c r="U384" s="37"/>
    </row>
    <row r="385" spans="2:23" s="26" customFormat="1" ht="15.75" outlineLevel="1" x14ac:dyDescent="0.25">
      <c r="B385" s="27"/>
      <c r="C385" s="18"/>
      <c r="D385" s="18"/>
      <c r="E385" s="19"/>
      <c r="F385" s="20"/>
      <c r="G385" s="28"/>
      <c r="H385" s="29">
        <f t="shared" si="99"/>
        <v>0</v>
      </c>
      <c r="I385" s="29">
        <f t="shared" si="100"/>
        <v>0</v>
      </c>
      <c r="J385" s="29">
        <f t="shared" si="108"/>
        <v>0</v>
      </c>
      <c r="K385" s="24">
        <f t="shared" si="105"/>
        <v>0</v>
      </c>
      <c r="L385" s="24">
        <f t="shared" si="105"/>
        <v>0</v>
      </c>
      <c r="M385" s="24">
        <f t="shared" si="105"/>
        <v>0</v>
      </c>
      <c r="N385" s="24">
        <f t="shared" si="105"/>
        <v>0</v>
      </c>
      <c r="O385" s="24">
        <f t="shared" si="105"/>
        <v>0</v>
      </c>
      <c r="P385" s="24">
        <f t="shared" si="105"/>
        <v>0</v>
      </c>
      <c r="Q385" s="24">
        <f t="shared" si="105"/>
        <v>0</v>
      </c>
      <c r="R385" s="24">
        <f t="shared" si="105"/>
        <v>0</v>
      </c>
      <c r="S385" s="24">
        <f t="shared" si="105"/>
        <v>0</v>
      </c>
      <c r="T385" s="25" t="s">
        <v>31</v>
      </c>
      <c r="U385" s="30"/>
      <c r="W385" s="31"/>
    </row>
    <row r="386" spans="2:23" s="26" customFormat="1" ht="15.75" outlineLevel="1" x14ac:dyDescent="0.25">
      <c r="B386" s="17"/>
      <c r="C386" s="18"/>
      <c r="D386" s="19"/>
      <c r="E386" s="20"/>
      <c r="F386" s="21"/>
      <c r="G386" s="22"/>
      <c r="H386" s="29">
        <f t="shared" si="99"/>
        <v>0</v>
      </c>
      <c r="I386" s="29">
        <f t="shared" si="100"/>
        <v>0</v>
      </c>
      <c r="J386" s="23">
        <f t="shared" ref="J386" si="109">IF($D386=J$6,$C386*$G386,0)</f>
        <v>0</v>
      </c>
      <c r="K386" s="24">
        <f t="shared" si="105"/>
        <v>0</v>
      </c>
      <c r="L386" s="24">
        <f t="shared" si="105"/>
        <v>0</v>
      </c>
      <c r="M386" s="24">
        <f t="shared" si="105"/>
        <v>0</v>
      </c>
      <c r="N386" s="24">
        <f t="shared" si="105"/>
        <v>0</v>
      </c>
      <c r="O386" s="24">
        <f t="shared" si="105"/>
        <v>0</v>
      </c>
      <c r="P386" s="24">
        <f t="shared" si="105"/>
        <v>0</v>
      </c>
      <c r="Q386" s="24">
        <f t="shared" si="105"/>
        <v>0</v>
      </c>
      <c r="R386" s="24">
        <f t="shared" si="105"/>
        <v>0</v>
      </c>
      <c r="S386" s="24">
        <f t="shared" si="105"/>
        <v>0</v>
      </c>
      <c r="T386" s="31"/>
    </row>
    <row r="387" spans="2:23" s="26" customFormat="1" ht="15.75" outlineLevel="1" x14ac:dyDescent="0.25">
      <c r="B387" s="27"/>
      <c r="C387" s="18"/>
      <c r="D387" s="18"/>
      <c r="E387" s="19"/>
      <c r="F387" s="20"/>
      <c r="G387" s="28"/>
      <c r="H387" s="29">
        <f t="shared" si="99"/>
        <v>0</v>
      </c>
      <c r="I387" s="29">
        <f t="shared" si="100"/>
        <v>0</v>
      </c>
      <c r="J387" s="29">
        <f t="shared" ref="J387:J392" si="110">(H387*D387)+(I387*D387)</f>
        <v>0</v>
      </c>
      <c r="K387" s="24">
        <f t="shared" si="105"/>
        <v>0</v>
      </c>
      <c r="L387" s="24">
        <f t="shared" si="105"/>
        <v>0</v>
      </c>
      <c r="M387" s="24">
        <f t="shared" si="105"/>
        <v>0</v>
      </c>
      <c r="N387" s="24">
        <f t="shared" si="105"/>
        <v>0</v>
      </c>
      <c r="O387" s="24">
        <f t="shared" si="105"/>
        <v>0</v>
      </c>
      <c r="P387" s="24">
        <f t="shared" si="105"/>
        <v>0</v>
      </c>
      <c r="Q387" s="24">
        <f t="shared" si="105"/>
        <v>0</v>
      </c>
      <c r="R387" s="24">
        <f t="shared" si="105"/>
        <v>0</v>
      </c>
      <c r="S387" s="24">
        <f t="shared" si="105"/>
        <v>0</v>
      </c>
      <c r="T387" s="25" t="s">
        <v>31</v>
      </c>
      <c r="U387" s="30"/>
      <c r="W387" s="31"/>
    </row>
    <row r="388" spans="2:23" s="26" customFormat="1" ht="15.75" outlineLevel="1" x14ac:dyDescent="0.25">
      <c r="B388" s="27"/>
      <c r="C388" s="18"/>
      <c r="D388" s="18"/>
      <c r="E388" s="19"/>
      <c r="F388" s="20"/>
      <c r="G388" s="28"/>
      <c r="H388" s="29">
        <f t="shared" si="99"/>
        <v>0</v>
      </c>
      <c r="I388" s="29">
        <f t="shared" si="100"/>
        <v>0</v>
      </c>
      <c r="J388" s="29">
        <f t="shared" si="110"/>
        <v>0</v>
      </c>
      <c r="K388" s="24">
        <f t="shared" si="105"/>
        <v>0</v>
      </c>
      <c r="L388" s="24">
        <f t="shared" si="105"/>
        <v>0</v>
      </c>
      <c r="M388" s="24">
        <f t="shared" si="105"/>
        <v>0</v>
      </c>
      <c r="N388" s="24">
        <f t="shared" si="105"/>
        <v>0</v>
      </c>
      <c r="O388" s="24">
        <f t="shared" si="105"/>
        <v>0</v>
      </c>
      <c r="P388" s="24">
        <f t="shared" si="105"/>
        <v>0</v>
      </c>
      <c r="Q388" s="24">
        <f t="shared" si="105"/>
        <v>0</v>
      </c>
      <c r="R388" s="24">
        <f t="shared" si="105"/>
        <v>0</v>
      </c>
      <c r="S388" s="24">
        <f t="shared" si="105"/>
        <v>0</v>
      </c>
      <c r="T388" s="25" t="s">
        <v>31</v>
      </c>
      <c r="U388" s="30"/>
      <c r="W388" s="31"/>
    </row>
    <row r="389" spans="2:23" s="26" customFormat="1" ht="15.75" outlineLevel="1" x14ac:dyDescent="0.25">
      <c r="B389" s="27"/>
      <c r="C389" s="18"/>
      <c r="D389" s="18"/>
      <c r="E389" s="19"/>
      <c r="F389" s="20"/>
      <c r="G389" s="28"/>
      <c r="H389" s="29">
        <f t="shared" si="99"/>
        <v>0</v>
      </c>
      <c r="I389" s="29">
        <f t="shared" si="100"/>
        <v>0</v>
      </c>
      <c r="J389" s="29">
        <f t="shared" si="110"/>
        <v>0</v>
      </c>
      <c r="K389" s="24">
        <f t="shared" si="105"/>
        <v>0</v>
      </c>
      <c r="L389" s="24">
        <f t="shared" si="105"/>
        <v>0</v>
      </c>
      <c r="M389" s="24">
        <f t="shared" si="105"/>
        <v>0</v>
      </c>
      <c r="N389" s="24">
        <f t="shared" si="105"/>
        <v>0</v>
      </c>
      <c r="O389" s="24">
        <f t="shared" si="105"/>
        <v>0</v>
      </c>
      <c r="P389" s="24">
        <f t="shared" si="105"/>
        <v>0</v>
      </c>
      <c r="Q389" s="24">
        <f t="shared" si="105"/>
        <v>0</v>
      </c>
      <c r="R389" s="24">
        <f t="shared" si="105"/>
        <v>0</v>
      </c>
      <c r="S389" s="24">
        <f t="shared" si="105"/>
        <v>0</v>
      </c>
      <c r="T389" s="25" t="s">
        <v>31</v>
      </c>
      <c r="U389" s="30"/>
      <c r="W389" s="31"/>
    </row>
    <row r="390" spans="2:23" s="26" customFormat="1" ht="15.75" outlineLevel="1" x14ac:dyDescent="0.25">
      <c r="B390" s="27"/>
      <c r="C390" s="18"/>
      <c r="D390" s="18"/>
      <c r="E390" s="19"/>
      <c r="F390" s="20"/>
      <c r="G390" s="28"/>
      <c r="H390" s="29">
        <f t="shared" si="99"/>
        <v>0</v>
      </c>
      <c r="I390" s="29">
        <f t="shared" si="100"/>
        <v>0</v>
      </c>
      <c r="J390" s="29">
        <f t="shared" si="110"/>
        <v>0</v>
      </c>
      <c r="K390" s="24">
        <f t="shared" si="105"/>
        <v>0</v>
      </c>
      <c r="L390" s="24">
        <f t="shared" si="105"/>
        <v>0</v>
      </c>
      <c r="M390" s="24">
        <f t="shared" si="105"/>
        <v>0</v>
      </c>
      <c r="N390" s="24">
        <f t="shared" si="105"/>
        <v>0</v>
      </c>
      <c r="O390" s="24">
        <f t="shared" si="105"/>
        <v>0</v>
      </c>
      <c r="P390" s="24">
        <f t="shared" si="105"/>
        <v>0</v>
      </c>
      <c r="Q390" s="24">
        <f t="shared" si="105"/>
        <v>0</v>
      </c>
      <c r="R390" s="24">
        <f t="shared" si="105"/>
        <v>0</v>
      </c>
      <c r="S390" s="24">
        <f t="shared" si="105"/>
        <v>0</v>
      </c>
      <c r="T390" s="25" t="s">
        <v>31</v>
      </c>
      <c r="U390" s="30"/>
      <c r="W390" s="31"/>
    </row>
    <row r="391" spans="2:23" s="38" customFormat="1" ht="15.75" outlineLevel="1" x14ac:dyDescent="0.25">
      <c r="B391" s="32"/>
      <c r="C391" s="33"/>
      <c r="D391" s="33"/>
      <c r="E391" s="34"/>
      <c r="F391" s="35"/>
      <c r="G391" s="35"/>
      <c r="H391" s="29">
        <f t="shared" si="99"/>
        <v>0</v>
      </c>
      <c r="I391" s="29">
        <f t="shared" si="100"/>
        <v>0</v>
      </c>
      <c r="J391" s="36">
        <f t="shared" si="110"/>
        <v>0</v>
      </c>
      <c r="K391" s="24">
        <f t="shared" si="105"/>
        <v>0</v>
      </c>
      <c r="L391" s="24">
        <f t="shared" si="105"/>
        <v>0</v>
      </c>
      <c r="M391" s="24">
        <f t="shared" si="105"/>
        <v>0</v>
      </c>
      <c r="N391" s="24">
        <f t="shared" si="105"/>
        <v>0</v>
      </c>
      <c r="O391" s="24">
        <f t="shared" si="105"/>
        <v>0</v>
      </c>
      <c r="P391" s="24">
        <f t="shared" si="105"/>
        <v>0</v>
      </c>
      <c r="Q391" s="24">
        <f t="shared" si="105"/>
        <v>0</v>
      </c>
      <c r="R391" s="24">
        <f t="shared" si="105"/>
        <v>0</v>
      </c>
      <c r="S391" s="24">
        <f t="shared" si="105"/>
        <v>0</v>
      </c>
      <c r="T391" s="37" t="s">
        <v>31</v>
      </c>
      <c r="U391" s="37"/>
    </row>
    <row r="392" spans="2:23" s="26" customFormat="1" ht="15.75" outlineLevel="1" x14ac:dyDescent="0.25">
      <c r="B392" s="27"/>
      <c r="C392" s="18"/>
      <c r="D392" s="18"/>
      <c r="E392" s="62"/>
      <c r="F392" s="20"/>
      <c r="G392" s="28"/>
      <c r="H392" s="29">
        <f t="shared" si="99"/>
        <v>0</v>
      </c>
      <c r="I392" s="29">
        <f t="shared" si="100"/>
        <v>0</v>
      </c>
      <c r="J392" s="29">
        <f t="shared" si="110"/>
        <v>0</v>
      </c>
      <c r="K392" s="24">
        <f t="shared" si="105"/>
        <v>0</v>
      </c>
      <c r="L392" s="24">
        <f t="shared" si="105"/>
        <v>0</v>
      </c>
      <c r="M392" s="24">
        <f t="shared" si="105"/>
        <v>0</v>
      </c>
      <c r="N392" s="24">
        <f t="shared" si="105"/>
        <v>0</v>
      </c>
      <c r="O392" s="24">
        <f t="shared" si="105"/>
        <v>0</v>
      </c>
      <c r="P392" s="24">
        <f t="shared" si="105"/>
        <v>0</v>
      </c>
      <c r="Q392" s="24">
        <f t="shared" si="105"/>
        <v>0</v>
      </c>
      <c r="R392" s="24">
        <f t="shared" si="105"/>
        <v>0</v>
      </c>
      <c r="S392" s="24">
        <f t="shared" si="105"/>
        <v>0</v>
      </c>
      <c r="T392" s="25" t="s">
        <v>31</v>
      </c>
      <c r="U392" s="30"/>
      <c r="W392" s="31"/>
    </row>
    <row r="393" spans="2:23" s="26" customFormat="1" ht="15.75" outlineLevel="1" x14ac:dyDescent="0.25">
      <c r="B393" s="17"/>
      <c r="C393" s="18"/>
      <c r="D393" s="19"/>
      <c r="E393" s="20"/>
      <c r="F393" s="21"/>
      <c r="G393" s="22"/>
      <c r="H393" s="29">
        <f t="shared" si="99"/>
        <v>0</v>
      </c>
      <c r="I393" s="29">
        <f t="shared" si="100"/>
        <v>0</v>
      </c>
      <c r="J393" s="23">
        <f t="shared" ref="J393" si="111">IF($D393=J$6,$C393*$G393,0)</f>
        <v>0</v>
      </c>
      <c r="K393" s="24">
        <f t="shared" si="105"/>
        <v>0</v>
      </c>
      <c r="L393" s="24">
        <f t="shared" si="105"/>
        <v>0</v>
      </c>
      <c r="M393" s="24">
        <f t="shared" si="105"/>
        <v>0</v>
      </c>
      <c r="N393" s="24">
        <f t="shared" si="105"/>
        <v>0</v>
      </c>
      <c r="O393" s="24">
        <f t="shared" si="105"/>
        <v>0</v>
      </c>
      <c r="P393" s="24">
        <f t="shared" si="105"/>
        <v>0</v>
      </c>
      <c r="Q393" s="24">
        <f t="shared" si="105"/>
        <v>0</v>
      </c>
      <c r="R393" s="24">
        <f t="shared" si="105"/>
        <v>0</v>
      </c>
      <c r="S393" s="24">
        <f t="shared" si="105"/>
        <v>0</v>
      </c>
      <c r="T393" s="25" t="s">
        <v>31</v>
      </c>
    </row>
    <row r="394" spans="2:23" s="26" customFormat="1" ht="15.75" outlineLevel="1" x14ac:dyDescent="0.25">
      <c r="B394" s="27"/>
      <c r="C394" s="18"/>
      <c r="D394" s="18"/>
      <c r="E394" s="19"/>
      <c r="F394" s="20"/>
      <c r="G394" s="28"/>
      <c r="H394" s="29">
        <f t="shared" si="99"/>
        <v>0</v>
      </c>
      <c r="I394" s="29">
        <f t="shared" si="100"/>
        <v>0</v>
      </c>
      <c r="J394" s="29">
        <f t="shared" ref="J394:J398" si="112">(H394*D394)+(I394*D394)</f>
        <v>0</v>
      </c>
      <c r="K394" s="24">
        <f t="shared" si="105"/>
        <v>0</v>
      </c>
      <c r="L394" s="24">
        <f t="shared" si="105"/>
        <v>0</v>
      </c>
      <c r="M394" s="24">
        <f t="shared" si="105"/>
        <v>0</v>
      </c>
      <c r="N394" s="24">
        <f t="shared" si="105"/>
        <v>0</v>
      </c>
      <c r="O394" s="24">
        <f t="shared" si="105"/>
        <v>0</v>
      </c>
      <c r="P394" s="24">
        <f t="shared" si="105"/>
        <v>0</v>
      </c>
      <c r="Q394" s="24">
        <f t="shared" si="105"/>
        <v>0</v>
      </c>
      <c r="R394" s="24">
        <f t="shared" si="105"/>
        <v>0</v>
      </c>
      <c r="S394" s="24">
        <f t="shared" si="105"/>
        <v>0</v>
      </c>
      <c r="T394" s="25" t="s">
        <v>31</v>
      </c>
      <c r="U394" s="30"/>
      <c r="W394" s="31"/>
    </row>
    <row r="395" spans="2:23" s="38" customFormat="1" ht="15.75" outlineLevel="1" x14ac:dyDescent="0.25">
      <c r="B395" s="32"/>
      <c r="C395" s="33"/>
      <c r="D395" s="33"/>
      <c r="E395" s="34"/>
      <c r="F395" s="35"/>
      <c r="G395" s="35"/>
      <c r="H395" s="29">
        <f t="shared" si="99"/>
        <v>0</v>
      </c>
      <c r="I395" s="29">
        <f t="shared" si="100"/>
        <v>0</v>
      </c>
      <c r="J395" s="36">
        <f t="shared" si="112"/>
        <v>0</v>
      </c>
      <c r="K395" s="24">
        <f t="shared" si="105"/>
        <v>0</v>
      </c>
      <c r="L395" s="61">
        <f t="shared" si="105"/>
        <v>0</v>
      </c>
      <c r="M395" s="24">
        <f t="shared" si="105"/>
        <v>0</v>
      </c>
      <c r="N395" s="24">
        <f t="shared" si="105"/>
        <v>0</v>
      </c>
      <c r="O395" s="24">
        <f t="shared" si="105"/>
        <v>0</v>
      </c>
      <c r="P395" s="24">
        <f t="shared" si="105"/>
        <v>0</v>
      </c>
      <c r="Q395" s="24">
        <f t="shared" si="105"/>
        <v>0</v>
      </c>
      <c r="R395" s="24">
        <f t="shared" si="105"/>
        <v>0</v>
      </c>
      <c r="S395" s="24">
        <f t="shared" si="105"/>
        <v>0</v>
      </c>
      <c r="T395" s="37" t="s">
        <v>31</v>
      </c>
      <c r="U395" s="37"/>
    </row>
    <row r="396" spans="2:23" s="26" customFormat="1" ht="15.75" outlineLevel="1" x14ac:dyDescent="0.25">
      <c r="B396" s="27"/>
      <c r="C396" s="18"/>
      <c r="D396" s="18"/>
      <c r="E396" s="19"/>
      <c r="F396" s="20"/>
      <c r="G396" s="28"/>
      <c r="H396" s="29">
        <f t="shared" si="99"/>
        <v>0</v>
      </c>
      <c r="I396" s="29">
        <f t="shared" si="100"/>
        <v>0</v>
      </c>
      <c r="J396" s="29">
        <f t="shared" si="112"/>
        <v>0</v>
      </c>
      <c r="K396" s="24">
        <f t="shared" si="105"/>
        <v>0</v>
      </c>
      <c r="L396" s="24">
        <f t="shared" si="105"/>
        <v>0</v>
      </c>
      <c r="M396" s="24">
        <f t="shared" si="105"/>
        <v>0</v>
      </c>
      <c r="N396" s="24">
        <f t="shared" si="105"/>
        <v>0</v>
      </c>
      <c r="O396" s="24">
        <f t="shared" si="105"/>
        <v>0</v>
      </c>
      <c r="P396" s="24">
        <f t="shared" si="105"/>
        <v>0</v>
      </c>
      <c r="Q396" s="24">
        <f t="shared" si="105"/>
        <v>0</v>
      </c>
      <c r="R396" s="24">
        <f t="shared" si="105"/>
        <v>0</v>
      </c>
      <c r="S396" s="24">
        <f t="shared" si="105"/>
        <v>0</v>
      </c>
      <c r="T396" s="25" t="s">
        <v>31</v>
      </c>
      <c r="U396" s="30"/>
      <c r="W396" s="31"/>
    </row>
    <row r="397" spans="2:23" s="26" customFormat="1" ht="15.75" outlineLevel="1" x14ac:dyDescent="0.25">
      <c r="B397" s="27"/>
      <c r="C397" s="18"/>
      <c r="D397" s="18"/>
      <c r="E397" s="19"/>
      <c r="F397" s="20"/>
      <c r="G397" s="28"/>
      <c r="H397" s="29">
        <f t="shared" si="99"/>
        <v>0</v>
      </c>
      <c r="I397" s="29">
        <f t="shared" si="100"/>
        <v>0</v>
      </c>
      <c r="J397" s="29">
        <f t="shared" si="112"/>
        <v>0</v>
      </c>
      <c r="K397" s="24">
        <f t="shared" si="105"/>
        <v>0</v>
      </c>
      <c r="L397" s="24">
        <f t="shared" si="105"/>
        <v>0</v>
      </c>
      <c r="M397" s="24">
        <f t="shared" si="105"/>
        <v>0</v>
      </c>
      <c r="N397" s="24">
        <f t="shared" si="105"/>
        <v>0</v>
      </c>
      <c r="O397" s="24">
        <f t="shared" si="105"/>
        <v>0</v>
      </c>
      <c r="P397" s="24">
        <f t="shared" si="105"/>
        <v>0</v>
      </c>
      <c r="Q397" s="24">
        <f t="shared" si="105"/>
        <v>0</v>
      </c>
      <c r="R397" s="24">
        <f t="shared" si="105"/>
        <v>0</v>
      </c>
      <c r="S397" s="24">
        <f t="shared" si="105"/>
        <v>0</v>
      </c>
      <c r="T397" s="25" t="s">
        <v>31</v>
      </c>
      <c r="U397" s="30"/>
      <c r="W397" s="31"/>
    </row>
    <row r="398" spans="2:23" s="26" customFormat="1" ht="15.75" outlineLevel="1" x14ac:dyDescent="0.25">
      <c r="B398" s="27"/>
      <c r="C398" s="18"/>
      <c r="D398" s="18"/>
      <c r="E398" s="62"/>
      <c r="F398" s="20"/>
      <c r="G398" s="28"/>
      <c r="H398" s="29">
        <f t="shared" si="99"/>
        <v>0</v>
      </c>
      <c r="I398" s="29">
        <f t="shared" si="100"/>
        <v>0</v>
      </c>
      <c r="J398" s="29">
        <f t="shared" si="112"/>
        <v>0</v>
      </c>
      <c r="K398" s="24">
        <f t="shared" si="105"/>
        <v>0</v>
      </c>
      <c r="L398" s="24">
        <f t="shared" si="105"/>
        <v>0</v>
      </c>
      <c r="M398" s="24">
        <f t="shared" si="105"/>
        <v>0</v>
      </c>
      <c r="N398" s="24">
        <f t="shared" ref="L398:S402" si="113">IF($E398=N$6,$J398,0)</f>
        <v>0</v>
      </c>
      <c r="O398" s="24">
        <f t="shared" si="113"/>
        <v>0</v>
      </c>
      <c r="P398" s="24">
        <f t="shared" si="113"/>
        <v>0</v>
      </c>
      <c r="Q398" s="24">
        <f t="shared" si="113"/>
        <v>0</v>
      </c>
      <c r="R398" s="24">
        <f t="shared" si="113"/>
        <v>0</v>
      </c>
      <c r="S398" s="24">
        <f t="shared" si="113"/>
        <v>0</v>
      </c>
      <c r="T398" s="25" t="s">
        <v>31</v>
      </c>
      <c r="U398" s="30"/>
      <c r="W398" s="31"/>
    </row>
    <row r="399" spans="2:23" s="26" customFormat="1" ht="15.75" outlineLevel="1" x14ac:dyDescent="0.25">
      <c r="B399" s="17"/>
      <c r="C399" s="18"/>
      <c r="D399" s="19"/>
      <c r="E399" s="20"/>
      <c r="F399" s="21"/>
      <c r="G399" s="22"/>
      <c r="H399" s="29">
        <f t="shared" si="99"/>
        <v>0</v>
      </c>
      <c r="I399" s="29">
        <f t="shared" si="100"/>
        <v>0</v>
      </c>
      <c r="J399" s="23">
        <f t="shared" ref="J399" si="114">IF($D399=J$6,$C399*$G399,0)</f>
        <v>0</v>
      </c>
      <c r="K399" s="24">
        <f t="shared" ref="K399:S403" si="115">IF($E399=K$6,$J399,0)</f>
        <v>0</v>
      </c>
      <c r="L399" s="24">
        <f t="shared" si="113"/>
        <v>0</v>
      </c>
      <c r="M399" s="24">
        <f t="shared" si="113"/>
        <v>0</v>
      </c>
      <c r="N399" s="24">
        <f t="shared" si="113"/>
        <v>0</v>
      </c>
      <c r="O399" s="24">
        <f t="shared" si="113"/>
        <v>0</v>
      </c>
      <c r="P399" s="24">
        <f t="shared" si="113"/>
        <v>0</v>
      </c>
      <c r="Q399" s="24">
        <f t="shared" si="113"/>
        <v>0</v>
      </c>
      <c r="R399" s="24">
        <f t="shared" si="113"/>
        <v>0</v>
      </c>
      <c r="S399" s="24">
        <f t="shared" si="113"/>
        <v>0</v>
      </c>
      <c r="T399" s="25" t="s">
        <v>31</v>
      </c>
    </row>
    <row r="400" spans="2:23" s="26" customFormat="1" ht="15.75" outlineLevel="1" x14ac:dyDescent="0.25">
      <c r="B400" s="27"/>
      <c r="C400" s="18"/>
      <c r="D400" s="18"/>
      <c r="E400" s="19"/>
      <c r="F400" s="20"/>
      <c r="G400" s="28"/>
      <c r="H400" s="29">
        <f t="shared" si="99"/>
        <v>0</v>
      </c>
      <c r="I400" s="29">
        <f t="shared" si="100"/>
        <v>0</v>
      </c>
      <c r="J400" s="29">
        <f t="shared" ref="J400:J403" si="116">(H400*D400)+(I400*D400)</f>
        <v>0</v>
      </c>
      <c r="K400" s="24">
        <f t="shared" si="115"/>
        <v>0</v>
      </c>
      <c r="L400" s="24">
        <f t="shared" si="113"/>
        <v>0</v>
      </c>
      <c r="M400" s="24">
        <f t="shared" si="113"/>
        <v>0</v>
      </c>
      <c r="N400" s="24">
        <f t="shared" si="113"/>
        <v>0</v>
      </c>
      <c r="O400" s="24">
        <f t="shared" si="113"/>
        <v>0</v>
      </c>
      <c r="P400" s="24">
        <f t="shared" si="113"/>
        <v>0</v>
      </c>
      <c r="Q400" s="24">
        <f t="shared" si="113"/>
        <v>0</v>
      </c>
      <c r="R400" s="24">
        <f t="shared" si="113"/>
        <v>0</v>
      </c>
      <c r="S400" s="24">
        <f t="shared" si="113"/>
        <v>0</v>
      </c>
      <c r="T400" s="25" t="s">
        <v>31</v>
      </c>
      <c r="U400" s="30"/>
      <c r="W400" s="31"/>
    </row>
    <row r="401" spans="2:23" s="26" customFormat="1" ht="15.75" outlineLevel="1" x14ac:dyDescent="0.25">
      <c r="B401" s="27"/>
      <c r="C401" s="18"/>
      <c r="D401" s="18"/>
      <c r="E401" s="62"/>
      <c r="F401" s="20"/>
      <c r="G401" s="28"/>
      <c r="H401" s="29">
        <f t="shared" si="99"/>
        <v>0</v>
      </c>
      <c r="I401" s="29">
        <f t="shared" si="100"/>
        <v>0</v>
      </c>
      <c r="J401" s="29">
        <f t="shared" si="116"/>
        <v>0</v>
      </c>
      <c r="K401" s="24">
        <f t="shared" si="115"/>
        <v>0</v>
      </c>
      <c r="L401" s="24">
        <f t="shared" si="113"/>
        <v>0</v>
      </c>
      <c r="M401" s="24">
        <f t="shared" si="113"/>
        <v>0</v>
      </c>
      <c r="N401" s="24">
        <f t="shared" si="113"/>
        <v>0</v>
      </c>
      <c r="O401" s="24">
        <f t="shared" si="113"/>
        <v>0</v>
      </c>
      <c r="P401" s="24">
        <f t="shared" si="113"/>
        <v>0</v>
      </c>
      <c r="Q401" s="24">
        <f t="shared" si="113"/>
        <v>0</v>
      </c>
      <c r="R401" s="24">
        <f t="shared" si="113"/>
        <v>0</v>
      </c>
      <c r="S401" s="24">
        <f t="shared" si="113"/>
        <v>0</v>
      </c>
      <c r="T401" s="25" t="s">
        <v>31</v>
      </c>
      <c r="U401" s="30"/>
      <c r="W401" s="31"/>
    </row>
    <row r="402" spans="2:23" s="38" customFormat="1" ht="15.75" outlineLevel="1" x14ac:dyDescent="0.25">
      <c r="B402" s="32"/>
      <c r="C402" s="33"/>
      <c r="D402" s="33"/>
      <c r="E402" s="34"/>
      <c r="F402" s="35"/>
      <c r="G402" s="35"/>
      <c r="H402" s="29">
        <f t="shared" si="99"/>
        <v>0</v>
      </c>
      <c r="I402" s="29">
        <f t="shared" si="100"/>
        <v>0</v>
      </c>
      <c r="J402" s="36">
        <f t="shared" si="116"/>
        <v>0</v>
      </c>
      <c r="K402" s="24">
        <f t="shared" si="115"/>
        <v>0</v>
      </c>
      <c r="L402" s="24">
        <f t="shared" si="113"/>
        <v>0</v>
      </c>
      <c r="M402" s="24">
        <f t="shared" si="113"/>
        <v>0</v>
      </c>
      <c r="N402" s="24">
        <f t="shared" si="113"/>
        <v>0</v>
      </c>
      <c r="O402" s="24">
        <f t="shared" si="113"/>
        <v>0</v>
      </c>
      <c r="P402" s="24">
        <f t="shared" si="113"/>
        <v>0</v>
      </c>
      <c r="Q402" s="24">
        <f t="shared" si="113"/>
        <v>0</v>
      </c>
      <c r="R402" s="24">
        <f t="shared" si="113"/>
        <v>0</v>
      </c>
      <c r="S402" s="24">
        <f t="shared" si="113"/>
        <v>0</v>
      </c>
      <c r="T402" s="37" t="s">
        <v>31</v>
      </c>
      <c r="U402" s="37"/>
    </row>
    <row r="403" spans="2:23" s="26" customFormat="1" ht="15.75" outlineLevel="1" x14ac:dyDescent="0.25">
      <c r="B403" s="27"/>
      <c r="C403" s="18"/>
      <c r="D403" s="18"/>
      <c r="E403" s="19"/>
      <c r="F403" s="20"/>
      <c r="G403" s="28"/>
      <c r="H403" s="29">
        <f t="shared" si="99"/>
        <v>0</v>
      </c>
      <c r="I403" s="29">
        <f t="shared" si="100"/>
        <v>0</v>
      </c>
      <c r="J403" s="29">
        <f t="shared" si="116"/>
        <v>0</v>
      </c>
      <c r="K403" s="24">
        <f t="shared" si="115"/>
        <v>0</v>
      </c>
      <c r="L403" s="24">
        <f t="shared" si="115"/>
        <v>0</v>
      </c>
      <c r="M403" s="24">
        <f t="shared" si="115"/>
        <v>0</v>
      </c>
      <c r="N403" s="24">
        <f t="shared" si="115"/>
        <v>0</v>
      </c>
      <c r="O403" s="24">
        <f t="shared" si="115"/>
        <v>0</v>
      </c>
      <c r="P403" s="24">
        <f t="shared" si="115"/>
        <v>0</v>
      </c>
      <c r="Q403" s="24">
        <f t="shared" si="115"/>
        <v>0</v>
      </c>
      <c r="R403" s="24">
        <f t="shared" si="115"/>
        <v>0</v>
      </c>
      <c r="S403" s="24">
        <f t="shared" si="115"/>
        <v>0</v>
      </c>
      <c r="T403" s="25" t="s">
        <v>31</v>
      </c>
      <c r="U403" s="30"/>
      <c r="W403" s="31"/>
    </row>
    <row r="404" spans="2:23" s="26" customFormat="1" ht="15.75" outlineLevel="1" x14ac:dyDescent="0.25">
      <c r="B404" s="69"/>
      <c r="C404" s="65"/>
      <c r="D404" s="65"/>
      <c r="E404" s="66"/>
      <c r="F404" s="39"/>
      <c r="G404" s="39"/>
      <c r="H404" s="29">
        <f t="shared" si="99"/>
        <v>0</v>
      </c>
      <c r="I404" s="29">
        <f t="shared" si="100"/>
        <v>0</v>
      </c>
      <c r="J404" s="29"/>
      <c r="K404" s="24"/>
      <c r="L404" s="24"/>
      <c r="M404" s="24"/>
      <c r="N404" s="24"/>
      <c r="O404" s="24"/>
      <c r="P404" s="24"/>
      <c r="Q404" s="24"/>
      <c r="R404" s="24"/>
      <c r="S404" s="24"/>
      <c r="T404" s="25"/>
      <c r="U404" s="30"/>
      <c r="W404" s="31"/>
    </row>
    <row r="405" spans="2:23" s="26" customFormat="1" ht="15.75" outlineLevel="1" x14ac:dyDescent="0.25">
      <c r="B405" s="9"/>
      <c r="C405" s="18"/>
      <c r="D405" s="18"/>
      <c r="E405" s="62"/>
      <c r="F405" s="20"/>
      <c r="G405" s="28"/>
      <c r="H405" s="29">
        <f t="shared" si="99"/>
        <v>0</v>
      </c>
      <c r="I405" s="29">
        <f t="shared" si="100"/>
        <v>0</v>
      </c>
      <c r="J405" s="63"/>
      <c r="K405" s="24">
        <f t="shared" ref="K405:S431" si="117">IF($E405=K$6,$J405,0)</f>
        <v>0</v>
      </c>
      <c r="L405" s="24">
        <f t="shared" si="117"/>
        <v>0</v>
      </c>
      <c r="M405" s="24">
        <f t="shared" si="117"/>
        <v>0</v>
      </c>
      <c r="N405" s="24">
        <f t="shared" si="117"/>
        <v>0</v>
      </c>
      <c r="O405" s="24">
        <f t="shared" si="117"/>
        <v>0</v>
      </c>
      <c r="P405" s="24">
        <f t="shared" si="117"/>
        <v>0</v>
      </c>
      <c r="Q405" s="24">
        <f t="shared" si="117"/>
        <v>0</v>
      </c>
      <c r="R405" s="24">
        <f t="shared" si="117"/>
        <v>0</v>
      </c>
      <c r="S405" s="24">
        <f t="shared" si="117"/>
        <v>0</v>
      </c>
      <c r="T405" s="30"/>
      <c r="U405" s="30"/>
    </row>
    <row r="406" spans="2:23" s="26" customFormat="1" ht="15.75" outlineLevel="1" x14ac:dyDescent="0.25">
      <c r="B406" s="9"/>
      <c r="C406" s="18"/>
      <c r="D406" s="18"/>
      <c r="E406" s="62"/>
      <c r="F406" s="20"/>
      <c r="G406" s="28"/>
      <c r="H406" s="29">
        <f t="shared" si="99"/>
        <v>0</v>
      </c>
      <c r="I406" s="29">
        <f t="shared" si="100"/>
        <v>0</v>
      </c>
      <c r="J406" s="63"/>
      <c r="K406" s="24">
        <f t="shared" si="117"/>
        <v>0</v>
      </c>
      <c r="L406" s="24">
        <f t="shared" si="117"/>
        <v>0</v>
      </c>
      <c r="M406" s="24">
        <f t="shared" si="117"/>
        <v>0</v>
      </c>
      <c r="N406" s="24">
        <f t="shared" si="117"/>
        <v>0</v>
      </c>
      <c r="O406" s="24">
        <f t="shared" si="117"/>
        <v>0</v>
      </c>
      <c r="P406" s="24">
        <f t="shared" si="117"/>
        <v>0</v>
      </c>
      <c r="Q406" s="24">
        <f t="shared" si="117"/>
        <v>0</v>
      </c>
      <c r="R406" s="24">
        <f t="shared" si="117"/>
        <v>0</v>
      </c>
      <c r="S406" s="24">
        <f t="shared" si="117"/>
        <v>0</v>
      </c>
      <c r="T406" s="30"/>
      <c r="U406" s="30"/>
    </row>
    <row r="407" spans="2:23" s="26" customFormat="1" ht="15.75" outlineLevel="1" x14ac:dyDescent="0.25">
      <c r="B407" s="27"/>
      <c r="C407" s="18"/>
      <c r="D407" s="18"/>
      <c r="E407" s="62"/>
      <c r="F407" s="39"/>
      <c r="G407" s="39"/>
      <c r="H407" s="29">
        <f t="shared" si="99"/>
        <v>0</v>
      </c>
      <c r="I407" s="29">
        <f t="shared" si="100"/>
        <v>0</v>
      </c>
      <c r="J407" s="29">
        <f t="shared" ref="J407:J411" si="118">(H407*D407)+(I407*D407)</f>
        <v>0</v>
      </c>
      <c r="K407" s="24">
        <f t="shared" si="117"/>
        <v>0</v>
      </c>
      <c r="L407" s="24">
        <f t="shared" si="117"/>
        <v>0</v>
      </c>
      <c r="M407" s="24">
        <f t="shared" si="117"/>
        <v>0</v>
      </c>
      <c r="N407" s="24">
        <f t="shared" si="117"/>
        <v>0</v>
      </c>
      <c r="O407" s="24">
        <f t="shared" si="117"/>
        <v>0</v>
      </c>
      <c r="P407" s="24">
        <f t="shared" si="117"/>
        <v>0</v>
      </c>
      <c r="Q407" s="24">
        <f t="shared" si="117"/>
        <v>0</v>
      </c>
      <c r="R407" s="24">
        <f t="shared" si="117"/>
        <v>0</v>
      </c>
      <c r="S407" s="24">
        <f t="shared" si="117"/>
        <v>0</v>
      </c>
      <c r="T407" s="25" t="s">
        <v>31</v>
      </c>
      <c r="U407" s="30"/>
      <c r="W407" s="31"/>
    </row>
    <row r="408" spans="2:23" s="38" customFormat="1" ht="15.75" outlineLevel="1" x14ac:dyDescent="0.25">
      <c r="B408" s="32"/>
      <c r="C408" s="33"/>
      <c r="D408" s="33"/>
      <c r="E408" s="34"/>
      <c r="F408" s="35"/>
      <c r="G408" s="35"/>
      <c r="H408" s="29">
        <f t="shared" si="99"/>
        <v>0</v>
      </c>
      <c r="I408" s="29">
        <f t="shared" si="100"/>
        <v>0</v>
      </c>
      <c r="J408" s="36">
        <f t="shared" si="118"/>
        <v>0</v>
      </c>
      <c r="K408" s="24">
        <f t="shared" si="117"/>
        <v>0</v>
      </c>
      <c r="L408" s="24">
        <f t="shared" si="117"/>
        <v>0</v>
      </c>
      <c r="M408" s="24">
        <f t="shared" si="117"/>
        <v>0</v>
      </c>
      <c r="N408" s="24">
        <f t="shared" si="117"/>
        <v>0</v>
      </c>
      <c r="O408" s="24">
        <f t="shared" si="117"/>
        <v>0</v>
      </c>
      <c r="P408" s="24">
        <f t="shared" si="117"/>
        <v>0</v>
      </c>
      <c r="Q408" s="24">
        <f t="shared" si="117"/>
        <v>0</v>
      </c>
      <c r="R408" s="24">
        <f t="shared" si="117"/>
        <v>0</v>
      </c>
      <c r="S408" s="24">
        <f t="shared" si="117"/>
        <v>0</v>
      </c>
      <c r="T408" s="37" t="s">
        <v>31</v>
      </c>
      <c r="U408" s="37"/>
    </row>
    <row r="409" spans="2:23" s="26" customFormat="1" ht="15.75" outlineLevel="1" x14ac:dyDescent="0.25">
      <c r="B409" s="27"/>
      <c r="C409" s="18"/>
      <c r="D409" s="18"/>
      <c r="E409" s="62"/>
      <c r="F409" s="39"/>
      <c r="G409" s="39"/>
      <c r="H409" s="29">
        <f t="shared" si="99"/>
        <v>0</v>
      </c>
      <c r="I409" s="29">
        <f t="shared" si="100"/>
        <v>0</v>
      </c>
      <c r="J409" s="29">
        <f t="shared" si="118"/>
        <v>0</v>
      </c>
      <c r="K409" s="24">
        <f t="shared" si="117"/>
        <v>0</v>
      </c>
      <c r="L409" s="24">
        <f t="shared" si="117"/>
        <v>0</v>
      </c>
      <c r="M409" s="24">
        <f t="shared" si="117"/>
        <v>0</v>
      </c>
      <c r="N409" s="24">
        <f t="shared" si="117"/>
        <v>0</v>
      </c>
      <c r="O409" s="24">
        <f t="shared" si="117"/>
        <v>0</v>
      </c>
      <c r="P409" s="24">
        <f t="shared" si="117"/>
        <v>0</v>
      </c>
      <c r="Q409" s="24">
        <f t="shared" si="117"/>
        <v>0</v>
      </c>
      <c r="R409" s="24">
        <f t="shared" si="117"/>
        <v>0</v>
      </c>
      <c r="S409" s="24">
        <f t="shared" si="117"/>
        <v>0</v>
      </c>
      <c r="T409" s="25" t="s">
        <v>31</v>
      </c>
      <c r="U409" s="30"/>
      <c r="W409" s="31"/>
    </row>
    <row r="410" spans="2:23" s="26" customFormat="1" ht="15.75" outlineLevel="1" x14ac:dyDescent="0.25">
      <c r="B410" s="27"/>
      <c r="C410" s="18"/>
      <c r="D410" s="18"/>
      <c r="E410" s="62"/>
      <c r="F410" s="39"/>
      <c r="G410" s="39"/>
      <c r="H410" s="29">
        <f t="shared" si="99"/>
        <v>0</v>
      </c>
      <c r="I410" s="29">
        <f t="shared" si="100"/>
        <v>0</v>
      </c>
      <c r="J410" s="29">
        <f t="shared" si="118"/>
        <v>0</v>
      </c>
      <c r="K410" s="24">
        <f t="shared" si="117"/>
        <v>0</v>
      </c>
      <c r="L410" s="24">
        <f t="shared" si="117"/>
        <v>0</v>
      </c>
      <c r="M410" s="24">
        <f t="shared" si="117"/>
        <v>0</v>
      </c>
      <c r="N410" s="24">
        <f t="shared" si="117"/>
        <v>0</v>
      </c>
      <c r="O410" s="24">
        <f t="shared" si="117"/>
        <v>0</v>
      </c>
      <c r="P410" s="24">
        <f t="shared" si="117"/>
        <v>0</v>
      </c>
      <c r="Q410" s="24">
        <f t="shared" si="117"/>
        <v>0</v>
      </c>
      <c r="R410" s="24">
        <f t="shared" si="117"/>
        <v>0</v>
      </c>
      <c r="S410" s="24">
        <f t="shared" si="117"/>
        <v>0</v>
      </c>
      <c r="T410" s="25" t="s">
        <v>31</v>
      </c>
      <c r="U410" s="30"/>
      <c r="W410" s="31"/>
    </row>
    <row r="411" spans="2:23" s="38" customFormat="1" ht="15.75" outlineLevel="1" x14ac:dyDescent="0.25">
      <c r="B411" s="32"/>
      <c r="C411" s="33"/>
      <c r="D411" s="33"/>
      <c r="E411" s="34"/>
      <c r="F411" s="35"/>
      <c r="G411" s="35"/>
      <c r="H411" s="29">
        <f t="shared" si="99"/>
        <v>0</v>
      </c>
      <c r="I411" s="29">
        <f t="shared" si="100"/>
        <v>0</v>
      </c>
      <c r="J411" s="36">
        <f t="shared" si="118"/>
        <v>0</v>
      </c>
      <c r="K411" s="24">
        <f t="shared" si="117"/>
        <v>0</v>
      </c>
      <c r="L411" s="24">
        <f t="shared" si="117"/>
        <v>0</v>
      </c>
      <c r="M411" s="24">
        <f t="shared" si="117"/>
        <v>0</v>
      </c>
      <c r="N411" s="24">
        <f t="shared" si="117"/>
        <v>0</v>
      </c>
      <c r="O411" s="24">
        <f t="shared" si="117"/>
        <v>0</v>
      </c>
      <c r="P411" s="24">
        <f t="shared" si="117"/>
        <v>0</v>
      </c>
      <c r="Q411" s="24">
        <f t="shared" si="117"/>
        <v>0</v>
      </c>
      <c r="R411" s="24">
        <f t="shared" si="117"/>
        <v>0</v>
      </c>
      <c r="S411" s="24">
        <f t="shared" si="117"/>
        <v>0</v>
      </c>
      <c r="T411" s="37" t="s">
        <v>31</v>
      </c>
      <c r="U411" s="37"/>
    </row>
    <row r="412" spans="2:23" s="68" customFormat="1" ht="15.75" outlineLevel="1" x14ac:dyDescent="0.25">
      <c r="B412" s="17"/>
      <c r="C412" s="65"/>
      <c r="D412" s="65"/>
      <c r="E412" s="66"/>
      <c r="F412" s="39"/>
      <c r="G412" s="39"/>
      <c r="H412" s="29">
        <f t="shared" si="99"/>
        <v>0</v>
      </c>
      <c r="I412" s="29">
        <f t="shared" si="100"/>
        <v>0</v>
      </c>
      <c r="J412" s="29"/>
      <c r="K412" s="24">
        <f t="shared" si="117"/>
        <v>0</v>
      </c>
      <c r="L412" s="24">
        <f t="shared" si="117"/>
        <v>0</v>
      </c>
      <c r="M412" s="24">
        <f t="shared" si="117"/>
        <v>0</v>
      </c>
      <c r="N412" s="24">
        <f t="shared" si="117"/>
        <v>0</v>
      </c>
      <c r="O412" s="24">
        <f t="shared" si="117"/>
        <v>0</v>
      </c>
      <c r="P412" s="24">
        <f t="shared" si="117"/>
        <v>0</v>
      </c>
      <c r="Q412" s="24">
        <f t="shared" si="117"/>
        <v>0</v>
      </c>
      <c r="R412" s="24">
        <f t="shared" si="117"/>
        <v>0</v>
      </c>
      <c r="S412" s="24">
        <f t="shared" si="117"/>
        <v>0</v>
      </c>
      <c r="T412" s="25"/>
      <c r="U412" s="67"/>
      <c r="V412" s="26"/>
    </row>
    <row r="413" spans="2:23" s="26" customFormat="1" ht="15.75" outlineLevel="1" x14ac:dyDescent="0.25">
      <c r="B413" s="27"/>
      <c r="C413" s="18"/>
      <c r="D413" s="18"/>
      <c r="E413" s="62"/>
      <c r="F413" s="39"/>
      <c r="G413" s="39"/>
      <c r="H413" s="29">
        <f t="shared" si="99"/>
        <v>0</v>
      </c>
      <c r="I413" s="29">
        <f t="shared" si="100"/>
        <v>0</v>
      </c>
      <c r="J413" s="29">
        <f t="shared" ref="J413:J416" si="119">(H413*D413)+(I413*D413)</f>
        <v>0</v>
      </c>
      <c r="K413" s="24">
        <f t="shared" si="117"/>
        <v>0</v>
      </c>
      <c r="L413" s="24">
        <f t="shared" si="117"/>
        <v>0</v>
      </c>
      <c r="M413" s="24">
        <f t="shared" si="117"/>
        <v>0</v>
      </c>
      <c r="N413" s="24">
        <f t="shared" si="117"/>
        <v>0</v>
      </c>
      <c r="O413" s="24">
        <f t="shared" si="117"/>
        <v>0</v>
      </c>
      <c r="P413" s="24">
        <f t="shared" si="117"/>
        <v>0</v>
      </c>
      <c r="Q413" s="24">
        <f t="shared" si="117"/>
        <v>0</v>
      </c>
      <c r="R413" s="24">
        <f t="shared" si="117"/>
        <v>0</v>
      </c>
      <c r="S413" s="24">
        <f t="shared" si="117"/>
        <v>0</v>
      </c>
      <c r="T413" s="25" t="s">
        <v>31</v>
      </c>
      <c r="U413" s="30"/>
      <c r="W413" s="31"/>
    </row>
    <row r="414" spans="2:23" s="38" customFormat="1" ht="15.75" outlineLevel="1" x14ac:dyDescent="0.25">
      <c r="B414" s="32"/>
      <c r="C414" s="33"/>
      <c r="D414" s="33"/>
      <c r="E414" s="34"/>
      <c r="F414" s="35"/>
      <c r="G414" s="35"/>
      <c r="H414" s="29">
        <f t="shared" si="99"/>
        <v>0</v>
      </c>
      <c r="I414" s="29">
        <f t="shared" si="100"/>
        <v>0</v>
      </c>
      <c r="J414" s="36">
        <f t="shared" si="119"/>
        <v>0</v>
      </c>
      <c r="K414" s="24">
        <f t="shared" si="117"/>
        <v>0</v>
      </c>
      <c r="L414" s="24">
        <f t="shared" si="117"/>
        <v>0</v>
      </c>
      <c r="M414" s="24">
        <f t="shared" si="117"/>
        <v>0</v>
      </c>
      <c r="N414" s="24">
        <f t="shared" si="117"/>
        <v>0</v>
      </c>
      <c r="O414" s="24">
        <f t="shared" si="117"/>
        <v>0</v>
      </c>
      <c r="P414" s="24">
        <f t="shared" si="117"/>
        <v>0</v>
      </c>
      <c r="Q414" s="24">
        <f t="shared" si="117"/>
        <v>0</v>
      </c>
      <c r="R414" s="24">
        <f t="shared" si="117"/>
        <v>0</v>
      </c>
      <c r="S414" s="24">
        <f t="shared" si="117"/>
        <v>0</v>
      </c>
      <c r="T414" s="37" t="s">
        <v>31</v>
      </c>
      <c r="U414" s="37"/>
    </row>
    <row r="415" spans="2:23" s="26" customFormat="1" ht="15.75" outlineLevel="1" x14ac:dyDescent="0.25">
      <c r="B415" s="27"/>
      <c r="C415" s="18"/>
      <c r="D415" s="18"/>
      <c r="E415" s="62"/>
      <c r="F415" s="39"/>
      <c r="G415" s="39"/>
      <c r="H415" s="29">
        <f t="shared" si="99"/>
        <v>0</v>
      </c>
      <c r="I415" s="29">
        <f t="shared" si="100"/>
        <v>0</v>
      </c>
      <c r="J415" s="29">
        <f t="shared" si="119"/>
        <v>0</v>
      </c>
      <c r="K415" s="24">
        <f t="shared" si="117"/>
        <v>0</v>
      </c>
      <c r="L415" s="24">
        <f t="shared" si="117"/>
        <v>0</v>
      </c>
      <c r="M415" s="24">
        <f t="shared" si="117"/>
        <v>0</v>
      </c>
      <c r="N415" s="24">
        <f t="shared" si="117"/>
        <v>0</v>
      </c>
      <c r="O415" s="24">
        <f t="shared" si="117"/>
        <v>0</v>
      </c>
      <c r="P415" s="24">
        <f t="shared" si="117"/>
        <v>0</v>
      </c>
      <c r="Q415" s="24">
        <f t="shared" si="117"/>
        <v>0</v>
      </c>
      <c r="R415" s="24">
        <f t="shared" si="117"/>
        <v>0</v>
      </c>
      <c r="S415" s="24">
        <f t="shared" si="117"/>
        <v>0</v>
      </c>
      <c r="T415" s="25" t="s">
        <v>31</v>
      </c>
      <c r="U415" s="30"/>
      <c r="W415" s="31"/>
    </row>
    <row r="416" spans="2:23" s="26" customFormat="1" ht="15.75" outlineLevel="1" x14ac:dyDescent="0.25">
      <c r="B416" s="27"/>
      <c r="C416" s="18"/>
      <c r="D416" s="18"/>
      <c r="E416" s="62"/>
      <c r="F416" s="39"/>
      <c r="G416" s="39"/>
      <c r="H416" s="29">
        <f t="shared" ref="H416:H479" si="120">IF(C416="A",PRODUCT(E416:G416),0)</f>
        <v>0</v>
      </c>
      <c r="I416" s="29">
        <f t="shared" ref="I416:I479" si="121">IF(C416="D",-PRODUCT(E416:G416),0)</f>
        <v>0</v>
      </c>
      <c r="J416" s="29">
        <f t="shared" si="119"/>
        <v>0</v>
      </c>
      <c r="K416" s="24">
        <f t="shared" si="117"/>
        <v>0</v>
      </c>
      <c r="L416" s="24">
        <f t="shared" si="117"/>
        <v>0</v>
      </c>
      <c r="M416" s="24">
        <f t="shared" si="117"/>
        <v>0</v>
      </c>
      <c r="N416" s="24">
        <f t="shared" si="117"/>
        <v>0</v>
      </c>
      <c r="O416" s="24">
        <f t="shared" si="117"/>
        <v>0</v>
      </c>
      <c r="P416" s="24">
        <f t="shared" si="117"/>
        <v>0</v>
      </c>
      <c r="Q416" s="24">
        <f t="shared" si="117"/>
        <v>0</v>
      </c>
      <c r="R416" s="24">
        <f t="shared" si="117"/>
        <v>0</v>
      </c>
      <c r="S416" s="24">
        <f t="shared" si="117"/>
        <v>0</v>
      </c>
      <c r="T416" s="25" t="s">
        <v>31</v>
      </c>
      <c r="U416" s="30"/>
      <c r="W416" s="31"/>
    </row>
    <row r="417" spans="2:23" s="68" customFormat="1" ht="15.75" outlineLevel="1" x14ac:dyDescent="0.25">
      <c r="B417" s="17"/>
      <c r="C417" s="65"/>
      <c r="D417" s="65"/>
      <c r="E417" s="66"/>
      <c r="F417" s="39"/>
      <c r="G417" s="39"/>
      <c r="H417" s="29">
        <f t="shared" si="120"/>
        <v>0</v>
      </c>
      <c r="I417" s="29">
        <f t="shared" si="121"/>
        <v>0</v>
      </c>
      <c r="J417" s="29"/>
      <c r="K417" s="24">
        <f t="shared" si="117"/>
        <v>0</v>
      </c>
      <c r="L417" s="24">
        <f t="shared" si="117"/>
        <v>0</v>
      </c>
      <c r="M417" s="24">
        <f t="shared" si="117"/>
        <v>0</v>
      </c>
      <c r="N417" s="24">
        <f t="shared" si="117"/>
        <v>0</v>
      </c>
      <c r="O417" s="24">
        <f t="shared" si="117"/>
        <v>0</v>
      </c>
      <c r="P417" s="24">
        <f t="shared" si="117"/>
        <v>0</v>
      </c>
      <c r="Q417" s="24">
        <f t="shared" si="117"/>
        <v>0</v>
      </c>
      <c r="R417" s="24">
        <f t="shared" si="117"/>
        <v>0</v>
      </c>
      <c r="S417" s="24">
        <f t="shared" si="117"/>
        <v>0</v>
      </c>
      <c r="T417" s="25"/>
      <c r="U417" s="67"/>
      <c r="V417" s="26"/>
    </row>
    <row r="418" spans="2:23" s="26" customFormat="1" ht="15.75" outlineLevel="1" x14ac:dyDescent="0.25">
      <c r="B418" s="27"/>
      <c r="C418" s="18"/>
      <c r="D418" s="18"/>
      <c r="E418" s="62"/>
      <c r="F418" s="39"/>
      <c r="G418" s="39"/>
      <c r="H418" s="29">
        <f t="shared" si="120"/>
        <v>0</v>
      </c>
      <c r="I418" s="29">
        <f t="shared" si="121"/>
        <v>0</v>
      </c>
      <c r="J418" s="29">
        <f t="shared" ref="J418:J422" si="122">(H418*D418)+(I418*D418)</f>
        <v>0</v>
      </c>
      <c r="K418" s="24">
        <f t="shared" si="117"/>
        <v>0</v>
      </c>
      <c r="L418" s="24">
        <f t="shared" si="117"/>
        <v>0</v>
      </c>
      <c r="M418" s="24">
        <f t="shared" si="117"/>
        <v>0</v>
      </c>
      <c r="N418" s="24">
        <f t="shared" si="117"/>
        <v>0</v>
      </c>
      <c r="O418" s="24">
        <f t="shared" si="117"/>
        <v>0</v>
      </c>
      <c r="P418" s="24">
        <f t="shared" si="117"/>
        <v>0</v>
      </c>
      <c r="Q418" s="24">
        <f t="shared" si="117"/>
        <v>0</v>
      </c>
      <c r="R418" s="24">
        <f t="shared" si="117"/>
        <v>0</v>
      </c>
      <c r="S418" s="24">
        <f t="shared" si="117"/>
        <v>0</v>
      </c>
      <c r="T418" s="25" t="s">
        <v>31</v>
      </c>
      <c r="U418" s="30"/>
      <c r="W418" s="31"/>
    </row>
    <row r="419" spans="2:23" s="38" customFormat="1" ht="15.75" outlineLevel="1" x14ac:dyDescent="0.25">
      <c r="B419" s="32"/>
      <c r="C419" s="33"/>
      <c r="D419" s="33"/>
      <c r="E419" s="34"/>
      <c r="F419" s="35"/>
      <c r="G419" s="35"/>
      <c r="H419" s="29">
        <f t="shared" si="120"/>
        <v>0</v>
      </c>
      <c r="I419" s="29">
        <f t="shared" si="121"/>
        <v>0</v>
      </c>
      <c r="J419" s="36">
        <f t="shared" si="122"/>
        <v>0</v>
      </c>
      <c r="K419" s="24">
        <f t="shared" si="117"/>
        <v>0</v>
      </c>
      <c r="L419" s="24">
        <f t="shared" si="117"/>
        <v>0</v>
      </c>
      <c r="M419" s="24">
        <f t="shared" si="117"/>
        <v>0</v>
      </c>
      <c r="N419" s="24">
        <f t="shared" si="117"/>
        <v>0</v>
      </c>
      <c r="O419" s="24">
        <f t="shared" si="117"/>
        <v>0</v>
      </c>
      <c r="P419" s="24">
        <f t="shared" si="117"/>
        <v>0</v>
      </c>
      <c r="Q419" s="24">
        <f t="shared" si="117"/>
        <v>0</v>
      </c>
      <c r="R419" s="24">
        <f t="shared" si="117"/>
        <v>0</v>
      </c>
      <c r="S419" s="24">
        <f t="shared" si="117"/>
        <v>0</v>
      </c>
      <c r="T419" s="37" t="s">
        <v>31</v>
      </c>
      <c r="U419" s="37"/>
    </row>
    <row r="420" spans="2:23" s="26" customFormat="1" ht="15.75" outlineLevel="1" x14ac:dyDescent="0.25">
      <c r="B420" s="27"/>
      <c r="C420" s="18"/>
      <c r="D420" s="18"/>
      <c r="E420" s="19"/>
      <c r="F420" s="20"/>
      <c r="G420" s="28"/>
      <c r="H420" s="29">
        <f t="shared" si="120"/>
        <v>0</v>
      </c>
      <c r="I420" s="29">
        <f t="shared" si="121"/>
        <v>0</v>
      </c>
      <c r="J420" s="29">
        <f t="shared" si="122"/>
        <v>0</v>
      </c>
      <c r="K420" s="24">
        <f t="shared" si="117"/>
        <v>0</v>
      </c>
      <c r="L420" s="24">
        <f t="shared" si="117"/>
        <v>0</v>
      </c>
      <c r="M420" s="24">
        <f t="shared" si="117"/>
        <v>0</v>
      </c>
      <c r="N420" s="24">
        <f t="shared" si="117"/>
        <v>0</v>
      </c>
      <c r="O420" s="24">
        <f t="shared" si="117"/>
        <v>0</v>
      </c>
      <c r="P420" s="24">
        <f t="shared" si="117"/>
        <v>0</v>
      </c>
      <c r="Q420" s="24">
        <f t="shared" si="117"/>
        <v>0</v>
      </c>
      <c r="R420" s="24">
        <f t="shared" si="117"/>
        <v>0</v>
      </c>
      <c r="S420" s="24">
        <f t="shared" si="117"/>
        <v>0</v>
      </c>
      <c r="T420" s="25" t="s">
        <v>31</v>
      </c>
      <c r="U420" s="30"/>
      <c r="W420" s="31"/>
    </row>
    <row r="421" spans="2:23" s="26" customFormat="1" ht="15.75" outlineLevel="1" x14ac:dyDescent="0.25">
      <c r="B421" s="27"/>
      <c r="C421" s="18"/>
      <c r="D421" s="18"/>
      <c r="E421" s="19"/>
      <c r="F421" s="20"/>
      <c r="G421" s="28"/>
      <c r="H421" s="29">
        <f t="shared" si="120"/>
        <v>0</v>
      </c>
      <c r="I421" s="29">
        <f t="shared" si="121"/>
        <v>0</v>
      </c>
      <c r="J421" s="29">
        <f t="shared" si="122"/>
        <v>0</v>
      </c>
      <c r="K421" s="24">
        <f t="shared" si="117"/>
        <v>0</v>
      </c>
      <c r="L421" s="24">
        <f t="shared" si="117"/>
        <v>0</v>
      </c>
      <c r="M421" s="24">
        <f t="shared" si="117"/>
        <v>0</v>
      </c>
      <c r="N421" s="24">
        <f t="shared" si="117"/>
        <v>0</v>
      </c>
      <c r="O421" s="24">
        <f t="shared" si="117"/>
        <v>0</v>
      </c>
      <c r="P421" s="24">
        <f t="shared" si="117"/>
        <v>0</v>
      </c>
      <c r="Q421" s="24">
        <f t="shared" si="117"/>
        <v>0</v>
      </c>
      <c r="R421" s="24">
        <f t="shared" si="117"/>
        <v>0</v>
      </c>
      <c r="S421" s="24">
        <f t="shared" si="117"/>
        <v>0</v>
      </c>
      <c r="T421" s="25" t="s">
        <v>31</v>
      </c>
      <c r="U421" s="30"/>
      <c r="W421" s="31"/>
    </row>
    <row r="422" spans="2:23" s="26" customFormat="1" ht="15.75" outlineLevel="1" x14ac:dyDescent="0.25">
      <c r="B422" s="32"/>
      <c r="C422" s="33"/>
      <c r="D422" s="33"/>
      <c r="E422" s="34"/>
      <c r="F422" s="35"/>
      <c r="G422" s="35"/>
      <c r="H422" s="29">
        <f t="shared" si="120"/>
        <v>0</v>
      </c>
      <c r="I422" s="29">
        <f t="shared" si="121"/>
        <v>0</v>
      </c>
      <c r="J422" s="29">
        <f t="shared" si="122"/>
        <v>0</v>
      </c>
      <c r="K422" s="24">
        <f t="shared" si="117"/>
        <v>0</v>
      </c>
      <c r="L422" s="24">
        <f t="shared" si="117"/>
        <v>0</v>
      </c>
      <c r="M422" s="24">
        <f t="shared" si="117"/>
        <v>0</v>
      </c>
      <c r="N422" s="24">
        <f t="shared" si="117"/>
        <v>0</v>
      </c>
      <c r="O422" s="24">
        <f t="shared" si="117"/>
        <v>0</v>
      </c>
      <c r="P422" s="24">
        <f t="shared" si="117"/>
        <v>0</v>
      </c>
      <c r="Q422" s="24">
        <f t="shared" si="117"/>
        <v>0</v>
      </c>
      <c r="R422" s="24">
        <f t="shared" si="117"/>
        <v>0</v>
      </c>
      <c r="S422" s="24">
        <f t="shared" si="117"/>
        <v>0</v>
      </c>
      <c r="T422" s="25" t="s">
        <v>31</v>
      </c>
      <c r="U422" s="30"/>
      <c r="W422" s="31"/>
    </row>
    <row r="423" spans="2:23" s="26" customFormat="1" ht="15.75" outlineLevel="1" x14ac:dyDescent="0.25">
      <c r="B423" s="17"/>
      <c r="C423" s="18"/>
      <c r="D423" s="19"/>
      <c r="E423" s="20"/>
      <c r="F423" s="21"/>
      <c r="G423" s="22"/>
      <c r="H423" s="29">
        <f t="shared" si="120"/>
        <v>0</v>
      </c>
      <c r="I423" s="29">
        <f t="shared" si="121"/>
        <v>0</v>
      </c>
      <c r="J423" s="23">
        <f t="shared" ref="J423" si="123">IF($D423=J$6,$C423*$G423,0)</f>
        <v>0</v>
      </c>
      <c r="K423" s="24">
        <f t="shared" si="117"/>
        <v>0</v>
      </c>
      <c r="L423" s="24">
        <f t="shared" si="117"/>
        <v>0</v>
      </c>
      <c r="M423" s="24">
        <f t="shared" si="117"/>
        <v>0</v>
      </c>
      <c r="N423" s="24">
        <f t="shared" si="117"/>
        <v>0</v>
      </c>
      <c r="O423" s="24">
        <f t="shared" si="117"/>
        <v>0</v>
      </c>
      <c r="P423" s="24">
        <f t="shared" si="117"/>
        <v>0</v>
      </c>
      <c r="Q423" s="24">
        <f t="shared" si="117"/>
        <v>0</v>
      </c>
      <c r="R423" s="24">
        <f t="shared" si="117"/>
        <v>0</v>
      </c>
      <c r="S423" s="24">
        <f t="shared" si="117"/>
        <v>0</v>
      </c>
      <c r="T423" s="31"/>
    </row>
    <row r="424" spans="2:23" s="26" customFormat="1" ht="15.75" outlineLevel="1" x14ac:dyDescent="0.25">
      <c r="B424" s="27"/>
      <c r="C424" s="18"/>
      <c r="D424" s="18"/>
      <c r="E424" s="19"/>
      <c r="F424" s="20"/>
      <c r="G424" s="28"/>
      <c r="H424" s="29">
        <f t="shared" si="120"/>
        <v>0</v>
      </c>
      <c r="I424" s="29">
        <f t="shared" si="121"/>
        <v>0</v>
      </c>
      <c r="J424" s="29">
        <f t="shared" ref="J424:J431" si="124">(H424*D424)+(I424*D424)</f>
        <v>0</v>
      </c>
      <c r="K424" s="24">
        <f t="shared" si="117"/>
        <v>0</v>
      </c>
      <c r="L424" s="24">
        <f t="shared" si="117"/>
        <v>0</v>
      </c>
      <c r="M424" s="24">
        <f t="shared" si="117"/>
        <v>0</v>
      </c>
      <c r="N424" s="24">
        <f t="shared" si="117"/>
        <v>0</v>
      </c>
      <c r="O424" s="24">
        <f t="shared" si="117"/>
        <v>0</v>
      </c>
      <c r="P424" s="24">
        <f t="shared" si="117"/>
        <v>0</v>
      </c>
      <c r="Q424" s="24">
        <f t="shared" si="117"/>
        <v>0</v>
      </c>
      <c r="R424" s="24">
        <f t="shared" si="117"/>
        <v>0</v>
      </c>
      <c r="S424" s="24">
        <f t="shared" si="117"/>
        <v>0</v>
      </c>
      <c r="T424" s="25" t="s">
        <v>31</v>
      </c>
      <c r="U424" s="30"/>
      <c r="W424" s="31"/>
    </row>
    <row r="425" spans="2:23" s="38" customFormat="1" ht="15.75" outlineLevel="1" x14ac:dyDescent="0.25">
      <c r="B425" s="32"/>
      <c r="C425" s="33"/>
      <c r="D425" s="33"/>
      <c r="E425" s="34"/>
      <c r="F425" s="35"/>
      <c r="G425" s="35"/>
      <c r="H425" s="29">
        <f t="shared" si="120"/>
        <v>0</v>
      </c>
      <c r="I425" s="29">
        <f t="shared" si="121"/>
        <v>0</v>
      </c>
      <c r="J425" s="36">
        <f t="shared" si="124"/>
        <v>0</v>
      </c>
      <c r="K425" s="24">
        <f t="shared" si="117"/>
        <v>0</v>
      </c>
      <c r="L425" s="24">
        <f t="shared" si="117"/>
        <v>0</v>
      </c>
      <c r="M425" s="24">
        <f t="shared" si="117"/>
        <v>0</v>
      </c>
      <c r="N425" s="24">
        <f t="shared" si="117"/>
        <v>0</v>
      </c>
      <c r="O425" s="24">
        <f t="shared" si="117"/>
        <v>0</v>
      </c>
      <c r="P425" s="24">
        <f t="shared" si="117"/>
        <v>0</v>
      </c>
      <c r="Q425" s="24">
        <f t="shared" si="117"/>
        <v>0</v>
      </c>
      <c r="R425" s="24">
        <f t="shared" si="117"/>
        <v>0</v>
      </c>
      <c r="S425" s="24">
        <f t="shared" si="117"/>
        <v>0</v>
      </c>
      <c r="T425" s="37" t="s">
        <v>31</v>
      </c>
      <c r="U425" s="37"/>
    </row>
    <row r="426" spans="2:23" s="26" customFormat="1" ht="15.75" outlineLevel="1" x14ac:dyDescent="0.25">
      <c r="B426" s="27"/>
      <c r="C426" s="18"/>
      <c r="D426" s="18"/>
      <c r="E426" s="19"/>
      <c r="F426" s="20"/>
      <c r="G426" s="28"/>
      <c r="H426" s="29">
        <f t="shared" si="120"/>
        <v>0</v>
      </c>
      <c r="I426" s="29">
        <f t="shared" si="121"/>
        <v>0</v>
      </c>
      <c r="J426" s="29">
        <f t="shared" si="124"/>
        <v>0</v>
      </c>
      <c r="K426" s="24">
        <f t="shared" si="117"/>
        <v>0</v>
      </c>
      <c r="L426" s="24">
        <f t="shared" si="117"/>
        <v>0</v>
      </c>
      <c r="M426" s="24">
        <f t="shared" si="117"/>
        <v>0</v>
      </c>
      <c r="N426" s="24">
        <f t="shared" si="117"/>
        <v>0</v>
      </c>
      <c r="O426" s="24">
        <f t="shared" si="117"/>
        <v>0</v>
      </c>
      <c r="P426" s="24">
        <f t="shared" si="117"/>
        <v>0</v>
      </c>
      <c r="Q426" s="24">
        <f t="shared" si="117"/>
        <v>0</v>
      </c>
      <c r="R426" s="24">
        <f t="shared" si="117"/>
        <v>0</v>
      </c>
      <c r="S426" s="24">
        <f t="shared" si="117"/>
        <v>0</v>
      </c>
      <c r="T426" s="25" t="s">
        <v>31</v>
      </c>
      <c r="U426" s="30"/>
      <c r="W426" s="31"/>
    </row>
    <row r="427" spans="2:23" s="26" customFormat="1" ht="15.75" outlineLevel="1" x14ac:dyDescent="0.25">
      <c r="B427" s="27"/>
      <c r="C427" s="18"/>
      <c r="D427" s="18"/>
      <c r="E427" s="19"/>
      <c r="F427" s="20"/>
      <c r="G427" s="28"/>
      <c r="H427" s="29">
        <f t="shared" si="120"/>
        <v>0</v>
      </c>
      <c r="I427" s="29">
        <f t="shared" si="121"/>
        <v>0</v>
      </c>
      <c r="J427" s="29">
        <f t="shared" si="124"/>
        <v>0</v>
      </c>
      <c r="K427" s="24">
        <f t="shared" si="117"/>
        <v>0</v>
      </c>
      <c r="L427" s="24">
        <f t="shared" si="117"/>
        <v>0</v>
      </c>
      <c r="M427" s="24">
        <f t="shared" si="117"/>
        <v>0</v>
      </c>
      <c r="N427" s="24">
        <f t="shared" si="117"/>
        <v>0</v>
      </c>
      <c r="O427" s="24">
        <f t="shared" si="117"/>
        <v>0</v>
      </c>
      <c r="P427" s="24">
        <f t="shared" si="117"/>
        <v>0</v>
      </c>
      <c r="Q427" s="24">
        <f t="shared" si="117"/>
        <v>0</v>
      </c>
      <c r="R427" s="24">
        <f t="shared" si="117"/>
        <v>0</v>
      </c>
      <c r="S427" s="24">
        <f t="shared" si="117"/>
        <v>0</v>
      </c>
      <c r="T427" s="25" t="s">
        <v>31</v>
      </c>
      <c r="U427" s="30"/>
      <c r="W427" s="31"/>
    </row>
    <row r="428" spans="2:23" s="26" customFormat="1" ht="15.75" outlineLevel="1" x14ac:dyDescent="0.25">
      <c r="B428" s="27"/>
      <c r="C428" s="18"/>
      <c r="D428" s="18"/>
      <c r="E428" s="19"/>
      <c r="F428" s="20"/>
      <c r="G428" s="28"/>
      <c r="H428" s="29">
        <f t="shared" si="120"/>
        <v>0</v>
      </c>
      <c r="I428" s="29">
        <f t="shared" si="121"/>
        <v>0</v>
      </c>
      <c r="J428" s="29">
        <f t="shared" si="124"/>
        <v>0</v>
      </c>
      <c r="K428" s="24">
        <f t="shared" si="117"/>
        <v>0</v>
      </c>
      <c r="L428" s="24">
        <f t="shared" si="117"/>
        <v>0</v>
      </c>
      <c r="M428" s="24">
        <f t="shared" si="117"/>
        <v>0</v>
      </c>
      <c r="N428" s="24">
        <f t="shared" si="117"/>
        <v>0</v>
      </c>
      <c r="O428" s="24">
        <f t="shared" si="117"/>
        <v>0</v>
      </c>
      <c r="P428" s="24">
        <f t="shared" si="117"/>
        <v>0</v>
      </c>
      <c r="Q428" s="24">
        <f t="shared" si="117"/>
        <v>0</v>
      </c>
      <c r="R428" s="24">
        <f t="shared" si="117"/>
        <v>0</v>
      </c>
      <c r="S428" s="24">
        <f t="shared" si="117"/>
        <v>0</v>
      </c>
      <c r="T428" s="25" t="s">
        <v>31</v>
      </c>
      <c r="U428" s="30"/>
      <c r="W428" s="31"/>
    </row>
    <row r="429" spans="2:23" s="26" customFormat="1" ht="15.75" outlineLevel="1" x14ac:dyDescent="0.25">
      <c r="B429" s="27"/>
      <c r="C429" s="18"/>
      <c r="D429" s="18"/>
      <c r="E429" s="19"/>
      <c r="F429" s="20"/>
      <c r="G429" s="28"/>
      <c r="H429" s="29">
        <f t="shared" si="120"/>
        <v>0</v>
      </c>
      <c r="I429" s="29">
        <f t="shared" si="121"/>
        <v>0</v>
      </c>
      <c r="J429" s="29">
        <f t="shared" si="124"/>
        <v>0</v>
      </c>
      <c r="K429" s="24">
        <f t="shared" si="117"/>
        <v>0</v>
      </c>
      <c r="L429" s="24">
        <f t="shared" si="117"/>
        <v>0</v>
      </c>
      <c r="M429" s="24">
        <f t="shared" si="117"/>
        <v>0</v>
      </c>
      <c r="N429" s="24">
        <f t="shared" si="117"/>
        <v>0</v>
      </c>
      <c r="O429" s="24">
        <f t="shared" si="117"/>
        <v>0</v>
      </c>
      <c r="P429" s="24">
        <f t="shared" si="117"/>
        <v>0</v>
      </c>
      <c r="Q429" s="24">
        <f t="shared" si="117"/>
        <v>0</v>
      </c>
      <c r="R429" s="24">
        <f t="shared" si="117"/>
        <v>0</v>
      </c>
      <c r="S429" s="24">
        <f t="shared" si="117"/>
        <v>0</v>
      </c>
      <c r="T429" s="25" t="s">
        <v>31</v>
      </c>
      <c r="U429" s="30"/>
      <c r="W429" s="31"/>
    </row>
    <row r="430" spans="2:23" s="38" customFormat="1" ht="15.75" outlineLevel="1" x14ac:dyDescent="0.25">
      <c r="B430" s="32"/>
      <c r="C430" s="33"/>
      <c r="D430" s="33"/>
      <c r="E430" s="34"/>
      <c r="F430" s="35"/>
      <c r="G430" s="35"/>
      <c r="H430" s="29">
        <f t="shared" si="120"/>
        <v>0</v>
      </c>
      <c r="I430" s="29">
        <f t="shared" si="121"/>
        <v>0</v>
      </c>
      <c r="J430" s="36">
        <f t="shared" si="124"/>
        <v>0</v>
      </c>
      <c r="K430" s="24">
        <f t="shared" si="117"/>
        <v>0</v>
      </c>
      <c r="L430" s="24">
        <f t="shared" si="117"/>
        <v>0</v>
      </c>
      <c r="M430" s="24">
        <f t="shared" si="117"/>
        <v>0</v>
      </c>
      <c r="N430" s="24">
        <f t="shared" si="117"/>
        <v>0</v>
      </c>
      <c r="O430" s="24">
        <f t="shared" si="117"/>
        <v>0</v>
      </c>
      <c r="P430" s="24">
        <f t="shared" si="117"/>
        <v>0</v>
      </c>
      <c r="Q430" s="24">
        <f t="shared" si="117"/>
        <v>0</v>
      </c>
      <c r="R430" s="24">
        <f t="shared" si="117"/>
        <v>0</v>
      </c>
      <c r="S430" s="24">
        <f t="shared" si="117"/>
        <v>0</v>
      </c>
      <c r="T430" s="37" t="s">
        <v>31</v>
      </c>
      <c r="U430" s="37"/>
    </row>
    <row r="431" spans="2:23" s="26" customFormat="1" ht="15.75" outlineLevel="1" x14ac:dyDescent="0.25">
      <c r="B431" s="27"/>
      <c r="C431" s="18"/>
      <c r="D431" s="18"/>
      <c r="E431" s="19"/>
      <c r="F431" s="20"/>
      <c r="G431" s="28"/>
      <c r="H431" s="29">
        <f t="shared" si="120"/>
        <v>0</v>
      </c>
      <c r="I431" s="29">
        <f t="shared" si="121"/>
        <v>0</v>
      </c>
      <c r="J431" s="29">
        <f t="shared" si="124"/>
        <v>0</v>
      </c>
      <c r="K431" s="24">
        <f t="shared" si="117"/>
        <v>0</v>
      </c>
      <c r="L431" s="24">
        <f t="shared" si="117"/>
        <v>0</v>
      </c>
      <c r="M431" s="24">
        <f t="shared" si="117"/>
        <v>0</v>
      </c>
      <c r="N431" s="24">
        <f t="shared" si="117"/>
        <v>0</v>
      </c>
      <c r="O431" s="24">
        <f t="shared" si="117"/>
        <v>0</v>
      </c>
      <c r="P431" s="24">
        <f t="shared" si="117"/>
        <v>0</v>
      </c>
      <c r="Q431" s="24">
        <f t="shared" si="117"/>
        <v>0</v>
      </c>
      <c r="R431" s="24">
        <f t="shared" si="117"/>
        <v>0</v>
      </c>
      <c r="S431" s="24">
        <f t="shared" si="117"/>
        <v>0</v>
      </c>
      <c r="T431" s="25" t="s">
        <v>31</v>
      </c>
      <c r="U431" s="30"/>
      <c r="W431" s="31"/>
    </row>
    <row r="432" spans="2:23" s="26" customFormat="1" ht="15.75" outlineLevel="1" x14ac:dyDescent="0.25">
      <c r="B432" s="17"/>
      <c r="C432" s="18"/>
      <c r="D432" s="19"/>
      <c r="E432" s="20"/>
      <c r="F432" s="21"/>
      <c r="G432" s="22"/>
      <c r="H432" s="29">
        <f t="shared" si="120"/>
        <v>0</v>
      </c>
      <c r="I432" s="29">
        <f t="shared" si="121"/>
        <v>0</v>
      </c>
      <c r="J432" s="23">
        <f t="shared" ref="J432" si="125">IF($D432=J$6,$C432*$G432,0)</f>
        <v>0</v>
      </c>
      <c r="K432" s="24">
        <f t="shared" ref="K432:S460" si="126">IF($E432=K$6,$J432,0)</f>
        <v>0</v>
      </c>
      <c r="L432" s="24">
        <f t="shared" si="126"/>
        <v>0</v>
      </c>
      <c r="M432" s="24">
        <f t="shared" si="126"/>
        <v>0</v>
      </c>
      <c r="N432" s="24">
        <f t="shared" si="126"/>
        <v>0</v>
      </c>
      <c r="O432" s="24">
        <f t="shared" si="126"/>
        <v>0</v>
      </c>
      <c r="P432" s="24">
        <f t="shared" si="126"/>
        <v>0</v>
      </c>
      <c r="Q432" s="24">
        <f t="shared" si="126"/>
        <v>0</v>
      </c>
      <c r="R432" s="24">
        <f t="shared" si="126"/>
        <v>0</v>
      </c>
      <c r="S432" s="24">
        <f t="shared" si="126"/>
        <v>0</v>
      </c>
      <c r="T432" s="31"/>
    </row>
    <row r="433" spans="2:23" s="26" customFormat="1" ht="15.75" outlineLevel="1" x14ac:dyDescent="0.25">
      <c r="B433" s="27"/>
      <c r="C433" s="18"/>
      <c r="D433" s="18"/>
      <c r="E433" s="19"/>
      <c r="F433" s="20"/>
      <c r="G433" s="28"/>
      <c r="H433" s="29">
        <f t="shared" si="120"/>
        <v>0</v>
      </c>
      <c r="I433" s="29">
        <f t="shared" si="121"/>
        <v>0</v>
      </c>
      <c r="J433" s="29">
        <f t="shared" ref="J433:J439" si="127">(H433*D433)+(I433*D433)</f>
        <v>0</v>
      </c>
      <c r="K433" s="24">
        <f t="shared" si="126"/>
        <v>0</v>
      </c>
      <c r="L433" s="24">
        <f t="shared" si="126"/>
        <v>0</v>
      </c>
      <c r="M433" s="24">
        <f t="shared" si="126"/>
        <v>0</v>
      </c>
      <c r="N433" s="24">
        <f t="shared" si="126"/>
        <v>0</v>
      </c>
      <c r="O433" s="24">
        <f t="shared" si="126"/>
        <v>0</v>
      </c>
      <c r="P433" s="24">
        <f t="shared" si="126"/>
        <v>0</v>
      </c>
      <c r="Q433" s="24">
        <f t="shared" si="126"/>
        <v>0</v>
      </c>
      <c r="R433" s="24">
        <f t="shared" si="126"/>
        <v>0</v>
      </c>
      <c r="S433" s="24">
        <f t="shared" si="126"/>
        <v>0</v>
      </c>
      <c r="T433" s="25" t="s">
        <v>31</v>
      </c>
      <c r="U433" s="30"/>
      <c r="W433" s="31"/>
    </row>
    <row r="434" spans="2:23" s="38" customFormat="1" ht="15.75" outlineLevel="1" x14ac:dyDescent="0.25">
      <c r="B434" s="32"/>
      <c r="C434" s="33"/>
      <c r="D434" s="33"/>
      <c r="E434" s="34"/>
      <c r="F434" s="35"/>
      <c r="G434" s="35"/>
      <c r="H434" s="29">
        <f t="shared" si="120"/>
        <v>0</v>
      </c>
      <c r="I434" s="29">
        <f t="shared" si="121"/>
        <v>0</v>
      </c>
      <c r="J434" s="36">
        <f t="shared" si="127"/>
        <v>0</v>
      </c>
      <c r="K434" s="24">
        <f t="shared" si="126"/>
        <v>0</v>
      </c>
      <c r="L434" s="24">
        <f t="shared" si="126"/>
        <v>0</v>
      </c>
      <c r="M434" s="24">
        <f t="shared" si="126"/>
        <v>0</v>
      </c>
      <c r="N434" s="24">
        <f t="shared" si="126"/>
        <v>0</v>
      </c>
      <c r="O434" s="24">
        <f t="shared" si="126"/>
        <v>0</v>
      </c>
      <c r="P434" s="24">
        <f t="shared" si="126"/>
        <v>0</v>
      </c>
      <c r="Q434" s="24">
        <f t="shared" si="126"/>
        <v>0</v>
      </c>
      <c r="R434" s="24">
        <f t="shared" si="126"/>
        <v>0</v>
      </c>
      <c r="S434" s="24">
        <f t="shared" si="126"/>
        <v>0</v>
      </c>
      <c r="T434" s="37" t="s">
        <v>31</v>
      </c>
      <c r="U434" s="37"/>
    </row>
    <row r="435" spans="2:23" s="26" customFormat="1" ht="15.75" outlineLevel="1" x14ac:dyDescent="0.25">
      <c r="B435" s="27"/>
      <c r="C435" s="18"/>
      <c r="D435" s="18"/>
      <c r="E435" s="19"/>
      <c r="F435" s="20"/>
      <c r="G435" s="28"/>
      <c r="H435" s="29">
        <f t="shared" si="120"/>
        <v>0</v>
      </c>
      <c r="I435" s="29">
        <f t="shared" si="121"/>
        <v>0</v>
      </c>
      <c r="J435" s="29">
        <f t="shared" si="127"/>
        <v>0</v>
      </c>
      <c r="K435" s="24">
        <f t="shared" si="126"/>
        <v>0</v>
      </c>
      <c r="L435" s="24">
        <f t="shared" si="126"/>
        <v>0</v>
      </c>
      <c r="M435" s="24">
        <f t="shared" si="126"/>
        <v>0</v>
      </c>
      <c r="N435" s="24">
        <f t="shared" si="126"/>
        <v>0</v>
      </c>
      <c r="O435" s="24">
        <f t="shared" si="126"/>
        <v>0</v>
      </c>
      <c r="P435" s="24">
        <f t="shared" si="126"/>
        <v>0</v>
      </c>
      <c r="Q435" s="24">
        <f t="shared" si="126"/>
        <v>0</v>
      </c>
      <c r="R435" s="24">
        <f t="shared" si="126"/>
        <v>0</v>
      </c>
      <c r="S435" s="24">
        <f t="shared" si="126"/>
        <v>0</v>
      </c>
      <c r="T435" s="25" t="s">
        <v>31</v>
      </c>
      <c r="U435" s="30"/>
      <c r="W435" s="31"/>
    </row>
    <row r="436" spans="2:23" s="26" customFormat="1" ht="15.75" outlineLevel="1" x14ac:dyDescent="0.25">
      <c r="B436" s="27"/>
      <c r="C436" s="18"/>
      <c r="D436" s="18"/>
      <c r="E436" s="19"/>
      <c r="F436" s="20"/>
      <c r="G436" s="28"/>
      <c r="H436" s="29">
        <f t="shared" si="120"/>
        <v>0</v>
      </c>
      <c r="I436" s="29">
        <f t="shared" si="121"/>
        <v>0</v>
      </c>
      <c r="J436" s="29">
        <f t="shared" si="127"/>
        <v>0</v>
      </c>
      <c r="K436" s="24">
        <f t="shared" si="126"/>
        <v>0</v>
      </c>
      <c r="L436" s="24">
        <f t="shared" si="126"/>
        <v>0</v>
      </c>
      <c r="M436" s="24">
        <f t="shared" si="126"/>
        <v>0</v>
      </c>
      <c r="N436" s="24">
        <f t="shared" si="126"/>
        <v>0</v>
      </c>
      <c r="O436" s="24">
        <f t="shared" si="126"/>
        <v>0</v>
      </c>
      <c r="P436" s="24">
        <f t="shared" si="126"/>
        <v>0</v>
      </c>
      <c r="Q436" s="24">
        <f t="shared" si="126"/>
        <v>0</v>
      </c>
      <c r="R436" s="24">
        <f t="shared" si="126"/>
        <v>0</v>
      </c>
      <c r="S436" s="24">
        <f t="shared" si="126"/>
        <v>0</v>
      </c>
      <c r="T436" s="25" t="s">
        <v>31</v>
      </c>
      <c r="U436" s="30"/>
      <c r="W436" s="31"/>
    </row>
    <row r="437" spans="2:23" s="26" customFormat="1" ht="15.75" outlineLevel="1" x14ac:dyDescent="0.25">
      <c r="B437" s="27"/>
      <c r="C437" s="18"/>
      <c r="D437" s="18"/>
      <c r="E437" s="19"/>
      <c r="F437" s="20"/>
      <c r="G437" s="28"/>
      <c r="H437" s="29">
        <f t="shared" si="120"/>
        <v>0</v>
      </c>
      <c r="I437" s="29">
        <f t="shared" si="121"/>
        <v>0</v>
      </c>
      <c r="J437" s="29">
        <f t="shared" si="127"/>
        <v>0</v>
      </c>
      <c r="K437" s="24">
        <f t="shared" si="126"/>
        <v>0</v>
      </c>
      <c r="L437" s="24">
        <f t="shared" si="126"/>
        <v>0</v>
      </c>
      <c r="M437" s="24">
        <f t="shared" si="126"/>
        <v>0</v>
      </c>
      <c r="N437" s="24">
        <f t="shared" si="126"/>
        <v>0</v>
      </c>
      <c r="O437" s="24">
        <f t="shared" si="126"/>
        <v>0</v>
      </c>
      <c r="P437" s="24">
        <f t="shared" si="126"/>
        <v>0</v>
      </c>
      <c r="Q437" s="24">
        <f t="shared" si="126"/>
        <v>0</v>
      </c>
      <c r="R437" s="24">
        <f t="shared" si="126"/>
        <v>0</v>
      </c>
      <c r="S437" s="24">
        <f t="shared" si="126"/>
        <v>0</v>
      </c>
      <c r="T437" s="25" t="s">
        <v>31</v>
      </c>
      <c r="U437" s="30"/>
      <c r="W437" s="31"/>
    </row>
    <row r="438" spans="2:23" s="38" customFormat="1" ht="15.75" outlineLevel="1" x14ac:dyDescent="0.25">
      <c r="B438" s="32"/>
      <c r="C438" s="33"/>
      <c r="D438" s="33"/>
      <c r="E438" s="34"/>
      <c r="F438" s="35"/>
      <c r="G438" s="35"/>
      <c r="H438" s="29">
        <f t="shared" si="120"/>
        <v>0</v>
      </c>
      <c r="I438" s="29">
        <f t="shared" si="121"/>
        <v>0</v>
      </c>
      <c r="J438" s="36">
        <f t="shared" si="127"/>
        <v>0</v>
      </c>
      <c r="K438" s="24">
        <f t="shared" si="126"/>
        <v>0</v>
      </c>
      <c r="L438" s="24">
        <f t="shared" si="126"/>
        <v>0</v>
      </c>
      <c r="M438" s="24">
        <f t="shared" si="126"/>
        <v>0</v>
      </c>
      <c r="N438" s="24">
        <f t="shared" si="126"/>
        <v>0</v>
      </c>
      <c r="O438" s="24">
        <f t="shared" si="126"/>
        <v>0</v>
      </c>
      <c r="P438" s="24">
        <f t="shared" si="126"/>
        <v>0</v>
      </c>
      <c r="Q438" s="24">
        <f t="shared" si="126"/>
        <v>0</v>
      </c>
      <c r="R438" s="24">
        <f t="shared" si="126"/>
        <v>0</v>
      </c>
      <c r="S438" s="24">
        <f t="shared" si="126"/>
        <v>0</v>
      </c>
      <c r="T438" s="37" t="s">
        <v>31</v>
      </c>
      <c r="U438" s="37"/>
    </row>
    <row r="439" spans="2:23" s="26" customFormat="1" ht="15.75" outlineLevel="1" x14ac:dyDescent="0.25">
      <c r="B439" s="27"/>
      <c r="C439" s="18"/>
      <c r="D439" s="18"/>
      <c r="E439" s="19"/>
      <c r="F439" s="20"/>
      <c r="G439" s="28"/>
      <c r="H439" s="29">
        <f t="shared" si="120"/>
        <v>0</v>
      </c>
      <c r="I439" s="29">
        <f t="shared" si="121"/>
        <v>0</v>
      </c>
      <c r="J439" s="29">
        <f t="shared" si="127"/>
        <v>0</v>
      </c>
      <c r="K439" s="24">
        <f t="shared" si="126"/>
        <v>0</v>
      </c>
      <c r="L439" s="24">
        <f t="shared" si="126"/>
        <v>0</v>
      </c>
      <c r="M439" s="24">
        <f t="shared" si="126"/>
        <v>0</v>
      </c>
      <c r="N439" s="24">
        <f t="shared" si="126"/>
        <v>0</v>
      </c>
      <c r="O439" s="24">
        <f t="shared" si="126"/>
        <v>0</v>
      </c>
      <c r="P439" s="24">
        <f t="shared" si="126"/>
        <v>0</v>
      </c>
      <c r="Q439" s="24">
        <f t="shared" si="126"/>
        <v>0</v>
      </c>
      <c r="R439" s="24">
        <f t="shared" si="126"/>
        <v>0</v>
      </c>
      <c r="S439" s="24">
        <f t="shared" si="126"/>
        <v>0</v>
      </c>
      <c r="T439" s="25" t="s">
        <v>31</v>
      </c>
      <c r="U439" s="30"/>
      <c r="W439" s="31"/>
    </row>
    <row r="440" spans="2:23" s="26" customFormat="1" ht="15.75" outlineLevel="1" x14ac:dyDescent="0.25">
      <c r="B440" s="17"/>
      <c r="C440" s="18"/>
      <c r="D440" s="19"/>
      <c r="E440" s="20"/>
      <c r="F440" s="21"/>
      <c r="G440" s="22"/>
      <c r="H440" s="29">
        <f t="shared" si="120"/>
        <v>0</v>
      </c>
      <c r="I440" s="29">
        <f t="shared" si="121"/>
        <v>0</v>
      </c>
      <c r="J440" s="23">
        <f t="shared" ref="J440" si="128">IF($D440=J$6,$C440*$G440,0)</f>
        <v>0</v>
      </c>
      <c r="K440" s="24">
        <f t="shared" si="126"/>
        <v>0</v>
      </c>
      <c r="L440" s="24">
        <f t="shared" si="126"/>
        <v>0</v>
      </c>
      <c r="M440" s="24">
        <f t="shared" si="126"/>
        <v>0</v>
      </c>
      <c r="N440" s="24">
        <f t="shared" si="126"/>
        <v>0</v>
      </c>
      <c r="O440" s="24">
        <f t="shared" si="126"/>
        <v>0</v>
      </c>
      <c r="P440" s="24">
        <f t="shared" si="126"/>
        <v>0</v>
      </c>
      <c r="Q440" s="24">
        <f t="shared" si="126"/>
        <v>0</v>
      </c>
      <c r="R440" s="24">
        <f t="shared" si="126"/>
        <v>0</v>
      </c>
      <c r="S440" s="24">
        <f t="shared" si="126"/>
        <v>0</v>
      </c>
      <c r="T440" s="31"/>
    </row>
    <row r="441" spans="2:23" s="26" customFormat="1" ht="15.75" outlineLevel="1" x14ac:dyDescent="0.25">
      <c r="B441" s="27"/>
      <c r="C441" s="18"/>
      <c r="D441" s="18"/>
      <c r="E441" s="19"/>
      <c r="F441" s="20"/>
      <c r="G441" s="28"/>
      <c r="H441" s="29">
        <f t="shared" si="120"/>
        <v>0</v>
      </c>
      <c r="I441" s="29">
        <f t="shared" si="121"/>
        <v>0</v>
      </c>
      <c r="J441" s="29">
        <f t="shared" ref="J441:J445" si="129">(H441*D441)+(I441*D441)</f>
        <v>0</v>
      </c>
      <c r="K441" s="24">
        <f t="shared" si="126"/>
        <v>0</v>
      </c>
      <c r="L441" s="24">
        <f t="shared" si="126"/>
        <v>0</v>
      </c>
      <c r="M441" s="24">
        <f t="shared" si="126"/>
        <v>0</v>
      </c>
      <c r="N441" s="24">
        <f t="shared" si="126"/>
        <v>0</v>
      </c>
      <c r="O441" s="24">
        <f t="shared" si="126"/>
        <v>0</v>
      </c>
      <c r="P441" s="24">
        <f t="shared" si="126"/>
        <v>0</v>
      </c>
      <c r="Q441" s="24">
        <f t="shared" si="126"/>
        <v>0</v>
      </c>
      <c r="R441" s="24">
        <f t="shared" si="126"/>
        <v>0</v>
      </c>
      <c r="S441" s="24">
        <f t="shared" si="126"/>
        <v>0</v>
      </c>
      <c r="T441" s="25" t="s">
        <v>31</v>
      </c>
      <c r="U441" s="30"/>
      <c r="W441" s="31"/>
    </row>
    <row r="442" spans="2:23" s="26" customFormat="1" ht="15.75" outlineLevel="1" x14ac:dyDescent="0.25">
      <c r="B442" s="27"/>
      <c r="C442" s="18"/>
      <c r="D442" s="18"/>
      <c r="E442" s="19"/>
      <c r="F442" s="20"/>
      <c r="G442" s="28"/>
      <c r="H442" s="29">
        <f t="shared" si="120"/>
        <v>0</v>
      </c>
      <c r="I442" s="29">
        <f t="shared" si="121"/>
        <v>0</v>
      </c>
      <c r="J442" s="29">
        <f t="shared" si="129"/>
        <v>0</v>
      </c>
      <c r="K442" s="24">
        <f t="shared" si="126"/>
        <v>0</v>
      </c>
      <c r="L442" s="24">
        <f t="shared" si="126"/>
        <v>0</v>
      </c>
      <c r="M442" s="24">
        <f t="shared" si="126"/>
        <v>0</v>
      </c>
      <c r="N442" s="24">
        <f t="shared" si="126"/>
        <v>0</v>
      </c>
      <c r="O442" s="24">
        <f t="shared" si="126"/>
        <v>0</v>
      </c>
      <c r="P442" s="24">
        <f t="shared" si="126"/>
        <v>0</v>
      </c>
      <c r="Q442" s="24">
        <f t="shared" si="126"/>
        <v>0</v>
      </c>
      <c r="R442" s="24">
        <f t="shared" si="126"/>
        <v>0</v>
      </c>
      <c r="S442" s="24">
        <f t="shared" si="126"/>
        <v>0</v>
      </c>
      <c r="T442" s="25" t="s">
        <v>31</v>
      </c>
      <c r="U442" s="30"/>
      <c r="W442" s="31"/>
    </row>
    <row r="443" spans="2:23" s="26" customFormat="1" ht="15.75" outlineLevel="1" x14ac:dyDescent="0.25">
      <c r="B443" s="27"/>
      <c r="C443" s="18"/>
      <c r="D443" s="18"/>
      <c r="E443" s="19"/>
      <c r="F443" s="20"/>
      <c r="G443" s="28"/>
      <c r="H443" s="29">
        <f t="shared" si="120"/>
        <v>0</v>
      </c>
      <c r="I443" s="29">
        <f t="shared" si="121"/>
        <v>0</v>
      </c>
      <c r="J443" s="29">
        <f t="shared" si="129"/>
        <v>0</v>
      </c>
      <c r="K443" s="24">
        <f t="shared" si="126"/>
        <v>0</v>
      </c>
      <c r="L443" s="24">
        <f t="shared" si="126"/>
        <v>0</v>
      </c>
      <c r="M443" s="24">
        <f t="shared" si="126"/>
        <v>0</v>
      </c>
      <c r="N443" s="24">
        <f t="shared" si="126"/>
        <v>0</v>
      </c>
      <c r="O443" s="24">
        <f t="shared" si="126"/>
        <v>0</v>
      </c>
      <c r="P443" s="24">
        <f t="shared" si="126"/>
        <v>0</v>
      </c>
      <c r="Q443" s="24">
        <f t="shared" si="126"/>
        <v>0</v>
      </c>
      <c r="R443" s="24">
        <f t="shared" si="126"/>
        <v>0</v>
      </c>
      <c r="S443" s="24">
        <f t="shared" si="126"/>
        <v>0</v>
      </c>
      <c r="T443" s="25" t="s">
        <v>31</v>
      </c>
      <c r="U443" s="30"/>
      <c r="W443" s="31"/>
    </row>
    <row r="444" spans="2:23" s="38" customFormat="1" ht="15.75" outlineLevel="1" x14ac:dyDescent="0.25">
      <c r="B444" s="32"/>
      <c r="C444" s="33"/>
      <c r="D444" s="33"/>
      <c r="E444" s="34"/>
      <c r="F444" s="35"/>
      <c r="G444" s="35"/>
      <c r="H444" s="29">
        <f t="shared" si="120"/>
        <v>0</v>
      </c>
      <c r="I444" s="29">
        <f t="shared" si="121"/>
        <v>0</v>
      </c>
      <c r="J444" s="36">
        <f t="shared" si="129"/>
        <v>0</v>
      </c>
      <c r="K444" s="24">
        <f t="shared" si="126"/>
        <v>0</v>
      </c>
      <c r="L444" s="24">
        <f t="shared" si="126"/>
        <v>0</v>
      </c>
      <c r="M444" s="24">
        <f t="shared" si="126"/>
        <v>0</v>
      </c>
      <c r="N444" s="24">
        <f t="shared" si="126"/>
        <v>0</v>
      </c>
      <c r="O444" s="24">
        <f t="shared" si="126"/>
        <v>0</v>
      </c>
      <c r="P444" s="24">
        <f t="shared" si="126"/>
        <v>0</v>
      </c>
      <c r="Q444" s="24">
        <f t="shared" si="126"/>
        <v>0</v>
      </c>
      <c r="R444" s="24">
        <f t="shared" si="126"/>
        <v>0</v>
      </c>
      <c r="S444" s="24">
        <f t="shared" si="126"/>
        <v>0</v>
      </c>
      <c r="T444" s="37" t="s">
        <v>31</v>
      </c>
      <c r="U444" s="37"/>
    </row>
    <row r="445" spans="2:23" s="26" customFormat="1" ht="15.75" outlineLevel="1" x14ac:dyDescent="0.25">
      <c r="B445" s="27"/>
      <c r="C445" s="18"/>
      <c r="D445" s="18"/>
      <c r="E445" s="19"/>
      <c r="F445" s="20"/>
      <c r="G445" s="28"/>
      <c r="H445" s="29">
        <f t="shared" si="120"/>
        <v>0</v>
      </c>
      <c r="I445" s="29">
        <f t="shared" si="121"/>
        <v>0</v>
      </c>
      <c r="J445" s="29">
        <f t="shared" si="129"/>
        <v>0</v>
      </c>
      <c r="K445" s="24">
        <f t="shared" si="126"/>
        <v>0</v>
      </c>
      <c r="L445" s="24">
        <f t="shared" si="126"/>
        <v>0</v>
      </c>
      <c r="M445" s="24">
        <f t="shared" si="126"/>
        <v>0</v>
      </c>
      <c r="N445" s="24">
        <f t="shared" si="126"/>
        <v>0</v>
      </c>
      <c r="O445" s="24">
        <f t="shared" si="126"/>
        <v>0</v>
      </c>
      <c r="P445" s="24">
        <f t="shared" si="126"/>
        <v>0</v>
      </c>
      <c r="Q445" s="24">
        <f t="shared" si="126"/>
        <v>0</v>
      </c>
      <c r="R445" s="24">
        <f t="shared" si="126"/>
        <v>0</v>
      </c>
      <c r="S445" s="24">
        <f t="shared" si="126"/>
        <v>0</v>
      </c>
      <c r="T445" s="25" t="s">
        <v>31</v>
      </c>
      <c r="U445" s="30"/>
      <c r="W445" s="31"/>
    </row>
    <row r="446" spans="2:23" s="26" customFormat="1" ht="15.75" outlineLevel="1" x14ac:dyDescent="0.25">
      <c r="B446" s="17"/>
      <c r="C446" s="18"/>
      <c r="D446" s="19"/>
      <c r="E446" s="20"/>
      <c r="F446" s="21"/>
      <c r="G446" s="22"/>
      <c r="H446" s="29">
        <f t="shared" si="120"/>
        <v>0</v>
      </c>
      <c r="I446" s="29">
        <f t="shared" si="121"/>
        <v>0</v>
      </c>
      <c r="J446" s="23">
        <f t="shared" ref="J446" si="130">IF($D446=J$6,$C446*$G446,0)</f>
        <v>0</v>
      </c>
      <c r="K446" s="24">
        <f t="shared" si="126"/>
        <v>0</v>
      </c>
      <c r="L446" s="24">
        <f t="shared" si="126"/>
        <v>0</v>
      </c>
      <c r="M446" s="24">
        <f t="shared" si="126"/>
        <v>0</v>
      </c>
      <c r="N446" s="24">
        <f t="shared" si="126"/>
        <v>0</v>
      </c>
      <c r="O446" s="24">
        <f t="shared" si="126"/>
        <v>0</v>
      </c>
      <c r="P446" s="24">
        <f t="shared" si="126"/>
        <v>0</v>
      </c>
      <c r="Q446" s="24">
        <f t="shared" si="126"/>
        <v>0</v>
      </c>
      <c r="R446" s="24">
        <f t="shared" si="126"/>
        <v>0</v>
      </c>
      <c r="S446" s="24">
        <f t="shared" si="126"/>
        <v>0</v>
      </c>
      <c r="T446" s="31"/>
    </row>
    <row r="447" spans="2:23" s="26" customFormat="1" ht="15.75" outlineLevel="1" x14ac:dyDescent="0.25">
      <c r="B447" s="27"/>
      <c r="C447" s="18"/>
      <c r="D447" s="18"/>
      <c r="E447" s="19"/>
      <c r="F447" s="20"/>
      <c r="G447" s="28"/>
      <c r="H447" s="29">
        <f t="shared" si="120"/>
        <v>0</v>
      </c>
      <c r="I447" s="29">
        <f t="shared" si="121"/>
        <v>0</v>
      </c>
      <c r="J447" s="29">
        <f t="shared" ref="J447:J452" si="131">(H447*D447)+(I447*D447)</f>
        <v>0</v>
      </c>
      <c r="K447" s="24">
        <f t="shared" si="126"/>
        <v>0</v>
      </c>
      <c r="L447" s="24">
        <f t="shared" si="126"/>
        <v>0</v>
      </c>
      <c r="M447" s="24">
        <f t="shared" si="126"/>
        <v>0</v>
      </c>
      <c r="N447" s="24">
        <f t="shared" si="126"/>
        <v>0</v>
      </c>
      <c r="O447" s="24">
        <f t="shared" si="126"/>
        <v>0</v>
      </c>
      <c r="P447" s="24">
        <f t="shared" si="126"/>
        <v>0</v>
      </c>
      <c r="Q447" s="24">
        <f t="shared" si="126"/>
        <v>0</v>
      </c>
      <c r="R447" s="24">
        <f t="shared" si="126"/>
        <v>0</v>
      </c>
      <c r="S447" s="24">
        <f t="shared" si="126"/>
        <v>0</v>
      </c>
      <c r="T447" s="25" t="s">
        <v>31</v>
      </c>
      <c r="U447" s="30"/>
      <c r="W447" s="31"/>
    </row>
    <row r="448" spans="2:23" s="26" customFormat="1" ht="15.75" outlineLevel="1" x14ac:dyDescent="0.25">
      <c r="B448" s="27"/>
      <c r="C448" s="18"/>
      <c r="D448" s="18"/>
      <c r="E448" s="19"/>
      <c r="F448" s="20"/>
      <c r="G448" s="28"/>
      <c r="H448" s="29">
        <f t="shared" si="120"/>
        <v>0</v>
      </c>
      <c r="I448" s="29">
        <f t="shared" si="121"/>
        <v>0</v>
      </c>
      <c r="J448" s="29">
        <f t="shared" si="131"/>
        <v>0</v>
      </c>
      <c r="K448" s="24">
        <f t="shared" si="126"/>
        <v>0</v>
      </c>
      <c r="L448" s="24">
        <f t="shared" si="126"/>
        <v>0</v>
      </c>
      <c r="M448" s="24">
        <f t="shared" si="126"/>
        <v>0</v>
      </c>
      <c r="N448" s="24">
        <f t="shared" si="126"/>
        <v>0</v>
      </c>
      <c r="O448" s="24">
        <f t="shared" si="126"/>
        <v>0</v>
      </c>
      <c r="P448" s="24">
        <f t="shared" si="126"/>
        <v>0</v>
      </c>
      <c r="Q448" s="24">
        <f t="shared" si="126"/>
        <v>0</v>
      </c>
      <c r="R448" s="24">
        <f t="shared" si="126"/>
        <v>0</v>
      </c>
      <c r="S448" s="24">
        <f t="shared" si="126"/>
        <v>0</v>
      </c>
      <c r="T448" s="25" t="s">
        <v>31</v>
      </c>
      <c r="U448" s="30"/>
      <c r="W448" s="31"/>
    </row>
    <row r="449" spans="2:23" s="26" customFormat="1" ht="15.75" outlineLevel="1" x14ac:dyDescent="0.25">
      <c r="B449" s="27"/>
      <c r="C449" s="18"/>
      <c r="D449" s="18"/>
      <c r="E449" s="19"/>
      <c r="F449" s="20"/>
      <c r="G449" s="28"/>
      <c r="H449" s="29">
        <f t="shared" si="120"/>
        <v>0</v>
      </c>
      <c r="I449" s="29">
        <f t="shared" si="121"/>
        <v>0</v>
      </c>
      <c r="J449" s="29">
        <f t="shared" si="131"/>
        <v>0</v>
      </c>
      <c r="K449" s="24">
        <f t="shared" si="126"/>
        <v>0</v>
      </c>
      <c r="L449" s="24">
        <f t="shared" si="126"/>
        <v>0</v>
      </c>
      <c r="M449" s="24">
        <f t="shared" si="126"/>
        <v>0</v>
      </c>
      <c r="N449" s="24">
        <f t="shared" si="126"/>
        <v>0</v>
      </c>
      <c r="O449" s="24">
        <f t="shared" si="126"/>
        <v>0</v>
      </c>
      <c r="P449" s="24">
        <f t="shared" si="126"/>
        <v>0</v>
      </c>
      <c r="Q449" s="24">
        <f t="shared" si="126"/>
        <v>0</v>
      </c>
      <c r="R449" s="24">
        <f t="shared" si="126"/>
        <v>0</v>
      </c>
      <c r="S449" s="24">
        <f t="shared" si="126"/>
        <v>0</v>
      </c>
      <c r="T449" s="25" t="s">
        <v>31</v>
      </c>
      <c r="U449" s="30"/>
      <c r="W449" s="31"/>
    </row>
    <row r="450" spans="2:23" s="26" customFormat="1" ht="15.75" outlineLevel="1" x14ac:dyDescent="0.25">
      <c r="B450" s="27"/>
      <c r="C450" s="18"/>
      <c r="D450" s="18"/>
      <c r="E450" s="19"/>
      <c r="F450" s="20"/>
      <c r="G450" s="28"/>
      <c r="H450" s="29">
        <f t="shared" si="120"/>
        <v>0</v>
      </c>
      <c r="I450" s="29">
        <f t="shared" si="121"/>
        <v>0</v>
      </c>
      <c r="J450" s="29">
        <f t="shared" si="131"/>
        <v>0</v>
      </c>
      <c r="K450" s="24">
        <f t="shared" si="126"/>
        <v>0</v>
      </c>
      <c r="L450" s="24">
        <f t="shared" si="126"/>
        <v>0</v>
      </c>
      <c r="M450" s="24">
        <f t="shared" si="126"/>
        <v>0</v>
      </c>
      <c r="N450" s="24">
        <f t="shared" si="126"/>
        <v>0</v>
      </c>
      <c r="O450" s="24">
        <f t="shared" si="126"/>
        <v>0</v>
      </c>
      <c r="P450" s="24">
        <f t="shared" si="126"/>
        <v>0</v>
      </c>
      <c r="Q450" s="24">
        <f t="shared" si="126"/>
        <v>0</v>
      </c>
      <c r="R450" s="24">
        <f t="shared" si="126"/>
        <v>0</v>
      </c>
      <c r="S450" s="24">
        <f t="shared" si="126"/>
        <v>0</v>
      </c>
      <c r="T450" s="25" t="s">
        <v>31</v>
      </c>
      <c r="U450" s="30"/>
      <c r="W450" s="31"/>
    </row>
    <row r="451" spans="2:23" s="38" customFormat="1" ht="15.75" outlineLevel="1" x14ac:dyDescent="0.25">
      <c r="B451" s="32"/>
      <c r="C451" s="33"/>
      <c r="D451" s="33"/>
      <c r="E451" s="34"/>
      <c r="F451" s="35"/>
      <c r="G451" s="35"/>
      <c r="H451" s="29">
        <f t="shared" si="120"/>
        <v>0</v>
      </c>
      <c r="I451" s="29">
        <f t="shared" si="121"/>
        <v>0</v>
      </c>
      <c r="J451" s="36">
        <f t="shared" si="131"/>
        <v>0</v>
      </c>
      <c r="K451" s="24">
        <f t="shared" si="126"/>
        <v>0</v>
      </c>
      <c r="L451" s="24">
        <f t="shared" si="126"/>
        <v>0</v>
      </c>
      <c r="M451" s="24">
        <f t="shared" si="126"/>
        <v>0</v>
      </c>
      <c r="N451" s="24">
        <f t="shared" si="126"/>
        <v>0</v>
      </c>
      <c r="O451" s="24">
        <f t="shared" si="126"/>
        <v>0</v>
      </c>
      <c r="P451" s="24">
        <f t="shared" si="126"/>
        <v>0</v>
      </c>
      <c r="Q451" s="24">
        <f t="shared" si="126"/>
        <v>0</v>
      </c>
      <c r="R451" s="24">
        <f t="shared" si="126"/>
        <v>0</v>
      </c>
      <c r="S451" s="24">
        <f t="shared" si="126"/>
        <v>0</v>
      </c>
      <c r="T451" s="37" t="s">
        <v>31</v>
      </c>
      <c r="U451" s="37"/>
    </row>
    <row r="452" spans="2:23" s="26" customFormat="1" ht="15.75" outlineLevel="1" x14ac:dyDescent="0.25">
      <c r="B452" s="27"/>
      <c r="C452" s="18"/>
      <c r="D452" s="18"/>
      <c r="E452" s="62"/>
      <c r="F452" s="20"/>
      <c r="G452" s="28"/>
      <c r="H452" s="29">
        <f t="shared" si="120"/>
        <v>0</v>
      </c>
      <c r="I452" s="29">
        <f t="shared" si="121"/>
        <v>0</v>
      </c>
      <c r="J452" s="29">
        <f t="shared" si="131"/>
        <v>0</v>
      </c>
      <c r="K452" s="24">
        <f t="shared" si="126"/>
        <v>0</v>
      </c>
      <c r="L452" s="24">
        <f t="shared" si="126"/>
        <v>0</v>
      </c>
      <c r="M452" s="24">
        <f t="shared" si="126"/>
        <v>0</v>
      </c>
      <c r="N452" s="24">
        <f t="shared" si="126"/>
        <v>0</v>
      </c>
      <c r="O452" s="24">
        <f t="shared" si="126"/>
        <v>0</v>
      </c>
      <c r="P452" s="24">
        <f t="shared" si="126"/>
        <v>0</v>
      </c>
      <c r="Q452" s="24">
        <f t="shared" si="126"/>
        <v>0</v>
      </c>
      <c r="R452" s="24">
        <f t="shared" si="126"/>
        <v>0</v>
      </c>
      <c r="S452" s="24">
        <f t="shared" si="126"/>
        <v>0</v>
      </c>
      <c r="T452" s="25" t="s">
        <v>31</v>
      </c>
      <c r="U452" s="30"/>
      <c r="W452" s="31"/>
    </row>
    <row r="453" spans="2:23" s="26" customFormat="1" ht="15.75" outlineLevel="1" x14ac:dyDescent="0.25">
      <c r="B453" s="17"/>
      <c r="C453" s="18"/>
      <c r="D453" s="19"/>
      <c r="E453" s="20"/>
      <c r="F453" s="21"/>
      <c r="G453" s="22"/>
      <c r="H453" s="29">
        <f t="shared" si="120"/>
        <v>0</v>
      </c>
      <c r="I453" s="29">
        <f t="shared" si="121"/>
        <v>0</v>
      </c>
      <c r="J453" s="23">
        <f t="shared" ref="J453" si="132">IF($D453=J$6,$C453*$G453,0)</f>
        <v>0</v>
      </c>
      <c r="K453" s="24">
        <f t="shared" si="126"/>
        <v>0</v>
      </c>
      <c r="L453" s="24">
        <f t="shared" si="126"/>
        <v>0</v>
      </c>
      <c r="M453" s="24">
        <f t="shared" si="126"/>
        <v>0</v>
      </c>
      <c r="N453" s="24">
        <f t="shared" si="126"/>
        <v>0</v>
      </c>
      <c r="O453" s="24">
        <f t="shared" si="126"/>
        <v>0</v>
      </c>
      <c r="P453" s="24">
        <f t="shared" si="126"/>
        <v>0</v>
      </c>
      <c r="Q453" s="24">
        <f t="shared" si="126"/>
        <v>0</v>
      </c>
      <c r="R453" s="24">
        <f t="shared" si="126"/>
        <v>0</v>
      </c>
      <c r="S453" s="24">
        <f t="shared" si="126"/>
        <v>0</v>
      </c>
      <c r="T453" s="25" t="s">
        <v>31</v>
      </c>
    </row>
    <row r="454" spans="2:23" s="26" customFormat="1" ht="15.75" outlineLevel="1" x14ac:dyDescent="0.25">
      <c r="B454" s="27"/>
      <c r="C454" s="18"/>
      <c r="D454" s="18"/>
      <c r="E454" s="19"/>
      <c r="F454" s="20"/>
      <c r="G454" s="28"/>
      <c r="H454" s="29">
        <f t="shared" si="120"/>
        <v>0</v>
      </c>
      <c r="I454" s="29">
        <f t="shared" si="121"/>
        <v>0</v>
      </c>
      <c r="J454" s="29">
        <f t="shared" ref="J454:J461" si="133">(H454*D454)+(I454*D454)</f>
        <v>0</v>
      </c>
      <c r="K454" s="24">
        <f t="shared" si="126"/>
        <v>0</v>
      </c>
      <c r="L454" s="24">
        <f t="shared" si="126"/>
        <v>0</v>
      </c>
      <c r="M454" s="24">
        <f t="shared" si="126"/>
        <v>0</v>
      </c>
      <c r="N454" s="24">
        <f t="shared" si="126"/>
        <v>0</v>
      </c>
      <c r="O454" s="24">
        <f t="shared" si="126"/>
        <v>0</v>
      </c>
      <c r="P454" s="24">
        <f t="shared" si="126"/>
        <v>0</v>
      </c>
      <c r="Q454" s="24">
        <f t="shared" si="126"/>
        <v>0</v>
      </c>
      <c r="R454" s="24">
        <f t="shared" si="126"/>
        <v>0</v>
      </c>
      <c r="S454" s="24">
        <f t="shared" si="126"/>
        <v>0</v>
      </c>
      <c r="T454" s="25" t="s">
        <v>31</v>
      </c>
      <c r="U454" s="30"/>
      <c r="W454" s="31"/>
    </row>
    <row r="455" spans="2:23" s="38" customFormat="1" ht="15.75" outlineLevel="1" x14ac:dyDescent="0.25">
      <c r="B455" s="32"/>
      <c r="C455" s="33"/>
      <c r="D455" s="33"/>
      <c r="E455" s="34"/>
      <c r="F455" s="35"/>
      <c r="G455" s="35"/>
      <c r="H455" s="29">
        <f t="shared" si="120"/>
        <v>0</v>
      </c>
      <c r="I455" s="29">
        <f t="shared" si="121"/>
        <v>0</v>
      </c>
      <c r="J455" s="36">
        <f t="shared" si="133"/>
        <v>0</v>
      </c>
      <c r="K455" s="24">
        <f t="shared" si="126"/>
        <v>0</v>
      </c>
      <c r="L455" s="24">
        <f t="shared" si="126"/>
        <v>0</v>
      </c>
      <c r="M455" s="24">
        <f t="shared" si="126"/>
        <v>0</v>
      </c>
      <c r="N455" s="24">
        <f t="shared" si="126"/>
        <v>0</v>
      </c>
      <c r="O455" s="24">
        <f t="shared" si="126"/>
        <v>0</v>
      </c>
      <c r="P455" s="24">
        <f t="shared" si="126"/>
        <v>0</v>
      </c>
      <c r="Q455" s="24">
        <f t="shared" si="126"/>
        <v>0</v>
      </c>
      <c r="R455" s="24">
        <f t="shared" si="126"/>
        <v>0</v>
      </c>
      <c r="S455" s="24">
        <f t="shared" si="126"/>
        <v>0</v>
      </c>
      <c r="T455" s="37" t="s">
        <v>31</v>
      </c>
      <c r="U455" s="37"/>
    </row>
    <row r="456" spans="2:23" s="26" customFormat="1" ht="15.75" outlineLevel="1" x14ac:dyDescent="0.25">
      <c r="B456" s="27"/>
      <c r="C456" s="18"/>
      <c r="D456" s="18"/>
      <c r="E456" s="19"/>
      <c r="F456" s="20"/>
      <c r="G456" s="28"/>
      <c r="H456" s="29">
        <f t="shared" si="120"/>
        <v>0</v>
      </c>
      <c r="I456" s="29">
        <f t="shared" si="121"/>
        <v>0</v>
      </c>
      <c r="J456" s="29">
        <f t="shared" si="133"/>
        <v>0</v>
      </c>
      <c r="K456" s="24">
        <f t="shared" si="126"/>
        <v>0</v>
      </c>
      <c r="L456" s="24">
        <f t="shared" si="126"/>
        <v>0</v>
      </c>
      <c r="M456" s="24">
        <f t="shared" si="126"/>
        <v>0</v>
      </c>
      <c r="N456" s="24">
        <f t="shared" si="126"/>
        <v>0</v>
      </c>
      <c r="O456" s="24">
        <f t="shared" si="126"/>
        <v>0</v>
      </c>
      <c r="P456" s="24">
        <f t="shared" si="126"/>
        <v>0</v>
      </c>
      <c r="Q456" s="24">
        <f t="shared" si="126"/>
        <v>0</v>
      </c>
      <c r="R456" s="24">
        <f t="shared" si="126"/>
        <v>0</v>
      </c>
      <c r="S456" s="24">
        <f t="shared" si="126"/>
        <v>0</v>
      </c>
      <c r="T456" s="25" t="s">
        <v>31</v>
      </c>
      <c r="U456" s="30"/>
      <c r="W456" s="31"/>
    </row>
    <row r="457" spans="2:23" s="26" customFormat="1" ht="15.75" outlineLevel="1" x14ac:dyDescent="0.25">
      <c r="B457" s="27"/>
      <c r="C457" s="18"/>
      <c r="D457" s="18"/>
      <c r="E457" s="62"/>
      <c r="F457" s="20"/>
      <c r="G457" s="28"/>
      <c r="H457" s="29">
        <f t="shared" si="120"/>
        <v>0</v>
      </c>
      <c r="I457" s="29">
        <f t="shared" si="121"/>
        <v>0</v>
      </c>
      <c r="J457" s="29">
        <f t="shared" si="133"/>
        <v>0</v>
      </c>
      <c r="K457" s="24">
        <f t="shared" si="126"/>
        <v>0</v>
      </c>
      <c r="L457" s="24">
        <f t="shared" si="126"/>
        <v>0</v>
      </c>
      <c r="M457" s="24">
        <f t="shared" si="126"/>
        <v>0</v>
      </c>
      <c r="N457" s="24">
        <f t="shared" si="126"/>
        <v>0</v>
      </c>
      <c r="O457" s="24">
        <f t="shared" si="126"/>
        <v>0</v>
      </c>
      <c r="P457" s="24">
        <f t="shared" si="126"/>
        <v>0</v>
      </c>
      <c r="Q457" s="24">
        <f t="shared" si="126"/>
        <v>0</v>
      </c>
      <c r="R457" s="24">
        <f t="shared" si="126"/>
        <v>0</v>
      </c>
      <c r="S457" s="24">
        <f t="shared" si="126"/>
        <v>0</v>
      </c>
      <c r="T457" s="25" t="s">
        <v>31</v>
      </c>
      <c r="U457" s="30"/>
      <c r="W457" s="31"/>
    </row>
    <row r="458" spans="2:23" s="26" customFormat="1" ht="15.75" outlineLevel="1" x14ac:dyDescent="0.25">
      <c r="B458" s="27"/>
      <c r="C458" s="18"/>
      <c r="D458" s="18"/>
      <c r="E458" s="19"/>
      <c r="F458" s="20"/>
      <c r="G458" s="28"/>
      <c r="H458" s="29">
        <f t="shared" si="120"/>
        <v>0</v>
      </c>
      <c r="I458" s="29">
        <f t="shared" si="121"/>
        <v>0</v>
      </c>
      <c r="J458" s="29">
        <f t="shared" si="133"/>
        <v>0</v>
      </c>
      <c r="K458" s="24">
        <f t="shared" si="126"/>
        <v>0</v>
      </c>
      <c r="L458" s="24">
        <f t="shared" si="126"/>
        <v>0</v>
      </c>
      <c r="M458" s="24">
        <f t="shared" si="126"/>
        <v>0</v>
      </c>
      <c r="N458" s="24">
        <f t="shared" si="126"/>
        <v>0</v>
      </c>
      <c r="O458" s="24">
        <f t="shared" si="126"/>
        <v>0</v>
      </c>
      <c r="P458" s="24">
        <f t="shared" si="126"/>
        <v>0</v>
      </c>
      <c r="Q458" s="24">
        <f t="shared" si="126"/>
        <v>0</v>
      </c>
      <c r="R458" s="24">
        <f t="shared" si="126"/>
        <v>0</v>
      </c>
      <c r="S458" s="24">
        <f t="shared" si="126"/>
        <v>0</v>
      </c>
      <c r="T458" s="25" t="s">
        <v>31</v>
      </c>
      <c r="U458" s="30"/>
      <c r="W458" s="31"/>
    </row>
    <row r="459" spans="2:23" s="26" customFormat="1" ht="15.75" outlineLevel="1" x14ac:dyDescent="0.25">
      <c r="B459" s="27"/>
      <c r="C459" s="18"/>
      <c r="D459" s="18"/>
      <c r="E459" s="19"/>
      <c r="F459" s="20"/>
      <c r="G459" s="28"/>
      <c r="H459" s="29">
        <f t="shared" si="120"/>
        <v>0</v>
      </c>
      <c r="I459" s="29">
        <f t="shared" si="121"/>
        <v>0</v>
      </c>
      <c r="J459" s="29">
        <f t="shared" si="133"/>
        <v>0</v>
      </c>
      <c r="K459" s="24">
        <f t="shared" si="126"/>
        <v>0</v>
      </c>
      <c r="L459" s="24">
        <f t="shared" si="126"/>
        <v>0</v>
      </c>
      <c r="M459" s="24">
        <f t="shared" si="126"/>
        <v>0</v>
      </c>
      <c r="N459" s="24">
        <f t="shared" si="126"/>
        <v>0</v>
      </c>
      <c r="O459" s="24">
        <f t="shared" si="126"/>
        <v>0</v>
      </c>
      <c r="P459" s="24">
        <f t="shared" si="126"/>
        <v>0</v>
      </c>
      <c r="Q459" s="24">
        <f t="shared" si="126"/>
        <v>0</v>
      </c>
      <c r="R459" s="24">
        <f t="shared" si="126"/>
        <v>0</v>
      </c>
      <c r="S459" s="24">
        <f t="shared" si="126"/>
        <v>0</v>
      </c>
      <c r="T459" s="25" t="s">
        <v>31</v>
      </c>
      <c r="U459" s="30"/>
      <c r="W459" s="31"/>
    </row>
    <row r="460" spans="2:23" s="38" customFormat="1" ht="15.75" outlineLevel="1" x14ac:dyDescent="0.25">
      <c r="B460" s="32"/>
      <c r="C460" s="33"/>
      <c r="D460" s="33"/>
      <c r="E460" s="34"/>
      <c r="F460" s="35"/>
      <c r="G460" s="35"/>
      <c r="H460" s="29">
        <f t="shared" si="120"/>
        <v>0</v>
      </c>
      <c r="I460" s="29">
        <f t="shared" si="121"/>
        <v>0</v>
      </c>
      <c r="J460" s="36">
        <f t="shared" si="133"/>
        <v>0</v>
      </c>
      <c r="K460" s="24">
        <f t="shared" si="126"/>
        <v>0</v>
      </c>
      <c r="L460" s="24">
        <f t="shared" si="126"/>
        <v>0</v>
      </c>
      <c r="M460" s="24">
        <f t="shared" si="126"/>
        <v>0</v>
      </c>
      <c r="N460" s="24">
        <f t="shared" ref="K460:S475" si="134">IF($E460=N$6,$J460,0)</f>
        <v>0</v>
      </c>
      <c r="O460" s="24">
        <f t="shared" si="134"/>
        <v>0</v>
      </c>
      <c r="P460" s="24">
        <f t="shared" si="134"/>
        <v>0</v>
      </c>
      <c r="Q460" s="24">
        <f t="shared" si="134"/>
        <v>0</v>
      </c>
      <c r="R460" s="24">
        <f t="shared" si="134"/>
        <v>0</v>
      </c>
      <c r="S460" s="24">
        <f t="shared" si="134"/>
        <v>0</v>
      </c>
      <c r="T460" s="37" t="s">
        <v>31</v>
      </c>
      <c r="U460" s="37"/>
    </row>
    <row r="461" spans="2:23" s="26" customFormat="1" ht="15.75" outlineLevel="1" x14ac:dyDescent="0.25">
      <c r="B461" s="27"/>
      <c r="C461" s="18"/>
      <c r="D461" s="18"/>
      <c r="E461" s="62"/>
      <c r="F461" s="20"/>
      <c r="G461" s="28"/>
      <c r="H461" s="29">
        <f t="shared" si="120"/>
        <v>0</v>
      </c>
      <c r="I461" s="29">
        <f t="shared" si="121"/>
        <v>0</v>
      </c>
      <c r="J461" s="29">
        <f t="shared" si="133"/>
        <v>0</v>
      </c>
      <c r="K461" s="24">
        <f t="shared" si="134"/>
        <v>0</v>
      </c>
      <c r="L461" s="24">
        <f t="shared" si="134"/>
        <v>0</v>
      </c>
      <c r="M461" s="24">
        <f t="shared" si="134"/>
        <v>0</v>
      </c>
      <c r="N461" s="24">
        <f t="shared" si="134"/>
        <v>0</v>
      </c>
      <c r="O461" s="24">
        <f t="shared" si="134"/>
        <v>0</v>
      </c>
      <c r="P461" s="24">
        <f t="shared" si="134"/>
        <v>0</v>
      </c>
      <c r="Q461" s="24">
        <f t="shared" si="134"/>
        <v>0</v>
      </c>
      <c r="R461" s="24">
        <f t="shared" si="134"/>
        <v>0</v>
      </c>
      <c r="S461" s="24">
        <f t="shared" si="134"/>
        <v>0</v>
      </c>
      <c r="T461" s="25" t="s">
        <v>31</v>
      </c>
      <c r="U461" s="30"/>
      <c r="W461" s="31"/>
    </row>
    <row r="462" spans="2:23" s="26" customFormat="1" ht="15.75" outlineLevel="1" x14ac:dyDescent="0.25">
      <c r="B462" s="17"/>
      <c r="C462" s="18"/>
      <c r="D462" s="19"/>
      <c r="E462" s="20"/>
      <c r="F462" s="21"/>
      <c r="G462" s="22"/>
      <c r="H462" s="29">
        <f t="shared" si="120"/>
        <v>0</v>
      </c>
      <c r="I462" s="29">
        <f t="shared" si="121"/>
        <v>0</v>
      </c>
      <c r="J462" s="23">
        <f t="shared" ref="J462" si="135">IF($D462=J$6,$C462*$G462,0)</f>
        <v>0</v>
      </c>
      <c r="K462" s="24">
        <f t="shared" si="134"/>
        <v>0</v>
      </c>
      <c r="L462" s="24">
        <f t="shared" si="134"/>
        <v>0</v>
      </c>
      <c r="M462" s="24">
        <f t="shared" si="134"/>
        <v>0</v>
      </c>
      <c r="N462" s="24">
        <f t="shared" si="134"/>
        <v>0</v>
      </c>
      <c r="O462" s="24">
        <f t="shared" si="134"/>
        <v>0</v>
      </c>
      <c r="P462" s="24">
        <f t="shared" si="134"/>
        <v>0</v>
      </c>
      <c r="Q462" s="24">
        <f t="shared" si="134"/>
        <v>0</v>
      </c>
      <c r="R462" s="24">
        <f t="shared" si="134"/>
        <v>0</v>
      </c>
      <c r="S462" s="24">
        <f t="shared" si="134"/>
        <v>0</v>
      </c>
      <c r="T462" s="25" t="s">
        <v>31</v>
      </c>
    </row>
    <row r="463" spans="2:23" s="26" customFormat="1" ht="15.75" outlineLevel="1" x14ac:dyDescent="0.25">
      <c r="B463" s="27"/>
      <c r="C463" s="18"/>
      <c r="D463" s="18"/>
      <c r="E463" s="19"/>
      <c r="F463" s="20"/>
      <c r="G463" s="28"/>
      <c r="H463" s="29">
        <f t="shared" si="120"/>
        <v>0</v>
      </c>
      <c r="I463" s="29">
        <f t="shared" si="121"/>
        <v>0</v>
      </c>
      <c r="J463" s="29">
        <f>(H463*D463)+(I463*D463)</f>
        <v>0</v>
      </c>
      <c r="K463" s="24">
        <f t="shared" si="134"/>
        <v>0</v>
      </c>
      <c r="L463" s="24">
        <f t="shared" si="134"/>
        <v>0</v>
      </c>
      <c r="M463" s="24">
        <f t="shared" si="134"/>
        <v>0</v>
      </c>
      <c r="N463" s="24">
        <f t="shared" si="134"/>
        <v>0</v>
      </c>
      <c r="O463" s="24">
        <f t="shared" si="134"/>
        <v>0</v>
      </c>
      <c r="P463" s="24">
        <f t="shared" si="134"/>
        <v>0</v>
      </c>
      <c r="Q463" s="24">
        <f t="shared" si="134"/>
        <v>0</v>
      </c>
      <c r="R463" s="24">
        <f t="shared" si="134"/>
        <v>0</v>
      </c>
      <c r="S463" s="24">
        <f t="shared" si="134"/>
        <v>0</v>
      </c>
      <c r="T463" s="25" t="s">
        <v>31</v>
      </c>
      <c r="U463" s="30"/>
      <c r="W463" s="31"/>
    </row>
    <row r="464" spans="2:23" s="38" customFormat="1" ht="15.75" outlineLevel="1" x14ac:dyDescent="0.25">
      <c r="B464" s="32"/>
      <c r="C464" s="33"/>
      <c r="D464" s="33"/>
      <c r="E464" s="34"/>
      <c r="F464" s="35"/>
      <c r="G464" s="35"/>
      <c r="H464" s="29">
        <f t="shared" si="120"/>
        <v>0</v>
      </c>
      <c r="I464" s="29">
        <f t="shared" si="121"/>
        <v>0</v>
      </c>
      <c r="J464" s="36">
        <f t="shared" ref="J464:J468" si="136">(H464*D464)+(I464*D464)</f>
        <v>0</v>
      </c>
      <c r="K464" s="24">
        <f t="shared" si="134"/>
        <v>0</v>
      </c>
      <c r="L464" s="24">
        <f t="shared" si="134"/>
        <v>0</v>
      </c>
      <c r="M464" s="24">
        <f t="shared" si="134"/>
        <v>0</v>
      </c>
      <c r="N464" s="24">
        <f t="shared" si="134"/>
        <v>0</v>
      </c>
      <c r="O464" s="24">
        <f t="shared" si="134"/>
        <v>0</v>
      </c>
      <c r="P464" s="24">
        <f t="shared" si="134"/>
        <v>0</v>
      </c>
      <c r="Q464" s="24">
        <f t="shared" si="134"/>
        <v>0</v>
      </c>
      <c r="R464" s="24">
        <f t="shared" si="134"/>
        <v>0</v>
      </c>
      <c r="S464" s="24">
        <f t="shared" si="134"/>
        <v>0</v>
      </c>
      <c r="T464" s="37" t="s">
        <v>31</v>
      </c>
      <c r="U464" s="37"/>
    </row>
    <row r="465" spans="2:23" s="26" customFormat="1" ht="15.75" outlineLevel="1" x14ac:dyDescent="0.25">
      <c r="B465" s="27"/>
      <c r="C465" s="18"/>
      <c r="D465" s="18"/>
      <c r="E465" s="19"/>
      <c r="F465" s="20"/>
      <c r="G465" s="28"/>
      <c r="H465" s="29">
        <f t="shared" si="120"/>
        <v>0</v>
      </c>
      <c r="I465" s="29">
        <f t="shared" si="121"/>
        <v>0</v>
      </c>
      <c r="J465" s="29">
        <f t="shared" si="136"/>
        <v>0</v>
      </c>
      <c r="K465" s="24">
        <f t="shared" si="134"/>
        <v>0</v>
      </c>
      <c r="L465" s="24">
        <f t="shared" si="134"/>
        <v>0</v>
      </c>
      <c r="M465" s="24">
        <f t="shared" si="134"/>
        <v>0</v>
      </c>
      <c r="N465" s="24">
        <f t="shared" si="134"/>
        <v>0</v>
      </c>
      <c r="O465" s="24">
        <f t="shared" si="134"/>
        <v>0</v>
      </c>
      <c r="P465" s="24">
        <f t="shared" si="134"/>
        <v>0</v>
      </c>
      <c r="Q465" s="24">
        <f t="shared" si="134"/>
        <v>0</v>
      </c>
      <c r="R465" s="24">
        <f t="shared" si="134"/>
        <v>0</v>
      </c>
      <c r="S465" s="24">
        <f t="shared" si="134"/>
        <v>0</v>
      </c>
      <c r="T465" s="25" t="s">
        <v>31</v>
      </c>
      <c r="U465" s="30"/>
      <c r="W465" s="31"/>
    </row>
    <row r="466" spans="2:23" s="38" customFormat="1" ht="15.75" outlineLevel="1" x14ac:dyDescent="0.25">
      <c r="B466" s="32"/>
      <c r="C466" s="33"/>
      <c r="D466" s="33"/>
      <c r="E466" s="34"/>
      <c r="F466" s="35"/>
      <c r="G466" s="35"/>
      <c r="H466" s="29">
        <f t="shared" si="120"/>
        <v>0</v>
      </c>
      <c r="I466" s="29">
        <f t="shared" si="121"/>
        <v>0</v>
      </c>
      <c r="J466" s="36">
        <f t="shared" si="136"/>
        <v>0</v>
      </c>
      <c r="K466" s="24">
        <f t="shared" si="134"/>
        <v>0</v>
      </c>
      <c r="L466" s="24">
        <f t="shared" si="134"/>
        <v>0</v>
      </c>
      <c r="M466" s="24">
        <f t="shared" si="134"/>
        <v>0</v>
      </c>
      <c r="N466" s="24">
        <f t="shared" si="134"/>
        <v>0</v>
      </c>
      <c r="O466" s="24">
        <f t="shared" si="134"/>
        <v>0</v>
      </c>
      <c r="P466" s="24">
        <f t="shared" si="134"/>
        <v>0</v>
      </c>
      <c r="Q466" s="24">
        <f t="shared" si="134"/>
        <v>0</v>
      </c>
      <c r="R466" s="24">
        <f t="shared" si="134"/>
        <v>0</v>
      </c>
      <c r="S466" s="24">
        <f t="shared" si="134"/>
        <v>0</v>
      </c>
      <c r="T466" s="37" t="s">
        <v>31</v>
      </c>
      <c r="U466" s="37"/>
    </row>
    <row r="467" spans="2:23" s="26" customFormat="1" ht="15.75" outlineLevel="1" x14ac:dyDescent="0.25">
      <c r="B467" s="27"/>
      <c r="C467" s="18"/>
      <c r="D467" s="18"/>
      <c r="E467" s="62"/>
      <c r="F467" s="20"/>
      <c r="G467" s="28"/>
      <c r="H467" s="29">
        <f t="shared" si="120"/>
        <v>0</v>
      </c>
      <c r="I467" s="29">
        <f t="shared" si="121"/>
        <v>0</v>
      </c>
      <c r="J467" s="29">
        <f t="shared" si="136"/>
        <v>0</v>
      </c>
      <c r="K467" s="24">
        <f t="shared" si="134"/>
        <v>0</v>
      </c>
      <c r="L467" s="24">
        <f t="shared" si="134"/>
        <v>0</v>
      </c>
      <c r="M467" s="24">
        <f t="shared" si="134"/>
        <v>0</v>
      </c>
      <c r="N467" s="24">
        <f t="shared" si="134"/>
        <v>0</v>
      </c>
      <c r="O467" s="24">
        <f t="shared" si="134"/>
        <v>0</v>
      </c>
      <c r="P467" s="24">
        <f t="shared" si="134"/>
        <v>0</v>
      </c>
      <c r="Q467" s="24">
        <f t="shared" si="134"/>
        <v>0</v>
      </c>
      <c r="R467" s="24">
        <f t="shared" si="134"/>
        <v>0</v>
      </c>
      <c r="S467" s="24">
        <f t="shared" si="134"/>
        <v>0</v>
      </c>
      <c r="T467" s="25" t="s">
        <v>31</v>
      </c>
      <c r="U467" s="30"/>
      <c r="W467" s="31"/>
    </row>
    <row r="468" spans="2:23" s="26" customFormat="1" ht="15.75" outlineLevel="1" x14ac:dyDescent="0.25">
      <c r="B468" s="27"/>
      <c r="C468" s="18"/>
      <c r="D468" s="18"/>
      <c r="E468" s="19"/>
      <c r="F468" s="20"/>
      <c r="G468" s="28"/>
      <c r="H468" s="29">
        <f t="shared" si="120"/>
        <v>0</v>
      </c>
      <c r="I468" s="29">
        <f t="shared" si="121"/>
        <v>0</v>
      </c>
      <c r="J468" s="29">
        <f t="shared" si="136"/>
        <v>0</v>
      </c>
      <c r="K468" s="24">
        <f t="shared" si="134"/>
        <v>0</v>
      </c>
      <c r="L468" s="24">
        <f t="shared" si="134"/>
        <v>0</v>
      </c>
      <c r="M468" s="24">
        <f t="shared" si="134"/>
        <v>0</v>
      </c>
      <c r="N468" s="24">
        <f t="shared" si="134"/>
        <v>0</v>
      </c>
      <c r="O468" s="24">
        <f t="shared" si="134"/>
        <v>0</v>
      </c>
      <c r="P468" s="24">
        <f t="shared" si="134"/>
        <v>0</v>
      </c>
      <c r="Q468" s="24">
        <f t="shared" si="134"/>
        <v>0</v>
      </c>
      <c r="R468" s="24">
        <f t="shared" si="134"/>
        <v>0</v>
      </c>
      <c r="S468" s="24">
        <f t="shared" si="134"/>
        <v>0</v>
      </c>
      <c r="T468" s="25" t="s">
        <v>31</v>
      </c>
      <c r="U468" s="30"/>
      <c r="W468" s="31"/>
    </row>
    <row r="469" spans="2:23" s="26" customFormat="1" ht="15.75" outlineLevel="1" x14ac:dyDescent="0.25">
      <c r="B469" s="69"/>
      <c r="C469" s="65"/>
      <c r="D469" s="65"/>
      <c r="E469" s="66"/>
      <c r="F469" s="39"/>
      <c r="G469" s="39"/>
      <c r="H469" s="29">
        <f t="shared" si="120"/>
        <v>0</v>
      </c>
      <c r="I469" s="29">
        <f t="shared" si="121"/>
        <v>0</v>
      </c>
      <c r="J469" s="29"/>
      <c r="K469" s="24"/>
      <c r="L469" s="24"/>
      <c r="M469" s="24"/>
      <c r="N469" s="24"/>
      <c r="O469" s="24"/>
      <c r="P469" s="24"/>
      <c r="Q469" s="24"/>
      <c r="R469" s="24"/>
      <c r="S469" s="24"/>
      <c r="T469" s="25"/>
      <c r="U469" s="30"/>
      <c r="W469" s="31"/>
    </row>
    <row r="470" spans="2:23" s="26" customFormat="1" ht="15.75" outlineLevel="1" x14ac:dyDescent="0.25">
      <c r="B470" s="17"/>
      <c r="C470" s="18"/>
      <c r="D470" s="19"/>
      <c r="E470" s="20"/>
      <c r="F470" s="21"/>
      <c r="G470" s="22"/>
      <c r="H470" s="29">
        <f t="shared" si="120"/>
        <v>0</v>
      </c>
      <c r="I470" s="29">
        <f t="shared" si="121"/>
        <v>0</v>
      </c>
      <c r="J470" s="23">
        <f t="shared" ref="J470" si="137">IF($D470=J$6,$C470*$G470,0)</f>
        <v>0</v>
      </c>
      <c r="K470" s="24">
        <f t="shared" ref="K470:S493" si="138">IF($E470=K$6,$J470,0)</f>
        <v>0</v>
      </c>
      <c r="L470" s="24">
        <f t="shared" si="138"/>
        <v>0</v>
      </c>
      <c r="M470" s="24">
        <f t="shared" si="138"/>
        <v>0</v>
      </c>
      <c r="N470" s="24">
        <f t="shared" si="134"/>
        <v>0</v>
      </c>
      <c r="O470" s="24">
        <f t="shared" si="134"/>
        <v>0</v>
      </c>
      <c r="P470" s="24">
        <f t="shared" si="134"/>
        <v>0</v>
      </c>
      <c r="Q470" s="24">
        <f t="shared" si="134"/>
        <v>0</v>
      </c>
      <c r="R470" s="24">
        <f t="shared" si="134"/>
        <v>0</v>
      </c>
      <c r="S470" s="24">
        <f t="shared" si="134"/>
        <v>0</v>
      </c>
      <c r="T470" s="25" t="s">
        <v>31</v>
      </c>
    </row>
    <row r="471" spans="2:23" s="26" customFormat="1" ht="15.75" outlineLevel="1" x14ac:dyDescent="0.25">
      <c r="B471" s="27"/>
      <c r="C471" s="18"/>
      <c r="D471" s="18"/>
      <c r="E471" s="19"/>
      <c r="F471" s="20"/>
      <c r="G471" s="28"/>
      <c r="H471" s="29">
        <f t="shared" si="120"/>
        <v>0</v>
      </c>
      <c r="I471" s="29">
        <f t="shared" si="121"/>
        <v>0</v>
      </c>
      <c r="J471" s="29">
        <f>(H471*D471)+(I471*D471)</f>
        <v>0</v>
      </c>
      <c r="K471" s="24">
        <f t="shared" si="138"/>
        <v>0</v>
      </c>
      <c r="L471" s="24">
        <f t="shared" si="138"/>
        <v>0</v>
      </c>
      <c r="M471" s="24">
        <f t="shared" si="138"/>
        <v>0</v>
      </c>
      <c r="N471" s="24">
        <f t="shared" si="138"/>
        <v>0</v>
      </c>
      <c r="O471" s="24">
        <f t="shared" si="138"/>
        <v>0</v>
      </c>
      <c r="P471" s="24">
        <f t="shared" si="138"/>
        <v>0</v>
      </c>
      <c r="Q471" s="24">
        <f t="shared" si="138"/>
        <v>0</v>
      </c>
      <c r="R471" s="24">
        <f t="shared" si="138"/>
        <v>0</v>
      </c>
      <c r="S471" s="24">
        <f t="shared" si="138"/>
        <v>0</v>
      </c>
      <c r="T471" s="25" t="s">
        <v>31</v>
      </c>
      <c r="U471" s="30"/>
      <c r="W471" s="31"/>
    </row>
    <row r="472" spans="2:23" s="38" customFormat="1" ht="15.75" outlineLevel="1" x14ac:dyDescent="0.25">
      <c r="B472" s="32"/>
      <c r="C472" s="33"/>
      <c r="D472" s="33"/>
      <c r="E472" s="34"/>
      <c r="F472" s="35"/>
      <c r="G472" s="35"/>
      <c r="H472" s="29">
        <f t="shared" si="120"/>
        <v>0</v>
      </c>
      <c r="I472" s="29">
        <f t="shared" si="121"/>
        <v>0</v>
      </c>
      <c r="J472" s="36">
        <f t="shared" ref="J472:J494" si="139">(H472*D472)+(I472*D472)</f>
        <v>0</v>
      </c>
      <c r="K472" s="24">
        <f t="shared" si="138"/>
        <v>0</v>
      </c>
      <c r="L472" s="24">
        <f t="shared" si="138"/>
        <v>0</v>
      </c>
      <c r="M472" s="24">
        <f t="shared" si="138"/>
        <v>0</v>
      </c>
      <c r="N472" s="24">
        <f t="shared" si="138"/>
        <v>0</v>
      </c>
      <c r="O472" s="24">
        <f t="shared" si="138"/>
        <v>0</v>
      </c>
      <c r="P472" s="24">
        <f t="shared" si="138"/>
        <v>0</v>
      </c>
      <c r="Q472" s="24">
        <f t="shared" si="138"/>
        <v>0</v>
      </c>
      <c r="R472" s="24">
        <f t="shared" si="138"/>
        <v>0</v>
      </c>
      <c r="S472" s="24">
        <f t="shared" si="138"/>
        <v>0</v>
      </c>
      <c r="T472" s="37" t="s">
        <v>31</v>
      </c>
      <c r="U472" s="37"/>
    </row>
    <row r="473" spans="2:23" s="26" customFormat="1" ht="15.75" outlineLevel="1" x14ac:dyDescent="0.25">
      <c r="B473" s="27"/>
      <c r="C473" s="18"/>
      <c r="D473" s="18"/>
      <c r="E473" s="19"/>
      <c r="F473" s="20"/>
      <c r="G473" s="28"/>
      <c r="H473" s="29">
        <f t="shared" si="120"/>
        <v>0</v>
      </c>
      <c r="I473" s="29">
        <f t="shared" si="121"/>
        <v>0</v>
      </c>
      <c r="J473" s="29">
        <f t="shared" si="139"/>
        <v>0</v>
      </c>
      <c r="K473" s="24">
        <f t="shared" si="138"/>
        <v>0</v>
      </c>
      <c r="L473" s="24">
        <f t="shared" si="134"/>
        <v>0</v>
      </c>
      <c r="M473" s="24">
        <f t="shared" si="134"/>
        <v>0</v>
      </c>
      <c r="N473" s="24">
        <f t="shared" si="134"/>
        <v>0</v>
      </c>
      <c r="O473" s="24">
        <f t="shared" si="134"/>
        <v>0</v>
      </c>
      <c r="P473" s="24">
        <f t="shared" si="134"/>
        <v>0</v>
      </c>
      <c r="Q473" s="24">
        <f t="shared" si="134"/>
        <v>0</v>
      </c>
      <c r="R473" s="24">
        <f t="shared" si="134"/>
        <v>0</v>
      </c>
      <c r="S473" s="24">
        <f t="shared" si="134"/>
        <v>0</v>
      </c>
      <c r="T473" s="25" t="s">
        <v>31</v>
      </c>
      <c r="U473" s="30"/>
      <c r="W473" s="31"/>
    </row>
    <row r="474" spans="2:23" s="26" customFormat="1" ht="15.75" outlineLevel="1" x14ac:dyDescent="0.25">
      <c r="B474" s="27"/>
      <c r="C474" s="18"/>
      <c r="D474" s="18"/>
      <c r="E474" s="19"/>
      <c r="F474" s="20"/>
      <c r="G474" s="28"/>
      <c r="H474" s="29">
        <f t="shared" si="120"/>
        <v>0</v>
      </c>
      <c r="I474" s="29">
        <f t="shared" si="121"/>
        <v>0</v>
      </c>
      <c r="J474" s="29">
        <f t="shared" si="139"/>
        <v>0</v>
      </c>
      <c r="K474" s="24">
        <f t="shared" si="138"/>
        <v>0</v>
      </c>
      <c r="L474" s="24">
        <f t="shared" si="134"/>
        <v>0</v>
      </c>
      <c r="M474" s="24">
        <f t="shared" si="134"/>
        <v>0</v>
      </c>
      <c r="N474" s="24">
        <f t="shared" si="134"/>
        <v>0</v>
      </c>
      <c r="O474" s="24">
        <f t="shared" si="134"/>
        <v>0</v>
      </c>
      <c r="P474" s="24">
        <f t="shared" si="134"/>
        <v>0</v>
      </c>
      <c r="Q474" s="24">
        <f t="shared" si="134"/>
        <v>0</v>
      </c>
      <c r="R474" s="24">
        <f t="shared" si="134"/>
        <v>0</v>
      </c>
      <c r="S474" s="24">
        <f t="shared" si="134"/>
        <v>0</v>
      </c>
      <c r="T474" s="25" t="s">
        <v>31</v>
      </c>
      <c r="U474" s="30"/>
      <c r="W474" s="31"/>
    </row>
    <row r="475" spans="2:23" s="38" customFormat="1" ht="15.75" outlineLevel="1" x14ac:dyDescent="0.25">
      <c r="B475" s="32"/>
      <c r="C475" s="33"/>
      <c r="D475" s="33"/>
      <c r="E475" s="34"/>
      <c r="F475" s="35"/>
      <c r="G475" s="35"/>
      <c r="H475" s="29">
        <f t="shared" si="120"/>
        <v>0</v>
      </c>
      <c r="I475" s="29">
        <f t="shared" si="121"/>
        <v>0</v>
      </c>
      <c r="J475" s="36">
        <f t="shared" si="139"/>
        <v>0</v>
      </c>
      <c r="K475" s="24">
        <f t="shared" si="138"/>
        <v>0</v>
      </c>
      <c r="L475" s="24">
        <f t="shared" si="134"/>
        <v>0</v>
      </c>
      <c r="M475" s="24">
        <f t="shared" si="134"/>
        <v>0</v>
      </c>
      <c r="N475" s="24">
        <f t="shared" si="134"/>
        <v>0</v>
      </c>
      <c r="O475" s="24">
        <f t="shared" si="134"/>
        <v>0</v>
      </c>
      <c r="P475" s="24">
        <f t="shared" si="134"/>
        <v>0</v>
      </c>
      <c r="Q475" s="24">
        <f t="shared" si="134"/>
        <v>0</v>
      </c>
      <c r="R475" s="24">
        <f t="shared" si="134"/>
        <v>0</v>
      </c>
      <c r="S475" s="24">
        <f t="shared" si="134"/>
        <v>0</v>
      </c>
      <c r="T475" s="37" t="s">
        <v>31</v>
      </c>
      <c r="U475" s="37"/>
    </row>
    <row r="476" spans="2:23" s="26" customFormat="1" ht="15.75" outlineLevel="1" x14ac:dyDescent="0.25">
      <c r="B476" s="27"/>
      <c r="C476" s="18"/>
      <c r="D476" s="18"/>
      <c r="E476" s="19"/>
      <c r="F476" s="20"/>
      <c r="G476" s="28"/>
      <c r="H476" s="29">
        <f t="shared" si="120"/>
        <v>0</v>
      </c>
      <c r="I476" s="29">
        <f t="shared" si="121"/>
        <v>0</v>
      </c>
      <c r="J476" s="29">
        <f t="shared" si="139"/>
        <v>0</v>
      </c>
      <c r="K476" s="24">
        <f t="shared" si="138"/>
        <v>0</v>
      </c>
      <c r="L476" s="24">
        <f t="shared" si="138"/>
        <v>0</v>
      </c>
      <c r="M476" s="24">
        <f t="shared" si="138"/>
        <v>0</v>
      </c>
      <c r="N476" s="24">
        <f t="shared" si="138"/>
        <v>0</v>
      </c>
      <c r="O476" s="24">
        <f t="shared" si="138"/>
        <v>0</v>
      </c>
      <c r="P476" s="24">
        <f t="shared" si="138"/>
        <v>0</v>
      </c>
      <c r="Q476" s="24">
        <f t="shared" si="138"/>
        <v>0</v>
      </c>
      <c r="R476" s="24">
        <f t="shared" si="138"/>
        <v>0</v>
      </c>
      <c r="S476" s="24">
        <f t="shared" si="138"/>
        <v>0</v>
      </c>
      <c r="T476" s="25" t="s">
        <v>31</v>
      </c>
      <c r="U476" s="30"/>
      <c r="W476" s="31"/>
    </row>
    <row r="477" spans="2:23" s="26" customFormat="1" ht="15.75" outlineLevel="1" x14ac:dyDescent="0.25">
      <c r="B477" s="27"/>
      <c r="C477" s="18"/>
      <c r="D477" s="18"/>
      <c r="E477" s="19"/>
      <c r="F477" s="20"/>
      <c r="G477" s="28"/>
      <c r="H477" s="29">
        <f t="shared" si="120"/>
        <v>0</v>
      </c>
      <c r="I477" s="29">
        <f t="shared" si="121"/>
        <v>0</v>
      </c>
      <c r="J477" s="29">
        <f t="shared" si="139"/>
        <v>0</v>
      </c>
      <c r="K477" s="24">
        <f t="shared" si="138"/>
        <v>0</v>
      </c>
      <c r="L477" s="24">
        <f t="shared" si="138"/>
        <v>0</v>
      </c>
      <c r="M477" s="24">
        <f t="shared" si="138"/>
        <v>0</v>
      </c>
      <c r="N477" s="24">
        <f t="shared" si="138"/>
        <v>0</v>
      </c>
      <c r="O477" s="24">
        <f t="shared" si="138"/>
        <v>0</v>
      </c>
      <c r="P477" s="24">
        <f t="shared" si="138"/>
        <v>0</v>
      </c>
      <c r="Q477" s="24">
        <f t="shared" si="138"/>
        <v>0</v>
      </c>
      <c r="R477" s="24">
        <f t="shared" si="138"/>
        <v>0</v>
      </c>
      <c r="S477" s="24">
        <f t="shared" si="138"/>
        <v>0</v>
      </c>
      <c r="T477" s="25" t="s">
        <v>31</v>
      </c>
      <c r="U477" s="30"/>
      <c r="W477" s="31"/>
    </row>
    <row r="478" spans="2:23" s="38" customFormat="1" ht="15.75" outlineLevel="1" x14ac:dyDescent="0.25">
      <c r="B478" s="32"/>
      <c r="C478" s="33"/>
      <c r="D478" s="33"/>
      <c r="E478" s="34"/>
      <c r="F478" s="35"/>
      <c r="G478" s="35"/>
      <c r="H478" s="29">
        <f t="shared" si="120"/>
        <v>0</v>
      </c>
      <c r="I478" s="29">
        <f t="shared" si="121"/>
        <v>0</v>
      </c>
      <c r="J478" s="36">
        <f t="shared" si="139"/>
        <v>0</v>
      </c>
      <c r="K478" s="24">
        <f t="shared" si="138"/>
        <v>0</v>
      </c>
      <c r="L478" s="24">
        <f t="shared" si="138"/>
        <v>0</v>
      </c>
      <c r="M478" s="24">
        <f t="shared" si="138"/>
        <v>0</v>
      </c>
      <c r="N478" s="24">
        <f t="shared" si="138"/>
        <v>0</v>
      </c>
      <c r="O478" s="24">
        <f t="shared" si="138"/>
        <v>0</v>
      </c>
      <c r="P478" s="24">
        <f t="shared" si="138"/>
        <v>0</v>
      </c>
      <c r="Q478" s="24">
        <f t="shared" si="138"/>
        <v>0</v>
      </c>
      <c r="R478" s="24">
        <f t="shared" si="138"/>
        <v>0</v>
      </c>
      <c r="S478" s="24">
        <f t="shared" si="138"/>
        <v>0</v>
      </c>
      <c r="T478" s="37" t="s">
        <v>31</v>
      </c>
      <c r="U478" s="37"/>
    </row>
    <row r="479" spans="2:23" s="26" customFormat="1" ht="15.75" outlineLevel="1" x14ac:dyDescent="0.25">
      <c r="B479" s="27"/>
      <c r="C479" s="18"/>
      <c r="D479" s="18"/>
      <c r="E479" s="19"/>
      <c r="F479" s="20"/>
      <c r="G479" s="28"/>
      <c r="H479" s="29">
        <f t="shared" si="120"/>
        <v>0</v>
      </c>
      <c r="I479" s="29">
        <f t="shared" si="121"/>
        <v>0</v>
      </c>
      <c r="J479" s="29">
        <f t="shared" si="139"/>
        <v>0</v>
      </c>
      <c r="K479" s="24">
        <f t="shared" si="138"/>
        <v>0</v>
      </c>
      <c r="L479" s="24">
        <f t="shared" si="138"/>
        <v>0</v>
      </c>
      <c r="M479" s="24">
        <f t="shared" si="138"/>
        <v>0</v>
      </c>
      <c r="N479" s="24">
        <f t="shared" si="138"/>
        <v>0</v>
      </c>
      <c r="O479" s="24">
        <f t="shared" si="138"/>
        <v>0</v>
      </c>
      <c r="P479" s="24">
        <f t="shared" si="138"/>
        <v>0</v>
      </c>
      <c r="Q479" s="24">
        <f t="shared" si="138"/>
        <v>0</v>
      </c>
      <c r="R479" s="24">
        <f t="shared" si="138"/>
        <v>0</v>
      </c>
      <c r="S479" s="24">
        <f t="shared" si="138"/>
        <v>0</v>
      </c>
      <c r="T479" s="25" t="s">
        <v>31</v>
      </c>
      <c r="U479" s="30"/>
      <c r="W479" s="31"/>
    </row>
    <row r="480" spans="2:23" s="26" customFormat="1" ht="15.75" outlineLevel="1" x14ac:dyDescent="0.25">
      <c r="B480" s="27"/>
      <c r="C480" s="18"/>
      <c r="D480" s="18"/>
      <c r="E480" s="19"/>
      <c r="F480" s="20"/>
      <c r="G480" s="28"/>
      <c r="H480" s="29">
        <f t="shared" ref="H480:H496" si="140">IF(C480="A",PRODUCT(E480:G480),0)</f>
        <v>0</v>
      </c>
      <c r="I480" s="29">
        <f t="shared" ref="I480:I496" si="141">IF(C480="D",-PRODUCT(E480:G480),0)</f>
        <v>0</v>
      </c>
      <c r="J480" s="29">
        <f t="shared" si="139"/>
        <v>0</v>
      </c>
      <c r="K480" s="24">
        <f t="shared" si="138"/>
        <v>0</v>
      </c>
      <c r="L480" s="24">
        <f t="shared" si="138"/>
        <v>0</v>
      </c>
      <c r="M480" s="24">
        <f t="shared" si="138"/>
        <v>0</v>
      </c>
      <c r="N480" s="24">
        <f t="shared" si="138"/>
        <v>0</v>
      </c>
      <c r="O480" s="24">
        <f t="shared" si="138"/>
        <v>0</v>
      </c>
      <c r="P480" s="24">
        <f t="shared" si="138"/>
        <v>0</v>
      </c>
      <c r="Q480" s="24">
        <f t="shared" si="138"/>
        <v>0</v>
      </c>
      <c r="R480" s="24">
        <f t="shared" si="138"/>
        <v>0</v>
      </c>
      <c r="S480" s="24">
        <f t="shared" si="138"/>
        <v>0</v>
      </c>
      <c r="T480" s="25" t="s">
        <v>31</v>
      </c>
      <c r="U480" s="30"/>
      <c r="W480" s="31"/>
    </row>
    <row r="481" spans="2:23" s="38" customFormat="1" ht="15.75" outlineLevel="1" x14ac:dyDescent="0.25">
      <c r="B481" s="32"/>
      <c r="C481" s="33"/>
      <c r="D481" s="33"/>
      <c r="E481" s="34"/>
      <c r="F481" s="35"/>
      <c r="G481" s="35"/>
      <c r="H481" s="29">
        <f t="shared" si="140"/>
        <v>0</v>
      </c>
      <c r="I481" s="29">
        <f t="shared" si="141"/>
        <v>0</v>
      </c>
      <c r="J481" s="36">
        <f t="shared" si="139"/>
        <v>0</v>
      </c>
      <c r="K481" s="24">
        <f t="shared" si="138"/>
        <v>0</v>
      </c>
      <c r="L481" s="24">
        <f t="shared" si="138"/>
        <v>0</v>
      </c>
      <c r="M481" s="24">
        <f t="shared" si="138"/>
        <v>0</v>
      </c>
      <c r="N481" s="24">
        <f t="shared" si="138"/>
        <v>0</v>
      </c>
      <c r="O481" s="24">
        <f t="shared" si="138"/>
        <v>0</v>
      </c>
      <c r="P481" s="24">
        <f t="shared" si="138"/>
        <v>0</v>
      </c>
      <c r="Q481" s="24">
        <f t="shared" si="138"/>
        <v>0</v>
      </c>
      <c r="R481" s="24">
        <f t="shared" si="138"/>
        <v>0</v>
      </c>
      <c r="S481" s="24">
        <f t="shared" si="138"/>
        <v>0</v>
      </c>
      <c r="T481" s="37" t="s">
        <v>31</v>
      </c>
      <c r="U481" s="37"/>
    </row>
    <row r="482" spans="2:23" s="26" customFormat="1" ht="15.75" outlineLevel="1" x14ac:dyDescent="0.25">
      <c r="B482" s="27"/>
      <c r="C482" s="18"/>
      <c r="D482" s="18"/>
      <c r="E482" s="19"/>
      <c r="F482" s="20"/>
      <c r="G482" s="28"/>
      <c r="H482" s="29">
        <f t="shared" si="140"/>
        <v>0</v>
      </c>
      <c r="I482" s="29">
        <f t="shared" si="141"/>
        <v>0</v>
      </c>
      <c r="J482" s="29">
        <f t="shared" si="139"/>
        <v>0</v>
      </c>
      <c r="K482" s="24">
        <f t="shared" si="138"/>
        <v>0</v>
      </c>
      <c r="L482" s="24">
        <f t="shared" si="138"/>
        <v>0</v>
      </c>
      <c r="M482" s="24">
        <f t="shared" si="138"/>
        <v>0</v>
      </c>
      <c r="N482" s="24">
        <f t="shared" si="138"/>
        <v>0</v>
      </c>
      <c r="O482" s="24">
        <f t="shared" si="138"/>
        <v>0</v>
      </c>
      <c r="P482" s="24">
        <f t="shared" si="138"/>
        <v>0</v>
      </c>
      <c r="Q482" s="24">
        <f t="shared" si="138"/>
        <v>0</v>
      </c>
      <c r="R482" s="24">
        <f t="shared" si="138"/>
        <v>0</v>
      </c>
      <c r="S482" s="24">
        <f t="shared" si="138"/>
        <v>0</v>
      </c>
      <c r="T482" s="25" t="s">
        <v>31</v>
      </c>
      <c r="U482" s="30"/>
      <c r="W482" s="31"/>
    </row>
    <row r="483" spans="2:23" s="38" customFormat="1" ht="15.75" outlineLevel="1" x14ac:dyDescent="0.25">
      <c r="B483" s="32"/>
      <c r="C483" s="33"/>
      <c r="D483" s="33"/>
      <c r="E483" s="34"/>
      <c r="F483" s="35"/>
      <c r="G483" s="35"/>
      <c r="H483" s="29">
        <f t="shared" si="140"/>
        <v>0</v>
      </c>
      <c r="I483" s="29">
        <f t="shared" si="141"/>
        <v>0</v>
      </c>
      <c r="J483" s="36">
        <f t="shared" si="139"/>
        <v>0</v>
      </c>
      <c r="K483" s="24">
        <f t="shared" si="138"/>
        <v>0</v>
      </c>
      <c r="L483" s="24">
        <f t="shared" si="138"/>
        <v>0</v>
      </c>
      <c r="M483" s="24">
        <f t="shared" si="138"/>
        <v>0</v>
      </c>
      <c r="N483" s="24">
        <f t="shared" si="138"/>
        <v>0</v>
      </c>
      <c r="O483" s="24">
        <f t="shared" si="138"/>
        <v>0</v>
      </c>
      <c r="P483" s="24">
        <f t="shared" si="138"/>
        <v>0</v>
      </c>
      <c r="Q483" s="24">
        <f t="shared" si="138"/>
        <v>0</v>
      </c>
      <c r="R483" s="24">
        <f t="shared" si="138"/>
        <v>0</v>
      </c>
      <c r="S483" s="24">
        <f t="shared" si="138"/>
        <v>0</v>
      </c>
      <c r="T483" s="37" t="s">
        <v>31</v>
      </c>
      <c r="U483" s="37"/>
    </row>
    <row r="484" spans="2:23" s="26" customFormat="1" ht="15.75" outlineLevel="1" x14ac:dyDescent="0.25">
      <c r="B484" s="27"/>
      <c r="C484" s="18"/>
      <c r="D484" s="18"/>
      <c r="E484" s="19"/>
      <c r="F484" s="20"/>
      <c r="G484" s="28"/>
      <c r="H484" s="29">
        <f t="shared" si="140"/>
        <v>0</v>
      </c>
      <c r="I484" s="29">
        <f t="shared" si="141"/>
        <v>0</v>
      </c>
      <c r="J484" s="29">
        <f t="shared" si="139"/>
        <v>0</v>
      </c>
      <c r="K484" s="24">
        <f t="shared" si="138"/>
        <v>0</v>
      </c>
      <c r="L484" s="24">
        <f t="shared" si="138"/>
        <v>0</v>
      </c>
      <c r="M484" s="24">
        <f t="shared" si="138"/>
        <v>0</v>
      </c>
      <c r="N484" s="24">
        <f t="shared" si="138"/>
        <v>0</v>
      </c>
      <c r="O484" s="24">
        <f t="shared" si="138"/>
        <v>0</v>
      </c>
      <c r="P484" s="24">
        <f t="shared" si="138"/>
        <v>0</v>
      </c>
      <c r="Q484" s="24">
        <f t="shared" si="138"/>
        <v>0</v>
      </c>
      <c r="R484" s="24">
        <f t="shared" si="138"/>
        <v>0</v>
      </c>
      <c r="S484" s="24">
        <f t="shared" si="138"/>
        <v>0</v>
      </c>
      <c r="T484" s="25" t="s">
        <v>31</v>
      </c>
      <c r="U484" s="30"/>
      <c r="W484" s="31"/>
    </row>
    <row r="485" spans="2:23" s="38" customFormat="1" ht="15.75" outlineLevel="1" x14ac:dyDescent="0.25">
      <c r="B485" s="32"/>
      <c r="C485" s="33"/>
      <c r="D485" s="33"/>
      <c r="E485" s="34"/>
      <c r="F485" s="35"/>
      <c r="G485" s="35"/>
      <c r="H485" s="29">
        <f t="shared" si="140"/>
        <v>0</v>
      </c>
      <c r="I485" s="29">
        <f t="shared" si="141"/>
        <v>0</v>
      </c>
      <c r="J485" s="36">
        <f t="shared" si="139"/>
        <v>0</v>
      </c>
      <c r="K485" s="24">
        <f t="shared" si="138"/>
        <v>0</v>
      </c>
      <c r="L485" s="24">
        <f t="shared" si="138"/>
        <v>0</v>
      </c>
      <c r="M485" s="24">
        <f t="shared" si="138"/>
        <v>0</v>
      </c>
      <c r="N485" s="24">
        <f t="shared" si="138"/>
        <v>0</v>
      </c>
      <c r="O485" s="24">
        <f t="shared" si="138"/>
        <v>0</v>
      </c>
      <c r="P485" s="24">
        <f t="shared" si="138"/>
        <v>0</v>
      </c>
      <c r="Q485" s="24">
        <f t="shared" si="138"/>
        <v>0</v>
      </c>
      <c r="R485" s="24">
        <f t="shared" si="138"/>
        <v>0</v>
      </c>
      <c r="S485" s="24">
        <f t="shared" si="138"/>
        <v>0</v>
      </c>
      <c r="T485" s="37" t="s">
        <v>31</v>
      </c>
      <c r="U485" s="37"/>
    </row>
    <row r="486" spans="2:23" s="26" customFormat="1" ht="15.75" outlineLevel="1" x14ac:dyDescent="0.25">
      <c r="B486" s="27"/>
      <c r="C486" s="18"/>
      <c r="D486" s="18"/>
      <c r="E486" s="19"/>
      <c r="F486" s="20"/>
      <c r="G486" s="28"/>
      <c r="H486" s="29">
        <f t="shared" si="140"/>
        <v>0</v>
      </c>
      <c r="I486" s="29">
        <f t="shared" si="141"/>
        <v>0</v>
      </c>
      <c r="J486" s="29">
        <f t="shared" si="139"/>
        <v>0</v>
      </c>
      <c r="K486" s="24">
        <f t="shared" si="138"/>
        <v>0</v>
      </c>
      <c r="L486" s="24">
        <f t="shared" si="138"/>
        <v>0</v>
      </c>
      <c r="M486" s="24">
        <f t="shared" si="138"/>
        <v>0</v>
      </c>
      <c r="N486" s="24">
        <f t="shared" si="138"/>
        <v>0</v>
      </c>
      <c r="O486" s="24">
        <f t="shared" si="138"/>
        <v>0</v>
      </c>
      <c r="P486" s="24">
        <f t="shared" si="138"/>
        <v>0</v>
      </c>
      <c r="Q486" s="24">
        <f t="shared" si="138"/>
        <v>0</v>
      </c>
      <c r="R486" s="24">
        <f t="shared" si="138"/>
        <v>0</v>
      </c>
      <c r="S486" s="24">
        <f t="shared" si="138"/>
        <v>0</v>
      </c>
      <c r="T486" s="25" t="s">
        <v>31</v>
      </c>
      <c r="U486" s="30"/>
      <c r="W486" s="31"/>
    </row>
    <row r="487" spans="2:23" s="26" customFormat="1" ht="15.75" outlineLevel="1" x14ac:dyDescent="0.25">
      <c r="B487" s="27"/>
      <c r="C487" s="18"/>
      <c r="D487" s="18"/>
      <c r="E487" s="19"/>
      <c r="F487" s="20"/>
      <c r="G487" s="28"/>
      <c r="H487" s="29">
        <f t="shared" si="140"/>
        <v>0</v>
      </c>
      <c r="I487" s="29">
        <f t="shared" si="141"/>
        <v>0</v>
      </c>
      <c r="J487" s="29">
        <f t="shared" si="139"/>
        <v>0</v>
      </c>
      <c r="K487" s="24">
        <f t="shared" si="138"/>
        <v>0</v>
      </c>
      <c r="L487" s="24">
        <f t="shared" si="138"/>
        <v>0</v>
      </c>
      <c r="M487" s="24">
        <f t="shared" si="138"/>
        <v>0</v>
      </c>
      <c r="N487" s="24">
        <f t="shared" si="138"/>
        <v>0</v>
      </c>
      <c r="O487" s="24">
        <f t="shared" si="138"/>
        <v>0</v>
      </c>
      <c r="P487" s="24">
        <f t="shared" si="138"/>
        <v>0</v>
      </c>
      <c r="Q487" s="24">
        <f t="shared" si="138"/>
        <v>0</v>
      </c>
      <c r="R487" s="24">
        <f t="shared" si="138"/>
        <v>0</v>
      </c>
      <c r="S487" s="24">
        <f t="shared" si="138"/>
        <v>0</v>
      </c>
      <c r="T487" s="25" t="s">
        <v>31</v>
      </c>
      <c r="U487" s="30"/>
      <c r="W487" s="31"/>
    </row>
    <row r="488" spans="2:23" s="26" customFormat="1" ht="15.75" outlineLevel="1" x14ac:dyDescent="0.25">
      <c r="B488" s="27"/>
      <c r="C488" s="18"/>
      <c r="D488" s="18"/>
      <c r="E488" s="19"/>
      <c r="F488" s="20"/>
      <c r="G488" s="28"/>
      <c r="H488" s="29">
        <f t="shared" si="140"/>
        <v>0</v>
      </c>
      <c r="I488" s="29">
        <f t="shared" si="141"/>
        <v>0</v>
      </c>
      <c r="J488" s="29">
        <f t="shared" si="139"/>
        <v>0</v>
      </c>
      <c r="K488" s="24">
        <f t="shared" si="138"/>
        <v>0</v>
      </c>
      <c r="L488" s="24">
        <f t="shared" si="138"/>
        <v>0</v>
      </c>
      <c r="M488" s="24">
        <f t="shared" si="138"/>
        <v>0</v>
      </c>
      <c r="N488" s="24">
        <f t="shared" si="138"/>
        <v>0</v>
      </c>
      <c r="O488" s="24">
        <f t="shared" si="138"/>
        <v>0</v>
      </c>
      <c r="P488" s="24">
        <f t="shared" si="138"/>
        <v>0</v>
      </c>
      <c r="Q488" s="24">
        <f t="shared" si="138"/>
        <v>0</v>
      </c>
      <c r="R488" s="24">
        <f t="shared" si="138"/>
        <v>0</v>
      </c>
      <c r="S488" s="24">
        <f t="shared" si="138"/>
        <v>0</v>
      </c>
      <c r="T488" s="25" t="s">
        <v>31</v>
      </c>
      <c r="U488" s="30"/>
      <c r="W488" s="31"/>
    </row>
    <row r="489" spans="2:23" s="26" customFormat="1" ht="15.75" outlineLevel="1" x14ac:dyDescent="0.25">
      <c r="B489" s="27"/>
      <c r="C489" s="18"/>
      <c r="D489" s="18"/>
      <c r="E489" s="19"/>
      <c r="F489" s="20"/>
      <c r="G489" s="28"/>
      <c r="H489" s="29">
        <f t="shared" si="140"/>
        <v>0</v>
      </c>
      <c r="I489" s="29">
        <f t="shared" si="141"/>
        <v>0</v>
      </c>
      <c r="J489" s="29">
        <f t="shared" si="139"/>
        <v>0</v>
      </c>
      <c r="K489" s="24">
        <f t="shared" si="138"/>
        <v>0</v>
      </c>
      <c r="L489" s="24">
        <f t="shared" si="138"/>
        <v>0</v>
      </c>
      <c r="M489" s="24">
        <f t="shared" si="138"/>
        <v>0</v>
      </c>
      <c r="N489" s="24">
        <f t="shared" si="138"/>
        <v>0</v>
      </c>
      <c r="O489" s="24">
        <f t="shared" si="138"/>
        <v>0</v>
      </c>
      <c r="P489" s="24">
        <f t="shared" si="138"/>
        <v>0</v>
      </c>
      <c r="Q489" s="24">
        <f t="shared" si="138"/>
        <v>0</v>
      </c>
      <c r="R489" s="24">
        <f t="shared" si="138"/>
        <v>0</v>
      </c>
      <c r="S489" s="24">
        <f t="shared" si="138"/>
        <v>0</v>
      </c>
      <c r="T489" s="25" t="s">
        <v>31</v>
      </c>
      <c r="U489" s="30"/>
      <c r="W489" s="31"/>
    </row>
    <row r="490" spans="2:23" s="38" customFormat="1" ht="15.75" outlineLevel="1" x14ac:dyDescent="0.25">
      <c r="B490" s="32"/>
      <c r="C490" s="33"/>
      <c r="D490" s="33"/>
      <c r="E490" s="34"/>
      <c r="F490" s="35"/>
      <c r="G490" s="35"/>
      <c r="H490" s="29">
        <f t="shared" si="140"/>
        <v>0</v>
      </c>
      <c r="I490" s="29">
        <f t="shared" si="141"/>
        <v>0</v>
      </c>
      <c r="J490" s="36">
        <f t="shared" si="139"/>
        <v>0</v>
      </c>
      <c r="K490" s="24">
        <f t="shared" si="138"/>
        <v>0</v>
      </c>
      <c r="L490" s="24">
        <f t="shared" si="138"/>
        <v>0</v>
      </c>
      <c r="M490" s="24">
        <f t="shared" si="138"/>
        <v>0</v>
      </c>
      <c r="N490" s="24">
        <f t="shared" si="138"/>
        <v>0</v>
      </c>
      <c r="O490" s="24">
        <f t="shared" si="138"/>
        <v>0</v>
      </c>
      <c r="P490" s="24">
        <f t="shared" si="138"/>
        <v>0</v>
      </c>
      <c r="Q490" s="24">
        <f t="shared" si="138"/>
        <v>0</v>
      </c>
      <c r="R490" s="24">
        <f t="shared" si="138"/>
        <v>0</v>
      </c>
      <c r="S490" s="24">
        <f t="shared" si="138"/>
        <v>0</v>
      </c>
      <c r="T490" s="37" t="s">
        <v>31</v>
      </c>
      <c r="U490" s="37"/>
    </row>
    <row r="491" spans="2:23" s="26" customFormat="1" ht="15.75" outlineLevel="1" x14ac:dyDescent="0.25">
      <c r="B491" s="27"/>
      <c r="C491" s="18"/>
      <c r="D491" s="18"/>
      <c r="E491" s="19"/>
      <c r="F491" s="20"/>
      <c r="G491" s="28"/>
      <c r="H491" s="29">
        <f t="shared" si="140"/>
        <v>0</v>
      </c>
      <c r="I491" s="29">
        <f t="shared" si="141"/>
        <v>0</v>
      </c>
      <c r="J491" s="29">
        <f t="shared" si="139"/>
        <v>0</v>
      </c>
      <c r="K491" s="24">
        <f t="shared" si="138"/>
        <v>0</v>
      </c>
      <c r="L491" s="24">
        <f t="shared" si="138"/>
        <v>0</v>
      </c>
      <c r="M491" s="24">
        <f t="shared" si="138"/>
        <v>0</v>
      </c>
      <c r="N491" s="24">
        <f t="shared" si="138"/>
        <v>0</v>
      </c>
      <c r="O491" s="24">
        <f t="shared" si="138"/>
        <v>0</v>
      </c>
      <c r="P491" s="24">
        <f t="shared" si="138"/>
        <v>0</v>
      </c>
      <c r="Q491" s="24">
        <f t="shared" si="138"/>
        <v>0</v>
      </c>
      <c r="R491" s="24">
        <f t="shared" si="138"/>
        <v>0</v>
      </c>
      <c r="S491" s="24">
        <f t="shared" si="138"/>
        <v>0</v>
      </c>
      <c r="T491" s="25" t="s">
        <v>31</v>
      </c>
      <c r="U491" s="30"/>
      <c r="W491" s="31"/>
    </row>
    <row r="492" spans="2:23" s="38" customFormat="1" ht="15.75" outlineLevel="1" x14ac:dyDescent="0.25">
      <c r="B492" s="32"/>
      <c r="C492" s="33"/>
      <c r="D492" s="33"/>
      <c r="E492" s="34"/>
      <c r="F492" s="35"/>
      <c r="G492" s="35"/>
      <c r="H492" s="29">
        <f t="shared" si="140"/>
        <v>0</v>
      </c>
      <c r="I492" s="29">
        <f t="shared" si="141"/>
        <v>0</v>
      </c>
      <c r="J492" s="36">
        <f t="shared" si="139"/>
        <v>0</v>
      </c>
      <c r="K492" s="24">
        <f t="shared" si="138"/>
        <v>0</v>
      </c>
      <c r="L492" s="24">
        <f t="shared" si="138"/>
        <v>0</v>
      </c>
      <c r="M492" s="24">
        <f t="shared" si="138"/>
        <v>0</v>
      </c>
      <c r="N492" s="24">
        <f t="shared" si="138"/>
        <v>0</v>
      </c>
      <c r="O492" s="24">
        <f t="shared" si="138"/>
        <v>0</v>
      </c>
      <c r="P492" s="24">
        <f t="shared" si="138"/>
        <v>0</v>
      </c>
      <c r="Q492" s="24">
        <f t="shared" si="138"/>
        <v>0</v>
      </c>
      <c r="R492" s="24">
        <f t="shared" si="138"/>
        <v>0</v>
      </c>
      <c r="S492" s="24">
        <f t="shared" si="138"/>
        <v>0</v>
      </c>
      <c r="T492" s="37" t="s">
        <v>31</v>
      </c>
      <c r="U492" s="37"/>
    </row>
    <row r="493" spans="2:23" s="26" customFormat="1" ht="15.75" outlineLevel="1" x14ac:dyDescent="0.25">
      <c r="B493" s="27"/>
      <c r="C493" s="18"/>
      <c r="D493" s="18"/>
      <c r="E493" s="19"/>
      <c r="F493" s="20"/>
      <c r="G493" s="28"/>
      <c r="H493" s="29">
        <f t="shared" si="140"/>
        <v>0</v>
      </c>
      <c r="I493" s="29">
        <f t="shared" si="141"/>
        <v>0</v>
      </c>
      <c r="J493" s="29">
        <f t="shared" si="139"/>
        <v>0</v>
      </c>
      <c r="K493" s="24">
        <f t="shared" si="138"/>
        <v>0</v>
      </c>
      <c r="L493" s="24">
        <f t="shared" si="138"/>
        <v>0</v>
      </c>
      <c r="M493" s="24">
        <f t="shared" si="138"/>
        <v>0</v>
      </c>
      <c r="N493" s="24">
        <f t="shared" si="138"/>
        <v>0</v>
      </c>
      <c r="O493" s="24">
        <f t="shared" si="138"/>
        <v>0</v>
      </c>
      <c r="P493" s="24">
        <f t="shared" si="138"/>
        <v>0</v>
      </c>
      <c r="Q493" s="24">
        <f t="shared" si="138"/>
        <v>0</v>
      </c>
      <c r="R493" s="24">
        <f t="shared" si="138"/>
        <v>0</v>
      </c>
      <c r="S493" s="24">
        <f t="shared" si="138"/>
        <v>0</v>
      </c>
      <c r="T493" s="25" t="s">
        <v>31</v>
      </c>
      <c r="U493" s="30"/>
      <c r="W493" s="31"/>
    </row>
    <row r="494" spans="2:23" s="38" customFormat="1" ht="15.75" outlineLevel="1" x14ac:dyDescent="0.25">
      <c r="B494" s="32"/>
      <c r="C494" s="33"/>
      <c r="D494" s="33"/>
      <c r="E494" s="34"/>
      <c r="F494" s="35"/>
      <c r="G494" s="35"/>
      <c r="H494" s="29">
        <f t="shared" si="140"/>
        <v>0</v>
      </c>
      <c r="I494" s="29">
        <f t="shared" si="141"/>
        <v>0</v>
      </c>
      <c r="J494" s="36">
        <f t="shared" si="139"/>
        <v>0</v>
      </c>
      <c r="K494" s="24">
        <f t="shared" ref="K494:S494" si="142">IF($E494=K$6,$J494,0)</f>
        <v>0</v>
      </c>
      <c r="L494" s="24">
        <f t="shared" si="142"/>
        <v>0</v>
      </c>
      <c r="M494" s="24">
        <f t="shared" si="142"/>
        <v>0</v>
      </c>
      <c r="N494" s="24">
        <f t="shared" si="142"/>
        <v>0</v>
      </c>
      <c r="O494" s="24">
        <f t="shared" si="142"/>
        <v>0</v>
      </c>
      <c r="P494" s="24">
        <f t="shared" si="142"/>
        <v>0</v>
      </c>
      <c r="Q494" s="24">
        <f t="shared" si="142"/>
        <v>0</v>
      </c>
      <c r="R494" s="24">
        <f t="shared" si="142"/>
        <v>0</v>
      </c>
      <c r="S494" s="24">
        <f t="shared" si="142"/>
        <v>0</v>
      </c>
      <c r="T494" s="37" t="s">
        <v>31</v>
      </c>
      <c r="U494" s="37"/>
    </row>
    <row r="495" spans="2:23" s="68" customFormat="1" ht="15.75" outlineLevel="1" x14ac:dyDescent="0.25">
      <c r="B495" s="69"/>
      <c r="C495" s="65"/>
      <c r="D495" s="65"/>
      <c r="E495" s="66"/>
      <c r="F495" s="39"/>
      <c r="G495" s="39"/>
      <c r="H495" s="29">
        <f t="shared" si="140"/>
        <v>0</v>
      </c>
      <c r="I495" s="29">
        <f t="shared" si="141"/>
        <v>0</v>
      </c>
      <c r="J495" s="29"/>
      <c r="K495" s="24"/>
      <c r="L495" s="24"/>
      <c r="M495" s="24"/>
      <c r="N495" s="24"/>
      <c r="O495" s="24"/>
      <c r="P495" s="24"/>
      <c r="Q495" s="24"/>
      <c r="R495" s="24"/>
      <c r="S495" s="24"/>
      <c r="T495" s="25"/>
      <c r="U495" s="67"/>
      <c r="V495" s="26"/>
    </row>
    <row r="496" spans="2:23" s="26" customFormat="1" ht="15.75" outlineLevel="1" x14ac:dyDescent="0.25">
      <c r="B496" s="27"/>
      <c r="C496" s="18"/>
      <c r="D496" s="18"/>
      <c r="E496" s="19"/>
      <c r="F496" s="39"/>
      <c r="G496" s="39"/>
      <c r="H496" s="29">
        <f t="shared" si="140"/>
        <v>0</v>
      </c>
      <c r="I496" s="29">
        <f t="shared" si="141"/>
        <v>0</v>
      </c>
      <c r="J496" s="29"/>
      <c r="K496" s="24"/>
      <c r="L496" s="24"/>
      <c r="M496" s="24"/>
      <c r="N496" s="24"/>
      <c r="O496" s="24"/>
      <c r="P496" s="24"/>
      <c r="Q496" s="24"/>
      <c r="R496" s="24"/>
      <c r="S496" s="24"/>
      <c r="T496" s="25"/>
      <c r="U496" s="30"/>
    </row>
    <row r="497" spans="2:23" s="26" customFormat="1" ht="15.75" x14ac:dyDescent="0.25">
      <c r="B497" s="27"/>
      <c r="C497" s="18"/>
      <c r="D497" s="18"/>
      <c r="E497" s="19"/>
      <c r="F497" s="39"/>
      <c r="G497" s="39"/>
      <c r="H497" s="29"/>
      <c r="I497" s="29"/>
      <c r="J497" s="29"/>
      <c r="K497" s="24"/>
      <c r="L497" s="24"/>
      <c r="M497" s="24"/>
      <c r="N497" s="24"/>
      <c r="O497" s="24"/>
      <c r="P497" s="24"/>
      <c r="Q497" s="24"/>
      <c r="R497" s="24"/>
      <c r="S497" s="24"/>
      <c r="T497" s="25"/>
      <c r="U497" s="30"/>
      <c r="W497" s="31"/>
    </row>
    <row r="498" spans="2:23" s="8" customFormat="1" ht="15.75" x14ac:dyDescent="0.25">
      <c r="B498" s="40" t="s">
        <v>22</v>
      </c>
      <c r="C498" s="41"/>
      <c r="D498" s="41"/>
      <c r="E498" s="42" t="str">
        <f>B91</f>
        <v>Compound Wall 2</v>
      </c>
      <c r="F498" s="43"/>
      <c r="G498" s="44"/>
      <c r="H498" s="44"/>
      <c r="I498" s="44"/>
      <c r="J498" s="45" t="s">
        <v>23</v>
      </c>
      <c r="K498" s="46">
        <f>SUM(K92:K497)</f>
        <v>0</v>
      </c>
      <c r="L498" s="46">
        <f t="shared" ref="L498:S498" si="143">SUM(L92:L497)</f>
        <v>0</v>
      </c>
      <c r="M498" s="46">
        <f t="shared" si="143"/>
        <v>0</v>
      </c>
      <c r="N498" s="46">
        <f t="shared" si="143"/>
        <v>0</v>
      </c>
      <c r="O498" s="46">
        <f t="shared" si="143"/>
        <v>0</v>
      </c>
      <c r="P498" s="46">
        <f t="shared" si="143"/>
        <v>0</v>
      </c>
      <c r="Q498" s="46">
        <f t="shared" si="143"/>
        <v>0</v>
      </c>
      <c r="R498" s="46">
        <f t="shared" si="143"/>
        <v>5.8273200000000003</v>
      </c>
      <c r="S498" s="46">
        <f t="shared" si="143"/>
        <v>0</v>
      </c>
      <c r="T498" s="47" t="s">
        <v>31</v>
      </c>
      <c r="U498" s="47"/>
    </row>
    <row r="499" spans="2:23" s="8" customFormat="1" ht="15.75" x14ac:dyDescent="0.25">
      <c r="B499" s="48"/>
      <c r="C499" s="49"/>
      <c r="D499" s="49"/>
      <c r="E499" s="50"/>
      <c r="F499" s="51"/>
      <c r="G499" s="49"/>
      <c r="H499" s="49"/>
      <c r="I499" s="49"/>
      <c r="J499" s="52" t="s">
        <v>24</v>
      </c>
      <c r="K499" s="53">
        <v>1</v>
      </c>
      <c r="L499" s="53">
        <v>1</v>
      </c>
      <c r="M499" s="53">
        <v>1</v>
      </c>
      <c r="N499" s="53">
        <v>1</v>
      </c>
      <c r="O499" s="53">
        <v>1</v>
      </c>
      <c r="P499" s="53">
        <v>1</v>
      </c>
      <c r="Q499" s="53">
        <v>1</v>
      </c>
      <c r="R499" s="53">
        <v>1</v>
      </c>
      <c r="S499" s="53">
        <v>1</v>
      </c>
      <c r="T499" s="54" t="s">
        <v>4</v>
      </c>
      <c r="U499" s="54"/>
    </row>
    <row r="500" spans="2:23" s="8" customFormat="1" ht="21" customHeight="1" x14ac:dyDescent="0.25">
      <c r="B500" s="55"/>
      <c r="C500" s="56"/>
      <c r="D500" s="56"/>
      <c r="E500" s="57"/>
      <c r="F500" s="58"/>
      <c r="G500" s="56"/>
      <c r="H500" s="56"/>
      <c r="I500" s="56"/>
      <c r="J500" s="45" t="s">
        <v>25</v>
      </c>
      <c r="K500" s="59">
        <f t="shared" ref="K500:S500" si="144">ROUND(K498*K499,2)</f>
        <v>0</v>
      </c>
      <c r="L500" s="59">
        <f t="shared" si="144"/>
        <v>0</v>
      </c>
      <c r="M500" s="59">
        <f t="shared" si="144"/>
        <v>0</v>
      </c>
      <c r="N500" s="59">
        <f t="shared" si="144"/>
        <v>0</v>
      </c>
      <c r="O500" s="59">
        <f t="shared" si="144"/>
        <v>0</v>
      </c>
      <c r="P500" s="59">
        <f t="shared" si="144"/>
        <v>0</v>
      </c>
      <c r="Q500" s="59">
        <f t="shared" si="144"/>
        <v>0</v>
      </c>
      <c r="R500" s="59">
        <f t="shared" si="144"/>
        <v>5.83</v>
      </c>
      <c r="S500" s="59">
        <f t="shared" si="144"/>
        <v>0</v>
      </c>
      <c r="T500" s="47" t="s">
        <v>31</v>
      </c>
      <c r="U500" s="47"/>
      <c r="V500" s="60"/>
      <c r="W500" s="60"/>
    </row>
    <row r="502" spans="2:23" hidden="1" x14ac:dyDescent="0.25"/>
    <row r="503" spans="2:23" hidden="1" x14ac:dyDescent="0.25">
      <c r="B503" t="s">
        <v>29</v>
      </c>
    </row>
    <row r="504" spans="2:23" hidden="1" x14ac:dyDescent="0.25">
      <c r="B504" t="s">
        <v>30</v>
      </c>
      <c r="C504" t="s">
        <v>31</v>
      </c>
      <c r="D504" t="s">
        <v>31</v>
      </c>
      <c r="E504" s="70">
        <f>ROUNDUP((L500*0.125),0)</f>
        <v>0</v>
      </c>
      <c r="K504" s="71" t="s">
        <v>32</v>
      </c>
      <c r="L504" s="71" t="s">
        <v>33</v>
      </c>
      <c r="M504" s="71"/>
      <c r="N504" s="71"/>
      <c r="O504" s="71"/>
      <c r="Q504" s="70"/>
    </row>
    <row r="505" spans="2:23" hidden="1" x14ac:dyDescent="0.25">
      <c r="K505" s="71"/>
      <c r="L505" s="71" t="s">
        <v>34</v>
      </c>
      <c r="M505" s="71"/>
      <c r="N505" s="71"/>
      <c r="O505" s="71"/>
    </row>
    <row r="506" spans="2:23" hidden="1" x14ac:dyDescent="0.25">
      <c r="B506" t="s">
        <v>35</v>
      </c>
      <c r="K506" s="71"/>
      <c r="L506" s="71"/>
      <c r="M506" s="71"/>
      <c r="N506" s="71"/>
      <c r="O506" s="71"/>
    </row>
    <row r="507" spans="2:23" hidden="1" x14ac:dyDescent="0.25">
      <c r="B507" t="s">
        <v>36</v>
      </c>
      <c r="C507" t="s">
        <v>31</v>
      </c>
      <c r="D507" t="s">
        <v>31</v>
      </c>
      <c r="E507">
        <f>+E504</f>
        <v>0</v>
      </c>
      <c r="K507" s="71" t="s">
        <v>37</v>
      </c>
      <c r="L507" s="71" t="s">
        <v>38</v>
      </c>
      <c r="M507" s="71"/>
      <c r="N507" s="71"/>
      <c r="O507" s="71"/>
    </row>
    <row r="508" spans="2:23" hidden="1" x14ac:dyDescent="0.25">
      <c r="B508" t="s">
        <v>39</v>
      </c>
      <c r="C508" t="s">
        <v>40</v>
      </c>
      <c r="D508" t="s">
        <v>40</v>
      </c>
      <c r="E508" s="72">
        <f>ROUNDUP(((L500*10.764)/70),0)</f>
        <v>0</v>
      </c>
      <c r="K508" s="71"/>
      <c r="L508" s="71"/>
      <c r="M508" s="71"/>
      <c r="N508" s="71"/>
      <c r="O508" s="71"/>
    </row>
    <row r="509" spans="2:23" hidden="1" x14ac:dyDescent="0.25">
      <c r="K509" s="71" t="s">
        <v>41</v>
      </c>
      <c r="L509" s="71"/>
      <c r="M509" s="71"/>
      <c r="N509" s="71"/>
      <c r="O509" s="71"/>
    </row>
    <row r="510" spans="2:23" hidden="1" x14ac:dyDescent="0.25"/>
    <row r="511" spans="2:23" hidden="1" x14ac:dyDescent="0.25">
      <c r="B511" t="s">
        <v>29</v>
      </c>
      <c r="K511" s="190" t="s">
        <v>42</v>
      </c>
      <c r="L511" s="190"/>
      <c r="M511" s="190"/>
      <c r="N511" s="190"/>
      <c r="O511" s="190"/>
    </row>
    <row r="512" spans="2:23" ht="15" hidden="1" customHeight="1" x14ac:dyDescent="0.25">
      <c r="B512" t="s">
        <v>43</v>
      </c>
      <c r="C512" t="s">
        <v>44</v>
      </c>
      <c r="D512" t="s">
        <v>44</v>
      </c>
      <c r="E512" s="72">
        <f>R498*10.764</f>
        <v>62.725272480000001</v>
      </c>
      <c r="K512" s="190"/>
      <c r="L512" s="190"/>
      <c r="M512" s="190"/>
      <c r="N512" s="190"/>
      <c r="O512" s="190"/>
    </row>
    <row r="513" spans="2:23" hidden="1" x14ac:dyDescent="0.25">
      <c r="K513" s="190"/>
      <c r="L513" s="190"/>
      <c r="M513" s="190"/>
      <c r="N513" s="190"/>
      <c r="O513" s="190"/>
    </row>
    <row r="514" spans="2:23" hidden="1" x14ac:dyDescent="0.25">
      <c r="B514" t="s">
        <v>35</v>
      </c>
      <c r="K514" s="190"/>
      <c r="L514" s="190"/>
      <c r="M514" s="190"/>
      <c r="N514" s="190"/>
      <c r="O514" s="190"/>
    </row>
    <row r="515" spans="2:23" hidden="1" x14ac:dyDescent="0.25">
      <c r="B515" s="73" t="s">
        <v>45</v>
      </c>
      <c r="C515" t="s">
        <v>4</v>
      </c>
      <c r="D515" t="s">
        <v>4</v>
      </c>
      <c r="E515">
        <f>ROUNDUP((E512*4),0)</f>
        <v>251</v>
      </c>
      <c r="K515" s="190"/>
      <c r="L515" s="190"/>
      <c r="M515" s="190"/>
      <c r="N515" s="190"/>
      <c r="O515" s="190"/>
    </row>
    <row r="516" spans="2:23" hidden="1" x14ac:dyDescent="0.25">
      <c r="B516" s="73" t="s">
        <v>46</v>
      </c>
      <c r="C516" t="s">
        <v>40</v>
      </c>
      <c r="D516" t="s">
        <v>40</v>
      </c>
      <c r="E516">
        <f>ROUNDUP((E512*0.01),0)</f>
        <v>1</v>
      </c>
      <c r="K516" s="190"/>
      <c r="L516" s="190"/>
      <c r="M516" s="190"/>
      <c r="N516" s="190"/>
      <c r="O516" s="190"/>
    </row>
    <row r="517" spans="2:23" hidden="1" x14ac:dyDescent="0.25">
      <c r="B517" s="73" t="s">
        <v>47</v>
      </c>
      <c r="C517" t="s">
        <v>48</v>
      </c>
      <c r="D517" t="s">
        <v>48</v>
      </c>
      <c r="E517" s="74">
        <f>+E512*0.15</f>
        <v>9.4087908719999991</v>
      </c>
      <c r="K517" s="190"/>
      <c r="L517" s="190"/>
      <c r="M517" s="190"/>
      <c r="N517" s="190"/>
      <c r="O517" s="190"/>
    </row>
    <row r="518" spans="2:23" hidden="1" x14ac:dyDescent="0.25"/>
    <row r="520" spans="2:23" s="8" customFormat="1" ht="21" customHeight="1" x14ac:dyDescent="0.25">
      <c r="B520" s="184" t="s">
        <v>92</v>
      </c>
      <c r="C520" s="185"/>
      <c r="D520" s="186"/>
      <c r="E520" s="187"/>
      <c r="F520" s="187"/>
      <c r="G520" s="187"/>
      <c r="H520" s="187"/>
      <c r="I520" s="187"/>
      <c r="J520" s="187"/>
      <c r="K520" s="187"/>
      <c r="L520" s="187"/>
      <c r="M520" s="187"/>
      <c r="N520" s="187"/>
      <c r="O520" s="187"/>
      <c r="P520" s="187"/>
      <c r="Q520" s="187"/>
      <c r="R520" s="187"/>
      <c r="S520" s="187"/>
      <c r="T520" s="188"/>
      <c r="U520" s="7"/>
    </row>
    <row r="521" spans="2:23" s="16" customFormat="1" ht="21" hidden="1" customHeight="1" outlineLevel="1" x14ac:dyDescent="0.25">
      <c r="B521" s="9"/>
      <c r="C521" s="10"/>
      <c r="D521" s="10"/>
      <c r="E521" s="11"/>
      <c r="F521" s="12"/>
      <c r="G521" s="11"/>
      <c r="H521" s="13"/>
      <c r="I521" s="13"/>
      <c r="J521" s="13"/>
      <c r="K521" s="14"/>
      <c r="L521" s="14"/>
      <c r="M521" s="14"/>
      <c r="N521" s="14"/>
      <c r="O521" s="14"/>
      <c r="P521" s="14"/>
      <c r="Q521" s="14"/>
      <c r="R521" s="14"/>
      <c r="S521" s="14"/>
      <c r="T521" s="15"/>
      <c r="U521" s="15"/>
    </row>
    <row r="522" spans="2:23" s="26" customFormat="1" ht="21" hidden="1" customHeight="1" outlineLevel="1" x14ac:dyDescent="0.25">
      <c r="B522" s="9"/>
      <c r="C522" s="18"/>
      <c r="D522" s="18"/>
      <c r="E522" s="62"/>
      <c r="F522" s="20"/>
      <c r="G522" s="28"/>
      <c r="H522" s="63"/>
      <c r="I522" s="63"/>
      <c r="J522" s="63"/>
      <c r="K522" s="64"/>
      <c r="L522" s="64"/>
      <c r="M522" s="64"/>
      <c r="N522" s="64"/>
      <c r="O522" s="64"/>
      <c r="P522" s="64"/>
      <c r="Q522" s="64"/>
      <c r="R522" s="64"/>
      <c r="S522" s="64"/>
      <c r="T522" s="30"/>
      <c r="U522" s="30"/>
    </row>
    <row r="523" spans="2:23" s="26" customFormat="1" ht="21" hidden="1" customHeight="1" outlineLevel="1" x14ac:dyDescent="0.25">
      <c r="B523" s="9"/>
      <c r="C523" s="18"/>
      <c r="D523" s="18"/>
      <c r="E523" s="62"/>
      <c r="F523" s="20"/>
      <c r="G523" s="28"/>
      <c r="H523" s="63"/>
      <c r="I523" s="63"/>
      <c r="J523" s="63"/>
      <c r="K523" s="64"/>
      <c r="L523" s="64"/>
      <c r="M523" s="64"/>
      <c r="N523" s="64"/>
      <c r="O523" s="64"/>
      <c r="P523" s="64"/>
      <c r="Q523" s="64"/>
      <c r="R523" s="64"/>
      <c r="S523" s="64"/>
      <c r="T523" s="30"/>
      <c r="U523" s="30"/>
    </row>
    <row r="524" spans="2:23" s="26" customFormat="1" ht="21" hidden="1" customHeight="1" outlineLevel="1" x14ac:dyDescent="0.25">
      <c r="B524" s="27"/>
      <c r="C524" s="18"/>
      <c r="D524" s="18"/>
      <c r="E524" s="62"/>
      <c r="F524" s="39"/>
      <c r="G524" s="39"/>
      <c r="H524" s="29">
        <f>IF(C524="A",PRODUCT(E524:G524),0)</f>
        <v>0</v>
      </c>
      <c r="I524" s="29">
        <f>IF(C524="D",-PRODUCT(E524:G524),0)</f>
        <v>0</v>
      </c>
      <c r="J524" s="29">
        <f t="shared" ref="J524:J532" si="145">(H524*D524)+(I524*D524)</f>
        <v>0</v>
      </c>
      <c r="K524" s="24">
        <f>IF($E524=K$6,$J524,0)</f>
        <v>0</v>
      </c>
      <c r="L524" s="24">
        <f t="shared" ref="L524:S540" si="146">IF($E524=L$6,$J524,0)</f>
        <v>0</v>
      </c>
      <c r="M524" s="24">
        <f t="shared" si="146"/>
        <v>0</v>
      </c>
      <c r="N524" s="24">
        <f t="shared" si="146"/>
        <v>0</v>
      </c>
      <c r="O524" s="24">
        <f t="shared" si="146"/>
        <v>0</v>
      </c>
      <c r="P524" s="24">
        <f t="shared" si="146"/>
        <v>0</v>
      </c>
      <c r="Q524" s="24">
        <f t="shared" si="146"/>
        <v>0</v>
      </c>
      <c r="R524" s="24">
        <f t="shared" si="146"/>
        <v>0</v>
      </c>
      <c r="S524" s="24">
        <f t="shared" si="146"/>
        <v>0</v>
      </c>
      <c r="T524" s="25" t="s">
        <v>31</v>
      </c>
      <c r="U524" s="30"/>
      <c r="W524" s="31"/>
    </row>
    <row r="525" spans="2:23" s="38" customFormat="1" ht="21" hidden="1" customHeight="1" outlineLevel="1" x14ac:dyDescent="0.25">
      <c r="B525" s="32"/>
      <c r="C525" s="33"/>
      <c r="D525" s="33"/>
      <c r="E525" s="34"/>
      <c r="F525" s="35"/>
      <c r="G525" s="35"/>
      <c r="H525" s="29">
        <f t="shared" ref="H525:H588" si="147">IF(C525="A",PRODUCT(E525:G525),0)</f>
        <v>0</v>
      </c>
      <c r="I525" s="29">
        <f t="shared" ref="I525:I588" si="148">IF(C525="D",-PRODUCT(E525:G525),0)</f>
        <v>0</v>
      </c>
      <c r="J525" s="36">
        <f t="shared" si="145"/>
        <v>0</v>
      </c>
      <c r="K525" s="24">
        <f t="shared" ref="K525:S567" si="149">IF($E525=K$6,$J525,0)</f>
        <v>0</v>
      </c>
      <c r="L525" s="61">
        <f t="shared" si="146"/>
        <v>0</v>
      </c>
      <c r="M525" s="24">
        <f t="shared" si="146"/>
        <v>0</v>
      </c>
      <c r="N525" s="24">
        <f t="shared" si="146"/>
        <v>0</v>
      </c>
      <c r="O525" s="24">
        <f t="shared" si="146"/>
        <v>0</v>
      </c>
      <c r="P525" s="24">
        <f t="shared" si="146"/>
        <v>0</v>
      </c>
      <c r="Q525" s="24">
        <f t="shared" si="146"/>
        <v>0</v>
      </c>
      <c r="R525" s="24">
        <f t="shared" si="146"/>
        <v>0</v>
      </c>
      <c r="S525" s="24">
        <f t="shared" si="146"/>
        <v>0</v>
      </c>
      <c r="T525" s="37" t="s">
        <v>31</v>
      </c>
      <c r="U525" s="37"/>
    </row>
    <row r="526" spans="2:23" s="26" customFormat="1" ht="21" hidden="1" customHeight="1" outlineLevel="1" x14ac:dyDescent="0.25">
      <c r="B526" s="27" t="s">
        <v>89</v>
      </c>
      <c r="C526" s="18" t="s">
        <v>18</v>
      </c>
      <c r="D526" s="18">
        <v>24</v>
      </c>
      <c r="E526" s="19" t="s">
        <v>97</v>
      </c>
      <c r="F526" s="116">
        <v>1.2</v>
      </c>
      <c r="G526" s="39">
        <v>0.1</v>
      </c>
      <c r="H526" s="29">
        <f t="shared" si="147"/>
        <v>0.12</v>
      </c>
      <c r="I526" s="29">
        <f t="shared" si="148"/>
        <v>0</v>
      </c>
      <c r="J526" s="29">
        <f t="shared" si="145"/>
        <v>2.88</v>
      </c>
      <c r="K526" s="24">
        <f t="shared" si="149"/>
        <v>0</v>
      </c>
      <c r="L526" s="24">
        <f t="shared" si="146"/>
        <v>0</v>
      </c>
      <c r="M526" s="24">
        <f t="shared" si="146"/>
        <v>0</v>
      </c>
      <c r="N526" s="24">
        <f t="shared" si="146"/>
        <v>0</v>
      </c>
      <c r="O526" s="24">
        <f t="shared" si="146"/>
        <v>0</v>
      </c>
      <c r="P526" s="24">
        <f t="shared" si="146"/>
        <v>0</v>
      </c>
      <c r="Q526" s="24">
        <f t="shared" si="146"/>
        <v>0</v>
      </c>
      <c r="R526" s="24">
        <f t="shared" si="146"/>
        <v>2.88</v>
      </c>
      <c r="S526" s="24">
        <f t="shared" si="146"/>
        <v>0</v>
      </c>
      <c r="T526" s="25" t="s">
        <v>31</v>
      </c>
      <c r="U526" s="30"/>
      <c r="W526" s="31"/>
    </row>
    <row r="527" spans="2:23" s="26" customFormat="1" ht="21" hidden="1" customHeight="1" outlineLevel="1" x14ac:dyDescent="0.25">
      <c r="B527" s="27"/>
      <c r="C527" s="18"/>
      <c r="D527" s="18"/>
      <c r="E527" s="62"/>
      <c r="F527" s="39"/>
      <c r="G527" s="39"/>
      <c r="H527" s="29">
        <f t="shared" si="147"/>
        <v>0</v>
      </c>
      <c r="I527" s="29">
        <f t="shared" si="148"/>
        <v>0</v>
      </c>
      <c r="J527" s="29">
        <f t="shared" si="145"/>
        <v>0</v>
      </c>
      <c r="K527" s="24">
        <f t="shared" si="149"/>
        <v>0</v>
      </c>
      <c r="L527" s="24">
        <f t="shared" si="146"/>
        <v>0</v>
      </c>
      <c r="M527" s="24">
        <f t="shared" si="146"/>
        <v>0</v>
      </c>
      <c r="N527" s="24">
        <f t="shared" si="146"/>
        <v>0</v>
      </c>
      <c r="O527" s="24">
        <f t="shared" si="146"/>
        <v>0</v>
      </c>
      <c r="P527" s="24">
        <f t="shared" si="146"/>
        <v>0</v>
      </c>
      <c r="Q527" s="24">
        <f t="shared" si="146"/>
        <v>0</v>
      </c>
      <c r="R527" s="24">
        <f t="shared" si="146"/>
        <v>0</v>
      </c>
      <c r="S527" s="24">
        <f t="shared" si="146"/>
        <v>0</v>
      </c>
      <c r="T527" s="25" t="s">
        <v>31</v>
      </c>
      <c r="U527" s="30"/>
      <c r="W527" s="31"/>
    </row>
    <row r="528" spans="2:23" s="26" customFormat="1" ht="21" hidden="1" customHeight="1" outlineLevel="1" x14ac:dyDescent="0.25">
      <c r="B528" s="27" t="s">
        <v>89</v>
      </c>
      <c r="C528" s="18" t="s">
        <v>18</v>
      </c>
      <c r="D528" s="18">
        <v>19</v>
      </c>
      <c r="E528" s="19" t="s">
        <v>98</v>
      </c>
      <c r="F528" s="116">
        <v>4.5</v>
      </c>
      <c r="G528" s="39">
        <v>0.1</v>
      </c>
      <c r="H528" s="29">
        <f t="shared" si="147"/>
        <v>0.45</v>
      </c>
      <c r="I528" s="29">
        <f t="shared" si="148"/>
        <v>0</v>
      </c>
      <c r="J528" s="29">
        <f t="shared" si="145"/>
        <v>8.5500000000000007</v>
      </c>
      <c r="K528" s="24">
        <f t="shared" si="149"/>
        <v>0</v>
      </c>
      <c r="L528" s="24">
        <f t="shared" si="146"/>
        <v>0</v>
      </c>
      <c r="M528" s="24">
        <f t="shared" si="146"/>
        <v>0</v>
      </c>
      <c r="N528" s="24">
        <f t="shared" si="146"/>
        <v>0</v>
      </c>
      <c r="O528" s="24">
        <f t="shared" si="146"/>
        <v>0</v>
      </c>
      <c r="P528" s="24">
        <f t="shared" si="146"/>
        <v>0</v>
      </c>
      <c r="Q528" s="24">
        <f t="shared" si="146"/>
        <v>0</v>
      </c>
      <c r="R528" s="24">
        <f t="shared" si="146"/>
        <v>0</v>
      </c>
      <c r="S528" s="24">
        <f t="shared" si="146"/>
        <v>8.5500000000000007</v>
      </c>
      <c r="T528" s="25" t="s">
        <v>31</v>
      </c>
      <c r="U528" s="30"/>
      <c r="W528" s="31"/>
    </row>
    <row r="529" spans="2:23" s="26" customFormat="1" ht="21" hidden="1" customHeight="1" outlineLevel="1" x14ac:dyDescent="0.25">
      <c r="B529" s="27"/>
      <c r="C529" s="18"/>
      <c r="D529" s="18"/>
      <c r="E529" s="62"/>
      <c r="F529" s="39"/>
      <c r="G529" s="39"/>
      <c r="H529" s="29">
        <f t="shared" si="147"/>
        <v>0</v>
      </c>
      <c r="I529" s="29">
        <f t="shared" si="148"/>
        <v>0</v>
      </c>
      <c r="J529" s="29">
        <f t="shared" si="145"/>
        <v>0</v>
      </c>
      <c r="K529" s="24">
        <f t="shared" si="149"/>
        <v>0</v>
      </c>
      <c r="L529" s="24">
        <f t="shared" si="146"/>
        <v>0</v>
      </c>
      <c r="M529" s="24">
        <f t="shared" si="146"/>
        <v>0</v>
      </c>
      <c r="N529" s="24">
        <f t="shared" si="146"/>
        <v>0</v>
      </c>
      <c r="O529" s="24">
        <f t="shared" si="146"/>
        <v>0</v>
      </c>
      <c r="P529" s="24">
        <f t="shared" si="146"/>
        <v>0</v>
      </c>
      <c r="Q529" s="24">
        <f t="shared" si="146"/>
        <v>0</v>
      </c>
      <c r="R529" s="24">
        <f t="shared" si="146"/>
        <v>0</v>
      </c>
      <c r="S529" s="24">
        <f t="shared" si="146"/>
        <v>0</v>
      </c>
      <c r="T529" s="25" t="s">
        <v>31</v>
      </c>
      <c r="U529" s="30"/>
      <c r="W529" s="31"/>
    </row>
    <row r="530" spans="2:23" s="26" customFormat="1" ht="21" hidden="1" customHeight="1" outlineLevel="1" x14ac:dyDescent="0.25">
      <c r="B530" s="27"/>
      <c r="C530" s="18"/>
      <c r="D530" s="18"/>
      <c r="E530" s="62"/>
      <c r="F530" s="39"/>
      <c r="G530" s="39"/>
      <c r="H530" s="29">
        <f t="shared" si="147"/>
        <v>0</v>
      </c>
      <c r="I530" s="29">
        <f t="shared" si="148"/>
        <v>0</v>
      </c>
      <c r="J530" s="29">
        <f t="shared" si="145"/>
        <v>0</v>
      </c>
      <c r="K530" s="24">
        <f t="shared" si="149"/>
        <v>0</v>
      </c>
      <c r="L530" s="24">
        <f t="shared" si="146"/>
        <v>0</v>
      </c>
      <c r="M530" s="24">
        <f t="shared" si="146"/>
        <v>0</v>
      </c>
      <c r="N530" s="24">
        <f t="shared" si="146"/>
        <v>0</v>
      </c>
      <c r="O530" s="24">
        <f t="shared" si="146"/>
        <v>0</v>
      </c>
      <c r="P530" s="24">
        <f t="shared" si="146"/>
        <v>0</v>
      </c>
      <c r="Q530" s="24">
        <f t="shared" si="146"/>
        <v>0</v>
      </c>
      <c r="R530" s="24">
        <f t="shared" si="146"/>
        <v>0</v>
      </c>
      <c r="S530" s="24">
        <f t="shared" si="146"/>
        <v>0</v>
      </c>
      <c r="T530" s="25" t="s">
        <v>31</v>
      </c>
      <c r="U530" s="30"/>
      <c r="W530" s="31"/>
    </row>
    <row r="531" spans="2:23" s="38" customFormat="1" ht="21" hidden="1" customHeight="1" outlineLevel="1" x14ac:dyDescent="0.25">
      <c r="B531" s="32"/>
      <c r="C531" s="33"/>
      <c r="D531" s="33"/>
      <c r="E531" s="34"/>
      <c r="F531" s="35"/>
      <c r="G531" s="35"/>
      <c r="H531" s="29">
        <f t="shared" si="147"/>
        <v>0</v>
      </c>
      <c r="I531" s="29">
        <f t="shared" si="148"/>
        <v>0</v>
      </c>
      <c r="J531" s="36">
        <f t="shared" si="145"/>
        <v>0</v>
      </c>
      <c r="K531" s="24">
        <f t="shared" si="149"/>
        <v>0</v>
      </c>
      <c r="L531" s="61">
        <f t="shared" si="146"/>
        <v>0</v>
      </c>
      <c r="M531" s="24">
        <f t="shared" si="146"/>
        <v>0</v>
      </c>
      <c r="N531" s="24">
        <f t="shared" si="146"/>
        <v>0</v>
      </c>
      <c r="O531" s="24">
        <f t="shared" si="146"/>
        <v>0</v>
      </c>
      <c r="P531" s="24">
        <f t="shared" si="146"/>
        <v>0</v>
      </c>
      <c r="Q531" s="24">
        <f t="shared" si="146"/>
        <v>0</v>
      </c>
      <c r="R531" s="24">
        <f t="shared" si="146"/>
        <v>0</v>
      </c>
      <c r="S531" s="24">
        <f t="shared" si="146"/>
        <v>0</v>
      </c>
      <c r="T531" s="37" t="s">
        <v>31</v>
      </c>
      <c r="U531" s="37"/>
    </row>
    <row r="532" spans="2:23" s="26" customFormat="1" ht="21" hidden="1" customHeight="1" outlineLevel="1" x14ac:dyDescent="0.25">
      <c r="B532" s="27"/>
      <c r="C532" s="18"/>
      <c r="D532" s="18"/>
      <c r="E532" s="62"/>
      <c r="F532" s="39"/>
      <c r="G532" s="39"/>
      <c r="H532" s="29">
        <f t="shared" si="147"/>
        <v>0</v>
      </c>
      <c r="I532" s="29">
        <f t="shared" si="148"/>
        <v>0</v>
      </c>
      <c r="J532" s="29">
        <f t="shared" si="145"/>
        <v>0</v>
      </c>
      <c r="K532" s="24">
        <f t="shared" si="149"/>
        <v>0</v>
      </c>
      <c r="L532" s="24">
        <f t="shared" si="146"/>
        <v>0</v>
      </c>
      <c r="M532" s="24">
        <f t="shared" si="146"/>
        <v>0</v>
      </c>
      <c r="N532" s="24">
        <f t="shared" si="146"/>
        <v>0</v>
      </c>
      <c r="O532" s="24">
        <f t="shared" si="146"/>
        <v>0</v>
      </c>
      <c r="P532" s="24">
        <f t="shared" si="146"/>
        <v>0</v>
      </c>
      <c r="Q532" s="24">
        <f t="shared" si="146"/>
        <v>0</v>
      </c>
      <c r="R532" s="24">
        <f t="shared" si="146"/>
        <v>0</v>
      </c>
      <c r="S532" s="24">
        <f t="shared" si="146"/>
        <v>0</v>
      </c>
      <c r="T532" s="25" t="s">
        <v>31</v>
      </c>
      <c r="U532" s="30"/>
      <c r="W532" s="31"/>
    </row>
    <row r="533" spans="2:23" s="68" customFormat="1" ht="21" hidden="1" customHeight="1" outlineLevel="1" x14ac:dyDescent="0.25">
      <c r="B533" s="17"/>
      <c r="C533" s="65"/>
      <c r="D533" s="65"/>
      <c r="E533" s="66"/>
      <c r="F533" s="39"/>
      <c r="G533" s="39"/>
      <c r="H533" s="29">
        <f t="shared" si="147"/>
        <v>0</v>
      </c>
      <c r="I533" s="29">
        <f t="shared" si="148"/>
        <v>0</v>
      </c>
      <c r="J533" s="29"/>
      <c r="K533" s="24">
        <f t="shared" si="149"/>
        <v>0</v>
      </c>
      <c r="L533" s="24">
        <f t="shared" si="146"/>
        <v>0</v>
      </c>
      <c r="M533" s="24">
        <f t="shared" si="146"/>
        <v>0</v>
      </c>
      <c r="N533" s="24">
        <f t="shared" si="146"/>
        <v>0</v>
      </c>
      <c r="O533" s="24">
        <f t="shared" si="146"/>
        <v>0</v>
      </c>
      <c r="P533" s="24">
        <f t="shared" si="146"/>
        <v>0</v>
      </c>
      <c r="Q533" s="24">
        <f t="shared" si="146"/>
        <v>0</v>
      </c>
      <c r="R533" s="24">
        <f t="shared" si="146"/>
        <v>0</v>
      </c>
      <c r="S533" s="24">
        <f t="shared" si="146"/>
        <v>0</v>
      </c>
      <c r="T533" s="25"/>
      <c r="U533" s="67"/>
      <c r="V533" s="26"/>
    </row>
    <row r="534" spans="2:23" s="26" customFormat="1" ht="21" hidden="1" customHeight="1" outlineLevel="1" x14ac:dyDescent="0.25">
      <c r="B534" s="27"/>
      <c r="C534" s="18"/>
      <c r="D534" s="18"/>
      <c r="E534" s="62"/>
      <c r="F534" s="39"/>
      <c r="G534" s="39"/>
      <c r="H534" s="29">
        <f t="shared" si="147"/>
        <v>0</v>
      </c>
      <c r="I534" s="29">
        <f t="shared" si="148"/>
        <v>0</v>
      </c>
      <c r="J534" s="29">
        <f t="shared" ref="J534:J537" si="150">(H534*D534)+(I534*D534)</f>
        <v>0</v>
      </c>
      <c r="K534" s="24">
        <f t="shared" si="149"/>
        <v>0</v>
      </c>
      <c r="L534" s="24">
        <f t="shared" si="146"/>
        <v>0</v>
      </c>
      <c r="M534" s="24">
        <f t="shared" si="146"/>
        <v>0</v>
      </c>
      <c r="N534" s="24">
        <f t="shared" si="146"/>
        <v>0</v>
      </c>
      <c r="O534" s="24">
        <f t="shared" si="146"/>
        <v>0</v>
      </c>
      <c r="P534" s="24">
        <f t="shared" si="146"/>
        <v>0</v>
      </c>
      <c r="Q534" s="24">
        <f t="shared" si="146"/>
        <v>0</v>
      </c>
      <c r="R534" s="24">
        <f t="shared" si="146"/>
        <v>0</v>
      </c>
      <c r="S534" s="24">
        <f t="shared" si="146"/>
        <v>0</v>
      </c>
      <c r="T534" s="25" t="s">
        <v>31</v>
      </c>
      <c r="U534" s="30"/>
      <c r="W534" s="31"/>
    </row>
    <row r="535" spans="2:23" s="38" customFormat="1" ht="21" hidden="1" customHeight="1" outlineLevel="1" x14ac:dyDescent="0.25">
      <c r="B535" s="32"/>
      <c r="C535" s="33"/>
      <c r="D535" s="33"/>
      <c r="E535" s="34"/>
      <c r="F535" s="35"/>
      <c r="G535" s="35"/>
      <c r="H535" s="29">
        <f t="shared" si="147"/>
        <v>0</v>
      </c>
      <c r="I535" s="29">
        <f t="shared" si="148"/>
        <v>0</v>
      </c>
      <c r="J535" s="36">
        <f t="shared" si="150"/>
        <v>0</v>
      </c>
      <c r="K535" s="24">
        <f t="shared" si="149"/>
        <v>0</v>
      </c>
      <c r="L535" s="61">
        <f t="shared" si="146"/>
        <v>0</v>
      </c>
      <c r="M535" s="24">
        <f t="shared" si="146"/>
        <v>0</v>
      </c>
      <c r="N535" s="24">
        <f t="shared" si="146"/>
        <v>0</v>
      </c>
      <c r="O535" s="24">
        <f t="shared" si="146"/>
        <v>0</v>
      </c>
      <c r="P535" s="24">
        <f t="shared" si="146"/>
        <v>0</v>
      </c>
      <c r="Q535" s="24">
        <f t="shared" si="146"/>
        <v>0</v>
      </c>
      <c r="R535" s="24">
        <f t="shared" si="146"/>
        <v>0</v>
      </c>
      <c r="S535" s="24">
        <f t="shared" si="146"/>
        <v>0</v>
      </c>
      <c r="T535" s="37" t="s">
        <v>31</v>
      </c>
      <c r="U535" s="37"/>
    </row>
    <row r="536" spans="2:23" s="26" customFormat="1" ht="21" hidden="1" customHeight="1" outlineLevel="1" x14ac:dyDescent="0.25">
      <c r="B536" s="27"/>
      <c r="C536" s="18"/>
      <c r="D536" s="18"/>
      <c r="E536" s="62"/>
      <c r="F536" s="39"/>
      <c r="G536" s="39"/>
      <c r="H536" s="29">
        <f t="shared" si="147"/>
        <v>0</v>
      </c>
      <c r="I536" s="29">
        <f t="shared" si="148"/>
        <v>0</v>
      </c>
      <c r="J536" s="29">
        <f t="shared" si="150"/>
        <v>0</v>
      </c>
      <c r="K536" s="24">
        <f t="shared" si="149"/>
        <v>0</v>
      </c>
      <c r="L536" s="24">
        <f t="shared" si="146"/>
        <v>0</v>
      </c>
      <c r="M536" s="24">
        <f t="shared" si="146"/>
        <v>0</v>
      </c>
      <c r="N536" s="24">
        <f t="shared" si="146"/>
        <v>0</v>
      </c>
      <c r="O536" s="24">
        <f t="shared" si="146"/>
        <v>0</v>
      </c>
      <c r="P536" s="24">
        <f t="shared" si="146"/>
        <v>0</v>
      </c>
      <c r="Q536" s="24">
        <f t="shared" si="146"/>
        <v>0</v>
      </c>
      <c r="R536" s="24">
        <f t="shared" si="146"/>
        <v>0</v>
      </c>
      <c r="S536" s="24">
        <f t="shared" si="146"/>
        <v>0</v>
      </c>
      <c r="T536" s="25" t="s">
        <v>31</v>
      </c>
      <c r="U536" s="30"/>
      <c r="W536" s="31"/>
    </row>
    <row r="537" spans="2:23" s="26" customFormat="1" ht="21" hidden="1" customHeight="1" outlineLevel="1" x14ac:dyDescent="0.25">
      <c r="B537" s="27"/>
      <c r="C537" s="18"/>
      <c r="D537" s="18"/>
      <c r="E537" s="62"/>
      <c r="F537" s="39"/>
      <c r="G537" s="39"/>
      <c r="H537" s="29">
        <f t="shared" si="147"/>
        <v>0</v>
      </c>
      <c r="I537" s="29">
        <f t="shared" si="148"/>
        <v>0</v>
      </c>
      <c r="J537" s="29">
        <f t="shared" si="150"/>
        <v>0</v>
      </c>
      <c r="K537" s="24">
        <f t="shared" si="149"/>
        <v>0</v>
      </c>
      <c r="L537" s="24">
        <f t="shared" si="146"/>
        <v>0</v>
      </c>
      <c r="M537" s="24">
        <f t="shared" si="146"/>
        <v>0</v>
      </c>
      <c r="N537" s="24">
        <f t="shared" si="146"/>
        <v>0</v>
      </c>
      <c r="O537" s="24">
        <f t="shared" si="146"/>
        <v>0</v>
      </c>
      <c r="P537" s="24">
        <f t="shared" si="146"/>
        <v>0</v>
      </c>
      <c r="Q537" s="24">
        <f t="shared" si="146"/>
        <v>0</v>
      </c>
      <c r="R537" s="24">
        <f t="shared" si="146"/>
        <v>0</v>
      </c>
      <c r="S537" s="24">
        <f t="shared" si="146"/>
        <v>0</v>
      </c>
      <c r="T537" s="25" t="s">
        <v>31</v>
      </c>
      <c r="U537" s="30"/>
      <c r="W537" s="31"/>
    </row>
    <row r="538" spans="2:23" s="68" customFormat="1" ht="21" hidden="1" customHeight="1" outlineLevel="1" x14ac:dyDescent="0.25">
      <c r="B538" s="17"/>
      <c r="C538" s="65"/>
      <c r="D538" s="65"/>
      <c r="E538" s="66"/>
      <c r="F538" s="39"/>
      <c r="G538" s="39"/>
      <c r="H538" s="29">
        <f t="shared" si="147"/>
        <v>0</v>
      </c>
      <c r="I538" s="29">
        <f t="shared" si="148"/>
        <v>0</v>
      </c>
      <c r="J538" s="29"/>
      <c r="K538" s="24">
        <f t="shared" si="149"/>
        <v>0</v>
      </c>
      <c r="L538" s="24">
        <f t="shared" si="146"/>
        <v>0</v>
      </c>
      <c r="M538" s="24">
        <f t="shared" si="146"/>
        <v>0</v>
      </c>
      <c r="N538" s="24">
        <f t="shared" si="146"/>
        <v>0</v>
      </c>
      <c r="O538" s="24">
        <f t="shared" si="146"/>
        <v>0</v>
      </c>
      <c r="P538" s="24">
        <f t="shared" si="146"/>
        <v>0</v>
      </c>
      <c r="Q538" s="24">
        <f t="shared" si="146"/>
        <v>0</v>
      </c>
      <c r="R538" s="24">
        <f t="shared" si="146"/>
        <v>0</v>
      </c>
      <c r="S538" s="24">
        <f t="shared" si="146"/>
        <v>0</v>
      </c>
      <c r="T538" s="25"/>
      <c r="U538" s="67"/>
      <c r="V538" s="26"/>
    </row>
    <row r="539" spans="2:23" s="26" customFormat="1" ht="21" hidden="1" customHeight="1" outlineLevel="1" x14ac:dyDescent="0.25">
      <c r="B539" s="27"/>
      <c r="C539" s="18"/>
      <c r="D539" s="18"/>
      <c r="E539" s="62"/>
      <c r="F539" s="39"/>
      <c r="G539" s="39"/>
      <c r="H539" s="29">
        <f t="shared" si="147"/>
        <v>0</v>
      </c>
      <c r="I539" s="29">
        <f t="shared" si="148"/>
        <v>0</v>
      </c>
      <c r="J539" s="29">
        <f t="shared" ref="J539:J543" si="151">(H539*D539)+(I539*D539)</f>
        <v>0</v>
      </c>
      <c r="K539" s="24">
        <f t="shared" si="149"/>
        <v>0</v>
      </c>
      <c r="L539" s="24">
        <f t="shared" si="146"/>
        <v>0</v>
      </c>
      <c r="M539" s="24">
        <f t="shared" si="146"/>
        <v>0</v>
      </c>
      <c r="N539" s="24">
        <f t="shared" si="146"/>
        <v>0</v>
      </c>
      <c r="O539" s="24">
        <f t="shared" si="146"/>
        <v>0</v>
      </c>
      <c r="P539" s="24">
        <f t="shared" si="146"/>
        <v>0</v>
      </c>
      <c r="Q539" s="24">
        <f t="shared" si="146"/>
        <v>0</v>
      </c>
      <c r="R539" s="24">
        <f t="shared" si="146"/>
        <v>0</v>
      </c>
      <c r="S539" s="24">
        <f t="shared" si="146"/>
        <v>0</v>
      </c>
      <c r="T539" s="25" t="s">
        <v>31</v>
      </c>
      <c r="U539" s="30"/>
      <c r="W539" s="31"/>
    </row>
    <row r="540" spans="2:23" s="38" customFormat="1" ht="21" hidden="1" customHeight="1" outlineLevel="1" x14ac:dyDescent="0.25">
      <c r="B540" s="32"/>
      <c r="C540" s="33"/>
      <c r="D540" s="33"/>
      <c r="E540" s="34"/>
      <c r="F540" s="35"/>
      <c r="G540" s="35"/>
      <c r="H540" s="29">
        <f t="shared" si="147"/>
        <v>0</v>
      </c>
      <c r="I540" s="29">
        <f t="shared" si="148"/>
        <v>0</v>
      </c>
      <c r="J540" s="36">
        <f t="shared" si="151"/>
        <v>0</v>
      </c>
      <c r="K540" s="24">
        <f t="shared" si="149"/>
        <v>0</v>
      </c>
      <c r="L540" s="61">
        <f t="shared" si="146"/>
        <v>0</v>
      </c>
      <c r="M540" s="24">
        <f t="shared" si="146"/>
        <v>0</v>
      </c>
      <c r="N540" s="24">
        <f t="shared" si="146"/>
        <v>0</v>
      </c>
      <c r="O540" s="24">
        <f t="shared" si="146"/>
        <v>0</v>
      </c>
      <c r="P540" s="24">
        <f t="shared" si="146"/>
        <v>0</v>
      </c>
      <c r="Q540" s="24">
        <f t="shared" si="146"/>
        <v>0</v>
      </c>
      <c r="R540" s="24">
        <f t="shared" si="146"/>
        <v>0</v>
      </c>
      <c r="S540" s="24">
        <f t="shared" si="146"/>
        <v>0</v>
      </c>
      <c r="T540" s="37" t="s">
        <v>31</v>
      </c>
      <c r="U540" s="37"/>
    </row>
    <row r="541" spans="2:23" s="26" customFormat="1" ht="21" hidden="1" customHeight="1" outlineLevel="1" x14ac:dyDescent="0.25">
      <c r="B541" s="27"/>
      <c r="C541" s="18"/>
      <c r="D541" s="18"/>
      <c r="E541" s="19"/>
      <c r="F541" s="20"/>
      <c r="G541" s="28"/>
      <c r="H541" s="29">
        <f t="shared" si="147"/>
        <v>0</v>
      </c>
      <c r="I541" s="29">
        <f t="shared" si="148"/>
        <v>0</v>
      </c>
      <c r="J541" s="29">
        <f t="shared" si="151"/>
        <v>0</v>
      </c>
      <c r="K541" s="24">
        <f t="shared" si="149"/>
        <v>0</v>
      </c>
      <c r="L541" s="24">
        <f t="shared" si="149"/>
        <v>0</v>
      </c>
      <c r="M541" s="24">
        <f t="shared" si="149"/>
        <v>0</v>
      </c>
      <c r="N541" s="24">
        <f t="shared" si="149"/>
        <v>0</v>
      </c>
      <c r="O541" s="24">
        <f t="shared" si="149"/>
        <v>0</v>
      </c>
      <c r="P541" s="24">
        <f t="shared" si="149"/>
        <v>0</v>
      </c>
      <c r="Q541" s="24">
        <f t="shared" si="149"/>
        <v>0</v>
      </c>
      <c r="R541" s="24">
        <f t="shared" si="149"/>
        <v>0</v>
      </c>
      <c r="S541" s="24">
        <f t="shared" si="149"/>
        <v>0</v>
      </c>
      <c r="T541" s="25" t="s">
        <v>31</v>
      </c>
      <c r="U541" s="30"/>
      <c r="W541" s="31"/>
    </row>
    <row r="542" spans="2:23" s="26" customFormat="1" ht="21" hidden="1" customHeight="1" outlineLevel="1" x14ac:dyDescent="0.25">
      <c r="B542" s="27"/>
      <c r="C542" s="18"/>
      <c r="D542" s="18"/>
      <c r="E542" s="19"/>
      <c r="F542" s="20"/>
      <c r="G542" s="28"/>
      <c r="H542" s="29">
        <f t="shared" si="147"/>
        <v>0</v>
      </c>
      <c r="I542" s="29">
        <f t="shared" si="148"/>
        <v>0</v>
      </c>
      <c r="J542" s="29">
        <f t="shared" si="151"/>
        <v>0</v>
      </c>
      <c r="K542" s="24">
        <f t="shared" si="149"/>
        <v>0</v>
      </c>
      <c r="L542" s="24">
        <f t="shared" si="149"/>
        <v>0</v>
      </c>
      <c r="M542" s="24">
        <f t="shared" si="149"/>
        <v>0</v>
      </c>
      <c r="N542" s="24">
        <f t="shared" si="149"/>
        <v>0</v>
      </c>
      <c r="O542" s="24">
        <f t="shared" si="149"/>
        <v>0</v>
      </c>
      <c r="P542" s="24">
        <f t="shared" si="149"/>
        <v>0</v>
      </c>
      <c r="Q542" s="24">
        <f t="shared" si="149"/>
        <v>0</v>
      </c>
      <c r="R542" s="24">
        <f t="shared" si="149"/>
        <v>0</v>
      </c>
      <c r="S542" s="24">
        <f t="shared" si="149"/>
        <v>0</v>
      </c>
      <c r="T542" s="25" t="s">
        <v>31</v>
      </c>
      <c r="U542" s="30"/>
      <c r="W542" s="31"/>
    </row>
    <row r="543" spans="2:23" s="38" customFormat="1" ht="21" hidden="1" customHeight="1" outlineLevel="1" x14ac:dyDescent="0.25">
      <c r="B543" s="32"/>
      <c r="C543" s="33"/>
      <c r="D543" s="33"/>
      <c r="E543" s="34"/>
      <c r="F543" s="35"/>
      <c r="G543" s="35"/>
      <c r="H543" s="29">
        <f t="shared" si="147"/>
        <v>0</v>
      </c>
      <c r="I543" s="29">
        <f t="shared" si="148"/>
        <v>0</v>
      </c>
      <c r="J543" s="36">
        <f t="shared" si="151"/>
        <v>0</v>
      </c>
      <c r="K543" s="24">
        <f t="shared" si="149"/>
        <v>0</v>
      </c>
      <c r="L543" s="61">
        <f t="shared" si="149"/>
        <v>0</v>
      </c>
      <c r="M543" s="24">
        <f t="shared" si="149"/>
        <v>0</v>
      </c>
      <c r="N543" s="24">
        <f t="shared" si="149"/>
        <v>0</v>
      </c>
      <c r="O543" s="24">
        <f t="shared" si="149"/>
        <v>0</v>
      </c>
      <c r="P543" s="24">
        <f t="shared" si="149"/>
        <v>0</v>
      </c>
      <c r="Q543" s="24">
        <f t="shared" si="149"/>
        <v>0</v>
      </c>
      <c r="R543" s="24">
        <f t="shared" si="149"/>
        <v>0</v>
      </c>
      <c r="S543" s="24">
        <f t="shared" si="149"/>
        <v>0</v>
      </c>
      <c r="T543" s="37" t="s">
        <v>31</v>
      </c>
      <c r="U543" s="37"/>
    </row>
    <row r="544" spans="2:23" s="26" customFormat="1" ht="21" hidden="1" customHeight="1" outlineLevel="1" x14ac:dyDescent="0.25">
      <c r="B544" s="17"/>
      <c r="C544" s="18"/>
      <c r="D544" s="19"/>
      <c r="E544" s="20"/>
      <c r="F544" s="21"/>
      <c r="G544" s="22"/>
      <c r="H544" s="29">
        <f t="shared" si="147"/>
        <v>0</v>
      </c>
      <c r="I544" s="29">
        <f t="shared" si="148"/>
        <v>0</v>
      </c>
      <c r="J544" s="23">
        <f t="shared" ref="J544" si="152">IF($D544=J$6,$C544*$G544,0)</f>
        <v>0</v>
      </c>
      <c r="K544" s="24">
        <f t="shared" si="149"/>
        <v>0</v>
      </c>
      <c r="L544" s="24">
        <f t="shared" si="149"/>
        <v>0</v>
      </c>
      <c r="M544" s="24">
        <f t="shared" si="149"/>
        <v>0</v>
      </c>
      <c r="N544" s="24">
        <f t="shared" si="149"/>
        <v>0</v>
      </c>
      <c r="O544" s="24">
        <f t="shared" si="149"/>
        <v>0</v>
      </c>
      <c r="P544" s="24">
        <f t="shared" si="149"/>
        <v>0</v>
      </c>
      <c r="Q544" s="24">
        <f t="shared" si="149"/>
        <v>0</v>
      </c>
      <c r="R544" s="24">
        <f t="shared" si="149"/>
        <v>0</v>
      </c>
      <c r="S544" s="24">
        <f t="shared" si="149"/>
        <v>0</v>
      </c>
      <c r="T544" s="31"/>
    </row>
    <row r="545" spans="2:23" s="26" customFormat="1" ht="21" hidden="1" customHeight="1" outlineLevel="1" x14ac:dyDescent="0.25">
      <c r="B545" s="27"/>
      <c r="C545" s="18"/>
      <c r="D545" s="18"/>
      <c r="E545" s="19"/>
      <c r="F545" s="20"/>
      <c r="G545" s="28"/>
      <c r="H545" s="29">
        <f t="shared" si="147"/>
        <v>0</v>
      </c>
      <c r="I545" s="29">
        <f t="shared" si="148"/>
        <v>0</v>
      </c>
      <c r="J545" s="29">
        <f t="shared" ref="J545:J547" si="153">(H545*D545)+(I545*D545)</f>
        <v>0</v>
      </c>
      <c r="K545" s="24">
        <f t="shared" si="149"/>
        <v>0</v>
      </c>
      <c r="L545" s="24">
        <f t="shared" si="149"/>
        <v>0</v>
      </c>
      <c r="M545" s="24">
        <f t="shared" si="149"/>
        <v>0</v>
      </c>
      <c r="N545" s="24">
        <f t="shared" si="149"/>
        <v>0</v>
      </c>
      <c r="O545" s="24">
        <f t="shared" si="149"/>
        <v>0</v>
      </c>
      <c r="P545" s="24">
        <f t="shared" si="149"/>
        <v>0</v>
      </c>
      <c r="Q545" s="24">
        <f t="shared" si="149"/>
        <v>0</v>
      </c>
      <c r="R545" s="24">
        <f t="shared" si="149"/>
        <v>0</v>
      </c>
      <c r="S545" s="24">
        <f t="shared" si="149"/>
        <v>0</v>
      </c>
      <c r="T545" s="25" t="s">
        <v>31</v>
      </c>
      <c r="U545" s="30"/>
      <c r="W545" s="31"/>
    </row>
    <row r="546" spans="2:23" s="26" customFormat="1" ht="21" hidden="1" customHeight="1" outlineLevel="1" x14ac:dyDescent="0.25">
      <c r="B546" s="27"/>
      <c r="C546" s="18"/>
      <c r="D546" s="18"/>
      <c r="E546" s="19"/>
      <c r="F546" s="20"/>
      <c r="G546" s="28"/>
      <c r="H546" s="29">
        <f t="shared" si="147"/>
        <v>0</v>
      </c>
      <c r="I546" s="29">
        <f t="shared" si="148"/>
        <v>0</v>
      </c>
      <c r="J546" s="29">
        <f t="shared" si="153"/>
        <v>0</v>
      </c>
      <c r="K546" s="24">
        <f t="shared" si="149"/>
        <v>0</v>
      </c>
      <c r="L546" s="24">
        <f t="shared" si="149"/>
        <v>0</v>
      </c>
      <c r="M546" s="24">
        <f t="shared" si="149"/>
        <v>0</v>
      </c>
      <c r="N546" s="24">
        <f t="shared" si="149"/>
        <v>0</v>
      </c>
      <c r="O546" s="24">
        <f t="shared" si="149"/>
        <v>0</v>
      </c>
      <c r="P546" s="24">
        <f t="shared" si="149"/>
        <v>0</v>
      </c>
      <c r="Q546" s="24">
        <f t="shared" si="149"/>
        <v>0</v>
      </c>
      <c r="R546" s="24">
        <f t="shared" si="149"/>
        <v>0</v>
      </c>
      <c r="S546" s="24">
        <f t="shared" si="149"/>
        <v>0</v>
      </c>
      <c r="T546" s="25" t="s">
        <v>31</v>
      </c>
      <c r="U546" s="30"/>
      <c r="W546" s="31"/>
    </row>
    <row r="547" spans="2:23" s="26" customFormat="1" ht="21" hidden="1" customHeight="1" outlineLevel="1" x14ac:dyDescent="0.25">
      <c r="B547" s="27"/>
      <c r="C547" s="18"/>
      <c r="D547" s="18"/>
      <c r="E547" s="19"/>
      <c r="F547" s="20"/>
      <c r="G547" s="28"/>
      <c r="H547" s="29">
        <f t="shared" si="147"/>
        <v>0</v>
      </c>
      <c r="I547" s="29">
        <f t="shared" si="148"/>
        <v>0</v>
      </c>
      <c r="J547" s="29">
        <f t="shared" si="153"/>
        <v>0</v>
      </c>
      <c r="K547" s="24">
        <f t="shared" si="149"/>
        <v>0</v>
      </c>
      <c r="L547" s="24">
        <f t="shared" si="149"/>
        <v>0</v>
      </c>
      <c r="M547" s="24">
        <f t="shared" si="149"/>
        <v>0</v>
      </c>
      <c r="N547" s="24">
        <f t="shared" si="149"/>
        <v>0</v>
      </c>
      <c r="O547" s="24">
        <f t="shared" si="149"/>
        <v>0</v>
      </c>
      <c r="P547" s="24">
        <f t="shared" si="149"/>
        <v>0</v>
      </c>
      <c r="Q547" s="24">
        <f t="shared" si="149"/>
        <v>0</v>
      </c>
      <c r="R547" s="24">
        <f t="shared" si="149"/>
        <v>0</v>
      </c>
      <c r="S547" s="24">
        <f t="shared" si="149"/>
        <v>0</v>
      </c>
      <c r="T547" s="25" t="s">
        <v>31</v>
      </c>
      <c r="U547" s="30"/>
      <c r="W547" s="31"/>
    </row>
    <row r="548" spans="2:23" s="26" customFormat="1" ht="21" hidden="1" customHeight="1" outlineLevel="1" x14ac:dyDescent="0.25">
      <c r="B548" s="17"/>
      <c r="C548" s="18"/>
      <c r="D548" s="19"/>
      <c r="E548" s="20"/>
      <c r="F548" s="21"/>
      <c r="G548" s="22"/>
      <c r="H548" s="29">
        <f t="shared" si="147"/>
        <v>0</v>
      </c>
      <c r="I548" s="29">
        <f t="shared" si="148"/>
        <v>0</v>
      </c>
      <c r="J548" s="23">
        <f t="shared" ref="J548" si="154">IF($D548=J$6,$C548*$G548,0)</f>
        <v>0</v>
      </c>
      <c r="K548" s="24">
        <f t="shared" si="149"/>
        <v>0</v>
      </c>
      <c r="L548" s="24">
        <f t="shared" si="149"/>
        <v>0</v>
      </c>
      <c r="M548" s="24">
        <f t="shared" si="149"/>
        <v>0</v>
      </c>
      <c r="N548" s="24">
        <f t="shared" si="149"/>
        <v>0</v>
      </c>
      <c r="O548" s="24">
        <f t="shared" si="149"/>
        <v>0</v>
      </c>
      <c r="P548" s="24">
        <f t="shared" si="149"/>
        <v>0</v>
      </c>
      <c r="Q548" s="24">
        <f t="shared" si="149"/>
        <v>0</v>
      </c>
      <c r="R548" s="24">
        <f t="shared" si="149"/>
        <v>0</v>
      </c>
      <c r="S548" s="24">
        <f t="shared" si="149"/>
        <v>0</v>
      </c>
      <c r="T548" s="31"/>
    </row>
    <row r="549" spans="2:23" s="26" customFormat="1" ht="21" hidden="1" customHeight="1" outlineLevel="1" x14ac:dyDescent="0.25">
      <c r="B549" s="27"/>
      <c r="C549" s="18"/>
      <c r="D549" s="18"/>
      <c r="E549" s="19"/>
      <c r="F549" s="20"/>
      <c r="G549" s="28"/>
      <c r="H549" s="29">
        <f t="shared" si="147"/>
        <v>0</v>
      </c>
      <c r="I549" s="29">
        <f t="shared" si="148"/>
        <v>0</v>
      </c>
      <c r="J549" s="29">
        <f t="shared" ref="J549:J556" si="155">(H549*D549)+(I549*D549)</f>
        <v>0</v>
      </c>
      <c r="K549" s="24">
        <f t="shared" si="149"/>
        <v>0</v>
      </c>
      <c r="L549" s="24">
        <f t="shared" si="149"/>
        <v>0</v>
      </c>
      <c r="M549" s="24">
        <f t="shared" si="149"/>
        <v>0</v>
      </c>
      <c r="N549" s="24">
        <f t="shared" si="149"/>
        <v>0</v>
      </c>
      <c r="O549" s="24">
        <f t="shared" si="149"/>
        <v>0</v>
      </c>
      <c r="P549" s="24">
        <f t="shared" si="149"/>
        <v>0</v>
      </c>
      <c r="Q549" s="24">
        <f t="shared" si="149"/>
        <v>0</v>
      </c>
      <c r="R549" s="24">
        <f t="shared" si="149"/>
        <v>0</v>
      </c>
      <c r="S549" s="24">
        <f t="shared" si="149"/>
        <v>0</v>
      </c>
      <c r="T549" s="25" t="s">
        <v>31</v>
      </c>
      <c r="U549" s="30"/>
      <c r="W549" s="31"/>
    </row>
    <row r="550" spans="2:23" s="38" customFormat="1" ht="21" hidden="1" customHeight="1" outlineLevel="1" x14ac:dyDescent="0.25">
      <c r="B550" s="32"/>
      <c r="C550" s="33"/>
      <c r="D550" s="33"/>
      <c r="E550" s="34"/>
      <c r="F550" s="35"/>
      <c r="G550" s="35"/>
      <c r="H550" s="29">
        <f t="shared" si="147"/>
        <v>0</v>
      </c>
      <c r="I550" s="29">
        <f t="shared" si="148"/>
        <v>0</v>
      </c>
      <c r="J550" s="36">
        <f t="shared" si="155"/>
        <v>0</v>
      </c>
      <c r="K550" s="24">
        <f t="shared" si="149"/>
        <v>0</v>
      </c>
      <c r="L550" s="61">
        <f t="shared" si="149"/>
        <v>0</v>
      </c>
      <c r="M550" s="24">
        <f t="shared" si="149"/>
        <v>0</v>
      </c>
      <c r="N550" s="24">
        <f t="shared" si="149"/>
        <v>0</v>
      </c>
      <c r="O550" s="24">
        <f t="shared" si="149"/>
        <v>0</v>
      </c>
      <c r="P550" s="24">
        <f t="shared" si="149"/>
        <v>0</v>
      </c>
      <c r="Q550" s="24">
        <f t="shared" si="149"/>
        <v>0</v>
      </c>
      <c r="R550" s="24">
        <f t="shared" si="149"/>
        <v>0</v>
      </c>
      <c r="S550" s="24">
        <f t="shared" si="149"/>
        <v>0</v>
      </c>
      <c r="T550" s="37" t="s">
        <v>31</v>
      </c>
      <c r="U550" s="37"/>
    </row>
    <row r="551" spans="2:23" s="26" customFormat="1" ht="21" hidden="1" customHeight="1" outlineLevel="1" x14ac:dyDescent="0.25">
      <c r="B551" s="27"/>
      <c r="C551" s="18"/>
      <c r="D551" s="18"/>
      <c r="E551" s="19"/>
      <c r="F551" s="20"/>
      <c r="G551" s="28"/>
      <c r="H551" s="29">
        <f t="shared" si="147"/>
        <v>0</v>
      </c>
      <c r="I551" s="29">
        <f t="shared" si="148"/>
        <v>0</v>
      </c>
      <c r="J551" s="29">
        <f t="shared" si="155"/>
        <v>0</v>
      </c>
      <c r="K551" s="24">
        <f t="shared" si="149"/>
        <v>0</v>
      </c>
      <c r="L551" s="24">
        <f t="shared" si="149"/>
        <v>0</v>
      </c>
      <c r="M551" s="24">
        <f t="shared" si="149"/>
        <v>0</v>
      </c>
      <c r="N551" s="24">
        <f t="shared" si="149"/>
        <v>0</v>
      </c>
      <c r="O551" s="24">
        <f t="shared" si="149"/>
        <v>0</v>
      </c>
      <c r="P551" s="24">
        <f t="shared" si="149"/>
        <v>0</v>
      </c>
      <c r="Q551" s="24">
        <f t="shared" si="149"/>
        <v>0</v>
      </c>
      <c r="R551" s="24">
        <f t="shared" si="149"/>
        <v>0</v>
      </c>
      <c r="S551" s="24">
        <f t="shared" si="149"/>
        <v>0</v>
      </c>
      <c r="T551" s="25" t="s">
        <v>31</v>
      </c>
      <c r="U551" s="30"/>
      <c r="W551" s="31"/>
    </row>
    <row r="552" spans="2:23" s="26" customFormat="1" ht="21" hidden="1" customHeight="1" outlineLevel="1" x14ac:dyDescent="0.25">
      <c r="B552" s="27"/>
      <c r="C552" s="18"/>
      <c r="D552" s="18"/>
      <c r="E552" s="19"/>
      <c r="F552" s="20"/>
      <c r="G552" s="28"/>
      <c r="H552" s="29">
        <f t="shared" si="147"/>
        <v>0</v>
      </c>
      <c r="I552" s="29">
        <f t="shared" si="148"/>
        <v>0</v>
      </c>
      <c r="J552" s="29">
        <f t="shared" si="155"/>
        <v>0</v>
      </c>
      <c r="K552" s="24">
        <f t="shared" si="149"/>
        <v>0</v>
      </c>
      <c r="L552" s="24">
        <f t="shared" si="149"/>
        <v>0</v>
      </c>
      <c r="M552" s="24">
        <f t="shared" si="149"/>
        <v>0</v>
      </c>
      <c r="N552" s="24">
        <f t="shared" si="149"/>
        <v>0</v>
      </c>
      <c r="O552" s="24">
        <f t="shared" si="149"/>
        <v>0</v>
      </c>
      <c r="P552" s="24">
        <f t="shared" si="149"/>
        <v>0</v>
      </c>
      <c r="Q552" s="24">
        <f t="shared" si="149"/>
        <v>0</v>
      </c>
      <c r="R552" s="24">
        <f t="shared" si="149"/>
        <v>0</v>
      </c>
      <c r="S552" s="24">
        <f t="shared" si="149"/>
        <v>0</v>
      </c>
      <c r="T552" s="25" t="s">
        <v>31</v>
      </c>
      <c r="U552" s="30"/>
      <c r="W552" s="31"/>
    </row>
    <row r="553" spans="2:23" s="26" customFormat="1" ht="21" hidden="1" customHeight="1" outlineLevel="1" x14ac:dyDescent="0.25">
      <c r="B553" s="27"/>
      <c r="C553" s="18"/>
      <c r="D553" s="18"/>
      <c r="E553" s="19"/>
      <c r="F553" s="20"/>
      <c r="G553" s="28"/>
      <c r="H553" s="29">
        <f t="shared" si="147"/>
        <v>0</v>
      </c>
      <c r="I553" s="29">
        <f t="shared" si="148"/>
        <v>0</v>
      </c>
      <c r="J553" s="29">
        <f t="shared" si="155"/>
        <v>0</v>
      </c>
      <c r="K553" s="24">
        <f t="shared" si="149"/>
        <v>0</v>
      </c>
      <c r="L553" s="24">
        <f t="shared" si="149"/>
        <v>0</v>
      </c>
      <c r="M553" s="24">
        <f t="shared" si="149"/>
        <v>0</v>
      </c>
      <c r="N553" s="24">
        <f t="shared" si="149"/>
        <v>0</v>
      </c>
      <c r="O553" s="24">
        <f t="shared" si="149"/>
        <v>0</v>
      </c>
      <c r="P553" s="24">
        <f t="shared" si="149"/>
        <v>0</v>
      </c>
      <c r="Q553" s="24">
        <f t="shared" si="149"/>
        <v>0</v>
      </c>
      <c r="R553" s="24">
        <f t="shared" si="149"/>
        <v>0</v>
      </c>
      <c r="S553" s="24">
        <f t="shared" si="149"/>
        <v>0</v>
      </c>
      <c r="T553" s="25" t="s">
        <v>31</v>
      </c>
      <c r="U553" s="30"/>
      <c r="W553" s="31"/>
    </row>
    <row r="554" spans="2:23" s="26" customFormat="1" ht="21" hidden="1" customHeight="1" outlineLevel="1" x14ac:dyDescent="0.25">
      <c r="B554" s="27"/>
      <c r="C554" s="18"/>
      <c r="D554" s="18"/>
      <c r="E554" s="19"/>
      <c r="F554" s="20"/>
      <c r="G554" s="28"/>
      <c r="H554" s="29">
        <f t="shared" si="147"/>
        <v>0</v>
      </c>
      <c r="I554" s="29">
        <f t="shared" si="148"/>
        <v>0</v>
      </c>
      <c r="J554" s="29">
        <f t="shared" si="155"/>
        <v>0</v>
      </c>
      <c r="K554" s="24">
        <f t="shared" si="149"/>
        <v>0</v>
      </c>
      <c r="L554" s="24">
        <f t="shared" si="149"/>
        <v>0</v>
      </c>
      <c r="M554" s="24">
        <f t="shared" si="149"/>
        <v>0</v>
      </c>
      <c r="N554" s="24">
        <f t="shared" si="149"/>
        <v>0</v>
      </c>
      <c r="O554" s="24">
        <f t="shared" si="149"/>
        <v>0</v>
      </c>
      <c r="P554" s="24">
        <f t="shared" si="149"/>
        <v>0</v>
      </c>
      <c r="Q554" s="24">
        <f t="shared" si="149"/>
        <v>0</v>
      </c>
      <c r="R554" s="24">
        <f t="shared" si="149"/>
        <v>0</v>
      </c>
      <c r="S554" s="24">
        <f t="shared" si="149"/>
        <v>0</v>
      </c>
      <c r="T554" s="25" t="s">
        <v>31</v>
      </c>
      <c r="U554" s="30"/>
      <c r="W554" s="31"/>
    </row>
    <row r="555" spans="2:23" s="38" customFormat="1" ht="21" hidden="1" customHeight="1" outlineLevel="1" x14ac:dyDescent="0.25">
      <c r="B555" s="32"/>
      <c r="C555" s="33"/>
      <c r="D555" s="33"/>
      <c r="E555" s="34"/>
      <c r="F555" s="35"/>
      <c r="G555" s="35"/>
      <c r="H555" s="29">
        <f t="shared" si="147"/>
        <v>0</v>
      </c>
      <c r="I555" s="29">
        <f t="shared" si="148"/>
        <v>0</v>
      </c>
      <c r="J555" s="36">
        <f t="shared" si="155"/>
        <v>0</v>
      </c>
      <c r="K555" s="24">
        <f t="shared" si="149"/>
        <v>0</v>
      </c>
      <c r="L555" s="61">
        <f t="shared" si="149"/>
        <v>0</v>
      </c>
      <c r="M555" s="24">
        <f t="shared" si="149"/>
        <v>0</v>
      </c>
      <c r="N555" s="24">
        <f t="shared" si="149"/>
        <v>0</v>
      </c>
      <c r="O555" s="24">
        <f t="shared" si="149"/>
        <v>0</v>
      </c>
      <c r="P555" s="24">
        <f t="shared" si="149"/>
        <v>0</v>
      </c>
      <c r="Q555" s="24">
        <f t="shared" si="149"/>
        <v>0</v>
      </c>
      <c r="R555" s="24">
        <f t="shared" si="149"/>
        <v>0</v>
      </c>
      <c r="S555" s="24">
        <f t="shared" si="149"/>
        <v>0</v>
      </c>
      <c r="T555" s="37" t="s">
        <v>31</v>
      </c>
      <c r="U555" s="37"/>
    </row>
    <row r="556" spans="2:23" s="26" customFormat="1" ht="21" hidden="1" customHeight="1" outlineLevel="1" x14ac:dyDescent="0.25">
      <c r="B556" s="27"/>
      <c r="C556" s="18"/>
      <c r="D556" s="18"/>
      <c r="E556" s="19"/>
      <c r="F556" s="20"/>
      <c r="G556" s="28"/>
      <c r="H556" s="29">
        <f t="shared" si="147"/>
        <v>0</v>
      </c>
      <c r="I556" s="29">
        <f t="shared" si="148"/>
        <v>0</v>
      </c>
      <c r="J556" s="29">
        <f t="shared" si="155"/>
        <v>0</v>
      </c>
      <c r="K556" s="24">
        <f t="shared" si="149"/>
        <v>0</v>
      </c>
      <c r="L556" s="24">
        <f t="shared" si="149"/>
        <v>0</v>
      </c>
      <c r="M556" s="24">
        <f t="shared" si="149"/>
        <v>0</v>
      </c>
      <c r="N556" s="24">
        <f t="shared" si="149"/>
        <v>0</v>
      </c>
      <c r="O556" s="24">
        <f t="shared" si="149"/>
        <v>0</v>
      </c>
      <c r="P556" s="24">
        <f t="shared" si="149"/>
        <v>0</v>
      </c>
      <c r="Q556" s="24">
        <f t="shared" si="149"/>
        <v>0</v>
      </c>
      <c r="R556" s="24">
        <f t="shared" si="149"/>
        <v>0</v>
      </c>
      <c r="S556" s="24">
        <f t="shared" si="149"/>
        <v>0</v>
      </c>
      <c r="T556" s="25" t="s">
        <v>31</v>
      </c>
      <c r="U556" s="30"/>
      <c r="W556" s="31"/>
    </row>
    <row r="557" spans="2:23" s="26" customFormat="1" ht="21" hidden="1" customHeight="1" outlineLevel="1" x14ac:dyDescent="0.25">
      <c r="B557" s="17"/>
      <c r="C557" s="18"/>
      <c r="D557" s="19"/>
      <c r="E557" s="20"/>
      <c r="F557" s="21"/>
      <c r="G557" s="22"/>
      <c r="H557" s="29">
        <f t="shared" si="147"/>
        <v>0</v>
      </c>
      <c r="I557" s="29">
        <f t="shared" si="148"/>
        <v>0</v>
      </c>
      <c r="J557" s="23">
        <f t="shared" ref="J557" si="156">IF($D557=J$6,$C557*$G557,0)</f>
        <v>0</v>
      </c>
      <c r="K557" s="24">
        <f t="shared" si="149"/>
        <v>0</v>
      </c>
      <c r="L557" s="24">
        <f t="shared" si="149"/>
        <v>0</v>
      </c>
      <c r="M557" s="24">
        <f t="shared" si="149"/>
        <v>0</v>
      </c>
      <c r="N557" s="24">
        <f t="shared" si="149"/>
        <v>0</v>
      </c>
      <c r="O557" s="24">
        <f t="shared" si="149"/>
        <v>0</v>
      </c>
      <c r="P557" s="24">
        <f t="shared" si="149"/>
        <v>0</v>
      </c>
      <c r="Q557" s="24">
        <f t="shared" si="149"/>
        <v>0</v>
      </c>
      <c r="R557" s="24">
        <f t="shared" si="149"/>
        <v>0</v>
      </c>
      <c r="S557" s="24">
        <f t="shared" si="149"/>
        <v>0</v>
      </c>
      <c r="T557" s="31"/>
    </row>
    <row r="558" spans="2:23" s="26" customFormat="1" ht="21" hidden="1" customHeight="1" outlineLevel="1" x14ac:dyDescent="0.25">
      <c r="B558" s="27"/>
      <c r="C558" s="18"/>
      <c r="D558" s="18"/>
      <c r="E558" s="19"/>
      <c r="F558" s="20"/>
      <c r="G558" s="28"/>
      <c r="H558" s="29">
        <f t="shared" si="147"/>
        <v>0</v>
      </c>
      <c r="I558" s="29">
        <f t="shared" si="148"/>
        <v>0</v>
      </c>
      <c r="J558" s="29">
        <f t="shared" ref="J558:J563" si="157">(H558*D558)+(I558*D558)</f>
        <v>0</v>
      </c>
      <c r="K558" s="24">
        <f t="shared" si="149"/>
        <v>0</v>
      </c>
      <c r="L558" s="24">
        <f t="shared" si="149"/>
        <v>0</v>
      </c>
      <c r="M558" s="24">
        <f t="shared" si="149"/>
        <v>0</v>
      </c>
      <c r="N558" s="24">
        <f t="shared" si="149"/>
        <v>0</v>
      </c>
      <c r="O558" s="24">
        <f t="shared" si="149"/>
        <v>0</v>
      </c>
      <c r="P558" s="24">
        <f t="shared" si="149"/>
        <v>0</v>
      </c>
      <c r="Q558" s="24">
        <f t="shared" si="149"/>
        <v>0</v>
      </c>
      <c r="R558" s="24">
        <f t="shared" si="149"/>
        <v>0</v>
      </c>
      <c r="S558" s="24">
        <f t="shared" si="149"/>
        <v>0</v>
      </c>
      <c r="T558" s="25" t="s">
        <v>31</v>
      </c>
      <c r="U558" s="30"/>
      <c r="W558" s="31"/>
    </row>
    <row r="559" spans="2:23" s="26" customFormat="1" ht="21" hidden="1" customHeight="1" outlineLevel="1" x14ac:dyDescent="0.25">
      <c r="B559" s="27"/>
      <c r="C559" s="18"/>
      <c r="D559" s="18"/>
      <c r="E559" s="19"/>
      <c r="F559" s="20"/>
      <c r="G559" s="28"/>
      <c r="H559" s="29">
        <f t="shared" si="147"/>
        <v>0</v>
      </c>
      <c r="I559" s="29">
        <f t="shared" si="148"/>
        <v>0</v>
      </c>
      <c r="J559" s="29">
        <f t="shared" si="157"/>
        <v>0</v>
      </c>
      <c r="K559" s="24">
        <f t="shared" si="149"/>
        <v>0</v>
      </c>
      <c r="L559" s="24">
        <f t="shared" si="149"/>
        <v>0</v>
      </c>
      <c r="M559" s="24">
        <f t="shared" si="149"/>
        <v>0</v>
      </c>
      <c r="N559" s="24">
        <f t="shared" si="149"/>
        <v>0</v>
      </c>
      <c r="O559" s="24">
        <f t="shared" si="149"/>
        <v>0</v>
      </c>
      <c r="P559" s="24">
        <f t="shared" si="149"/>
        <v>0</v>
      </c>
      <c r="Q559" s="24">
        <f t="shared" si="149"/>
        <v>0</v>
      </c>
      <c r="R559" s="24">
        <f t="shared" si="149"/>
        <v>0</v>
      </c>
      <c r="S559" s="24">
        <f t="shared" si="149"/>
        <v>0</v>
      </c>
      <c r="T559" s="25" t="s">
        <v>31</v>
      </c>
      <c r="U559" s="30"/>
      <c r="W559" s="31"/>
    </row>
    <row r="560" spans="2:23" s="26" customFormat="1" ht="21" hidden="1" customHeight="1" outlineLevel="1" x14ac:dyDescent="0.25">
      <c r="B560" s="27"/>
      <c r="C560" s="18"/>
      <c r="D560" s="18"/>
      <c r="E560" s="19"/>
      <c r="F560" s="20"/>
      <c r="G560" s="28"/>
      <c r="H560" s="29">
        <f t="shared" si="147"/>
        <v>0</v>
      </c>
      <c r="I560" s="29">
        <f t="shared" si="148"/>
        <v>0</v>
      </c>
      <c r="J560" s="29">
        <f t="shared" si="157"/>
        <v>0</v>
      </c>
      <c r="K560" s="24">
        <f t="shared" si="149"/>
        <v>0</v>
      </c>
      <c r="L560" s="24">
        <f t="shared" si="149"/>
        <v>0</v>
      </c>
      <c r="M560" s="24">
        <f t="shared" si="149"/>
        <v>0</v>
      </c>
      <c r="N560" s="24">
        <f t="shared" si="149"/>
        <v>0</v>
      </c>
      <c r="O560" s="24">
        <f t="shared" si="149"/>
        <v>0</v>
      </c>
      <c r="P560" s="24">
        <f t="shared" si="149"/>
        <v>0</v>
      </c>
      <c r="Q560" s="24">
        <f t="shared" si="149"/>
        <v>0</v>
      </c>
      <c r="R560" s="24">
        <f t="shared" si="149"/>
        <v>0</v>
      </c>
      <c r="S560" s="24">
        <f t="shared" si="149"/>
        <v>0</v>
      </c>
      <c r="T560" s="25" t="s">
        <v>31</v>
      </c>
      <c r="U560" s="30"/>
      <c r="W560" s="31"/>
    </row>
    <row r="561" spans="2:23" s="26" customFormat="1" ht="21" hidden="1" customHeight="1" outlineLevel="1" x14ac:dyDescent="0.25">
      <c r="B561" s="27"/>
      <c r="C561" s="18"/>
      <c r="D561" s="18"/>
      <c r="E561" s="19"/>
      <c r="F561" s="20"/>
      <c r="G561" s="28"/>
      <c r="H561" s="29">
        <f t="shared" si="147"/>
        <v>0</v>
      </c>
      <c r="I561" s="29">
        <f t="shared" si="148"/>
        <v>0</v>
      </c>
      <c r="J561" s="29">
        <f t="shared" si="157"/>
        <v>0</v>
      </c>
      <c r="K561" s="24">
        <f t="shared" si="149"/>
        <v>0</v>
      </c>
      <c r="L561" s="24">
        <f t="shared" si="149"/>
        <v>0</v>
      </c>
      <c r="M561" s="24">
        <f t="shared" si="149"/>
        <v>0</v>
      </c>
      <c r="N561" s="24">
        <f t="shared" si="149"/>
        <v>0</v>
      </c>
      <c r="O561" s="24">
        <f t="shared" si="149"/>
        <v>0</v>
      </c>
      <c r="P561" s="24">
        <f t="shared" si="149"/>
        <v>0</v>
      </c>
      <c r="Q561" s="24">
        <f t="shared" si="149"/>
        <v>0</v>
      </c>
      <c r="R561" s="24">
        <f t="shared" si="149"/>
        <v>0</v>
      </c>
      <c r="S561" s="24">
        <f t="shared" si="149"/>
        <v>0</v>
      </c>
      <c r="T561" s="25" t="s">
        <v>31</v>
      </c>
      <c r="U561" s="30"/>
      <c r="W561" s="31"/>
    </row>
    <row r="562" spans="2:23" s="38" customFormat="1" ht="21" hidden="1" customHeight="1" outlineLevel="1" x14ac:dyDescent="0.25">
      <c r="B562" s="32"/>
      <c r="C562" s="33"/>
      <c r="D562" s="33"/>
      <c r="E562" s="34"/>
      <c r="F562" s="35"/>
      <c r="G562" s="35"/>
      <c r="H562" s="29">
        <f t="shared" si="147"/>
        <v>0</v>
      </c>
      <c r="I562" s="29">
        <f t="shared" si="148"/>
        <v>0</v>
      </c>
      <c r="J562" s="36">
        <f t="shared" si="157"/>
        <v>0</v>
      </c>
      <c r="K562" s="24">
        <f t="shared" si="149"/>
        <v>0</v>
      </c>
      <c r="L562" s="61">
        <f t="shared" si="149"/>
        <v>0</v>
      </c>
      <c r="M562" s="24">
        <f t="shared" si="149"/>
        <v>0</v>
      </c>
      <c r="N562" s="24">
        <f t="shared" si="149"/>
        <v>0</v>
      </c>
      <c r="O562" s="24">
        <f t="shared" si="149"/>
        <v>0</v>
      </c>
      <c r="P562" s="24">
        <f t="shared" si="149"/>
        <v>0</v>
      </c>
      <c r="Q562" s="24">
        <f t="shared" si="149"/>
        <v>0</v>
      </c>
      <c r="R562" s="24">
        <f t="shared" si="149"/>
        <v>0</v>
      </c>
      <c r="S562" s="24">
        <f t="shared" si="149"/>
        <v>0</v>
      </c>
      <c r="T562" s="37" t="s">
        <v>31</v>
      </c>
      <c r="U562" s="37"/>
    </row>
    <row r="563" spans="2:23" s="26" customFormat="1" ht="21" hidden="1" customHeight="1" outlineLevel="1" x14ac:dyDescent="0.25">
      <c r="B563" s="27"/>
      <c r="C563" s="18"/>
      <c r="D563" s="18"/>
      <c r="E563" s="19"/>
      <c r="F563" s="20"/>
      <c r="G563" s="28"/>
      <c r="H563" s="29">
        <f t="shared" si="147"/>
        <v>0</v>
      </c>
      <c r="I563" s="29">
        <f t="shared" si="148"/>
        <v>0</v>
      </c>
      <c r="J563" s="29">
        <f t="shared" si="157"/>
        <v>0</v>
      </c>
      <c r="K563" s="24">
        <f t="shared" si="149"/>
        <v>0</v>
      </c>
      <c r="L563" s="24">
        <f t="shared" si="149"/>
        <v>0</v>
      </c>
      <c r="M563" s="24">
        <f t="shared" si="149"/>
        <v>0</v>
      </c>
      <c r="N563" s="24">
        <f t="shared" si="149"/>
        <v>0</v>
      </c>
      <c r="O563" s="24">
        <f t="shared" si="149"/>
        <v>0</v>
      </c>
      <c r="P563" s="24">
        <f t="shared" si="149"/>
        <v>0</v>
      </c>
      <c r="Q563" s="24">
        <f t="shared" si="149"/>
        <v>0</v>
      </c>
      <c r="R563" s="24">
        <f t="shared" si="149"/>
        <v>0</v>
      </c>
      <c r="S563" s="24">
        <f t="shared" si="149"/>
        <v>0</v>
      </c>
      <c r="T563" s="25" t="s">
        <v>31</v>
      </c>
      <c r="U563" s="30"/>
      <c r="W563" s="31"/>
    </row>
    <row r="564" spans="2:23" s="26" customFormat="1" ht="21" hidden="1" customHeight="1" outlineLevel="1" x14ac:dyDescent="0.25">
      <c r="B564" s="17"/>
      <c r="C564" s="18"/>
      <c r="D564" s="19"/>
      <c r="E564" s="20"/>
      <c r="F564" s="21"/>
      <c r="G564" s="22"/>
      <c r="H564" s="29">
        <f t="shared" si="147"/>
        <v>0</v>
      </c>
      <c r="I564" s="29">
        <f t="shared" si="148"/>
        <v>0</v>
      </c>
      <c r="J564" s="23">
        <f t="shared" ref="J564" si="158">IF($D564=J$6,$C564*$G564,0)</f>
        <v>0</v>
      </c>
      <c r="K564" s="24">
        <f t="shared" si="149"/>
        <v>0</v>
      </c>
      <c r="L564" s="24">
        <f t="shared" si="149"/>
        <v>0</v>
      </c>
      <c r="M564" s="24">
        <f t="shared" si="149"/>
        <v>0</v>
      </c>
      <c r="N564" s="24">
        <f t="shared" si="149"/>
        <v>0</v>
      </c>
      <c r="O564" s="24">
        <f t="shared" si="149"/>
        <v>0</v>
      </c>
      <c r="P564" s="24">
        <f t="shared" si="149"/>
        <v>0</v>
      </c>
      <c r="Q564" s="24">
        <f t="shared" si="149"/>
        <v>0</v>
      </c>
      <c r="R564" s="24">
        <f t="shared" si="149"/>
        <v>0</v>
      </c>
      <c r="S564" s="24">
        <f t="shared" si="149"/>
        <v>0</v>
      </c>
      <c r="T564" s="31"/>
    </row>
    <row r="565" spans="2:23" s="26" customFormat="1" ht="21" hidden="1" customHeight="1" outlineLevel="1" x14ac:dyDescent="0.25">
      <c r="B565" s="27"/>
      <c r="C565" s="18"/>
      <c r="D565" s="18"/>
      <c r="E565" s="19"/>
      <c r="F565" s="20"/>
      <c r="G565" s="28"/>
      <c r="H565" s="29">
        <f t="shared" si="147"/>
        <v>0</v>
      </c>
      <c r="I565" s="29">
        <f t="shared" si="148"/>
        <v>0</v>
      </c>
      <c r="J565" s="29">
        <f t="shared" ref="J565:J574" si="159">(H565*D565)+(I565*D565)</f>
        <v>0</v>
      </c>
      <c r="K565" s="24">
        <f t="shared" si="149"/>
        <v>0</v>
      </c>
      <c r="L565" s="24">
        <f t="shared" si="149"/>
        <v>0</v>
      </c>
      <c r="M565" s="24">
        <f t="shared" si="149"/>
        <v>0</v>
      </c>
      <c r="N565" s="24">
        <f t="shared" si="149"/>
        <v>0</v>
      </c>
      <c r="O565" s="24">
        <f t="shared" si="149"/>
        <v>0</v>
      </c>
      <c r="P565" s="24">
        <f t="shared" si="149"/>
        <v>0</v>
      </c>
      <c r="Q565" s="24">
        <f t="shared" si="149"/>
        <v>0</v>
      </c>
      <c r="R565" s="24">
        <f t="shared" si="149"/>
        <v>0</v>
      </c>
      <c r="S565" s="24">
        <f t="shared" si="149"/>
        <v>0</v>
      </c>
      <c r="T565" s="25" t="s">
        <v>31</v>
      </c>
      <c r="U565" s="30"/>
      <c r="W565" s="31"/>
    </row>
    <row r="566" spans="2:23" s="26" customFormat="1" ht="21" hidden="1" customHeight="1" outlineLevel="1" x14ac:dyDescent="0.25">
      <c r="B566" s="27"/>
      <c r="C566" s="18"/>
      <c r="D566" s="18"/>
      <c r="E566" s="19"/>
      <c r="F566" s="20"/>
      <c r="G566" s="28"/>
      <c r="H566" s="29">
        <f t="shared" si="147"/>
        <v>0</v>
      </c>
      <c r="I566" s="29">
        <f t="shared" si="148"/>
        <v>0</v>
      </c>
      <c r="J566" s="29">
        <f t="shared" si="159"/>
        <v>0</v>
      </c>
      <c r="K566" s="24">
        <f t="shared" si="149"/>
        <v>0</v>
      </c>
      <c r="L566" s="24">
        <f t="shared" si="149"/>
        <v>0</v>
      </c>
      <c r="M566" s="24">
        <f t="shared" si="149"/>
        <v>0</v>
      </c>
      <c r="N566" s="24">
        <f t="shared" si="149"/>
        <v>0</v>
      </c>
      <c r="O566" s="24">
        <f t="shared" si="149"/>
        <v>0</v>
      </c>
      <c r="P566" s="24">
        <f t="shared" si="149"/>
        <v>0</v>
      </c>
      <c r="Q566" s="24">
        <f t="shared" si="149"/>
        <v>0</v>
      </c>
      <c r="R566" s="24">
        <f t="shared" si="149"/>
        <v>0</v>
      </c>
      <c r="S566" s="24">
        <f t="shared" si="149"/>
        <v>0</v>
      </c>
      <c r="T566" s="25" t="s">
        <v>31</v>
      </c>
      <c r="U566" s="30"/>
      <c r="W566" s="31"/>
    </row>
    <row r="567" spans="2:23" s="26" customFormat="1" ht="21" hidden="1" customHeight="1" outlineLevel="1" x14ac:dyDescent="0.25">
      <c r="B567" s="27"/>
      <c r="C567" s="18"/>
      <c r="D567" s="18"/>
      <c r="E567" s="19"/>
      <c r="F567" s="20"/>
      <c r="G567" s="28"/>
      <c r="H567" s="29">
        <f t="shared" si="147"/>
        <v>0</v>
      </c>
      <c r="I567" s="29">
        <f t="shared" si="148"/>
        <v>0</v>
      </c>
      <c r="J567" s="29">
        <f t="shared" si="159"/>
        <v>0</v>
      </c>
      <c r="K567" s="24">
        <f t="shared" si="149"/>
        <v>0</v>
      </c>
      <c r="L567" s="24">
        <f t="shared" si="149"/>
        <v>0</v>
      </c>
      <c r="M567" s="24">
        <f t="shared" si="149"/>
        <v>0</v>
      </c>
      <c r="N567" s="24">
        <f t="shared" si="149"/>
        <v>0</v>
      </c>
      <c r="O567" s="24">
        <f t="shared" si="149"/>
        <v>0</v>
      </c>
      <c r="P567" s="24">
        <f t="shared" ref="L567:S602" si="160">IF($E567=P$6,$J567,0)</f>
        <v>0</v>
      </c>
      <c r="Q567" s="24">
        <f t="shared" si="160"/>
        <v>0</v>
      </c>
      <c r="R567" s="24">
        <f t="shared" si="160"/>
        <v>0</v>
      </c>
      <c r="S567" s="24">
        <f t="shared" si="160"/>
        <v>0</v>
      </c>
      <c r="T567" s="25" t="s">
        <v>31</v>
      </c>
      <c r="U567" s="30"/>
      <c r="W567" s="31"/>
    </row>
    <row r="568" spans="2:23" s="26" customFormat="1" ht="21" hidden="1" customHeight="1" outlineLevel="1" x14ac:dyDescent="0.25">
      <c r="B568" s="27"/>
      <c r="C568" s="18"/>
      <c r="D568" s="18"/>
      <c r="E568" s="19"/>
      <c r="F568" s="20"/>
      <c r="G568" s="28"/>
      <c r="H568" s="29">
        <f t="shared" si="147"/>
        <v>0</v>
      </c>
      <c r="I568" s="29">
        <f t="shared" si="148"/>
        <v>0</v>
      </c>
      <c r="J568" s="29">
        <f t="shared" si="159"/>
        <v>0</v>
      </c>
      <c r="K568" s="24">
        <f t="shared" ref="K568:S622" si="161">IF($E568=K$6,$J568,0)</f>
        <v>0</v>
      </c>
      <c r="L568" s="24">
        <f t="shared" si="160"/>
        <v>0</v>
      </c>
      <c r="M568" s="24">
        <f t="shared" si="160"/>
        <v>0</v>
      </c>
      <c r="N568" s="24">
        <f t="shared" si="160"/>
        <v>0</v>
      </c>
      <c r="O568" s="24">
        <f t="shared" si="160"/>
        <v>0</v>
      </c>
      <c r="P568" s="24">
        <f t="shared" si="160"/>
        <v>0</v>
      </c>
      <c r="Q568" s="24">
        <f t="shared" si="160"/>
        <v>0</v>
      </c>
      <c r="R568" s="24">
        <f t="shared" si="160"/>
        <v>0</v>
      </c>
      <c r="S568" s="24">
        <f t="shared" si="160"/>
        <v>0</v>
      </c>
      <c r="T568" s="25" t="s">
        <v>31</v>
      </c>
      <c r="U568" s="30"/>
      <c r="W568" s="31"/>
    </row>
    <row r="569" spans="2:23" s="26" customFormat="1" ht="21" hidden="1" customHeight="1" outlineLevel="1" x14ac:dyDescent="0.25">
      <c r="B569" s="27"/>
      <c r="C569" s="18"/>
      <c r="D569" s="18"/>
      <c r="E569" s="62"/>
      <c r="F569" s="20"/>
      <c r="G569" s="28"/>
      <c r="H569" s="29">
        <f t="shared" si="147"/>
        <v>0</v>
      </c>
      <c r="I569" s="29">
        <f t="shared" si="148"/>
        <v>0</v>
      </c>
      <c r="J569" s="29">
        <f t="shared" si="159"/>
        <v>0</v>
      </c>
      <c r="K569" s="24">
        <f t="shared" si="161"/>
        <v>0</v>
      </c>
      <c r="L569" s="24">
        <f t="shared" si="161"/>
        <v>0</v>
      </c>
      <c r="M569" s="24">
        <f t="shared" si="161"/>
        <v>0</v>
      </c>
      <c r="N569" s="24">
        <f t="shared" si="161"/>
        <v>0</v>
      </c>
      <c r="O569" s="24">
        <f t="shared" si="161"/>
        <v>0</v>
      </c>
      <c r="P569" s="24">
        <f t="shared" si="161"/>
        <v>0</v>
      </c>
      <c r="Q569" s="24">
        <f t="shared" si="161"/>
        <v>0</v>
      </c>
      <c r="R569" s="24">
        <f t="shared" si="161"/>
        <v>0</v>
      </c>
      <c r="S569" s="24">
        <f t="shared" si="161"/>
        <v>0</v>
      </c>
      <c r="T569" s="25" t="s">
        <v>31</v>
      </c>
      <c r="U569" s="30"/>
      <c r="W569" s="31"/>
    </row>
    <row r="570" spans="2:23" s="26" customFormat="1" ht="21" hidden="1" customHeight="1" outlineLevel="1" x14ac:dyDescent="0.25">
      <c r="B570" s="27"/>
      <c r="C570" s="18"/>
      <c r="D570" s="18"/>
      <c r="E570" s="19"/>
      <c r="F570" s="20"/>
      <c r="G570" s="28"/>
      <c r="H570" s="29">
        <f t="shared" si="147"/>
        <v>0</v>
      </c>
      <c r="I570" s="29">
        <f t="shared" si="148"/>
        <v>0</v>
      </c>
      <c r="J570" s="29">
        <f t="shared" si="159"/>
        <v>0</v>
      </c>
      <c r="K570" s="24">
        <f t="shared" si="161"/>
        <v>0</v>
      </c>
      <c r="L570" s="24">
        <f t="shared" si="160"/>
        <v>0</v>
      </c>
      <c r="M570" s="24">
        <f t="shared" si="160"/>
        <v>0</v>
      </c>
      <c r="N570" s="24">
        <f t="shared" si="160"/>
        <v>0</v>
      </c>
      <c r="O570" s="24">
        <f t="shared" si="160"/>
        <v>0</v>
      </c>
      <c r="P570" s="24">
        <f t="shared" si="160"/>
        <v>0</v>
      </c>
      <c r="Q570" s="24">
        <f t="shared" si="160"/>
        <v>0</v>
      </c>
      <c r="R570" s="24">
        <f t="shared" si="160"/>
        <v>0</v>
      </c>
      <c r="S570" s="24">
        <f t="shared" si="160"/>
        <v>0</v>
      </c>
      <c r="T570" s="25" t="s">
        <v>31</v>
      </c>
      <c r="U570" s="30"/>
      <c r="W570" s="31"/>
    </row>
    <row r="571" spans="2:23" s="38" customFormat="1" ht="21" hidden="1" customHeight="1" outlineLevel="1" x14ac:dyDescent="0.25">
      <c r="B571" s="32"/>
      <c r="C571" s="33"/>
      <c r="D571" s="33"/>
      <c r="E571" s="34"/>
      <c r="F571" s="35"/>
      <c r="G571" s="35"/>
      <c r="H571" s="29">
        <f t="shared" si="147"/>
        <v>0</v>
      </c>
      <c r="I571" s="29">
        <f t="shared" si="148"/>
        <v>0</v>
      </c>
      <c r="J571" s="36">
        <f t="shared" si="159"/>
        <v>0</v>
      </c>
      <c r="K571" s="24">
        <f t="shared" si="161"/>
        <v>0</v>
      </c>
      <c r="L571" s="61">
        <f t="shared" si="160"/>
        <v>0</v>
      </c>
      <c r="M571" s="24">
        <f t="shared" si="160"/>
        <v>0</v>
      </c>
      <c r="N571" s="24">
        <f t="shared" si="160"/>
        <v>0</v>
      </c>
      <c r="O571" s="24">
        <f t="shared" si="160"/>
        <v>0</v>
      </c>
      <c r="P571" s="24">
        <f t="shared" si="160"/>
        <v>0</v>
      </c>
      <c r="Q571" s="24">
        <f t="shared" si="160"/>
        <v>0</v>
      </c>
      <c r="R571" s="24">
        <f t="shared" si="160"/>
        <v>0</v>
      </c>
      <c r="S571" s="24">
        <f t="shared" si="160"/>
        <v>0</v>
      </c>
      <c r="T571" s="37" t="s">
        <v>31</v>
      </c>
      <c r="U571" s="37"/>
    </row>
    <row r="572" spans="2:23" s="26" customFormat="1" ht="21" hidden="1" customHeight="1" outlineLevel="1" x14ac:dyDescent="0.25">
      <c r="B572" s="27"/>
      <c r="C572" s="18"/>
      <c r="D572" s="18"/>
      <c r="E572" s="19"/>
      <c r="F572" s="20"/>
      <c r="G572" s="28"/>
      <c r="H572" s="29">
        <f t="shared" si="147"/>
        <v>0</v>
      </c>
      <c r="I572" s="29">
        <f t="shared" si="148"/>
        <v>0</v>
      </c>
      <c r="J572" s="29">
        <f t="shared" si="159"/>
        <v>0</v>
      </c>
      <c r="K572" s="24">
        <f t="shared" si="161"/>
        <v>0</v>
      </c>
      <c r="L572" s="24">
        <f t="shared" si="160"/>
        <v>0</v>
      </c>
      <c r="M572" s="24">
        <f t="shared" si="160"/>
        <v>0</v>
      </c>
      <c r="N572" s="24">
        <f t="shared" si="160"/>
        <v>0</v>
      </c>
      <c r="O572" s="24">
        <f t="shared" si="160"/>
        <v>0</v>
      </c>
      <c r="P572" s="24">
        <f t="shared" si="160"/>
        <v>0</v>
      </c>
      <c r="Q572" s="24">
        <f t="shared" si="160"/>
        <v>0</v>
      </c>
      <c r="R572" s="24">
        <f t="shared" si="160"/>
        <v>0</v>
      </c>
      <c r="S572" s="24">
        <f t="shared" si="160"/>
        <v>0</v>
      </c>
      <c r="T572" s="25" t="s">
        <v>31</v>
      </c>
      <c r="U572" s="30"/>
      <c r="W572" s="31"/>
    </row>
    <row r="573" spans="2:23" s="38" customFormat="1" ht="21" hidden="1" customHeight="1" outlineLevel="1" x14ac:dyDescent="0.25">
      <c r="B573" s="32"/>
      <c r="C573" s="33"/>
      <c r="D573" s="33"/>
      <c r="E573" s="34"/>
      <c r="F573" s="35"/>
      <c r="G573" s="35"/>
      <c r="H573" s="29">
        <f t="shared" si="147"/>
        <v>0</v>
      </c>
      <c r="I573" s="29">
        <f t="shared" si="148"/>
        <v>0</v>
      </c>
      <c r="J573" s="36">
        <f t="shared" si="159"/>
        <v>0</v>
      </c>
      <c r="K573" s="24">
        <f t="shared" si="161"/>
        <v>0</v>
      </c>
      <c r="L573" s="61">
        <f t="shared" si="160"/>
        <v>0</v>
      </c>
      <c r="M573" s="24">
        <f t="shared" si="160"/>
        <v>0</v>
      </c>
      <c r="N573" s="24">
        <f t="shared" si="160"/>
        <v>0</v>
      </c>
      <c r="O573" s="24">
        <f t="shared" si="160"/>
        <v>0</v>
      </c>
      <c r="P573" s="24">
        <f t="shared" si="160"/>
        <v>0</v>
      </c>
      <c r="Q573" s="24">
        <f t="shared" si="160"/>
        <v>0</v>
      </c>
      <c r="R573" s="24">
        <f t="shared" si="160"/>
        <v>0</v>
      </c>
      <c r="S573" s="24">
        <f t="shared" si="160"/>
        <v>0</v>
      </c>
      <c r="T573" s="37" t="s">
        <v>31</v>
      </c>
      <c r="U573" s="37"/>
    </row>
    <row r="574" spans="2:23" s="26" customFormat="1" ht="21" hidden="1" customHeight="1" outlineLevel="1" x14ac:dyDescent="0.25">
      <c r="B574" s="27"/>
      <c r="C574" s="18"/>
      <c r="D574" s="18"/>
      <c r="E574" s="62"/>
      <c r="F574" s="20"/>
      <c r="G574" s="28"/>
      <c r="H574" s="29">
        <f t="shared" si="147"/>
        <v>0</v>
      </c>
      <c r="I574" s="29">
        <f t="shared" si="148"/>
        <v>0</v>
      </c>
      <c r="J574" s="29">
        <f t="shared" si="159"/>
        <v>0</v>
      </c>
      <c r="K574" s="24">
        <f t="shared" si="161"/>
        <v>0</v>
      </c>
      <c r="L574" s="24">
        <f t="shared" si="160"/>
        <v>0</v>
      </c>
      <c r="M574" s="24">
        <f t="shared" si="160"/>
        <v>0</v>
      </c>
      <c r="N574" s="24">
        <f t="shared" si="160"/>
        <v>0</v>
      </c>
      <c r="O574" s="24">
        <f t="shared" si="160"/>
        <v>0</v>
      </c>
      <c r="P574" s="24">
        <f t="shared" si="160"/>
        <v>0</v>
      </c>
      <c r="Q574" s="24">
        <f t="shared" si="160"/>
        <v>0</v>
      </c>
      <c r="R574" s="24">
        <f t="shared" si="160"/>
        <v>0</v>
      </c>
      <c r="S574" s="24">
        <f t="shared" si="160"/>
        <v>0</v>
      </c>
      <c r="T574" s="25" t="s">
        <v>31</v>
      </c>
      <c r="U574" s="30"/>
      <c r="W574" s="31"/>
    </row>
    <row r="575" spans="2:23" s="26" customFormat="1" ht="21" hidden="1" customHeight="1" outlineLevel="1" x14ac:dyDescent="0.25">
      <c r="B575" s="17"/>
      <c r="C575" s="18"/>
      <c r="D575" s="19"/>
      <c r="E575" s="20"/>
      <c r="F575" s="21"/>
      <c r="G575" s="22"/>
      <c r="H575" s="29">
        <f t="shared" si="147"/>
        <v>0</v>
      </c>
      <c r="I575" s="29">
        <f t="shared" si="148"/>
        <v>0</v>
      </c>
      <c r="J575" s="23">
        <f t="shared" ref="J575" si="162">IF($D575=J$6,$C575*$G575,0)</f>
        <v>0</v>
      </c>
      <c r="K575" s="24">
        <f t="shared" si="161"/>
        <v>0</v>
      </c>
      <c r="L575" s="24">
        <f t="shared" si="160"/>
        <v>0</v>
      </c>
      <c r="M575" s="24">
        <f t="shared" si="160"/>
        <v>0</v>
      </c>
      <c r="N575" s="24">
        <f t="shared" si="160"/>
        <v>0</v>
      </c>
      <c r="O575" s="24">
        <f t="shared" si="160"/>
        <v>0</v>
      </c>
      <c r="P575" s="24">
        <f t="shared" si="160"/>
        <v>0</v>
      </c>
      <c r="Q575" s="24">
        <f t="shared" si="160"/>
        <v>0</v>
      </c>
      <c r="R575" s="24">
        <f t="shared" si="160"/>
        <v>0</v>
      </c>
      <c r="S575" s="24">
        <f t="shared" si="160"/>
        <v>0</v>
      </c>
      <c r="T575" s="31"/>
    </row>
    <row r="576" spans="2:23" s="26" customFormat="1" ht="21" hidden="1" customHeight="1" outlineLevel="1" x14ac:dyDescent="0.25">
      <c r="B576" s="27"/>
      <c r="C576" s="18"/>
      <c r="D576" s="18"/>
      <c r="E576" s="19"/>
      <c r="F576" s="20"/>
      <c r="G576" s="28"/>
      <c r="H576" s="29">
        <f t="shared" si="147"/>
        <v>0</v>
      </c>
      <c r="I576" s="29">
        <f t="shared" si="148"/>
        <v>0</v>
      </c>
      <c r="J576" s="29">
        <f t="shared" ref="J576:J577" si="163">(H576*D576)+(I576*D576)</f>
        <v>0</v>
      </c>
      <c r="K576" s="24">
        <f t="shared" si="161"/>
        <v>0</v>
      </c>
      <c r="L576" s="24">
        <f t="shared" si="160"/>
        <v>0</v>
      </c>
      <c r="M576" s="24">
        <f t="shared" si="160"/>
        <v>0</v>
      </c>
      <c r="N576" s="24">
        <f t="shared" si="160"/>
        <v>0</v>
      </c>
      <c r="O576" s="24">
        <f t="shared" si="160"/>
        <v>0</v>
      </c>
      <c r="P576" s="24">
        <f t="shared" si="160"/>
        <v>0</v>
      </c>
      <c r="Q576" s="24">
        <f t="shared" si="160"/>
        <v>0</v>
      </c>
      <c r="R576" s="24">
        <f t="shared" si="160"/>
        <v>0</v>
      </c>
      <c r="S576" s="24">
        <f t="shared" si="160"/>
        <v>0</v>
      </c>
      <c r="T576" s="25" t="s">
        <v>31</v>
      </c>
      <c r="U576" s="30"/>
      <c r="W576" s="31"/>
    </row>
    <row r="577" spans="2:23" s="38" customFormat="1" ht="21" hidden="1" customHeight="1" outlineLevel="1" x14ac:dyDescent="0.25">
      <c r="B577" s="32"/>
      <c r="C577" s="33"/>
      <c r="D577" s="33"/>
      <c r="E577" s="34"/>
      <c r="F577" s="35"/>
      <c r="G577" s="35"/>
      <c r="H577" s="29">
        <f t="shared" si="147"/>
        <v>0</v>
      </c>
      <c r="I577" s="29">
        <f t="shared" si="148"/>
        <v>0</v>
      </c>
      <c r="J577" s="36">
        <f t="shared" si="163"/>
        <v>0</v>
      </c>
      <c r="K577" s="24">
        <f t="shared" si="161"/>
        <v>0</v>
      </c>
      <c r="L577" s="61">
        <f t="shared" si="160"/>
        <v>0</v>
      </c>
      <c r="M577" s="24">
        <f t="shared" si="160"/>
        <v>0</v>
      </c>
      <c r="N577" s="24">
        <f t="shared" si="160"/>
        <v>0</v>
      </c>
      <c r="O577" s="24">
        <f t="shared" si="160"/>
        <v>0</v>
      </c>
      <c r="P577" s="24">
        <f t="shared" si="160"/>
        <v>0</v>
      </c>
      <c r="Q577" s="24">
        <f t="shared" si="160"/>
        <v>0</v>
      </c>
      <c r="R577" s="24">
        <f t="shared" si="160"/>
        <v>0</v>
      </c>
      <c r="S577" s="24">
        <f t="shared" si="160"/>
        <v>0</v>
      </c>
      <c r="T577" s="37" t="s">
        <v>31</v>
      </c>
      <c r="U577" s="37"/>
    </row>
    <row r="578" spans="2:23" s="26" customFormat="1" ht="21" hidden="1" customHeight="1" outlineLevel="1" x14ac:dyDescent="0.25">
      <c r="B578" s="69"/>
      <c r="C578" s="65"/>
      <c r="D578" s="65"/>
      <c r="E578" s="66"/>
      <c r="F578" s="39"/>
      <c r="G578" s="39"/>
      <c r="H578" s="29">
        <f t="shared" si="147"/>
        <v>0</v>
      </c>
      <c r="I578" s="29">
        <f t="shared" si="148"/>
        <v>0</v>
      </c>
      <c r="J578" s="29"/>
      <c r="K578" s="24">
        <f t="shared" si="161"/>
        <v>0</v>
      </c>
      <c r="L578" s="24">
        <f t="shared" si="160"/>
        <v>0</v>
      </c>
      <c r="M578" s="24">
        <f t="shared" si="160"/>
        <v>0</v>
      </c>
      <c r="N578" s="24">
        <f t="shared" si="160"/>
        <v>0</v>
      </c>
      <c r="O578" s="24">
        <f t="shared" si="160"/>
        <v>0</v>
      </c>
      <c r="P578" s="24">
        <f t="shared" si="160"/>
        <v>0</v>
      </c>
      <c r="Q578" s="24">
        <f t="shared" si="160"/>
        <v>0</v>
      </c>
      <c r="R578" s="24">
        <f t="shared" si="160"/>
        <v>0</v>
      </c>
      <c r="S578" s="24">
        <f t="shared" si="160"/>
        <v>0</v>
      </c>
      <c r="T578" s="25"/>
      <c r="U578" s="30"/>
      <c r="W578" s="31"/>
    </row>
    <row r="579" spans="2:23" s="26" customFormat="1" ht="21" hidden="1" customHeight="1" outlineLevel="1" x14ac:dyDescent="0.25">
      <c r="B579" s="9"/>
      <c r="C579" s="18"/>
      <c r="D579" s="18"/>
      <c r="E579" s="62"/>
      <c r="F579" s="20"/>
      <c r="G579" s="28"/>
      <c r="H579" s="29">
        <f t="shared" si="147"/>
        <v>0</v>
      </c>
      <c r="I579" s="29">
        <f t="shared" si="148"/>
        <v>0</v>
      </c>
      <c r="J579" s="63"/>
      <c r="K579" s="24">
        <f t="shared" si="161"/>
        <v>0</v>
      </c>
      <c r="L579" s="24">
        <f t="shared" si="160"/>
        <v>0</v>
      </c>
      <c r="M579" s="24">
        <f t="shared" si="160"/>
        <v>0</v>
      </c>
      <c r="N579" s="24">
        <f t="shared" si="160"/>
        <v>0</v>
      </c>
      <c r="O579" s="24">
        <f t="shared" si="160"/>
        <v>0</v>
      </c>
      <c r="P579" s="24">
        <f t="shared" si="160"/>
        <v>0</v>
      </c>
      <c r="Q579" s="24">
        <f t="shared" si="160"/>
        <v>0</v>
      </c>
      <c r="R579" s="24">
        <f t="shared" si="160"/>
        <v>0</v>
      </c>
      <c r="S579" s="24">
        <f t="shared" si="160"/>
        <v>0</v>
      </c>
      <c r="T579" s="30"/>
      <c r="U579" s="30"/>
    </row>
    <row r="580" spans="2:23" s="26" customFormat="1" ht="21" hidden="1" customHeight="1" outlineLevel="1" x14ac:dyDescent="0.25">
      <c r="B580" s="9"/>
      <c r="C580" s="18"/>
      <c r="D580" s="18"/>
      <c r="E580" s="62"/>
      <c r="F580" s="20"/>
      <c r="G580" s="28"/>
      <c r="H580" s="29">
        <f t="shared" si="147"/>
        <v>0</v>
      </c>
      <c r="I580" s="29">
        <f t="shared" si="148"/>
        <v>0</v>
      </c>
      <c r="J580" s="63"/>
      <c r="K580" s="24">
        <f t="shared" si="161"/>
        <v>0</v>
      </c>
      <c r="L580" s="24">
        <f t="shared" si="160"/>
        <v>0</v>
      </c>
      <c r="M580" s="24">
        <f t="shared" si="160"/>
        <v>0</v>
      </c>
      <c r="N580" s="24">
        <f t="shared" si="160"/>
        <v>0</v>
      </c>
      <c r="O580" s="24">
        <f t="shared" si="160"/>
        <v>0</v>
      </c>
      <c r="P580" s="24">
        <f t="shared" si="160"/>
        <v>0</v>
      </c>
      <c r="Q580" s="24">
        <f t="shared" si="160"/>
        <v>0</v>
      </c>
      <c r="R580" s="24">
        <f t="shared" si="160"/>
        <v>0</v>
      </c>
      <c r="S580" s="24">
        <f t="shared" si="160"/>
        <v>0</v>
      </c>
      <c r="T580" s="30"/>
      <c r="U580" s="30"/>
    </row>
    <row r="581" spans="2:23" s="26" customFormat="1" ht="21" hidden="1" customHeight="1" outlineLevel="1" x14ac:dyDescent="0.25">
      <c r="B581" s="27"/>
      <c r="C581" s="18"/>
      <c r="D581" s="18"/>
      <c r="E581" s="62"/>
      <c r="F581" s="39"/>
      <c r="G581" s="39"/>
      <c r="H581" s="29">
        <f t="shared" si="147"/>
        <v>0</v>
      </c>
      <c r="I581" s="29">
        <f t="shared" si="148"/>
        <v>0</v>
      </c>
      <c r="J581" s="29">
        <f t="shared" ref="J581:J589" si="164">(H581*D581)+(I581*D581)</f>
        <v>0</v>
      </c>
      <c r="K581" s="24">
        <f t="shared" si="161"/>
        <v>0</v>
      </c>
      <c r="L581" s="24">
        <f t="shared" si="160"/>
        <v>0</v>
      </c>
      <c r="M581" s="24">
        <f t="shared" si="160"/>
        <v>0</v>
      </c>
      <c r="N581" s="24">
        <f t="shared" si="160"/>
        <v>0</v>
      </c>
      <c r="O581" s="24">
        <f t="shared" si="160"/>
        <v>0</v>
      </c>
      <c r="P581" s="24">
        <f t="shared" si="160"/>
        <v>0</v>
      </c>
      <c r="Q581" s="24">
        <f t="shared" si="160"/>
        <v>0</v>
      </c>
      <c r="R581" s="24">
        <f t="shared" si="160"/>
        <v>0</v>
      </c>
      <c r="S581" s="24">
        <f t="shared" si="160"/>
        <v>0</v>
      </c>
      <c r="T581" s="25" t="s">
        <v>31</v>
      </c>
      <c r="U581" s="30"/>
      <c r="W581" s="31"/>
    </row>
    <row r="582" spans="2:23" s="38" customFormat="1" ht="21" hidden="1" customHeight="1" outlineLevel="1" x14ac:dyDescent="0.25">
      <c r="B582" s="32"/>
      <c r="C582" s="33"/>
      <c r="D582" s="33"/>
      <c r="E582" s="34"/>
      <c r="F582" s="35"/>
      <c r="G582" s="35"/>
      <c r="H582" s="29">
        <f t="shared" si="147"/>
        <v>0</v>
      </c>
      <c r="I582" s="29">
        <f t="shared" si="148"/>
        <v>0</v>
      </c>
      <c r="J582" s="36">
        <f t="shared" si="164"/>
        <v>0</v>
      </c>
      <c r="K582" s="24">
        <f t="shared" si="161"/>
        <v>0</v>
      </c>
      <c r="L582" s="61">
        <f t="shared" si="160"/>
        <v>0</v>
      </c>
      <c r="M582" s="24">
        <f t="shared" si="160"/>
        <v>0</v>
      </c>
      <c r="N582" s="24">
        <f t="shared" si="160"/>
        <v>0</v>
      </c>
      <c r="O582" s="24">
        <f t="shared" si="160"/>
        <v>0</v>
      </c>
      <c r="P582" s="24">
        <f t="shared" si="160"/>
        <v>0</v>
      </c>
      <c r="Q582" s="24">
        <f t="shared" si="160"/>
        <v>0</v>
      </c>
      <c r="R582" s="24">
        <f t="shared" si="160"/>
        <v>0</v>
      </c>
      <c r="S582" s="24">
        <f t="shared" si="160"/>
        <v>0</v>
      </c>
      <c r="T582" s="37" t="s">
        <v>31</v>
      </c>
      <c r="U582" s="37"/>
    </row>
    <row r="583" spans="2:23" s="26" customFormat="1" ht="21" hidden="1" customHeight="1" outlineLevel="1" x14ac:dyDescent="0.25">
      <c r="B583" s="27"/>
      <c r="C583" s="18"/>
      <c r="D583" s="18"/>
      <c r="E583" s="62"/>
      <c r="F583" s="39"/>
      <c r="G583" s="39"/>
      <c r="H583" s="29">
        <f t="shared" si="147"/>
        <v>0</v>
      </c>
      <c r="I583" s="29">
        <f t="shared" si="148"/>
        <v>0</v>
      </c>
      <c r="J583" s="29">
        <f t="shared" si="164"/>
        <v>0</v>
      </c>
      <c r="K583" s="24">
        <f t="shared" si="161"/>
        <v>0</v>
      </c>
      <c r="L583" s="24">
        <f t="shared" si="160"/>
        <v>0</v>
      </c>
      <c r="M583" s="24">
        <f t="shared" si="160"/>
        <v>0</v>
      </c>
      <c r="N583" s="24">
        <f t="shared" si="160"/>
        <v>0</v>
      </c>
      <c r="O583" s="24">
        <f t="shared" si="160"/>
        <v>0</v>
      </c>
      <c r="P583" s="24">
        <f t="shared" si="160"/>
        <v>0</v>
      </c>
      <c r="Q583" s="24">
        <f t="shared" si="160"/>
        <v>0</v>
      </c>
      <c r="R583" s="24">
        <f t="shared" si="160"/>
        <v>0</v>
      </c>
      <c r="S583" s="24">
        <f t="shared" si="160"/>
        <v>0</v>
      </c>
      <c r="T583" s="25" t="s">
        <v>31</v>
      </c>
      <c r="U583" s="30"/>
      <c r="W583" s="31"/>
    </row>
    <row r="584" spans="2:23" s="26" customFormat="1" ht="21" hidden="1" customHeight="1" outlineLevel="1" x14ac:dyDescent="0.25">
      <c r="B584" s="27"/>
      <c r="C584" s="18"/>
      <c r="D584" s="18"/>
      <c r="E584" s="62"/>
      <c r="F584" s="39"/>
      <c r="G584" s="39"/>
      <c r="H584" s="29">
        <f t="shared" si="147"/>
        <v>0</v>
      </c>
      <c r="I584" s="29">
        <f t="shared" si="148"/>
        <v>0</v>
      </c>
      <c r="J584" s="29">
        <f t="shared" si="164"/>
        <v>0</v>
      </c>
      <c r="K584" s="24">
        <f t="shared" si="161"/>
        <v>0</v>
      </c>
      <c r="L584" s="24">
        <f t="shared" si="160"/>
        <v>0</v>
      </c>
      <c r="M584" s="24">
        <f t="shared" si="160"/>
        <v>0</v>
      </c>
      <c r="N584" s="24">
        <f t="shared" si="160"/>
        <v>0</v>
      </c>
      <c r="O584" s="24">
        <f t="shared" si="160"/>
        <v>0</v>
      </c>
      <c r="P584" s="24">
        <f t="shared" si="160"/>
        <v>0</v>
      </c>
      <c r="Q584" s="24">
        <f t="shared" si="160"/>
        <v>0</v>
      </c>
      <c r="R584" s="24">
        <f t="shared" si="160"/>
        <v>0</v>
      </c>
      <c r="S584" s="24">
        <f t="shared" si="160"/>
        <v>0</v>
      </c>
      <c r="T584" s="25" t="s">
        <v>31</v>
      </c>
      <c r="U584" s="30"/>
      <c r="W584" s="31"/>
    </row>
    <row r="585" spans="2:23" s="26" customFormat="1" ht="21" hidden="1" customHeight="1" outlineLevel="1" x14ac:dyDescent="0.25">
      <c r="B585" s="27"/>
      <c r="C585" s="18"/>
      <c r="D585" s="18"/>
      <c r="E585" s="62"/>
      <c r="F585" s="39"/>
      <c r="G585" s="39"/>
      <c r="H585" s="29">
        <f t="shared" si="147"/>
        <v>0</v>
      </c>
      <c r="I585" s="29">
        <f t="shared" si="148"/>
        <v>0</v>
      </c>
      <c r="J585" s="29">
        <f t="shared" si="164"/>
        <v>0</v>
      </c>
      <c r="K585" s="24">
        <f t="shared" si="161"/>
        <v>0</v>
      </c>
      <c r="L585" s="24">
        <f t="shared" si="160"/>
        <v>0</v>
      </c>
      <c r="M585" s="24">
        <f t="shared" si="160"/>
        <v>0</v>
      </c>
      <c r="N585" s="24">
        <f t="shared" si="160"/>
        <v>0</v>
      </c>
      <c r="O585" s="24">
        <f t="shared" si="160"/>
        <v>0</v>
      </c>
      <c r="P585" s="24">
        <f t="shared" si="160"/>
        <v>0</v>
      </c>
      <c r="Q585" s="24">
        <f t="shared" si="160"/>
        <v>0</v>
      </c>
      <c r="R585" s="24">
        <f t="shared" si="160"/>
        <v>0</v>
      </c>
      <c r="S585" s="24">
        <f t="shared" si="160"/>
        <v>0</v>
      </c>
      <c r="T585" s="25" t="s">
        <v>31</v>
      </c>
      <c r="U585" s="30"/>
      <c r="W585" s="31"/>
    </row>
    <row r="586" spans="2:23" s="26" customFormat="1" ht="21" hidden="1" customHeight="1" outlineLevel="1" x14ac:dyDescent="0.25">
      <c r="B586" s="27"/>
      <c r="C586" s="18"/>
      <c r="D586" s="18"/>
      <c r="E586" s="62"/>
      <c r="F586" s="39"/>
      <c r="G586" s="39"/>
      <c r="H586" s="29">
        <f t="shared" si="147"/>
        <v>0</v>
      </c>
      <c r="I586" s="29">
        <f t="shared" si="148"/>
        <v>0</v>
      </c>
      <c r="J586" s="29">
        <f t="shared" si="164"/>
        <v>0</v>
      </c>
      <c r="K586" s="24">
        <f t="shared" si="161"/>
        <v>0</v>
      </c>
      <c r="L586" s="24">
        <f t="shared" si="160"/>
        <v>0</v>
      </c>
      <c r="M586" s="24">
        <f t="shared" si="160"/>
        <v>0</v>
      </c>
      <c r="N586" s="24">
        <f t="shared" si="160"/>
        <v>0</v>
      </c>
      <c r="O586" s="24">
        <f t="shared" si="160"/>
        <v>0</v>
      </c>
      <c r="P586" s="24">
        <f t="shared" si="160"/>
        <v>0</v>
      </c>
      <c r="Q586" s="24">
        <f t="shared" si="160"/>
        <v>0</v>
      </c>
      <c r="R586" s="24">
        <f t="shared" si="160"/>
        <v>0</v>
      </c>
      <c r="S586" s="24">
        <f t="shared" si="160"/>
        <v>0</v>
      </c>
      <c r="T586" s="25" t="s">
        <v>31</v>
      </c>
      <c r="U586" s="30"/>
      <c r="W586" s="31"/>
    </row>
    <row r="587" spans="2:23" s="38" customFormat="1" ht="21" hidden="1" customHeight="1" outlineLevel="1" x14ac:dyDescent="0.25">
      <c r="B587" s="32"/>
      <c r="C587" s="33"/>
      <c r="D587" s="33"/>
      <c r="E587" s="34"/>
      <c r="F587" s="35"/>
      <c r="G587" s="35"/>
      <c r="H587" s="29">
        <f t="shared" si="147"/>
        <v>0</v>
      </c>
      <c r="I587" s="29">
        <f t="shared" si="148"/>
        <v>0</v>
      </c>
      <c r="J587" s="36">
        <f t="shared" si="164"/>
        <v>0</v>
      </c>
      <c r="K587" s="24">
        <f t="shared" si="161"/>
        <v>0</v>
      </c>
      <c r="L587" s="61">
        <f t="shared" si="160"/>
        <v>0</v>
      </c>
      <c r="M587" s="24">
        <f t="shared" si="160"/>
        <v>0</v>
      </c>
      <c r="N587" s="24">
        <f t="shared" si="160"/>
        <v>0</v>
      </c>
      <c r="O587" s="24">
        <f t="shared" si="160"/>
        <v>0</v>
      </c>
      <c r="P587" s="24">
        <f t="shared" si="160"/>
        <v>0</v>
      </c>
      <c r="Q587" s="24">
        <f t="shared" si="160"/>
        <v>0</v>
      </c>
      <c r="R587" s="24">
        <f t="shared" si="160"/>
        <v>0</v>
      </c>
      <c r="S587" s="24">
        <f t="shared" si="160"/>
        <v>0</v>
      </c>
      <c r="T587" s="37" t="s">
        <v>31</v>
      </c>
      <c r="U587" s="37"/>
    </row>
    <row r="588" spans="2:23" s="26" customFormat="1" ht="21" hidden="1" customHeight="1" outlineLevel="1" x14ac:dyDescent="0.25">
      <c r="B588" s="27"/>
      <c r="C588" s="18"/>
      <c r="D588" s="18"/>
      <c r="E588" s="62"/>
      <c r="F588" s="39"/>
      <c r="G588" s="39"/>
      <c r="H588" s="29">
        <f t="shared" si="147"/>
        <v>0</v>
      </c>
      <c r="I588" s="29">
        <f t="shared" si="148"/>
        <v>0</v>
      </c>
      <c r="J588" s="29">
        <f t="shared" si="164"/>
        <v>0</v>
      </c>
      <c r="K588" s="24">
        <f t="shared" si="161"/>
        <v>0</v>
      </c>
      <c r="L588" s="24">
        <f t="shared" si="160"/>
        <v>0</v>
      </c>
      <c r="M588" s="24">
        <f t="shared" si="160"/>
        <v>0</v>
      </c>
      <c r="N588" s="24">
        <f t="shared" si="160"/>
        <v>0</v>
      </c>
      <c r="O588" s="24">
        <f t="shared" si="160"/>
        <v>0</v>
      </c>
      <c r="P588" s="24">
        <f t="shared" si="160"/>
        <v>0</v>
      </c>
      <c r="Q588" s="24">
        <f t="shared" si="160"/>
        <v>0</v>
      </c>
      <c r="R588" s="24">
        <f t="shared" si="160"/>
        <v>0</v>
      </c>
      <c r="S588" s="24">
        <f t="shared" si="160"/>
        <v>0</v>
      </c>
      <c r="T588" s="25" t="s">
        <v>31</v>
      </c>
      <c r="U588" s="30"/>
      <c r="W588" s="31"/>
    </row>
    <row r="589" spans="2:23" s="26" customFormat="1" ht="21" hidden="1" customHeight="1" outlineLevel="1" x14ac:dyDescent="0.25">
      <c r="B589" s="27"/>
      <c r="C589" s="18"/>
      <c r="D589" s="18"/>
      <c r="E589" s="62"/>
      <c r="F589" s="39"/>
      <c r="G589" s="39"/>
      <c r="H589" s="29">
        <f t="shared" ref="H589:H652" si="165">IF(C589="A",PRODUCT(E589:G589),0)</f>
        <v>0</v>
      </c>
      <c r="I589" s="29">
        <f t="shared" ref="I589:I652" si="166">IF(C589="D",-PRODUCT(E589:G589),0)</f>
        <v>0</v>
      </c>
      <c r="J589" s="29">
        <f t="shared" si="164"/>
        <v>0</v>
      </c>
      <c r="K589" s="24">
        <f t="shared" si="161"/>
        <v>0</v>
      </c>
      <c r="L589" s="24">
        <f t="shared" si="161"/>
        <v>0</v>
      </c>
      <c r="M589" s="24">
        <f t="shared" si="161"/>
        <v>0</v>
      </c>
      <c r="N589" s="24">
        <f t="shared" si="161"/>
        <v>0</v>
      </c>
      <c r="O589" s="24">
        <f t="shared" si="161"/>
        <v>0</v>
      </c>
      <c r="P589" s="24">
        <f t="shared" si="161"/>
        <v>0</v>
      </c>
      <c r="Q589" s="24">
        <f t="shared" si="161"/>
        <v>0</v>
      </c>
      <c r="R589" s="24">
        <f t="shared" si="161"/>
        <v>0</v>
      </c>
      <c r="S589" s="24">
        <f t="shared" si="161"/>
        <v>0</v>
      </c>
      <c r="T589" s="25" t="s">
        <v>31</v>
      </c>
      <c r="U589" s="30"/>
      <c r="W589" s="31"/>
    </row>
    <row r="590" spans="2:23" s="68" customFormat="1" ht="21" hidden="1" customHeight="1" outlineLevel="1" x14ac:dyDescent="0.25">
      <c r="B590" s="17"/>
      <c r="C590" s="65"/>
      <c r="D590" s="65"/>
      <c r="E590" s="66"/>
      <c r="F590" s="39"/>
      <c r="G590" s="39"/>
      <c r="H590" s="29">
        <f t="shared" si="165"/>
        <v>0</v>
      </c>
      <c r="I590" s="29">
        <f t="shared" si="166"/>
        <v>0</v>
      </c>
      <c r="J590" s="29"/>
      <c r="K590" s="24">
        <f t="shared" si="161"/>
        <v>0</v>
      </c>
      <c r="L590" s="24">
        <f t="shared" si="160"/>
        <v>0</v>
      </c>
      <c r="M590" s="24">
        <f t="shared" si="160"/>
        <v>0</v>
      </c>
      <c r="N590" s="24">
        <f t="shared" si="160"/>
        <v>0</v>
      </c>
      <c r="O590" s="24">
        <f t="shared" si="160"/>
        <v>0</v>
      </c>
      <c r="P590" s="24">
        <f t="shared" si="160"/>
        <v>0</v>
      </c>
      <c r="Q590" s="24">
        <f t="shared" si="160"/>
        <v>0</v>
      </c>
      <c r="R590" s="24">
        <f t="shared" si="160"/>
        <v>0</v>
      </c>
      <c r="S590" s="24">
        <f t="shared" si="160"/>
        <v>0</v>
      </c>
      <c r="T590" s="25"/>
      <c r="U590" s="67"/>
      <c r="V590" s="26"/>
    </row>
    <row r="591" spans="2:23" s="26" customFormat="1" ht="21" hidden="1" customHeight="1" outlineLevel="1" x14ac:dyDescent="0.25">
      <c r="B591" s="27"/>
      <c r="C591" s="18"/>
      <c r="D591" s="18"/>
      <c r="E591" s="62"/>
      <c r="F591" s="39"/>
      <c r="G591" s="39"/>
      <c r="H591" s="29">
        <f t="shared" si="165"/>
        <v>0</v>
      </c>
      <c r="I591" s="29">
        <f t="shared" si="166"/>
        <v>0</v>
      </c>
      <c r="J591" s="29">
        <f t="shared" ref="J591:J593" si="167">(H591*D591)+(I591*D591)</f>
        <v>0</v>
      </c>
      <c r="K591" s="24">
        <f t="shared" si="161"/>
        <v>0</v>
      </c>
      <c r="L591" s="24">
        <f t="shared" si="160"/>
        <v>0</v>
      </c>
      <c r="M591" s="24">
        <f t="shared" si="160"/>
        <v>0</v>
      </c>
      <c r="N591" s="24">
        <f t="shared" si="160"/>
        <v>0</v>
      </c>
      <c r="O591" s="24">
        <f t="shared" si="160"/>
        <v>0</v>
      </c>
      <c r="P591" s="24">
        <f t="shared" si="160"/>
        <v>0</v>
      </c>
      <c r="Q591" s="24">
        <f t="shared" si="160"/>
        <v>0</v>
      </c>
      <c r="R591" s="24">
        <f t="shared" si="160"/>
        <v>0</v>
      </c>
      <c r="S591" s="24">
        <f t="shared" si="160"/>
        <v>0</v>
      </c>
      <c r="T591" s="25" t="s">
        <v>31</v>
      </c>
      <c r="U591" s="30"/>
      <c r="W591" s="31"/>
    </row>
    <row r="592" spans="2:23" s="38" customFormat="1" ht="21" hidden="1" customHeight="1" outlineLevel="1" x14ac:dyDescent="0.25">
      <c r="B592" s="32"/>
      <c r="C592" s="33"/>
      <c r="D592" s="33"/>
      <c r="E592" s="34"/>
      <c r="F592" s="35"/>
      <c r="G592" s="35"/>
      <c r="H592" s="29">
        <f t="shared" si="165"/>
        <v>0</v>
      </c>
      <c r="I592" s="29">
        <f t="shared" si="166"/>
        <v>0</v>
      </c>
      <c r="J592" s="36">
        <f t="shared" si="167"/>
        <v>0</v>
      </c>
      <c r="K592" s="24">
        <f t="shared" si="161"/>
        <v>0</v>
      </c>
      <c r="L592" s="61">
        <f t="shared" si="160"/>
        <v>0</v>
      </c>
      <c r="M592" s="24">
        <f t="shared" si="160"/>
        <v>0</v>
      </c>
      <c r="N592" s="24">
        <f t="shared" si="160"/>
        <v>0</v>
      </c>
      <c r="O592" s="24">
        <f t="shared" si="160"/>
        <v>0</v>
      </c>
      <c r="P592" s="24">
        <f t="shared" si="160"/>
        <v>0</v>
      </c>
      <c r="Q592" s="24">
        <f t="shared" si="160"/>
        <v>0</v>
      </c>
      <c r="R592" s="24">
        <f t="shared" si="160"/>
        <v>0</v>
      </c>
      <c r="S592" s="24">
        <f t="shared" si="160"/>
        <v>0</v>
      </c>
      <c r="T592" s="37" t="s">
        <v>31</v>
      </c>
      <c r="U592" s="37"/>
    </row>
    <row r="593" spans="2:23" s="26" customFormat="1" ht="21" hidden="1" customHeight="1" outlineLevel="1" x14ac:dyDescent="0.25">
      <c r="B593" s="27"/>
      <c r="C593" s="18"/>
      <c r="D593" s="18"/>
      <c r="E593" s="62"/>
      <c r="F593" s="39"/>
      <c r="G593" s="39"/>
      <c r="H593" s="29">
        <f t="shared" si="165"/>
        <v>0</v>
      </c>
      <c r="I593" s="29">
        <f t="shared" si="166"/>
        <v>0</v>
      </c>
      <c r="J593" s="29">
        <f t="shared" si="167"/>
        <v>0</v>
      </c>
      <c r="K593" s="24">
        <f t="shared" si="161"/>
        <v>0</v>
      </c>
      <c r="L593" s="24">
        <f t="shared" si="160"/>
        <v>0</v>
      </c>
      <c r="M593" s="24">
        <f t="shared" si="160"/>
        <v>0</v>
      </c>
      <c r="N593" s="24">
        <f t="shared" si="160"/>
        <v>0</v>
      </c>
      <c r="O593" s="24">
        <f t="shared" si="160"/>
        <v>0</v>
      </c>
      <c r="P593" s="24">
        <f t="shared" si="160"/>
        <v>0</v>
      </c>
      <c r="Q593" s="24">
        <f t="shared" si="160"/>
        <v>0</v>
      </c>
      <c r="R593" s="24">
        <f t="shared" si="160"/>
        <v>0</v>
      </c>
      <c r="S593" s="24">
        <f t="shared" si="160"/>
        <v>0</v>
      </c>
      <c r="T593" s="25" t="s">
        <v>31</v>
      </c>
      <c r="U593" s="30"/>
      <c r="W593" s="31"/>
    </row>
    <row r="594" spans="2:23" s="68" customFormat="1" ht="21" hidden="1" customHeight="1" outlineLevel="1" x14ac:dyDescent="0.25">
      <c r="B594" s="17"/>
      <c r="C594" s="65"/>
      <c r="D594" s="65"/>
      <c r="E594" s="66"/>
      <c r="F594" s="39"/>
      <c r="G594" s="39"/>
      <c r="H594" s="29">
        <f t="shared" si="165"/>
        <v>0</v>
      </c>
      <c r="I594" s="29">
        <f t="shared" si="166"/>
        <v>0</v>
      </c>
      <c r="J594" s="29"/>
      <c r="K594" s="24">
        <f t="shared" si="161"/>
        <v>0</v>
      </c>
      <c r="L594" s="24">
        <f t="shared" si="160"/>
        <v>0</v>
      </c>
      <c r="M594" s="24">
        <f t="shared" si="160"/>
        <v>0</v>
      </c>
      <c r="N594" s="24">
        <f t="shared" si="160"/>
        <v>0</v>
      </c>
      <c r="O594" s="24">
        <f t="shared" si="160"/>
        <v>0</v>
      </c>
      <c r="P594" s="24">
        <f t="shared" si="160"/>
        <v>0</v>
      </c>
      <c r="Q594" s="24">
        <f t="shared" si="160"/>
        <v>0</v>
      </c>
      <c r="R594" s="24">
        <f t="shared" si="160"/>
        <v>0</v>
      </c>
      <c r="S594" s="24">
        <f t="shared" si="160"/>
        <v>0</v>
      </c>
      <c r="T594" s="25"/>
      <c r="U594" s="67"/>
      <c r="V594" s="26"/>
    </row>
    <row r="595" spans="2:23" s="26" customFormat="1" ht="21" hidden="1" customHeight="1" outlineLevel="1" x14ac:dyDescent="0.25">
      <c r="B595" s="27"/>
      <c r="C595" s="18"/>
      <c r="D595" s="18"/>
      <c r="E595" s="62"/>
      <c r="F595" s="39"/>
      <c r="G595" s="39"/>
      <c r="H595" s="29">
        <f t="shared" si="165"/>
        <v>0</v>
      </c>
      <c r="I595" s="29">
        <f t="shared" si="166"/>
        <v>0</v>
      </c>
      <c r="J595" s="29">
        <f t="shared" ref="J595:J599" si="168">(H595*D595)+(I595*D595)</f>
        <v>0</v>
      </c>
      <c r="K595" s="24">
        <f t="shared" si="161"/>
        <v>0</v>
      </c>
      <c r="L595" s="24">
        <f t="shared" si="160"/>
        <v>0</v>
      </c>
      <c r="M595" s="24">
        <f t="shared" si="160"/>
        <v>0</v>
      </c>
      <c r="N595" s="24">
        <f t="shared" si="160"/>
        <v>0</v>
      </c>
      <c r="O595" s="24">
        <f t="shared" si="160"/>
        <v>0</v>
      </c>
      <c r="P595" s="24">
        <f t="shared" si="160"/>
        <v>0</v>
      </c>
      <c r="Q595" s="24">
        <f t="shared" si="160"/>
        <v>0</v>
      </c>
      <c r="R595" s="24">
        <f t="shared" si="160"/>
        <v>0</v>
      </c>
      <c r="S595" s="24">
        <f t="shared" si="160"/>
        <v>0</v>
      </c>
      <c r="T595" s="25" t="s">
        <v>31</v>
      </c>
      <c r="U595" s="30"/>
      <c r="W595" s="31"/>
    </row>
    <row r="596" spans="2:23" s="38" customFormat="1" ht="21" hidden="1" customHeight="1" outlineLevel="1" x14ac:dyDescent="0.25">
      <c r="B596" s="32"/>
      <c r="C596" s="33"/>
      <c r="D596" s="33"/>
      <c r="E596" s="34"/>
      <c r="F596" s="35"/>
      <c r="G596" s="35"/>
      <c r="H596" s="29">
        <f t="shared" si="165"/>
        <v>0</v>
      </c>
      <c r="I596" s="29">
        <f t="shared" si="166"/>
        <v>0</v>
      </c>
      <c r="J596" s="36">
        <f t="shared" si="168"/>
        <v>0</v>
      </c>
      <c r="K596" s="24">
        <f t="shared" si="161"/>
        <v>0</v>
      </c>
      <c r="L596" s="61">
        <f t="shared" si="160"/>
        <v>0</v>
      </c>
      <c r="M596" s="24">
        <f t="shared" si="160"/>
        <v>0</v>
      </c>
      <c r="N596" s="24">
        <f t="shared" si="160"/>
        <v>0</v>
      </c>
      <c r="O596" s="24">
        <f t="shared" si="160"/>
        <v>0</v>
      </c>
      <c r="P596" s="24">
        <f t="shared" si="160"/>
        <v>0</v>
      </c>
      <c r="Q596" s="24">
        <f t="shared" si="160"/>
        <v>0</v>
      </c>
      <c r="R596" s="24">
        <f t="shared" si="160"/>
        <v>0</v>
      </c>
      <c r="S596" s="24">
        <f t="shared" si="160"/>
        <v>0</v>
      </c>
      <c r="T596" s="37" t="s">
        <v>31</v>
      </c>
      <c r="U596" s="37"/>
    </row>
    <row r="597" spans="2:23" s="26" customFormat="1" ht="21" hidden="1" customHeight="1" outlineLevel="1" x14ac:dyDescent="0.25">
      <c r="B597" s="27"/>
      <c r="C597" s="18"/>
      <c r="D597" s="18"/>
      <c r="E597" s="19"/>
      <c r="F597" s="20"/>
      <c r="G597" s="28"/>
      <c r="H597" s="29">
        <f t="shared" si="165"/>
        <v>0</v>
      </c>
      <c r="I597" s="29">
        <f t="shared" si="166"/>
        <v>0</v>
      </c>
      <c r="J597" s="29">
        <f t="shared" si="168"/>
        <v>0</v>
      </c>
      <c r="K597" s="24">
        <f t="shared" si="161"/>
        <v>0</v>
      </c>
      <c r="L597" s="24">
        <f t="shared" si="161"/>
        <v>0</v>
      </c>
      <c r="M597" s="24">
        <f t="shared" si="161"/>
        <v>0</v>
      </c>
      <c r="N597" s="24">
        <f t="shared" si="161"/>
        <v>0</v>
      </c>
      <c r="O597" s="24">
        <f t="shared" si="161"/>
        <v>0</v>
      </c>
      <c r="P597" s="24">
        <f t="shared" si="161"/>
        <v>0</v>
      </c>
      <c r="Q597" s="24">
        <f t="shared" si="161"/>
        <v>0</v>
      </c>
      <c r="R597" s="24">
        <f t="shared" si="161"/>
        <v>0</v>
      </c>
      <c r="S597" s="24">
        <f t="shared" si="161"/>
        <v>0</v>
      </c>
      <c r="T597" s="25" t="s">
        <v>31</v>
      </c>
      <c r="U597" s="30"/>
      <c r="W597" s="31"/>
    </row>
    <row r="598" spans="2:23" s="26" customFormat="1" ht="21" hidden="1" customHeight="1" outlineLevel="1" x14ac:dyDescent="0.25">
      <c r="B598" s="27"/>
      <c r="C598" s="18"/>
      <c r="D598" s="18"/>
      <c r="E598" s="19"/>
      <c r="F598" s="20"/>
      <c r="G598" s="28"/>
      <c r="H598" s="29">
        <f t="shared" si="165"/>
        <v>0</v>
      </c>
      <c r="I598" s="29">
        <f t="shared" si="166"/>
        <v>0</v>
      </c>
      <c r="J598" s="29">
        <f t="shared" si="168"/>
        <v>0</v>
      </c>
      <c r="K598" s="24">
        <f t="shared" si="161"/>
        <v>0</v>
      </c>
      <c r="L598" s="24">
        <f t="shared" si="161"/>
        <v>0</v>
      </c>
      <c r="M598" s="24">
        <f t="shared" si="161"/>
        <v>0</v>
      </c>
      <c r="N598" s="24">
        <f t="shared" si="161"/>
        <v>0</v>
      </c>
      <c r="O598" s="24">
        <f t="shared" si="161"/>
        <v>0</v>
      </c>
      <c r="P598" s="24">
        <f t="shared" si="161"/>
        <v>0</v>
      </c>
      <c r="Q598" s="24">
        <f t="shared" si="161"/>
        <v>0</v>
      </c>
      <c r="R598" s="24">
        <f t="shared" si="161"/>
        <v>0</v>
      </c>
      <c r="S598" s="24">
        <f t="shared" si="161"/>
        <v>0</v>
      </c>
      <c r="T598" s="25" t="s">
        <v>31</v>
      </c>
      <c r="U598" s="30"/>
      <c r="W598" s="31"/>
    </row>
    <row r="599" spans="2:23" s="38" customFormat="1" ht="21" hidden="1" customHeight="1" outlineLevel="1" x14ac:dyDescent="0.25">
      <c r="B599" s="32"/>
      <c r="C599" s="33"/>
      <c r="D599" s="33"/>
      <c r="E599" s="34"/>
      <c r="F599" s="35"/>
      <c r="G599" s="35"/>
      <c r="H599" s="29">
        <f t="shared" si="165"/>
        <v>0</v>
      </c>
      <c r="I599" s="29">
        <f t="shared" si="166"/>
        <v>0</v>
      </c>
      <c r="J599" s="36">
        <f t="shared" si="168"/>
        <v>0</v>
      </c>
      <c r="K599" s="24">
        <f t="shared" si="161"/>
        <v>0</v>
      </c>
      <c r="L599" s="61">
        <f t="shared" si="161"/>
        <v>0</v>
      </c>
      <c r="M599" s="24">
        <f t="shared" si="161"/>
        <v>0</v>
      </c>
      <c r="N599" s="24">
        <f t="shared" si="161"/>
        <v>0</v>
      </c>
      <c r="O599" s="24">
        <f t="shared" si="161"/>
        <v>0</v>
      </c>
      <c r="P599" s="24">
        <f t="shared" si="161"/>
        <v>0</v>
      </c>
      <c r="Q599" s="24">
        <f t="shared" si="161"/>
        <v>0</v>
      </c>
      <c r="R599" s="24">
        <f t="shared" si="161"/>
        <v>0</v>
      </c>
      <c r="S599" s="24">
        <f t="shared" si="161"/>
        <v>0</v>
      </c>
      <c r="T599" s="37" t="s">
        <v>31</v>
      </c>
      <c r="U599" s="37"/>
    </row>
    <row r="600" spans="2:23" s="26" customFormat="1" ht="21" hidden="1" customHeight="1" outlineLevel="1" x14ac:dyDescent="0.25">
      <c r="B600" s="17"/>
      <c r="C600" s="18"/>
      <c r="D600" s="19"/>
      <c r="E600" s="20"/>
      <c r="F600" s="21"/>
      <c r="G600" s="22"/>
      <c r="H600" s="29">
        <f t="shared" si="165"/>
        <v>0</v>
      </c>
      <c r="I600" s="29">
        <f t="shared" si="166"/>
        <v>0</v>
      </c>
      <c r="J600" s="23">
        <f t="shared" ref="J600" si="169">IF($D600=J$6,$C600*$G600,0)</f>
        <v>0</v>
      </c>
      <c r="K600" s="24">
        <f t="shared" si="161"/>
        <v>0</v>
      </c>
      <c r="L600" s="24">
        <f t="shared" si="160"/>
        <v>0</v>
      </c>
      <c r="M600" s="24">
        <f t="shared" si="160"/>
        <v>0</v>
      </c>
      <c r="N600" s="24">
        <f t="shared" si="160"/>
        <v>0</v>
      </c>
      <c r="O600" s="24">
        <f t="shared" si="160"/>
        <v>0</v>
      </c>
      <c r="P600" s="24">
        <f t="shared" si="160"/>
        <v>0</v>
      </c>
      <c r="Q600" s="24">
        <f t="shared" si="160"/>
        <v>0</v>
      </c>
      <c r="R600" s="24">
        <f t="shared" si="160"/>
        <v>0</v>
      </c>
      <c r="S600" s="24">
        <f t="shared" si="160"/>
        <v>0</v>
      </c>
      <c r="T600" s="31"/>
    </row>
    <row r="601" spans="2:23" s="26" customFormat="1" ht="21" hidden="1" customHeight="1" outlineLevel="1" x14ac:dyDescent="0.25">
      <c r="B601" s="27"/>
      <c r="C601" s="18"/>
      <c r="D601" s="18"/>
      <c r="E601" s="19"/>
      <c r="F601" s="20"/>
      <c r="G601" s="28"/>
      <c r="H601" s="29">
        <f t="shared" si="165"/>
        <v>0</v>
      </c>
      <c r="I601" s="29">
        <f t="shared" si="166"/>
        <v>0</v>
      </c>
      <c r="J601" s="29">
        <f t="shared" ref="J601" si="170">(H601*D601)+(I601*D601)</f>
        <v>0</v>
      </c>
      <c r="K601" s="24">
        <f t="shared" si="161"/>
        <v>0</v>
      </c>
      <c r="L601" s="24">
        <f t="shared" si="160"/>
        <v>0</v>
      </c>
      <c r="M601" s="24">
        <f t="shared" si="160"/>
        <v>0</v>
      </c>
      <c r="N601" s="24">
        <f t="shared" si="160"/>
        <v>0</v>
      </c>
      <c r="O601" s="24">
        <f t="shared" si="160"/>
        <v>0</v>
      </c>
      <c r="P601" s="24">
        <f t="shared" si="160"/>
        <v>0</v>
      </c>
      <c r="Q601" s="24">
        <f t="shared" si="160"/>
        <v>0</v>
      </c>
      <c r="R601" s="24">
        <f t="shared" si="160"/>
        <v>0</v>
      </c>
      <c r="S601" s="24">
        <f t="shared" si="160"/>
        <v>0</v>
      </c>
      <c r="T601" s="25" t="s">
        <v>31</v>
      </c>
      <c r="U601" s="30"/>
      <c r="W601" s="31"/>
    </row>
    <row r="602" spans="2:23" s="26" customFormat="1" ht="21" hidden="1" customHeight="1" outlineLevel="1" x14ac:dyDescent="0.25">
      <c r="B602" s="17"/>
      <c r="C602" s="18"/>
      <c r="D602" s="19"/>
      <c r="E602" s="20"/>
      <c r="F602" s="21"/>
      <c r="G602" s="22"/>
      <c r="H602" s="29">
        <f t="shared" si="165"/>
        <v>0</v>
      </c>
      <c r="I602" s="29">
        <f t="shared" si="166"/>
        <v>0</v>
      </c>
      <c r="J602" s="23">
        <f t="shared" ref="J602" si="171">IF($D602=J$6,$C602*$G602,0)</f>
        <v>0</v>
      </c>
      <c r="K602" s="24">
        <f t="shared" si="161"/>
        <v>0</v>
      </c>
      <c r="L602" s="24">
        <f t="shared" si="160"/>
        <v>0</v>
      </c>
      <c r="M602" s="24">
        <f t="shared" si="160"/>
        <v>0</v>
      </c>
      <c r="N602" s="24">
        <f t="shared" si="160"/>
        <v>0</v>
      </c>
      <c r="O602" s="24">
        <f t="shared" si="160"/>
        <v>0</v>
      </c>
      <c r="P602" s="24">
        <f t="shared" si="160"/>
        <v>0</v>
      </c>
      <c r="Q602" s="24">
        <f t="shared" si="160"/>
        <v>0</v>
      </c>
      <c r="R602" s="24">
        <f t="shared" si="160"/>
        <v>0</v>
      </c>
      <c r="S602" s="24">
        <f t="shared" si="160"/>
        <v>0</v>
      </c>
      <c r="T602" s="31"/>
    </row>
    <row r="603" spans="2:23" s="26" customFormat="1" ht="21" hidden="1" customHeight="1" outlineLevel="1" x14ac:dyDescent="0.25">
      <c r="B603" s="27"/>
      <c r="C603" s="18"/>
      <c r="D603" s="18"/>
      <c r="E603" s="19"/>
      <c r="F603" s="20"/>
      <c r="G603" s="28"/>
      <c r="H603" s="29">
        <f t="shared" si="165"/>
        <v>0</v>
      </c>
      <c r="I603" s="29">
        <f t="shared" si="166"/>
        <v>0</v>
      </c>
      <c r="J603" s="29">
        <f t="shared" ref="J603:J610" si="172">(H603*D603)+(I603*D603)</f>
        <v>0</v>
      </c>
      <c r="K603" s="24">
        <f t="shared" si="161"/>
        <v>0</v>
      </c>
      <c r="L603" s="24">
        <f t="shared" si="161"/>
        <v>0</v>
      </c>
      <c r="M603" s="24">
        <f t="shared" si="161"/>
        <v>0</v>
      </c>
      <c r="N603" s="24">
        <f t="shared" si="161"/>
        <v>0</v>
      </c>
      <c r="O603" s="24">
        <f t="shared" si="161"/>
        <v>0</v>
      </c>
      <c r="P603" s="24">
        <f t="shared" si="161"/>
        <v>0</v>
      </c>
      <c r="Q603" s="24">
        <f t="shared" si="161"/>
        <v>0</v>
      </c>
      <c r="R603" s="24">
        <f t="shared" si="161"/>
        <v>0</v>
      </c>
      <c r="S603" s="24">
        <f t="shared" si="161"/>
        <v>0</v>
      </c>
      <c r="T603" s="25" t="s">
        <v>31</v>
      </c>
      <c r="U603" s="30"/>
      <c r="W603" s="31"/>
    </row>
    <row r="604" spans="2:23" s="38" customFormat="1" ht="21" hidden="1" customHeight="1" outlineLevel="1" x14ac:dyDescent="0.25">
      <c r="B604" s="32"/>
      <c r="C604" s="33"/>
      <c r="D604" s="33"/>
      <c r="E604" s="34"/>
      <c r="F604" s="35"/>
      <c r="G604" s="35"/>
      <c r="H604" s="29">
        <f t="shared" si="165"/>
        <v>0</v>
      </c>
      <c r="I604" s="29">
        <f t="shared" si="166"/>
        <v>0</v>
      </c>
      <c r="J604" s="36">
        <f t="shared" si="172"/>
        <v>0</v>
      </c>
      <c r="K604" s="24">
        <f t="shared" si="161"/>
        <v>0</v>
      </c>
      <c r="L604" s="24">
        <f t="shared" si="161"/>
        <v>0</v>
      </c>
      <c r="M604" s="24">
        <f t="shared" si="161"/>
        <v>0</v>
      </c>
      <c r="N604" s="24">
        <f t="shared" si="161"/>
        <v>0</v>
      </c>
      <c r="O604" s="24">
        <f t="shared" si="161"/>
        <v>0</v>
      </c>
      <c r="P604" s="24">
        <f t="shared" si="161"/>
        <v>0</v>
      </c>
      <c r="Q604" s="24">
        <f t="shared" si="161"/>
        <v>0</v>
      </c>
      <c r="R604" s="24">
        <f t="shared" si="161"/>
        <v>0</v>
      </c>
      <c r="S604" s="24">
        <f t="shared" si="161"/>
        <v>0</v>
      </c>
      <c r="T604" s="37" t="s">
        <v>31</v>
      </c>
      <c r="U604" s="37"/>
    </row>
    <row r="605" spans="2:23" s="26" customFormat="1" ht="21" hidden="1" customHeight="1" outlineLevel="1" x14ac:dyDescent="0.25">
      <c r="B605" s="27"/>
      <c r="C605" s="18"/>
      <c r="D605" s="18"/>
      <c r="E605" s="19"/>
      <c r="F605" s="20"/>
      <c r="G605" s="28"/>
      <c r="H605" s="29">
        <f t="shared" si="165"/>
        <v>0</v>
      </c>
      <c r="I605" s="29">
        <f t="shared" si="166"/>
        <v>0</v>
      </c>
      <c r="J605" s="29">
        <f t="shared" si="172"/>
        <v>0</v>
      </c>
      <c r="K605" s="24">
        <f t="shared" si="161"/>
        <v>0</v>
      </c>
      <c r="L605" s="24">
        <f t="shared" si="161"/>
        <v>0</v>
      </c>
      <c r="M605" s="24">
        <f t="shared" si="161"/>
        <v>0</v>
      </c>
      <c r="N605" s="24">
        <f t="shared" si="161"/>
        <v>0</v>
      </c>
      <c r="O605" s="24">
        <f t="shared" si="161"/>
        <v>0</v>
      </c>
      <c r="P605" s="24">
        <f t="shared" si="161"/>
        <v>0</v>
      </c>
      <c r="Q605" s="24">
        <f t="shared" si="161"/>
        <v>0</v>
      </c>
      <c r="R605" s="24">
        <f t="shared" si="161"/>
        <v>0</v>
      </c>
      <c r="S605" s="24">
        <f t="shared" si="161"/>
        <v>0</v>
      </c>
      <c r="T605" s="25" t="s">
        <v>31</v>
      </c>
      <c r="U605" s="30"/>
      <c r="W605" s="31"/>
    </row>
    <row r="606" spans="2:23" s="26" customFormat="1" ht="21" hidden="1" customHeight="1" outlineLevel="1" x14ac:dyDescent="0.25">
      <c r="B606" s="27"/>
      <c r="C606" s="18"/>
      <c r="D606" s="18"/>
      <c r="E606" s="19"/>
      <c r="F606" s="20"/>
      <c r="G606" s="28"/>
      <c r="H606" s="29">
        <f t="shared" si="165"/>
        <v>0</v>
      </c>
      <c r="I606" s="29">
        <f t="shared" si="166"/>
        <v>0</v>
      </c>
      <c r="J606" s="29">
        <f t="shared" si="172"/>
        <v>0</v>
      </c>
      <c r="K606" s="24">
        <f t="shared" si="161"/>
        <v>0</v>
      </c>
      <c r="L606" s="24">
        <f t="shared" si="161"/>
        <v>0</v>
      </c>
      <c r="M606" s="24">
        <f t="shared" si="161"/>
        <v>0</v>
      </c>
      <c r="N606" s="24">
        <f t="shared" si="161"/>
        <v>0</v>
      </c>
      <c r="O606" s="24">
        <f t="shared" si="161"/>
        <v>0</v>
      </c>
      <c r="P606" s="24">
        <f t="shared" si="161"/>
        <v>0</v>
      </c>
      <c r="Q606" s="24">
        <f t="shared" si="161"/>
        <v>0</v>
      </c>
      <c r="R606" s="24">
        <f t="shared" si="161"/>
        <v>0</v>
      </c>
      <c r="S606" s="24">
        <f t="shared" si="161"/>
        <v>0</v>
      </c>
      <c r="T606" s="25" t="s">
        <v>31</v>
      </c>
      <c r="U606" s="30"/>
      <c r="W606" s="31"/>
    </row>
    <row r="607" spans="2:23" s="26" customFormat="1" ht="21" hidden="1" customHeight="1" outlineLevel="1" x14ac:dyDescent="0.25">
      <c r="B607" s="27"/>
      <c r="C607" s="18"/>
      <c r="D607" s="18"/>
      <c r="E607" s="19"/>
      <c r="F607" s="20"/>
      <c r="G607" s="28"/>
      <c r="H607" s="29">
        <f t="shared" si="165"/>
        <v>0</v>
      </c>
      <c r="I607" s="29">
        <f t="shared" si="166"/>
        <v>0</v>
      </c>
      <c r="J607" s="29">
        <f t="shared" si="172"/>
        <v>0</v>
      </c>
      <c r="K607" s="24">
        <f t="shared" si="161"/>
        <v>0</v>
      </c>
      <c r="L607" s="24">
        <f t="shared" si="161"/>
        <v>0</v>
      </c>
      <c r="M607" s="24">
        <f t="shared" si="161"/>
        <v>0</v>
      </c>
      <c r="N607" s="24">
        <f t="shared" si="161"/>
        <v>0</v>
      </c>
      <c r="O607" s="24">
        <f t="shared" si="161"/>
        <v>0</v>
      </c>
      <c r="P607" s="24">
        <f t="shared" si="161"/>
        <v>0</v>
      </c>
      <c r="Q607" s="24">
        <f t="shared" si="161"/>
        <v>0</v>
      </c>
      <c r="R607" s="24">
        <f t="shared" si="161"/>
        <v>0</v>
      </c>
      <c r="S607" s="24">
        <f t="shared" si="161"/>
        <v>0</v>
      </c>
      <c r="T607" s="25" t="s">
        <v>31</v>
      </c>
      <c r="U607" s="30"/>
      <c r="W607" s="31"/>
    </row>
    <row r="608" spans="2:23" s="26" customFormat="1" ht="21" hidden="1" customHeight="1" outlineLevel="1" x14ac:dyDescent="0.25">
      <c r="B608" s="27"/>
      <c r="C608" s="18"/>
      <c r="D608" s="18"/>
      <c r="E608" s="19"/>
      <c r="F608" s="20"/>
      <c r="G608" s="28"/>
      <c r="H608" s="29">
        <f t="shared" si="165"/>
        <v>0</v>
      </c>
      <c r="I608" s="29">
        <f t="shared" si="166"/>
        <v>0</v>
      </c>
      <c r="J608" s="29">
        <f t="shared" si="172"/>
        <v>0</v>
      </c>
      <c r="K608" s="24">
        <f t="shared" si="161"/>
        <v>0</v>
      </c>
      <c r="L608" s="24">
        <f t="shared" si="161"/>
        <v>0</v>
      </c>
      <c r="M608" s="24">
        <f t="shared" si="161"/>
        <v>0</v>
      </c>
      <c r="N608" s="24">
        <f t="shared" si="161"/>
        <v>0</v>
      </c>
      <c r="O608" s="24">
        <f t="shared" si="161"/>
        <v>0</v>
      </c>
      <c r="P608" s="24">
        <f t="shared" si="161"/>
        <v>0</v>
      </c>
      <c r="Q608" s="24">
        <f t="shared" si="161"/>
        <v>0</v>
      </c>
      <c r="R608" s="24">
        <f t="shared" si="161"/>
        <v>0</v>
      </c>
      <c r="S608" s="24">
        <f t="shared" si="161"/>
        <v>0</v>
      </c>
      <c r="T608" s="25" t="s">
        <v>31</v>
      </c>
      <c r="U608" s="30"/>
      <c r="W608" s="31"/>
    </row>
    <row r="609" spans="2:23" s="38" customFormat="1" ht="21" hidden="1" customHeight="1" outlineLevel="1" x14ac:dyDescent="0.25">
      <c r="B609" s="32"/>
      <c r="C609" s="33"/>
      <c r="D609" s="33"/>
      <c r="E609" s="34"/>
      <c r="F609" s="35"/>
      <c r="G609" s="35"/>
      <c r="H609" s="29">
        <f t="shared" si="165"/>
        <v>0</v>
      </c>
      <c r="I609" s="29">
        <f t="shared" si="166"/>
        <v>0</v>
      </c>
      <c r="J609" s="36">
        <f t="shared" si="172"/>
        <v>0</v>
      </c>
      <c r="K609" s="24">
        <f t="shared" si="161"/>
        <v>0</v>
      </c>
      <c r="L609" s="24">
        <f t="shared" si="161"/>
        <v>0</v>
      </c>
      <c r="M609" s="24">
        <f t="shared" si="161"/>
        <v>0</v>
      </c>
      <c r="N609" s="24">
        <f t="shared" si="161"/>
        <v>0</v>
      </c>
      <c r="O609" s="24">
        <f t="shared" si="161"/>
        <v>0</v>
      </c>
      <c r="P609" s="24">
        <f t="shared" si="161"/>
        <v>0</v>
      </c>
      <c r="Q609" s="24">
        <f t="shared" si="161"/>
        <v>0</v>
      </c>
      <c r="R609" s="24">
        <f t="shared" si="161"/>
        <v>0</v>
      </c>
      <c r="S609" s="24">
        <f t="shared" si="161"/>
        <v>0</v>
      </c>
      <c r="T609" s="37" t="s">
        <v>31</v>
      </c>
      <c r="U609" s="37"/>
    </row>
    <row r="610" spans="2:23" s="26" customFormat="1" ht="21" hidden="1" customHeight="1" outlineLevel="1" x14ac:dyDescent="0.25">
      <c r="B610" s="27"/>
      <c r="C610" s="18"/>
      <c r="D610" s="18"/>
      <c r="E610" s="19"/>
      <c r="F610" s="20"/>
      <c r="G610" s="28"/>
      <c r="H610" s="29">
        <f t="shared" si="165"/>
        <v>0</v>
      </c>
      <c r="I610" s="29">
        <f t="shared" si="166"/>
        <v>0</v>
      </c>
      <c r="J610" s="29">
        <f t="shared" si="172"/>
        <v>0</v>
      </c>
      <c r="K610" s="24">
        <f t="shared" si="161"/>
        <v>0</v>
      </c>
      <c r="L610" s="24">
        <f t="shared" si="161"/>
        <v>0</v>
      </c>
      <c r="M610" s="24">
        <f t="shared" si="161"/>
        <v>0</v>
      </c>
      <c r="N610" s="24">
        <f t="shared" si="161"/>
        <v>0</v>
      </c>
      <c r="O610" s="24">
        <f t="shared" si="161"/>
        <v>0</v>
      </c>
      <c r="P610" s="24">
        <f t="shared" si="161"/>
        <v>0</v>
      </c>
      <c r="Q610" s="24">
        <f t="shared" si="161"/>
        <v>0</v>
      </c>
      <c r="R610" s="24">
        <f t="shared" si="161"/>
        <v>0</v>
      </c>
      <c r="S610" s="24">
        <f t="shared" si="161"/>
        <v>0</v>
      </c>
      <c r="T610" s="25" t="s">
        <v>31</v>
      </c>
      <c r="U610" s="30"/>
      <c r="W610" s="31"/>
    </row>
    <row r="611" spans="2:23" s="26" customFormat="1" ht="21" hidden="1" customHeight="1" outlineLevel="1" x14ac:dyDescent="0.25">
      <c r="B611" s="17"/>
      <c r="C611" s="18"/>
      <c r="D611" s="19"/>
      <c r="E611" s="20"/>
      <c r="F611" s="21"/>
      <c r="G611" s="22"/>
      <c r="H611" s="29">
        <f t="shared" si="165"/>
        <v>0</v>
      </c>
      <c r="I611" s="29">
        <f t="shared" si="166"/>
        <v>0</v>
      </c>
      <c r="J611" s="23">
        <f t="shared" ref="J611" si="173">IF($D611=J$6,$C611*$G611,0)</f>
        <v>0</v>
      </c>
      <c r="K611" s="24">
        <f t="shared" si="161"/>
        <v>0</v>
      </c>
      <c r="L611" s="24">
        <f t="shared" si="161"/>
        <v>0</v>
      </c>
      <c r="M611" s="24">
        <f t="shared" si="161"/>
        <v>0</v>
      </c>
      <c r="N611" s="24">
        <f t="shared" si="161"/>
        <v>0</v>
      </c>
      <c r="O611" s="24">
        <f t="shared" si="161"/>
        <v>0</v>
      </c>
      <c r="P611" s="24">
        <f t="shared" si="161"/>
        <v>0</v>
      </c>
      <c r="Q611" s="24">
        <f t="shared" si="161"/>
        <v>0</v>
      </c>
      <c r="R611" s="24">
        <f t="shared" si="161"/>
        <v>0</v>
      </c>
      <c r="S611" s="24">
        <f t="shared" si="161"/>
        <v>0</v>
      </c>
      <c r="T611" s="31"/>
    </row>
    <row r="612" spans="2:23" s="26" customFormat="1" ht="21" hidden="1" customHeight="1" outlineLevel="1" x14ac:dyDescent="0.25">
      <c r="B612" s="27"/>
      <c r="C612" s="18"/>
      <c r="D612" s="18"/>
      <c r="E612" s="19"/>
      <c r="F612" s="20"/>
      <c r="G612" s="28"/>
      <c r="H612" s="29">
        <f t="shared" si="165"/>
        <v>0</v>
      </c>
      <c r="I612" s="29">
        <f t="shared" si="166"/>
        <v>0</v>
      </c>
      <c r="J612" s="29">
        <f t="shared" ref="J612:J618" si="174">(H612*D612)+(I612*D612)</f>
        <v>0</v>
      </c>
      <c r="K612" s="24">
        <f t="shared" si="161"/>
        <v>0</v>
      </c>
      <c r="L612" s="24">
        <f t="shared" si="161"/>
        <v>0</v>
      </c>
      <c r="M612" s="24">
        <f t="shared" si="161"/>
        <v>0</v>
      </c>
      <c r="N612" s="24">
        <f t="shared" si="161"/>
        <v>0</v>
      </c>
      <c r="O612" s="24">
        <f t="shared" si="161"/>
        <v>0</v>
      </c>
      <c r="P612" s="24">
        <f t="shared" si="161"/>
        <v>0</v>
      </c>
      <c r="Q612" s="24">
        <f t="shared" si="161"/>
        <v>0</v>
      </c>
      <c r="R612" s="24">
        <f t="shared" si="161"/>
        <v>0</v>
      </c>
      <c r="S612" s="24">
        <f t="shared" si="161"/>
        <v>0</v>
      </c>
      <c r="T612" s="25" t="s">
        <v>31</v>
      </c>
      <c r="U612" s="30"/>
      <c r="W612" s="31"/>
    </row>
    <row r="613" spans="2:23" s="26" customFormat="1" ht="21" hidden="1" customHeight="1" outlineLevel="1" x14ac:dyDescent="0.25">
      <c r="B613" s="27"/>
      <c r="C613" s="18"/>
      <c r="D613" s="18"/>
      <c r="E613" s="19"/>
      <c r="F613" s="20"/>
      <c r="G613" s="28"/>
      <c r="H613" s="29">
        <f t="shared" si="165"/>
        <v>0</v>
      </c>
      <c r="I613" s="29">
        <f t="shared" si="166"/>
        <v>0</v>
      </c>
      <c r="J613" s="29">
        <f t="shared" si="174"/>
        <v>0</v>
      </c>
      <c r="K613" s="24">
        <f t="shared" si="161"/>
        <v>0</v>
      </c>
      <c r="L613" s="24">
        <f t="shared" si="161"/>
        <v>0</v>
      </c>
      <c r="M613" s="24">
        <f t="shared" si="161"/>
        <v>0</v>
      </c>
      <c r="N613" s="24">
        <f t="shared" si="161"/>
        <v>0</v>
      </c>
      <c r="O613" s="24">
        <f t="shared" si="161"/>
        <v>0</v>
      </c>
      <c r="P613" s="24">
        <f t="shared" si="161"/>
        <v>0</v>
      </c>
      <c r="Q613" s="24">
        <f t="shared" si="161"/>
        <v>0</v>
      </c>
      <c r="R613" s="24">
        <f t="shared" si="161"/>
        <v>0</v>
      </c>
      <c r="S613" s="24">
        <f t="shared" si="161"/>
        <v>0</v>
      </c>
      <c r="T613" s="25" t="s">
        <v>31</v>
      </c>
      <c r="U613" s="30"/>
      <c r="W613" s="31"/>
    </row>
    <row r="614" spans="2:23" s="26" customFormat="1" ht="21" hidden="1" customHeight="1" outlineLevel="1" x14ac:dyDescent="0.25">
      <c r="B614" s="27"/>
      <c r="C614" s="18"/>
      <c r="D614" s="18"/>
      <c r="E614" s="19"/>
      <c r="F614" s="20"/>
      <c r="G614" s="28"/>
      <c r="H614" s="29">
        <f t="shared" si="165"/>
        <v>0</v>
      </c>
      <c r="I614" s="29">
        <f t="shared" si="166"/>
        <v>0</v>
      </c>
      <c r="J614" s="29">
        <f t="shared" si="174"/>
        <v>0</v>
      </c>
      <c r="K614" s="24">
        <f t="shared" si="161"/>
        <v>0</v>
      </c>
      <c r="L614" s="24">
        <f t="shared" si="161"/>
        <v>0</v>
      </c>
      <c r="M614" s="24">
        <f t="shared" si="161"/>
        <v>0</v>
      </c>
      <c r="N614" s="24">
        <f t="shared" si="161"/>
        <v>0</v>
      </c>
      <c r="O614" s="24">
        <f t="shared" si="161"/>
        <v>0</v>
      </c>
      <c r="P614" s="24">
        <f t="shared" si="161"/>
        <v>0</v>
      </c>
      <c r="Q614" s="24">
        <f t="shared" si="161"/>
        <v>0</v>
      </c>
      <c r="R614" s="24">
        <f t="shared" si="161"/>
        <v>0</v>
      </c>
      <c r="S614" s="24">
        <f t="shared" si="161"/>
        <v>0</v>
      </c>
      <c r="T614" s="25" t="s">
        <v>31</v>
      </c>
      <c r="U614" s="30"/>
      <c r="W614" s="31"/>
    </row>
    <row r="615" spans="2:23" s="26" customFormat="1" ht="21" hidden="1" customHeight="1" outlineLevel="1" x14ac:dyDescent="0.25">
      <c r="B615" s="27"/>
      <c r="C615" s="18"/>
      <c r="D615" s="18"/>
      <c r="E615" s="19"/>
      <c r="F615" s="20"/>
      <c r="G615" s="28"/>
      <c r="H615" s="29">
        <f t="shared" si="165"/>
        <v>0</v>
      </c>
      <c r="I615" s="29">
        <f t="shared" si="166"/>
        <v>0</v>
      </c>
      <c r="J615" s="29">
        <f t="shared" si="174"/>
        <v>0</v>
      </c>
      <c r="K615" s="24">
        <f t="shared" si="161"/>
        <v>0</v>
      </c>
      <c r="L615" s="24">
        <f t="shared" si="161"/>
        <v>0</v>
      </c>
      <c r="M615" s="24">
        <f t="shared" si="161"/>
        <v>0</v>
      </c>
      <c r="N615" s="24">
        <f t="shared" si="161"/>
        <v>0</v>
      </c>
      <c r="O615" s="24">
        <f t="shared" si="161"/>
        <v>0</v>
      </c>
      <c r="P615" s="24">
        <f t="shared" si="161"/>
        <v>0</v>
      </c>
      <c r="Q615" s="24">
        <f t="shared" si="161"/>
        <v>0</v>
      </c>
      <c r="R615" s="24">
        <f t="shared" si="161"/>
        <v>0</v>
      </c>
      <c r="S615" s="24">
        <f t="shared" si="161"/>
        <v>0</v>
      </c>
      <c r="T615" s="25" t="s">
        <v>31</v>
      </c>
      <c r="U615" s="30"/>
      <c r="W615" s="31"/>
    </row>
    <row r="616" spans="2:23" s="26" customFormat="1" ht="21" hidden="1" customHeight="1" outlineLevel="1" x14ac:dyDescent="0.25">
      <c r="B616" s="27"/>
      <c r="C616" s="18"/>
      <c r="D616" s="18"/>
      <c r="E616" s="19"/>
      <c r="F616" s="20"/>
      <c r="G616" s="28"/>
      <c r="H616" s="29">
        <f t="shared" si="165"/>
        <v>0</v>
      </c>
      <c r="I616" s="29">
        <f t="shared" si="166"/>
        <v>0</v>
      </c>
      <c r="J616" s="29">
        <f t="shared" si="174"/>
        <v>0</v>
      </c>
      <c r="K616" s="24">
        <f t="shared" si="161"/>
        <v>0</v>
      </c>
      <c r="L616" s="24">
        <f t="shared" si="161"/>
        <v>0</v>
      </c>
      <c r="M616" s="24">
        <f t="shared" si="161"/>
        <v>0</v>
      </c>
      <c r="N616" s="24">
        <f t="shared" si="161"/>
        <v>0</v>
      </c>
      <c r="O616" s="24">
        <f t="shared" si="161"/>
        <v>0</v>
      </c>
      <c r="P616" s="24">
        <f t="shared" si="161"/>
        <v>0</v>
      </c>
      <c r="Q616" s="24">
        <f t="shared" si="161"/>
        <v>0</v>
      </c>
      <c r="R616" s="24">
        <f t="shared" si="161"/>
        <v>0</v>
      </c>
      <c r="S616" s="24">
        <f t="shared" si="161"/>
        <v>0</v>
      </c>
      <c r="T616" s="25" t="s">
        <v>31</v>
      </c>
      <c r="U616" s="30"/>
      <c r="W616" s="31"/>
    </row>
    <row r="617" spans="2:23" s="38" customFormat="1" ht="21" hidden="1" customHeight="1" outlineLevel="1" x14ac:dyDescent="0.25">
      <c r="B617" s="32"/>
      <c r="C617" s="33"/>
      <c r="D617" s="33"/>
      <c r="E617" s="34"/>
      <c r="F617" s="35"/>
      <c r="G617" s="35"/>
      <c r="H617" s="29">
        <f t="shared" si="165"/>
        <v>0</v>
      </c>
      <c r="I617" s="29">
        <f t="shared" si="166"/>
        <v>0</v>
      </c>
      <c r="J617" s="36">
        <f t="shared" si="174"/>
        <v>0</v>
      </c>
      <c r="K617" s="24">
        <f t="shared" si="161"/>
        <v>0</v>
      </c>
      <c r="L617" s="24">
        <f t="shared" si="161"/>
        <v>0</v>
      </c>
      <c r="M617" s="24">
        <f t="shared" si="161"/>
        <v>0</v>
      </c>
      <c r="N617" s="24">
        <f t="shared" si="161"/>
        <v>0</v>
      </c>
      <c r="O617" s="24">
        <f t="shared" si="161"/>
        <v>0</v>
      </c>
      <c r="P617" s="24">
        <f t="shared" si="161"/>
        <v>0</v>
      </c>
      <c r="Q617" s="24">
        <f t="shared" si="161"/>
        <v>0</v>
      </c>
      <c r="R617" s="24">
        <f t="shared" si="161"/>
        <v>0</v>
      </c>
      <c r="S617" s="24">
        <f t="shared" si="161"/>
        <v>0</v>
      </c>
      <c r="T617" s="37" t="s">
        <v>31</v>
      </c>
      <c r="U617" s="37"/>
    </row>
    <row r="618" spans="2:23" s="26" customFormat="1" ht="21" hidden="1" customHeight="1" outlineLevel="1" x14ac:dyDescent="0.25">
      <c r="B618" s="27"/>
      <c r="C618" s="18"/>
      <c r="D618" s="18"/>
      <c r="E618" s="19"/>
      <c r="F618" s="20"/>
      <c r="G618" s="28"/>
      <c r="H618" s="29">
        <f t="shared" si="165"/>
        <v>0</v>
      </c>
      <c r="I618" s="29">
        <f t="shared" si="166"/>
        <v>0</v>
      </c>
      <c r="J618" s="29">
        <f t="shared" si="174"/>
        <v>0</v>
      </c>
      <c r="K618" s="24">
        <f t="shared" si="161"/>
        <v>0</v>
      </c>
      <c r="L618" s="24">
        <f t="shared" si="161"/>
        <v>0</v>
      </c>
      <c r="M618" s="24">
        <f t="shared" si="161"/>
        <v>0</v>
      </c>
      <c r="N618" s="24">
        <f t="shared" si="161"/>
        <v>0</v>
      </c>
      <c r="O618" s="24">
        <f t="shared" si="161"/>
        <v>0</v>
      </c>
      <c r="P618" s="24">
        <f t="shared" si="161"/>
        <v>0</v>
      </c>
      <c r="Q618" s="24">
        <f t="shared" si="161"/>
        <v>0</v>
      </c>
      <c r="R618" s="24">
        <f t="shared" si="161"/>
        <v>0</v>
      </c>
      <c r="S618" s="24">
        <f t="shared" si="161"/>
        <v>0</v>
      </c>
      <c r="T618" s="25" t="s">
        <v>31</v>
      </c>
      <c r="U618" s="30"/>
      <c r="W618" s="31"/>
    </row>
    <row r="619" spans="2:23" s="26" customFormat="1" ht="21" hidden="1" customHeight="1" outlineLevel="1" x14ac:dyDescent="0.25">
      <c r="B619" s="17"/>
      <c r="C619" s="18"/>
      <c r="D619" s="19"/>
      <c r="E619" s="20"/>
      <c r="F619" s="21"/>
      <c r="G619" s="22"/>
      <c r="H619" s="29">
        <f t="shared" si="165"/>
        <v>0</v>
      </c>
      <c r="I619" s="29">
        <f t="shared" si="166"/>
        <v>0</v>
      </c>
      <c r="J619" s="23">
        <f t="shared" ref="J619" si="175">IF($D619=J$6,$C619*$G619,0)</f>
        <v>0</v>
      </c>
      <c r="K619" s="24">
        <f t="shared" si="161"/>
        <v>0</v>
      </c>
      <c r="L619" s="24">
        <f t="shared" si="161"/>
        <v>0</v>
      </c>
      <c r="M619" s="24">
        <f t="shared" si="161"/>
        <v>0</v>
      </c>
      <c r="N619" s="24">
        <f t="shared" si="161"/>
        <v>0</v>
      </c>
      <c r="O619" s="24">
        <f t="shared" si="161"/>
        <v>0</v>
      </c>
      <c r="P619" s="24">
        <f t="shared" si="161"/>
        <v>0</v>
      </c>
      <c r="Q619" s="24">
        <f t="shared" si="161"/>
        <v>0</v>
      </c>
      <c r="R619" s="24">
        <f t="shared" si="161"/>
        <v>0</v>
      </c>
      <c r="S619" s="24">
        <f t="shared" si="161"/>
        <v>0</v>
      </c>
      <c r="T619" s="31"/>
    </row>
    <row r="620" spans="2:23" s="26" customFormat="1" ht="21" hidden="1" customHeight="1" outlineLevel="1" x14ac:dyDescent="0.25">
      <c r="B620" s="27"/>
      <c r="C620" s="18"/>
      <c r="D620" s="18"/>
      <c r="E620" s="19"/>
      <c r="F620" s="20"/>
      <c r="G620" s="28"/>
      <c r="H620" s="29">
        <f t="shared" si="165"/>
        <v>0</v>
      </c>
      <c r="I620" s="29">
        <f t="shared" si="166"/>
        <v>0</v>
      </c>
      <c r="J620" s="29">
        <f t="shared" ref="J620:J629" si="176">(H620*D620)+(I620*D620)</f>
        <v>0</v>
      </c>
      <c r="K620" s="24">
        <f t="shared" si="161"/>
        <v>0</v>
      </c>
      <c r="L620" s="24">
        <f t="shared" si="161"/>
        <v>0</v>
      </c>
      <c r="M620" s="24">
        <f t="shared" si="161"/>
        <v>0</v>
      </c>
      <c r="N620" s="24">
        <f t="shared" si="161"/>
        <v>0</v>
      </c>
      <c r="O620" s="24">
        <f t="shared" si="161"/>
        <v>0</v>
      </c>
      <c r="P620" s="24">
        <f t="shared" si="161"/>
        <v>0</v>
      </c>
      <c r="Q620" s="24">
        <f t="shared" si="161"/>
        <v>0</v>
      </c>
      <c r="R620" s="24">
        <f t="shared" si="161"/>
        <v>0</v>
      </c>
      <c r="S620" s="24">
        <f t="shared" si="161"/>
        <v>0</v>
      </c>
      <c r="T620" s="25" t="s">
        <v>31</v>
      </c>
      <c r="U620" s="30"/>
      <c r="W620" s="31"/>
    </row>
    <row r="621" spans="2:23" s="26" customFormat="1" ht="21" hidden="1" customHeight="1" outlineLevel="1" x14ac:dyDescent="0.25">
      <c r="B621" s="27"/>
      <c r="C621" s="18"/>
      <c r="D621" s="18"/>
      <c r="E621" s="19"/>
      <c r="F621" s="20"/>
      <c r="G621" s="28"/>
      <c r="H621" s="29">
        <f t="shared" si="165"/>
        <v>0</v>
      </c>
      <c r="I621" s="29">
        <f t="shared" si="166"/>
        <v>0</v>
      </c>
      <c r="J621" s="29">
        <f t="shared" si="176"/>
        <v>0</v>
      </c>
      <c r="K621" s="24">
        <f t="shared" si="161"/>
        <v>0</v>
      </c>
      <c r="L621" s="24">
        <f t="shared" si="161"/>
        <v>0</v>
      </c>
      <c r="M621" s="24">
        <f t="shared" si="161"/>
        <v>0</v>
      </c>
      <c r="N621" s="24">
        <f t="shared" si="161"/>
        <v>0</v>
      </c>
      <c r="O621" s="24">
        <f t="shared" si="161"/>
        <v>0</v>
      </c>
      <c r="P621" s="24">
        <f t="shared" si="161"/>
        <v>0</v>
      </c>
      <c r="Q621" s="24">
        <f t="shared" si="161"/>
        <v>0</v>
      </c>
      <c r="R621" s="24">
        <f t="shared" si="161"/>
        <v>0</v>
      </c>
      <c r="S621" s="24">
        <f t="shared" si="161"/>
        <v>0</v>
      </c>
      <c r="T621" s="25" t="s">
        <v>31</v>
      </c>
      <c r="U621" s="30"/>
      <c r="W621" s="31"/>
    </row>
    <row r="622" spans="2:23" s="26" customFormat="1" ht="21" hidden="1" customHeight="1" outlineLevel="1" x14ac:dyDescent="0.25">
      <c r="B622" s="27"/>
      <c r="C622" s="18"/>
      <c r="D622" s="18"/>
      <c r="E622" s="19"/>
      <c r="F622" s="20"/>
      <c r="G622" s="28"/>
      <c r="H622" s="29">
        <f t="shared" si="165"/>
        <v>0</v>
      </c>
      <c r="I622" s="29">
        <f t="shared" si="166"/>
        <v>0</v>
      </c>
      <c r="J622" s="29">
        <f t="shared" si="176"/>
        <v>0</v>
      </c>
      <c r="K622" s="24">
        <f t="shared" si="161"/>
        <v>0</v>
      </c>
      <c r="L622" s="24">
        <f t="shared" si="161"/>
        <v>0</v>
      </c>
      <c r="M622" s="24">
        <f t="shared" si="161"/>
        <v>0</v>
      </c>
      <c r="N622" s="24">
        <f t="shared" si="161"/>
        <v>0</v>
      </c>
      <c r="O622" s="24">
        <f t="shared" si="161"/>
        <v>0</v>
      </c>
      <c r="P622" s="24">
        <f t="shared" si="161"/>
        <v>0</v>
      </c>
      <c r="Q622" s="24">
        <f t="shared" si="161"/>
        <v>0</v>
      </c>
      <c r="R622" s="24">
        <f t="shared" si="161"/>
        <v>0</v>
      </c>
      <c r="S622" s="24">
        <f t="shared" si="161"/>
        <v>0</v>
      </c>
      <c r="T622" s="25" t="s">
        <v>31</v>
      </c>
      <c r="U622" s="30"/>
      <c r="W622" s="31"/>
    </row>
    <row r="623" spans="2:23" s="26" customFormat="1" ht="21" hidden="1" customHeight="1" outlineLevel="1" x14ac:dyDescent="0.25">
      <c r="B623" s="27"/>
      <c r="C623" s="18"/>
      <c r="D623" s="18"/>
      <c r="E623" s="19"/>
      <c r="F623" s="20"/>
      <c r="G623" s="28"/>
      <c r="H623" s="29">
        <f t="shared" si="165"/>
        <v>0</v>
      </c>
      <c r="I623" s="29">
        <f t="shared" si="166"/>
        <v>0</v>
      </c>
      <c r="J623" s="29">
        <f t="shared" si="176"/>
        <v>0</v>
      </c>
      <c r="K623" s="24">
        <f t="shared" ref="K623:S651" si="177">IF($E623=K$6,$J623,0)</f>
        <v>0</v>
      </c>
      <c r="L623" s="24">
        <f t="shared" si="177"/>
        <v>0</v>
      </c>
      <c r="M623" s="24">
        <f t="shared" si="177"/>
        <v>0</v>
      </c>
      <c r="N623" s="24">
        <f t="shared" si="177"/>
        <v>0</v>
      </c>
      <c r="O623" s="24">
        <f t="shared" si="177"/>
        <v>0</v>
      </c>
      <c r="P623" s="24">
        <f t="shared" si="177"/>
        <v>0</v>
      </c>
      <c r="Q623" s="24">
        <f t="shared" si="177"/>
        <v>0</v>
      </c>
      <c r="R623" s="24">
        <f t="shared" si="177"/>
        <v>0</v>
      </c>
      <c r="S623" s="24">
        <f t="shared" si="177"/>
        <v>0</v>
      </c>
      <c r="T623" s="25" t="s">
        <v>31</v>
      </c>
      <c r="U623" s="30"/>
      <c r="W623" s="31"/>
    </row>
    <row r="624" spans="2:23" s="26" customFormat="1" ht="21" hidden="1" customHeight="1" outlineLevel="1" x14ac:dyDescent="0.25">
      <c r="B624" s="27"/>
      <c r="C624" s="18"/>
      <c r="D624" s="18"/>
      <c r="E624" s="62"/>
      <c r="F624" s="20"/>
      <c r="G624" s="28"/>
      <c r="H624" s="29">
        <f t="shared" si="165"/>
        <v>0</v>
      </c>
      <c r="I624" s="29">
        <f t="shared" si="166"/>
        <v>0</v>
      </c>
      <c r="J624" s="29">
        <f t="shared" si="176"/>
        <v>0</v>
      </c>
      <c r="K624" s="24">
        <f t="shared" si="177"/>
        <v>0</v>
      </c>
      <c r="L624" s="24">
        <f t="shared" si="177"/>
        <v>0</v>
      </c>
      <c r="M624" s="24">
        <f t="shared" si="177"/>
        <v>0</v>
      </c>
      <c r="N624" s="24">
        <f t="shared" si="177"/>
        <v>0</v>
      </c>
      <c r="O624" s="24">
        <f t="shared" si="177"/>
        <v>0</v>
      </c>
      <c r="P624" s="24">
        <f t="shared" si="177"/>
        <v>0</v>
      </c>
      <c r="Q624" s="24">
        <f t="shared" si="177"/>
        <v>0</v>
      </c>
      <c r="R624" s="24">
        <f t="shared" si="177"/>
        <v>0</v>
      </c>
      <c r="S624" s="24">
        <f t="shared" si="177"/>
        <v>0</v>
      </c>
      <c r="T624" s="25" t="s">
        <v>31</v>
      </c>
      <c r="U624" s="30"/>
      <c r="W624" s="31"/>
    </row>
    <row r="625" spans="2:23" s="26" customFormat="1" ht="21" hidden="1" customHeight="1" outlineLevel="1" x14ac:dyDescent="0.25">
      <c r="B625" s="27"/>
      <c r="C625" s="18"/>
      <c r="D625" s="18"/>
      <c r="E625" s="19"/>
      <c r="F625" s="20"/>
      <c r="G625" s="28"/>
      <c r="H625" s="29">
        <f t="shared" si="165"/>
        <v>0</v>
      </c>
      <c r="I625" s="29">
        <f t="shared" si="166"/>
        <v>0</v>
      </c>
      <c r="J625" s="29">
        <f t="shared" si="176"/>
        <v>0</v>
      </c>
      <c r="K625" s="24">
        <f t="shared" si="177"/>
        <v>0</v>
      </c>
      <c r="L625" s="24">
        <f t="shared" si="177"/>
        <v>0</v>
      </c>
      <c r="M625" s="24">
        <f t="shared" si="177"/>
        <v>0</v>
      </c>
      <c r="N625" s="24">
        <f t="shared" si="177"/>
        <v>0</v>
      </c>
      <c r="O625" s="24">
        <f t="shared" si="177"/>
        <v>0</v>
      </c>
      <c r="P625" s="24">
        <f t="shared" si="177"/>
        <v>0</v>
      </c>
      <c r="Q625" s="24">
        <f t="shared" si="177"/>
        <v>0</v>
      </c>
      <c r="R625" s="24">
        <f t="shared" si="177"/>
        <v>0</v>
      </c>
      <c r="S625" s="24">
        <f t="shared" si="177"/>
        <v>0</v>
      </c>
      <c r="T625" s="25" t="s">
        <v>31</v>
      </c>
      <c r="U625" s="30"/>
      <c r="W625" s="31"/>
    </row>
    <row r="626" spans="2:23" s="38" customFormat="1" ht="21" hidden="1" customHeight="1" outlineLevel="1" x14ac:dyDescent="0.25">
      <c r="B626" s="32"/>
      <c r="C626" s="33"/>
      <c r="D626" s="33"/>
      <c r="E626" s="34"/>
      <c r="F626" s="35"/>
      <c r="G626" s="35"/>
      <c r="H626" s="29">
        <f t="shared" si="165"/>
        <v>0</v>
      </c>
      <c r="I626" s="29">
        <f t="shared" si="166"/>
        <v>0</v>
      </c>
      <c r="J626" s="36">
        <f t="shared" si="176"/>
        <v>0</v>
      </c>
      <c r="K626" s="24">
        <f t="shared" si="177"/>
        <v>0</v>
      </c>
      <c r="L626" s="24">
        <f t="shared" si="177"/>
        <v>0</v>
      </c>
      <c r="M626" s="24">
        <f t="shared" si="177"/>
        <v>0</v>
      </c>
      <c r="N626" s="24">
        <f t="shared" si="177"/>
        <v>0</v>
      </c>
      <c r="O626" s="24">
        <f t="shared" si="177"/>
        <v>0</v>
      </c>
      <c r="P626" s="24">
        <f t="shared" si="177"/>
        <v>0</v>
      </c>
      <c r="Q626" s="24">
        <f t="shared" si="177"/>
        <v>0</v>
      </c>
      <c r="R626" s="24">
        <f t="shared" si="177"/>
        <v>0</v>
      </c>
      <c r="S626" s="24">
        <f t="shared" si="177"/>
        <v>0</v>
      </c>
      <c r="T626" s="37" t="s">
        <v>31</v>
      </c>
      <c r="U626" s="37"/>
    </row>
    <row r="627" spans="2:23" s="26" customFormat="1" ht="21" hidden="1" customHeight="1" outlineLevel="1" x14ac:dyDescent="0.25">
      <c r="B627" s="27"/>
      <c r="C627" s="18"/>
      <c r="D627" s="18"/>
      <c r="E627" s="19"/>
      <c r="F627" s="20"/>
      <c r="G627" s="28"/>
      <c r="H627" s="29">
        <f t="shared" si="165"/>
        <v>0</v>
      </c>
      <c r="I627" s="29">
        <f t="shared" si="166"/>
        <v>0</v>
      </c>
      <c r="J627" s="29">
        <f t="shared" si="176"/>
        <v>0</v>
      </c>
      <c r="K627" s="24">
        <f t="shared" si="177"/>
        <v>0</v>
      </c>
      <c r="L627" s="24">
        <f t="shared" si="177"/>
        <v>0</v>
      </c>
      <c r="M627" s="24">
        <f t="shared" si="177"/>
        <v>0</v>
      </c>
      <c r="N627" s="24">
        <f t="shared" si="177"/>
        <v>0</v>
      </c>
      <c r="O627" s="24">
        <f t="shared" si="177"/>
        <v>0</v>
      </c>
      <c r="P627" s="24">
        <f t="shared" si="177"/>
        <v>0</v>
      </c>
      <c r="Q627" s="24">
        <f t="shared" si="177"/>
        <v>0</v>
      </c>
      <c r="R627" s="24">
        <f t="shared" si="177"/>
        <v>0</v>
      </c>
      <c r="S627" s="24">
        <f t="shared" si="177"/>
        <v>0</v>
      </c>
      <c r="T627" s="25" t="s">
        <v>31</v>
      </c>
      <c r="U627" s="30"/>
      <c r="W627" s="31"/>
    </row>
    <row r="628" spans="2:23" s="38" customFormat="1" ht="21" hidden="1" customHeight="1" outlineLevel="1" x14ac:dyDescent="0.25">
      <c r="B628" s="32"/>
      <c r="C628" s="33"/>
      <c r="D628" s="33"/>
      <c r="E628" s="34"/>
      <c r="F628" s="35"/>
      <c r="G628" s="35"/>
      <c r="H628" s="29">
        <f t="shared" si="165"/>
        <v>0</v>
      </c>
      <c r="I628" s="29">
        <f t="shared" si="166"/>
        <v>0</v>
      </c>
      <c r="J628" s="36">
        <f t="shared" si="176"/>
        <v>0</v>
      </c>
      <c r="K628" s="24">
        <f t="shared" si="177"/>
        <v>0</v>
      </c>
      <c r="L628" s="24">
        <f t="shared" si="177"/>
        <v>0</v>
      </c>
      <c r="M628" s="24">
        <f t="shared" si="177"/>
        <v>0</v>
      </c>
      <c r="N628" s="24">
        <f t="shared" si="177"/>
        <v>0</v>
      </c>
      <c r="O628" s="24">
        <f t="shared" si="177"/>
        <v>0</v>
      </c>
      <c r="P628" s="24">
        <f t="shared" si="177"/>
        <v>0</v>
      </c>
      <c r="Q628" s="24">
        <f t="shared" si="177"/>
        <v>0</v>
      </c>
      <c r="R628" s="24">
        <f t="shared" si="177"/>
        <v>0</v>
      </c>
      <c r="S628" s="24">
        <f t="shared" si="177"/>
        <v>0</v>
      </c>
      <c r="T628" s="37" t="s">
        <v>31</v>
      </c>
      <c r="U628" s="37"/>
    </row>
    <row r="629" spans="2:23" s="26" customFormat="1" ht="21" hidden="1" customHeight="1" outlineLevel="1" x14ac:dyDescent="0.25">
      <c r="B629" s="27"/>
      <c r="C629" s="18"/>
      <c r="D629" s="18"/>
      <c r="E629" s="62"/>
      <c r="F629" s="20"/>
      <c r="G629" s="28"/>
      <c r="H629" s="29">
        <f t="shared" si="165"/>
        <v>0</v>
      </c>
      <c r="I629" s="29">
        <f t="shared" si="166"/>
        <v>0</v>
      </c>
      <c r="J629" s="29">
        <f t="shared" si="176"/>
        <v>0</v>
      </c>
      <c r="K629" s="24">
        <f t="shared" si="177"/>
        <v>0</v>
      </c>
      <c r="L629" s="24">
        <f t="shared" si="177"/>
        <v>0</v>
      </c>
      <c r="M629" s="24">
        <f t="shared" si="177"/>
        <v>0</v>
      </c>
      <c r="N629" s="24">
        <f t="shared" si="177"/>
        <v>0</v>
      </c>
      <c r="O629" s="24">
        <f t="shared" si="177"/>
        <v>0</v>
      </c>
      <c r="P629" s="24">
        <f t="shared" si="177"/>
        <v>0</v>
      </c>
      <c r="Q629" s="24">
        <f t="shared" si="177"/>
        <v>0</v>
      </c>
      <c r="R629" s="24">
        <f t="shared" si="177"/>
        <v>0</v>
      </c>
      <c r="S629" s="24">
        <f t="shared" si="177"/>
        <v>0</v>
      </c>
      <c r="T629" s="25" t="s">
        <v>31</v>
      </c>
      <c r="U629" s="30"/>
      <c r="W629" s="31"/>
    </row>
    <row r="630" spans="2:23" s="26" customFormat="1" ht="21" hidden="1" customHeight="1" outlineLevel="1" x14ac:dyDescent="0.25">
      <c r="B630" s="17"/>
      <c r="C630" s="18"/>
      <c r="D630" s="19"/>
      <c r="E630" s="20"/>
      <c r="F630" s="21"/>
      <c r="G630" s="22"/>
      <c r="H630" s="29">
        <f t="shared" si="165"/>
        <v>0</v>
      </c>
      <c r="I630" s="29">
        <f t="shared" si="166"/>
        <v>0</v>
      </c>
      <c r="J630" s="23">
        <f t="shared" ref="J630" si="178">IF($D630=J$6,$C630*$G630,0)</f>
        <v>0</v>
      </c>
      <c r="K630" s="24">
        <f t="shared" si="177"/>
        <v>0</v>
      </c>
      <c r="L630" s="24">
        <f t="shared" si="177"/>
        <v>0</v>
      </c>
      <c r="M630" s="24">
        <f t="shared" si="177"/>
        <v>0</v>
      </c>
      <c r="N630" s="24">
        <f t="shared" si="177"/>
        <v>0</v>
      </c>
      <c r="O630" s="24">
        <f t="shared" si="177"/>
        <v>0</v>
      </c>
      <c r="P630" s="24">
        <f t="shared" si="177"/>
        <v>0</v>
      </c>
      <c r="Q630" s="24">
        <f t="shared" si="177"/>
        <v>0</v>
      </c>
      <c r="R630" s="24">
        <f t="shared" si="177"/>
        <v>0</v>
      </c>
      <c r="S630" s="24">
        <f t="shared" si="177"/>
        <v>0</v>
      </c>
      <c r="T630" s="31"/>
    </row>
    <row r="631" spans="2:23" s="26" customFormat="1" ht="21" hidden="1" customHeight="1" outlineLevel="1" x14ac:dyDescent="0.25">
      <c r="B631" s="27"/>
      <c r="C631" s="18"/>
      <c r="D631" s="18"/>
      <c r="E631" s="19"/>
      <c r="F631" s="20"/>
      <c r="G631" s="28"/>
      <c r="H631" s="29">
        <f t="shared" si="165"/>
        <v>0</v>
      </c>
      <c r="I631" s="29">
        <f t="shared" si="166"/>
        <v>0</v>
      </c>
      <c r="J631" s="29">
        <f t="shared" ref="J631:J632" si="179">(H631*D631)+(I631*D631)</f>
        <v>0</v>
      </c>
      <c r="K631" s="24">
        <f t="shared" si="177"/>
        <v>0</v>
      </c>
      <c r="L631" s="24">
        <f t="shared" si="177"/>
        <v>0</v>
      </c>
      <c r="M631" s="24">
        <f t="shared" si="177"/>
        <v>0</v>
      </c>
      <c r="N631" s="24">
        <f t="shared" si="177"/>
        <v>0</v>
      </c>
      <c r="O631" s="24">
        <f t="shared" si="177"/>
        <v>0</v>
      </c>
      <c r="P631" s="24">
        <f t="shared" si="177"/>
        <v>0</v>
      </c>
      <c r="Q631" s="24">
        <f t="shared" si="177"/>
        <v>0</v>
      </c>
      <c r="R631" s="24">
        <f t="shared" si="177"/>
        <v>0</v>
      </c>
      <c r="S631" s="24">
        <f t="shared" si="177"/>
        <v>0</v>
      </c>
      <c r="T631" s="25" t="s">
        <v>31</v>
      </c>
      <c r="U631" s="30"/>
      <c r="W631" s="31"/>
    </row>
    <row r="632" spans="2:23" s="38" customFormat="1" ht="21" hidden="1" customHeight="1" outlineLevel="1" x14ac:dyDescent="0.25">
      <c r="B632" s="32"/>
      <c r="C632" s="33"/>
      <c r="D632" s="33"/>
      <c r="E632" s="34"/>
      <c r="F632" s="35"/>
      <c r="G632" s="35"/>
      <c r="H632" s="29">
        <f t="shared" si="165"/>
        <v>0</v>
      </c>
      <c r="I632" s="29">
        <f t="shared" si="166"/>
        <v>0</v>
      </c>
      <c r="J632" s="36">
        <f t="shared" si="179"/>
        <v>0</v>
      </c>
      <c r="K632" s="24">
        <f t="shared" si="177"/>
        <v>0</v>
      </c>
      <c r="L632" s="24">
        <f t="shared" si="177"/>
        <v>0</v>
      </c>
      <c r="M632" s="24">
        <f t="shared" si="177"/>
        <v>0</v>
      </c>
      <c r="N632" s="24">
        <f t="shared" si="177"/>
        <v>0</v>
      </c>
      <c r="O632" s="24">
        <f t="shared" si="177"/>
        <v>0</v>
      </c>
      <c r="P632" s="24">
        <f t="shared" si="177"/>
        <v>0</v>
      </c>
      <c r="Q632" s="24">
        <f t="shared" si="177"/>
        <v>0</v>
      </c>
      <c r="R632" s="24">
        <f t="shared" si="177"/>
        <v>0</v>
      </c>
      <c r="S632" s="24">
        <f t="shared" si="177"/>
        <v>0</v>
      </c>
      <c r="T632" s="37" t="s">
        <v>31</v>
      </c>
      <c r="U632" s="37"/>
    </row>
    <row r="633" spans="2:23" s="26" customFormat="1" ht="21" hidden="1" customHeight="1" outlineLevel="1" x14ac:dyDescent="0.25">
      <c r="B633" s="69"/>
      <c r="C633" s="65"/>
      <c r="D633" s="65"/>
      <c r="E633" s="66"/>
      <c r="F633" s="39"/>
      <c r="G633" s="39"/>
      <c r="H633" s="29">
        <f t="shared" si="165"/>
        <v>0</v>
      </c>
      <c r="I633" s="29">
        <f t="shared" si="166"/>
        <v>0</v>
      </c>
      <c r="J633" s="29"/>
      <c r="K633" s="24">
        <f t="shared" si="177"/>
        <v>0</v>
      </c>
      <c r="L633" s="24">
        <f t="shared" si="177"/>
        <v>0</v>
      </c>
      <c r="M633" s="24">
        <f t="shared" si="177"/>
        <v>0</v>
      </c>
      <c r="N633" s="24">
        <f t="shared" si="177"/>
        <v>0</v>
      </c>
      <c r="O633" s="24">
        <f t="shared" si="177"/>
        <v>0</v>
      </c>
      <c r="P633" s="24">
        <f t="shared" si="177"/>
        <v>0</v>
      </c>
      <c r="Q633" s="24">
        <f t="shared" si="177"/>
        <v>0</v>
      </c>
      <c r="R633" s="24">
        <f t="shared" si="177"/>
        <v>0</v>
      </c>
      <c r="S633" s="24">
        <f t="shared" si="177"/>
        <v>0</v>
      </c>
      <c r="T633" s="25"/>
      <c r="U633" s="30"/>
      <c r="W633" s="31"/>
    </row>
    <row r="634" spans="2:23" s="26" customFormat="1" ht="21" hidden="1" customHeight="1" outlineLevel="1" x14ac:dyDescent="0.25">
      <c r="B634" s="9"/>
      <c r="C634" s="18"/>
      <c r="D634" s="18"/>
      <c r="E634" s="62"/>
      <c r="F634" s="20"/>
      <c r="G634" s="28"/>
      <c r="H634" s="29">
        <f t="shared" si="165"/>
        <v>0</v>
      </c>
      <c r="I634" s="29">
        <f t="shared" si="166"/>
        <v>0</v>
      </c>
      <c r="J634" s="63"/>
      <c r="K634" s="24">
        <f t="shared" si="177"/>
        <v>0</v>
      </c>
      <c r="L634" s="24">
        <f t="shared" si="177"/>
        <v>0</v>
      </c>
      <c r="M634" s="24">
        <f t="shared" si="177"/>
        <v>0</v>
      </c>
      <c r="N634" s="24">
        <f t="shared" si="177"/>
        <v>0</v>
      </c>
      <c r="O634" s="24">
        <f t="shared" si="177"/>
        <v>0</v>
      </c>
      <c r="P634" s="24">
        <f t="shared" si="177"/>
        <v>0</v>
      </c>
      <c r="Q634" s="24">
        <f t="shared" si="177"/>
        <v>0</v>
      </c>
      <c r="R634" s="24">
        <f t="shared" si="177"/>
        <v>0</v>
      </c>
      <c r="S634" s="24">
        <f t="shared" si="177"/>
        <v>0</v>
      </c>
      <c r="T634" s="30"/>
      <c r="U634" s="30"/>
    </row>
    <row r="635" spans="2:23" s="26" customFormat="1" ht="21" hidden="1" customHeight="1" outlineLevel="1" x14ac:dyDescent="0.25">
      <c r="B635" s="9"/>
      <c r="C635" s="18"/>
      <c r="D635" s="18"/>
      <c r="E635" s="62"/>
      <c r="F635" s="20"/>
      <c r="G635" s="28"/>
      <c r="H635" s="29">
        <f t="shared" si="165"/>
        <v>0</v>
      </c>
      <c r="I635" s="29">
        <f t="shared" si="166"/>
        <v>0</v>
      </c>
      <c r="J635" s="63"/>
      <c r="K635" s="24">
        <f t="shared" si="177"/>
        <v>0</v>
      </c>
      <c r="L635" s="24">
        <f t="shared" si="177"/>
        <v>0</v>
      </c>
      <c r="M635" s="24">
        <f t="shared" si="177"/>
        <v>0</v>
      </c>
      <c r="N635" s="24">
        <f t="shared" si="177"/>
        <v>0</v>
      </c>
      <c r="O635" s="24">
        <f t="shared" si="177"/>
        <v>0</v>
      </c>
      <c r="P635" s="24">
        <f t="shared" si="177"/>
        <v>0</v>
      </c>
      <c r="Q635" s="24">
        <f t="shared" si="177"/>
        <v>0</v>
      </c>
      <c r="R635" s="24">
        <f t="shared" si="177"/>
        <v>0</v>
      </c>
      <c r="S635" s="24">
        <f t="shared" si="177"/>
        <v>0</v>
      </c>
      <c r="T635" s="30"/>
      <c r="U635" s="30"/>
    </row>
    <row r="636" spans="2:23" s="26" customFormat="1" ht="21" hidden="1" customHeight="1" outlineLevel="1" x14ac:dyDescent="0.25">
      <c r="B636" s="27"/>
      <c r="C636" s="18"/>
      <c r="D636" s="18"/>
      <c r="E636" s="62"/>
      <c r="F636" s="39"/>
      <c r="G636" s="39"/>
      <c r="H636" s="29">
        <f t="shared" si="165"/>
        <v>0</v>
      </c>
      <c r="I636" s="29">
        <f t="shared" si="166"/>
        <v>0</v>
      </c>
      <c r="J636" s="29">
        <f t="shared" ref="J636:J642" si="180">(H636*D636)+(I636*D636)</f>
        <v>0</v>
      </c>
      <c r="K636" s="24">
        <f t="shared" si="177"/>
        <v>0</v>
      </c>
      <c r="L636" s="24">
        <f t="shared" si="177"/>
        <v>0</v>
      </c>
      <c r="M636" s="24">
        <f t="shared" si="177"/>
        <v>0</v>
      </c>
      <c r="N636" s="24">
        <f t="shared" si="177"/>
        <v>0</v>
      </c>
      <c r="O636" s="24">
        <f t="shared" si="177"/>
        <v>0</v>
      </c>
      <c r="P636" s="24">
        <f t="shared" si="177"/>
        <v>0</v>
      </c>
      <c r="Q636" s="24">
        <f t="shared" si="177"/>
        <v>0</v>
      </c>
      <c r="R636" s="24">
        <f t="shared" si="177"/>
        <v>0</v>
      </c>
      <c r="S636" s="24">
        <f t="shared" si="177"/>
        <v>0</v>
      </c>
      <c r="T636" s="25" t="s">
        <v>31</v>
      </c>
      <c r="U636" s="30"/>
      <c r="W636" s="31"/>
    </row>
    <row r="637" spans="2:23" s="38" customFormat="1" ht="21" hidden="1" customHeight="1" outlineLevel="1" x14ac:dyDescent="0.25">
      <c r="B637" s="32"/>
      <c r="C637" s="33"/>
      <c r="D637" s="33"/>
      <c r="E637" s="34"/>
      <c r="F637" s="35"/>
      <c r="G637" s="35"/>
      <c r="H637" s="29">
        <f t="shared" si="165"/>
        <v>0</v>
      </c>
      <c r="I637" s="29">
        <f t="shared" si="166"/>
        <v>0</v>
      </c>
      <c r="J637" s="36">
        <f t="shared" si="180"/>
        <v>0</v>
      </c>
      <c r="K637" s="24">
        <f t="shared" si="177"/>
        <v>0</v>
      </c>
      <c r="L637" s="24">
        <f t="shared" si="177"/>
        <v>0</v>
      </c>
      <c r="M637" s="24">
        <f t="shared" si="177"/>
        <v>0</v>
      </c>
      <c r="N637" s="24">
        <f t="shared" si="177"/>
        <v>0</v>
      </c>
      <c r="O637" s="24">
        <f t="shared" si="177"/>
        <v>0</v>
      </c>
      <c r="P637" s="24">
        <f t="shared" si="177"/>
        <v>0</v>
      </c>
      <c r="Q637" s="24">
        <f t="shared" si="177"/>
        <v>0</v>
      </c>
      <c r="R637" s="24">
        <f t="shared" si="177"/>
        <v>0</v>
      </c>
      <c r="S637" s="24">
        <f t="shared" si="177"/>
        <v>0</v>
      </c>
      <c r="T637" s="37" t="s">
        <v>31</v>
      </c>
      <c r="U637" s="37"/>
    </row>
    <row r="638" spans="2:23" s="26" customFormat="1" ht="21" hidden="1" customHeight="1" outlineLevel="1" x14ac:dyDescent="0.25">
      <c r="B638" s="27"/>
      <c r="C638" s="18"/>
      <c r="D638" s="18"/>
      <c r="E638" s="62"/>
      <c r="F638" s="39"/>
      <c r="G638" s="39"/>
      <c r="H638" s="29">
        <f t="shared" si="165"/>
        <v>0</v>
      </c>
      <c r="I638" s="29">
        <f t="shared" si="166"/>
        <v>0</v>
      </c>
      <c r="J638" s="29">
        <f t="shared" si="180"/>
        <v>0</v>
      </c>
      <c r="K638" s="24">
        <f t="shared" si="177"/>
        <v>0</v>
      </c>
      <c r="L638" s="24">
        <f t="shared" si="177"/>
        <v>0</v>
      </c>
      <c r="M638" s="24">
        <f t="shared" si="177"/>
        <v>0</v>
      </c>
      <c r="N638" s="24">
        <f t="shared" si="177"/>
        <v>0</v>
      </c>
      <c r="O638" s="24">
        <f t="shared" si="177"/>
        <v>0</v>
      </c>
      <c r="P638" s="24">
        <f t="shared" si="177"/>
        <v>0</v>
      </c>
      <c r="Q638" s="24">
        <f t="shared" si="177"/>
        <v>0</v>
      </c>
      <c r="R638" s="24">
        <f t="shared" si="177"/>
        <v>0</v>
      </c>
      <c r="S638" s="24">
        <f t="shared" si="177"/>
        <v>0</v>
      </c>
      <c r="T638" s="25" t="s">
        <v>31</v>
      </c>
      <c r="U638" s="30"/>
      <c r="W638" s="31"/>
    </row>
    <row r="639" spans="2:23" s="26" customFormat="1" ht="21" hidden="1" customHeight="1" outlineLevel="1" x14ac:dyDescent="0.25">
      <c r="B639" s="27"/>
      <c r="C639" s="18"/>
      <c r="D639" s="18"/>
      <c r="E639" s="62"/>
      <c r="F639" s="39"/>
      <c r="G639" s="39"/>
      <c r="H639" s="29">
        <f t="shared" si="165"/>
        <v>0</v>
      </c>
      <c r="I639" s="29">
        <f t="shared" si="166"/>
        <v>0</v>
      </c>
      <c r="J639" s="29">
        <f t="shared" si="180"/>
        <v>0</v>
      </c>
      <c r="K639" s="24">
        <f t="shared" si="177"/>
        <v>0</v>
      </c>
      <c r="L639" s="24">
        <f t="shared" si="177"/>
        <v>0</v>
      </c>
      <c r="M639" s="24">
        <f t="shared" si="177"/>
        <v>0</v>
      </c>
      <c r="N639" s="24">
        <f t="shared" si="177"/>
        <v>0</v>
      </c>
      <c r="O639" s="24">
        <f t="shared" si="177"/>
        <v>0</v>
      </c>
      <c r="P639" s="24">
        <f t="shared" si="177"/>
        <v>0</v>
      </c>
      <c r="Q639" s="24">
        <f t="shared" si="177"/>
        <v>0</v>
      </c>
      <c r="R639" s="24">
        <f t="shared" si="177"/>
        <v>0</v>
      </c>
      <c r="S639" s="24">
        <f t="shared" si="177"/>
        <v>0</v>
      </c>
      <c r="T639" s="25" t="s">
        <v>31</v>
      </c>
      <c r="U639" s="30"/>
      <c r="W639" s="31"/>
    </row>
    <row r="640" spans="2:23" s="38" customFormat="1" ht="21" hidden="1" customHeight="1" outlineLevel="1" x14ac:dyDescent="0.25">
      <c r="B640" s="32"/>
      <c r="C640" s="33"/>
      <c r="D640" s="33"/>
      <c r="E640" s="34"/>
      <c r="F640" s="35"/>
      <c r="G640" s="35"/>
      <c r="H640" s="29">
        <f t="shared" si="165"/>
        <v>0</v>
      </c>
      <c r="I640" s="29">
        <f t="shared" si="166"/>
        <v>0</v>
      </c>
      <c r="J640" s="36">
        <f t="shared" si="180"/>
        <v>0</v>
      </c>
      <c r="K640" s="24">
        <f t="shared" si="177"/>
        <v>0</v>
      </c>
      <c r="L640" s="24">
        <f t="shared" si="177"/>
        <v>0</v>
      </c>
      <c r="M640" s="24">
        <f t="shared" si="177"/>
        <v>0</v>
      </c>
      <c r="N640" s="24">
        <f t="shared" si="177"/>
        <v>0</v>
      </c>
      <c r="O640" s="24">
        <f t="shared" si="177"/>
        <v>0</v>
      </c>
      <c r="P640" s="24">
        <f t="shared" si="177"/>
        <v>0</v>
      </c>
      <c r="Q640" s="24">
        <f t="shared" si="177"/>
        <v>0</v>
      </c>
      <c r="R640" s="24">
        <f t="shared" si="177"/>
        <v>0</v>
      </c>
      <c r="S640" s="24">
        <f t="shared" si="177"/>
        <v>0</v>
      </c>
      <c r="T640" s="37" t="s">
        <v>31</v>
      </c>
      <c r="U640" s="37"/>
    </row>
    <row r="641" spans="2:23" s="26" customFormat="1" ht="21" hidden="1" customHeight="1" outlineLevel="1" x14ac:dyDescent="0.25">
      <c r="B641" s="27"/>
      <c r="C641" s="18"/>
      <c r="D641" s="18"/>
      <c r="E641" s="62"/>
      <c r="F641" s="39"/>
      <c r="G641" s="39"/>
      <c r="H641" s="29">
        <f t="shared" si="165"/>
        <v>0</v>
      </c>
      <c r="I641" s="29">
        <f t="shared" si="166"/>
        <v>0</v>
      </c>
      <c r="J641" s="29">
        <f t="shared" si="180"/>
        <v>0</v>
      </c>
      <c r="K641" s="24">
        <f t="shared" si="177"/>
        <v>0</v>
      </c>
      <c r="L641" s="24">
        <f t="shared" si="177"/>
        <v>0</v>
      </c>
      <c r="M641" s="24">
        <f t="shared" si="177"/>
        <v>0</v>
      </c>
      <c r="N641" s="24">
        <f t="shared" si="177"/>
        <v>0</v>
      </c>
      <c r="O641" s="24">
        <f t="shared" si="177"/>
        <v>0</v>
      </c>
      <c r="P641" s="24">
        <f t="shared" si="177"/>
        <v>0</v>
      </c>
      <c r="Q641" s="24">
        <f t="shared" si="177"/>
        <v>0</v>
      </c>
      <c r="R641" s="24">
        <f t="shared" si="177"/>
        <v>0</v>
      </c>
      <c r="S641" s="24">
        <f t="shared" si="177"/>
        <v>0</v>
      </c>
      <c r="T641" s="25" t="s">
        <v>31</v>
      </c>
      <c r="U641" s="30"/>
      <c r="W641" s="31"/>
    </row>
    <row r="642" spans="2:23" s="26" customFormat="1" ht="21" hidden="1" customHeight="1" outlineLevel="1" x14ac:dyDescent="0.25">
      <c r="B642" s="27"/>
      <c r="C642" s="18"/>
      <c r="D642" s="18"/>
      <c r="E642" s="62"/>
      <c r="F642" s="39"/>
      <c r="G642" s="39"/>
      <c r="H642" s="29">
        <f t="shared" si="165"/>
        <v>0</v>
      </c>
      <c r="I642" s="29">
        <f t="shared" si="166"/>
        <v>0</v>
      </c>
      <c r="J642" s="29">
        <f t="shared" si="180"/>
        <v>0</v>
      </c>
      <c r="K642" s="24">
        <f t="shared" si="177"/>
        <v>0</v>
      </c>
      <c r="L642" s="24">
        <f t="shared" si="177"/>
        <v>0</v>
      </c>
      <c r="M642" s="24">
        <f t="shared" si="177"/>
        <v>0</v>
      </c>
      <c r="N642" s="24">
        <f t="shared" si="177"/>
        <v>0</v>
      </c>
      <c r="O642" s="24">
        <f t="shared" si="177"/>
        <v>0</v>
      </c>
      <c r="P642" s="24">
        <f t="shared" si="177"/>
        <v>0</v>
      </c>
      <c r="Q642" s="24">
        <f t="shared" si="177"/>
        <v>0</v>
      </c>
      <c r="R642" s="24">
        <f t="shared" si="177"/>
        <v>0</v>
      </c>
      <c r="S642" s="24">
        <f t="shared" si="177"/>
        <v>0</v>
      </c>
      <c r="T642" s="25" t="s">
        <v>31</v>
      </c>
      <c r="U642" s="30"/>
      <c r="W642" s="31"/>
    </row>
    <row r="643" spans="2:23" s="68" customFormat="1" ht="21" hidden="1" customHeight="1" outlineLevel="1" x14ac:dyDescent="0.25">
      <c r="B643" s="17"/>
      <c r="C643" s="65"/>
      <c r="D643" s="65"/>
      <c r="E643" s="66"/>
      <c r="F643" s="39"/>
      <c r="G643" s="39"/>
      <c r="H643" s="29">
        <f t="shared" si="165"/>
        <v>0</v>
      </c>
      <c r="I643" s="29">
        <f t="shared" si="166"/>
        <v>0</v>
      </c>
      <c r="J643" s="29"/>
      <c r="K643" s="24">
        <f t="shared" si="177"/>
        <v>0</v>
      </c>
      <c r="L643" s="24">
        <f t="shared" si="177"/>
        <v>0</v>
      </c>
      <c r="M643" s="24">
        <f t="shared" si="177"/>
        <v>0</v>
      </c>
      <c r="N643" s="24">
        <f t="shared" si="177"/>
        <v>0</v>
      </c>
      <c r="O643" s="24">
        <f t="shared" si="177"/>
        <v>0</v>
      </c>
      <c r="P643" s="24">
        <f t="shared" si="177"/>
        <v>0</v>
      </c>
      <c r="Q643" s="24">
        <f t="shared" si="177"/>
        <v>0</v>
      </c>
      <c r="R643" s="24">
        <f t="shared" si="177"/>
        <v>0</v>
      </c>
      <c r="S643" s="24">
        <f t="shared" si="177"/>
        <v>0</v>
      </c>
      <c r="T643" s="25"/>
      <c r="U643" s="67"/>
      <c r="V643" s="26"/>
    </row>
    <row r="644" spans="2:23" s="26" customFormat="1" ht="21" hidden="1" customHeight="1" outlineLevel="1" x14ac:dyDescent="0.25">
      <c r="B644" s="27"/>
      <c r="C644" s="18"/>
      <c r="D644" s="18"/>
      <c r="E644" s="62"/>
      <c r="F644" s="39"/>
      <c r="G644" s="39"/>
      <c r="H644" s="29">
        <f t="shared" si="165"/>
        <v>0</v>
      </c>
      <c r="I644" s="29">
        <f t="shared" si="166"/>
        <v>0</v>
      </c>
      <c r="J644" s="29">
        <f t="shared" ref="J644:J647" si="181">(H644*D644)+(I644*D644)</f>
        <v>0</v>
      </c>
      <c r="K644" s="24">
        <f t="shared" si="177"/>
        <v>0</v>
      </c>
      <c r="L644" s="24">
        <f t="shared" si="177"/>
        <v>0</v>
      </c>
      <c r="M644" s="24">
        <f t="shared" si="177"/>
        <v>0</v>
      </c>
      <c r="N644" s="24">
        <f t="shared" si="177"/>
        <v>0</v>
      </c>
      <c r="O644" s="24">
        <f t="shared" si="177"/>
        <v>0</v>
      </c>
      <c r="P644" s="24">
        <f t="shared" si="177"/>
        <v>0</v>
      </c>
      <c r="Q644" s="24">
        <f t="shared" si="177"/>
        <v>0</v>
      </c>
      <c r="R644" s="24">
        <f t="shared" si="177"/>
        <v>0</v>
      </c>
      <c r="S644" s="24">
        <f t="shared" si="177"/>
        <v>0</v>
      </c>
      <c r="T644" s="25" t="s">
        <v>31</v>
      </c>
      <c r="U644" s="30"/>
      <c r="W644" s="31"/>
    </row>
    <row r="645" spans="2:23" s="38" customFormat="1" ht="21" hidden="1" customHeight="1" outlineLevel="1" x14ac:dyDescent="0.25">
      <c r="B645" s="32"/>
      <c r="C645" s="33"/>
      <c r="D645" s="33"/>
      <c r="E645" s="34"/>
      <c r="F645" s="35"/>
      <c r="G645" s="35"/>
      <c r="H645" s="29">
        <f t="shared" si="165"/>
        <v>0</v>
      </c>
      <c r="I645" s="29">
        <f t="shared" si="166"/>
        <v>0</v>
      </c>
      <c r="J645" s="36">
        <f t="shared" si="181"/>
        <v>0</v>
      </c>
      <c r="K645" s="24">
        <f t="shared" si="177"/>
        <v>0</v>
      </c>
      <c r="L645" s="24">
        <f t="shared" si="177"/>
        <v>0</v>
      </c>
      <c r="M645" s="24">
        <f t="shared" si="177"/>
        <v>0</v>
      </c>
      <c r="N645" s="24">
        <f t="shared" si="177"/>
        <v>0</v>
      </c>
      <c r="O645" s="24">
        <f t="shared" si="177"/>
        <v>0</v>
      </c>
      <c r="P645" s="24">
        <f t="shared" si="177"/>
        <v>0</v>
      </c>
      <c r="Q645" s="24">
        <f t="shared" si="177"/>
        <v>0</v>
      </c>
      <c r="R645" s="24">
        <f t="shared" si="177"/>
        <v>0</v>
      </c>
      <c r="S645" s="24">
        <f t="shared" si="177"/>
        <v>0</v>
      </c>
      <c r="T645" s="37" t="s">
        <v>31</v>
      </c>
      <c r="U645" s="37"/>
    </row>
    <row r="646" spans="2:23" s="26" customFormat="1" ht="21" hidden="1" customHeight="1" outlineLevel="1" x14ac:dyDescent="0.25">
      <c r="B646" s="27"/>
      <c r="C646" s="18"/>
      <c r="D646" s="18"/>
      <c r="E646" s="62"/>
      <c r="F646" s="39"/>
      <c r="G646" s="39"/>
      <c r="H646" s="29">
        <f t="shared" si="165"/>
        <v>0</v>
      </c>
      <c r="I646" s="29">
        <f t="shared" si="166"/>
        <v>0</v>
      </c>
      <c r="J646" s="29">
        <f t="shared" si="181"/>
        <v>0</v>
      </c>
      <c r="K646" s="24">
        <f t="shared" si="177"/>
        <v>0</v>
      </c>
      <c r="L646" s="24">
        <f t="shared" si="177"/>
        <v>0</v>
      </c>
      <c r="M646" s="24">
        <f t="shared" si="177"/>
        <v>0</v>
      </c>
      <c r="N646" s="24">
        <f t="shared" si="177"/>
        <v>0</v>
      </c>
      <c r="O646" s="24">
        <f t="shared" si="177"/>
        <v>0</v>
      </c>
      <c r="P646" s="24">
        <f t="shared" si="177"/>
        <v>0</v>
      </c>
      <c r="Q646" s="24">
        <f t="shared" si="177"/>
        <v>0</v>
      </c>
      <c r="R646" s="24">
        <f t="shared" si="177"/>
        <v>0</v>
      </c>
      <c r="S646" s="24">
        <f t="shared" si="177"/>
        <v>0</v>
      </c>
      <c r="T646" s="25" t="s">
        <v>31</v>
      </c>
      <c r="U646" s="30"/>
      <c r="W646" s="31"/>
    </row>
    <row r="647" spans="2:23" s="26" customFormat="1" ht="21" hidden="1" customHeight="1" outlineLevel="1" x14ac:dyDescent="0.25">
      <c r="B647" s="27"/>
      <c r="C647" s="18"/>
      <c r="D647" s="18"/>
      <c r="E647" s="62"/>
      <c r="F647" s="39"/>
      <c r="G647" s="39"/>
      <c r="H647" s="29">
        <f t="shared" si="165"/>
        <v>0</v>
      </c>
      <c r="I647" s="29">
        <f t="shared" si="166"/>
        <v>0</v>
      </c>
      <c r="J647" s="29">
        <f t="shared" si="181"/>
        <v>0</v>
      </c>
      <c r="K647" s="24">
        <f t="shared" si="177"/>
        <v>0</v>
      </c>
      <c r="L647" s="24">
        <f t="shared" si="177"/>
        <v>0</v>
      </c>
      <c r="M647" s="24">
        <f t="shared" si="177"/>
        <v>0</v>
      </c>
      <c r="N647" s="24">
        <f t="shared" si="177"/>
        <v>0</v>
      </c>
      <c r="O647" s="24">
        <f t="shared" si="177"/>
        <v>0</v>
      </c>
      <c r="P647" s="24">
        <f t="shared" si="177"/>
        <v>0</v>
      </c>
      <c r="Q647" s="24">
        <f t="shared" si="177"/>
        <v>0</v>
      </c>
      <c r="R647" s="24">
        <f t="shared" si="177"/>
        <v>0</v>
      </c>
      <c r="S647" s="24">
        <f t="shared" si="177"/>
        <v>0</v>
      </c>
      <c r="T647" s="25" t="s">
        <v>31</v>
      </c>
      <c r="U647" s="30"/>
      <c r="W647" s="31"/>
    </row>
    <row r="648" spans="2:23" s="68" customFormat="1" ht="21" hidden="1" customHeight="1" outlineLevel="1" x14ac:dyDescent="0.25">
      <c r="B648" s="17"/>
      <c r="C648" s="65"/>
      <c r="D648" s="65"/>
      <c r="E648" s="66"/>
      <c r="F648" s="39"/>
      <c r="G648" s="39"/>
      <c r="H648" s="29">
        <f t="shared" si="165"/>
        <v>0</v>
      </c>
      <c r="I648" s="29">
        <f t="shared" si="166"/>
        <v>0</v>
      </c>
      <c r="J648" s="29"/>
      <c r="K648" s="24">
        <f t="shared" si="177"/>
        <v>0</v>
      </c>
      <c r="L648" s="24">
        <f t="shared" si="177"/>
        <v>0</v>
      </c>
      <c r="M648" s="24">
        <f t="shared" si="177"/>
        <v>0</v>
      </c>
      <c r="N648" s="24">
        <f t="shared" si="177"/>
        <v>0</v>
      </c>
      <c r="O648" s="24">
        <f t="shared" si="177"/>
        <v>0</v>
      </c>
      <c r="P648" s="24">
        <f t="shared" si="177"/>
        <v>0</v>
      </c>
      <c r="Q648" s="24">
        <f t="shared" si="177"/>
        <v>0</v>
      </c>
      <c r="R648" s="24">
        <f t="shared" si="177"/>
        <v>0</v>
      </c>
      <c r="S648" s="24">
        <f t="shared" si="177"/>
        <v>0</v>
      </c>
      <c r="T648" s="25"/>
      <c r="U648" s="67"/>
      <c r="V648" s="26"/>
    </row>
    <row r="649" spans="2:23" s="26" customFormat="1" ht="21" hidden="1" customHeight="1" outlineLevel="1" x14ac:dyDescent="0.25">
      <c r="B649" s="27"/>
      <c r="C649" s="18"/>
      <c r="D649" s="18"/>
      <c r="E649" s="62"/>
      <c r="F649" s="39"/>
      <c r="G649" s="39"/>
      <c r="H649" s="29">
        <f t="shared" si="165"/>
        <v>0</v>
      </c>
      <c r="I649" s="29">
        <f t="shared" si="166"/>
        <v>0</v>
      </c>
      <c r="J649" s="29">
        <f t="shared" ref="J649:J654" si="182">(H649*D649)+(I649*D649)</f>
        <v>0</v>
      </c>
      <c r="K649" s="24">
        <f t="shared" si="177"/>
        <v>0</v>
      </c>
      <c r="L649" s="24">
        <f t="shared" si="177"/>
        <v>0</v>
      </c>
      <c r="M649" s="24">
        <f t="shared" si="177"/>
        <v>0</v>
      </c>
      <c r="N649" s="24">
        <f t="shared" si="177"/>
        <v>0</v>
      </c>
      <c r="O649" s="24">
        <f t="shared" si="177"/>
        <v>0</v>
      </c>
      <c r="P649" s="24">
        <f t="shared" si="177"/>
        <v>0</v>
      </c>
      <c r="Q649" s="24">
        <f t="shared" si="177"/>
        <v>0</v>
      </c>
      <c r="R649" s="24">
        <f t="shared" si="177"/>
        <v>0</v>
      </c>
      <c r="S649" s="24">
        <f t="shared" si="177"/>
        <v>0</v>
      </c>
      <c r="T649" s="25" t="s">
        <v>31</v>
      </c>
      <c r="U649" s="30"/>
      <c r="W649" s="31"/>
    </row>
    <row r="650" spans="2:23" s="38" customFormat="1" ht="21" hidden="1" customHeight="1" outlineLevel="1" x14ac:dyDescent="0.25">
      <c r="B650" s="32"/>
      <c r="C650" s="33"/>
      <c r="D650" s="33"/>
      <c r="E650" s="34"/>
      <c r="F650" s="35"/>
      <c r="G650" s="35"/>
      <c r="H650" s="29">
        <f t="shared" si="165"/>
        <v>0</v>
      </c>
      <c r="I650" s="29">
        <f t="shared" si="166"/>
        <v>0</v>
      </c>
      <c r="J650" s="36">
        <f t="shared" si="182"/>
        <v>0</v>
      </c>
      <c r="K650" s="24">
        <f t="shared" si="177"/>
        <v>0</v>
      </c>
      <c r="L650" s="24">
        <f t="shared" si="177"/>
        <v>0</v>
      </c>
      <c r="M650" s="24">
        <f t="shared" si="177"/>
        <v>0</v>
      </c>
      <c r="N650" s="24">
        <f t="shared" si="177"/>
        <v>0</v>
      </c>
      <c r="O650" s="24">
        <f t="shared" si="177"/>
        <v>0</v>
      </c>
      <c r="P650" s="24">
        <f t="shared" si="177"/>
        <v>0</v>
      </c>
      <c r="Q650" s="24">
        <f t="shared" si="177"/>
        <v>0</v>
      </c>
      <c r="R650" s="24">
        <f t="shared" si="177"/>
        <v>0</v>
      </c>
      <c r="S650" s="24">
        <f t="shared" si="177"/>
        <v>0</v>
      </c>
      <c r="T650" s="37" t="s">
        <v>31</v>
      </c>
      <c r="U650" s="37"/>
    </row>
    <row r="651" spans="2:23" s="26" customFormat="1" ht="21" hidden="1" customHeight="1" outlineLevel="1" x14ac:dyDescent="0.25">
      <c r="B651" s="27"/>
      <c r="C651" s="18"/>
      <c r="D651" s="18"/>
      <c r="E651" s="19"/>
      <c r="F651" s="20"/>
      <c r="G651" s="28"/>
      <c r="H651" s="29">
        <f t="shared" si="165"/>
        <v>0</v>
      </c>
      <c r="I651" s="29">
        <f t="shared" si="166"/>
        <v>0</v>
      </c>
      <c r="J651" s="29">
        <f t="shared" si="182"/>
        <v>0</v>
      </c>
      <c r="K651" s="24">
        <f t="shared" si="177"/>
        <v>0</v>
      </c>
      <c r="L651" s="24">
        <f t="shared" si="177"/>
        <v>0</v>
      </c>
      <c r="M651" s="24">
        <f t="shared" si="177"/>
        <v>0</v>
      </c>
      <c r="N651" s="24">
        <f t="shared" ref="K651:S679" si="183">IF($E651=N$6,$J651,0)</f>
        <v>0</v>
      </c>
      <c r="O651" s="24">
        <f t="shared" si="183"/>
        <v>0</v>
      </c>
      <c r="P651" s="24">
        <f t="shared" si="183"/>
        <v>0</v>
      </c>
      <c r="Q651" s="24">
        <f t="shared" si="183"/>
        <v>0</v>
      </c>
      <c r="R651" s="24">
        <f t="shared" si="183"/>
        <v>0</v>
      </c>
      <c r="S651" s="24">
        <f t="shared" si="183"/>
        <v>0</v>
      </c>
      <c r="T651" s="25" t="s">
        <v>31</v>
      </c>
      <c r="U651" s="30"/>
      <c r="W651" s="31"/>
    </row>
    <row r="652" spans="2:23" s="26" customFormat="1" ht="21" hidden="1" customHeight="1" outlineLevel="1" x14ac:dyDescent="0.25">
      <c r="B652" s="27"/>
      <c r="C652" s="18"/>
      <c r="D652" s="18"/>
      <c r="E652" s="19"/>
      <c r="F652" s="20"/>
      <c r="G652" s="28"/>
      <c r="H652" s="29">
        <f t="shared" si="165"/>
        <v>0</v>
      </c>
      <c r="I652" s="29">
        <f t="shared" si="166"/>
        <v>0</v>
      </c>
      <c r="J652" s="29">
        <f t="shared" si="182"/>
        <v>0</v>
      </c>
      <c r="K652" s="24">
        <f t="shared" si="183"/>
        <v>0</v>
      </c>
      <c r="L652" s="24">
        <f t="shared" si="183"/>
        <v>0</v>
      </c>
      <c r="M652" s="24">
        <f t="shared" si="183"/>
        <v>0</v>
      </c>
      <c r="N652" s="24">
        <f t="shared" si="183"/>
        <v>0</v>
      </c>
      <c r="O652" s="24">
        <f t="shared" si="183"/>
        <v>0</v>
      </c>
      <c r="P652" s="24">
        <f t="shared" si="183"/>
        <v>0</v>
      </c>
      <c r="Q652" s="24">
        <f t="shared" si="183"/>
        <v>0</v>
      </c>
      <c r="R652" s="24">
        <f t="shared" si="183"/>
        <v>0</v>
      </c>
      <c r="S652" s="24">
        <f t="shared" si="183"/>
        <v>0</v>
      </c>
      <c r="T652" s="25" t="s">
        <v>31</v>
      </c>
      <c r="U652" s="30"/>
      <c r="W652" s="31"/>
    </row>
    <row r="653" spans="2:23" s="26" customFormat="1" ht="21" hidden="1" customHeight="1" outlineLevel="1" x14ac:dyDescent="0.25">
      <c r="B653" s="27"/>
      <c r="C653" s="18"/>
      <c r="D653" s="18"/>
      <c r="E653" s="19"/>
      <c r="F653" s="20"/>
      <c r="G653" s="28"/>
      <c r="H653" s="29">
        <f t="shared" ref="H653:H716" si="184">IF(C653="A",PRODUCT(E653:G653),0)</f>
        <v>0</v>
      </c>
      <c r="I653" s="29">
        <f t="shared" ref="I653:I716" si="185">IF(C653="D",-PRODUCT(E653:G653),0)</f>
        <v>0</v>
      </c>
      <c r="J653" s="29">
        <f t="shared" si="182"/>
        <v>0</v>
      </c>
      <c r="K653" s="24">
        <f t="shared" si="183"/>
        <v>0</v>
      </c>
      <c r="L653" s="24">
        <f t="shared" si="183"/>
        <v>0</v>
      </c>
      <c r="M653" s="24">
        <f t="shared" si="183"/>
        <v>0</v>
      </c>
      <c r="N653" s="24">
        <f t="shared" si="183"/>
        <v>0</v>
      </c>
      <c r="O653" s="24">
        <f t="shared" si="183"/>
        <v>0</v>
      </c>
      <c r="P653" s="24">
        <f t="shared" si="183"/>
        <v>0</v>
      </c>
      <c r="Q653" s="24">
        <f t="shared" si="183"/>
        <v>0</v>
      </c>
      <c r="R653" s="24">
        <f t="shared" si="183"/>
        <v>0</v>
      </c>
      <c r="S653" s="24">
        <f t="shared" si="183"/>
        <v>0</v>
      </c>
      <c r="T653" s="25" t="s">
        <v>31</v>
      </c>
      <c r="U653" s="30"/>
      <c r="W653" s="31"/>
    </row>
    <row r="654" spans="2:23" s="26" customFormat="1" ht="21" hidden="1" customHeight="1" outlineLevel="1" x14ac:dyDescent="0.25">
      <c r="B654" s="32"/>
      <c r="C654" s="33"/>
      <c r="D654" s="33"/>
      <c r="E654" s="34"/>
      <c r="F654" s="35"/>
      <c r="G654" s="35"/>
      <c r="H654" s="29">
        <f t="shared" si="184"/>
        <v>0</v>
      </c>
      <c r="I654" s="29">
        <f t="shared" si="185"/>
        <v>0</v>
      </c>
      <c r="J654" s="29">
        <f t="shared" si="182"/>
        <v>0</v>
      </c>
      <c r="K654" s="24">
        <f t="shared" si="183"/>
        <v>0</v>
      </c>
      <c r="L654" s="24">
        <f t="shared" si="183"/>
        <v>0</v>
      </c>
      <c r="M654" s="24">
        <f t="shared" si="183"/>
        <v>0</v>
      </c>
      <c r="N654" s="24">
        <f t="shared" si="183"/>
        <v>0</v>
      </c>
      <c r="O654" s="24">
        <f t="shared" si="183"/>
        <v>0</v>
      </c>
      <c r="P654" s="24">
        <f t="shared" si="183"/>
        <v>0</v>
      </c>
      <c r="Q654" s="24">
        <f t="shared" si="183"/>
        <v>0</v>
      </c>
      <c r="R654" s="24">
        <f t="shared" si="183"/>
        <v>0</v>
      </c>
      <c r="S654" s="24">
        <f t="shared" si="183"/>
        <v>0</v>
      </c>
      <c r="T654" s="25" t="s">
        <v>31</v>
      </c>
      <c r="U654" s="30"/>
      <c r="W654" s="31"/>
    </row>
    <row r="655" spans="2:23" s="26" customFormat="1" ht="21" hidden="1" customHeight="1" outlineLevel="1" x14ac:dyDescent="0.25">
      <c r="B655" s="17"/>
      <c r="C655" s="18"/>
      <c r="D655" s="19"/>
      <c r="E655" s="20"/>
      <c r="F655" s="21"/>
      <c r="G655" s="22"/>
      <c r="H655" s="29">
        <f t="shared" si="184"/>
        <v>0</v>
      </c>
      <c r="I655" s="29">
        <f t="shared" si="185"/>
        <v>0</v>
      </c>
      <c r="J655" s="23">
        <f t="shared" ref="J655" si="186">IF($D655=J$6,$C655*$G655,0)</f>
        <v>0</v>
      </c>
      <c r="K655" s="24">
        <f t="shared" si="183"/>
        <v>0</v>
      </c>
      <c r="L655" s="24">
        <f t="shared" si="183"/>
        <v>0</v>
      </c>
      <c r="M655" s="24">
        <f t="shared" si="183"/>
        <v>0</v>
      </c>
      <c r="N655" s="24">
        <f t="shared" si="183"/>
        <v>0</v>
      </c>
      <c r="O655" s="24">
        <f t="shared" si="183"/>
        <v>0</v>
      </c>
      <c r="P655" s="24">
        <f t="shared" si="183"/>
        <v>0</v>
      </c>
      <c r="Q655" s="24">
        <f t="shared" si="183"/>
        <v>0</v>
      </c>
      <c r="R655" s="24">
        <f t="shared" si="183"/>
        <v>0</v>
      </c>
      <c r="S655" s="24">
        <f t="shared" si="183"/>
        <v>0</v>
      </c>
      <c r="T655" s="31"/>
    </row>
    <row r="656" spans="2:23" s="26" customFormat="1" ht="21" hidden="1" customHeight="1" outlineLevel="1" x14ac:dyDescent="0.25">
      <c r="B656" s="27"/>
      <c r="C656" s="18"/>
      <c r="D656" s="18"/>
      <c r="E656" s="19"/>
      <c r="F656" s="20"/>
      <c r="G656" s="28"/>
      <c r="H656" s="29">
        <f t="shared" si="184"/>
        <v>0</v>
      </c>
      <c r="I656" s="29">
        <f t="shared" si="185"/>
        <v>0</v>
      </c>
      <c r="J656" s="29">
        <f t="shared" ref="J656:J658" si="187">(H656*D656)+(I656*D656)</f>
        <v>0</v>
      </c>
      <c r="K656" s="24">
        <f t="shared" si="183"/>
        <v>0</v>
      </c>
      <c r="L656" s="24">
        <f t="shared" si="183"/>
        <v>0</v>
      </c>
      <c r="M656" s="24">
        <f t="shared" si="183"/>
        <v>0</v>
      </c>
      <c r="N656" s="24">
        <f t="shared" si="183"/>
        <v>0</v>
      </c>
      <c r="O656" s="24">
        <f t="shared" si="183"/>
        <v>0</v>
      </c>
      <c r="P656" s="24">
        <f t="shared" si="183"/>
        <v>0</v>
      </c>
      <c r="Q656" s="24">
        <f t="shared" si="183"/>
        <v>0</v>
      </c>
      <c r="R656" s="24">
        <f t="shared" si="183"/>
        <v>0</v>
      </c>
      <c r="S656" s="24">
        <f t="shared" si="183"/>
        <v>0</v>
      </c>
      <c r="T656" s="25" t="s">
        <v>31</v>
      </c>
      <c r="U656" s="30"/>
      <c r="W656" s="31"/>
    </row>
    <row r="657" spans="2:23" s="26" customFormat="1" ht="21" hidden="1" customHeight="1" outlineLevel="1" x14ac:dyDescent="0.25">
      <c r="B657" s="27"/>
      <c r="C657" s="18"/>
      <c r="D657" s="18"/>
      <c r="E657" s="19"/>
      <c r="F657" s="20"/>
      <c r="G657" s="28"/>
      <c r="H657" s="29">
        <f t="shared" si="184"/>
        <v>0</v>
      </c>
      <c r="I657" s="29">
        <f t="shared" si="185"/>
        <v>0</v>
      </c>
      <c r="J657" s="29">
        <f t="shared" si="187"/>
        <v>0</v>
      </c>
      <c r="K657" s="24">
        <f t="shared" si="183"/>
        <v>0</v>
      </c>
      <c r="L657" s="24">
        <f t="shared" si="183"/>
        <v>0</v>
      </c>
      <c r="M657" s="24">
        <f t="shared" si="183"/>
        <v>0</v>
      </c>
      <c r="N657" s="24">
        <f t="shared" si="183"/>
        <v>0</v>
      </c>
      <c r="O657" s="24">
        <f t="shared" si="183"/>
        <v>0</v>
      </c>
      <c r="P657" s="24">
        <f t="shared" si="183"/>
        <v>0</v>
      </c>
      <c r="Q657" s="24">
        <f t="shared" si="183"/>
        <v>0</v>
      </c>
      <c r="R657" s="24">
        <f t="shared" si="183"/>
        <v>0</v>
      </c>
      <c r="S657" s="24">
        <f t="shared" si="183"/>
        <v>0</v>
      </c>
      <c r="T657" s="25" t="s">
        <v>31</v>
      </c>
      <c r="U657" s="30"/>
      <c r="W657" s="31"/>
    </row>
    <row r="658" spans="2:23" s="26" customFormat="1" ht="21" hidden="1" customHeight="1" outlineLevel="1" x14ac:dyDescent="0.25">
      <c r="B658" s="27"/>
      <c r="C658" s="18"/>
      <c r="D658" s="18"/>
      <c r="E658" s="19"/>
      <c r="F658" s="20"/>
      <c r="G658" s="28"/>
      <c r="H658" s="29">
        <f t="shared" si="184"/>
        <v>0</v>
      </c>
      <c r="I658" s="29">
        <f t="shared" si="185"/>
        <v>0</v>
      </c>
      <c r="J658" s="29">
        <f t="shared" si="187"/>
        <v>0</v>
      </c>
      <c r="K658" s="24">
        <f t="shared" si="183"/>
        <v>0</v>
      </c>
      <c r="L658" s="24">
        <f t="shared" si="183"/>
        <v>0</v>
      </c>
      <c r="M658" s="24">
        <f t="shared" si="183"/>
        <v>0</v>
      </c>
      <c r="N658" s="24">
        <f t="shared" si="183"/>
        <v>0</v>
      </c>
      <c r="O658" s="24">
        <f t="shared" si="183"/>
        <v>0</v>
      </c>
      <c r="P658" s="24">
        <f t="shared" si="183"/>
        <v>0</v>
      </c>
      <c r="Q658" s="24">
        <f t="shared" si="183"/>
        <v>0</v>
      </c>
      <c r="R658" s="24">
        <f t="shared" si="183"/>
        <v>0</v>
      </c>
      <c r="S658" s="24">
        <f t="shared" si="183"/>
        <v>0</v>
      </c>
      <c r="T658" s="25" t="s">
        <v>31</v>
      </c>
      <c r="U658" s="30"/>
      <c r="W658" s="31"/>
    </row>
    <row r="659" spans="2:23" s="26" customFormat="1" ht="21" hidden="1" customHeight="1" outlineLevel="1" x14ac:dyDescent="0.25">
      <c r="B659" s="17"/>
      <c r="C659" s="18"/>
      <c r="D659" s="19"/>
      <c r="E659" s="20"/>
      <c r="F659" s="21"/>
      <c r="G659" s="22"/>
      <c r="H659" s="29">
        <f t="shared" si="184"/>
        <v>0</v>
      </c>
      <c r="I659" s="29">
        <f t="shared" si="185"/>
        <v>0</v>
      </c>
      <c r="J659" s="23">
        <f t="shared" ref="J659" si="188">IF($D659=J$6,$C659*$G659,0)</f>
        <v>0</v>
      </c>
      <c r="K659" s="24">
        <f t="shared" si="183"/>
        <v>0</v>
      </c>
      <c r="L659" s="24">
        <f t="shared" si="183"/>
        <v>0</v>
      </c>
      <c r="M659" s="24">
        <f t="shared" si="183"/>
        <v>0</v>
      </c>
      <c r="N659" s="24">
        <f t="shared" si="183"/>
        <v>0</v>
      </c>
      <c r="O659" s="24">
        <f t="shared" si="183"/>
        <v>0</v>
      </c>
      <c r="P659" s="24">
        <f t="shared" si="183"/>
        <v>0</v>
      </c>
      <c r="Q659" s="24">
        <f t="shared" si="183"/>
        <v>0</v>
      </c>
      <c r="R659" s="24">
        <f t="shared" si="183"/>
        <v>0</v>
      </c>
      <c r="S659" s="24">
        <f t="shared" si="183"/>
        <v>0</v>
      </c>
      <c r="T659" s="31"/>
    </row>
    <row r="660" spans="2:23" s="26" customFormat="1" ht="21" hidden="1" customHeight="1" outlineLevel="1" x14ac:dyDescent="0.25">
      <c r="B660" s="27"/>
      <c r="C660" s="18"/>
      <c r="D660" s="18"/>
      <c r="E660" s="19"/>
      <c r="F660" s="20"/>
      <c r="G660" s="28"/>
      <c r="H660" s="29">
        <f t="shared" si="184"/>
        <v>0</v>
      </c>
      <c r="I660" s="29">
        <f t="shared" si="185"/>
        <v>0</v>
      </c>
      <c r="J660" s="29">
        <f t="shared" ref="J660:J667" si="189">(H660*D660)+(I660*D660)</f>
        <v>0</v>
      </c>
      <c r="K660" s="24">
        <f t="shared" si="183"/>
        <v>0</v>
      </c>
      <c r="L660" s="24">
        <f t="shared" si="183"/>
        <v>0</v>
      </c>
      <c r="M660" s="24">
        <f t="shared" si="183"/>
        <v>0</v>
      </c>
      <c r="N660" s="24">
        <f t="shared" si="183"/>
        <v>0</v>
      </c>
      <c r="O660" s="24">
        <f t="shared" si="183"/>
        <v>0</v>
      </c>
      <c r="P660" s="24">
        <f t="shared" si="183"/>
        <v>0</v>
      </c>
      <c r="Q660" s="24">
        <f t="shared" si="183"/>
        <v>0</v>
      </c>
      <c r="R660" s="24">
        <f t="shared" si="183"/>
        <v>0</v>
      </c>
      <c r="S660" s="24">
        <f t="shared" si="183"/>
        <v>0</v>
      </c>
      <c r="T660" s="25" t="s">
        <v>31</v>
      </c>
      <c r="U660" s="30"/>
      <c r="W660" s="31"/>
    </row>
    <row r="661" spans="2:23" s="38" customFormat="1" ht="21" hidden="1" customHeight="1" outlineLevel="1" x14ac:dyDescent="0.25">
      <c r="B661" s="32"/>
      <c r="C661" s="33"/>
      <c r="D661" s="33"/>
      <c r="E661" s="34"/>
      <c r="F661" s="35"/>
      <c r="G661" s="35"/>
      <c r="H661" s="29">
        <f t="shared" si="184"/>
        <v>0</v>
      </c>
      <c r="I661" s="29">
        <f t="shared" si="185"/>
        <v>0</v>
      </c>
      <c r="J661" s="36">
        <f t="shared" si="189"/>
        <v>0</v>
      </c>
      <c r="K661" s="24">
        <f t="shared" si="183"/>
        <v>0</v>
      </c>
      <c r="L661" s="24">
        <f t="shared" si="183"/>
        <v>0</v>
      </c>
      <c r="M661" s="24">
        <f t="shared" si="183"/>
        <v>0</v>
      </c>
      <c r="N661" s="24">
        <f t="shared" si="183"/>
        <v>0</v>
      </c>
      <c r="O661" s="24">
        <f t="shared" si="183"/>
        <v>0</v>
      </c>
      <c r="P661" s="24">
        <f t="shared" si="183"/>
        <v>0</v>
      </c>
      <c r="Q661" s="24">
        <f t="shared" si="183"/>
        <v>0</v>
      </c>
      <c r="R661" s="24">
        <f t="shared" si="183"/>
        <v>0</v>
      </c>
      <c r="S661" s="24">
        <f t="shared" si="183"/>
        <v>0</v>
      </c>
      <c r="T661" s="37" t="s">
        <v>31</v>
      </c>
      <c r="U661" s="37"/>
    </row>
    <row r="662" spans="2:23" s="26" customFormat="1" ht="21" hidden="1" customHeight="1" outlineLevel="1" x14ac:dyDescent="0.25">
      <c r="B662" s="27"/>
      <c r="C662" s="18"/>
      <c r="D662" s="18"/>
      <c r="E662" s="19"/>
      <c r="F662" s="20"/>
      <c r="G662" s="28"/>
      <c r="H662" s="29">
        <f t="shared" si="184"/>
        <v>0</v>
      </c>
      <c r="I662" s="29">
        <f t="shared" si="185"/>
        <v>0</v>
      </c>
      <c r="J662" s="29">
        <f t="shared" si="189"/>
        <v>0</v>
      </c>
      <c r="K662" s="24">
        <f t="shared" si="183"/>
        <v>0</v>
      </c>
      <c r="L662" s="24">
        <f t="shared" si="183"/>
        <v>0</v>
      </c>
      <c r="M662" s="24">
        <f t="shared" si="183"/>
        <v>0</v>
      </c>
      <c r="N662" s="24">
        <f t="shared" si="183"/>
        <v>0</v>
      </c>
      <c r="O662" s="24">
        <f t="shared" si="183"/>
        <v>0</v>
      </c>
      <c r="P662" s="24">
        <f t="shared" si="183"/>
        <v>0</v>
      </c>
      <c r="Q662" s="24">
        <f t="shared" si="183"/>
        <v>0</v>
      </c>
      <c r="R662" s="24">
        <f t="shared" si="183"/>
        <v>0</v>
      </c>
      <c r="S662" s="24">
        <f t="shared" si="183"/>
        <v>0</v>
      </c>
      <c r="T662" s="25" t="s">
        <v>31</v>
      </c>
      <c r="U662" s="30"/>
      <c r="W662" s="31"/>
    </row>
    <row r="663" spans="2:23" s="26" customFormat="1" ht="21" hidden="1" customHeight="1" outlineLevel="1" x14ac:dyDescent="0.25">
      <c r="B663" s="27"/>
      <c r="C663" s="18"/>
      <c r="D663" s="18"/>
      <c r="E663" s="19"/>
      <c r="F663" s="20"/>
      <c r="G663" s="28"/>
      <c r="H663" s="29">
        <f t="shared" si="184"/>
        <v>0</v>
      </c>
      <c r="I663" s="29">
        <f t="shared" si="185"/>
        <v>0</v>
      </c>
      <c r="J663" s="29">
        <f t="shared" si="189"/>
        <v>0</v>
      </c>
      <c r="K663" s="24">
        <f t="shared" si="183"/>
        <v>0</v>
      </c>
      <c r="L663" s="24">
        <f t="shared" si="183"/>
        <v>0</v>
      </c>
      <c r="M663" s="24">
        <f t="shared" si="183"/>
        <v>0</v>
      </c>
      <c r="N663" s="24">
        <f t="shared" si="183"/>
        <v>0</v>
      </c>
      <c r="O663" s="24">
        <f t="shared" si="183"/>
        <v>0</v>
      </c>
      <c r="P663" s="24">
        <f t="shared" si="183"/>
        <v>0</v>
      </c>
      <c r="Q663" s="24">
        <f t="shared" si="183"/>
        <v>0</v>
      </c>
      <c r="R663" s="24">
        <f t="shared" si="183"/>
        <v>0</v>
      </c>
      <c r="S663" s="24">
        <f t="shared" si="183"/>
        <v>0</v>
      </c>
      <c r="T663" s="25" t="s">
        <v>31</v>
      </c>
      <c r="U663" s="30"/>
      <c r="W663" s="31"/>
    </row>
    <row r="664" spans="2:23" s="26" customFormat="1" ht="21" hidden="1" customHeight="1" outlineLevel="1" x14ac:dyDescent="0.25">
      <c r="B664" s="27"/>
      <c r="C664" s="18"/>
      <c r="D664" s="18"/>
      <c r="E664" s="19"/>
      <c r="F664" s="20"/>
      <c r="G664" s="28"/>
      <c r="H664" s="29">
        <f t="shared" si="184"/>
        <v>0</v>
      </c>
      <c r="I664" s="29">
        <f t="shared" si="185"/>
        <v>0</v>
      </c>
      <c r="J664" s="29">
        <f t="shared" si="189"/>
        <v>0</v>
      </c>
      <c r="K664" s="24">
        <f t="shared" si="183"/>
        <v>0</v>
      </c>
      <c r="L664" s="24">
        <f t="shared" si="183"/>
        <v>0</v>
      </c>
      <c r="M664" s="24">
        <f t="shared" si="183"/>
        <v>0</v>
      </c>
      <c r="N664" s="24">
        <f t="shared" si="183"/>
        <v>0</v>
      </c>
      <c r="O664" s="24">
        <f t="shared" si="183"/>
        <v>0</v>
      </c>
      <c r="P664" s="24">
        <f t="shared" si="183"/>
        <v>0</v>
      </c>
      <c r="Q664" s="24">
        <f t="shared" si="183"/>
        <v>0</v>
      </c>
      <c r="R664" s="24">
        <f t="shared" si="183"/>
        <v>0</v>
      </c>
      <c r="S664" s="24">
        <f t="shared" si="183"/>
        <v>0</v>
      </c>
      <c r="T664" s="25" t="s">
        <v>31</v>
      </c>
      <c r="U664" s="30"/>
      <c r="W664" s="31"/>
    </row>
    <row r="665" spans="2:23" s="26" customFormat="1" ht="21" hidden="1" customHeight="1" outlineLevel="1" x14ac:dyDescent="0.25">
      <c r="B665" s="27"/>
      <c r="C665" s="18"/>
      <c r="D665" s="18"/>
      <c r="E665" s="19"/>
      <c r="F665" s="20"/>
      <c r="G665" s="28"/>
      <c r="H665" s="29">
        <f t="shared" si="184"/>
        <v>0</v>
      </c>
      <c r="I665" s="29">
        <f t="shared" si="185"/>
        <v>0</v>
      </c>
      <c r="J665" s="29">
        <f t="shared" si="189"/>
        <v>0</v>
      </c>
      <c r="K665" s="24">
        <f t="shared" si="183"/>
        <v>0</v>
      </c>
      <c r="L665" s="24">
        <f t="shared" si="183"/>
        <v>0</v>
      </c>
      <c r="M665" s="24">
        <f t="shared" si="183"/>
        <v>0</v>
      </c>
      <c r="N665" s="24">
        <f t="shared" si="183"/>
        <v>0</v>
      </c>
      <c r="O665" s="24">
        <f t="shared" si="183"/>
        <v>0</v>
      </c>
      <c r="P665" s="24">
        <f t="shared" si="183"/>
        <v>0</v>
      </c>
      <c r="Q665" s="24">
        <f t="shared" si="183"/>
        <v>0</v>
      </c>
      <c r="R665" s="24">
        <f t="shared" si="183"/>
        <v>0</v>
      </c>
      <c r="S665" s="24">
        <f t="shared" si="183"/>
        <v>0</v>
      </c>
      <c r="T665" s="25" t="s">
        <v>31</v>
      </c>
      <c r="U665" s="30"/>
      <c r="W665" s="31"/>
    </row>
    <row r="666" spans="2:23" s="38" customFormat="1" ht="21" hidden="1" customHeight="1" outlineLevel="1" x14ac:dyDescent="0.25">
      <c r="B666" s="32"/>
      <c r="C666" s="33"/>
      <c r="D666" s="33"/>
      <c r="E666" s="34"/>
      <c r="F666" s="35"/>
      <c r="G666" s="35"/>
      <c r="H666" s="29">
        <f t="shared" si="184"/>
        <v>0</v>
      </c>
      <c r="I666" s="29">
        <f t="shared" si="185"/>
        <v>0</v>
      </c>
      <c r="J666" s="36">
        <f t="shared" si="189"/>
        <v>0</v>
      </c>
      <c r="K666" s="24">
        <f t="shared" si="183"/>
        <v>0</v>
      </c>
      <c r="L666" s="24">
        <f t="shared" si="183"/>
        <v>0</v>
      </c>
      <c r="M666" s="24">
        <f t="shared" si="183"/>
        <v>0</v>
      </c>
      <c r="N666" s="24">
        <f t="shared" si="183"/>
        <v>0</v>
      </c>
      <c r="O666" s="24">
        <f t="shared" si="183"/>
        <v>0</v>
      </c>
      <c r="P666" s="24">
        <f t="shared" si="183"/>
        <v>0</v>
      </c>
      <c r="Q666" s="24">
        <f t="shared" si="183"/>
        <v>0</v>
      </c>
      <c r="R666" s="24">
        <f t="shared" si="183"/>
        <v>0</v>
      </c>
      <c r="S666" s="24">
        <f t="shared" si="183"/>
        <v>0</v>
      </c>
      <c r="T666" s="37" t="s">
        <v>31</v>
      </c>
      <c r="U666" s="37"/>
    </row>
    <row r="667" spans="2:23" s="26" customFormat="1" ht="21" hidden="1" customHeight="1" outlineLevel="1" x14ac:dyDescent="0.25">
      <c r="B667" s="27"/>
      <c r="C667" s="18"/>
      <c r="D667" s="18"/>
      <c r="E667" s="19"/>
      <c r="F667" s="20"/>
      <c r="G667" s="28"/>
      <c r="H667" s="29">
        <f t="shared" si="184"/>
        <v>0</v>
      </c>
      <c r="I667" s="29">
        <f t="shared" si="185"/>
        <v>0</v>
      </c>
      <c r="J667" s="29">
        <f t="shared" si="189"/>
        <v>0</v>
      </c>
      <c r="K667" s="24">
        <f t="shared" si="183"/>
        <v>0</v>
      </c>
      <c r="L667" s="24">
        <f t="shared" si="183"/>
        <v>0</v>
      </c>
      <c r="M667" s="24">
        <f t="shared" si="183"/>
        <v>0</v>
      </c>
      <c r="N667" s="24">
        <f t="shared" si="183"/>
        <v>0</v>
      </c>
      <c r="O667" s="24">
        <f t="shared" si="183"/>
        <v>0</v>
      </c>
      <c r="P667" s="24">
        <f t="shared" si="183"/>
        <v>0</v>
      </c>
      <c r="Q667" s="24">
        <f t="shared" si="183"/>
        <v>0</v>
      </c>
      <c r="R667" s="24">
        <f t="shared" si="183"/>
        <v>0</v>
      </c>
      <c r="S667" s="24">
        <f t="shared" si="183"/>
        <v>0</v>
      </c>
      <c r="T667" s="25" t="s">
        <v>31</v>
      </c>
      <c r="U667" s="30"/>
      <c r="W667" s="31"/>
    </row>
    <row r="668" spans="2:23" s="26" customFormat="1" ht="21" hidden="1" customHeight="1" outlineLevel="1" x14ac:dyDescent="0.25">
      <c r="B668" s="17"/>
      <c r="C668" s="18"/>
      <c r="D668" s="19"/>
      <c r="E668" s="20"/>
      <c r="F668" s="21"/>
      <c r="G668" s="22"/>
      <c r="H668" s="29">
        <f t="shared" si="184"/>
        <v>0</v>
      </c>
      <c r="I668" s="29">
        <f t="shared" si="185"/>
        <v>0</v>
      </c>
      <c r="J668" s="23">
        <f t="shared" ref="J668" si="190">IF($D668=J$6,$C668*$G668,0)</f>
        <v>0</v>
      </c>
      <c r="K668" s="24">
        <f t="shared" si="183"/>
        <v>0</v>
      </c>
      <c r="L668" s="24">
        <f t="shared" si="183"/>
        <v>0</v>
      </c>
      <c r="M668" s="24">
        <f t="shared" si="183"/>
        <v>0</v>
      </c>
      <c r="N668" s="24">
        <f t="shared" si="183"/>
        <v>0</v>
      </c>
      <c r="O668" s="24">
        <f t="shared" si="183"/>
        <v>0</v>
      </c>
      <c r="P668" s="24">
        <f t="shared" si="183"/>
        <v>0</v>
      </c>
      <c r="Q668" s="24">
        <f t="shared" si="183"/>
        <v>0</v>
      </c>
      <c r="R668" s="24">
        <f t="shared" si="183"/>
        <v>0</v>
      </c>
      <c r="S668" s="24">
        <f t="shared" si="183"/>
        <v>0</v>
      </c>
      <c r="T668" s="31"/>
    </row>
    <row r="669" spans="2:23" s="26" customFormat="1" ht="21" hidden="1" customHeight="1" outlineLevel="1" x14ac:dyDescent="0.25">
      <c r="B669" s="27"/>
      <c r="C669" s="18"/>
      <c r="D669" s="18"/>
      <c r="E669" s="19"/>
      <c r="F669" s="20"/>
      <c r="G669" s="28"/>
      <c r="H669" s="29">
        <f t="shared" si="184"/>
        <v>0</v>
      </c>
      <c r="I669" s="29">
        <f t="shared" si="185"/>
        <v>0</v>
      </c>
      <c r="J669" s="29">
        <f t="shared" ref="J669:J675" si="191">(H669*D669)+(I669*D669)</f>
        <v>0</v>
      </c>
      <c r="K669" s="24">
        <f t="shared" si="183"/>
        <v>0</v>
      </c>
      <c r="L669" s="24">
        <f t="shared" si="183"/>
        <v>0</v>
      </c>
      <c r="M669" s="24">
        <f t="shared" si="183"/>
        <v>0</v>
      </c>
      <c r="N669" s="24">
        <f t="shared" si="183"/>
        <v>0</v>
      </c>
      <c r="O669" s="24">
        <f t="shared" si="183"/>
        <v>0</v>
      </c>
      <c r="P669" s="24">
        <f t="shared" si="183"/>
        <v>0</v>
      </c>
      <c r="Q669" s="24">
        <f t="shared" si="183"/>
        <v>0</v>
      </c>
      <c r="R669" s="24">
        <f t="shared" si="183"/>
        <v>0</v>
      </c>
      <c r="S669" s="24">
        <f t="shared" si="183"/>
        <v>0</v>
      </c>
      <c r="T669" s="25" t="s">
        <v>31</v>
      </c>
      <c r="U669" s="30"/>
      <c r="W669" s="31"/>
    </row>
    <row r="670" spans="2:23" s="26" customFormat="1" ht="21" hidden="1" customHeight="1" outlineLevel="1" x14ac:dyDescent="0.25">
      <c r="B670" s="27"/>
      <c r="C670" s="18"/>
      <c r="D670" s="18"/>
      <c r="E670" s="19"/>
      <c r="F670" s="20"/>
      <c r="G670" s="28"/>
      <c r="H670" s="29">
        <f t="shared" si="184"/>
        <v>0</v>
      </c>
      <c r="I670" s="29">
        <f t="shared" si="185"/>
        <v>0</v>
      </c>
      <c r="J670" s="29">
        <f t="shared" si="191"/>
        <v>0</v>
      </c>
      <c r="K670" s="24">
        <f t="shared" si="183"/>
        <v>0</v>
      </c>
      <c r="L670" s="24">
        <f t="shared" si="183"/>
        <v>0</v>
      </c>
      <c r="M670" s="24">
        <f t="shared" si="183"/>
        <v>0</v>
      </c>
      <c r="N670" s="24">
        <f t="shared" si="183"/>
        <v>0</v>
      </c>
      <c r="O670" s="24">
        <f t="shared" si="183"/>
        <v>0</v>
      </c>
      <c r="P670" s="24">
        <f t="shared" si="183"/>
        <v>0</v>
      </c>
      <c r="Q670" s="24">
        <f t="shared" si="183"/>
        <v>0</v>
      </c>
      <c r="R670" s="24">
        <f t="shared" si="183"/>
        <v>0</v>
      </c>
      <c r="S670" s="24">
        <f t="shared" si="183"/>
        <v>0</v>
      </c>
      <c r="T670" s="25" t="s">
        <v>31</v>
      </c>
      <c r="U670" s="30"/>
      <c r="W670" s="31"/>
    </row>
    <row r="671" spans="2:23" s="26" customFormat="1" ht="21" hidden="1" customHeight="1" outlineLevel="1" x14ac:dyDescent="0.25">
      <c r="B671" s="27"/>
      <c r="C671" s="18"/>
      <c r="D671" s="18"/>
      <c r="E671" s="19"/>
      <c r="F671" s="20"/>
      <c r="G671" s="28"/>
      <c r="H671" s="29">
        <f t="shared" si="184"/>
        <v>0</v>
      </c>
      <c r="I671" s="29">
        <f t="shared" si="185"/>
        <v>0</v>
      </c>
      <c r="J671" s="29">
        <f t="shared" si="191"/>
        <v>0</v>
      </c>
      <c r="K671" s="24">
        <f t="shared" si="183"/>
        <v>0</v>
      </c>
      <c r="L671" s="24">
        <f t="shared" si="183"/>
        <v>0</v>
      </c>
      <c r="M671" s="24">
        <f t="shared" si="183"/>
        <v>0</v>
      </c>
      <c r="N671" s="24">
        <f t="shared" si="183"/>
        <v>0</v>
      </c>
      <c r="O671" s="24">
        <f t="shared" si="183"/>
        <v>0</v>
      </c>
      <c r="P671" s="24">
        <f t="shared" si="183"/>
        <v>0</v>
      </c>
      <c r="Q671" s="24">
        <f t="shared" si="183"/>
        <v>0</v>
      </c>
      <c r="R671" s="24">
        <f t="shared" si="183"/>
        <v>0</v>
      </c>
      <c r="S671" s="24">
        <f t="shared" si="183"/>
        <v>0</v>
      </c>
      <c r="T671" s="25" t="s">
        <v>31</v>
      </c>
      <c r="U671" s="30"/>
      <c r="W671" s="31"/>
    </row>
    <row r="672" spans="2:23" s="26" customFormat="1" ht="21" hidden="1" customHeight="1" outlineLevel="1" x14ac:dyDescent="0.25">
      <c r="B672" s="27"/>
      <c r="C672" s="18"/>
      <c r="D672" s="18"/>
      <c r="E672" s="19"/>
      <c r="F672" s="20"/>
      <c r="G672" s="28"/>
      <c r="H672" s="29">
        <f t="shared" si="184"/>
        <v>0</v>
      </c>
      <c r="I672" s="29">
        <f t="shared" si="185"/>
        <v>0</v>
      </c>
      <c r="J672" s="29">
        <f t="shared" si="191"/>
        <v>0</v>
      </c>
      <c r="K672" s="24">
        <f t="shared" si="183"/>
        <v>0</v>
      </c>
      <c r="L672" s="24">
        <f t="shared" si="183"/>
        <v>0</v>
      </c>
      <c r="M672" s="24">
        <f t="shared" si="183"/>
        <v>0</v>
      </c>
      <c r="N672" s="24">
        <f t="shared" si="183"/>
        <v>0</v>
      </c>
      <c r="O672" s="24">
        <f t="shared" si="183"/>
        <v>0</v>
      </c>
      <c r="P672" s="24">
        <f t="shared" si="183"/>
        <v>0</v>
      </c>
      <c r="Q672" s="24">
        <f t="shared" si="183"/>
        <v>0</v>
      </c>
      <c r="R672" s="24">
        <f t="shared" si="183"/>
        <v>0</v>
      </c>
      <c r="S672" s="24">
        <f t="shared" si="183"/>
        <v>0</v>
      </c>
      <c r="T672" s="25" t="s">
        <v>31</v>
      </c>
      <c r="U672" s="30"/>
      <c r="W672" s="31"/>
    </row>
    <row r="673" spans="2:23" s="26" customFormat="1" ht="21" hidden="1" customHeight="1" outlineLevel="1" x14ac:dyDescent="0.25">
      <c r="B673" s="27"/>
      <c r="C673" s="18"/>
      <c r="D673" s="18"/>
      <c r="E673" s="19"/>
      <c r="F673" s="20"/>
      <c r="G673" s="28"/>
      <c r="H673" s="29">
        <f t="shared" si="184"/>
        <v>0</v>
      </c>
      <c r="I673" s="29">
        <f t="shared" si="185"/>
        <v>0</v>
      </c>
      <c r="J673" s="29">
        <f t="shared" si="191"/>
        <v>0</v>
      </c>
      <c r="K673" s="24">
        <f t="shared" si="183"/>
        <v>0</v>
      </c>
      <c r="L673" s="24">
        <f t="shared" si="183"/>
        <v>0</v>
      </c>
      <c r="M673" s="24">
        <f t="shared" si="183"/>
        <v>0</v>
      </c>
      <c r="N673" s="24">
        <f t="shared" si="183"/>
        <v>0</v>
      </c>
      <c r="O673" s="24">
        <f t="shared" si="183"/>
        <v>0</v>
      </c>
      <c r="P673" s="24">
        <f t="shared" si="183"/>
        <v>0</v>
      </c>
      <c r="Q673" s="24">
        <f t="shared" si="183"/>
        <v>0</v>
      </c>
      <c r="R673" s="24">
        <f t="shared" si="183"/>
        <v>0</v>
      </c>
      <c r="S673" s="24">
        <f t="shared" si="183"/>
        <v>0</v>
      </c>
      <c r="T673" s="25" t="s">
        <v>31</v>
      </c>
      <c r="U673" s="30"/>
      <c r="W673" s="31"/>
    </row>
    <row r="674" spans="2:23" s="38" customFormat="1" ht="21" hidden="1" customHeight="1" outlineLevel="1" x14ac:dyDescent="0.25">
      <c r="B674" s="32"/>
      <c r="C674" s="33"/>
      <c r="D674" s="33"/>
      <c r="E674" s="34"/>
      <c r="F674" s="35"/>
      <c r="G674" s="35"/>
      <c r="H674" s="29">
        <f t="shared" si="184"/>
        <v>0</v>
      </c>
      <c r="I674" s="29">
        <f t="shared" si="185"/>
        <v>0</v>
      </c>
      <c r="J674" s="36">
        <f t="shared" si="191"/>
        <v>0</v>
      </c>
      <c r="K674" s="24">
        <f t="shared" si="183"/>
        <v>0</v>
      </c>
      <c r="L674" s="24">
        <f t="shared" si="183"/>
        <v>0</v>
      </c>
      <c r="M674" s="24">
        <f t="shared" si="183"/>
        <v>0</v>
      </c>
      <c r="N674" s="24">
        <f t="shared" si="183"/>
        <v>0</v>
      </c>
      <c r="O674" s="24">
        <f t="shared" si="183"/>
        <v>0</v>
      </c>
      <c r="P674" s="24">
        <f t="shared" si="183"/>
        <v>0</v>
      </c>
      <c r="Q674" s="24">
        <f t="shared" si="183"/>
        <v>0</v>
      </c>
      <c r="R674" s="24">
        <f t="shared" si="183"/>
        <v>0</v>
      </c>
      <c r="S674" s="24">
        <f t="shared" si="183"/>
        <v>0</v>
      </c>
      <c r="T674" s="37" t="s">
        <v>31</v>
      </c>
      <c r="U674" s="37"/>
    </row>
    <row r="675" spans="2:23" s="26" customFormat="1" ht="21" hidden="1" customHeight="1" outlineLevel="1" x14ac:dyDescent="0.25">
      <c r="B675" s="27"/>
      <c r="C675" s="18"/>
      <c r="D675" s="18"/>
      <c r="E675" s="19"/>
      <c r="F675" s="20"/>
      <c r="G675" s="28"/>
      <c r="H675" s="29">
        <f t="shared" si="184"/>
        <v>0</v>
      </c>
      <c r="I675" s="29">
        <f t="shared" si="185"/>
        <v>0</v>
      </c>
      <c r="J675" s="29">
        <f t="shared" si="191"/>
        <v>0</v>
      </c>
      <c r="K675" s="24">
        <f t="shared" si="183"/>
        <v>0</v>
      </c>
      <c r="L675" s="24">
        <f t="shared" si="183"/>
        <v>0</v>
      </c>
      <c r="M675" s="24">
        <f t="shared" si="183"/>
        <v>0</v>
      </c>
      <c r="N675" s="24">
        <f t="shared" si="183"/>
        <v>0</v>
      </c>
      <c r="O675" s="24">
        <f t="shared" si="183"/>
        <v>0</v>
      </c>
      <c r="P675" s="24">
        <f t="shared" si="183"/>
        <v>0</v>
      </c>
      <c r="Q675" s="24">
        <f t="shared" si="183"/>
        <v>0</v>
      </c>
      <c r="R675" s="24">
        <f t="shared" si="183"/>
        <v>0</v>
      </c>
      <c r="S675" s="24">
        <f t="shared" si="183"/>
        <v>0</v>
      </c>
      <c r="T675" s="25" t="s">
        <v>31</v>
      </c>
      <c r="U675" s="30"/>
      <c r="W675" s="31"/>
    </row>
    <row r="676" spans="2:23" s="26" customFormat="1" ht="21" hidden="1" customHeight="1" outlineLevel="1" x14ac:dyDescent="0.25">
      <c r="B676" s="17"/>
      <c r="C676" s="18"/>
      <c r="D676" s="19"/>
      <c r="E676" s="20"/>
      <c r="F676" s="21"/>
      <c r="G676" s="22"/>
      <c r="H676" s="29">
        <f t="shared" si="184"/>
        <v>0</v>
      </c>
      <c r="I676" s="29">
        <f t="shared" si="185"/>
        <v>0</v>
      </c>
      <c r="J676" s="23">
        <f t="shared" ref="J676" si="192">IF($D676=J$6,$C676*$G676,0)</f>
        <v>0</v>
      </c>
      <c r="K676" s="24">
        <f t="shared" si="183"/>
        <v>0</v>
      </c>
      <c r="L676" s="24">
        <f t="shared" si="183"/>
        <v>0</v>
      </c>
      <c r="M676" s="24">
        <f t="shared" si="183"/>
        <v>0</v>
      </c>
      <c r="N676" s="24">
        <f t="shared" si="183"/>
        <v>0</v>
      </c>
      <c r="O676" s="24">
        <f t="shared" si="183"/>
        <v>0</v>
      </c>
      <c r="P676" s="24">
        <f t="shared" si="183"/>
        <v>0</v>
      </c>
      <c r="Q676" s="24">
        <f t="shared" si="183"/>
        <v>0</v>
      </c>
      <c r="R676" s="24">
        <f t="shared" si="183"/>
        <v>0</v>
      </c>
      <c r="S676" s="24">
        <f t="shared" si="183"/>
        <v>0</v>
      </c>
      <c r="T676" s="31"/>
    </row>
    <row r="677" spans="2:23" s="26" customFormat="1" ht="21" hidden="1" customHeight="1" outlineLevel="1" x14ac:dyDescent="0.25">
      <c r="B677" s="27"/>
      <c r="C677" s="18"/>
      <c r="D677" s="18"/>
      <c r="E677" s="19"/>
      <c r="F677" s="20"/>
      <c r="G677" s="28"/>
      <c r="H677" s="29">
        <f t="shared" si="184"/>
        <v>0</v>
      </c>
      <c r="I677" s="29">
        <f t="shared" si="185"/>
        <v>0</v>
      </c>
      <c r="J677" s="29">
        <f t="shared" ref="J677:J685" si="193">(H677*D677)+(I677*D677)</f>
        <v>0</v>
      </c>
      <c r="K677" s="24">
        <f t="shared" si="183"/>
        <v>0</v>
      </c>
      <c r="L677" s="24">
        <f t="shared" si="183"/>
        <v>0</v>
      </c>
      <c r="M677" s="24">
        <f t="shared" si="183"/>
        <v>0</v>
      </c>
      <c r="N677" s="24">
        <f t="shared" si="183"/>
        <v>0</v>
      </c>
      <c r="O677" s="24">
        <f t="shared" si="183"/>
        <v>0</v>
      </c>
      <c r="P677" s="24">
        <f t="shared" si="183"/>
        <v>0</v>
      </c>
      <c r="Q677" s="24">
        <f t="shared" si="183"/>
        <v>0</v>
      </c>
      <c r="R677" s="24">
        <f t="shared" si="183"/>
        <v>0</v>
      </c>
      <c r="S677" s="24">
        <f t="shared" si="183"/>
        <v>0</v>
      </c>
      <c r="T677" s="25" t="s">
        <v>31</v>
      </c>
      <c r="U677" s="30"/>
      <c r="W677" s="31"/>
    </row>
    <row r="678" spans="2:23" s="38" customFormat="1" ht="21" hidden="1" customHeight="1" outlineLevel="1" x14ac:dyDescent="0.25">
      <c r="B678" s="32"/>
      <c r="C678" s="33"/>
      <c r="D678" s="33"/>
      <c r="E678" s="34"/>
      <c r="F678" s="35"/>
      <c r="G678" s="35"/>
      <c r="H678" s="29">
        <f t="shared" si="184"/>
        <v>0</v>
      </c>
      <c r="I678" s="29">
        <f t="shared" si="185"/>
        <v>0</v>
      </c>
      <c r="J678" s="36">
        <f t="shared" si="193"/>
        <v>0</v>
      </c>
      <c r="K678" s="24">
        <f t="shared" si="183"/>
        <v>0</v>
      </c>
      <c r="L678" s="24">
        <f t="shared" si="183"/>
        <v>0</v>
      </c>
      <c r="M678" s="24">
        <f t="shared" si="183"/>
        <v>0</v>
      </c>
      <c r="N678" s="24">
        <f t="shared" si="183"/>
        <v>0</v>
      </c>
      <c r="O678" s="24">
        <f t="shared" si="183"/>
        <v>0</v>
      </c>
      <c r="P678" s="24">
        <f t="shared" si="183"/>
        <v>0</v>
      </c>
      <c r="Q678" s="24">
        <f t="shared" si="183"/>
        <v>0</v>
      </c>
      <c r="R678" s="24">
        <f t="shared" si="183"/>
        <v>0</v>
      </c>
      <c r="S678" s="24">
        <f t="shared" si="183"/>
        <v>0</v>
      </c>
      <c r="T678" s="37" t="s">
        <v>31</v>
      </c>
      <c r="U678" s="37"/>
    </row>
    <row r="679" spans="2:23" s="26" customFormat="1" ht="21" hidden="1" customHeight="1" outlineLevel="1" x14ac:dyDescent="0.25">
      <c r="B679" s="27"/>
      <c r="C679" s="18"/>
      <c r="D679" s="18"/>
      <c r="E679" s="19"/>
      <c r="F679" s="20"/>
      <c r="G679" s="28"/>
      <c r="H679" s="29">
        <f t="shared" si="184"/>
        <v>0</v>
      </c>
      <c r="I679" s="29">
        <f t="shared" si="185"/>
        <v>0</v>
      </c>
      <c r="J679" s="29">
        <f t="shared" si="193"/>
        <v>0</v>
      </c>
      <c r="K679" s="24">
        <f t="shared" si="183"/>
        <v>0</v>
      </c>
      <c r="L679" s="24">
        <f t="shared" si="183"/>
        <v>0</v>
      </c>
      <c r="M679" s="24">
        <f t="shared" si="183"/>
        <v>0</v>
      </c>
      <c r="N679" s="24">
        <f t="shared" si="183"/>
        <v>0</v>
      </c>
      <c r="O679" s="24">
        <f t="shared" si="183"/>
        <v>0</v>
      </c>
      <c r="P679" s="24">
        <f t="shared" si="183"/>
        <v>0</v>
      </c>
      <c r="Q679" s="24">
        <f t="shared" ref="K679:S707" si="194">IF($E679=Q$6,$J679,0)</f>
        <v>0</v>
      </c>
      <c r="R679" s="24">
        <f t="shared" si="194"/>
        <v>0</v>
      </c>
      <c r="S679" s="24">
        <f t="shared" si="194"/>
        <v>0</v>
      </c>
      <c r="T679" s="25" t="s">
        <v>31</v>
      </c>
      <c r="U679" s="30"/>
      <c r="W679" s="31"/>
    </row>
    <row r="680" spans="2:23" s="26" customFormat="1" ht="21" hidden="1" customHeight="1" outlineLevel="1" x14ac:dyDescent="0.25">
      <c r="B680" s="27"/>
      <c r="C680" s="18"/>
      <c r="D680" s="18"/>
      <c r="E680" s="19"/>
      <c r="F680" s="20"/>
      <c r="G680" s="28"/>
      <c r="H680" s="29">
        <f t="shared" si="184"/>
        <v>0</v>
      </c>
      <c r="I680" s="29">
        <f t="shared" si="185"/>
        <v>0</v>
      </c>
      <c r="J680" s="29">
        <f t="shared" si="193"/>
        <v>0</v>
      </c>
      <c r="K680" s="24">
        <f t="shared" si="194"/>
        <v>0</v>
      </c>
      <c r="L680" s="24">
        <f t="shared" si="194"/>
        <v>0</v>
      </c>
      <c r="M680" s="24">
        <f t="shared" si="194"/>
        <v>0</v>
      </c>
      <c r="N680" s="24">
        <f t="shared" si="194"/>
        <v>0</v>
      </c>
      <c r="O680" s="24">
        <f t="shared" si="194"/>
        <v>0</v>
      </c>
      <c r="P680" s="24">
        <f t="shared" si="194"/>
        <v>0</v>
      </c>
      <c r="Q680" s="24">
        <f t="shared" si="194"/>
        <v>0</v>
      </c>
      <c r="R680" s="24">
        <f t="shared" si="194"/>
        <v>0</v>
      </c>
      <c r="S680" s="24">
        <f t="shared" si="194"/>
        <v>0</v>
      </c>
      <c r="T680" s="25" t="s">
        <v>31</v>
      </c>
      <c r="U680" s="30"/>
      <c r="W680" s="31"/>
    </row>
    <row r="681" spans="2:23" s="26" customFormat="1" ht="21" hidden="1" customHeight="1" outlineLevel="1" x14ac:dyDescent="0.25">
      <c r="B681" s="27"/>
      <c r="C681" s="18"/>
      <c r="D681" s="18"/>
      <c r="E681" s="19"/>
      <c r="F681" s="20"/>
      <c r="G681" s="28"/>
      <c r="H681" s="29">
        <f t="shared" si="184"/>
        <v>0</v>
      </c>
      <c r="I681" s="29">
        <f t="shared" si="185"/>
        <v>0</v>
      </c>
      <c r="J681" s="29">
        <f t="shared" si="193"/>
        <v>0</v>
      </c>
      <c r="K681" s="24">
        <f t="shared" si="194"/>
        <v>0</v>
      </c>
      <c r="L681" s="24">
        <f t="shared" si="194"/>
        <v>0</v>
      </c>
      <c r="M681" s="24">
        <f t="shared" si="194"/>
        <v>0</v>
      </c>
      <c r="N681" s="24">
        <f t="shared" si="194"/>
        <v>0</v>
      </c>
      <c r="O681" s="24">
        <f t="shared" si="194"/>
        <v>0</v>
      </c>
      <c r="P681" s="24">
        <f t="shared" si="194"/>
        <v>0</v>
      </c>
      <c r="Q681" s="24">
        <f t="shared" si="194"/>
        <v>0</v>
      </c>
      <c r="R681" s="24">
        <f t="shared" si="194"/>
        <v>0</v>
      </c>
      <c r="S681" s="24">
        <f t="shared" si="194"/>
        <v>0</v>
      </c>
      <c r="T681" s="25" t="s">
        <v>31</v>
      </c>
      <c r="U681" s="30"/>
      <c r="W681" s="31"/>
    </row>
    <row r="682" spans="2:23" s="26" customFormat="1" ht="21" hidden="1" customHeight="1" outlineLevel="1" x14ac:dyDescent="0.25">
      <c r="B682" s="27"/>
      <c r="C682" s="18"/>
      <c r="D682" s="18"/>
      <c r="E682" s="19"/>
      <c r="F682" s="20"/>
      <c r="G682" s="28"/>
      <c r="H682" s="29">
        <f t="shared" si="184"/>
        <v>0</v>
      </c>
      <c r="I682" s="29">
        <f t="shared" si="185"/>
        <v>0</v>
      </c>
      <c r="J682" s="29">
        <f t="shared" si="193"/>
        <v>0</v>
      </c>
      <c r="K682" s="24">
        <f t="shared" si="194"/>
        <v>0</v>
      </c>
      <c r="L682" s="24">
        <f t="shared" si="194"/>
        <v>0</v>
      </c>
      <c r="M682" s="24">
        <f t="shared" si="194"/>
        <v>0</v>
      </c>
      <c r="N682" s="24">
        <f t="shared" si="194"/>
        <v>0</v>
      </c>
      <c r="O682" s="24">
        <f t="shared" si="194"/>
        <v>0</v>
      </c>
      <c r="P682" s="24">
        <f t="shared" si="194"/>
        <v>0</v>
      </c>
      <c r="Q682" s="24">
        <f t="shared" si="194"/>
        <v>0</v>
      </c>
      <c r="R682" s="24">
        <f t="shared" si="194"/>
        <v>0</v>
      </c>
      <c r="S682" s="24">
        <f t="shared" si="194"/>
        <v>0</v>
      </c>
      <c r="T682" s="25" t="s">
        <v>31</v>
      </c>
      <c r="U682" s="30"/>
      <c r="W682" s="31"/>
    </row>
    <row r="683" spans="2:23" s="26" customFormat="1" ht="21" hidden="1" customHeight="1" outlineLevel="1" x14ac:dyDescent="0.25">
      <c r="B683" s="27"/>
      <c r="C683" s="18"/>
      <c r="D683" s="18"/>
      <c r="E683" s="19"/>
      <c r="F683" s="20"/>
      <c r="G683" s="28"/>
      <c r="H683" s="29">
        <f t="shared" si="184"/>
        <v>0</v>
      </c>
      <c r="I683" s="29">
        <f t="shared" si="185"/>
        <v>0</v>
      </c>
      <c r="J683" s="29">
        <f t="shared" si="193"/>
        <v>0</v>
      </c>
      <c r="K683" s="24">
        <f t="shared" si="194"/>
        <v>0</v>
      </c>
      <c r="L683" s="24">
        <f t="shared" si="194"/>
        <v>0</v>
      </c>
      <c r="M683" s="24">
        <f t="shared" si="194"/>
        <v>0</v>
      </c>
      <c r="N683" s="24">
        <f t="shared" si="194"/>
        <v>0</v>
      </c>
      <c r="O683" s="24">
        <f t="shared" si="194"/>
        <v>0</v>
      </c>
      <c r="P683" s="24">
        <f t="shared" si="194"/>
        <v>0</v>
      </c>
      <c r="Q683" s="24">
        <f t="shared" si="194"/>
        <v>0</v>
      </c>
      <c r="R683" s="24">
        <f t="shared" si="194"/>
        <v>0</v>
      </c>
      <c r="S683" s="24">
        <f t="shared" si="194"/>
        <v>0</v>
      </c>
      <c r="T683" s="25" t="s">
        <v>31</v>
      </c>
      <c r="U683" s="30"/>
      <c r="W683" s="31"/>
    </row>
    <row r="684" spans="2:23" s="38" customFormat="1" ht="21" hidden="1" customHeight="1" outlineLevel="1" x14ac:dyDescent="0.25">
      <c r="B684" s="32"/>
      <c r="C684" s="33"/>
      <c r="D684" s="33"/>
      <c r="E684" s="34"/>
      <c r="F684" s="35"/>
      <c r="G684" s="35"/>
      <c r="H684" s="29">
        <f t="shared" si="184"/>
        <v>0</v>
      </c>
      <c r="I684" s="29">
        <f t="shared" si="185"/>
        <v>0</v>
      </c>
      <c r="J684" s="36">
        <f t="shared" si="193"/>
        <v>0</v>
      </c>
      <c r="K684" s="24">
        <f t="shared" si="194"/>
        <v>0</v>
      </c>
      <c r="L684" s="24">
        <f t="shared" si="194"/>
        <v>0</v>
      </c>
      <c r="M684" s="24">
        <f t="shared" si="194"/>
        <v>0</v>
      </c>
      <c r="N684" s="24">
        <f t="shared" si="194"/>
        <v>0</v>
      </c>
      <c r="O684" s="24">
        <f t="shared" si="194"/>
        <v>0</v>
      </c>
      <c r="P684" s="24">
        <f t="shared" si="194"/>
        <v>0</v>
      </c>
      <c r="Q684" s="24">
        <f t="shared" si="194"/>
        <v>0</v>
      </c>
      <c r="R684" s="24">
        <f t="shared" si="194"/>
        <v>0</v>
      </c>
      <c r="S684" s="24">
        <f t="shared" si="194"/>
        <v>0</v>
      </c>
      <c r="T684" s="37" t="s">
        <v>31</v>
      </c>
      <c r="U684" s="37"/>
    </row>
    <row r="685" spans="2:23" s="26" customFormat="1" ht="21" hidden="1" customHeight="1" outlineLevel="1" x14ac:dyDescent="0.25">
      <c r="B685" s="27"/>
      <c r="C685" s="18"/>
      <c r="D685" s="18"/>
      <c r="E685" s="19"/>
      <c r="F685" s="20"/>
      <c r="G685" s="28"/>
      <c r="H685" s="29">
        <f t="shared" si="184"/>
        <v>0</v>
      </c>
      <c r="I685" s="29">
        <f t="shared" si="185"/>
        <v>0</v>
      </c>
      <c r="J685" s="29">
        <f t="shared" si="193"/>
        <v>0</v>
      </c>
      <c r="K685" s="24">
        <f t="shared" si="194"/>
        <v>0</v>
      </c>
      <c r="L685" s="24">
        <f t="shared" si="194"/>
        <v>0</v>
      </c>
      <c r="M685" s="24">
        <f t="shared" si="194"/>
        <v>0</v>
      </c>
      <c r="N685" s="24">
        <f t="shared" si="194"/>
        <v>0</v>
      </c>
      <c r="O685" s="24">
        <f t="shared" si="194"/>
        <v>0</v>
      </c>
      <c r="P685" s="24">
        <f t="shared" si="194"/>
        <v>0</v>
      </c>
      <c r="Q685" s="24">
        <f t="shared" si="194"/>
        <v>0</v>
      </c>
      <c r="R685" s="24">
        <f t="shared" si="194"/>
        <v>0</v>
      </c>
      <c r="S685" s="24">
        <f t="shared" si="194"/>
        <v>0</v>
      </c>
      <c r="T685" s="25" t="s">
        <v>31</v>
      </c>
      <c r="U685" s="30"/>
      <c r="W685" s="31"/>
    </row>
    <row r="686" spans="2:23" s="26" customFormat="1" ht="21" hidden="1" customHeight="1" outlineLevel="1" x14ac:dyDescent="0.25">
      <c r="B686" s="17"/>
      <c r="C686" s="18"/>
      <c r="D686" s="19"/>
      <c r="E686" s="20"/>
      <c r="F686" s="21"/>
      <c r="G686" s="22"/>
      <c r="H686" s="29">
        <f t="shared" si="184"/>
        <v>0</v>
      </c>
      <c r="I686" s="29">
        <f t="shared" si="185"/>
        <v>0</v>
      </c>
      <c r="J686" s="23">
        <f t="shared" ref="J686" si="195">IF($D686=J$6,$C686*$G686,0)</f>
        <v>0</v>
      </c>
      <c r="K686" s="24">
        <f t="shared" si="194"/>
        <v>0</v>
      </c>
      <c r="L686" s="24">
        <f t="shared" si="194"/>
        <v>0</v>
      </c>
      <c r="M686" s="24">
        <f t="shared" si="194"/>
        <v>0</v>
      </c>
      <c r="N686" s="24">
        <f t="shared" si="194"/>
        <v>0</v>
      </c>
      <c r="O686" s="24">
        <f t="shared" si="194"/>
        <v>0</v>
      </c>
      <c r="P686" s="24">
        <f t="shared" si="194"/>
        <v>0</v>
      </c>
      <c r="Q686" s="24">
        <f t="shared" si="194"/>
        <v>0</v>
      </c>
      <c r="R686" s="24">
        <f t="shared" si="194"/>
        <v>0</v>
      </c>
      <c r="S686" s="24">
        <f t="shared" si="194"/>
        <v>0</v>
      </c>
      <c r="T686" s="31"/>
    </row>
    <row r="687" spans="2:23" s="26" customFormat="1" ht="21" hidden="1" customHeight="1" outlineLevel="1" x14ac:dyDescent="0.25">
      <c r="B687" s="27"/>
      <c r="C687" s="18"/>
      <c r="D687" s="18"/>
      <c r="E687" s="19"/>
      <c r="F687" s="20"/>
      <c r="G687" s="28"/>
      <c r="H687" s="29">
        <f t="shared" si="184"/>
        <v>0</v>
      </c>
      <c r="I687" s="29">
        <f t="shared" si="185"/>
        <v>0</v>
      </c>
      <c r="J687" s="29">
        <f t="shared" ref="J687:J696" si="196">(H687*D687)+(I687*D687)</f>
        <v>0</v>
      </c>
      <c r="K687" s="24">
        <f t="shared" si="194"/>
        <v>0</v>
      </c>
      <c r="L687" s="24">
        <f t="shared" si="194"/>
        <v>0</v>
      </c>
      <c r="M687" s="24">
        <f t="shared" si="194"/>
        <v>0</v>
      </c>
      <c r="N687" s="24">
        <f t="shared" si="194"/>
        <v>0</v>
      </c>
      <c r="O687" s="24">
        <f t="shared" si="194"/>
        <v>0</v>
      </c>
      <c r="P687" s="24">
        <f t="shared" si="194"/>
        <v>0</v>
      </c>
      <c r="Q687" s="24">
        <f t="shared" si="194"/>
        <v>0</v>
      </c>
      <c r="R687" s="24">
        <f t="shared" si="194"/>
        <v>0</v>
      </c>
      <c r="S687" s="24">
        <f t="shared" si="194"/>
        <v>0</v>
      </c>
      <c r="T687" s="25" t="s">
        <v>31</v>
      </c>
      <c r="U687" s="30"/>
      <c r="W687" s="31"/>
    </row>
    <row r="688" spans="2:23" s="26" customFormat="1" ht="21" hidden="1" customHeight="1" outlineLevel="1" x14ac:dyDescent="0.25">
      <c r="B688" s="27"/>
      <c r="C688" s="18"/>
      <c r="D688" s="18"/>
      <c r="E688" s="19"/>
      <c r="F688" s="20"/>
      <c r="G688" s="28"/>
      <c r="H688" s="29">
        <f t="shared" si="184"/>
        <v>0</v>
      </c>
      <c r="I688" s="29">
        <f t="shared" si="185"/>
        <v>0</v>
      </c>
      <c r="J688" s="29">
        <f t="shared" si="196"/>
        <v>0</v>
      </c>
      <c r="K688" s="24">
        <f t="shared" si="194"/>
        <v>0</v>
      </c>
      <c r="L688" s="24">
        <f t="shared" si="194"/>
        <v>0</v>
      </c>
      <c r="M688" s="24">
        <f t="shared" si="194"/>
        <v>0</v>
      </c>
      <c r="N688" s="24">
        <f t="shared" si="194"/>
        <v>0</v>
      </c>
      <c r="O688" s="24">
        <f t="shared" si="194"/>
        <v>0</v>
      </c>
      <c r="P688" s="24">
        <f t="shared" si="194"/>
        <v>0</v>
      </c>
      <c r="Q688" s="24">
        <f t="shared" si="194"/>
        <v>0</v>
      </c>
      <c r="R688" s="24">
        <f t="shared" si="194"/>
        <v>0</v>
      </c>
      <c r="S688" s="24">
        <f t="shared" si="194"/>
        <v>0</v>
      </c>
      <c r="T688" s="25" t="s">
        <v>31</v>
      </c>
      <c r="U688" s="30"/>
      <c r="W688" s="31"/>
    </row>
    <row r="689" spans="2:23" s="26" customFormat="1" ht="21" hidden="1" customHeight="1" outlineLevel="1" x14ac:dyDescent="0.25">
      <c r="B689" s="27"/>
      <c r="C689" s="18"/>
      <c r="D689" s="18"/>
      <c r="E689" s="19"/>
      <c r="F689" s="20"/>
      <c r="G689" s="28"/>
      <c r="H689" s="29">
        <f t="shared" si="184"/>
        <v>0</v>
      </c>
      <c r="I689" s="29">
        <f t="shared" si="185"/>
        <v>0</v>
      </c>
      <c r="J689" s="29">
        <f t="shared" si="196"/>
        <v>0</v>
      </c>
      <c r="K689" s="24">
        <f t="shared" si="194"/>
        <v>0</v>
      </c>
      <c r="L689" s="24">
        <f t="shared" si="194"/>
        <v>0</v>
      </c>
      <c r="M689" s="24">
        <f t="shared" si="194"/>
        <v>0</v>
      </c>
      <c r="N689" s="24">
        <f t="shared" si="194"/>
        <v>0</v>
      </c>
      <c r="O689" s="24">
        <f t="shared" si="194"/>
        <v>0</v>
      </c>
      <c r="P689" s="24">
        <f t="shared" si="194"/>
        <v>0</v>
      </c>
      <c r="Q689" s="24">
        <f t="shared" si="194"/>
        <v>0</v>
      </c>
      <c r="R689" s="24">
        <f t="shared" si="194"/>
        <v>0</v>
      </c>
      <c r="S689" s="24">
        <f t="shared" si="194"/>
        <v>0</v>
      </c>
      <c r="T689" s="25" t="s">
        <v>31</v>
      </c>
      <c r="U689" s="30"/>
      <c r="W689" s="31"/>
    </row>
    <row r="690" spans="2:23" s="26" customFormat="1" ht="21" hidden="1" customHeight="1" outlineLevel="1" x14ac:dyDescent="0.25">
      <c r="B690" s="27"/>
      <c r="C690" s="18"/>
      <c r="D690" s="18"/>
      <c r="E690" s="19"/>
      <c r="F690" s="20"/>
      <c r="G690" s="28"/>
      <c r="H690" s="29">
        <f t="shared" si="184"/>
        <v>0</v>
      </c>
      <c r="I690" s="29">
        <f t="shared" si="185"/>
        <v>0</v>
      </c>
      <c r="J690" s="29">
        <f t="shared" si="196"/>
        <v>0</v>
      </c>
      <c r="K690" s="24">
        <f t="shared" si="194"/>
        <v>0</v>
      </c>
      <c r="L690" s="24">
        <f t="shared" si="194"/>
        <v>0</v>
      </c>
      <c r="M690" s="24">
        <f t="shared" si="194"/>
        <v>0</v>
      </c>
      <c r="N690" s="24">
        <f t="shared" si="194"/>
        <v>0</v>
      </c>
      <c r="O690" s="24">
        <f t="shared" si="194"/>
        <v>0</v>
      </c>
      <c r="P690" s="24">
        <f t="shared" si="194"/>
        <v>0</v>
      </c>
      <c r="Q690" s="24">
        <f t="shared" si="194"/>
        <v>0</v>
      </c>
      <c r="R690" s="24">
        <f t="shared" si="194"/>
        <v>0</v>
      </c>
      <c r="S690" s="24">
        <f t="shared" si="194"/>
        <v>0</v>
      </c>
      <c r="T690" s="25" t="s">
        <v>31</v>
      </c>
      <c r="U690" s="30"/>
      <c r="W690" s="31"/>
    </row>
    <row r="691" spans="2:23" s="26" customFormat="1" ht="21" hidden="1" customHeight="1" outlineLevel="1" x14ac:dyDescent="0.25">
      <c r="B691" s="27"/>
      <c r="C691" s="18"/>
      <c r="D691" s="18"/>
      <c r="E691" s="62"/>
      <c r="F691" s="20"/>
      <c r="G691" s="28"/>
      <c r="H691" s="29">
        <f t="shared" si="184"/>
        <v>0</v>
      </c>
      <c r="I691" s="29">
        <f t="shared" si="185"/>
        <v>0</v>
      </c>
      <c r="J691" s="29">
        <f t="shared" si="196"/>
        <v>0</v>
      </c>
      <c r="K691" s="24">
        <f t="shared" si="194"/>
        <v>0</v>
      </c>
      <c r="L691" s="24">
        <f t="shared" si="194"/>
        <v>0</v>
      </c>
      <c r="M691" s="24">
        <f t="shared" si="194"/>
        <v>0</v>
      </c>
      <c r="N691" s="24">
        <f t="shared" si="194"/>
        <v>0</v>
      </c>
      <c r="O691" s="24">
        <f t="shared" si="194"/>
        <v>0</v>
      </c>
      <c r="P691" s="24">
        <f t="shared" si="194"/>
        <v>0</v>
      </c>
      <c r="Q691" s="24">
        <f t="shared" si="194"/>
        <v>0</v>
      </c>
      <c r="R691" s="24">
        <f t="shared" si="194"/>
        <v>0</v>
      </c>
      <c r="S691" s="24">
        <f t="shared" si="194"/>
        <v>0</v>
      </c>
      <c r="T691" s="25" t="s">
        <v>31</v>
      </c>
      <c r="U691" s="30"/>
      <c r="W691" s="31"/>
    </row>
    <row r="692" spans="2:23" s="26" customFormat="1" ht="21" hidden="1" customHeight="1" outlineLevel="1" x14ac:dyDescent="0.25">
      <c r="B692" s="27"/>
      <c r="C692" s="18"/>
      <c r="D692" s="18"/>
      <c r="E692" s="19"/>
      <c r="F692" s="20"/>
      <c r="G692" s="28"/>
      <c r="H692" s="29">
        <f t="shared" si="184"/>
        <v>0</v>
      </c>
      <c r="I692" s="29">
        <f t="shared" si="185"/>
        <v>0</v>
      </c>
      <c r="J692" s="29">
        <f t="shared" si="196"/>
        <v>0</v>
      </c>
      <c r="K692" s="24">
        <f t="shared" si="194"/>
        <v>0</v>
      </c>
      <c r="L692" s="24">
        <f t="shared" si="194"/>
        <v>0</v>
      </c>
      <c r="M692" s="24">
        <f t="shared" si="194"/>
        <v>0</v>
      </c>
      <c r="N692" s="24">
        <f t="shared" si="194"/>
        <v>0</v>
      </c>
      <c r="O692" s="24">
        <f t="shared" si="194"/>
        <v>0</v>
      </c>
      <c r="P692" s="24">
        <f t="shared" si="194"/>
        <v>0</v>
      </c>
      <c r="Q692" s="24">
        <f t="shared" si="194"/>
        <v>0</v>
      </c>
      <c r="R692" s="24">
        <f t="shared" si="194"/>
        <v>0</v>
      </c>
      <c r="S692" s="24">
        <f t="shared" si="194"/>
        <v>0</v>
      </c>
      <c r="T692" s="25" t="s">
        <v>31</v>
      </c>
      <c r="U692" s="30"/>
      <c r="W692" s="31"/>
    </row>
    <row r="693" spans="2:23" s="38" customFormat="1" ht="21" hidden="1" customHeight="1" outlineLevel="1" x14ac:dyDescent="0.25">
      <c r="B693" s="32"/>
      <c r="C693" s="33"/>
      <c r="D693" s="33"/>
      <c r="E693" s="34"/>
      <c r="F693" s="35"/>
      <c r="G693" s="35"/>
      <c r="H693" s="29">
        <f t="shared" si="184"/>
        <v>0</v>
      </c>
      <c r="I693" s="29">
        <f t="shared" si="185"/>
        <v>0</v>
      </c>
      <c r="J693" s="36">
        <f t="shared" si="196"/>
        <v>0</v>
      </c>
      <c r="K693" s="24">
        <f t="shared" si="194"/>
        <v>0</v>
      </c>
      <c r="L693" s="24">
        <f t="shared" si="194"/>
        <v>0</v>
      </c>
      <c r="M693" s="24">
        <f t="shared" si="194"/>
        <v>0</v>
      </c>
      <c r="N693" s="24">
        <f t="shared" si="194"/>
        <v>0</v>
      </c>
      <c r="O693" s="24">
        <f t="shared" si="194"/>
        <v>0</v>
      </c>
      <c r="P693" s="24">
        <f t="shared" si="194"/>
        <v>0</v>
      </c>
      <c r="Q693" s="24">
        <f t="shared" si="194"/>
        <v>0</v>
      </c>
      <c r="R693" s="24">
        <f t="shared" si="194"/>
        <v>0</v>
      </c>
      <c r="S693" s="24">
        <f t="shared" si="194"/>
        <v>0</v>
      </c>
      <c r="T693" s="37" t="s">
        <v>31</v>
      </c>
      <c r="U693" s="37"/>
    </row>
    <row r="694" spans="2:23" s="26" customFormat="1" ht="21" hidden="1" customHeight="1" outlineLevel="1" x14ac:dyDescent="0.25">
      <c r="B694" s="27"/>
      <c r="C694" s="18"/>
      <c r="D694" s="18"/>
      <c r="E694" s="19"/>
      <c r="F694" s="20"/>
      <c r="G694" s="28"/>
      <c r="H694" s="29">
        <f t="shared" si="184"/>
        <v>0</v>
      </c>
      <c r="I694" s="29">
        <f t="shared" si="185"/>
        <v>0</v>
      </c>
      <c r="J694" s="29">
        <f t="shared" si="196"/>
        <v>0</v>
      </c>
      <c r="K694" s="24">
        <f t="shared" si="194"/>
        <v>0</v>
      </c>
      <c r="L694" s="24">
        <f t="shared" si="194"/>
        <v>0</v>
      </c>
      <c r="M694" s="24">
        <f t="shared" si="194"/>
        <v>0</v>
      </c>
      <c r="N694" s="24">
        <f t="shared" si="194"/>
        <v>0</v>
      </c>
      <c r="O694" s="24">
        <f t="shared" si="194"/>
        <v>0</v>
      </c>
      <c r="P694" s="24">
        <f t="shared" si="194"/>
        <v>0</v>
      </c>
      <c r="Q694" s="24">
        <f t="shared" si="194"/>
        <v>0</v>
      </c>
      <c r="R694" s="24">
        <f t="shared" si="194"/>
        <v>0</v>
      </c>
      <c r="S694" s="24">
        <f t="shared" si="194"/>
        <v>0</v>
      </c>
      <c r="T694" s="25" t="s">
        <v>31</v>
      </c>
      <c r="U694" s="30"/>
      <c r="W694" s="31"/>
    </row>
    <row r="695" spans="2:23" s="38" customFormat="1" ht="21" hidden="1" customHeight="1" outlineLevel="1" x14ac:dyDescent="0.25">
      <c r="B695" s="32"/>
      <c r="C695" s="33"/>
      <c r="D695" s="33"/>
      <c r="E695" s="34"/>
      <c r="F695" s="35"/>
      <c r="G695" s="35"/>
      <c r="H695" s="29">
        <f t="shared" si="184"/>
        <v>0</v>
      </c>
      <c r="I695" s="29">
        <f t="shared" si="185"/>
        <v>0</v>
      </c>
      <c r="J695" s="36">
        <f t="shared" si="196"/>
        <v>0</v>
      </c>
      <c r="K695" s="24">
        <f t="shared" si="194"/>
        <v>0</v>
      </c>
      <c r="L695" s="24">
        <f t="shared" si="194"/>
        <v>0</v>
      </c>
      <c r="M695" s="24">
        <f t="shared" si="194"/>
        <v>0</v>
      </c>
      <c r="N695" s="24">
        <f t="shared" si="194"/>
        <v>0</v>
      </c>
      <c r="O695" s="24">
        <f t="shared" si="194"/>
        <v>0</v>
      </c>
      <c r="P695" s="24">
        <f t="shared" si="194"/>
        <v>0</v>
      </c>
      <c r="Q695" s="24">
        <f t="shared" si="194"/>
        <v>0</v>
      </c>
      <c r="R695" s="24">
        <f t="shared" si="194"/>
        <v>0</v>
      </c>
      <c r="S695" s="24">
        <f t="shared" si="194"/>
        <v>0</v>
      </c>
      <c r="T695" s="37" t="s">
        <v>31</v>
      </c>
      <c r="U695" s="37"/>
    </row>
    <row r="696" spans="2:23" s="26" customFormat="1" ht="21" hidden="1" customHeight="1" outlineLevel="1" x14ac:dyDescent="0.25">
      <c r="B696" s="27"/>
      <c r="C696" s="18"/>
      <c r="D696" s="18"/>
      <c r="E696" s="62"/>
      <c r="F696" s="20"/>
      <c r="G696" s="28"/>
      <c r="H696" s="29">
        <f t="shared" si="184"/>
        <v>0</v>
      </c>
      <c r="I696" s="29">
        <f t="shared" si="185"/>
        <v>0</v>
      </c>
      <c r="J696" s="29">
        <f t="shared" si="196"/>
        <v>0</v>
      </c>
      <c r="K696" s="24">
        <f t="shared" si="194"/>
        <v>0</v>
      </c>
      <c r="L696" s="24">
        <f t="shared" si="194"/>
        <v>0</v>
      </c>
      <c r="M696" s="24">
        <f t="shared" si="194"/>
        <v>0</v>
      </c>
      <c r="N696" s="24">
        <f t="shared" si="194"/>
        <v>0</v>
      </c>
      <c r="O696" s="24">
        <f t="shared" si="194"/>
        <v>0</v>
      </c>
      <c r="P696" s="24">
        <f t="shared" si="194"/>
        <v>0</v>
      </c>
      <c r="Q696" s="24">
        <f t="shared" si="194"/>
        <v>0</v>
      </c>
      <c r="R696" s="24">
        <f t="shared" si="194"/>
        <v>0</v>
      </c>
      <c r="S696" s="24">
        <f t="shared" si="194"/>
        <v>0</v>
      </c>
      <c r="T696" s="25" t="s">
        <v>31</v>
      </c>
      <c r="U696" s="30"/>
      <c r="W696" s="31"/>
    </row>
    <row r="697" spans="2:23" s="26" customFormat="1" ht="21" hidden="1" customHeight="1" outlineLevel="1" x14ac:dyDescent="0.25">
      <c r="B697" s="17"/>
      <c r="C697" s="18"/>
      <c r="D697" s="19"/>
      <c r="E697" s="20"/>
      <c r="F697" s="21"/>
      <c r="G697" s="22"/>
      <c r="H697" s="29">
        <f t="shared" si="184"/>
        <v>0</v>
      </c>
      <c r="I697" s="29">
        <f t="shared" si="185"/>
        <v>0</v>
      </c>
      <c r="J697" s="23">
        <f t="shared" ref="J697" si="197">IF($D697=J$6,$C697*$G697,0)</f>
        <v>0</v>
      </c>
      <c r="K697" s="24">
        <f t="shared" si="194"/>
        <v>0</v>
      </c>
      <c r="L697" s="24">
        <f t="shared" si="194"/>
        <v>0</v>
      </c>
      <c r="M697" s="24">
        <f t="shared" si="194"/>
        <v>0</v>
      </c>
      <c r="N697" s="24">
        <f t="shared" si="194"/>
        <v>0</v>
      </c>
      <c r="O697" s="24">
        <f t="shared" si="194"/>
        <v>0</v>
      </c>
      <c r="P697" s="24">
        <f t="shared" si="194"/>
        <v>0</v>
      </c>
      <c r="Q697" s="24">
        <f t="shared" si="194"/>
        <v>0</v>
      </c>
      <c r="R697" s="24">
        <f t="shared" si="194"/>
        <v>0</v>
      </c>
      <c r="S697" s="24">
        <f t="shared" si="194"/>
        <v>0</v>
      </c>
      <c r="T697" s="31"/>
    </row>
    <row r="698" spans="2:23" s="26" customFormat="1" ht="21" hidden="1" customHeight="1" outlineLevel="1" x14ac:dyDescent="0.25">
      <c r="B698" s="27"/>
      <c r="C698" s="18"/>
      <c r="D698" s="18"/>
      <c r="E698" s="19"/>
      <c r="F698" s="20"/>
      <c r="G698" s="28"/>
      <c r="H698" s="29">
        <f t="shared" si="184"/>
        <v>0</v>
      </c>
      <c r="I698" s="29">
        <f t="shared" si="185"/>
        <v>0</v>
      </c>
      <c r="J698" s="29">
        <f t="shared" ref="J698:J700" si="198">(H698*D698)+(I698*D698)</f>
        <v>0</v>
      </c>
      <c r="K698" s="24">
        <f t="shared" si="194"/>
        <v>0</v>
      </c>
      <c r="L698" s="24">
        <f t="shared" si="194"/>
        <v>0</v>
      </c>
      <c r="M698" s="24">
        <f t="shared" si="194"/>
        <v>0</v>
      </c>
      <c r="N698" s="24">
        <f t="shared" si="194"/>
        <v>0</v>
      </c>
      <c r="O698" s="24">
        <f t="shared" si="194"/>
        <v>0</v>
      </c>
      <c r="P698" s="24">
        <f t="shared" si="194"/>
        <v>0</v>
      </c>
      <c r="Q698" s="24">
        <f t="shared" si="194"/>
        <v>0</v>
      </c>
      <c r="R698" s="24">
        <f t="shared" si="194"/>
        <v>0</v>
      </c>
      <c r="S698" s="24">
        <f t="shared" si="194"/>
        <v>0</v>
      </c>
      <c r="T698" s="25" t="s">
        <v>31</v>
      </c>
      <c r="U698" s="30"/>
      <c r="W698" s="31"/>
    </row>
    <row r="699" spans="2:23" s="38" customFormat="1" ht="21" hidden="1" customHeight="1" outlineLevel="1" x14ac:dyDescent="0.25">
      <c r="B699" s="32"/>
      <c r="C699" s="33"/>
      <c r="D699" s="33"/>
      <c r="E699" s="34"/>
      <c r="F699" s="35"/>
      <c r="G699" s="35"/>
      <c r="H699" s="29">
        <f t="shared" si="184"/>
        <v>0</v>
      </c>
      <c r="I699" s="29">
        <f t="shared" si="185"/>
        <v>0</v>
      </c>
      <c r="J699" s="36">
        <f t="shared" si="198"/>
        <v>0</v>
      </c>
      <c r="K699" s="24">
        <f t="shared" si="194"/>
        <v>0</v>
      </c>
      <c r="L699" s="24">
        <f t="shared" si="194"/>
        <v>0</v>
      </c>
      <c r="M699" s="24">
        <f t="shared" si="194"/>
        <v>0</v>
      </c>
      <c r="N699" s="24">
        <f t="shared" si="194"/>
        <v>0</v>
      </c>
      <c r="O699" s="24">
        <f t="shared" si="194"/>
        <v>0</v>
      </c>
      <c r="P699" s="24">
        <f t="shared" si="194"/>
        <v>0</v>
      </c>
      <c r="Q699" s="24">
        <f t="shared" si="194"/>
        <v>0</v>
      </c>
      <c r="R699" s="24">
        <f t="shared" si="194"/>
        <v>0</v>
      </c>
      <c r="S699" s="24">
        <f t="shared" si="194"/>
        <v>0</v>
      </c>
      <c r="T699" s="37" t="s">
        <v>31</v>
      </c>
      <c r="U699" s="37"/>
    </row>
    <row r="700" spans="2:23" s="26" customFormat="1" ht="21" hidden="1" customHeight="1" outlineLevel="1" x14ac:dyDescent="0.25">
      <c r="B700" s="27"/>
      <c r="C700" s="18"/>
      <c r="D700" s="18"/>
      <c r="E700" s="19"/>
      <c r="F700" s="20"/>
      <c r="G700" s="28"/>
      <c r="H700" s="29">
        <f t="shared" si="184"/>
        <v>0</v>
      </c>
      <c r="I700" s="29">
        <f t="shared" si="185"/>
        <v>0</v>
      </c>
      <c r="J700" s="29">
        <f t="shared" si="198"/>
        <v>0</v>
      </c>
      <c r="K700" s="24">
        <f t="shared" si="194"/>
        <v>0</v>
      </c>
      <c r="L700" s="24">
        <f t="shared" si="194"/>
        <v>0</v>
      </c>
      <c r="M700" s="24">
        <f t="shared" si="194"/>
        <v>0</v>
      </c>
      <c r="N700" s="24">
        <f t="shared" si="194"/>
        <v>0</v>
      </c>
      <c r="O700" s="24">
        <f t="shared" si="194"/>
        <v>0</v>
      </c>
      <c r="P700" s="24">
        <f t="shared" si="194"/>
        <v>0</v>
      </c>
      <c r="Q700" s="24">
        <f t="shared" si="194"/>
        <v>0</v>
      </c>
      <c r="R700" s="24">
        <f t="shared" si="194"/>
        <v>0</v>
      </c>
      <c r="S700" s="24">
        <f t="shared" si="194"/>
        <v>0</v>
      </c>
      <c r="T700" s="25" t="s">
        <v>31</v>
      </c>
      <c r="U700" s="30"/>
      <c r="W700" s="31"/>
    </row>
    <row r="701" spans="2:23" s="26" customFormat="1" ht="21" hidden="1" customHeight="1" outlineLevel="1" x14ac:dyDescent="0.25">
      <c r="B701" s="17"/>
      <c r="C701" s="18"/>
      <c r="D701" s="19"/>
      <c r="E701" s="20"/>
      <c r="F701" s="21"/>
      <c r="G701" s="22"/>
      <c r="H701" s="29">
        <f t="shared" si="184"/>
        <v>0</v>
      </c>
      <c r="I701" s="29">
        <f t="shared" si="185"/>
        <v>0</v>
      </c>
      <c r="J701" s="23">
        <f t="shared" ref="J701" si="199">IF($D701=J$6,$C701*$G701,0)</f>
        <v>0</v>
      </c>
      <c r="K701" s="24">
        <f t="shared" si="194"/>
        <v>0</v>
      </c>
      <c r="L701" s="24">
        <f t="shared" si="194"/>
        <v>0</v>
      </c>
      <c r="M701" s="24">
        <f t="shared" si="194"/>
        <v>0</v>
      </c>
      <c r="N701" s="24">
        <f t="shared" si="194"/>
        <v>0</v>
      </c>
      <c r="O701" s="24">
        <f t="shared" si="194"/>
        <v>0</v>
      </c>
      <c r="P701" s="24">
        <f t="shared" si="194"/>
        <v>0</v>
      </c>
      <c r="Q701" s="24">
        <f t="shared" si="194"/>
        <v>0</v>
      </c>
      <c r="R701" s="24">
        <f t="shared" si="194"/>
        <v>0</v>
      </c>
      <c r="S701" s="24">
        <f t="shared" si="194"/>
        <v>0</v>
      </c>
      <c r="T701" s="31"/>
    </row>
    <row r="702" spans="2:23" s="26" customFormat="1" ht="21" hidden="1" customHeight="1" outlineLevel="1" x14ac:dyDescent="0.25">
      <c r="B702" s="27"/>
      <c r="C702" s="18"/>
      <c r="D702" s="18"/>
      <c r="E702" s="19"/>
      <c r="F702" s="20"/>
      <c r="G702" s="28"/>
      <c r="H702" s="29">
        <f t="shared" si="184"/>
        <v>0</v>
      </c>
      <c r="I702" s="29">
        <f t="shared" si="185"/>
        <v>0</v>
      </c>
      <c r="J702" s="29">
        <f t="shared" ref="J702:J708" si="200">(H702*D702)+(I702*D702)</f>
        <v>0</v>
      </c>
      <c r="K702" s="24">
        <f t="shared" si="194"/>
        <v>0</v>
      </c>
      <c r="L702" s="24">
        <f t="shared" si="194"/>
        <v>0</v>
      </c>
      <c r="M702" s="24">
        <f t="shared" si="194"/>
        <v>0</v>
      </c>
      <c r="N702" s="24">
        <f t="shared" si="194"/>
        <v>0</v>
      </c>
      <c r="O702" s="24">
        <f t="shared" si="194"/>
        <v>0</v>
      </c>
      <c r="P702" s="24">
        <f t="shared" si="194"/>
        <v>0</v>
      </c>
      <c r="Q702" s="24">
        <f t="shared" si="194"/>
        <v>0</v>
      </c>
      <c r="R702" s="24">
        <f t="shared" si="194"/>
        <v>0</v>
      </c>
      <c r="S702" s="24">
        <f t="shared" si="194"/>
        <v>0</v>
      </c>
      <c r="T702" s="25" t="s">
        <v>31</v>
      </c>
      <c r="U702" s="30"/>
      <c r="W702" s="31"/>
    </row>
    <row r="703" spans="2:23" s="38" customFormat="1" ht="21" hidden="1" customHeight="1" outlineLevel="1" x14ac:dyDescent="0.25">
      <c r="B703" s="32"/>
      <c r="C703" s="33"/>
      <c r="D703" s="33"/>
      <c r="E703" s="34"/>
      <c r="F703" s="35"/>
      <c r="G703" s="35"/>
      <c r="H703" s="29">
        <f t="shared" si="184"/>
        <v>0</v>
      </c>
      <c r="I703" s="29">
        <f t="shared" si="185"/>
        <v>0</v>
      </c>
      <c r="J703" s="36">
        <f t="shared" si="200"/>
        <v>0</v>
      </c>
      <c r="K703" s="24">
        <f t="shared" si="194"/>
        <v>0</v>
      </c>
      <c r="L703" s="24">
        <f t="shared" si="194"/>
        <v>0</v>
      </c>
      <c r="M703" s="24">
        <f t="shared" si="194"/>
        <v>0</v>
      </c>
      <c r="N703" s="24">
        <f t="shared" si="194"/>
        <v>0</v>
      </c>
      <c r="O703" s="24">
        <f t="shared" si="194"/>
        <v>0</v>
      </c>
      <c r="P703" s="24">
        <f t="shared" si="194"/>
        <v>0</v>
      </c>
      <c r="Q703" s="24">
        <f t="shared" si="194"/>
        <v>0</v>
      </c>
      <c r="R703" s="24">
        <f t="shared" si="194"/>
        <v>0</v>
      </c>
      <c r="S703" s="24">
        <f t="shared" si="194"/>
        <v>0</v>
      </c>
      <c r="T703" s="37" t="s">
        <v>31</v>
      </c>
      <c r="U703" s="37"/>
    </row>
    <row r="704" spans="2:23" s="26" customFormat="1" ht="21" hidden="1" customHeight="1" outlineLevel="1" x14ac:dyDescent="0.25">
      <c r="B704" s="27"/>
      <c r="C704" s="18"/>
      <c r="D704" s="18"/>
      <c r="E704" s="19"/>
      <c r="F704" s="20"/>
      <c r="G704" s="28"/>
      <c r="H704" s="29">
        <f t="shared" si="184"/>
        <v>0</v>
      </c>
      <c r="I704" s="29">
        <f t="shared" si="185"/>
        <v>0</v>
      </c>
      <c r="J704" s="29">
        <f t="shared" si="200"/>
        <v>0</v>
      </c>
      <c r="K704" s="24">
        <f t="shared" si="194"/>
        <v>0</v>
      </c>
      <c r="L704" s="24">
        <f t="shared" si="194"/>
        <v>0</v>
      </c>
      <c r="M704" s="24">
        <f t="shared" si="194"/>
        <v>0</v>
      </c>
      <c r="N704" s="24">
        <f t="shared" si="194"/>
        <v>0</v>
      </c>
      <c r="O704" s="24">
        <f t="shared" si="194"/>
        <v>0</v>
      </c>
      <c r="P704" s="24">
        <f t="shared" si="194"/>
        <v>0</v>
      </c>
      <c r="Q704" s="24">
        <f t="shared" si="194"/>
        <v>0</v>
      </c>
      <c r="R704" s="24">
        <f t="shared" si="194"/>
        <v>0</v>
      </c>
      <c r="S704" s="24">
        <f t="shared" si="194"/>
        <v>0</v>
      </c>
      <c r="T704" s="25" t="s">
        <v>31</v>
      </c>
      <c r="U704" s="30"/>
      <c r="W704" s="31"/>
    </row>
    <row r="705" spans="2:23" s="26" customFormat="1" ht="21" hidden="1" customHeight="1" outlineLevel="1" x14ac:dyDescent="0.25">
      <c r="B705" s="27"/>
      <c r="C705" s="18"/>
      <c r="D705" s="18"/>
      <c r="E705" s="19"/>
      <c r="F705" s="20"/>
      <c r="G705" s="28"/>
      <c r="H705" s="29">
        <f t="shared" si="184"/>
        <v>0</v>
      </c>
      <c r="I705" s="29">
        <f t="shared" si="185"/>
        <v>0</v>
      </c>
      <c r="J705" s="29">
        <f t="shared" si="200"/>
        <v>0</v>
      </c>
      <c r="K705" s="24">
        <f t="shared" si="194"/>
        <v>0</v>
      </c>
      <c r="L705" s="24">
        <f t="shared" si="194"/>
        <v>0</v>
      </c>
      <c r="M705" s="24">
        <f t="shared" si="194"/>
        <v>0</v>
      </c>
      <c r="N705" s="24">
        <f t="shared" si="194"/>
        <v>0</v>
      </c>
      <c r="O705" s="24">
        <f t="shared" si="194"/>
        <v>0</v>
      </c>
      <c r="P705" s="24">
        <f t="shared" si="194"/>
        <v>0</v>
      </c>
      <c r="Q705" s="24">
        <f t="shared" si="194"/>
        <v>0</v>
      </c>
      <c r="R705" s="24">
        <f t="shared" si="194"/>
        <v>0</v>
      </c>
      <c r="S705" s="24">
        <f t="shared" si="194"/>
        <v>0</v>
      </c>
      <c r="T705" s="25" t="s">
        <v>31</v>
      </c>
      <c r="U705" s="30"/>
      <c r="W705" s="31"/>
    </row>
    <row r="706" spans="2:23" s="26" customFormat="1" ht="21" hidden="1" customHeight="1" outlineLevel="1" x14ac:dyDescent="0.25">
      <c r="B706" s="27"/>
      <c r="C706" s="18"/>
      <c r="D706" s="18"/>
      <c r="E706" s="19"/>
      <c r="F706" s="20"/>
      <c r="G706" s="28"/>
      <c r="H706" s="29">
        <f t="shared" si="184"/>
        <v>0</v>
      </c>
      <c r="I706" s="29">
        <f t="shared" si="185"/>
        <v>0</v>
      </c>
      <c r="J706" s="29">
        <f t="shared" si="200"/>
        <v>0</v>
      </c>
      <c r="K706" s="24">
        <f t="shared" si="194"/>
        <v>0</v>
      </c>
      <c r="L706" s="24">
        <f t="shared" si="194"/>
        <v>0</v>
      </c>
      <c r="M706" s="24">
        <f t="shared" si="194"/>
        <v>0</v>
      </c>
      <c r="N706" s="24">
        <f t="shared" si="194"/>
        <v>0</v>
      </c>
      <c r="O706" s="24">
        <f t="shared" si="194"/>
        <v>0</v>
      </c>
      <c r="P706" s="24">
        <f t="shared" si="194"/>
        <v>0</v>
      </c>
      <c r="Q706" s="24">
        <f t="shared" si="194"/>
        <v>0</v>
      </c>
      <c r="R706" s="24">
        <f t="shared" si="194"/>
        <v>0</v>
      </c>
      <c r="S706" s="24">
        <f t="shared" si="194"/>
        <v>0</v>
      </c>
      <c r="T706" s="25" t="s">
        <v>31</v>
      </c>
      <c r="U706" s="30"/>
      <c r="W706" s="31"/>
    </row>
    <row r="707" spans="2:23" s="38" customFormat="1" ht="21" hidden="1" customHeight="1" outlineLevel="1" x14ac:dyDescent="0.25">
      <c r="B707" s="32"/>
      <c r="C707" s="33"/>
      <c r="D707" s="33"/>
      <c r="E707" s="34"/>
      <c r="F707" s="35"/>
      <c r="G707" s="35"/>
      <c r="H707" s="29">
        <f t="shared" si="184"/>
        <v>0</v>
      </c>
      <c r="I707" s="29">
        <f t="shared" si="185"/>
        <v>0</v>
      </c>
      <c r="J707" s="36">
        <f t="shared" si="200"/>
        <v>0</v>
      </c>
      <c r="K707" s="24">
        <f t="shared" si="194"/>
        <v>0</v>
      </c>
      <c r="L707" s="24">
        <f t="shared" si="194"/>
        <v>0</v>
      </c>
      <c r="M707" s="24">
        <f t="shared" si="194"/>
        <v>0</v>
      </c>
      <c r="N707" s="24">
        <f t="shared" si="194"/>
        <v>0</v>
      </c>
      <c r="O707" s="24">
        <f t="shared" si="194"/>
        <v>0</v>
      </c>
      <c r="P707" s="24">
        <f t="shared" si="194"/>
        <v>0</v>
      </c>
      <c r="Q707" s="24">
        <f t="shared" si="194"/>
        <v>0</v>
      </c>
      <c r="R707" s="24">
        <f t="shared" si="194"/>
        <v>0</v>
      </c>
      <c r="S707" s="24">
        <f t="shared" si="194"/>
        <v>0</v>
      </c>
      <c r="T707" s="37" t="s">
        <v>31</v>
      </c>
      <c r="U707" s="37"/>
    </row>
    <row r="708" spans="2:23" s="26" customFormat="1" ht="21" hidden="1" customHeight="1" outlineLevel="1" x14ac:dyDescent="0.25">
      <c r="B708" s="27"/>
      <c r="C708" s="18"/>
      <c r="D708" s="18"/>
      <c r="E708" s="62"/>
      <c r="F708" s="20"/>
      <c r="G708" s="28"/>
      <c r="H708" s="29">
        <f t="shared" si="184"/>
        <v>0</v>
      </c>
      <c r="I708" s="29">
        <f t="shared" si="185"/>
        <v>0</v>
      </c>
      <c r="J708" s="29">
        <f t="shared" si="200"/>
        <v>0</v>
      </c>
      <c r="K708" s="24">
        <f t="shared" ref="K708:S736" si="201">IF($E708=K$6,$J708,0)</f>
        <v>0</v>
      </c>
      <c r="L708" s="24">
        <f t="shared" si="201"/>
        <v>0</v>
      </c>
      <c r="M708" s="24">
        <f t="shared" si="201"/>
        <v>0</v>
      </c>
      <c r="N708" s="24">
        <f t="shared" si="201"/>
        <v>0</v>
      </c>
      <c r="O708" s="24">
        <f t="shared" si="201"/>
        <v>0</v>
      </c>
      <c r="P708" s="24">
        <f t="shared" si="201"/>
        <v>0</v>
      </c>
      <c r="Q708" s="24">
        <f t="shared" si="201"/>
        <v>0</v>
      </c>
      <c r="R708" s="24">
        <f t="shared" si="201"/>
        <v>0</v>
      </c>
      <c r="S708" s="24">
        <f t="shared" si="201"/>
        <v>0</v>
      </c>
      <c r="T708" s="25" t="s">
        <v>31</v>
      </c>
      <c r="U708" s="30"/>
      <c r="W708" s="31"/>
    </row>
    <row r="709" spans="2:23" s="26" customFormat="1" ht="21" hidden="1" customHeight="1" outlineLevel="1" x14ac:dyDescent="0.25">
      <c r="B709" s="69"/>
      <c r="C709" s="65"/>
      <c r="D709" s="65"/>
      <c r="E709" s="66"/>
      <c r="F709" s="39"/>
      <c r="G709" s="39"/>
      <c r="H709" s="29">
        <f t="shared" si="184"/>
        <v>0</v>
      </c>
      <c r="I709" s="29">
        <f t="shared" si="185"/>
        <v>0</v>
      </c>
      <c r="J709" s="29"/>
      <c r="K709" s="24">
        <f t="shared" si="201"/>
        <v>0</v>
      </c>
      <c r="L709" s="24">
        <f t="shared" si="201"/>
        <v>0</v>
      </c>
      <c r="M709" s="24">
        <f t="shared" si="201"/>
        <v>0</v>
      </c>
      <c r="N709" s="24">
        <f t="shared" si="201"/>
        <v>0</v>
      </c>
      <c r="O709" s="24">
        <f t="shared" si="201"/>
        <v>0</v>
      </c>
      <c r="P709" s="24">
        <f t="shared" si="201"/>
        <v>0</v>
      </c>
      <c r="Q709" s="24">
        <f t="shared" si="201"/>
        <v>0</v>
      </c>
      <c r="R709" s="24">
        <f t="shared" si="201"/>
        <v>0</v>
      </c>
      <c r="S709" s="24">
        <f t="shared" si="201"/>
        <v>0</v>
      </c>
      <c r="T709" s="25"/>
      <c r="U709" s="30"/>
      <c r="W709" s="31"/>
    </row>
    <row r="710" spans="2:23" s="26" customFormat="1" ht="21" hidden="1" customHeight="1" outlineLevel="1" x14ac:dyDescent="0.25">
      <c r="B710" s="9"/>
      <c r="C710" s="18"/>
      <c r="D710" s="18"/>
      <c r="E710" s="62"/>
      <c r="F710" s="20"/>
      <c r="G710" s="28"/>
      <c r="H710" s="29">
        <f t="shared" si="184"/>
        <v>0</v>
      </c>
      <c r="I710" s="29">
        <f t="shared" si="185"/>
        <v>0</v>
      </c>
      <c r="J710" s="63"/>
      <c r="K710" s="24">
        <f t="shared" si="201"/>
        <v>0</v>
      </c>
      <c r="L710" s="24">
        <f t="shared" si="201"/>
        <v>0</v>
      </c>
      <c r="M710" s="24">
        <f t="shared" si="201"/>
        <v>0</v>
      </c>
      <c r="N710" s="24">
        <f t="shared" si="201"/>
        <v>0</v>
      </c>
      <c r="O710" s="24">
        <f t="shared" si="201"/>
        <v>0</v>
      </c>
      <c r="P710" s="24">
        <f t="shared" si="201"/>
        <v>0</v>
      </c>
      <c r="Q710" s="24">
        <f t="shared" si="201"/>
        <v>0</v>
      </c>
      <c r="R710" s="24">
        <f t="shared" si="201"/>
        <v>0</v>
      </c>
      <c r="S710" s="24">
        <f t="shared" si="201"/>
        <v>0</v>
      </c>
      <c r="T710" s="30"/>
      <c r="U710" s="30"/>
    </row>
    <row r="711" spans="2:23" s="26" customFormat="1" ht="21" hidden="1" customHeight="1" outlineLevel="1" x14ac:dyDescent="0.25">
      <c r="B711" s="9"/>
      <c r="C711" s="18"/>
      <c r="D711" s="18"/>
      <c r="E711" s="62"/>
      <c r="F711" s="20"/>
      <c r="G711" s="28"/>
      <c r="H711" s="29">
        <f t="shared" si="184"/>
        <v>0</v>
      </c>
      <c r="I711" s="29">
        <f t="shared" si="185"/>
        <v>0</v>
      </c>
      <c r="J711" s="63"/>
      <c r="K711" s="24">
        <f t="shared" si="201"/>
        <v>0</v>
      </c>
      <c r="L711" s="24">
        <f t="shared" si="201"/>
        <v>0</v>
      </c>
      <c r="M711" s="24">
        <f t="shared" si="201"/>
        <v>0</v>
      </c>
      <c r="N711" s="24">
        <f t="shared" si="201"/>
        <v>0</v>
      </c>
      <c r="O711" s="24">
        <f t="shared" si="201"/>
        <v>0</v>
      </c>
      <c r="P711" s="24">
        <f t="shared" si="201"/>
        <v>0</v>
      </c>
      <c r="Q711" s="24">
        <f t="shared" si="201"/>
        <v>0</v>
      </c>
      <c r="R711" s="24">
        <f t="shared" si="201"/>
        <v>0</v>
      </c>
      <c r="S711" s="24">
        <f t="shared" si="201"/>
        <v>0</v>
      </c>
      <c r="T711" s="30"/>
      <c r="U711" s="30"/>
    </row>
    <row r="712" spans="2:23" s="26" customFormat="1" ht="21" hidden="1" customHeight="1" outlineLevel="1" x14ac:dyDescent="0.25">
      <c r="B712" s="27"/>
      <c r="C712" s="18"/>
      <c r="D712" s="18"/>
      <c r="E712" s="62"/>
      <c r="F712" s="39"/>
      <c r="G712" s="39"/>
      <c r="H712" s="29">
        <f t="shared" si="184"/>
        <v>0</v>
      </c>
      <c r="I712" s="29">
        <f t="shared" si="185"/>
        <v>0</v>
      </c>
      <c r="J712" s="29">
        <f t="shared" ref="J712:J715" si="202">(H712*D712)+(I712*D712)</f>
        <v>0</v>
      </c>
      <c r="K712" s="24">
        <f t="shared" si="201"/>
        <v>0</v>
      </c>
      <c r="L712" s="24">
        <f t="shared" si="201"/>
        <v>0</v>
      </c>
      <c r="M712" s="24">
        <f t="shared" si="201"/>
        <v>0</v>
      </c>
      <c r="N712" s="24">
        <f t="shared" si="201"/>
        <v>0</v>
      </c>
      <c r="O712" s="24">
        <f t="shared" si="201"/>
        <v>0</v>
      </c>
      <c r="P712" s="24">
        <f t="shared" si="201"/>
        <v>0</v>
      </c>
      <c r="Q712" s="24">
        <f t="shared" si="201"/>
        <v>0</v>
      </c>
      <c r="R712" s="24">
        <f t="shared" si="201"/>
        <v>0</v>
      </c>
      <c r="S712" s="24">
        <f t="shared" si="201"/>
        <v>0</v>
      </c>
      <c r="T712" s="25" t="s">
        <v>31</v>
      </c>
      <c r="U712" s="30"/>
      <c r="W712" s="31"/>
    </row>
    <row r="713" spans="2:23" s="38" customFormat="1" ht="21" hidden="1" customHeight="1" outlineLevel="1" x14ac:dyDescent="0.25">
      <c r="B713" s="32"/>
      <c r="C713" s="33"/>
      <c r="D713" s="33"/>
      <c r="E713" s="34"/>
      <c r="F713" s="35"/>
      <c r="G713" s="35"/>
      <c r="H713" s="29">
        <f t="shared" si="184"/>
        <v>0</v>
      </c>
      <c r="I713" s="29">
        <f t="shared" si="185"/>
        <v>0</v>
      </c>
      <c r="J713" s="36">
        <f t="shared" si="202"/>
        <v>0</v>
      </c>
      <c r="K713" s="24">
        <f t="shared" si="201"/>
        <v>0</v>
      </c>
      <c r="L713" s="24">
        <f t="shared" si="201"/>
        <v>0</v>
      </c>
      <c r="M713" s="24">
        <f t="shared" si="201"/>
        <v>0</v>
      </c>
      <c r="N713" s="24">
        <f t="shared" si="201"/>
        <v>0</v>
      </c>
      <c r="O713" s="24">
        <f t="shared" si="201"/>
        <v>0</v>
      </c>
      <c r="P713" s="24">
        <f t="shared" si="201"/>
        <v>0</v>
      </c>
      <c r="Q713" s="24">
        <f t="shared" si="201"/>
        <v>0</v>
      </c>
      <c r="R713" s="24">
        <f t="shared" si="201"/>
        <v>0</v>
      </c>
      <c r="S713" s="24">
        <f t="shared" si="201"/>
        <v>0</v>
      </c>
      <c r="T713" s="37" t="s">
        <v>31</v>
      </c>
      <c r="U713" s="37"/>
    </row>
    <row r="714" spans="2:23" s="26" customFormat="1" ht="21" hidden="1" customHeight="1" outlineLevel="1" x14ac:dyDescent="0.25">
      <c r="B714" s="27"/>
      <c r="C714" s="18"/>
      <c r="D714" s="18"/>
      <c r="E714" s="62"/>
      <c r="F714" s="39"/>
      <c r="G714" s="39"/>
      <c r="H714" s="29">
        <f t="shared" si="184"/>
        <v>0</v>
      </c>
      <c r="I714" s="29">
        <f t="shared" si="185"/>
        <v>0</v>
      </c>
      <c r="J714" s="29">
        <f t="shared" si="202"/>
        <v>0</v>
      </c>
      <c r="K714" s="24">
        <f t="shared" si="201"/>
        <v>0</v>
      </c>
      <c r="L714" s="24">
        <f t="shared" si="201"/>
        <v>0</v>
      </c>
      <c r="M714" s="24">
        <f t="shared" si="201"/>
        <v>0</v>
      </c>
      <c r="N714" s="24">
        <f t="shared" si="201"/>
        <v>0</v>
      </c>
      <c r="O714" s="24">
        <f t="shared" si="201"/>
        <v>0</v>
      </c>
      <c r="P714" s="24">
        <f t="shared" si="201"/>
        <v>0</v>
      </c>
      <c r="Q714" s="24">
        <f t="shared" si="201"/>
        <v>0</v>
      </c>
      <c r="R714" s="24">
        <f t="shared" si="201"/>
        <v>0</v>
      </c>
      <c r="S714" s="24">
        <f t="shared" si="201"/>
        <v>0</v>
      </c>
      <c r="T714" s="25" t="s">
        <v>31</v>
      </c>
      <c r="U714" s="30"/>
      <c r="W714" s="31"/>
    </row>
    <row r="715" spans="2:23" s="38" customFormat="1" ht="21" hidden="1" customHeight="1" outlineLevel="1" x14ac:dyDescent="0.25">
      <c r="B715" s="32"/>
      <c r="C715" s="33"/>
      <c r="D715" s="33"/>
      <c r="E715" s="34"/>
      <c r="F715" s="35"/>
      <c r="G715" s="35"/>
      <c r="H715" s="29">
        <f t="shared" si="184"/>
        <v>0</v>
      </c>
      <c r="I715" s="29">
        <f t="shared" si="185"/>
        <v>0</v>
      </c>
      <c r="J715" s="36">
        <f t="shared" si="202"/>
        <v>0</v>
      </c>
      <c r="K715" s="24">
        <f t="shared" si="201"/>
        <v>0</v>
      </c>
      <c r="L715" s="24">
        <f t="shared" si="201"/>
        <v>0</v>
      </c>
      <c r="M715" s="24">
        <f t="shared" si="201"/>
        <v>0</v>
      </c>
      <c r="N715" s="24">
        <f t="shared" si="201"/>
        <v>0</v>
      </c>
      <c r="O715" s="24">
        <f t="shared" si="201"/>
        <v>0</v>
      </c>
      <c r="P715" s="24">
        <f t="shared" si="201"/>
        <v>0</v>
      </c>
      <c r="Q715" s="24">
        <f t="shared" si="201"/>
        <v>0</v>
      </c>
      <c r="R715" s="24">
        <f t="shared" si="201"/>
        <v>0</v>
      </c>
      <c r="S715" s="24">
        <f t="shared" si="201"/>
        <v>0</v>
      </c>
      <c r="T715" s="37" t="s">
        <v>31</v>
      </c>
      <c r="U715" s="37"/>
    </row>
    <row r="716" spans="2:23" s="68" customFormat="1" ht="21" hidden="1" customHeight="1" outlineLevel="1" x14ac:dyDescent="0.25">
      <c r="B716" s="17"/>
      <c r="C716" s="65"/>
      <c r="D716" s="65"/>
      <c r="E716" s="66"/>
      <c r="F716" s="39"/>
      <c r="G716" s="39"/>
      <c r="H716" s="29">
        <f t="shared" si="184"/>
        <v>0</v>
      </c>
      <c r="I716" s="29">
        <f t="shared" si="185"/>
        <v>0</v>
      </c>
      <c r="J716" s="29"/>
      <c r="K716" s="24">
        <f t="shared" si="201"/>
        <v>0</v>
      </c>
      <c r="L716" s="24">
        <f t="shared" si="201"/>
        <v>0</v>
      </c>
      <c r="M716" s="24">
        <f t="shared" si="201"/>
        <v>0</v>
      </c>
      <c r="N716" s="24">
        <f t="shared" si="201"/>
        <v>0</v>
      </c>
      <c r="O716" s="24">
        <f t="shared" si="201"/>
        <v>0</v>
      </c>
      <c r="P716" s="24">
        <f t="shared" si="201"/>
        <v>0</v>
      </c>
      <c r="Q716" s="24">
        <f t="shared" si="201"/>
        <v>0</v>
      </c>
      <c r="R716" s="24">
        <f t="shared" si="201"/>
        <v>0</v>
      </c>
      <c r="S716" s="24">
        <f t="shared" si="201"/>
        <v>0</v>
      </c>
      <c r="T716" s="25"/>
      <c r="U716" s="67"/>
      <c r="V716" s="26"/>
    </row>
    <row r="717" spans="2:23" s="26" customFormat="1" ht="21" hidden="1" customHeight="1" outlineLevel="1" x14ac:dyDescent="0.25">
      <c r="B717" s="27"/>
      <c r="C717" s="18"/>
      <c r="D717" s="18"/>
      <c r="E717" s="62"/>
      <c r="F717" s="39"/>
      <c r="G717" s="39"/>
      <c r="H717" s="29">
        <f t="shared" ref="H717:H780" si="203">IF(C717="A",PRODUCT(E717:G717),0)</f>
        <v>0</v>
      </c>
      <c r="I717" s="29">
        <f t="shared" ref="I717:I780" si="204">IF(C717="D",-PRODUCT(E717:G717),0)</f>
        <v>0</v>
      </c>
      <c r="J717" s="29">
        <f t="shared" ref="J717:J719" si="205">(H717*D717)+(I717*D717)</f>
        <v>0</v>
      </c>
      <c r="K717" s="24">
        <f t="shared" si="201"/>
        <v>0</v>
      </c>
      <c r="L717" s="24">
        <f t="shared" si="201"/>
        <v>0</v>
      </c>
      <c r="M717" s="24">
        <f t="shared" si="201"/>
        <v>0</v>
      </c>
      <c r="N717" s="24">
        <f t="shared" si="201"/>
        <v>0</v>
      </c>
      <c r="O717" s="24">
        <f t="shared" si="201"/>
        <v>0</v>
      </c>
      <c r="P717" s="24">
        <f t="shared" si="201"/>
        <v>0</v>
      </c>
      <c r="Q717" s="24">
        <f t="shared" si="201"/>
        <v>0</v>
      </c>
      <c r="R717" s="24">
        <f t="shared" si="201"/>
        <v>0</v>
      </c>
      <c r="S717" s="24">
        <f t="shared" si="201"/>
        <v>0</v>
      </c>
      <c r="T717" s="25" t="s">
        <v>31</v>
      </c>
      <c r="U717" s="30"/>
      <c r="W717" s="31"/>
    </row>
    <row r="718" spans="2:23" s="38" customFormat="1" ht="21" hidden="1" customHeight="1" outlineLevel="1" x14ac:dyDescent="0.25">
      <c r="B718" s="32"/>
      <c r="C718" s="33"/>
      <c r="D718" s="33"/>
      <c r="E718" s="34"/>
      <c r="F718" s="35"/>
      <c r="G718" s="35"/>
      <c r="H718" s="29">
        <f t="shared" si="203"/>
        <v>0</v>
      </c>
      <c r="I718" s="29">
        <f t="shared" si="204"/>
        <v>0</v>
      </c>
      <c r="J718" s="36">
        <f t="shared" si="205"/>
        <v>0</v>
      </c>
      <c r="K718" s="24">
        <f t="shared" si="201"/>
        <v>0</v>
      </c>
      <c r="L718" s="24">
        <f t="shared" si="201"/>
        <v>0</v>
      </c>
      <c r="M718" s="24">
        <f t="shared" si="201"/>
        <v>0</v>
      </c>
      <c r="N718" s="24">
        <f t="shared" si="201"/>
        <v>0</v>
      </c>
      <c r="O718" s="24">
        <f t="shared" si="201"/>
        <v>0</v>
      </c>
      <c r="P718" s="24">
        <f t="shared" si="201"/>
        <v>0</v>
      </c>
      <c r="Q718" s="24">
        <f t="shared" si="201"/>
        <v>0</v>
      </c>
      <c r="R718" s="24">
        <f t="shared" si="201"/>
        <v>0</v>
      </c>
      <c r="S718" s="24">
        <f t="shared" si="201"/>
        <v>0</v>
      </c>
      <c r="T718" s="37" t="s">
        <v>31</v>
      </c>
      <c r="U718" s="37"/>
    </row>
    <row r="719" spans="2:23" s="26" customFormat="1" ht="21" hidden="1" customHeight="1" outlineLevel="1" x14ac:dyDescent="0.25">
      <c r="B719" s="27"/>
      <c r="C719" s="18"/>
      <c r="D719" s="18"/>
      <c r="E719" s="62"/>
      <c r="F719" s="39"/>
      <c r="G719" s="39"/>
      <c r="H719" s="29">
        <f t="shared" si="203"/>
        <v>0</v>
      </c>
      <c r="I719" s="29">
        <f t="shared" si="204"/>
        <v>0</v>
      </c>
      <c r="J719" s="29">
        <f t="shared" si="205"/>
        <v>0</v>
      </c>
      <c r="K719" s="24">
        <f t="shared" si="201"/>
        <v>0</v>
      </c>
      <c r="L719" s="24">
        <f t="shared" si="201"/>
        <v>0</v>
      </c>
      <c r="M719" s="24">
        <f t="shared" si="201"/>
        <v>0</v>
      </c>
      <c r="N719" s="24">
        <f t="shared" si="201"/>
        <v>0</v>
      </c>
      <c r="O719" s="24">
        <f t="shared" si="201"/>
        <v>0</v>
      </c>
      <c r="P719" s="24">
        <f t="shared" si="201"/>
        <v>0</v>
      </c>
      <c r="Q719" s="24">
        <f t="shared" si="201"/>
        <v>0</v>
      </c>
      <c r="R719" s="24">
        <f t="shared" si="201"/>
        <v>0</v>
      </c>
      <c r="S719" s="24">
        <f t="shared" si="201"/>
        <v>0</v>
      </c>
      <c r="T719" s="25" t="s">
        <v>31</v>
      </c>
      <c r="U719" s="30"/>
      <c r="W719" s="31"/>
    </row>
    <row r="720" spans="2:23" s="68" customFormat="1" ht="21" hidden="1" customHeight="1" outlineLevel="1" x14ac:dyDescent="0.25">
      <c r="B720" s="17"/>
      <c r="C720" s="65"/>
      <c r="D720" s="65"/>
      <c r="E720" s="66"/>
      <c r="F720" s="39"/>
      <c r="G720" s="39"/>
      <c r="H720" s="29">
        <f t="shared" si="203"/>
        <v>0</v>
      </c>
      <c r="I720" s="29">
        <f t="shared" si="204"/>
        <v>0</v>
      </c>
      <c r="J720" s="29"/>
      <c r="K720" s="24">
        <f t="shared" si="201"/>
        <v>0</v>
      </c>
      <c r="L720" s="24">
        <f t="shared" si="201"/>
        <v>0</v>
      </c>
      <c r="M720" s="24">
        <f t="shared" si="201"/>
        <v>0</v>
      </c>
      <c r="N720" s="24">
        <f t="shared" si="201"/>
        <v>0</v>
      </c>
      <c r="O720" s="24">
        <f t="shared" si="201"/>
        <v>0</v>
      </c>
      <c r="P720" s="24">
        <f t="shared" si="201"/>
        <v>0</v>
      </c>
      <c r="Q720" s="24">
        <f t="shared" si="201"/>
        <v>0</v>
      </c>
      <c r="R720" s="24">
        <f t="shared" si="201"/>
        <v>0</v>
      </c>
      <c r="S720" s="24">
        <f t="shared" si="201"/>
        <v>0</v>
      </c>
      <c r="T720" s="25"/>
      <c r="U720" s="67"/>
      <c r="V720" s="26"/>
    </row>
    <row r="721" spans="2:23" s="26" customFormat="1" ht="21" hidden="1" customHeight="1" outlineLevel="1" x14ac:dyDescent="0.25">
      <c r="B721" s="27"/>
      <c r="C721" s="18"/>
      <c r="D721" s="18"/>
      <c r="E721" s="62"/>
      <c r="F721" s="39"/>
      <c r="G721" s="39"/>
      <c r="H721" s="29">
        <f t="shared" si="203"/>
        <v>0</v>
      </c>
      <c r="I721" s="29">
        <f t="shared" si="204"/>
        <v>0</v>
      </c>
      <c r="J721" s="29">
        <f t="shared" ref="J721:J726" si="206">(H721*D721)+(I721*D721)</f>
        <v>0</v>
      </c>
      <c r="K721" s="24">
        <f t="shared" si="201"/>
        <v>0</v>
      </c>
      <c r="L721" s="24">
        <f t="shared" si="201"/>
        <v>0</v>
      </c>
      <c r="M721" s="24">
        <f t="shared" si="201"/>
        <v>0</v>
      </c>
      <c r="N721" s="24">
        <f t="shared" si="201"/>
        <v>0</v>
      </c>
      <c r="O721" s="24">
        <f t="shared" si="201"/>
        <v>0</v>
      </c>
      <c r="P721" s="24">
        <f t="shared" si="201"/>
        <v>0</v>
      </c>
      <c r="Q721" s="24">
        <f t="shared" si="201"/>
        <v>0</v>
      </c>
      <c r="R721" s="24">
        <f t="shared" si="201"/>
        <v>0</v>
      </c>
      <c r="S721" s="24">
        <f t="shared" si="201"/>
        <v>0</v>
      </c>
      <c r="T721" s="25" t="s">
        <v>31</v>
      </c>
      <c r="U721" s="30"/>
      <c r="W721" s="31"/>
    </row>
    <row r="722" spans="2:23" s="38" customFormat="1" ht="21" hidden="1" customHeight="1" outlineLevel="1" x14ac:dyDescent="0.25">
      <c r="B722" s="32"/>
      <c r="C722" s="33"/>
      <c r="D722" s="33"/>
      <c r="E722" s="34"/>
      <c r="F722" s="35"/>
      <c r="G722" s="35"/>
      <c r="H722" s="29">
        <f t="shared" si="203"/>
        <v>0</v>
      </c>
      <c r="I722" s="29">
        <f t="shared" si="204"/>
        <v>0</v>
      </c>
      <c r="J722" s="36">
        <f t="shared" si="206"/>
        <v>0</v>
      </c>
      <c r="K722" s="24">
        <f t="shared" si="201"/>
        <v>0</v>
      </c>
      <c r="L722" s="24">
        <f t="shared" si="201"/>
        <v>0</v>
      </c>
      <c r="M722" s="24">
        <f t="shared" si="201"/>
        <v>0</v>
      </c>
      <c r="N722" s="24">
        <f t="shared" si="201"/>
        <v>0</v>
      </c>
      <c r="O722" s="24">
        <f t="shared" si="201"/>
        <v>0</v>
      </c>
      <c r="P722" s="24">
        <f t="shared" si="201"/>
        <v>0</v>
      </c>
      <c r="Q722" s="24">
        <f t="shared" si="201"/>
        <v>0</v>
      </c>
      <c r="R722" s="24">
        <f t="shared" si="201"/>
        <v>0</v>
      </c>
      <c r="S722" s="24">
        <f t="shared" si="201"/>
        <v>0</v>
      </c>
      <c r="T722" s="37" t="s">
        <v>31</v>
      </c>
      <c r="U722" s="37"/>
    </row>
    <row r="723" spans="2:23" s="26" customFormat="1" ht="21" hidden="1" customHeight="1" outlineLevel="1" x14ac:dyDescent="0.25">
      <c r="B723" s="27"/>
      <c r="C723" s="18"/>
      <c r="D723" s="18"/>
      <c r="E723" s="19"/>
      <c r="F723" s="20"/>
      <c r="G723" s="28"/>
      <c r="H723" s="29">
        <f t="shared" si="203"/>
        <v>0</v>
      </c>
      <c r="I723" s="29">
        <f t="shared" si="204"/>
        <v>0</v>
      </c>
      <c r="J723" s="29">
        <f t="shared" si="206"/>
        <v>0</v>
      </c>
      <c r="K723" s="24">
        <f t="shared" si="201"/>
        <v>0</v>
      </c>
      <c r="L723" s="24">
        <f t="shared" si="201"/>
        <v>0</v>
      </c>
      <c r="M723" s="24">
        <f t="shared" si="201"/>
        <v>0</v>
      </c>
      <c r="N723" s="24">
        <f t="shared" si="201"/>
        <v>0</v>
      </c>
      <c r="O723" s="24">
        <f t="shared" si="201"/>
        <v>0</v>
      </c>
      <c r="P723" s="24">
        <f t="shared" si="201"/>
        <v>0</v>
      </c>
      <c r="Q723" s="24">
        <f t="shared" si="201"/>
        <v>0</v>
      </c>
      <c r="R723" s="24">
        <f t="shared" si="201"/>
        <v>0</v>
      </c>
      <c r="S723" s="24">
        <f t="shared" si="201"/>
        <v>0</v>
      </c>
      <c r="T723" s="25" t="s">
        <v>31</v>
      </c>
      <c r="U723" s="30"/>
      <c r="W723" s="31"/>
    </row>
    <row r="724" spans="2:23" s="26" customFormat="1" ht="21" hidden="1" customHeight="1" outlineLevel="1" x14ac:dyDescent="0.25">
      <c r="B724" s="27"/>
      <c r="C724" s="18"/>
      <c r="D724" s="18"/>
      <c r="E724" s="19"/>
      <c r="F724" s="20"/>
      <c r="G724" s="28"/>
      <c r="H724" s="29">
        <f t="shared" si="203"/>
        <v>0</v>
      </c>
      <c r="I724" s="29">
        <f t="shared" si="204"/>
        <v>0</v>
      </c>
      <c r="J724" s="29">
        <f t="shared" si="206"/>
        <v>0</v>
      </c>
      <c r="K724" s="24">
        <f t="shared" si="201"/>
        <v>0</v>
      </c>
      <c r="L724" s="24">
        <f t="shared" si="201"/>
        <v>0</v>
      </c>
      <c r="M724" s="24">
        <f t="shared" si="201"/>
        <v>0</v>
      </c>
      <c r="N724" s="24">
        <f t="shared" si="201"/>
        <v>0</v>
      </c>
      <c r="O724" s="24">
        <f t="shared" si="201"/>
        <v>0</v>
      </c>
      <c r="P724" s="24">
        <f t="shared" si="201"/>
        <v>0</v>
      </c>
      <c r="Q724" s="24">
        <f t="shared" si="201"/>
        <v>0</v>
      </c>
      <c r="R724" s="24">
        <f t="shared" si="201"/>
        <v>0</v>
      </c>
      <c r="S724" s="24">
        <f t="shared" si="201"/>
        <v>0</v>
      </c>
      <c r="T724" s="25" t="s">
        <v>31</v>
      </c>
      <c r="U724" s="30"/>
      <c r="W724" s="31"/>
    </row>
    <row r="725" spans="2:23" s="26" customFormat="1" ht="21" hidden="1" customHeight="1" outlineLevel="1" x14ac:dyDescent="0.25">
      <c r="B725" s="27"/>
      <c r="C725" s="18"/>
      <c r="D725" s="18"/>
      <c r="E725" s="19"/>
      <c r="F725" s="20"/>
      <c r="G725" s="28"/>
      <c r="H725" s="29">
        <f t="shared" si="203"/>
        <v>0</v>
      </c>
      <c r="I725" s="29">
        <f t="shared" si="204"/>
        <v>0</v>
      </c>
      <c r="J725" s="29">
        <f t="shared" si="206"/>
        <v>0</v>
      </c>
      <c r="K725" s="24">
        <f t="shared" si="201"/>
        <v>0</v>
      </c>
      <c r="L725" s="24">
        <f t="shared" si="201"/>
        <v>0</v>
      </c>
      <c r="M725" s="24">
        <f t="shared" si="201"/>
        <v>0</v>
      </c>
      <c r="N725" s="24">
        <f t="shared" si="201"/>
        <v>0</v>
      </c>
      <c r="O725" s="24">
        <f t="shared" si="201"/>
        <v>0</v>
      </c>
      <c r="P725" s="24">
        <f t="shared" si="201"/>
        <v>0</v>
      </c>
      <c r="Q725" s="24">
        <f t="shared" si="201"/>
        <v>0</v>
      </c>
      <c r="R725" s="24">
        <f t="shared" si="201"/>
        <v>0</v>
      </c>
      <c r="S725" s="24">
        <f t="shared" si="201"/>
        <v>0</v>
      </c>
      <c r="T725" s="25" t="s">
        <v>31</v>
      </c>
      <c r="U725" s="30"/>
      <c r="W725" s="31"/>
    </row>
    <row r="726" spans="2:23" s="26" customFormat="1" ht="21" hidden="1" customHeight="1" outlineLevel="1" x14ac:dyDescent="0.25">
      <c r="B726" s="32"/>
      <c r="C726" s="33"/>
      <c r="D726" s="33"/>
      <c r="E726" s="34"/>
      <c r="F726" s="35"/>
      <c r="G726" s="35"/>
      <c r="H726" s="29">
        <f t="shared" si="203"/>
        <v>0</v>
      </c>
      <c r="I726" s="29">
        <f t="shared" si="204"/>
        <v>0</v>
      </c>
      <c r="J726" s="29">
        <f t="shared" si="206"/>
        <v>0</v>
      </c>
      <c r="K726" s="24">
        <f t="shared" si="201"/>
        <v>0</v>
      </c>
      <c r="L726" s="24">
        <f t="shared" si="201"/>
        <v>0</v>
      </c>
      <c r="M726" s="24">
        <f t="shared" si="201"/>
        <v>0</v>
      </c>
      <c r="N726" s="24">
        <f t="shared" si="201"/>
        <v>0</v>
      </c>
      <c r="O726" s="24">
        <f t="shared" si="201"/>
        <v>0</v>
      </c>
      <c r="P726" s="24">
        <f t="shared" si="201"/>
        <v>0</v>
      </c>
      <c r="Q726" s="24">
        <f t="shared" si="201"/>
        <v>0</v>
      </c>
      <c r="R726" s="24">
        <f t="shared" si="201"/>
        <v>0</v>
      </c>
      <c r="S726" s="24">
        <f t="shared" si="201"/>
        <v>0</v>
      </c>
      <c r="T726" s="25" t="s">
        <v>31</v>
      </c>
      <c r="U726" s="30"/>
      <c r="W726" s="31"/>
    </row>
    <row r="727" spans="2:23" s="26" customFormat="1" ht="21" hidden="1" customHeight="1" outlineLevel="1" x14ac:dyDescent="0.25">
      <c r="B727" s="17"/>
      <c r="C727" s="18"/>
      <c r="D727" s="19"/>
      <c r="E727" s="20"/>
      <c r="F727" s="21"/>
      <c r="G727" s="22"/>
      <c r="H727" s="29">
        <f t="shared" si="203"/>
        <v>0</v>
      </c>
      <c r="I727" s="29">
        <f t="shared" si="204"/>
        <v>0</v>
      </c>
      <c r="J727" s="23">
        <f t="shared" ref="J727" si="207">IF($D727=J$6,$C727*$G727,0)</f>
        <v>0</v>
      </c>
      <c r="K727" s="24">
        <f t="shared" si="201"/>
        <v>0</v>
      </c>
      <c r="L727" s="24">
        <f t="shared" si="201"/>
        <v>0</v>
      </c>
      <c r="M727" s="24">
        <f t="shared" si="201"/>
        <v>0</v>
      </c>
      <c r="N727" s="24">
        <f t="shared" si="201"/>
        <v>0</v>
      </c>
      <c r="O727" s="24">
        <f t="shared" si="201"/>
        <v>0</v>
      </c>
      <c r="P727" s="24">
        <f t="shared" si="201"/>
        <v>0</v>
      </c>
      <c r="Q727" s="24">
        <f t="shared" si="201"/>
        <v>0</v>
      </c>
      <c r="R727" s="24">
        <f t="shared" si="201"/>
        <v>0</v>
      </c>
      <c r="S727" s="24">
        <f t="shared" si="201"/>
        <v>0</v>
      </c>
      <c r="T727" s="31"/>
    </row>
    <row r="728" spans="2:23" s="26" customFormat="1" ht="21" hidden="1" customHeight="1" outlineLevel="1" x14ac:dyDescent="0.25">
      <c r="B728" s="27"/>
      <c r="C728" s="18"/>
      <c r="D728" s="18"/>
      <c r="E728" s="19"/>
      <c r="F728" s="20"/>
      <c r="G728" s="28"/>
      <c r="H728" s="29">
        <f t="shared" si="203"/>
        <v>0</v>
      </c>
      <c r="I728" s="29">
        <f t="shared" si="204"/>
        <v>0</v>
      </c>
      <c r="J728" s="29">
        <f t="shared" ref="J728" si="208">(H728*D728)+(I728*D728)</f>
        <v>0</v>
      </c>
      <c r="K728" s="24">
        <f t="shared" si="201"/>
        <v>0</v>
      </c>
      <c r="L728" s="24">
        <f t="shared" si="201"/>
        <v>0</v>
      </c>
      <c r="M728" s="24">
        <f t="shared" si="201"/>
        <v>0</v>
      </c>
      <c r="N728" s="24">
        <f t="shared" si="201"/>
        <v>0</v>
      </c>
      <c r="O728" s="24">
        <f t="shared" si="201"/>
        <v>0</v>
      </c>
      <c r="P728" s="24">
        <f t="shared" si="201"/>
        <v>0</v>
      </c>
      <c r="Q728" s="24">
        <f t="shared" si="201"/>
        <v>0</v>
      </c>
      <c r="R728" s="24">
        <f t="shared" si="201"/>
        <v>0</v>
      </c>
      <c r="S728" s="24">
        <f t="shared" si="201"/>
        <v>0</v>
      </c>
      <c r="T728" s="25" t="s">
        <v>31</v>
      </c>
      <c r="U728" s="30"/>
      <c r="W728" s="31"/>
    </row>
    <row r="729" spans="2:23" s="26" customFormat="1" ht="21" hidden="1" customHeight="1" outlineLevel="1" x14ac:dyDescent="0.25">
      <c r="B729" s="17"/>
      <c r="C729" s="18"/>
      <c r="D729" s="19"/>
      <c r="E729" s="20"/>
      <c r="F729" s="21"/>
      <c r="G729" s="22"/>
      <c r="H729" s="29">
        <f t="shared" si="203"/>
        <v>0</v>
      </c>
      <c r="I729" s="29">
        <f t="shared" si="204"/>
        <v>0</v>
      </c>
      <c r="J729" s="23">
        <f t="shared" ref="J729" si="209">IF($D729=J$6,$C729*$G729,0)</f>
        <v>0</v>
      </c>
      <c r="K729" s="24">
        <f t="shared" si="201"/>
        <v>0</v>
      </c>
      <c r="L729" s="24">
        <f t="shared" si="201"/>
        <v>0</v>
      </c>
      <c r="M729" s="24">
        <f t="shared" si="201"/>
        <v>0</v>
      </c>
      <c r="N729" s="24">
        <f t="shared" si="201"/>
        <v>0</v>
      </c>
      <c r="O729" s="24">
        <f t="shared" si="201"/>
        <v>0</v>
      </c>
      <c r="P729" s="24">
        <f t="shared" si="201"/>
        <v>0</v>
      </c>
      <c r="Q729" s="24">
        <f t="shared" si="201"/>
        <v>0</v>
      </c>
      <c r="R729" s="24">
        <f t="shared" si="201"/>
        <v>0</v>
      </c>
      <c r="S729" s="24">
        <f t="shared" si="201"/>
        <v>0</v>
      </c>
      <c r="T729" s="31"/>
    </row>
    <row r="730" spans="2:23" s="26" customFormat="1" ht="21" hidden="1" customHeight="1" outlineLevel="1" x14ac:dyDescent="0.25">
      <c r="B730" s="27"/>
      <c r="C730" s="18"/>
      <c r="D730" s="18"/>
      <c r="E730" s="19"/>
      <c r="F730" s="20"/>
      <c r="G730" s="28"/>
      <c r="H730" s="29">
        <f t="shared" si="203"/>
        <v>0</v>
      </c>
      <c r="I730" s="29">
        <f t="shared" si="204"/>
        <v>0</v>
      </c>
      <c r="J730" s="29">
        <f t="shared" ref="J730:J738" si="210">(H730*D730)+(I730*D730)</f>
        <v>0</v>
      </c>
      <c r="K730" s="24">
        <f t="shared" si="201"/>
        <v>0</v>
      </c>
      <c r="L730" s="24">
        <f t="shared" si="201"/>
        <v>0</v>
      </c>
      <c r="M730" s="24">
        <f t="shared" si="201"/>
        <v>0</v>
      </c>
      <c r="N730" s="24">
        <f t="shared" si="201"/>
        <v>0</v>
      </c>
      <c r="O730" s="24">
        <f t="shared" si="201"/>
        <v>0</v>
      </c>
      <c r="P730" s="24">
        <f t="shared" si="201"/>
        <v>0</v>
      </c>
      <c r="Q730" s="24">
        <f t="shared" si="201"/>
        <v>0</v>
      </c>
      <c r="R730" s="24">
        <f t="shared" si="201"/>
        <v>0</v>
      </c>
      <c r="S730" s="24">
        <f t="shared" si="201"/>
        <v>0</v>
      </c>
      <c r="T730" s="25" t="s">
        <v>31</v>
      </c>
      <c r="U730" s="30"/>
      <c r="W730" s="31"/>
    </row>
    <row r="731" spans="2:23" s="38" customFormat="1" ht="21" hidden="1" customHeight="1" outlineLevel="1" x14ac:dyDescent="0.25">
      <c r="B731" s="32"/>
      <c r="C731" s="33"/>
      <c r="D731" s="33"/>
      <c r="E731" s="34"/>
      <c r="F731" s="35"/>
      <c r="G731" s="35"/>
      <c r="H731" s="29">
        <f t="shared" si="203"/>
        <v>0</v>
      </c>
      <c r="I731" s="29">
        <f t="shared" si="204"/>
        <v>0</v>
      </c>
      <c r="J731" s="36">
        <f t="shared" si="210"/>
        <v>0</v>
      </c>
      <c r="K731" s="24">
        <f t="shared" si="201"/>
        <v>0</v>
      </c>
      <c r="L731" s="24">
        <f t="shared" si="201"/>
        <v>0</v>
      </c>
      <c r="M731" s="24">
        <f t="shared" si="201"/>
        <v>0</v>
      </c>
      <c r="N731" s="24">
        <f t="shared" si="201"/>
        <v>0</v>
      </c>
      <c r="O731" s="24">
        <f t="shared" si="201"/>
        <v>0</v>
      </c>
      <c r="P731" s="24">
        <f t="shared" si="201"/>
        <v>0</v>
      </c>
      <c r="Q731" s="24">
        <f t="shared" si="201"/>
        <v>0</v>
      </c>
      <c r="R731" s="24">
        <f t="shared" si="201"/>
        <v>0</v>
      </c>
      <c r="S731" s="24">
        <f t="shared" si="201"/>
        <v>0</v>
      </c>
      <c r="T731" s="37" t="s">
        <v>31</v>
      </c>
      <c r="U731" s="37"/>
    </row>
    <row r="732" spans="2:23" s="26" customFormat="1" ht="21" hidden="1" customHeight="1" outlineLevel="1" x14ac:dyDescent="0.25">
      <c r="B732" s="27"/>
      <c r="C732" s="18"/>
      <c r="D732" s="18"/>
      <c r="E732" s="19"/>
      <c r="F732" s="20"/>
      <c r="G732" s="28"/>
      <c r="H732" s="29">
        <f t="shared" si="203"/>
        <v>0</v>
      </c>
      <c r="I732" s="29">
        <f t="shared" si="204"/>
        <v>0</v>
      </c>
      <c r="J732" s="29">
        <f t="shared" si="210"/>
        <v>0</v>
      </c>
      <c r="K732" s="24">
        <f t="shared" si="201"/>
        <v>0</v>
      </c>
      <c r="L732" s="24">
        <f t="shared" si="201"/>
        <v>0</v>
      </c>
      <c r="M732" s="24">
        <f t="shared" si="201"/>
        <v>0</v>
      </c>
      <c r="N732" s="24">
        <f t="shared" si="201"/>
        <v>0</v>
      </c>
      <c r="O732" s="24">
        <f t="shared" si="201"/>
        <v>0</v>
      </c>
      <c r="P732" s="24">
        <f t="shared" si="201"/>
        <v>0</v>
      </c>
      <c r="Q732" s="24">
        <f t="shared" si="201"/>
        <v>0</v>
      </c>
      <c r="R732" s="24">
        <f t="shared" si="201"/>
        <v>0</v>
      </c>
      <c r="S732" s="24">
        <f t="shared" si="201"/>
        <v>0</v>
      </c>
      <c r="T732" s="25" t="s">
        <v>31</v>
      </c>
      <c r="U732" s="30"/>
      <c r="W732" s="31"/>
    </row>
    <row r="733" spans="2:23" s="26" customFormat="1" ht="21" hidden="1" customHeight="1" outlineLevel="1" x14ac:dyDescent="0.25">
      <c r="B733" s="27"/>
      <c r="C733" s="18"/>
      <c r="D733" s="18"/>
      <c r="E733" s="19"/>
      <c r="F733" s="20"/>
      <c r="G733" s="28"/>
      <c r="H733" s="29">
        <f t="shared" si="203"/>
        <v>0</v>
      </c>
      <c r="I733" s="29">
        <f t="shared" si="204"/>
        <v>0</v>
      </c>
      <c r="J733" s="29">
        <f t="shared" si="210"/>
        <v>0</v>
      </c>
      <c r="K733" s="24">
        <f t="shared" si="201"/>
        <v>0</v>
      </c>
      <c r="L733" s="24">
        <f t="shared" si="201"/>
        <v>0</v>
      </c>
      <c r="M733" s="24">
        <f t="shared" si="201"/>
        <v>0</v>
      </c>
      <c r="N733" s="24">
        <f t="shared" si="201"/>
        <v>0</v>
      </c>
      <c r="O733" s="24">
        <f t="shared" si="201"/>
        <v>0</v>
      </c>
      <c r="P733" s="24">
        <f t="shared" si="201"/>
        <v>0</v>
      </c>
      <c r="Q733" s="24">
        <f t="shared" si="201"/>
        <v>0</v>
      </c>
      <c r="R733" s="24">
        <f t="shared" si="201"/>
        <v>0</v>
      </c>
      <c r="S733" s="24">
        <f t="shared" si="201"/>
        <v>0</v>
      </c>
      <c r="T733" s="25" t="s">
        <v>31</v>
      </c>
      <c r="U733" s="30"/>
      <c r="W733" s="31"/>
    </row>
    <row r="734" spans="2:23" s="26" customFormat="1" ht="21" hidden="1" customHeight="1" outlineLevel="1" x14ac:dyDescent="0.25">
      <c r="B734" s="27"/>
      <c r="C734" s="18"/>
      <c r="D734" s="18"/>
      <c r="E734" s="19"/>
      <c r="F734" s="20"/>
      <c r="G734" s="28"/>
      <c r="H734" s="29">
        <f t="shared" si="203"/>
        <v>0</v>
      </c>
      <c r="I734" s="29">
        <f t="shared" si="204"/>
        <v>0</v>
      </c>
      <c r="J734" s="29">
        <f t="shared" si="210"/>
        <v>0</v>
      </c>
      <c r="K734" s="24">
        <f t="shared" si="201"/>
        <v>0</v>
      </c>
      <c r="L734" s="24">
        <f t="shared" si="201"/>
        <v>0</v>
      </c>
      <c r="M734" s="24">
        <f t="shared" si="201"/>
        <v>0</v>
      </c>
      <c r="N734" s="24">
        <f t="shared" si="201"/>
        <v>0</v>
      </c>
      <c r="O734" s="24">
        <f t="shared" si="201"/>
        <v>0</v>
      </c>
      <c r="P734" s="24">
        <f t="shared" si="201"/>
        <v>0</v>
      </c>
      <c r="Q734" s="24">
        <f t="shared" si="201"/>
        <v>0</v>
      </c>
      <c r="R734" s="24">
        <f t="shared" si="201"/>
        <v>0</v>
      </c>
      <c r="S734" s="24">
        <f t="shared" si="201"/>
        <v>0</v>
      </c>
      <c r="T734" s="25" t="s">
        <v>31</v>
      </c>
      <c r="U734" s="30"/>
      <c r="W734" s="31"/>
    </row>
    <row r="735" spans="2:23" s="26" customFormat="1" ht="21" hidden="1" customHeight="1" outlineLevel="1" x14ac:dyDescent="0.25">
      <c r="B735" s="27"/>
      <c r="C735" s="18"/>
      <c r="D735" s="18"/>
      <c r="E735" s="19"/>
      <c r="F735" s="20"/>
      <c r="G735" s="28"/>
      <c r="H735" s="29">
        <f t="shared" si="203"/>
        <v>0</v>
      </c>
      <c r="I735" s="29">
        <f t="shared" si="204"/>
        <v>0</v>
      </c>
      <c r="J735" s="29">
        <f t="shared" si="210"/>
        <v>0</v>
      </c>
      <c r="K735" s="24">
        <f t="shared" si="201"/>
        <v>0</v>
      </c>
      <c r="L735" s="24">
        <f t="shared" si="201"/>
        <v>0</v>
      </c>
      <c r="M735" s="24">
        <f t="shared" si="201"/>
        <v>0</v>
      </c>
      <c r="N735" s="24">
        <f t="shared" si="201"/>
        <v>0</v>
      </c>
      <c r="O735" s="24">
        <f t="shared" si="201"/>
        <v>0</v>
      </c>
      <c r="P735" s="24">
        <f t="shared" si="201"/>
        <v>0</v>
      </c>
      <c r="Q735" s="24">
        <f t="shared" si="201"/>
        <v>0</v>
      </c>
      <c r="R735" s="24">
        <f t="shared" si="201"/>
        <v>0</v>
      </c>
      <c r="S735" s="24">
        <f t="shared" si="201"/>
        <v>0</v>
      </c>
      <c r="T735" s="25" t="s">
        <v>31</v>
      </c>
      <c r="U735" s="30"/>
      <c r="W735" s="31"/>
    </row>
    <row r="736" spans="2:23" s="26" customFormat="1" ht="21" hidden="1" customHeight="1" outlineLevel="1" x14ac:dyDescent="0.25">
      <c r="B736" s="27"/>
      <c r="C736" s="18"/>
      <c r="D736" s="18"/>
      <c r="E736" s="19"/>
      <c r="F736" s="20"/>
      <c r="G736" s="28"/>
      <c r="H736" s="29">
        <f t="shared" si="203"/>
        <v>0</v>
      </c>
      <c r="I736" s="29">
        <f t="shared" si="204"/>
        <v>0</v>
      </c>
      <c r="J736" s="29">
        <f t="shared" si="210"/>
        <v>0</v>
      </c>
      <c r="K736" s="24">
        <f t="shared" si="201"/>
        <v>0</v>
      </c>
      <c r="L736" s="24">
        <f t="shared" si="201"/>
        <v>0</v>
      </c>
      <c r="M736" s="24">
        <f t="shared" si="201"/>
        <v>0</v>
      </c>
      <c r="N736" s="24">
        <f t="shared" ref="L736:S765" si="211">IF($E736=N$6,$J736,0)</f>
        <v>0</v>
      </c>
      <c r="O736" s="24">
        <f t="shared" si="211"/>
        <v>0</v>
      </c>
      <c r="P736" s="24">
        <f t="shared" si="211"/>
        <v>0</v>
      </c>
      <c r="Q736" s="24">
        <f t="shared" si="211"/>
        <v>0</v>
      </c>
      <c r="R736" s="24">
        <f t="shared" si="211"/>
        <v>0</v>
      </c>
      <c r="S736" s="24">
        <f t="shared" si="211"/>
        <v>0</v>
      </c>
      <c r="T736" s="25" t="s">
        <v>31</v>
      </c>
      <c r="U736" s="30"/>
      <c r="W736" s="31"/>
    </row>
    <row r="737" spans="2:23" s="38" customFormat="1" ht="21" hidden="1" customHeight="1" outlineLevel="1" x14ac:dyDescent="0.25">
      <c r="B737" s="32"/>
      <c r="C737" s="33"/>
      <c r="D737" s="33"/>
      <c r="E737" s="34"/>
      <c r="F737" s="35"/>
      <c r="G737" s="35"/>
      <c r="H737" s="29">
        <f t="shared" si="203"/>
        <v>0</v>
      </c>
      <c r="I737" s="29">
        <f t="shared" si="204"/>
        <v>0</v>
      </c>
      <c r="J737" s="36">
        <f t="shared" si="210"/>
        <v>0</v>
      </c>
      <c r="K737" s="24">
        <f t="shared" ref="K737:S771" si="212">IF($E737=K$6,$J737,0)</f>
        <v>0</v>
      </c>
      <c r="L737" s="24">
        <f t="shared" si="211"/>
        <v>0</v>
      </c>
      <c r="M737" s="24">
        <f t="shared" si="211"/>
        <v>0</v>
      </c>
      <c r="N737" s="24">
        <f t="shared" si="211"/>
        <v>0</v>
      </c>
      <c r="O737" s="24">
        <f t="shared" si="211"/>
        <v>0</v>
      </c>
      <c r="P737" s="24">
        <f t="shared" si="211"/>
        <v>0</v>
      </c>
      <c r="Q737" s="24">
        <f t="shared" si="211"/>
        <v>0</v>
      </c>
      <c r="R737" s="24">
        <f t="shared" si="211"/>
        <v>0</v>
      </c>
      <c r="S737" s="24">
        <f t="shared" si="211"/>
        <v>0</v>
      </c>
      <c r="T737" s="37" t="s">
        <v>31</v>
      </c>
      <c r="U737" s="37"/>
    </row>
    <row r="738" spans="2:23" s="26" customFormat="1" ht="21" hidden="1" customHeight="1" outlineLevel="1" x14ac:dyDescent="0.25">
      <c r="B738" s="27"/>
      <c r="C738" s="18"/>
      <c r="D738" s="18"/>
      <c r="E738" s="19"/>
      <c r="F738" s="20"/>
      <c r="G738" s="28"/>
      <c r="H738" s="29">
        <f t="shared" si="203"/>
        <v>0</v>
      </c>
      <c r="I738" s="29">
        <f t="shared" si="204"/>
        <v>0</v>
      </c>
      <c r="J738" s="29">
        <f t="shared" si="210"/>
        <v>0</v>
      </c>
      <c r="K738" s="24">
        <f t="shared" si="212"/>
        <v>0</v>
      </c>
      <c r="L738" s="24">
        <f t="shared" si="211"/>
        <v>0</v>
      </c>
      <c r="M738" s="24">
        <f t="shared" si="211"/>
        <v>0</v>
      </c>
      <c r="N738" s="24">
        <f t="shared" si="211"/>
        <v>0</v>
      </c>
      <c r="O738" s="24">
        <f t="shared" si="211"/>
        <v>0</v>
      </c>
      <c r="P738" s="24">
        <f t="shared" si="211"/>
        <v>0</v>
      </c>
      <c r="Q738" s="24">
        <f t="shared" si="211"/>
        <v>0</v>
      </c>
      <c r="R738" s="24">
        <f t="shared" si="211"/>
        <v>0</v>
      </c>
      <c r="S738" s="24">
        <f t="shared" si="211"/>
        <v>0</v>
      </c>
      <c r="T738" s="25" t="s">
        <v>31</v>
      </c>
      <c r="U738" s="30"/>
      <c r="W738" s="31"/>
    </row>
    <row r="739" spans="2:23" s="26" customFormat="1" ht="21" hidden="1" customHeight="1" outlineLevel="1" x14ac:dyDescent="0.25">
      <c r="B739" s="17"/>
      <c r="C739" s="18"/>
      <c r="D739" s="19"/>
      <c r="E739" s="20"/>
      <c r="F739" s="21"/>
      <c r="G739" s="22"/>
      <c r="H739" s="29">
        <f t="shared" si="203"/>
        <v>0</v>
      </c>
      <c r="I739" s="29">
        <f t="shared" si="204"/>
        <v>0</v>
      </c>
      <c r="J739" s="23">
        <f t="shared" ref="J739" si="213">IF($D739=J$6,$C739*$G739,0)</f>
        <v>0</v>
      </c>
      <c r="K739" s="24">
        <f t="shared" si="212"/>
        <v>0</v>
      </c>
      <c r="L739" s="24">
        <f t="shared" si="211"/>
        <v>0</v>
      </c>
      <c r="M739" s="24">
        <f t="shared" si="211"/>
        <v>0</v>
      </c>
      <c r="N739" s="24">
        <f t="shared" si="211"/>
        <v>0</v>
      </c>
      <c r="O739" s="24">
        <f t="shared" si="211"/>
        <v>0</v>
      </c>
      <c r="P739" s="24">
        <f t="shared" si="211"/>
        <v>0</v>
      </c>
      <c r="Q739" s="24">
        <f t="shared" si="211"/>
        <v>0</v>
      </c>
      <c r="R739" s="24">
        <f t="shared" si="211"/>
        <v>0</v>
      </c>
      <c r="S739" s="24">
        <f t="shared" si="211"/>
        <v>0</v>
      </c>
      <c r="T739" s="31"/>
    </row>
    <row r="740" spans="2:23" s="26" customFormat="1" ht="21" hidden="1" customHeight="1" outlineLevel="1" x14ac:dyDescent="0.25">
      <c r="B740" s="27"/>
      <c r="C740" s="18"/>
      <c r="D740" s="18"/>
      <c r="E740" s="19"/>
      <c r="F740" s="20"/>
      <c r="G740" s="28"/>
      <c r="H740" s="29">
        <f t="shared" si="203"/>
        <v>0</v>
      </c>
      <c r="I740" s="29">
        <f t="shared" si="204"/>
        <v>0</v>
      </c>
      <c r="J740" s="29">
        <f t="shared" ref="J740:J745" si="214">(H740*D740)+(I740*D740)</f>
        <v>0</v>
      </c>
      <c r="K740" s="24">
        <f t="shared" si="212"/>
        <v>0</v>
      </c>
      <c r="L740" s="24">
        <f t="shared" si="211"/>
        <v>0</v>
      </c>
      <c r="M740" s="24">
        <f t="shared" si="211"/>
        <v>0</v>
      </c>
      <c r="N740" s="24">
        <f t="shared" si="211"/>
        <v>0</v>
      </c>
      <c r="O740" s="24">
        <f t="shared" si="211"/>
        <v>0</v>
      </c>
      <c r="P740" s="24">
        <f t="shared" si="211"/>
        <v>0</v>
      </c>
      <c r="Q740" s="24">
        <f t="shared" si="211"/>
        <v>0</v>
      </c>
      <c r="R740" s="24">
        <f t="shared" si="211"/>
        <v>0</v>
      </c>
      <c r="S740" s="24">
        <f t="shared" si="211"/>
        <v>0</v>
      </c>
      <c r="T740" s="25" t="s">
        <v>31</v>
      </c>
      <c r="U740" s="30"/>
      <c r="W740" s="31"/>
    </row>
    <row r="741" spans="2:23" s="26" customFormat="1" ht="21" hidden="1" customHeight="1" outlineLevel="1" x14ac:dyDescent="0.25">
      <c r="B741" s="27"/>
      <c r="C741" s="18"/>
      <c r="D741" s="18"/>
      <c r="E741" s="19"/>
      <c r="F741" s="20"/>
      <c r="G741" s="28"/>
      <c r="H741" s="29">
        <f t="shared" si="203"/>
        <v>0</v>
      </c>
      <c r="I741" s="29">
        <f t="shared" si="204"/>
        <v>0</v>
      </c>
      <c r="J741" s="29">
        <f t="shared" si="214"/>
        <v>0</v>
      </c>
      <c r="K741" s="24">
        <f t="shared" si="212"/>
        <v>0</v>
      </c>
      <c r="L741" s="24">
        <f t="shared" si="211"/>
        <v>0</v>
      </c>
      <c r="M741" s="24">
        <f t="shared" si="211"/>
        <v>0</v>
      </c>
      <c r="N741" s="24">
        <f t="shared" si="211"/>
        <v>0</v>
      </c>
      <c r="O741" s="24">
        <f t="shared" si="211"/>
        <v>0</v>
      </c>
      <c r="P741" s="24">
        <f t="shared" si="211"/>
        <v>0</v>
      </c>
      <c r="Q741" s="24">
        <f t="shared" si="211"/>
        <v>0</v>
      </c>
      <c r="R741" s="24">
        <f t="shared" si="211"/>
        <v>0</v>
      </c>
      <c r="S741" s="24">
        <f t="shared" si="211"/>
        <v>0</v>
      </c>
      <c r="T741" s="25" t="s">
        <v>31</v>
      </c>
      <c r="U741" s="30"/>
      <c r="W741" s="31"/>
    </row>
    <row r="742" spans="2:23" s="26" customFormat="1" ht="21" hidden="1" customHeight="1" outlineLevel="1" x14ac:dyDescent="0.25">
      <c r="B742" s="27"/>
      <c r="C742" s="18"/>
      <c r="D742" s="18"/>
      <c r="E742" s="19"/>
      <c r="F742" s="20"/>
      <c r="G742" s="28"/>
      <c r="H742" s="29">
        <f t="shared" si="203"/>
        <v>0</v>
      </c>
      <c r="I742" s="29">
        <f t="shared" si="204"/>
        <v>0</v>
      </c>
      <c r="J742" s="29">
        <f t="shared" si="214"/>
        <v>0</v>
      </c>
      <c r="K742" s="24">
        <f t="shared" si="212"/>
        <v>0</v>
      </c>
      <c r="L742" s="24">
        <f t="shared" si="211"/>
        <v>0</v>
      </c>
      <c r="M742" s="24">
        <f t="shared" si="211"/>
        <v>0</v>
      </c>
      <c r="N742" s="24">
        <f t="shared" si="211"/>
        <v>0</v>
      </c>
      <c r="O742" s="24">
        <f t="shared" si="211"/>
        <v>0</v>
      </c>
      <c r="P742" s="24">
        <f t="shared" si="211"/>
        <v>0</v>
      </c>
      <c r="Q742" s="24">
        <f t="shared" si="211"/>
        <v>0</v>
      </c>
      <c r="R742" s="24">
        <f t="shared" si="211"/>
        <v>0</v>
      </c>
      <c r="S742" s="24">
        <f t="shared" si="211"/>
        <v>0</v>
      </c>
      <c r="T742" s="25" t="s">
        <v>31</v>
      </c>
      <c r="U742" s="30"/>
      <c r="W742" s="31"/>
    </row>
    <row r="743" spans="2:23" s="26" customFormat="1" ht="21" hidden="1" customHeight="1" outlineLevel="1" x14ac:dyDescent="0.25">
      <c r="B743" s="27"/>
      <c r="C743" s="18"/>
      <c r="D743" s="18"/>
      <c r="E743" s="19"/>
      <c r="F743" s="20"/>
      <c r="G743" s="28"/>
      <c r="H743" s="29">
        <f t="shared" si="203"/>
        <v>0</v>
      </c>
      <c r="I743" s="29">
        <f t="shared" si="204"/>
        <v>0</v>
      </c>
      <c r="J743" s="29">
        <f t="shared" si="214"/>
        <v>0</v>
      </c>
      <c r="K743" s="24">
        <f t="shared" si="212"/>
        <v>0</v>
      </c>
      <c r="L743" s="24">
        <f t="shared" si="211"/>
        <v>0</v>
      </c>
      <c r="M743" s="24">
        <f t="shared" si="211"/>
        <v>0</v>
      </c>
      <c r="N743" s="24">
        <f t="shared" si="211"/>
        <v>0</v>
      </c>
      <c r="O743" s="24">
        <f t="shared" si="211"/>
        <v>0</v>
      </c>
      <c r="P743" s="24">
        <f t="shared" si="211"/>
        <v>0</v>
      </c>
      <c r="Q743" s="24">
        <f t="shared" si="211"/>
        <v>0</v>
      </c>
      <c r="R743" s="24">
        <f t="shared" si="211"/>
        <v>0</v>
      </c>
      <c r="S743" s="24">
        <f t="shared" si="211"/>
        <v>0</v>
      </c>
      <c r="T743" s="25" t="s">
        <v>31</v>
      </c>
      <c r="U743" s="30"/>
      <c r="W743" s="31"/>
    </row>
    <row r="744" spans="2:23" s="38" customFormat="1" ht="21" hidden="1" customHeight="1" outlineLevel="1" x14ac:dyDescent="0.25">
      <c r="B744" s="32"/>
      <c r="C744" s="33"/>
      <c r="D744" s="33"/>
      <c r="E744" s="34"/>
      <c r="F744" s="35"/>
      <c r="G744" s="35"/>
      <c r="H744" s="29">
        <f t="shared" si="203"/>
        <v>0</v>
      </c>
      <c r="I744" s="29">
        <f t="shared" si="204"/>
        <v>0</v>
      </c>
      <c r="J744" s="36">
        <f t="shared" si="214"/>
        <v>0</v>
      </c>
      <c r="K744" s="24">
        <f t="shared" si="212"/>
        <v>0</v>
      </c>
      <c r="L744" s="24">
        <f t="shared" si="211"/>
        <v>0</v>
      </c>
      <c r="M744" s="24">
        <f t="shared" si="211"/>
        <v>0</v>
      </c>
      <c r="N744" s="24">
        <f t="shared" si="211"/>
        <v>0</v>
      </c>
      <c r="O744" s="24">
        <f t="shared" si="211"/>
        <v>0</v>
      </c>
      <c r="P744" s="24">
        <f t="shared" si="211"/>
        <v>0</v>
      </c>
      <c r="Q744" s="24">
        <f t="shared" si="211"/>
        <v>0</v>
      </c>
      <c r="R744" s="24">
        <f t="shared" si="211"/>
        <v>0</v>
      </c>
      <c r="S744" s="24">
        <f t="shared" si="211"/>
        <v>0</v>
      </c>
      <c r="T744" s="37" t="s">
        <v>31</v>
      </c>
      <c r="U744" s="37"/>
    </row>
    <row r="745" spans="2:23" s="26" customFormat="1" ht="21" hidden="1" customHeight="1" outlineLevel="1" x14ac:dyDescent="0.25">
      <c r="B745" s="27"/>
      <c r="C745" s="18"/>
      <c r="D745" s="18"/>
      <c r="E745" s="19"/>
      <c r="F745" s="20"/>
      <c r="G745" s="28"/>
      <c r="H745" s="29">
        <f t="shared" si="203"/>
        <v>0</v>
      </c>
      <c r="I745" s="29">
        <f t="shared" si="204"/>
        <v>0</v>
      </c>
      <c r="J745" s="29">
        <f t="shared" si="214"/>
        <v>0</v>
      </c>
      <c r="K745" s="24">
        <f t="shared" si="212"/>
        <v>0</v>
      </c>
      <c r="L745" s="24">
        <f t="shared" si="211"/>
        <v>0</v>
      </c>
      <c r="M745" s="24">
        <f t="shared" si="211"/>
        <v>0</v>
      </c>
      <c r="N745" s="24">
        <f t="shared" si="211"/>
        <v>0</v>
      </c>
      <c r="O745" s="24">
        <f t="shared" si="211"/>
        <v>0</v>
      </c>
      <c r="P745" s="24">
        <f t="shared" si="211"/>
        <v>0</v>
      </c>
      <c r="Q745" s="24">
        <f t="shared" si="211"/>
        <v>0</v>
      </c>
      <c r="R745" s="24">
        <f t="shared" si="211"/>
        <v>0</v>
      </c>
      <c r="S745" s="24">
        <f t="shared" si="211"/>
        <v>0</v>
      </c>
      <c r="T745" s="25" t="s">
        <v>31</v>
      </c>
      <c r="U745" s="30"/>
      <c r="W745" s="31"/>
    </row>
    <row r="746" spans="2:23" s="26" customFormat="1" ht="21" hidden="1" customHeight="1" outlineLevel="1" x14ac:dyDescent="0.25">
      <c r="B746" s="17"/>
      <c r="C746" s="18"/>
      <c r="D746" s="19"/>
      <c r="E746" s="20"/>
      <c r="F746" s="21"/>
      <c r="G746" s="22"/>
      <c r="H746" s="29">
        <f t="shared" si="203"/>
        <v>0</v>
      </c>
      <c r="I746" s="29">
        <f t="shared" si="204"/>
        <v>0</v>
      </c>
      <c r="J746" s="23">
        <f t="shared" ref="J746" si="215">IF($D746=J$6,$C746*$G746,0)</f>
        <v>0</v>
      </c>
      <c r="K746" s="24">
        <f t="shared" si="212"/>
        <v>0</v>
      </c>
      <c r="L746" s="24">
        <f t="shared" si="212"/>
        <v>0</v>
      </c>
      <c r="M746" s="24">
        <f t="shared" si="212"/>
        <v>0</v>
      </c>
      <c r="N746" s="24">
        <f t="shared" si="212"/>
        <v>0</v>
      </c>
      <c r="O746" s="24">
        <f t="shared" si="212"/>
        <v>0</v>
      </c>
      <c r="P746" s="24">
        <f t="shared" si="212"/>
        <v>0</v>
      </c>
      <c r="Q746" s="24">
        <f t="shared" si="212"/>
        <v>0</v>
      </c>
      <c r="R746" s="24">
        <f t="shared" si="212"/>
        <v>0</v>
      </c>
      <c r="S746" s="24">
        <f t="shared" si="212"/>
        <v>0</v>
      </c>
      <c r="T746" s="31"/>
    </row>
    <row r="747" spans="2:23" s="26" customFormat="1" ht="21" hidden="1" customHeight="1" outlineLevel="1" x14ac:dyDescent="0.25">
      <c r="B747" s="27"/>
      <c r="C747" s="18"/>
      <c r="D747" s="18"/>
      <c r="E747" s="19"/>
      <c r="F747" s="20"/>
      <c r="G747" s="28"/>
      <c r="H747" s="29">
        <f t="shared" si="203"/>
        <v>0</v>
      </c>
      <c r="I747" s="29">
        <f t="shared" si="204"/>
        <v>0</v>
      </c>
      <c r="J747" s="29">
        <f t="shared" ref="J747:J751" si="216">(H747*D747)+(I747*D747)</f>
        <v>0</v>
      </c>
      <c r="K747" s="24">
        <f t="shared" si="212"/>
        <v>0</v>
      </c>
      <c r="L747" s="24">
        <f t="shared" si="212"/>
        <v>0</v>
      </c>
      <c r="M747" s="24">
        <f t="shared" si="212"/>
        <v>0</v>
      </c>
      <c r="N747" s="24">
        <f t="shared" si="212"/>
        <v>0</v>
      </c>
      <c r="O747" s="24">
        <f t="shared" si="212"/>
        <v>0</v>
      </c>
      <c r="P747" s="24">
        <f t="shared" si="212"/>
        <v>0</v>
      </c>
      <c r="Q747" s="24">
        <f t="shared" si="212"/>
        <v>0</v>
      </c>
      <c r="R747" s="24">
        <f t="shared" si="212"/>
        <v>0</v>
      </c>
      <c r="S747" s="24">
        <f t="shared" si="212"/>
        <v>0</v>
      </c>
      <c r="T747" s="25" t="s">
        <v>31</v>
      </c>
      <c r="U747" s="30"/>
      <c r="W747" s="31"/>
    </row>
    <row r="748" spans="2:23" s="26" customFormat="1" ht="21" hidden="1" customHeight="1" outlineLevel="1" x14ac:dyDescent="0.25">
      <c r="B748" s="27"/>
      <c r="C748" s="18"/>
      <c r="D748" s="18"/>
      <c r="E748" s="19"/>
      <c r="F748" s="20"/>
      <c r="G748" s="28"/>
      <c r="H748" s="29">
        <f t="shared" si="203"/>
        <v>0</v>
      </c>
      <c r="I748" s="29">
        <f t="shared" si="204"/>
        <v>0</v>
      </c>
      <c r="J748" s="29">
        <f t="shared" si="216"/>
        <v>0</v>
      </c>
      <c r="K748" s="24">
        <f t="shared" si="212"/>
        <v>0</v>
      </c>
      <c r="L748" s="24">
        <f t="shared" si="212"/>
        <v>0</v>
      </c>
      <c r="M748" s="24">
        <f t="shared" si="212"/>
        <v>0</v>
      </c>
      <c r="N748" s="24">
        <f t="shared" si="212"/>
        <v>0</v>
      </c>
      <c r="O748" s="24">
        <f t="shared" si="212"/>
        <v>0</v>
      </c>
      <c r="P748" s="24">
        <f t="shared" si="212"/>
        <v>0</v>
      </c>
      <c r="Q748" s="24">
        <f t="shared" si="212"/>
        <v>0</v>
      </c>
      <c r="R748" s="24">
        <f t="shared" si="212"/>
        <v>0</v>
      </c>
      <c r="S748" s="24">
        <f t="shared" si="212"/>
        <v>0</v>
      </c>
      <c r="T748" s="25" t="s">
        <v>31</v>
      </c>
      <c r="U748" s="30"/>
      <c r="W748" s="31"/>
    </row>
    <row r="749" spans="2:23" s="26" customFormat="1" ht="21" hidden="1" customHeight="1" outlineLevel="1" x14ac:dyDescent="0.25">
      <c r="B749" s="27"/>
      <c r="C749" s="18"/>
      <c r="D749" s="18"/>
      <c r="E749" s="19"/>
      <c r="F749" s="20"/>
      <c r="G749" s="28"/>
      <c r="H749" s="29">
        <f t="shared" si="203"/>
        <v>0</v>
      </c>
      <c r="I749" s="29">
        <f t="shared" si="204"/>
        <v>0</v>
      </c>
      <c r="J749" s="29">
        <f t="shared" si="216"/>
        <v>0</v>
      </c>
      <c r="K749" s="24">
        <f t="shared" si="212"/>
        <v>0</v>
      </c>
      <c r="L749" s="24">
        <f t="shared" si="212"/>
        <v>0</v>
      </c>
      <c r="M749" s="24">
        <f t="shared" si="212"/>
        <v>0</v>
      </c>
      <c r="N749" s="24">
        <f t="shared" si="212"/>
        <v>0</v>
      </c>
      <c r="O749" s="24">
        <f t="shared" si="212"/>
        <v>0</v>
      </c>
      <c r="P749" s="24">
        <f t="shared" si="212"/>
        <v>0</v>
      </c>
      <c r="Q749" s="24">
        <f t="shared" si="212"/>
        <v>0</v>
      </c>
      <c r="R749" s="24">
        <f t="shared" si="212"/>
        <v>0</v>
      </c>
      <c r="S749" s="24">
        <f t="shared" si="212"/>
        <v>0</v>
      </c>
      <c r="T749" s="25" t="s">
        <v>31</v>
      </c>
      <c r="U749" s="30"/>
      <c r="W749" s="31"/>
    </row>
    <row r="750" spans="2:23" s="26" customFormat="1" ht="21" hidden="1" customHeight="1" outlineLevel="1" x14ac:dyDescent="0.25">
      <c r="B750" s="27"/>
      <c r="C750" s="18"/>
      <c r="D750" s="18"/>
      <c r="E750" s="19"/>
      <c r="F750" s="20"/>
      <c r="G750" s="28"/>
      <c r="H750" s="29">
        <f t="shared" si="203"/>
        <v>0</v>
      </c>
      <c r="I750" s="29">
        <f t="shared" si="204"/>
        <v>0</v>
      </c>
      <c r="J750" s="29">
        <f t="shared" si="216"/>
        <v>0</v>
      </c>
      <c r="K750" s="24">
        <f t="shared" si="212"/>
        <v>0</v>
      </c>
      <c r="L750" s="24">
        <f t="shared" si="212"/>
        <v>0</v>
      </c>
      <c r="M750" s="24">
        <f t="shared" si="212"/>
        <v>0</v>
      </c>
      <c r="N750" s="24">
        <f t="shared" si="212"/>
        <v>0</v>
      </c>
      <c r="O750" s="24">
        <f t="shared" si="212"/>
        <v>0</v>
      </c>
      <c r="P750" s="24">
        <f t="shared" si="212"/>
        <v>0</v>
      </c>
      <c r="Q750" s="24">
        <f t="shared" si="212"/>
        <v>0</v>
      </c>
      <c r="R750" s="24">
        <f t="shared" si="212"/>
        <v>0</v>
      </c>
      <c r="S750" s="24">
        <f t="shared" si="212"/>
        <v>0</v>
      </c>
      <c r="T750" s="25" t="s">
        <v>31</v>
      </c>
      <c r="U750" s="30"/>
      <c r="W750" s="31"/>
    </row>
    <row r="751" spans="2:23" s="38" customFormat="1" ht="21" hidden="1" customHeight="1" outlineLevel="1" x14ac:dyDescent="0.25">
      <c r="B751" s="32"/>
      <c r="C751" s="33"/>
      <c r="D751" s="33"/>
      <c r="E751" s="34"/>
      <c r="F751" s="35"/>
      <c r="G751" s="35"/>
      <c r="H751" s="29">
        <f t="shared" si="203"/>
        <v>0</v>
      </c>
      <c r="I751" s="29">
        <f t="shared" si="204"/>
        <v>0</v>
      </c>
      <c r="J751" s="36">
        <f t="shared" si="216"/>
        <v>0</v>
      </c>
      <c r="K751" s="24">
        <f t="shared" si="212"/>
        <v>0</v>
      </c>
      <c r="L751" s="24">
        <f t="shared" si="212"/>
        <v>0</v>
      </c>
      <c r="M751" s="24">
        <f t="shared" si="212"/>
        <v>0</v>
      </c>
      <c r="N751" s="24">
        <f t="shared" si="212"/>
        <v>0</v>
      </c>
      <c r="O751" s="24">
        <f t="shared" si="212"/>
        <v>0</v>
      </c>
      <c r="P751" s="24">
        <f t="shared" si="212"/>
        <v>0</v>
      </c>
      <c r="Q751" s="24">
        <f t="shared" si="212"/>
        <v>0</v>
      </c>
      <c r="R751" s="24">
        <f t="shared" si="212"/>
        <v>0</v>
      </c>
      <c r="S751" s="24">
        <f t="shared" si="212"/>
        <v>0</v>
      </c>
      <c r="T751" s="37" t="s">
        <v>31</v>
      </c>
      <c r="U751" s="37"/>
    </row>
    <row r="752" spans="2:23" s="26" customFormat="1" ht="21" hidden="1" customHeight="1" outlineLevel="1" x14ac:dyDescent="0.25">
      <c r="B752" s="17"/>
      <c r="C752" s="18"/>
      <c r="D752" s="19"/>
      <c r="E752" s="20"/>
      <c r="F752" s="21"/>
      <c r="G752" s="22"/>
      <c r="H752" s="29">
        <f t="shared" si="203"/>
        <v>0</v>
      </c>
      <c r="I752" s="29">
        <f t="shared" si="204"/>
        <v>0</v>
      </c>
      <c r="J752" s="23">
        <f t="shared" ref="J752" si="217">IF($D752=J$6,$C752*$G752,0)</f>
        <v>0</v>
      </c>
      <c r="K752" s="24">
        <f t="shared" si="212"/>
        <v>0</v>
      </c>
      <c r="L752" s="24">
        <f t="shared" si="211"/>
        <v>0</v>
      </c>
      <c r="M752" s="24">
        <f t="shared" si="211"/>
        <v>0</v>
      </c>
      <c r="N752" s="24">
        <f t="shared" si="211"/>
        <v>0</v>
      </c>
      <c r="O752" s="24">
        <f t="shared" si="211"/>
        <v>0</v>
      </c>
      <c r="P752" s="24">
        <f t="shared" si="211"/>
        <v>0</v>
      </c>
      <c r="Q752" s="24">
        <f t="shared" si="211"/>
        <v>0</v>
      </c>
      <c r="R752" s="24">
        <f t="shared" si="211"/>
        <v>0</v>
      </c>
      <c r="S752" s="24">
        <f t="shared" si="211"/>
        <v>0</v>
      </c>
      <c r="T752" s="31"/>
    </row>
    <row r="753" spans="2:23" s="26" customFormat="1" ht="21" hidden="1" customHeight="1" outlineLevel="1" x14ac:dyDescent="0.25">
      <c r="B753" s="27"/>
      <c r="C753" s="18"/>
      <c r="D753" s="18"/>
      <c r="E753" s="19"/>
      <c r="F753" s="20"/>
      <c r="G753" s="28"/>
      <c r="H753" s="29">
        <f t="shared" si="203"/>
        <v>0</v>
      </c>
      <c r="I753" s="29">
        <f t="shared" si="204"/>
        <v>0</v>
      </c>
      <c r="J753" s="29">
        <f t="shared" ref="J753:J762" si="218">(H753*D753)+(I753*D753)</f>
        <v>0</v>
      </c>
      <c r="K753" s="24">
        <f t="shared" si="212"/>
        <v>0</v>
      </c>
      <c r="L753" s="24">
        <f t="shared" si="211"/>
        <v>0</v>
      </c>
      <c r="M753" s="24">
        <f t="shared" si="211"/>
        <v>0</v>
      </c>
      <c r="N753" s="24">
        <f t="shared" si="211"/>
        <v>0</v>
      </c>
      <c r="O753" s="24">
        <f t="shared" si="211"/>
        <v>0</v>
      </c>
      <c r="P753" s="24">
        <f t="shared" si="211"/>
        <v>0</v>
      </c>
      <c r="Q753" s="24">
        <f t="shared" si="211"/>
        <v>0</v>
      </c>
      <c r="R753" s="24">
        <f t="shared" si="211"/>
        <v>0</v>
      </c>
      <c r="S753" s="24">
        <f t="shared" si="211"/>
        <v>0</v>
      </c>
      <c r="T753" s="25" t="s">
        <v>31</v>
      </c>
      <c r="U753" s="30"/>
      <c r="W753" s="31"/>
    </row>
    <row r="754" spans="2:23" s="26" customFormat="1" ht="21" hidden="1" customHeight="1" outlineLevel="1" x14ac:dyDescent="0.25">
      <c r="B754" s="27"/>
      <c r="C754" s="18"/>
      <c r="D754" s="18"/>
      <c r="E754" s="19"/>
      <c r="F754" s="20"/>
      <c r="G754" s="28"/>
      <c r="H754" s="29">
        <f t="shared" si="203"/>
        <v>0</v>
      </c>
      <c r="I754" s="29">
        <f t="shared" si="204"/>
        <v>0</v>
      </c>
      <c r="J754" s="29">
        <f t="shared" si="218"/>
        <v>0</v>
      </c>
      <c r="K754" s="24">
        <f t="shared" si="212"/>
        <v>0</v>
      </c>
      <c r="L754" s="24">
        <f t="shared" si="211"/>
        <v>0</v>
      </c>
      <c r="M754" s="24">
        <f t="shared" si="211"/>
        <v>0</v>
      </c>
      <c r="N754" s="24">
        <f t="shared" si="211"/>
        <v>0</v>
      </c>
      <c r="O754" s="24">
        <f t="shared" si="211"/>
        <v>0</v>
      </c>
      <c r="P754" s="24">
        <f t="shared" si="211"/>
        <v>0</v>
      </c>
      <c r="Q754" s="24">
        <f t="shared" si="211"/>
        <v>0</v>
      </c>
      <c r="R754" s="24">
        <f t="shared" si="211"/>
        <v>0</v>
      </c>
      <c r="S754" s="24">
        <f t="shared" si="211"/>
        <v>0</v>
      </c>
      <c r="T754" s="25" t="s">
        <v>31</v>
      </c>
      <c r="U754" s="30"/>
      <c r="W754" s="31"/>
    </row>
    <row r="755" spans="2:23" s="26" customFormat="1" ht="21" hidden="1" customHeight="1" outlineLevel="1" x14ac:dyDescent="0.25">
      <c r="B755" s="27"/>
      <c r="C755" s="18"/>
      <c r="D755" s="18"/>
      <c r="E755" s="19"/>
      <c r="F755" s="20"/>
      <c r="G755" s="28"/>
      <c r="H755" s="29">
        <f t="shared" si="203"/>
        <v>0</v>
      </c>
      <c r="I755" s="29">
        <f t="shared" si="204"/>
        <v>0</v>
      </c>
      <c r="J755" s="29">
        <f t="shared" si="218"/>
        <v>0</v>
      </c>
      <c r="K755" s="24">
        <f t="shared" si="212"/>
        <v>0</v>
      </c>
      <c r="L755" s="24">
        <f t="shared" si="211"/>
        <v>0</v>
      </c>
      <c r="M755" s="24">
        <f t="shared" si="211"/>
        <v>0</v>
      </c>
      <c r="N755" s="24">
        <f t="shared" si="211"/>
        <v>0</v>
      </c>
      <c r="O755" s="24">
        <f t="shared" si="211"/>
        <v>0</v>
      </c>
      <c r="P755" s="24">
        <f t="shared" si="211"/>
        <v>0</v>
      </c>
      <c r="Q755" s="24">
        <f t="shared" si="211"/>
        <v>0</v>
      </c>
      <c r="R755" s="24">
        <f t="shared" si="211"/>
        <v>0</v>
      </c>
      <c r="S755" s="24">
        <f t="shared" si="211"/>
        <v>0</v>
      </c>
      <c r="T755" s="25" t="s">
        <v>31</v>
      </c>
      <c r="U755" s="30"/>
      <c r="W755" s="31"/>
    </row>
    <row r="756" spans="2:23" s="26" customFormat="1" ht="21" hidden="1" customHeight="1" outlineLevel="1" x14ac:dyDescent="0.25">
      <c r="B756" s="27"/>
      <c r="C756" s="18"/>
      <c r="D756" s="18"/>
      <c r="E756" s="19"/>
      <c r="F756" s="20"/>
      <c r="G756" s="28"/>
      <c r="H756" s="29">
        <f t="shared" si="203"/>
        <v>0</v>
      </c>
      <c r="I756" s="29">
        <f t="shared" si="204"/>
        <v>0</v>
      </c>
      <c r="J756" s="29">
        <f t="shared" si="218"/>
        <v>0</v>
      </c>
      <c r="K756" s="24">
        <f t="shared" si="212"/>
        <v>0</v>
      </c>
      <c r="L756" s="24">
        <f t="shared" si="211"/>
        <v>0</v>
      </c>
      <c r="M756" s="24">
        <f t="shared" si="211"/>
        <v>0</v>
      </c>
      <c r="N756" s="24">
        <f t="shared" si="211"/>
        <v>0</v>
      </c>
      <c r="O756" s="24">
        <f t="shared" si="211"/>
        <v>0</v>
      </c>
      <c r="P756" s="24">
        <f t="shared" si="211"/>
        <v>0</v>
      </c>
      <c r="Q756" s="24">
        <f t="shared" si="211"/>
        <v>0</v>
      </c>
      <c r="R756" s="24">
        <f t="shared" si="211"/>
        <v>0</v>
      </c>
      <c r="S756" s="24">
        <f t="shared" si="211"/>
        <v>0</v>
      </c>
      <c r="T756" s="25" t="s">
        <v>31</v>
      </c>
      <c r="U756" s="30"/>
      <c r="W756" s="31"/>
    </row>
    <row r="757" spans="2:23" s="26" customFormat="1" ht="21" hidden="1" customHeight="1" outlineLevel="1" x14ac:dyDescent="0.25">
      <c r="B757" s="27"/>
      <c r="C757" s="18"/>
      <c r="D757" s="18"/>
      <c r="E757" s="62"/>
      <c r="F757" s="20"/>
      <c r="G757" s="28"/>
      <c r="H757" s="29">
        <f t="shared" si="203"/>
        <v>0</v>
      </c>
      <c r="I757" s="29">
        <f t="shared" si="204"/>
        <v>0</v>
      </c>
      <c r="J757" s="29">
        <f t="shared" si="218"/>
        <v>0</v>
      </c>
      <c r="K757" s="24">
        <f t="shared" si="212"/>
        <v>0</v>
      </c>
      <c r="L757" s="24">
        <f t="shared" si="211"/>
        <v>0</v>
      </c>
      <c r="M757" s="24">
        <f t="shared" si="211"/>
        <v>0</v>
      </c>
      <c r="N757" s="24">
        <f t="shared" si="211"/>
        <v>0</v>
      </c>
      <c r="O757" s="24">
        <f t="shared" si="211"/>
        <v>0</v>
      </c>
      <c r="P757" s="24">
        <f t="shared" si="211"/>
        <v>0</v>
      </c>
      <c r="Q757" s="24">
        <f t="shared" si="211"/>
        <v>0</v>
      </c>
      <c r="R757" s="24">
        <f t="shared" si="211"/>
        <v>0</v>
      </c>
      <c r="S757" s="24">
        <f t="shared" si="211"/>
        <v>0</v>
      </c>
      <c r="T757" s="25" t="s">
        <v>31</v>
      </c>
      <c r="U757" s="30"/>
      <c r="W757" s="31"/>
    </row>
    <row r="758" spans="2:23" s="26" customFormat="1" ht="21" hidden="1" customHeight="1" outlineLevel="1" x14ac:dyDescent="0.25">
      <c r="B758" s="27"/>
      <c r="C758" s="18"/>
      <c r="D758" s="18"/>
      <c r="E758" s="19"/>
      <c r="F758" s="20"/>
      <c r="G758" s="28"/>
      <c r="H758" s="29">
        <f t="shared" si="203"/>
        <v>0</v>
      </c>
      <c r="I758" s="29">
        <f t="shared" si="204"/>
        <v>0</v>
      </c>
      <c r="J758" s="29">
        <f t="shared" si="218"/>
        <v>0</v>
      </c>
      <c r="K758" s="24">
        <f t="shared" si="212"/>
        <v>0</v>
      </c>
      <c r="L758" s="24">
        <f t="shared" si="211"/>
        <v>0</v>
      </c>
      <c r="M758" s="24">
        <f t="shared" si="211"/>
        <v>0</v>
      </c>
      <c r="N758" s="24">
        <f t="shared" si="211"/>
        <v>0</v>
      </c>
      <c r="O758" s="24">
        <f t="shared" si="211"/>
        <v>0</v>
      </c>
      <c r="P758" s="24">
        <f t="shared" si="211"/>
        <v>0</v>
      </c>
      <c r="Q758" s="24">
        <f t="shared" si="211"/>
        <v>0</v>
      </c>
      <c r="R758" s="24">
        <f t="shared" si="211"/>
        <v>0</v>
      </c>
      <c r="S758" s="24">
        <f t="shared" si="211"/>
        <v>0</v>
      </c>
      <c r="T758" s="25" t="s">
        <v>31</v>
      </c>
      <c r="U758" s="30"/>
      <c r="W758" s="31"/>
    </row>
    <row r="759" spans="2:23" s="38" customFormat="1" ht="21" hidden="1" customHeight="1" outlineLevel="1" x14ac:dyDescent="0.25">
      <c r="B759" s="32"/>
      <c r="C759" s="33"/>
      <c r="D759" s="33"/>
      <c r="E759" s="34"/>
      <c r="F759" s="35"/>
      <c r="G759" s="35"/>
      <c r="H759" s="29">
        <f t="shared" si="203"/>
        <v>0</v>
      </c>
      <c r="I759" s="29">
        <f t="shared" si="204"/>
        <v>0</v>
      </c>
      <c r="J759" s="36">
        <f t="shared" si="218"/>
        <v>0</v>
      </c>
      <c r="K759" s="24">
        <f t="shared" si="212"/>
        <v>0</v>
      </c>
      <c r="L759" s="24">
        <f t="shared" si="211"/>
        <v>0</v>
      </c>
      <c r="M759" s="24">
        <f t="shared" si="211"/>
        <v>0</v>
      </c>
      <c r="N759" s="24">
        <f t="shared" si="211"/>
        <v>0</v>
      </c>
      <c r="O759" s="24">
        <f t="shared" si="211"/>
        <v>0</v>
      </c>
      <c r="P759" s="24">
        <f t="shared" si="211"/>
        <v>0</v>
      </c>
      <c r="Q759" s="24">
        <f t="shared" si="211"/>
        <v>0</v>
      </c>
      <c r="R759" s="24">
        <f t="shared" si="211"/>
        <v>0</v>
      </c>
      <c r="S759" s="24">
        <f t="shared" si="211"/>
        <v>0</v>
      </c>
      <c r="T759" s="37" t="s">
        <v>31</v>
      </c>
      <c r="U759" s="37"/>
    </row>
    <row r="760" spans="2:23" s="26" customFormat="1" ht="21" hidden="1" customHeight="1" outlineLevel="1" x14ac:dyDescent="0.25">
      <c r="B760" s="27"/>
      <c r="C760" s="18"/>
      <c r="D760" s="18"/>
      <c r="E760" s="19"/>
      <c r="F760" s="20"/>
      <c r="G760" s="28"/>
      <c r="H760" s="29">
        <f t="shared" si="203"/>
        <v>0</v>
      </c>
      <c r="I760" s="29">
        <f t="shared" si="204"/>
        <v>0</v>
      </c>
      <c r="J760" s="29">
        <f t="shared" si="218"/>
        <v>0</v>
      </c>
      <c r="K760" s="24">
        <f t="shared" si="212"/>
        <v>0</v>
      </c>
      <c r="L760" s="24">
        <f t="shared" si="211"/>
        <v>0</v>
      </c>
      <c r="M760" s="24">
        <f t="shared" si="211"/>
        <v>0</v>
      </c>
      <c r="N760" s="24">
        <f t="shared" si="211"/>
        <v>0</v>
      </c>
      <c r="O760" s="24">
        <f t="shared" si="211"/>
        <v>0</v>
      </c>
      <c r="P760" s="24">
        <f t="shared" si="211"/>
        <v>0</v>
      </c>
      <c r="Q760" s="24">
        <f t="shared" si="211"/>
        <v>0</v>
      </c>
      <c r="R760" s="24">
        <f t="shared" si="211"/>
        <v>0</v>
      </c>
      <c r="S760" s="24">
        <f t="shared" si="211"/>
        <v>0</v>
      </c>
      <c r="T760" s="25" t="s">
        <v>31</v>
      </c>
      <c r="U760" s="30"/>
      <c r="W760" s="31"/>
    </row>
    <row r="761" spans="2:23" s="38" customFormat="1" ht="21" hidden="1" customHeight="1" outlineLevel="1" x14ac:dyDescent="0.25">
      <c r="B761" s="32"/>
      <c r="C761" s="33"/>
      <c r="D761" s="33"/>
      <c r="E761" s="34"/>
      <c r="F761" s="35"/>
      <c r="G761" s="35"/>
      <c r="H761" s="29">
        <f t="shared" si="203"/>
        <v>0</v>
      </c>
      <c r="I761" s="29">
        <f t="shared" si="204"/>
        <v>0</v>
      </c>
      <c r="J761" s="36">
        <f t="shared" si="218"/>
        <v>0</v>
      </c>
      <c r="K761" s="24">
        <f t="shared" si="212"/>
        <v>0</v>
      </c>
      <c r="L761" s="24">
        <f t="shared" si="211"/>
        <v>0</v>
      </c>
      <c r="M761" s="24">
        <f t="shared" si="211"/>
        <v>0</v>
      </c>
      <c r="N761" s="24">
        <f t="shared" si="211"/>
        <v>0</v>
      </c>
      <c r="O761" s="24">
        <f t="shared" si="211"/>
        <v>0</v>
      </c>
      <c r="P761" s="24">
        <f t="shared" si="211"/>
        <v>0</v>
      </c>
      <c r="Q761" s="24">
        <f t="shared" si="211"/>
        <v>0</v>
      </c>
      <c r="R761" s="24">
        <f t="shared" si="211"/>
        <v>0</v>
      </c>
      <c r="S761" s="24">
        <f t="shared" si="211"/>
        <v>0</v>
      </c>
      <c r="T761" s="37" t="s">
        <v>31</v>
      </c>
      <c r="U761" s="37"/>
    </row>
    <row r="762" spans="2:23" s="26" customFormat="1" ht="21" hidden="1" customHeight="1" outlineLevel="1" x14ac:dyDescent="0.25">
      <c r="B762" s="27"/>
      <c r="C762" s="18"/>
      <c r="D762" s="18"/>
      <c r="E762" s="62"/>
      <c r="F762" s="20"/>
      <c r="G762" s="28"/>
      <c r="H762" s="29">
        <f t="shared" si="203"/>
        <v>0</v>
      </c>
      <c r="I762" s="29">
        <f t="shared" si="204"/>
        <v>0</v>
      </c>
      <c r="J762" s="29">
        <f t="shared" si="218"/>
        <v>0</v>
      </c>
      <c r="K762" s="24">
        <f t="shared" si="212"/>
        <v>0</v>
      </c>
      <c r="L762" s="24">
        <f t="shared" si="211"/>
        <v>0</v>
      </c>
      <c r="M762" s="24">
        <f t="shared" si="211"/>
        <v>0</v>
      </c>
      <c r="N762" s="24">
        <f t="shared" si="211"/>
        <v>0</v>
      </c>
      <c r="O762" s="24">
        <f t="shared" si="211"/>
        <v>0</v>
      </c>
      <c r="P762" s="24">
        <f t="shared" si="211"/>
        <v>0</v>
      </c>
      <c r="Q762" s="24">
        <f t="shared" si="211"/>
        <v>0</v>
      </c>
      <c r="R762" s="24">
        <f t="shared" si="211"/>
        <v>0</v>
      </c>
      <c r="S762" s="24">
        <f t="shared" si="211"/>
        <v>0</v>
      </c>
      <c r="T762" s="25" t="s">
        <v>31</v>
      </c>
      <c r="U762" s="30"/>
      <c r="W762" s="31"/>
    </row>
    <row r="763" spans="2:23" s="26" customFormat="1" ht="21" hidden="1" customHeight="1" outlineLevel="1" x14ac:dyDescent="0.25">
      <c r="B763" s="17"/>
      <c r="C763" s="18"/>
      <c r="D763" s="19"/>
      <c r="E763" s="20"/>
      <c r="F763" s="21"/>
      <c r="G763" s="22"/>
      <c r="H763" s="29">
        <f t="shared" si="203"/>
        <v>0</v>
      </c>
      <c r="I763" s="29">
        <f t="shared" si="204"/>
        <v>0</v>
      </c>
      <c r="J763" s="23">
        <f t="shared" ref="J763" si="219">IF($D763=J$6,$C763*$G763,0)</f>
        <v>0</v>
      </c>
      <c r="K763" s="24">
        <f t="shared" si="212"/>
        <v>0</v>
      </c>
      <c r="L763" s="24">
        <f t="shared" si="211"/>
        <v>0</v>
      </c>
      <c r="M763" s="24">
        <f t="shared" si="211"/>
        <v>0</v>
      </c>
      <c r="N763" s="24">
        <f t="shared" si="211"/>
        <v>0</v>
      </c>
      <c r="O763" s="24">
        <f t="shared" si="211"/>
        <v>0</v>
      </c>
      <c r="P763" s="24">
        <f t="shared" si="211"/>
        <v>0</v>
      </c>
      <c r="Q763" s="24">
        <f t="shared" si="211"/>
        <v>0</v>
      </c>
      <c r="R763" s="24">
        <f t="shared" si="211"/>
        <v>0</v>
      </c>
      <c r="S763" s="24">
        <f t="shared" si="211"/>
        <v>0</v>
      </c>
      <c r="T763" s="25" t="s">
        <v>31</v>
      </c>
    </row>
    <row r="764" spans="2:23" s="26" customFormat="1" ht="21" hidden="1" customHeight="1" outlineLevel="1" x14ac:dyDescent="0.25">
      <c r="B764" s="27"/>
      <c r="C764" s="18"/>
      <c r="D764" s="18"/>
      <c r="E764" s="19"/>
      <c r="F764" s="20"/>
      <c r="G764" s="28"/>
      <c r="H764" s="29">
        <f t="shared" si="203"/>
        <v>0</v>
      </c>
      <c r="I764" s="29">
        <f t="shared" si="204"/>
        <v>0</v>
      </c>
      <c r="J764" s="29">
        <f t="shared" ref="J764:J765" si="220">(H764*D764)+(I764*D764)</f>
        <v>0</v>
      </c>
      <c r="K764" s="24">
        <f t="shared" si="212"/>
        <v>0</v>
      </c>
      <c r="L764" s="24">
        <f t="shared" si="211"/>
        <v>0</v>
      </c>
      <c r="M764" s="24">
        <f t="shared" si="211"/>
        <v>0</v>
      </c>
      <c r="N764" s="24">
        <f t="shared" si="211"/>
        <v>0</v>
      </c>
      <c r="O764" s="24">
        <f t="shared" si="211"/>
        <v>0</v>
      </c>
      <c r="P764" s="24">
        <f t="shared" si="211"/>
        <v>0</v>
      </c>
      <c r="Q764" s="24">
        <f t="shared" si="211"/>
        <v>0</v>
      </c>
      <c r="R764" s="24">
        <f t="shared" si="211"/>
        <v>0</v>
      </c>
      <c r="S764" s="24">
        <f t="shared" si="211"/>
        <v>0</v>
      </c>
      <c r="T764" s="25" t="s">
        <v>31</v>
      </c>
      <c r="U764" s="30"/>
      <c r="W764" s="31"/>
    </row>
    <row r="765" spans="2:23" s="38" customFormat="1" ht="21" hidden="1" customHeight="1" outlineLevel="1" x14ac:dyDescent="0.25">
      <c r="B765" s="32"/>
      <c r="C765" s="33"/>
      <c r="D765" s="33"/>
      <c r="E765" s="34"/>
      <c r="F765" s="35"/>
      <c r="G765" s="35"/>
      <c r="H765" s="29">
        <f t="shared" si="203"/>
        <v>0</v>
      </c>
      <c r="I765" s="29">
        <f t="shared" si="204"/>
        <v>0</v>
      </c>
      <c r="J765" s="36">
        <f t="shared" si="220"/>
        <v>0</v>
      </c>
      <c r="K765" s="24">
        <f t="shared" si="212"/>
        <v>0</v>
      </c>
      <c r="L765" s="61">
        <f t="shared" si="211"/>
        <v>0</v>
      </c>
      <c r="M765" s="24">
        <f t="shared" si="211"/>
        <v>0</v>
      </c>
      <c r="N765" s="24">
        <f t="shared" si="211"/>
        <v>0</v>
      </c>
      <c r="O765" s="24">
        <f t="shared" si="211"/>
        <v>0</v>
      </c>
      <c r="P765" s="24">
        <f t="shared" si="211"/>
        <v>0</v>
      </c>
      <c r="Q765" s="24">
        <f t="shared" si="211"/>
        <v>0</v>
      </c>
      <c r="R765" s="24">
        <f t="shared" si="211"/>
        <v>0</v>
      </c>
      <c r="S765" s="24">
        <f t="shared" si="211"/>
        <v>0</v>
      </c>
      <c r="T765" s="37" t="s">
        <v>31</v>
      </c>
      <c r="U765" s="37"/>
    </row>
    <row r="766" spans="2:23" s="26" customFormat="1" ht="21" hidden="1" customHeight="1" outlineLevel="1" x14ac:dyDescent="0.25">
      <c r="B766" s="17"/>
      <c r="C766" s="18"/>
      <c r="D766" s="19"/>
      <c r="E766" s="20"/>
      <c r="F766" s="21"/>
      <c r="G766" s="22"/>
      <c r="H766" s="29">
        <f t="shared" si="203"/>
        <v>0</v>
      </c>
      <c r="I766" s="29">
        <f t="shared" si="204"/>
        <v>0</v>
      </c>
      <c r="J766" s="23">
        <f t="shared" ref="J766" si="221">IF($D766=J$6,$C766*$G766,0)</f>
        <v>0</v>
      </c>
      <c r="K766" s="24">
        <f t="shared" si="212"/>
        <v>0</v>
      </c>
      <c r="L766" s="24">
        <f t="shared" si="212"/>
        <v>0</v>
      </c>
      <c r="M766" s="24">
        <f t="shared" si="212"/>
        <v>0</v>
      </c>
      <c r="N766" s="24">
        <f t="shared" si="212"/>
        <v>0</v>
      </c>
      <c r="O766" s="24">
        <f t="shared" si="212"/>
        <v>0</v>
      </c>
      <c r="P766" s="24">
        <f t="shared" si="212"/>
        <v>0</v>
      </c>
      <c r="Q766" s="24">
        <f t="shared" si="212"/>
        <v>0</v>
      </c>
      <c r="R766" s="24">
        <f t="shared" si="212"/>
        <v>0</v>
      </c>
      <c r="S766" s="24">
        <f t="shared" si="212"/>
        <v>0</v>
      </c>
      <c r="T766" s="25" t="s">
        <v>31</v>
      </c>
    </row>
    <row r="767" spans="2:23" s="26" customFormat="1" ht="21" hidden="1" customHeight="1" outlineLevel="1" x14ac:dyDescent="0.25">
      <c r="B767" s="27"/>
      <c r="C767" s="18"/>
      <c r="D767" s="18"/>
      <c r="E767" s="19"/>
      <c r="F767" s="20"/>
      <c r="G767" s="28"/>
      <c r="H767" s="29">
        <f t="shared" si="203"/>
        <v>0</v>
      </c>
      <c r="I767" s="29">
        <f t="shared" si="204"/>
        <v>0</v>
      </c>
      <c r="J767" s="29">
        <f t="shared" ref="J767:J771" si="222">(H767*D767)+(I767*D767)</f>
        <v>0</v>
      </c>
      <c r="K767" s="24">
        <f t="shared" si="212"/>
        <v>0</v>
      </c>
      <c r="L767" s="24">
        <f t="shared" si="212"/>
        <v>0</v>
      </c>
      <c r="M767" s="24">
        <f t="shared" si="212"/>
        <v>0</v>
      </c>
      <c r="N767" s="24">
        <f t="shared" si="212"/>
        <v>0</v>
      </c>
      <c r="O767" s="24">
        <f t="shared" si="212"/>
        <v>0</v>
      </c>
      <c r="P767" s="24">
        <f t="shared" si="212"/>
        <v>0</v>
      </c>
      <c r="Q767" s="24">
        <f t="shared" si="212"/>
        <v>0</v>
      </c>
      <c r="R767" s="24">
        <f t="shared" si="212"/>
        <v>0</v>
      </c>
      <c r="S767" s="24">
        <f t="shared" si="212"/>
        <v>0</v>
      </c>
      <c r="T767" s="25" t="s">
        <v>31</v>
      </c>
      <c r="U767" s="30"/>
      <c r="W767" s="31"/>
    </row>
    <row r="768" spans="2:23" s="38" customFormat="1" ht="21" hidden="1" customHeight="1" outlineLevel="1" x14ac:dyDescent="0.25">
      <c r="B768" s="32"/>
      <c r="C768" s="33"/>
      <c r="D768" s="33"/>
      <c r="E768" s="34"/>
      <c r="F768" s="35"/>
      <c r="G768" s="35"/>
      <c r="H768" s="29">
        <f t="shared" si="203"/>
        <v>0</v>
      </c>
      <c r="I768" s="29">
        <f t="shared" si="204"/>
        <v>0</v>
      </c>
      <c r="J768" s="36">
        <f t="shared" si="222"/>
        <v>0</v>
      </c>
      <c r="K768" s="24">
        <f t="shared" si="212"/>
        <v>0</v>
      </c>
      <c r="L768" s="61">
        <f t="shared" si="212"/>
        <v>0</v>
      </c>
      <c r="M768" s="24">
        <f t="shared" si="212"/>
        <v>0</v>
      </c>
      <c r="N768" s="24">
        <f t="shared" si="212"/>
        <v>0</v>
      </c>
      <c r="O768" s="24">
        <f t="shared" si="212"/>
        <v>0</v>
      </c>
      <c r="P768" s="24">
        <f t="shared" si="212"/>
        <v>0</v>
      </c>
      <c r="Q768" s="24">
        <f t="shared" si="212"/>
        <v>0</v>
      </c>
      <c r="R768" s="24">
        <f t="shared" si="212"/>
        <v>0</v>
      </c>
      <c r="S768" s="24">
        <f t="shared" si="212"/>
        <v>0</v>
      </c>
      <c r="T768" s="37" t="s">
        <v>31</v>
      </c>
      <c r="U768" s="37"/>
    </row>
    <row r="769" spans="2:23" s="26" customFormat="1" ht="21" hidden="1" customHeight="1" outlineLevel="1" x14ac:dyDescent="0.25">
      <c r="B769" s="27"/>
      <c r="C769" s="18"/>
      <c r="D769" s="18"/>
      <c r="E769" s="19"/>
      <c r="F769" s="20"/>
      <c r="G769" s="28"/>
      <c r="H769" s="29">
        <f t="shared" si="203"/>
        <v>0</v>
      </c>
      <c r="I769" s="29">
        <f t="shared" si="204"/>
        <v>0</v>
      </c>
      <c r="J769" s="29">
        <f t="shared" si="222"/>
        <v>0</v>
      </c>
      <c r="K769" s="24">
        <f t="shared" si="212"/>
        <v>0</v>
      </c>
      <c r="L769" s="24">
        <f t="shared" si="212"/>
        <v>0</v>
      </c>
      <c r="M769" s="24">
        <f t="shared" si="212"/>
        <v>0</v>
      </c>
      <c r="N769" s="24">
        <f t="shared" si="212"/>
        <v>0</v>
      </c>
      <c r="O769" s="24">
        <f t="shared" si="212"/>
        <v>0</v>
      </c>
      <c r="P769" s="24">
        <f t="shared" si="212"/>
        <v>0</v>
      </c>
      <c r="Q769" s="24">
        <f t="shared" si="212"/>
        <v>0</v>
      </c>
      <c r="R769" s="24">
        <f t="shared" si="212"/>
        <v>0</v>
      </c>
      <c r="S769" s="24">
        <f t="shared" si="212"/>
        <v>0</v>
      </c>
      <c r="T769" s="25" t="s">
        <v>31</v>
      </c>
      <c r="U769" s="30"/>
      <c r="W769" s="31"/>
    </row>
    <row r="770" spans="2:23" s="38" customFormat="1" ht="21" hidden="1" customHeight="1" outlineLevel="1" x14ac:dyDescent="0.25">
      <c r="B770" s="32"/>
      <c r="C770" s="33"/>
      <c r="D770" s="33"/>
      <c r="E770" s="34"/>
      <c r="F770" s="35"/>
      <c r="G770" s="35"/>
      <c r="H770" s="29">
        <f t="shared" si="203"/>
        <v>0</v>
      </c>
      <c r="I770" s="29">
        <f t="shared" si="204"/>
        <v>0</v>
      </c>
      <c r="J770" s="36">
        <f t="shared" si="222"/>
        <v>0</v>
      </c>
      <c r="K770" s="24">
        <f t="shared" si="212"/>
        <v>0</v>
      </c>
      <c r="L770" s="61">
        <f t="shared" si="212"/>
        <v>0</v>
      </c>
      <c r="M770" s="24">
        <f t="shared" si="212"/>
        <v>0</v>
      </c>
      <c r="N770" s="24">
        <f t="shared" si="212"/>
        <v>0</v>
      </c>
      <c r="O770" s="24">
        <f t="shared" si="212"/>
        <v>0</v>
      </c>
      <c r="P770" s="24">
        <f t="shared" si="212"/>
        <v>0</v>
      </c>
      <c r="Q770" s="24">
        <f t="shared" si="212"/>
        <v>0</v>
      </c>
      <c r="R770" s="24">
        <f t="shared" si="212"/>
        <v>0</v>
      </c>
      <c r="S770" s="24">
        <f t="shared" si="212"/>
        <v>0</v>
      </c>
      <c r="T770" s="37" t="s">
        <v>31</v>
      </c>
      <c r="U770" s="37"/>
    </row>
    <row r="771" spans="2:23" s="26" customFormat="1" ht="21" hidden="1" customHeight="1" outlineLevel="1" x14ac:dyDescent="0.25">
      <c r="B771" s="27"/>
      <c r="C771" s="18"/>
      <c r="D771" s="18"/>
      <c r="E771" s="62"/>
      <c r="F771" s="20"/>
      <c r="G771" s="28"/>
      <c r="H771" s="29">
        <f t="shared" si="203"/>
        <v>0</v>
      </c>
      <c r="I771" s="29">
        <f t="shared" si="204"/>
        <v>0</v>
      </c>
      <c r="J771" s="29">
        <f t="shared" si="222"/>
        <v>0</v>
      </c>
      <c r="K771" s="24">
        <f t="shared" si="212"/>
        <v>0</v>
      </c>
      <c r="L771" s="24">
        <f t="shared" si="212"/>
        <v>0</v>
      </c>
      <c r="M771" s="24">
        <f t="shared" si="212"/>
        <v>0</v>
      </c>
      <c r="N771" s="24">
        <f t="shared" si="212"/>
        <v>0</v>
      </c>
      <c r="O771" s="24">
        <f t="shared" si="212"/>
        <v>0</v>
      </c>
      <c r="P771" s="24">
        <f t="shared" si="212"/>
        <v>0</v>
      </c>
      <c r="Q771" s="24">
        <f t="shared" si="212"/>
        <v>0</v>
      </c>
      <c r="R771" s="24">
        <f t="shared" si="212"/>
        <v>0</v>
      </c>
      <c r="S771" s="24">
        <f t="shared" si="212"/>
        <v>0</v>
      </c>
      <c r="T771" s="25" t="s">
        <v>31</v>
      </c>
      <c r="U771" s="30"/>
      <c r="W771" s="31"/>
    </row>
    <row r="772" spans="2:23" s="26" customFormat="1" ht="21" hidden="1" customHeight="1" outlineLevel="1" x14ac:dyDescent="0.25">
      <c r="B772" s="69"/>
      <c r="C772" s="65"/>
      <c r="D772" s="65"/>
      <c r="E772" s="66"/>
      <c r="F772" s="39"/>
      <c r="G772" s="39"/>
      <c r="H772" s="29">
        <f t="shared" si="203"/>
        <v>0</v>
      </c>
      <c r="I772" s="29">
        <f t="shared" si="204"/>
        <v>0</v>
      </c>
      <c r="J772" s="29"/>
      <c r="K772" s="24"/>
      <c r="L772" s="24"/>
      <c r="M772" s="24"/>
      <c r="N772" s="24"/>
      <c r="O772" s="24"/>
      <c r="P772" s="24"/>
      <c r="Q772" s="24"/>
      <c r="R772" s="24"/>
      <c r="S772" s="24"/>
      <c r="T772" s="25"/>
      <c r="U772" s="30"/>
      <c r="W772" s="31"/>
    </row>
    <row r="773" spans="2:23" s="26" customFormat="1" ht="21" hidden="1" customHeight="1" outlineLevel="1" x14ac:dyDescent="0.25">
      <c r="B773" s="9"/>
      <c r="C773" s="18"/>
      <c r="D773" s="18"/>
      <c r="E773" s="62"/>
      <c r="F773" s="20"/>
      <c r="G773" s="28"/>
      <c r="H773" s="29">
        <f t="shared" si="203"/>
        <v>0</v>
      </c>
      <c r="I773" s="29">
        <f t="shared" si="204"/>
        <v>0</v>
      </c>
      <c r="J773" s="63"/>
      <c r="K773" s="24">
        <f t="shared" ref="K773:S798" si="223">IF($E773=K$6,$J773,0)</f>
        <v>0</v>
      </c>
      <c r="L773" s="24">
        <f t="shared" si="223"/>
        <v>0</v>
      </c>
      <c r="M773" s="24">
        <f t="shared" si="223"/>
        <v>0</v>
      </c>
      <c r="N773" s="24">
        <f t="shared" si="223"/>
        <v>0</v>
      </c>
      <c r="O773" s="24">
        <f t="shared" si="223"/>
        <v>0</v>
      </c>
      <c r="P773" s="24">
        <f t="shared" si="223"/>
        <v>0</v>
      </c>
      <c r="Q773" s="24">
        <f t="shared" si="223"/>
        <v>0</v>
      </c>
      <c r="R773" s="24">
        <f t="shared" si="223"/>
        <v>0</v>
      </c>
      <c r="S773" s="24">
        <f t="shared" si="223"/>
        <v>0</v>
      </c>
      <c r="T773" s="30"/>
      <c r="U773" s="30"/>
    </row>
    <row r="774" spans="2:23" s="26" customFormat="1" ht="21" hidden="1" customHeight="1" outlineLevel="1" x14ac:dyDescent="0.25">
      <c r="B774" s="9"/>
      <c r="C774" s="18"/>
      <c r="D774" s="18"/>
      <c r="E774" s="62"/>
      <c r="F774" s="20"/>
      <c r="G774" s="28"/>
      <c r="H774" s="29">
        <f t="shared" si="203"/>
        <v>0</v>
      </c>
      <c r="I774" s="29">
        <f t="shared" si="204"/>
        <v>0</v>
      </c>
      <c r="J774" s="63"/>
      <c r="K774" s="24">
        <f t="shared" si="223"/>
        <v>0</v>
      </c>
      <c r="L774" s="24">
        <f t="shared" si="223"/>
        <v>0</v>
      </c>
      <c r="M774" s="24">
        <f t="shared" si="223"/>
        <v>0</v>
      </c>
      <c r="N774" s="24">
        <f t="shared" si="223"/>
        <v>0</v>
      </c>
      <c r="O774" s="24">
        <f t="shared" si="223"/>
        <v>0</v>
      </c>
      <c r="P774" s="24">
        <f t="shared" si="223"/>
        <v>0</v>
      </c>
      <c r="Q774" s="24">
        <f t="shared" si="223"/>
        <v>0</v>
      </c>
      <c r="R774" s="24">
        <f t="shared" si="223"/>
        <v>0</v>
      </c>
      <c r="S774" s="24">
        <f t="shared" si="223"/>
        <v>0</v>
      </c>
      <c r="T774" s="30"/>
      <c r="U774" s="30"/>
    </row>
    <row r="775" spans="2:23" s="26" customFormat="1" ht="21" hidden="1" customHeight="1" outlineLevel="1" x14ac:dyDescent="0.25">
      <c r="B775" s="27"/>
      <c r="C775" s="18"/>
      <c r="D775" s="18"/>
      <c r="E775" s="62"/>
      <c r="F775" s="39"/>
      <c r="G775" s="39"/>
      <c r="H775" s="29">
        <f t="shared" si="203"/>
        <v>0</v>
      </c>
      <c r="I775" s="29">
        <f t="shared" si="204"/>
        <v>0</v>
      </c>
      <c r="J775" s="29">
        <f t="shared" ref="J775:J777" si="224">(H775*D775)+(I775*D775)</f>
        <v>0</v>
      </c>
      <c r="K775" s="24">
        <f t="shared" si="223"/>
        <v>0</v>
      </c>
      <c r="L775" s="24">
        <f t="shared" si="223"/>
        <v>0</v>
      </c>
      <c r="M775" s="24">
        <f t="shared" si="223"/>
        <v>0</v>
      </c>
      <c r="N775" s="24">
        <f t="shared" si="223"/>
        <v>0</v>
      </c>
      <c r="O775" s="24">
        <f t="shared" si="223"/>
        <v>0</v>
      </c>
      <c r="P775" s="24">
        <f t="shared" si="223"/>
        <v>0</v>
      </c>
      <c r="Q775" s="24">
        <f t="shared" si="223"/>
        <v>0</v>
      </c>
      <c r="R775" s="24">
        <f t="shared" si="223"/>
        <v>0</v>
      </c>
      <c r="S775" s="24">
        <f t="shared" si="223"/>
        <v>0</v>
      </c>
      <c r="T775" s="25" t="s">
        <v>31</v>
      </c>
      <c r="U775" s="30"/>
      <c r="W775" s="31"/>
    </row>
    <row r="776" spans="2:23" s="26" customFormat="1" ht="21" hidden="1" customHeight="1" outlineLevel="1" x14ac:dyDescent="0.25">
      <c r="B776" s="27"/>
      <c r="C776" s="18"/>
      <c r="D776" s="18"/>
      <c r="E776" s="62"/>
      <c r="F776" s="39"/>
      <c r="G776" s="39"/>
      <c r="H776" s="29">
        <f t="shared" si="203"/>
        <v>0</v>
      </c>
      <c r="I776" s="29">
        <f t="shared" si="204"/>
        <v>0</v>
      </c>
      <c r="J776" s="29">
        <f t="shared" si="224"/>
        <v>0</v>
      </c>
      <c r="K776" s="24">
        <f t="shared" si="223"/>
        <v>0</v>
      </c>
      <c r="L776" s="24">
        <f t="shared" si="223"/>
        <v>0</v>
      </c>
      <c r="M776" s="24">
        <f t="shared" si="223"/>
        <v>0</v>
      </c>
      <c r="N776" s="24">
        <f t="shared" si="223"/>
        <v>0</v>
      </c>
      <c r="O776" s="24">
        <f t="shared" si="223"/>
        <v>0</v>
      </c>
      <c r="P776" s="24">
        <f t="shared" si="223"/>
        <v>0</v>
      </c>
      <c r="Q776" s="24">
        <f t="shared" si="223"/>
        <v>0</v>
      </c>
      <c r="R776" s="24">
        <f t="shared" si="223"/>
        <v>0</v>
      </c>
      <c r="S776" s="24">
        <f t="shared" si="223"/>
        <v>0</v>
      </c>
      <c r="T776" s="25" t="s">
        <v>31</v>
      </c>
      <c r="U776" s="30"/>
      <c r="W776" s="31"/>
    </row>
    <row r="777" spans="2:23" s="38" customFormat="1" ht="21" hidden="1" customHeight="1" outlineLevel="1" x14ac:dyDescent="0.25">
      <c r="B777" s="32"/>
      <c r="C777" s="33"/>
      <c r="D777" s="33"/>
      <c r="E777" s="34"/>
      <c r="F777" s="35"/>
      <c r="G777" s="35"/>
      <c r="H777" s="29">
        <f t="shared" si="203"/>
        <v>0</v>
      </c>
      <c r="I777" s="29">
        <f t="shared" si="204"/>
        <v>0</v>
      </c>
      <c r="J777" s="36">
        <f t="shared" si="224"/>
        <v>0</v>
      </c>
      <c r="K777" s="24">
        <f t="shared" si="223"/>
        <v>0</v>
      </c>
      <c r="L777" s="24">
        <f t="shared" si="223"/>
        <v>0</v>
      </c>
      <c r="M777" s="24">
        <f t="shared" si="223"/>
        <v>0</v>
      </c>
      <c r="N777" s="24">
        <f t="shared" si="223"/>
        <v>0</v>
      </c>
      <c r="O777" s="24">
        <f t="shared" si="223"/>
        <v>0</v>
      </c>
      <c r="P777" s="24">
        <f t="shared" si="223"/>
        <v>0</v>
      </c>
      <c r="Q777" s="24">
        <f t="shared" si="223"/>
        <v>0</v>
      </c>
      <c r="R777" s="24">
        <f t="shared" si="223"/>
        <v>0</v>
      </c>
      <c r="S777" s="24">
        <f t="shared" si="223"/>
        <v>0</v>
      </c>
      <c r="T777" s="37" t="s">
        <v>31</v>
      </c>
      <c r="U777" s="37"/>
    </row>
    <row r="778" spans="2:23" s="68" customFormat="1" ht="21" hidden="1" customHeight="1" outlineLevel="1" x14ac:dyDescent="0.25">
      <c r="B778" s="17"/>
      <c r="C778" s="65"/>
      <c r="D778" s="65"/>
      <c r="E778" s="66"/>
      <c r="F778" s="39"/>
      <c r="G778" s="39"/>
      <c r="H778" s="29">
        <f t="shared" si="203"/>
        <v>0</v>
      </c>
      <c r="I778" s="29">
        <f t="shared" si="204"/>
        <v>0</v>
      </c>
      <c r="J778" s="29"/>
      <c r="K778" s="24">
        <f t="shared" si="223"/>
        <v>0</v>
      </c>
      <c r="L778" s="24">
        <f t="shared" si="223"/>
        <v>0</v>
      </c>
      <c r="M778" s="24">
        <f t="shared" si="223"/>
        <v>0</v>
      </c>
      <c r="N778" s="24">
        <f t="shared" si="223"/>
        <v>0</v>
      </c>
      <c r="O778" s="24">
        <f t="shared" si="223"/>
        <v>0</v>
      </c>
      <c r="P778" s="24">
        <f t="shared" si="223"/>
        <v>0</v>
      </c>
      <c r="Q778" s="24">
        <f t="shared" si="223"/>
        <v>0</v>
      </c>
      <c r="R778" s="24">
        <f t="shared" si="223"/>
        <v>0</v>
      </c>
      <c r="S778" s="24">
        <f t="shared" si="223"/>
        <v>0</v>
      </c>
      <c r="T778" s="25"/>
      <c r="U778" s="67"/>
      <c r="V778" s="26"/>
    </row>
    <row r="779" spans="2:23" s="26" customFormat="1" ht="21" hidden="1" customHeight="1" outlineLevel="1" x14ac:dyDescent="0.25">
      <c r="B779" s="27"/>
      <c r="C779" s="18"/>
      <c r="D779" s="18"/>
      <c r="E779" s="62"/>
      <c r="F779" s="39"/>
      <c r="G779" s="39"/>
      <c r="H779" s="29">
        <f t="shared" si="203"/>
        <v>0</v>
      </c>
      <c r="I779" s="29">
        <f t="shared" si="204"/>
        <v>0</v>
      </c>
      <c r="J779" s="29">
        <f t="shared" ref="J779:J782" si="225">(H779*D779)+(I779*D779)</f>
        <v>0</v>
      </c>
      <c r="K779" s="24">
        <f t="shared" si="223"/>
        <v>0</v>
      </c>
      <c r="L779" s="24">
        <f t="shared" si="223"/>
        <v>0</v>
      </c>
      <c r="M779" s="24">
        <f t="shared" si="223"/>
        <v>0</v>
      </c>
      <c r="N779" s="24">
        <f t="shared" si="223"/>
        <v>0</v>
      </c>
      <c r="O779" s="24">
        <f t="shared" si="223"/>
        <v>0</v>
      </c>
      <c r="P779" s="24">
        <f t="shared" si="223"/>
        <v>0</v>
      </c>
      <c r="Q779" s="24">
        <f t="shared" si="223"/>
        <v>0</v>
      </c>
      <c r="R779" s="24">
        <f t="shared" si="223"/>
        <v>0</v>
      </c>
      <c r="S779" s="24">
        <f t="shared" si="223"/>
        <v>0</v>
      </c>
      <c r="T779" s="25" t="s">
        <v>31</v>
      </c>
      <c r="U779" s="30"/>
      <c r="W779" s="31"/>
    </row>
    <row r="780" spans="2:23" s="38" customFormat="1" ht="21" hidden="1" customHeight="1" outlineLevel="1" x14ac:dyDescent="0.25">
      <c r="B780" s="32"/>
      <c r="C780" s="33"/>
      <c r="D780" s="33"/>
      <c r="E780" s="34"/>
      <c r="F780" s="35"/>
      <c r="G780" s="35"/>
      <c r="H780" s="29">
        <f t="shared" si="203"/>
        <v>0</v>
      </c>
      <c r="I780" s="29">
        <f t="shared" si="204"/>
        <v>0</v>
      </c>
      <c r="J780" s="36">
        <f t="shared" si="225"/>
        <v>0</v>
      </c>
      <c r="K780" s="24">
        <f t="shared" si="223"/>
        <v>0</v>
      </c>
      <c r="L780" s="24">
        <f t="shared" si="223"/>
        <v>0</v>
      </c>
      <c r="M780" s="24">
        <f t="shared" si="223"/>
        <v>0</v>
      </c>
      <c r="N780" s="24">
        <f t="shared" si="223"/>
        <v>0</v>
      </c>
      <c r="O780" s="24">
        <f t="shared" si="223"/>
        <v>0</v>
      </c>
      <c r="P780" s="24">
        <f t="shared" si="223"/>
        <v>0</v>
      </c>
      <c r="Q780" s="24">
        <f t="shared" si="223"/>
        <v>0</v>
      </c>
      <c r="R780" s="24">
        <f t="shared" si="223"/>
        <v>0</v>
      </c>
      <c r="S780" s="24">
        <f t="shared" si="223"/>
        <v>0</v>
      </c>
      <c r="T780" s="37" t="s">
        <v>31</v>
      </c>
      <c r="U780" s="37"/>
    </row>
    <row r="781" spans="2:23" s="26" customFormat="1" ht="21" hidden="1" customHeight="1" outlineLevel="1" x14ac:dyDescent="0.25">
      <c r="B781" s="27"/>
      <c r="C781" s="18"/>
      <c r="D781" s="18"/>
      <c r="E781" s="62"/>
      <c r="F781" s="39"/>
      <c r="G781" s="39"/>
      <c r="H781" s="29">
        <f t="shared" ref="H781:H844" si="226">IF(C781="A",PRODUCT(E781:G781),0)</f>
        <v>0</v>
      </c>
      <c r="I781" s="29">
        <f t="shared" ref="I781:I844" si="227">IF(C781="D",-PRODUCT(E781:G781),0)</f>
        <v>0</v>
      </c>
      <c r="J781" s="29">
        <f t="shared" si="225"/>
        <v>0</v>
      </c>
      <c r="K781" s="24">
        <f t="shared" si="223"/>
        <v>0</v>
      </c>
      <c r="L781" s="24">
        <f t="shared" si="223"/>
        <v>0</v>
      </c>
      <c r="M781" s="24">
        <f t="shared" si="223"/>
        <v>0</v>
      </c>
      <c r="N781" s="24">
        <f t="shared" si="223"/>
        <v>0</v>
      </c>
      <c r="O781" s="24">
        <f t="shared" si="223"/>
        <v>0</v>
      </c>
      <c r="P781" s="24">
        <f t="shared" si="223"/>
        <v>0</v>
      </c>
      <c r="Q781" s="24">
        <f t="shared" si="223"/>
        <v>0</v>
      </c>
      <c r="R781" s="24">
        <f t="shared" si="223"/>
        <v>0</v>
      </c>
      <c r="S781" s="24">
        <f t="shared" si="223"/>
        <v>0</v>
      </c>
      <c r="T781" s="25" t="s">
        <v>31</v>
      </c>
      <c r="U781" s="30"/>
      <c r="W781" s="31"/>
    </row>
    <row r="782" spans="2:23" s="26" customFormat="1" ht="21" hidden="1" customHeight="1" outlineLevel="1" x14ac:dyDescent="0.25">
      <c r="B782" s="27"/>
      <c r="C782" s="18"/>
      <c r="D782" s="18"/>
      <c r="E782" s="62"/>
      <c r="F782" s="39"/>
      <c r="G782" s="39"/>
      <c r="H782" s="29">
        <f t="shared" si="226"/>
        <v>0</v>
      </c>
      <c r="I782" s="29">
        <f t="shared" si="227"/>
        <v>0</v>
      </c>
      <c r="J782" s="29">
        <f t="shared" si="225"/>
        <v>0</v>
      </c>
      <c r="K782" s="24">
        <f t="shared" si="223"/>
        <v>0</v>
      </c>
      <c r="L782" s="24">
        <f t="shared" si="223"/>
        <v>0</v>
      </c>
      <c r="M782" s="24">
        <f t="shared" si="223"/>
        <v>0</v>
      </c>
      <c r="N782" s="24">
        <f t="shared" si="223"/>
        <v>0</v>
      </c>
      <c r="O782" s="24">
        <f t="shared" si="223"/>
        <v>0</v>
      </c>
      <c r="P782" s="24">
        <f t="shared" si="223"/>
        <v>0</v>
      </c>
      <c r="Q782" s="24">
        <f t="shared" si="223"/>
        <v>0</v>
      </c>
      <c r="R782" s="24">
        <f t="shared" si="223"/>
        <v>0</v>
      </c>
      <c r="S782" s="24">
        <f t="shared" si="223"/>
        <v>0</v>
      </c>
      <c r="T782" s="25" t="s">
        <v>31</v>
      </c>
      <c r="U782" s="30"/>
      <c r="W782" s="31"/>
    </row>
    <row r="783" spans="2:23" s="68" customFormat="1" ht="21" hidden="1" customHeight="1" outlineLevel="1" x14ac:dyDescent="0.25">
      <c r="B783" s="17"/>
      <c r="C783" s="65"/>
      <c r="D783" s="65"/>
      <c r="E783" s="66"/>
      <c r="F783" s="39"/>
      <c r="G783" s="39"/>
      <c r="H783" s="29">
        <f t="shared" si="226"/>
        <v>0</v>
      </c>
      <c r="I783" s="29">
        <f t="shared" si="227"/>
        <v>0</v>
      </c>
      <c r="J783" s="29"/>
      <c r="K783" s="24">
        <f t="shared" si="223"/>
        <v>0</v>
      </c>
      <c r="L783" s="24">
        <f t="shared" si="223"/>
        <v>0</v>
      </c>
      <c r="M783" s="24">
        <f t="shared" si="223"/>
        <v>0</v>
      </c>
      <c r="N783" s="24">
        <f t="shared" si="223"/>
        <v>0</v>
      </c>
      <c r="O783" s="24">
        <f t="shared" si="223"/>
        <v>0</v>
      </c>
      <c r="P783" s="24">
        <f t="shared" si="223"/>
        <v>0</v>
      </c>
      <c r="Q783" s="24">
        <f t="shared" si="223"/>
        <v>0</v>
      </c>
      <c r="R783" s="24">
        <f t="shared" si="223"/>
        <v>0</v>
      </c>
      <c r="S783" s="24">
        <f t="shared" si="223"/>
        <v>0</v>
      </c>
      <c r="T783" s="25"/>
      <c r="U783" s="67"/>
      <c r="V783" s="26"/>
    </row>
    <row r="784" spans="2:23" s="26" customFormat="1" ht="21" hidden="1" customHeight="1" outlineLevel="1" x14ac:dyDescent="0.25">
      <c r="B784" s="27"/>
      <c r="C784" s="18"/>
      <c r="D784" s="18"/>
      <c r="E784" s="62"/>
      <c r="F784" s="39"/>
      <c r="G784" s="39"/>
      <c r="H784" s="29">
        <f t="shared" si="226"/>
        <v>0</v>
      </c>
      <c r="I784" s="29">
        <f t="shared" si="227"/>
        <v>0</v>
      </c>
      <c r="J784" s="29">
        <f t="shared" ref="J784:J789" si="228">(H784*D784)+(I784*D784)</f>
        <v>0</v>
      </c>
      <c r="K784" s="24">
        <f t="shared" si="223"/>
        <v>0</v>
      </c>
      <c r="L784" s="24">
        <f t="shared" si="223"/>
        <v>0</v>
      </c>
      <c r="M784" s="24">
        <f t="shared" si="223"/>
        <v>0</v>
      </c>
      <c r="N784" s="24">
        <f t="shared" si="223"/>
        <v>0</v>
      </c>
      <c r="O784" s="24">
        <f t="shared" si="223"/>
        <v>0</v>
      </c>
      <c r="P784" s="24">
        <f t="shared" si="223"/>
        <v>0</v>
      </c>
      <c r="Q784" s="24">
        <f t="shared" si="223"/>
        <v>0</v>
      </c>
      <c r="R784" s="24">
        <f t="shared" si="223"/>
        <v>0</v>
      </c>
      <c r="S784" s="24">
        <f t="shared" si="223"/>
        <v>0</v>
      </c>
      <c r="T784" s="25" t="s">
        <v>31</v>
      </c>
      <c r="U784" s="30"/>
      <c r="W784" s="31"/>
    </row>
    <row r="785" spans="2:23" s="38" customFormat="1" ht="21" hidden="1" customHeight="1" outlineLevel="1" x14ac:dyDescent="0.25">
      <c r="B785" s="32"/>
      <c r="C785" s="33"/>
      <c r="D785" s="33"/>
      <c r="E785" s="34"/>
      <c r="F785" s="35"/>
      <c r="G785" s="35"/>
      <c r="H785" s="29">
        <f t="shared" si="226"/>
        <v>0</v>
      </c>
      <c r="I785" s="29">
        <f t="shared" si="227"/>
        <v>0</v>
      </c>
      <c r="J785" s="36">
        <f t="shared" si="228"/>
        <v>0</v>
      </c>
      <c r="K785" s="24">
        <f t="shared" si="223"/>
        <v>0</v>
      </c>
      <c r="L785" s="24">
        <f t="shared" si="223"/>
        <v>0</v>
      </c>
      <c r="M785" s="24">
        <f t="shared" si="223"/>
        <v>0</v>
      </c>
      <c r="N785" s="24">
        <f t="shared" si="223"/>
        <v>0</v>
      </c>
      <c r="O785" s="24">
        <f t="shared" si="223"/>
        <v>0</v>
      </c>
      <c r="P785" s="24">
        <f t="shared" si="223"/>
        <v>0</v>
      </c>
      <c r="Q785" s="24">
        <f t="shared" si="223"/>
        <v>0</v>
      </c>
      <c r="R785" s="24">
        <f t="shared" si="223"/>
        <v>0</v>
      </c>
      <c r="S785" s="24">
        <f t="shared" si="223"/>
        <v>0</v>
      </c>
      <c r="T785" s="37" t="s">
        <v>31</v>
      </c>
      <c r="U785" s="37"/>
    </row>
    <row r="786" spans="2:23" s="26" customFormat="1" ht="21" hidden="1" customHeight="1" outlineLevel="1" x14ac:dyDescent="0.25">
      <c r="B786" s="27"/>
      <c r="C786" s="18"/>
      <c r="D786" s="18"/>
      <c r="E786" s="19"/>
      <c r="F786" s="20"/>
      <c r="G786" s="28"/>
      <c r="H786" s="29">
        <f t="shared" si="226"/>
        <v>0</v>
      </c>
      <c r="I786" s="29">
        <f t="shared" si="227"/>
        <v>0</v>
      </c>
      <c r="J786" s="29">
        <f t="shared" si="228"/>
        <v>0</v>
      </c>
      <c r="K786" s="24">
        <f t="shared" si="223"/>
        <v>0</v>
      </c>
      <c r="L786" s="24">
        <f t="shared" si="223"/>
        <v>0</v>
      </c>
      <c r="M786" s="24">
        <f t="shared" si="223"/>
        <v>0</v>
      </c>
      <c r="N786" s="24">
        <f t="shared" si="223"/>
        <v>0</v>
      </c>
      <c r="O786" s="24">
        <f t="shared" si="223"/>
        <v>0</v>
      </c>
      <c r="P786" s="24">
        <f t="shared" si="223"/>
        <v>0</v>
      </c>
      <c r="Q786" s="24">
        <f t="shared" si="223"/>
        <v>0</v>
      </c>
      <c r="R786" s="24">
        <f t="shared" si="223"/>
        <v>0</v>
      </c>
      <c r="S786" s="24">
        <f t="shared" si="223"/>
        <v>0</v>
      </c>
      <c r="T786" s="25" t="s">
        <v>31</v>
      </c>
      <c r="U786" s="30"/>
      <c r="W786" s="31"/>
    </row>
    <row r="787" spans="2:23" s="26" customFormat="1" ht="21" hidden="1" customHeight="1" outlineLevel="1" x14ac:dyDescent="0.25">
      <c r="B787" s="27"/>
      <c r="C787" s="18"/>
      <c r="D787" s="18"/>
      <c r="E787" s="19"/>
      <c r="F787" s="20"/>
      <c r="G787" s="28"/>
      <c r="H787" s="29">
        <f t="shared" si="226"/>
        <v>0</v>
      </c>
      <c r="I787" s="29">
        <f t="shared" si="227"/>
        <v>0</v>
      </c>
      <c r="J787" s="29">
        <f t="shared" si="228"/>
        <v>0</v>
      </c>
      <c r="K787" s="24">
        <f t="shared" si="223"/>
        <v>0</v>
      </c>
      <c r="L787" s="24">
        <f t="shared" si="223"/>
        <v>0</v>
      </c>
      <c r="M787" s="24">
        <f t="shared" si="223"/>
        <v>0</v>
      </c>
      <c r="N787" s="24">
        <f t="shared" si="223"/>
        <v>0</v>
      </c>
      <c r="O787" s="24">
        <f t="shared" si="223"/>
        <v>0</v>
      </c>
      <c r="P787" s="24">
        <f t="shared" si="223"/>
        <v>0</v>
      </c>
      <c r="Q787" s="24">
        <f t="shared" si="223"/>
        <v>0</v>
      </c>
      <c r="R787" s="24">
        <f t="shared" si="223"/>
        <v>0</v>
      </c>
      <c r="S787" s="24">
        <f t="shared" si="223"/>
        <v>0</v>
      </c>
      <c r="T787" s="25" t="s">
        <v>31</v>
      </c>
      <c r="U787" s="30"/>
      <c r="W787" s="31"/>
    </row>
    <row r="788" spans="2:23" s="26" customFormat="1" ht="21" hidden="1" customHeight="1" outlineLevel="1" x14ac:dyDescent="0.25">
      <c r="B788" s="27"/>
      <c r="C788" s="18"/>
      <c r="D788" s="18"/>
      <c r="E788" s="19"/>
      <c r="F788" s="20"/>
      <c r="G788" s="28"/>
      <c r="H788" s="29">
        <f t="shared" si="226"/>
        <v>0</v>
      </c>
      <c r="I788" s="29">
        <f t="shared" si="227"/>
        <v>0</v>
      </c>
      <c r="J788" s="29">
        <f t="shared" si="228"/>
        <v>0</v>
      </c>
      <c r="K788" s="24">
        <f t="shared" si="223"/>
        <v>0</v>
      </c>
      <c r="L788" s="24">
        <f t="shared" si="223"/>
        <v>0</v>
      </c>
      <c r="M788" s="24">
        <f t="shared" si="223"/>
        <v>0</v>
      </c>
      <c r="N788" s="24">
        <f t="shared" si="223"/>
        <v>0</v>
      </c>
      <c r="O788" s="24">
        <f t="shared" si="223"/>
        <v>0</v>
      </c>
      <c r="P788" s="24">
        <f t="shared" si="223"/>
        <v>0</v>
      </c>
      <c r="Q788" s="24">
        <f t="shared" si="223"/>
        <v>0</v>
      </c>
      <c r="R788" s="24">
        <f t="shared" si="223"/>
        <v>0</v>
      </c>
      <c r="S788" s="24">
        <f t="shared" si="223"/>
        <v>0</v>
      </c>
      <c r="T788" s="25" t="s">
        <v>31</v>
      </c>
      <c r="U788" s="30"/>
      <c r="W788" s="31"/>
    </row>
    <row r="789" spans="2:23" s="26" customFormat="1" ht="21" hidden="1" customHeight="1" outlineLevel="1" x14ac:dyDescent="0.25">
      <c r="B789" s="32"/>
      <c r="C789" s="33"/>
      <c r="D789" s="33"/>
      <c r="E789" s="34"/>
      <c r="F789" s="35"/>
      <c r="G789" s="35"/>
      <c r="H789" s="29">
        <f t="shared" si="226"/>
        <v>0</v>
      </c>
      <c r="I789" s="29">
        <f t="shared" si="227"/>
        <v>0</v>
      </c>
      <c r="J789" s="29">
        <f t="shared" si="228"/>
        <v>0</v>
      </c>
      <c r="K789" s="24">
        <f t="shared" si="223"/>
        <v>0</v>
      </c>
      <c r="L789" s="24">
        <f t="shared" si="223"/>
        <v>0</v>
      </c>
      <c r="M789" s="24">
        <f t="shared" si="223"/>
        <v>0</v>
      </c>
      <c r="N789" s="24">
        <f t="shared" si="223"/>
        <v>0</v>
      </c>
      <c r="O789" s="24">
        <f t="shared" si="223"/>
        <v>0</v>
      </c>
      <c r="P789" s="24">
        <f t="shared" si="223"/>
        <v>0</v>
      </c>
      <c r="Q789" s="24">
        <f t="shared" si="223"/>
        <v>0</v>
      </c>
      <c r="R789" s="24">
        <f t="shared" si="223"/>
        <v>0</v>
      </c>
      <c r="S789" s="24">
        <f t="shared" si="223"/>
        <v>0</v>
      </c>
      <c r="T789" s="25" t="s">
        <v>31</v>
      </c>
      <c r="U789" s="30"/>
      <c r="W789" s="31"/>
    </row>
    <row r="790" spans="2:23" s="26" customFormat="1" ht="21" hidden="1" customHeight="1" outlineLevel="1" x14ac:dyDescent="0.25">
      <c r="B790" s="17"/>
      <c r="C790" s="18"/>
      <c r="D790" s="19"/>
      <c r="E790" s="20"/>
      <c r="F790" s="21"/>
      <c r="G790" s="22"/>
      <c r="H790" s="29">
        <f t="shared" si="226"/>
        <v>0</v>
      </c>
      <c r="I790" s="29">
        <f t="shared" si="227"/>
        <v>0</v>
      </c>
      <c r="J790" s="23">
        <f t="shared" ref="J790" si="229">IF($D790=J$6,$C790*$G790,0)</f>
        <v>0</v>
      </c>
      <c r="K790" s="24">
        <f t="shared" si="223"/>
        <v>0</v>
      </c>
      <c r="L790" s="24">
        <f t="shared" si="223"/>
        <v>0</v>
      </c>
      <c r="M790" s="24">
        <f t="shared" si="223"/>
        <v>0</v>
      </c>
      <c r="N790" s="24">
        <f t="shared" si="223"/>
        <v>0</v>
      </c>
      <c r="O790" s="24">
        <f t="shared" si="223"/>
        <v>0</v>
      </c>
      <c r="P790" s="24">
        <f t="shared" si="223"/>
        <v>0</v>
      </c>
      <c r="Q790" s="24">
        <f t="shared" si="223"/>
        <v>0</v>
      </c>
      <c r="R790" s="24">
        <f t="shared" si="223"/>
        <v>0</v>
      </c>
      <c r="S790" s="24">
        <f t="shared" si="223"/>
        <v>0</v>
      </c>
      <c r="T790" s="31"/>
    </row>
    <row r="791" spans="2:23" s="26" customFormat="1" ht="21" hidden="1" customHeight="1" outlineLevel="1" x14ac:dyDescent="0.25">
      <c r="B791" s="27"/>
      <c r="C791" s="18"/>
      <c r="D791" s="18"/>
      <c r="E791" s="19"/>
      <c r="F791" s="20"/>
      <c r="G791" s="28"/>
      <c r="H791" s="29">
        <f t="shared" si="226"/>
        <v>0</v>
      </c>
      <c r="I791" s="29">
        <f t="shared" si="227"/>
        <v>0</v>
      </c>
      <c r="J791" s="29">
        <f t="shared" ref="J791:J798" si="230">(H791*D791)+(I791*D791)</f>
        <v>0</v>
      </c>
      <c r="K791" s="24">
        <f t="shared" si="223"/>
        <v>0</v>
      </c>
      <c r="L791" s="24">
        <f t="shared" si="223"/>
        <v>0</v>
      </c>
      <c r="M791" s="24">
        <f t="shared" si="223"/>
        <v>0</v>
      </c>
      <c r="N791" s="24">
        <f t="shared" si="223"/>
        <v>0</v>
      </c>
      <c r="O791" s="24">
        <f t="shared" si="223"/>
        <v>0</v>
      </c>
      <c r="P791" s="24">
        <f t="shared" si="223"/>
        <v>0</v>
      </c>
      <c r="Q791" s="24">
        <f t="shared" si="223"/>
        <v>0</v>
      </c>
      <c r="R791" s="24">
        <f t="shared" si="223"/>
        <v>0</v>
      </c>
      <c r="S791" s="24">
        <f t="shared" si="223"/>
        <v>0</v>
      </c>
      <c r="T791" s="25" t="s">
        <v>31</v>
      </c>
      <c r="U791" s="30"/>
      <c r="W791" s="31"/>
    </row>
    <row r="792" spans="2:23" s="38" customFormat="1" ht="21" hidden="1" customHeight="1" outlineLevel="1" x14ac:dyDescent="0.25">
      <c r="B792" s="32"/>
      <c r="C792" s="33"/>
      <c r="D792" s="33"/>
      <c r="E792" s="34"/>
      <c r="F792" s="35"/>
      <c r="G792" s="35"/>
      <c r="H792" s="29">
        <f t="shared" si="226"/>
        <v>0</v>
      </c>
      <c r="I792" s="29">
        <f t="shared" si="227"/>
        <v>0</v>
      </c>
      <c r="J792" s="36">
        <f t="shared" si="230"/>
        <v>0</v>
      </c>
      <c r="K792" s="24">
        <f t="shared" si="223"/>
        <v>0</v>
      </c>
      <c r="L792" s="24">
        <f t="shared" si="223"/>
        <v>0</v>
      </c>
      <c r="M792" s="24">
        <f t="shared" si="223"/>
        <v>0</v>
      </c>
      <c r="N792" s="24">
        <f t="shared" si="223"/>
        <v>0</v>
      </c>
      <c r="O792" s="24">
        <f t="shared" si="223"/>
        <v>0</v>
      </c>
      <c r="P792" s="24">
        <f t="shared" si="223"/>
        <v>0</v>
      </c>
      <c r="Q792" s="24">
        <f t="shared" si="223"/>
        <v>0</v>
      </c>
      <c r="R792" s="24">
        <f t="shared" si="223"/>
        <v>0</v>
      </c>
      <c r="S792" s="24">
        <f t="shared" si="223"/>
        <v>0</v>
      </c>
      <c r="T792" s="37" t="s">
        <v>31</v>
      </c>
      <c r="U792" s="37"/>
    </row>
    <row r="793" spans="2:23" s="26" customFormat="1" ht="21" hidden="1" customHeight="1" outlineLevel="1" x14ac:dyDescent="0.25">
      <c r="B793" s="27"/>
      <c r="C793" s="18"/>
      <c r="D793" s="18"/>
      <c r="E793" s="19"/>
      <c r="F793" s="20"/>
      <c r="G793" s="28"/>
      <c r="H793" s="29">
        <f t="shared" si="226"/>
        <v>0</v>
      </c>
      <c r="I793" s="29">
        <f t="shared" si="227"/>
        <v>0</v>
      </c>
      <c r="J793" s="29">
        <f t="shared" si="230"/>
        <v>0</v>
      </c>
      <c r="K793" s="24">
        <f t="shared" si="223"/>
        <v>0</v>
      </c>
      <c r="L793" s="24">
        <f t="shared" si="223"/>
        <v>0</v>
      </c>
      <c r="M793" s="24">
        <f t="shared" si="223"/>
        <v>0</v>
      </c>
      <c r="N793" s="24">
        <f t="shared" si="223"/>
        <v>0</v>
      </c>
      <c r="O793" s="24">
        <f t="shared" si="223"/>
        <v>0</v>
      </c>
      <c r="P793" s="24">
        <f t="shared" si="223"/>
        <v>0</v>
      </c>
      <c r="Q793" s="24">
        <f t="shared" si="223"/>
        <v>0</v>
      </c>
      <c r="R793" s="24">
        <f t="shared" si="223"/>
        <v>0</v>
      </c>
      <c r="S793" s="24">
        <f t="shared" si="223"/>
        <v>0</v>
      </c>
      <c r="T793" s="25" t="s">
        <v>31</v>
      </c>
      <c r="U793" s="30"/>
      <c r="W793" s="31"/>
    </row>
    <row r="794" spans="2:23" s="26" customFormat="1" ht="21" hidden="1" customHeight="1" outlineLevel="1" x14ac:dyDescent="0.25">
      <c r="B794" s="27"/>
      <c r="C794" s="18"/>
      <c r="D794" s="18"/>
      <c r="E794" s="19"/>
      <c r="F794" s="20"/>
      <c r="G794" s="28"/>
      <c r="H794" s="29">
        <f t="shared" si="226"/>
        <v>0</v>
      </c>
      <c r="I794" s="29">
        <f t="shared" si="227"/>
        <v>0</v>
      </c>
      <c r="J794" s="29">
        <f t="shared" si="230"/>
        <v>0</v>
      </c>
      <c r="K794" s="24">
        <f t="shared" si="223"/>
        <v>0</v>
      </c>
      <c r="L794" s="24">
        <f t="shared" si="223"/>
        <v>0</v>
      </c>
      <c r="M794" s="24">
        <f t="shared" si="223"/>
        <v>0</v>
      </c>
      <c r="N794" s="24">
        <f t="shared" si="223"/>
        <v>0</v>
      </c>
      <c r="O794" s="24">
        <f t="shared" si="223"/>
        <v>0</v>
      </c>
      <c r="P794" s="24">
        <f t="shared" si="223"/>
        <v>0</v>
      </c>
      <c r="Q794" s="24">
        <f t="shared" si="223"/>
        <v>0</v>
      </c>
      <c r="R794" s="24">
        <f t="shared" si="223"/>
        <v>0</v>
      </c>
      <c r="S794" s="24">
        <f t="shared" si="223"/>
        <v>0</v>
      </c>
      <c r="T794" s="25" t="s">
        <v>31</v>
      </c>
      <c r="U794" s="30"/>
      <c r="W794" s="31"/>
    </row>
    <row r="795" spans="2:23" s="26" customFormat="1" ht="21" hidden="1" customHeight="1" outlineLevel="1" x14ac:dyDescent="0.25">
      <c r="B795" s="27"/>
      <c r="C795" s="18"/>
      <c r="D795" s="18"/>
      <c r="E795" s="19"/>
      <c r="F795" s="20"/>
      <c r="G795" s="28"/>
      <c r="H795" s="29">
        <f t="shared" si="226"/>
        <v>0</v>
      </c>
      <c r="I795" s="29">
        <f t="shared" si="227"/>
        <v>0</v>
      </c>
      <c r="J795" s="29">
        <f t="shared" si="230"/>
        <v>0</v>
      </c>
      <c r="K795" s="24">
        <f t="shared" si="223"/>
        <v>0</v>
      </c>
      <c r="L795" s="24">
        <f t="shared" si="223"/>
        <v>0</v>
      </c>
      <c r="M795" s="24">
        <f t="shared" si="223"/>
        <v>0</v>
      </c>
      <c r="N795" s="24">
        <f t="shared" si="223"/>
        <v>0</v>
      </c>
      <c r="O795" s="24">
        <f t="shared" si="223"/>
        <v>0</v>
      </c>
      <c r="P795" s="24">
        <f t="shared" si="223"/>
        <v>0</v>
      </c>
      <c r="Q795" s="24">
        <f t="shared" si="223"/>
        <v>0</v>
      </c>
      <c r="R795" s="24">
        <f t="shared" si="223"/>
        <v>0</v>
      </c>
      <c r="S795" s="24">
        <f t="shared" si="223"/>
        <v>0</v>
      </c>
      <c r="T795" s="25" t="s">
        <v>31</v>
      </c>
      <c r="U795" s="30"/>
      <c r="W795" s="31"/>
    </row>
    <row r="796" spans="2:23" s="26" customFormat="1" ht="21" hidden="1" customHeight="1" outlineLevel="1" x14ac:dyDescent="0.25">
      <c r="B796" s="27"/>
      <c r="C796" s="18"/>
      <c r="D796" s="18"/>
      <c r="E796" s="19"/>
      <c r="F796" s="20"/>
      <c r="G796" s="28"/>
      <c r="H796" s="29">
        <f t="shared" si="226"/>
        <v>0</v>
      </c>
      <c r="I796" s="29">
        <f t="shared" si="227"/>
        <v>0</v>
      </c>
      <c r="J796" s="29">
        <f t="shared" si="230"/>
        <v>0</v>
      </c>
      <c r="K796" s="24">
        <f t="shared" si="223"/>
        <v>0</v>
      </c>
      <c r="L796" s="24">
        <f t="shared" si="223"/>
        <v>0</v>
      </c>
      <c r="M796" s="24">
        <f t="shared" si="223"/>
        <v>0</v>
      </c>
      <c r="N796" s="24">
        <f t="shared" si="223"/>
        <v>0</v>
      </c>
      <c r="O796" s="24">
        <f t="shared" si="223"/>
        <v>0</v>
      </c>
      <c r="P796" s="24">
        <f t="shared" si="223"/>
        <v>0</v>
      </c>
      <c r="Q796" s="24">
        <f t="shared" si="223"/>
        <v>0</v>
      </c>
      <c r="R796" s="24">
        <f t="shared" si="223"/>
        <v>0</v>
      </c>
      <c r="S796" s="24">
        <f t="shared" si="223"/>
        <v>0</v>
      </c>
      <c r="T796" s="25" t="s">
        <v>31</v>
      </c>
      <c r="U796" s="30"/>
      <c r="W796" s="31"/>
    </row>
    <row r="797" spans="2:23" s="38" customFormat="1" ht="21" hidden="1" customHeight="1" outlineLevel="1" x14ac:dyDescent="0.25">
      <c r="B797" s="32"/>
      <c r="C797" s="33"/>
      <c r="D797" s="33"/>
      <c r="E797" s="34"/>
      <c r="F797" s="35"/>
      <c r="G797" s="35"/>
      <c r="H797" s="29">
        <f t="shared" si="226"/>
        <v>0</v>
      </c>
      <c r="I797" s="29">
        <f t="shared" si="227"/>
        <v>0</v>
      </c>
      <c r="J797" s="36">
        <f t="shared" si="230"/>
        <v>0</v>
      </c>
      <c r="K797" s="24">
        <f t="shared" si="223"/>
        <v>0</v>
      </c>
      <c r="L797" s="24">
        <f t="shared" si="223"/>
        <v>0</v>
      </c>
      <c r="M797" s="24">
        <f t="shared" si="223"/>
        <v>0</v>
      </c>
      <c r="N797" s="24">
        <f t="shared" si="223"/>
        <v>0</v>
      </c>
      <c r="O797" s="24">
        <f t="shared" si="223"/>
        <v>0</v>
      </c>
      <c r="P797" s="24">
        <f t="shared" si="223"/>
        <v>0</v>
      </c>
      <c r="Q797" s="24">
        <f t="shared" si="223"/>
        <v>0</v>
      </c>
      <c r="R797" s="24">
        <f t="shared" si="223"/>
        <v>0</v>
      </c>
      <c r="S797" s="24">
        <f t="shared" si="223"/>
        <v>0</v>
      </c>
      <c r="T797" s="37" t="s">
        <v>31</v>
      </c>
      <c r="U797" s="37"/>
    </row>
    <row r="798" spans="2:23" s="26" customFormat="1" ht="21" hidden="1" customHeight="1" outlineLevel="1" x14ac:dyDescent="0.25">
      <c r="B798" s="27"/>
      <c r="C798" s="18"/>
      <c r="D798" s="18"/>
      <c r="E798" s="19"/>
      <c r="F798" s="20"/>
      <c r="G798" s="28"/>
      <c r="H798" s="29">
        <f t="shared" si="226"/>
        <v>0</v>
      </c>
      <c r="I798" s="29">
        <f t="shared" si="227"/>
        <v>0</v>
      </c>
      <c r="J798" s="29">
        <f t="shared" si="230"/>
        <v>0</v>
      </c>
      <c r="K798" s="24">
        <f t="shared" si="223"/>
        <v>0</v>
      </c>
      <c r="L798" s="24">
        <f t="shared" si="223"/>
        <v>0</v>
      </c>
      <c r="M798" s="24">
        <f t="shared" si="223"/>
        <v>0</v>
      </c>
      <c r="N798" s="24">
        <f t="shared" si="223"/>
        <v>0</v>
      </c>
      <c r="O798" s="24">
        <f t="shared" si="223"/>
        <v>0</v>
      </c>
      <c r="P798" s="24">
        <f t="shared" si="223"/>
        <v>0</v>
      </c>
      <c r="Q798" s="24">
        <f t="shared" si="223"/>
        <v>0</v>
      </c>
      <c r="R798" s="24">
        <f t="shared" si="223"/>
        <v>0</v>
      </c>
      <c r="S798" s="24">
        <f t="shared" si="223"/>
        <v>0</v>
      </c>
      <c r="T798" s="25" t="s">
        <v>31</v>
      </c>
      <c r="U798" s="30"/>
      <c r="W798" s="31"/>
    </row>
    <row r="799" spans="2:23" s="26" customFormat="1" ht="21" hidden="1" customHeight="1" outlineLevel="1" x14ac:dyDescent="0.25">
      <c r="B799" s="17"/>
      <c r="C799" s="18"/>
      <c r="D799" s="19"/>
      <c r="E799" s="20"/>
      <c r="F799" s="21"/>
      <c r="G799" s="22"/>
      <c r="H799" s="29">
        <f t="shared" si="226"/>
        <v>0</v>
      </c>
      <c r="I799" s="29">
        <f t="shared" si="227"/>
        <v>0</v>
      </c>
      <c r="J799" s="23">
        <f t="shared" ref="J799" si="231">IF($D799=J$6,$C799*$G799,0)</f>
        <v>0</v>
      </c>
      <c r="K799" s="24">
        <f t="shared" ref="K799:S827" si="232">IF($E799=K$6,$J799,0)</f>
        <v>0</v>
      </c>
      <c r="L799" s="24">
        <f t="shared" si="232"/>
        <v>0</v>
      </c>
      <c r="M799" s="24">
        <f t="shared" si="232"/>
        <v>0</v>
      </c>
      <c r="N799" s="24">
        <f t="shared" si="232"/>
        <v>0</v>
      </c>
      <c r="O799" s="24">
        <f t="shared" si="232"/>
        <v>0</v>
      </c>
      <c r="P799" s="24">
        <f t="shared" si="232"/>
        <v>0</v>
      </c>
      <c r="Q799" s="24">
        <f t="shared" si="232"/>
        <v>0</v>
      </c>
      <c r="R799" s="24">
        <f t="shared" si="232"/>
        <v>0</v>
      </c>
      <c r="S799" s="24">
        <f t="shared" si="232"/>
        <v>0</v>
      </c>
      <c r="T799" s="31"/>
    </row>
    <row r="800" spans="2:23" s="26" customFormat="1" ht="21" hidden="1" customHeight="1" outlineLevel="1" x14ac:dyDescent="0.25">
      <c r="B800" s="27"/>
      <c r="C800" s="18"/>
      <c r="D800" s="18"/>
      <c r="E800" s="19"/>
      <c r="F800" s="20"/>
      <c r="G800" s="28"/>
      <c r="H800" s="29">
        <f t="shared" si="226"/>
        <v>0</v>
      </c>
      <c r="I800" s="29">
        <f t="shared" si="227"/>
        <v>0</v>
      </c>
      <c r="J800" s="29">
        <f t="shared" ref="J800:J807" si="233">(H800*D800)+(I800*D800)</f>
        <v>0</v>
      </c>
      <c r="K800" s="24">
        <f t="shared" si="232"/>
        <v>0</v>
      </c>
      <c r="L800" s="24">
        <f t="shared" si="232"/>
        <v>0</v>
      </c>
      <c r="M800" s="24">
        <f t="shared" si="232"/>
        <v>0</v>
      </c>
      <c r="N800" s="24">
        <f t="shared" si="232"/>
        <v>0</v>
      </c>
      <c r="O800" s="24">
        <f t="shared" si="232"/>
        <v>0</v>
      </c>
      <c r="P800" s="24">
        <f t="shared" si="232"/>
        <v>0</v>
      </c>
      <c r="Q800" s="24">
        <f t="shared" si="232"/>
        <v>0</v>
      </c>
      <c r="R800" s="24">
        <f t="shared" si="232"/>
        <v>0</v>
      </c>
      <c r="S800" s="24">
        <f t="shared" si="232"/>
        <v>0</v>
      </c>
      <c r="T800" s="25" t="s">
        <v>31</v>
      </c>
      <c r="U800" s="30"/>
      <c r="W800" s="31"/>
    </row>
    <row r="801" spans="2:23" s="38" customFormat="1" ht="21" hidden="1" customHeight="1" outlineLevel="1" x14ac:dyDescent="0.25">
      <c r="B801" s="32"/>
      <c r="C801" s="33"/>
      <c r="D801" s="33"/>
      <c r="E801" s="34"/>
      <c r="F801" s="35"/>
      <c r="G801" s="35"/>
      <c r="H801" s="29">
        <f t="shared" si="226"/>
        <v>0</v>
      </c>
      <c r="I801" s="29">
        <f t="shared" si="227"/>
        <v>0</v>
      </c>
      <c r="J801" s="36">
        <f t="shared" si="233"/>
        <v>0</v>
      </c>
      <c r="K801" s="24">
        <f t="shared" si="232"/>
        <v>0</v>
      </c>
      <c r="L801" s="24">
        <f t="shared" si="232"/>
        <v>0</v>
      </c>
      <c r="M801" s="24">
        <f t="shared" si="232"/>
        <v>0</v>
      </c>
      <c r="N801" s="24">
        <f t="shared" si="232"/>
        <v>0</v>
      </c>
      <c r="O801" s="24">
        <f t="shared" si="232"/>
        <v>0</v>
      </c>
      <c r="P801" s="24">
        <f t="shared" si="232"/>
        <v>0</v>
      </c>
      <c r="Q801" s="24">
        <f t="shared" si="232"/>
        <v>0</v>
      </c>
      <c r="R801" s="24">
        <f t="shared" si="232"/>
        <v>0</v>
      </c>
      <c r="S801" s="24">
        <f t="shared" si="232"/>
        <v>0</v>
      </c>
      <c r="T801" s="37" t="s">
        <v>31</v>
      </c>
      <c r="U801" s="37"/>
    </row>
    <row r="802" spans="2:23" s="26" customFormat="1" ht="21" hidden="1" customHeight="1" outlineLevel="1" x14ac:dyDescent="0.25">
      <c r="B802" s="27"/>
      <c r="C802" s="18"/>
      <c r="D802" s="18"/>
      <c r="E802" s="19"/>
      <c r="F802" s="20"/>
      <c r="G802" s="28"/>
      <c r="H802" s="29">
        <f t="shared" si="226"/>
        <v>0</v>
      </c>
      <c r="I802" s="29">
        <f t="shared" si="227"/>
        <v>0</v>
      </c>
      <c r="J802" s="29">
        <f t="shared" si="233"/>
        <v>0</v>
      </c>
      <c r="K802" s="24">
        <f t="shared" si="232"/>
        <v>0</v>
      </c>
      <c r="L802" s="24">
        <f t="shared" si="232"/>
        <v>0</v>
      </c>
      <c r="M802" s="24">
        <f t="shared" si="232"/>
        <v>0</v>
      </c>
      <c r="N802" s="24">
        <f t="shared" si="232"/>
        <v>0</v>
      </c>
      <c r="O802" s="24">
        <f t="shared" si="232"/>
        <v>0</v>
      </c>
      <c r="P802" s="24">
        <f t="shared" si="232"/>
        <v>0</v>
      </c>
      <c r="Q802" s="24">
        <f t="shared" si="232"/>
        <v>0</v>
      </c>
      <c r="R802" s="24">
        <f t="shared" si="232"/>
        <v>0</v>
      </c>
      <c r="S802" s="24">
        <f t="shared" si="232"/>
        <v>0</v>
      </c>
      <c r="T802" s="25" t="s">
        <v>31</v>
      </c>
      <c r="U802" s="30"/>
      <c r="W802" s="31"/>
    </row>
    <row r="803" spans="2:23" s="26" customFormat="1" ht="21" hidden="1" customHeight="1" outlineLevel="1" x14ac:dyDescent="0.25">
      <c r="B803" s="27"/>
      <c r="C803" s="18"/>
      <c r="D803" s="18"/>
      <c r="E803" s="19"/>
      <c r="F803" s="20"/>
      <c r="G803" s="28"/>
      <c r="H803" s="29">
        <f t="shared" si="226"/>
        <v>0</v>
      </c>
      <c r="I803" s="29">
        <f t="shared" si="227"/>
        <v>0</v>
      </c>
      <c r="J803" s="29">
        <f t="shared" si="233"/>
        <v>0</v>
      </c>
      <c r="K803" s="24">
        <f t="shared" si="232"/>
        <v>0</v>
      </c>
      <c r="L803" s="24">
        <f t="shared" si="232"/>
        <v>0</v>
      </c>
      <c r="M803" s="24">
        <f t="shared" si="232"/>
        <v>0</v>
      </c>
      <c r="N803" s="24">
        <f t="shared" si="232"/>
        <v>0</v>
      </c>
      <c r="O803" s="24">
        <f t="shared" si="232"/>
        <v>0</v>
      </c>
      <c r="P803" s="24">
        <f t="shared" si="232"/>
        <v>0</v>
      </c>
      <c r="Q803" s="24">
        <f t="shared" si="232"/>
        <v>0</v>
      </c>
      <c r="R803" s="24">
        <f t="shared" si="232"/>
        <v>0</v>
      </c>
      <c r="S803" s="24">
        <f t="shared" si="232"/>
        <v>0</v>
      </c>
      <c r="T803" s="25" t="s">
        <v>31</v>
      </c>
      <c r="U803" s="30"/>
      <c r="W803" s="31"/>
    </row>
    <row r="804" spans="2:23" s="26" customFormat="1" ht="21" hidden="1" customHeight="1" outlineLevel="1" x14ac:dyDescent="0.25">
      <c r="B804" s="27"/>
      <c r="C804" s="18"/>
      <c r="D804" s="18"/>
      <c r="E804" s="19"/>
      <c r="F804" s="20"/>
      <c r="G804" s="28"/>
      <c r="H804" s="29">
        <f t="shared" si="226"/>
        <v>0</v>
      </c>
      <c r="I804" s="29">
        <f t="shared" si="227"/>
        <v>0</v>
      </c>
      <c r="J804" s="29">
        <f t="shared" si="233"/>
        <v>0</v>
      </c>
      <c r="K804" s="24">
        <f t="shared" si="232"/>
        <v>0</v>
      </c>
      <c r="L804" s="24">
        <f t="shared" si="232"/>
        <v>0</v>
      </c>
      <c r="M804" s="24">
        <f t="shared" si="232"/>
        <v>0</v>
      </c>
      <c r="N804" s="24">
        <f t="shared" si="232"/>
        <v>0</v>
      </c>
      <c r="O804" s="24">
        <f t="shared" si="232"/>
        <v>0</v>
      </c>
      <c r="P804" s="24">
        <f t="shared" si="232"/>
        <v>0</v>
      </c>
      <c r="Q804" s="24">
        <f t="shared" si="232"/>
        <v>0</v>
      </c>
      <c r="R804" s="24">
        <f t="shared" si="232"/>
        <v>0</v>
      </c>
      <c r="S804" s="24">
        <f t="shared" si="232"/>
        <v>0</v>
      </c>
      <c r="T804" s="25" t="s">
        <v>31</v>
      </c>
      <c r="U804" s="30"/>
      <c r="W804" s="31"/>
    </row>
    <row r="805" spans="2:23" s="26" customFormat="1" ht="21" hidden="1" customHeight="1" outlineLevel="1" x14ac:dyDescent="0.25">
      <c r="B805" s="27"/>
      <c r="C805" s="18"/>
      <c r="D805" s="18"/>
      <c r="E805" s="19"/>
      <c r="F805" s="20"/>
      <c r="G805" s="28"/>
      <c r="H805" s="29">
        <f t="shared" si="226"/>
        <v>0</v>
      </c>
      <c r="I805" s="29">
        <f t="shared" si="227"/>
        <v>0</v>
      </c>
      <c r="J805" s="29">
        <f t="shared" si="233"/>
        <v>0</v>
      </c>
      <c r="K805" s="24">
        <f t="shared" si="232"/>
        <v>0</v>
      </c>
      <c r="L805" s="24">
        <f t="shared" si="232"/>
        <v>0</v>
      </c>
      <c r="M805" s="24">
        <f t="shared" si="232"/>
        <v>0</v>
      </c>
      <c r="N805" s="24">
        <f t="shared" si="232"/>
        <v>0</v>
      </c>
      <c r="O805" s="24">
        <f t="shared" si="232"/>
        <v>0</v>
      </c>
      <c r="P805" s="24">
        <f t="shared" si="232"/>
        <v>0</v>
      </c>
      <c r="Q805" s="24">
        <f t="shared" si="232"/>
        <v>0</v>
      </c>
      <c r="R805" s="24">
        <f t="shared" si="232"/>
        <v>0</v>
      </c>
      <c r="S805" s="24">
        <f t="shared" si="232"/>
        <v>0</v>
      </c>
      <c r="T805" s="25" t="s">
        <v>31</v>
      </c>
      <c r="U805" s="30"/>
      <c r="W805" s="31"/>
    </row>
    <row r="806" spans="2:23" s="38" customFormat="1" ht="21" hidden="1" customHeight="1" outlineLevel="1" x14ac:dyDescent="0.25">
      <c r="B806" s="32"/>
      <c r="C806" s="33"/>
      <c r="D806" s="33"/>
      <c r="E806" s="34"/>
      <c r="F806" s="35"/>
      <c r="G806" s="35"/>
      <c r="H806" s="29">
        <f t="shared" si="226"/>
        <v>0</v>
      </c>
      <c r="I806" s="29">
        <f t="shared" si="227"/>
        <v>0</v>
      </c>
      <c r="J806" s="36">
        <f t="shared" si="233"/>
        <v>0</v>
      </c>
      <c r="K806" s="24">
        <f t="shared" si="232"/>
        <v>0</v>
      </c>
      <c r="L806" s="24">
        <f t="shared" si="232"/>
        <v>0</v>
      </c>
      <c r="M806" s="24">
        <f t="shared" si="232"/>
        <v>0</v>
      </c>
      <c r="N806" s="24">
        <f t="shared" si="232"/>
        <v>0</v>
      </c>
      <c r="O806" s="24">
        <f t="shared" si="232"/>
        <v>0</v>
      </c>
      <c r="P806" s="24">
        <f t="shared" si="232"/>
        <v>0</v>
      </c>
      <c r="Q806" s="24">
        <f t="shared" si="232"/>
        <v>0</v>
      </c>
      <c r="R806" s="24">
        <f t="shared" si="232"/>
        <v>0</v>
      </c>
      <c r="S806" s="24">
        <f t="shared" si="232"/>
        <v>0</v>
      </c>
      <c r="T806" s="37" t="s">
        <v>31</v>
      </c>
      <c r="U806" s="37"/>
    </row>
    <row r="807" spans="2:23" s="26" customFormat="1" ht="21" hidden="1" customHeight="1" outlineLevel="1" x14ac:dyDescent="0.25">
      <c r="B807" s="27"/>
      <c r="C807" s="18"/>
      <c r="D807" s="18"/>
      <c r="E807" s="19"/>
      <c r="F807" s="20"/>
      <c r="G807" s="28"/>
      <c r="H807" s="29">
        <f t="shared" si="226"/>
        <v>0</v>
      </c>
      <c r="I807" s="29">
        <f t="shared" si="227"/>
        <v>0</v>
      </c>
      <c r="J807" s="29">
        <f t="shared" si="233"/>
        <v>0</v>
      </c>
      <c r="K807" s="24">
        <f t="shared" si="232"/>
        <v>0</v>
      </c>
      <c r="L807" s="24">
        <f t="shared" si="232"/>
        <v>0</v>
      </c>
      <c r="M807" s="24">
        <f t="shared" si="232"/>
        <v>0</v>
      </c>
      <c r="N807" s="24">
        <f t="shared" si="232"/>
        <v>0</v>
      </c>
      <c r="O807" s="24">
        <f t="shared" si="232"/>
        <v>0</v>
      </c>
      <c r="P807" s="24">
        <f t="shared" si="232"/>
        <v>0</v>
      </c>
      <c r="Q807" s="24">
        <f t="shared" si="232"/>
        <v>0</v>
      </c>
      <c r="R807" s="24">
        <f t="shared" si="232"/>
        <v>0</v>
      </c>
      <c r="S807" s="24">
        <f t="shared" si="232"/>
        <v>0</v>
      </c>
      <c r="T807" s="25" t="s">
        <v>31</v>
      </c>
      <c r="U807" s="30"/>
      <c r="W807" s="31"/>
    </row>
    <row r="808" spans="2:23" s="26" customFormat="1" ht="21" hidden="1" customHeight="1" outlineLevel="1" x14ac:dyDescent="0.25">
      <c r="B808" s="17"/>
      <c r="C808" s="18"/>
      <c r="D808" s="19"/>
      <c r="E808" s="20"/>
      <c r="F808" s="21"/>
      <c r="G808" s="22"/>
      <c r="H808" s="29">
        <f t="shared" si="226"/>
        <v>0</v>
      </c>
      <c r="I808" s="29">
        <f t="shared" si="227"/>
        <v>0</v>
      </c>
      <c r="J808" s="23">
        <f t="shared" ref="J808" si="234">IF($D808=J$6,$C808*$G808,0)</f>
        <v>0</v>
      </c>
      <c r="K808" s="24">
        <f t="shared" si="232"/>
        <v>0</v>
      </c>
      <c r="L808" s="24">
        <f t="shared" si="232"/>
        <v>0</v>
      </c>
      <c r="M808" s="24">
        <f t="shared" si="232"/>
        <v>0</v>
      </c>
      <c r="N808" s="24">
        <f t="shared" si="232"/>
        <v>0</v>
      </c>
      <c r="O808" s="24">
        <f t="shared" si="232"/>
        <v>0</v>
      </c>
      <c r="P808" s="24">
        <f t="shared" si="232"/>
        <v>0</v>
      </c>
      <c r="Q808" s="24">
        <f t="shared" si="232"/>
        <v>0</v>
      </c>
      <c r="R808" s="24">
        <f t="shared" si="232"/>
        <v>0</v>
      </c>
      <c r="S808" s="24">
        <f t="shared" si="232"/>
        <v>0</v>
      </c>
      <c r="T808" s="31"/>
    </row>
    <row r="809" spans="2:23" s="26" customFormat="1" ht="21" hidden="1" customHeight="1" outlineLevel="1" x14ac:dyDescent="0.25">
      <c r="B809" s="27"/>
      <c r="C809" s="18"/>
      <c r="D809" s="18"/>
      <c r="E809" s="19"/>
      <c r="F809" s="20"/>
      <c r="G809" s="28"/>
      <c r="H809" s="29">
        <f t="shared" si="226"/>
        <v>0</v>
      </c>
      <c r="I809" s="29">
        <f t="shared" si="227"/>
        <v>0</v>
      </c>
      <c r="J809" s="29">
        <f t="shared" ref="J809:J814" si="235">(H809*D809)+(I809*D809)</f>
        <v>0</v>
      </c>
      <c r="K809" s="24">
        <f t="shared" si="232"/>
        <v>0</v>
      </c>
      <c r="L809" s="24">
        <f t="shared" si="232"/>
        <v>0</v>
      </c>
      <c r="M809" s="24">
        <f t="shared" si="232"/>
        <v>0</v>
      </c>
      <c r="N809" s="24">
        <f t="shared" si="232"/>
        <v>0</v>
      </c>
      <c r="O809" s="24">
        <f t="shared" si="232"/>
        <v>0</v>
      </c>
      <c r="P809" s="24">
        <f t="shared" si="232"/>
        <v>0</v>
      </c>
      <c r="Q809" s="24">
        <f t="shared" si="232"/>
        <v>0</v>
      </c>
      <c r="R809" s="24">
        <f t="shared" si="232"/>
        <v>0</v>
      </c>
      <c r="S809" s="24">
        <f t="shared" si="232"/>
        <v>0</v>
      </c>
      <c r="T809" s="25" t="s">
        <v>31</v>
      </c>
      <c r="U809" s="30"/>
      <c r="W809" s="31"/>
    </row>
    <row r="810" spans="2:23" s="26" customFormat="1" ht="21" hidden="1" customHeight="1" outlineLevel="1" x14ac:dyDescent="0.25">
      <c r="B810" s="27"/>
      <c r="C810" s="18"/>
      <c r="D810" s="18"/>
      <c r="E810" s="19"/>
      <c r="F810" s="20"/>
      <c r="G810" s="28"/>
      <c r="H810" s="29">
        <f t="shared" si="226"/>
        <v>0</v>
      </c>
      <c r="I810" s="29">
        <f t="shared" si="227"/>
        <v>0</v>
      </c>
      <c r="J810" s="29">
        <f t="shared" si="235"/>
        <v>0</v>
      </c>
      <c r="K810" s="24">
        <f t="shared" si="232"/>
        <v>0</v>
      </c>
      <c r="L810" s="24">
        <f t="shared" si="232"/>
        <v>0</v>
      </c>
      <c r="M810" s="24">
        <f t="shared" si="232"/>
        <v>0</v>
      </c>
      <c r="N810" s="24">
        <f t="shared" si="232"/>
        <v>0</v>
      </c>
      <c r="O810" s="24">
        <f t="shared" si="232"/>
        <v>0</v>
      </c>
      <c r="P810" s="24">
        <f t="shared" si="232"/>
        <v>0</v>
      </c>
      <c r="Q810" s="24">
        <f t="shared" si="232"/>
        <v>0</v>
      </c>
      <c r="R810" s="24">
        <f t="shared" si="232"/>
        <v>0</v>
      </c>
      <c r="S810" s="24">
        <f t="shared" si="232"/>
        <v>0</v>
      </c>
      <c r="T810" s="25" t="s">
        <v>31</v>
      </c>
      <c r="U810" s="30"/>
      <c r="W810" s="31"/>
    </row>
    <row r="811" spans="2:23" s="26" customFormat="1" ht="21" hidden="1" customHeight="1" outlineLevel="1" x14ac:dyDescent="0.25">
      <c r="B811" s="27"/>
      <c r="C811" s="18"/>
      <c r="D811" s="18"/>
      <c r="E811" s="19"/>
      <c r="F811" s="20"/>
      <c r="G811" s="28"/>
      <c r="H811" s="29">
        <f t="shared" si="226"/>
        <v>0</v>
      </c>
      <c r="I811" s="29">
        <f t="shared" si="227"/>
        <v>0</v>
      </c>
      <c r="J811" s="29">
        <f t="shared" si="235"/>
        <v>0</v>
      </c>
      <c r="K811" s="24">
        <f t="shared" si="232"/>
        <v>0</v>
      </c>
      <c r="L811" s="24">
        <f t="shared" si="232"/>
        <v>0</v>
      </c>
      <c r="M811" s="24">
        <f t="shared" si="232"/>
        <v>0</v>
      </c>
      <c r="N811" s="24">
        <f t="shared" si="232"/>
        <v>0</v>
      </c>
      <c r="O811" s="24">
        <f t="shared" si="232"/>
        <v>0</v>
      </c>
      <c r="P811" s="24">
        <f t="shared" si="232"/>
        <v>0</v>
      </c>
      <c r="Q811" s="24">
        <f t="shared" si="232"/>
        <v>0</v>
      </c>
      <c r="R811" s="24">
        <f t="shared" si="232"/>
        <v>0</v>
      </c>
      <c r="S811" s="24">
        <f t="shared" si="232"/>
        <v>0</v>
      </c>
      <c r="T811" s="25" t="s">
        <v>31</v>
      </c>
      <c r="U811" s="30"/>
      <c r="W811" s="31"/>
    </row>
    <row r="812" spans="2:23" s="26" customFormat="1" ht="21" hidden="1" customHeight="1" outlineLevel="1" x14ac:dyDescent="0.25">
      <c r="B812" s="27"/>
      <c r="C812" s="18"/>
      <c r="D812" s="18"/>
      <c r="E812" s="19"/>
      <c r="F812" s="20"/>
      <c r="G812" s="28"/>
      <c r="H812" s="29">
        <f t="shared" si="226"/>
        <v>0</v>
      </c>
      <c r="I812" s="29">
        <f t="shared" si="227"/>
        <v>0</v>
      </c>
      <c r="J812" s="29">
        <f t="shared" si="235"/>
        <v>0</v>
      </c>
      <c r="K812" s="24">
        <f t="shared" si="232"/>
        <v>0</v>
      </c>
      <c r="L812" s="24">
        <f t="shared" si="232"/>
        <v>0</v>
      </c>
      <c r="M812" s="24">
        <f t="shared" si="232"/>
        <v>0</v>
      </c>
      <c r="N812" s="24">
        <f t="shared" si="232"/>
        <v>0</v>
      </c>
      <c r="O812" s="24">
        <f t="shared" si="232"/>
        <v>0</v>
      </c>
      <c r="P812" s="24">
        <f t="shared" si="232"/>
        <v>0</v>
      </c>
      <c r="Q812" s="24">
        <f t="shared" si="232"/>
        <v>0</v>
      </c>
      <c r="R812" s="24">
        <f t="shared" si="232"/>
        <v>0</v>
      </c>
      <c r="S812" s="24">
        <f t="shared" si="232"/>
        <v>0</v>
      </c>
      <c r="T812" s="25" t="s">
        <v>31</v>
      </c>
      <c r="U812" s="30"/>
      <c r="W812" s="31"/>
    </row>
    <row r="813" spans="2:23" s="38" customFormat="1" ht="21" hidden="1" customHeight="1" outlineLevel="1" x14ac:dyDescent="0.25">
      <c r="B813" s="32"/>
      <c r="C813" s="33"/>
      <c r="D813" s="33"/>
      <c r="E813" s="34"/>
      <c r="F813" s="35"/>
      <c r="G813" s="35"/>
      <c r="H813" s="29">
        <f t="shared" si="226"/>
        <v>0</v>
      </c>
      <c r="I813" s="29">
        <f t="shared" si="227"/>
        <v>0</v>
      </c>
      <c r="J813" s="36">
        <f t="shared" si="235"/>
        <v>0</v>
      </c>
      <c r="K813" s="24">
        <f t="shared" si="232"/>
        <v>0</v>
      </c>
      <c r="L813" s="24">
        <f t="shared" si="232"/>
        <v>0</v>
      </c>
      <c r="M813" s="24">
        <f t="shared" si="232"/>
        <v>0</v>
      </c>
      <c r="N813" s="24">
        <f t="shared" si="232"/>
        <v>0</v>
      </c>
      <c r="O813" s="24">
        <f t="shared" si="232"/>
        <v>0</v>
      </c>
      <c r="P813" s="24">
        <f t="shared" si="232"/>
        <v>0</v>
      </c>
      <c r="Q813" s="24">
        <f t="shared" si="232"/>
        <v>0</v>
      </c>
      <c r="R813" s="24">
        <f t="shared" si="232"/>
        <v>0</v>
      </c>
      <c r="S813" s="24">
        <f t="shared" si="232"/>
        <v>0</v>
      </c>
      <c r="T813" s="37" t="s">
        <v>31</v>
      </c>
      <c r="U813" s="37"/>
    </row>
    <row r="814" spans="2:23" s="26" customFormat="1" ht="21" hidden="1" customHeight="1" outlineLevel="1" x14ac:dyDescent="0.25">
      <c r="B814" s="27"/>
      <c r="C814" s="18"/>
      <c r="D814" s="18"/>
      <c r="E814" s="19"/>
      <c r="F814" s="20"/>
      <c r="G814" s="28"/>
      <c r="H814" s="29">
        <f t="shared" si="226"/>
        <v>0</v>
      </c>
      <c r="I814" s="29">
        <f t="shared" si="227"/>
        <v>0</v>
      </c>
      <c r="J814" s="29">
        <f t="shared" si="235"/>
        <v>0</v>
      </c>
      <c r="K814" s="24">
        <f t="shared" si="232"/>
        <v>0</v>
      </c>
      <c r="L814" s="24">
        <f t="shared" si="232"/>
        <v>0</v>
      </c>
      <c r="M814" s="24">
        <f t="shared" si="232"/>
        <v>0</v>
      </c>
      <c r="N814" s="24">
        <f t="shared" si="232"/>
        <v>0</v>
      </c>
      <c r="O814" s="24">
        <f t="shared" si="232"/>
        <v>0</v>
      </c>
      <c r="P814" s="24">
        <f t="shared" si="232"/>
        <v>0</v>
      </c>
      <c r="Q814" s="24">
        <f t="shared" si="232"/>
        <v>0</v>
      </c>
      <c r="R814" s="24">
        <f t="shared" si="232"/>
        <v>0</v>
      </c>
      <c r="S814" s="24">
        <f t="shared" si="232"/>
        <v>0</v>
      </c>
      <c r="T814" s="25" t="s">
        <v>31</v>
      </c>
      <c r="U814" s="30"/>
      <c r="W814" s="31"/>
    </row>
    <row r="815" spans="2:23" s="26" customFormat="1" ht="21" hidden="1" customHeight="1" outlineLevel="1" x14ac:dyDescent="0.25">
      <c r="B815" s="17"/>
      <c r="C815" s="18"/>
      <c r="D815" s="19"/>
      <c r="E815" s="20"/>
      <c r="F815" s="21"/>
      <c r="G815" s="22"/>
      <c r="H815" s="29">
        <f t="shared" si="226"/>
        <v>0</v>
      </c>
      <c r="I815" s="29">
        <f t="shared" si="227"/>
        <v>0</v>
      </c>
      <c r="J815" s="23">
        <f t="shared" ref="J815" si="236">IF($D815=J$6,$C815*$G815,0)</f>
        <v>0</v>
      </c>
      <c r="K815" s="24">
        <f t="shared" si="232"/>
        <v>0</v>
      </c>
      <c r="L815" s="24">
        <f t="shared" si="232"/>
        <v>0</v>
      </c>
      <c r="M815" s="24">
        <f t="shared" si="232"/>
        <v>0</v>
      </c>
      <c r="N815" s="24">
        <f t="shared" si="232"/>
        <v>0</v>
      </c>
      <c r="O815" s="24">
        <f t="shared" si="232"/>
        <v>0</v>
      </c>
      <c r="P815" s="24">
        <f t="shared" si="232"/>
        <v>0</v>
      </c>
      <c r="Q815" s="24">
        <f t="shared" si="232"/>
        <v>0</v>
      </c>
      <c r="R815" s="24">
        <f t="shared" si="232"/>
        <v>0</v>
      </c>
      <c r="S815" s="24">
        <f t="shared" si="232"/>
        <v>0</v>
      </c>
      <c r="T815" s="31"/>
    </row>
    <row r="816" spans="2:23" s="26" customFormat="1" ht="21" hidden="1" customHeight="1" outlineLevel="1" x14ac:dyDescent="0.25">
      <c r="B816" s="27"/>
      <c r="C816" s="18"/>
      <c r="D816" s="18"/>
      <c r="E816" s="19"/>
      <c r="F816" s="20"/>
      <c r="G816" s="28"/>
      <c r="H816" s="29">
        <f t="shared" si="226"/>
        <v>0</v>
      </c>
      <c r="I816" s="29">
        <f t="shared" si="227"/>
        <v>0</v>
      </c>
      <c r="J816" s="29">
        <f t="shared" ref="J816:J821" si="237">(H816*D816)+(I816*D816)</f>
        <v>0</v>
      </c>
      <c r="K816" s="24">
        <f t="shared" si="232"/>
        <v>0</v>
      </c>
      <c r="L816" s="24">
        <f t="shared" si="232"/>
        <v>0</v>
      </c>
      <c r="M816" s="24">
        <f t="shared" si="232"/>
        <v>0</v>
      </c>
      <c r="N816" s="24">
        <f t="shared" si="232"/>
        <v>0</v>
      </c>
      <c r="O816" s="24">
        <f t="shared" si="232"/>
        <v>0</v>
      </c>
      <c r="P816" s="24">
        <f t="shared" si="232"/>
        <v>0</v>
      </c>
      <c r="Q816" s="24">
        <f t="shared" si="232"/>
        <v>0</v>
      </c>
      <c r="R816" s="24">
        <f t="shared" si="232"/>
        <v>0</v>
      </c>
      <c r="S816" s="24">
        <f t="shared" si="232"/>
        <v>0</v>
      </c>
      <c r="T816" s="25" t="s">
        <v>31</v>
      </c>
      <c r="U816" s="30"/>
      <c r="W816" s="31"/>
    </row>
    <row r="817" spans="2:23" s="26" customFormat="1" ht="21" hidden="1" customHeight="1" outlineLevel="1" x14ac:dyDescent="0.25">
      <c r="B817" s="27"/>
      <c r="C817" s="18"/>
      <c r="D817" s="18"/>
      <c r="E817" s="19"/>
      <c r="F817" s="20"/>
      <c r="G817" s="28"/>
      <c r="H817" s="29">
        <f t="shared" si="226"/>
        <v>0</v>
      </c>
      <c r="I817" s="29">
        <f t="shared" si="227"/>
        <v>0</v>
      </c>
      <c r="J817" s="29">
        <f t="shared" si="237"/>
        <v>0</v>
      </c>
      <c r="K817" s="24">
        <f t="shared" si="232"/>
        <v>0</v>
      </c>
      <c r="L817" s="24">
        <f t="shared" si="232"/>
        <v>0</v>
      </c>
      <c r="M817" s="24">
        <f t="shared" si="232"/>
        <v>0</v>
      </c>
      <c r="N817" s="24">
        <f t="shared" si="232"/>
        <v>0</v>
      </c>
      <c r="O817" s="24">
        <f t="shared" si="232"/>
        <v>0</v>
      </c>
      <c r="P817" s="24">
        <f t="shared" si="232"/>
        <v>0</v>
      </c>
      <c r="Q817" s="24">
        <f t="shared" si="232"/>
        <v>0</v>
      </c>
      <c r="R817" s="24">
        <f t="shared" si="232"/>
        <v>0</v>
      </c>
      <c r="S817" s="24">
        <f t="shared" si="232"/>
        <v>0</v>
      </c>
      <c r="T817" s="25" t="s">
        <v>31</v>
      </c>
      <c r="U817" s="30"/>
      <c r="W817" s="31"/>
    </row>
    <row r="818" spans="2:23" s="26" customFormat="1" ht="21" hidden="1" customHeight="1" outlineLevel="1" x14ac:dyDescent="0.25">
      <c r="B818" s="27"/>
      <c r="C818" s="18"/>
      <c r="D818" s="18"/>
      <c r="E818" s="19"/>
      <c r="F818" s="20"/>
      <c r="G818" s="28"/>
      <c r="H818" s="29">
        <f t="shared" si="226"/>
        <v>0</v>
      </c>
      <c r="I818" s="29">
        <f t="shared" si="227"/>
        <v>0</v>
      </c>
      <c r="J818" s="29">
        <f t="shared" si="237"/>
        <v>0</v>
      </c>
      <c r="K818" s="24">
        <f t="shared" si="232"/>
        <v>0</v>
      </c>
      <c r="L818" s="24">
        <f t="shared" si="232"/>
        <v>0</v>
      </c>
      <c r="M818" s="24">
        <f t="shared" si="232"/>
        <v>0</v>
      </c>
      <c r="N818" s="24">
        <f t="shared" si="232"/>
        <v>0</v>
      </c>
      <c r="O818" s="24">
        <f t="shared" si="232"/>
        <v>0</v>
      </c>
      <c r="P818" s="24">
        <f t="shared" si="232"/>
        <v>0</v>
      </c>
      <c r="Q818" s="24">
        <f t="shared" si="232"/>
        <v>0</v>
      </c>
      <c r="R818" s="24">
        <f t="shared" si="232"/>
        <v>0</v>
      </c>
      <c r="S818" s="24">
        <f t="shared" si="232"/>
        <v>0</v>
      </c>
      <c r="T818" s="25" t="s">
        <v>31</v>
      </c>
      <c r="U818" s="30"/>
      <c r="W818" s="31"/>
    </row>
    <row r="819" spans="2:23" s="26" customFormat="1" ht="21" hidden="1" customHeight="1" outlineLevel="1" x14ac:dyDescent="0.25">
      <c r="B819" s="27"/>
      <c r="C819" s="18"/>
      <c r="D819" s="18"/>
      <c r="E819" s="19"/>
      <c r="F819" s="20"/>
      <c r="G819" s="28"/>
      <c r="H819" s="29">
        <f t="shared" si="226"/>
        <v>0</v>
      </c>
      <c r="I819" s="29">
        <f t="shared" si="227"/>
        <v>0</v>
      </c>
      <c r="J819" s="29">
        <f t="shared" si="237"/>
        <v>0</v>
      </c>
      <c r="K819" s="24">
        <f t="shared" si="232"/>
        <v>0</v>
      </c>
      <c r="L819" s="24">
        <f t="shared" si="232"/>
        <v>0</v>
      </c>
      <c r="M819" s="24">
        <f t="shared" si="232"/>
        <v>0</v>
      </c>
      <c r="N819" s="24">
        <f t="shared" si="232"/>
        <v>0</v>
      </c>
      <c r="O819" s="24">
        <f t="shared" si="232"/>
        <v>0</v>
      </c>
      <c r="P819" s="24">
        <f t="shared" si="232"/>
        <v>0</v>
      </c>
      <c r="Q819" s="24">
        <f t="shared" si="232"/>
        <v>0</v>
      </c>
      <c r="R819" s="24">
        <f t="shared" si="232"/>
        <v>0</v>
      </c>
      <c r="S819" s="24">
        <f t="shared" si="232"/>
        <v>0</v>
      </c>
      <c r="T819" s="25" t="s">
        <v>31</v>
      </c>
      <c r="U819" s="30"/>
      <c r="W819" s="31"/>
    </row>
    <row r="820" spans="2:23" s="38" customFormat="1" ht="21" hidden="1" customHeight="1" outlineLevel="1" x14ac:dyDescent="0.25">
      <c r="B820" s="32"/>
      <c r="C820" s="33"/>
      <c r="D820" s="33"/>
      <c r="E820" s="34"/>
      <c r="F820" s="35"/>
      <c r="G820" s="35"/>
      <c r="H820" s="29">
        <f t="shared" si="226"/>
        <v>0</v>
      </c>
      <c r="I820" s="29">
        <f t="shared" si="227"/>
        <v>0</v>
      </c>
      <c r="J820" s="36">
        <f t="shared" si="237"/>
        <v>0</v>
      </c>
      <c r="K820" s="24">
        <f t="shared" si="232"/>
        <v>0</v>
      </c>
      <c r="L820" s="24">
        <f t="shared" si="232"/>
        <v>0</v>
      </c>
      <c r="M820" s="24">
        <f t="shared" si="232"/>
        <v>0</v>
      </c>
      <c r="N820" s="24">
        <f t="shared" si="232"/>
        <v>0</v>
      </c>
      <c r="O820" s="24">
        <f t="shared" si="232"/>
        <v>0</v>
      </c>
      <c r="P820" s="24">
        <f t="shared" si="232"/>
        <v>0</v>
      </c>
      <c r="Q820" s="24">
        <f t="shared" si="232"/>
        <v>0</v>
      </c>
      <c r="R820" s="24">
        <f t="shared" si="232"/>
        <v>0</v>
      </c>
      <c r="S820" s="24">
        <f t="shared" si="232"/>
        <v>0</v>
      </c>
      <c r="T820" s="37" t="s">
        <v>31</v>
      </c>
      <c r="U820" s="37"/>
    </row>
    <row r="821" spans="2:23" s="26" customFormat="1" ht="21" hidden="1" customHeight="1" outlineLevel="1" x14ac:dyDescent="0.25">
      <c r="B821" s="27"/>
      <c r="C821" s="18"/>
      <c r="D821" s="18"/>
      <c r="E821" s="62"/>
      <c r="F821" s="20"/>
      <c r="G821" s="28"/>
      <c r="H821" s="29">
        <f t="shared" si="226"/>
        <v>0</v>
      </c>
      <c r="I821" s="29">
        <f t="shared" si="227"/>
        <v>0</v>
      </c>
      <c r="J821" s="29">
        <f t="shared" si="237"/>
        <v>0</v>
      </c>
      <c r="K821" s="24">
        <f t="shared" si="232"/>
        <v>0</v>
      </c>
      <c r="L821" s="24">
        <f t="shared" si="232"/>
        <v>0</v>
      </c>
      <c r="M821" s="24">
        <f t="shared" si="232"/>
        <v>0</v>
      </c>
      <c r="N821" s="24">
        <f t="shared" si="232"/>
        <v>0</v>
      </c>
      <c r="O821" s="24">
        <f t="shared" si="232"/>
        <v>0</v>
      </c>
      <c r="P821" s="24">
        <f t="shared" si="232"/>
        <v>0</v>
      </c>
      <c r="Q821" s="24">
        <f t="shared" si="232"/>
        <v>0</v>
      </c>
      <c r="R821" s="24">
        <f t="shared" si="232"/>
        <v>0</v>
      </c>
      <c r="S821" s="24">
        <f t="shared" si="232"/>
        <v>0</v>
      </c>
      <c r="T821" s="25" t="s">
        <v>31</v>
      </c>
      <c r="U821" s="30"/>
      <c r="W821" s="31"/>
    </row>
    <row r="822" spans="2:23" s="26" customFormat="1" ht="21" hidden="1" customHeight="1" outlineLevel="1" x14ac:dyDescent="0.25">
      <c r="B822" s="17"/>
      <c r="C822" s="18"/>
      <c r="D822" s="19"/>
      <c r="E822" s="20"/>
      <c r="F822" s="21"/>
      <c r="G822" s="22"/>
      <c r="H822" s="29">
        <f t="shared" si="226"/>
        <v>0</v>
      </c>
      <c r="I822" s="29">
        <f t="shared" si="227"/>
        <v>0</v>
      </c>
      <c r="J822" s="23">
        <f t="shared" ref="J822" si="238">IF($D822=J$6,$C822*$G822,0)</f>
        <v>0</v>
      </c>
      <c r="K822" s="24">
        <f t="shared" si="232"/>
        <v>0</v>
      </c>
      <c r="L822" s="24">
        <f t="shared" si="232"/>
        <v>0</v>
      </c>
      <c r="M822" s="24">
        <f t="shared" si="232"/>
        <v>0</v>
      </c>
      <c r="N822" s="24">
        <f t="shared" si="232"/>
        <v>0</v>
      </c>
      <c r="O822" s="24">
        <f t="shared" si="232"/>
        <v>0</v>
      </c>
      <c r="P822" s="24">
        <f t="shared" si="232"/>
        <v>0</v>
      </c>
      <c r="Q822" s="24">
        <f t="shared" si="232"/>
        <v>0</v>
      </c>
      <c r="R822" s="24">
        <f t="shared" si="232"/>
        <v>0</v>
      </c>
      <c r="S822" s="24">
        <f t="shared" si="232"/>
        <v>0</v>
      </c>
      <c r="T822" s="25" t="s">
        <v>31</v>
      </c>
    </row>
    <row r="823" spans="2:23" s="26" customFormat="1" ht="21" hidden="1" customHeight="1" outlineLevel="1" x14ac:dyDescent="0.25">
      <c r="B823" s="27"/>
      <c r="C823" s="18"/>
      <c r="D823" s="18"/>
      <c r="E823" s="19"/>
      <c r="F823" s="20"/>
      <c r="G823" s="28"/>
      <c r="H823" s="29">
        <f t="shared" si="226"/>
        <v>0</v>
      </c>
      <c r="I823" s="29">
        <f t="shared" si="227"/>
        <v>0</v>
      </c>
      <c r="J823" s="29">
        <f t="shared" ref="J823:J827" si="239">(H823*D823)+(I823*D823)</f>
        <v>0</v>
      </c>
      <c r="K823" s="24">
        <f t="shared" si="232"/>
        <v>0</v>
      </c>
      <c r="L823" s="24">
        <f t="shared" si="232"/>
        <v>0</v>
      </c>
      <c r="M823" s="24">
        <f t="shared" si="232"/>
        <v>0</v>
      </c>
      <c r="N823" s="24">
        <f t="shared" si="232"/>
        <v>0</v>
      </c>
      <c r="O823" s="24">
        <f t="shared" si="232"/>
        <v>0</v>
      </c>
      <c r="P823" s="24">
        <f t="shared" si="232"/>
        <v>0</v>
      </c>
      <c r="Q823" s="24">
        <f t="shared" si="232"/>
        <v>0</v>
      </c>
      <c r="R823" s="24">
        <f t="shared" si="232"/>
        <v>0</v>
      </c>
      <c r="S823" s="24">
        <f t="shared" si="232"/>
        <v>0</v>
      </c>
      <c r="T823" s="25" t="s">
        <v>31</v>
      </c>
      <c r="U823" s="30"/>
      <c r="W823" s="31"/>
    </row>
    <row r="824" spans="2:23" s="38" customFormat="1" ht="21" hidden="1" customHeight="1" outlineLevel="1" x14ac:dyDescent="0.25">
      <c r="B824" s="32"/>
      <c r="C824" s="33"/>
      <c r="D824" s="33"/>
      <c r="E824" s="34"/>
      <c r="F824" s="35"/>
      <c r="G824" s="35"/>
      <c r="H824" s="29">
        <f t="shared" si="226"/>
        <v>0</v>
      </c>
      <c r="I824" s="29">
        <f t="shared" si="227"/>
        <v>0</v>
      </c>
      <c r="J824" s="36">
        <f t="shared" si="239"/>
        <v>0</v>
      </c>
      <c r="K824" s="24">
        <f t="shared" si="232"/>
        <v>0</v>
      </c>
      <c r="L824" s="61">
        <f t="shared" si="232"/>
        <v>0</v>
      </c>
      <c r="M824" s="24">
        <f t="shared" si="232"/>
        <v>0</v>
      </c>
      <c r="N824" s="24">
        <f t="shared" si="232"/>
        <v>0</v>
      </c>
      <c r="O824" s="24">
        <f t="shared" si="232"/>
        <v>0</v>
      </c>
      <c r="P824" s="24">
        <f t="shared" si="232"/>
        <v>0</v>
      </c>
      <c r="Q824" s="24">
        <f t="shared" si="232"/>
        <v>0</v>
      </c>
      <c r="R824" s="24">
        <f t="shared" si="232"/>
        <v>0</v>
      </c>
      <c r="S824" s="24">
        <f t="shared" si="232"/>
        <v>0</v>
      </c>
      <c r="T824" s="37" t="s">
        <v>31</v>
      </c>
      <c r="U824" s="37"/>
    </row>
    <row r="825" spans="2:23" s="26" customFormat="1" ht="21" hidden="1" customHeight="1" outlineLevel="1" x14ac:dyDescent="0.25">
      <c r="B825" s="27"/>
      <c r="C825" s="18"/>
      <c r="D825" s="18"/>
      <c r="E825" s="19"/>
      <c r="F825" s="20"/>
      <c r="G825" s="28"/>
      <c r="H825" s="29">
        <f t="shared" si="226"/>
        <v>0</v>
      </c>
      <c r="I825" s="29">
        <f t="shared" si="227"/>
        <v>0</v>
      </c>
      <c r="J825" s="29">
        <f t="shared" si="239"/>
        <v>0</v>
      </c>
      <c r="K825" s="24">
        <f t="shared" si="232"/>
        <v>0</v>
      </c>
      <c r="L825" s="24">
        <f t="shared" si="232"/>
        <v>0</v>
      </c>
      <c r="M825" s="24">
        <f t="shared" si="232"/>
        <v>0</v>
      </c>
      <c r="N825" s="24">
        <f t="shared" si="232"/>
        <v>0</v>
      </c>
      <c r="O825" s="24">
        <f t="shared" si="232"/>
        <v>0</v>
      </c>
      <c r="P825" s="24">
        <f t="shared" si="232"/>
        <v>0</v>
      </c>
      <c r="Q825" s="24">
        <f t="shared" si="232"/>
        <v>0</v>
      </c>
      <c r="R825" s="24">
        <f t="shared" si="232"/>
        <v>0</v>
      </c>
      <c r="S825" s="24">
        <f t="shared" si="232"/>
        <v>0</v>
      </c>
      <c r="T825" s="25" t="s">
        <v>31</v>
      </c>
      <c r="U825" s="30"/>
      <c r="W825" s="31"/>
    </row>
    <row r="826" spans="2:23" s="26" customFormat="1" ht="21" hidden="1" customHeight="1" outlineLevel="1" x14ac:dyDescent="0.25">
      <c r="B826" s="27"/>
      <c r="C826" s="18"/>
      <c r="D826" s="18"/>
      <c r="E826" s="19"/>
      <c r="F826" s="20"/>
      <c r="G826" s="28"/>
      <c r="H826" s="29">
        <f t="shared" si="226"/>
        <v>0</v>
      </c>
      <c r="I826" s="29">
        <f t="shared" si="227"/>
        <v>0</v>
      </c>
      <c r="J826" s="29">
        <f t="shared" si="239"/>
        <v>0</v>
      </c>
      <c r="K826" s="24">
        <f t="shared" si="232"/>
        <v>0</v>
      </c>
      <c r="L826" s="24">
        <f t="shared" si="232"/>
        <v>0</v>
      </c>
      <c r="M826" s="24">
        <f t="shared" si="232"/>
        <v>0</v>
      </c>
      <c r="N826" s="24">
        <f t="shared" si="232"/>
        <v>0</v>
      </c>
      <c r="O826" s="24">
        <f t="shared" si="232"/>
        <v>0</v>
      </c>
      <c r="P826" s="24">
        <f t="shared" si="232"/>
        <v>0</v>
      </c>
      <c r="Q826" s="24">
        <f t="shared" si="232"/>
        <v>0</v>
      </c>
      <c r="R826" s="24">
        <f t="shared" si="232"/>
        <v>0</v>
      </c>
      <c r="S826" s="24">
        <f t="shared" si="232"/>
        <v>0</v>
      </c>
      <c r="T826" s="25" t="s">
        <v>31</v>
      </c>
      <c r="U826" s="30"/>
      <c r="W826" s="31"/>
    </row>
    <row r="827" spans="2:23" s="26" customFormat="1" ht="21" hidden="1" customHeight="1" outlineLevel="1" x14ac:dyDescent="0.25">
      <c r="B827" s="27"/>
      <c r="C827" s="18"/>
      <c r="D827" s="18"/>
      <c r="E827" s="62"/>
      <c r="F827" s="20"/>
      <c r="G827" s="28"/>
      <c r="H827" s="29">
        <f t="shared" si="226"/>
        <v>0</v>
      </c>
      <c r="I827" s="29">
        <f t="shared" si="227"/>
        <v>0</v>
      </c>
      <c r="J827" s="29">
        <f t="shared" si="239"/>
        <v>0</v>
      </c>
      <c r="K827" s="24">
        <f t="shared" si="232"/>
        <v>0</v>
      </c>
      <c r="L827" s="24">
        <f t="shared" si="232"/>
        <v>0</v>
      </c>
      <c r="M827" s="24">
        <f t="shared" si="232"/>
        <v>0</v>
      </c>
      <c r="N827" s="24">
        <f t="shared" ref="L827:S831" si="240">IF($E827=N$6,$J827,0)</f>
        <v>0</v>
      </c>
      <c r="O827" s="24">
        <f t="shared" si="240"/>
        <v>0</v>
      </c>
      <c r="P827" s="24">
        <f t="shared" si="240"/>
        <v>0</v>
      </c>
      <c r="Q827" s="24">
        <f t="shared" si="240"/>
        <v>0</v>
      </c>
      <c r="R827" s="24">
        <f t="shared" si="240"/>
        <v>0</v>
      </c>
      <c r="S827" s="24">
        <f t="shared" si="240"/>
        <v>0</v>
      </c>
      <c r="T827" s="25" t="s">
        <v>31</v>
      </c>
      <c r="U827" s="30"/>
      <c r="W827" s="31"/>
    </row>
    <row r="828" spans="2:23" s="26" customFormat="1" ht="21" hidden="1" customHeight="1" outlineLevel="1" x14ac:dyDescent="0.25">
      <c r="B828" s="17"/>
      <c r="C828" s="18"/>
      <c r="D828" s="19"/>
      <c r="E828" s="20"/>
      <c r="F828" s="21"/>
      <c r="G828" s="22"/>
      <c r="H828" s="29">
        <f t="shared" si="226"/>
        <v>0</v>
      </c>
      <c r="I828" s="29">
        <f t="shared" si="227"/>
        <v>0</v>
      </c>
      <c r="J828" s="23">
        <f t="shared" ref="J828" si="241">IF($D828=J$6,$C828*$G828,0)</f>
        <v>0</v>
      </c>
      <c r="K828" s="24">
        <f t="shared" ref="K828:S832" si="242">IF($E828=K$6,$J828,0)</f>
        <v>0</v>
      </c>
      <c r="L828" s="24">
        <f t="shared" si="240"/>
        <v>0</v>
      </c>
      <c r="M828" s="24">
        <f t="shared" si="240"/>
        <v>0</v>
      </c>
      <c r="N828" s="24">
        <f t="shared" si="240"/>
        <v>0</v>
      </c>
      <c r="O828" s="24">
        <f t="shared" si="240"/>
        <v>0</v>
      </c>
      <c r="P828" s="24">
        <f t="shared" si="240"/>
        <v>0</v>
      </c>
      <c r="Q828" s="24">
        <f t="shared" si="240"/>
        <v>0</v>
      </c>
      <c r="R828" s="24">
        <f t="shared" si="240"/>
        <v>0</v>
      </c>
      <c r="S828" s="24">
        <f t="shared" si="240"/>
        <v>0</v>
      </c>
      <c r="T828" s="25" t="s">
        <v>31</v>
      </c>
    </row>
    <row r="829" spans="2:23" s="26" customFormat="1" ht="21" hidden="1" customHeight="1" outlineLevel="1" x14ac:dyDescent="0.25">
      <c r="B829" s="27"/>
      <c r="C829" s="18"/>
      <c r="D829" s="18"/>
      <c r="E829" s="19"/>
      <c r="F829" s="20"/>
      <c r="G829" s="28"/>
      <c r="H829" s="29">
        <f t="shared" si="226"/>
        <v>0</v>
      </c>
      <c r="I829" s="29">
        <f t="shared" si="227"/>
        <v>0</v>
      </c>
      <c r="J829" s="29">
        <f t="shared" ref="J829:J832" si="243">(H829*D829)+(I829*D829)</f>
        <v>0</v>
      </c>
      <c r="K829" s="24">
        <f t="shared" si="242"/>
        <v>0</v>
      </c>
      <c r="L829" s="24">
        <f t="shared" si="240"/>
        <v>0</v>
      </c>
      <c r="M829" s="24">
        <f t="shared" si="240"/>
        <v>0</v>
      </c>
      <c r="N829" s="24">
        <f t="shared" si="240"/>
        <v>0</v>
      </c>
      <c r="O829" s="24">
        <f t="shared" si="240"/>
        <v>0</v>
      </c>
      <c r="P829" s="24">
        <f t="shared" si="240"/>
        <v>0</v>
      </c>
      <c r="Q829" s="24">
        <f t="shared" si="240"/>
        <v>0</v>
      </c>
      <c r="R829" s="24">
        <f t="shared" si="240"/>
        <v>0</v>
      </c>
      <c r="S829" s="24">
        <f t="shared" si="240"/>
        <v>0</v>
      </c>
      <c r="T829" s="25" t="s">
        <v>31</v>
      </c>
      <c r="U829" s="30"/>
      <c r="W829" s="31"/>
    </row>
    <row r="830" spans="2:23" s="26" customFormat="1" ht="21" hidden="1" customHeight="1" outlineLevel="1" x14ac:dyDescent="0.25">
      <c r="B830" s="27"/>
      <c r="C830" s="18"/>
      <c r="D830" s="18"/>
      <c r="E830" s="62"/>
      <c r="F830" s="20"/>
      <c r="G830" s="28"/>
      <c r="H830" s="29">
        <f t="shared" si="226"/>
        <v>0</v>
      </c>
      <c r="I830" s="29">
        <f t="shared" si="227"/>
        <v>0</v>
      </c>
      <c r="J830" s="29">
        <f t="shared" si="243"/>
        <v>0</v>
      </c>
      <c r="K830" s="24">
        <f t="shared" si="242"/>
        <v>0</v>
      </c>
      <c r="L830" s="24">
        <f t="shared" si="240"/>
        <v>0</v>
      </c>
      <c r="M830" s="24">
        <f t="shared" si="240"/>
        <v>0</v>
      </c>
      <c r="N830" s="24">
        <f t="shared" si="240"/>
        <v>0</v>
      </c>
      <c r="O830" s="24">
        <f t="shared" si="240"/>
        <v>0</v>
      </c>
      <c r="P830" s="24">
        <f t="shared" si="240"/>
        <v>0</v>
      </c>
      <c r="Q830" s="24">
        <f t="shared" si="240"/>
        <v>0</v>
      </c>
      <c r="R830" s="24">
        <f t="shared" si="240"/>
        <v>0</v>
      </c>
      <c r="S830" s="24">
        <f t="shared" si="240"/>
        <v>0</v>
      </c>
      <c r="T830" s="25" t="s">
        <v>31</v>
      </c>
      <c r="U830" s="30"/>
      <c r="W830" s="31"/>
    </row>
    <row r="831" spans="2:23" s="38" customFormat="1" ht="21" hidden="1" customHeight="1" outlineLevel="1" x14ac:dyDescent="0.25">
      <c r="B831" s="32"/>
      <c r="C831" s="33"/>
      <c r="D831" s="33"/>
      <c r="E831" s="34"/>
      <c r="F831" s="35"/>
      <c r="G831" s="35"/>
      <c r="H831" s="29">
        <f t="shared" si="226"/>
        <v>0</v>
      </c>
      <c r="I831" s="29">
        <f t="shared" si="227"/>
        <v>0</v>
      </c>
      <c r="J831" s="36">
        <f t="shared" si="243"/>
        <v>0</v>
      </c>
      <c r="K831" s="24">
        <f t="shared" si="242"/>
        <v>0</v>
      </c>
      <c r="L831" s="24">
        <f t="shared" si="240"/>
        <v>0</v>
      </c>
      <c r="M831" s="24">
        <f t="shared" si="240"/>
        <v>0</v>
      </c>
      <c r="N831" s="24">
        <f t="shared" si="240"/>
        <v>0</v>
      </c>
      <c r="O831" s="24">
        <f t="shared" si="240"/>
        <v>0</v>
      </c>
      <c r="P831" s="24">
        <f t="shared" si="240"/>
        <v>0</v>
      </c>
      <c r="Q831" s="24">
        <f t="shared" si="240"/>
        <v>0</v>
      </c>
      <c r="R831" s="24">
        <f t="shared" si="240"/>
        <v>0</v>
      </c>
      <c r="S831" s="24">
        <f t="shared" si="240"/>
        <v>0</v>
      </c>
      <c r="T831" s="37" t="s">
        <v>31</v>
      </c>
      <c r="U831" s="37"/>
    </row>
    <row r="832" spans="2:23" s="26" customFormat="1" ht="21" hidden="1" customHeight="1" outlineLevel="1" x14ac:dyDescent="0.25">
      <c r="B832" s="27"/>
      <c r="C832" s="18"/>
      <c r="D832" s="18"/>
      <c r="E832" s="19"/>
      <c r="F832" s="20"/>
      <c r="G832" s="28"/>
      <c r="H832" s="29">
        <f t="shared" si="226"/>
        <v>0</v>
      </c>
      <c r="I832" s="29">
        <f t="shared" si="227"/>
        <v>0</v>
      </c>
      <c r="J832" s="29">
        <f t="shared" si="243"/>
        <v>0</v>
      </c>
      <c r="K832" s="24">
        <f t="shared" si="242"/>
        <v>0</v>
      </c>
      <c r="L832" s="24">
        <f t="shared" si="242"/>
        <v>0</v>
      </c>
      <c r="M832" s="24">
        <f t="shared" si="242"/>
        <v>0</v>
      </c>
      <c r="N832" s="24">
        <f t="shared" si="242"/>
        <v>0</v>
      </c>
      <c r="O832" s="24">
        <f t="shared" si="242"/>
        <v>0</v>
      </c>
      <c r="P832" s="24">
        <f t="shared" si="242"/>
        <v>0</v>
      </c>
      <c r="Q832" s="24">
        <f t="shared" si="242"/>
        <v>0</v>
      </c>
      <c r="R832" s="24">
        <f t="shared" si="242"/>
        <v>0</v>
      </c>
      <c r="S832" s="24">
        <f t="shared" si="242"/>
        <v>0</v>
      </c>
      <c r="T832" s="25" t="s">
        <v>31</v>
      </c>
      <c r="U832" s="30"/>
      <c r="W832" s="31"/>
    </row>
    <row r="833" spans="2:23" s="26" customFormat="1" ht="21" hidden="1" customHeight="1" outlineLevel="1" x14ac:dyDescent="0.25">
      <c r="B833" s="69"/>
      <c r="C833" s="65"/>
      <c r="D833" s="65"/>
      <c r="E833" s="66"/>
      <c r="F833" s="39"/>
      <c r="G833" s="39"/>
      <c r="H833" s="29">
        <f t="shared" si="226"/>
        <v>0</v>
      </c>
      <c r="I833" s="29">
        <f t="shared" si="227"/>
        <v>0</v>
      </c>
      <c r="J833" s="29"/>
      <c r="K833" s="24"/>
      <c r="L833" s="24"/>
      <c r="M833" s="24"/>
      <c r="N833" s="24"/>
      <c r="O833" s="24"/>
      <c r="P833" s="24"/>
      <c r="Q833" s="24"/>
      <c r="R833" s="24"/>
      <c r="S833" s="24"/>
      <c r="T833" s="25"/>
      <c r="U833" s="30"/>
      <c r="W833" s="31"/>
    </row>
    <row r="834" spans="2:23" s="26" customFormat="1" ht="21" hidden="1" customHeight="1" outlineLevel="1" x14ac:dyDescent="0.25">
      <c r="B834" s="9"/>
      <c r="C834" s="18"/>
      <c r="D834" s="18"/>
      <c r="E834" s="62"/>
      <c r="F834" s="20"/>
      <c r="G834" s="28"/>
      <c r="H834" s="29">
        <f t="shared" si="226"/>
        <v>0</v>
      </c>
      <c r="I834" s="29">
        <f t="shared" si="227"/>
        <v>0</v>
      </c>
      <c r="J834" s="63"/>
      <c r="K834" s="24">
        <f t="shared" ref="K834:S860" si="244">IF($E834=K$6,$J834,0)</f>
        <v>0</v>
      </c>
      <c r="L834" s="24">
        <f t="shared" si="244"/>
        <v>0</v>
      </c>
      <c r="M834" s="24">
        <f t="shared" si="244"/>
        <v>0</v>
      </c>
      <c r="N834" s="24">
        <f t="shared" si="244"/>
        <v>0</v>
      </c>
      <c r="O834" s="24">
        <f t="shared" si="244"/>
        <v>0</v>
      </c>
      <c r="P834" s="24">
        <f t="shared" si="244"/>
        <v>0</v>
      </c>
      <c r="Q834" s="24">
        <f t="shared" si="244"/>
        <v>0</v>
      </c>
      <c r="R834" s="24">
        <f t="shared" si="244"/>
        <v>0</v>
      </c>
      <c r="S834" s="24">
        <f t="shared" si="244"/>
        <v>0</v>
      </c>
      <c r="T834" s="30"/>
      <c r="U834" s="30"/>
    </row>
    <row r="835" spans="2:23" s="26" customFormat="1" ht="21" hidden="1" customHeight="1" outlineLevel="1" x14ac:dyDescent="0.25">
      <c r="B835" s="9"/>
      <c r="C835" s="18"/>
      <c r="D835" s="18"/>
      <c r="E835" s="62"/>
      <c r="F835" s="20"/>
      <c r="G835" s="28"/>
      <c r="H835" s="29">
        <f t="shared" si="226"/>
        <v>0</v>
      </c>
      <c r="I835" s="29">
        <f t="shared" si="227"/>
        <v>0</v>
      </c>
      <c r="J835" s="63"/>
      <c r="K835" s="24">
        <f t="shared" si="244"/>
        <v>0</v>
      </c>
      <c r="L835" s="24">
        <f t="shared" si="244"/>
        <v>0</v>
      </c>
      <c r="M835" s="24">
        <f t="shared" si="244"/>
        <v>0</v>
      </c>
      <c r="N835" s="24">
        <f t="shared" si="244"/>
        <v>0</v>
      </c>
      <c r="O835" s="24">
        <f t="shared" si="244"/>
        <v>0</v>
      </c>
      <c r="P835" s="24">
        <f t="shared" si="244"/>
        <v>0</v>
      </c>
      <c r="Q835" s="24">
        <f t="shared" si="244"/>
        <v>0</v>
      </c>
      <c r="R835" s="24">
        <f t="shared" si="244"/>
        <v>0</v>
      </c>
      <c r="S835" s="24">
        <f t="shared" si="244"/>
        <v>0</v>
      </c>
      <c r="T835" s="30"/>
      <c r="U835" s="30"/>
    </row>
    <row r="836" spans="2:23" s="26" customFormat="1" ht="21" hidden="1" customHeight="1" outlineLevel="1" x14ac:dyDescent="0.25">
      <c r="B836" s="27"/>
      <c r="C836" s="18"/>
      <c r="D836" s="18"/>
      <c r="E836" s="62"/>
      <c r="F836" s="39"/>
      <c r="G836" s="39"/>
      <c r="H836" s="29">
        <f t="shared" si="226"/>
        <v>0</v>
      </c>
      <c r="I836" s="29">
        <f t="shared" si="227"/>
        <v>0</v>
      </c>
      <c r="J836" s="29">
        <f t="shared" ref="J836:J840" si="245">(H836*D836)+(I836*D836)</f>
        <v>0</v>
      </c>
      <c r="K836" s="24">
        <f t="shared" si="244"/>
        <v>0</v>
      </c>
      <c r="L836" s="24">
        <f t="shared" si="244"/>
        <v>0</v>
      </c>
      <c r="M836" s="24">
        <f t="shared" si="244"/>
        <v>0</v>
      </c>
      <c r="N836" s="24">
        <f t="shared" si="244"/>
        <v>0</v>
      </c>
      <c r="O836" s="24">
        <f t="shared" si="244"/>
        <v>0</v>
      </c>
      <c r="P836" s="24">
        <f t="shared" si="244"/>
        <v>0</v>
      </c>
      <c r="Q836" s="24">
        <f t="shared" si="244"/>
        <v>0</v>
      </c>
      <c r="R836" s="24">
        <f t="shared" si="244"/>
        <v>0</v>
      </c>
      <c r="S836" s="24">
        <f t="shared" si="244"/>
        <v>0</v>
      </c>
      <c r="T836" s="25" t="s">
        <v>31</v>
      </c>
      <c r="U836" s="30"/>
      <c r="W836" s="31"/>
    </row>
    <row r="837" spans="2:23" s="38" customFormat="1" ht="21" hidden="1" customHeight="1" outlineLevel="1" x14ac:dyDescent="0.25">
      <c r="B837" s="32"/>
      <c r="C837" s="33"/>
      <c r="D837" s="33"/>
      <c r="E837" s="34"/>
      <c r="F837" s="35"/>
      <c r="G837" s="35"/>
      <c r="H837" s="29">
        <f t="shared" si="226"/>
        <v>0</v>
      </c>
      <c r="I837" s="29">
        <f t="shared" si="227"/>
        <v>0</v>
      </c>
      <c r="J837" s="36">
        <f t="shared" si="245"/>
        <v>0</v>
      </c>
      <c r="K837" s="24">
        <f t="shared" si="244"/>
        <v>0</v>
      </c>
      <c r="L837" s="24">
        <f t="shared" si="244"/>
        <v>0</v>
      </c>
      <c r="M837" s="24">
        <f t="shared" si="244"/>
        <v>0</v>
      </c>
      <c r="N837" s="24">
        <f t="shared" si="244"/>
        <v>0</v>
      </c>
      <c r="O837" s="24">
        <f t="shared" si="244"/>
        <v>0</v>
      </c>
      <c r="P837" s="24">
        <f t="shared" si="244"/>
        <v>0</v>
      </c>
      <c r="Q837" s="24">
        <f t="shared" si="244"/>
        <v>0</v>
      </c>
      <c r="R837" s="24">
        <f t="shared" si="244"/>
        <v>0</v>
      </c>
      <c r="S837" s="24">
        <f t="shared" si="244"/>
        <v>0</v>
      </c>
      <c r="T837" s="37" t="s">
        <v>31</v>
      </c>
      <c r="U837" s="37"/>
    </row>
    <row r="838" spans="2:23" s="26" customFormat="1" ht="21" hidden="1" customHeight="1" outlineLevel="1" x14ac:dyDescent="0.25">
      <c r="B838" s="27"/>
      <c r="C838" s="18"/>
      <c r="D838" s="18"/>
      <c r="E838" s="62"/>
      <c r="F838" s="39"/>
      <c r="G838" s="39"/>
      <c r="H838" s="29">
        <f t="shared" si="226"/>
        <v>0</v>
      </c>
      <c r="I838" s="29">
        <f t="shared" si="227"/>
        <v>0</v>
      </c>
      <c r="J838" s="29">
        <f t="shared" si="245"/>
        <v>0</v>
      </c>
      <c r="K838" s="24">
        <f t="shared" si="244"/>
        <v>0</v>
      </c>
      <c r="L838" s="24">
        <f t="shared" si="244"/>
        <v>0</v>
      </c>
      <c r="M838" s="24">
        <f t="shared" si="244"/>
        <v>0</v>
      </c>
      <c r="N838" s="24">
        <f t="shared" si="244"/>
        <v>0</v>
      </c>
      <c r="O838" s="24">
        <f t="shared" si="244"/>
        <v>0</v>
      </c>
      <c r="P838" s="24">
        <f t="shared" si="244"/>
        <v>0</v>
      </c>
      <c r="Q838" s="24">
        <f t="shared" si="244"/>
        <v>0</v>
      </c>
      <c r="R838" s="24">
        <f t="shared" si="244"/>
        <v>0</v>
      </c>
      <c r="S838" s="24">
        <f t="shared" si="244"/>
        <v>0</v>
      </c>
      <c r="T838" s="25" t="s">
        <v>31</v>
      </c>
      <c r="U838" s="30"/>
      <c r="W838" s="31"/>
    </row>
    <row r="839" spans="2:23" s="26" customFormat="1" ht="21" hidden="1" customHeight="1" outlineLevel="1" x14ac:dyDescent="0.25">
      <c r="B839" s="27"/>
      <c r="C839" s="18"/>
      <c r="D839" s="18"/>
      <c r="E839" s="62"/>
      <c r="F839" s="39"/>
      <c r="G839" s="39"/>
      <c r="H839" s="29">
        <f t="shared" si="226"/>
        <v>0</v>
      </c>
      <c r="I839" s="29">
        <f t="shared" si="227"/>
        <v>0</v>
      </c>
      <c r="J839" s="29">
        <f t="shared" si="245"/>
        <v>0</v>
      </c>
      <c r="K839" s="24">
        <f t="shared" si="244"/>
        <v>0</v>
      </c>
      <c r="L839" s="24">
        <f t="shared" si="244"/>
        <v>0</v>
      </c>
      <c r="M839" s="24">
        <f t="shared" si="244"/>
        <v>0</v>
      </c>
      <c r="N839" s="24">
        <f t="shared" si="244"/>
        <v>0</v>
      </c>
      <c r="O839" s="24">
        <f t="shared" si="244"/>
        <v>0</v>
      </c>
      <c r="P839" s="24">
        <f t="shared" si="244"/>
        <v>0</v>
      </c>
      <c r="Q839" s="24">
        <f t="shared" si="244"/>
        <v>0</v>
      </c>
      <c r="R839" s="24">
        <f t="shared" si="244"/>
        <v>0</v>
      </c>
      <c r="S839" s="24">
        <f t="shared" si="244"/>
        <v>0</v>
      </c>
      <c r="T839" s="25" t="s">
        <v>31</v>
      </c>
      <c r="U839" s="30"/>
      <c r="W839" s="31"/>
    </row>
    <row r="840" spans="2:23" s="38" customFormat="1" ht="21" hidden="1" customHeight="1" outlineLevel="1" x14ac:dyDescent="0.25">
      <c r="B840" s="32"/>
      <c r="C840" s="33"/>
      <c r="D840" s="33"/>
      <c r="E840" s="34"/>
      <c r="F840" s="35"/>
      <c r="G840" s="35"/>
      <c r="H840" s="29">
        <f t="shared" si="226"/>
        <v>0</v>
      </c>
      <c r="I840" s="29">
        <f t="shared" si="227"/>
        <v>0</v>
      </c>
      <c r="J840" s="36">
        <f t="shared" si="245"/>
        <v>0</v>
      </c>
      <c r="K840" s="24">
        <f t="shared" si="244"/>
        <v>0</v>
      </c>
      <c r="L840" s="24">
        <f t="shared" si="244"/>
        <v>0</v>
      </c>
      <c r="M840" s="24">
        <f t="shared" si="244"/>
        <v>0</v>
      </c>
      <c r="N840" s="24">
        <f t="shared" si="244"/>
        <v>0</v>
      </c>
      <c r="O840" s="24">
        <f t="shared" si="244"/>
        <v>0</v>
      </c>
      <c r="P840" s="24">
        <f t="shared" si="244"/>
        <v>0</v>
      </c>
      <c r="Q840" s="24">
        <f t="shared" si="244"/>
        <v>0</v>
      </c>
      <c r="R840" s="24">
        <f t="shared" si="244"/>
        <v>0</v>
      </c>
      <c r="S840" s="24">
        <f t="shared" si="244"/>
        <v>0</v>
      </c>
      <c r="T840" s="37" t="s">
        <v>31</v>
      </c>
      <c r="U840" s="37"/>
    </row>
    <row r="841" spans="2:23" s="68" customFormat="1" ht="21" hidden="1" customHeight="1" outlineLevel="1" x14ac:dyDescent="0.25">
      <c r="B841" s="17"/>
      <c r="C841" s="65"/>
      <c r="D841" s="65"/>
      <c r="E841" s="66"/>
      <c r="F841" s="39"/>
      <c r="G841" s="39"/>
      <c r="H841" s="29">
        <f t="shared" si="226"/>
        <v>0</v>
      </c>
      <c r="I841" s="29">
        <f t="shared" si="227"/>
        <v>0</v>
      </c>
      <c r="J841" s="29"/>
      <c r="K841" s="24">
        <f t="shared" si="244"/>
        <v>0</v>
      </c>
      <c r="L841" s="24">
        <f t="shared" si="244"/>
        <v>0</v>
      </c>
      <c r="M841" s="24">
        <f t="shared" si="244"/>
        <v>0</v>
      </c>
      <c r="N841" s="24">
        <f t="shared" si="244"/>
        <v>0</v>
      </c>
      <c r="O841" s="24">
        <f t="shared" si="244"/>
        <v>0</v>
      </c>
      <c r="P841" s="24">
        <f t="shared" si="244"/>
        <v>0</v>
      </c>
      <c r="Q841" s="24">
        <f t="shared" si="244"/>
        <v>0</v>
      </c>
      <c r="R841" s="24">
        <f t="shared" si="244"/>
        <v>0</v>
      </c>
      <c r="S841" s="24">
        <f t="shared" si="244"/>
        <v>0</v>
      </c>
      <c r="T841" s="25"/>
      <c r="U841" s="67"/>
      <c r="V841" s="26"/>
    </row>
    <row r="842" spans="2:23" s="26" customFormat="1" ht="21" hidden="1" customHeight="1" outlineLevel="1" x14ac:dyDescent="0.25">
      <c r="B842" s="27"/>
      <c r="C842" s="18"/>
      <c r="D842" s="18"/>
      <c r="E842" s="62"/>
      <c r="F842" s="39"/>
      <c r="G842" s="39"/>
      <c r="H842" s="29">
        <f t="shared" si="226"/>
        <v>0</v>
      </c>
      <c r="I842" s="29">
        <f t="shared" si="227"/>
        <v>0</v>
      </c>
      <c r="J842" s="29">
        <f t="shared" ref="J842:J845" si="246">(H842*D842)+(I842*D842)</f>
        <v>0</v>
      </c>
      <c r="K842" s="24">
        <f t="shared" si="244"/>
        <v>0</v>
      </c>
      <c r="L842" s="24">
        <f t="shared" si="244"/>
        <v>0</v>
      </c>
      <c r="M842" s="24">
        <f t="shared" si="244"/>
        <v>0</v>
      </c>
      <c r="N842" s="24">
        <f t="shared" si="244"/>
        <v>0</v>
      </c>
      <c r="O842" s="24">
        <f t="shared" si="244"/>
        <v>0</v>
      </c>
      <c r="P842" s="24">
        <f t="shared" si="244"/>
        <v>0</v>
      </c>
      <c r="Q842" s="24">
        <f t="shared" si="244"/>
        <v>0</v>
      </c>
      <c r="R842" s="24">
        <f t="shared" si="244"/>
        <v>0</v>
      </c>
      <c r="S842" s="24">
        <f t="shared" si="244"/>
        <v>0</v>
      </c>
      <c r="T842" s="25" t="s">
        <v>31</v>
      </c>
      <c r="U842" s="30"/>
      <c r="W842" s="31"/>
    </row>
    <row r="843" spans="2:23" s="38" customFormat="1" ht="21" hidden="1" customHeight="1" outlineLevel="1" x14ac:dyDescent="0.25">
      <c r="B843" s="32"/>
      <c r="C843" s="33"/>
      <c r="D843" s="33"/>
      <c r="E843" s="34"/>
      <c r="F843" s="35"/>
      <c r="G843" s="35"/>
      <c r="H843" s="29">
        <f t="shared" si="226"/>
        <v>0</v>
      </c>
      <c r="I843" s="29">
        <f t="shared" si="227"/>
        <v>0</v>
      </c>
      <c r="J843" s="36">
        <f t="shared" si="246"/>
        <v>0</v>
      </c>
      <c r="K843" s="24">
        <f t="shared" si="244"/>
        <v>0</v>
      </c>
      <c r="L843" s="24">
        <f t="shared" si="244"/>
        <v>0</v>
      </c>
      <c r="M843" s="24">
        <f t="shared" si="244"/>
        <v>0</v>
      </c>
      <c r="N843" s="24">
        <f t="shared" si="244"/>
        <v>0</v>
      </c>
      <c r="O843" s="24">
        <f t="shared" si="244"/>
        <v>0</v>
      </c>
      <c r="P843" s="24">
        <f t="shared" si="244"/>
        <v>0</v>
      </c>
      <c r="Q843" s="24">
        <f t="shared" si="244"/>
        <v>0</v>
      </c>
      <c r="R843" s="24">
        <f t="shared" si="244"/>
        <v>0</v>
      </c>
      <c r="S843" s="24">
        <f t="shared" si="244"/>
        <v>0</v>
      </c>
      <c r="T843" s="37" t="s">
        <v>31</v>
      </c>
      <c r="U843" s="37"/>
    </row>
    <row r="844" spans="2:23" s="26" customFormat="1" ht="21" hidden="1" customHeight="1" outlineLevel="1" x14ac:dyDescent="0.25">
      <c r="B844" s="27"/>
      <c r="C844" s="18"/>
      <c r="D844" s="18"/>
      <c r="E844" s="62"/>
      <c r="F844" s="39"/>
      <c r="G844" s="39"/>
      <c r="H844" s="29">
        <f t="shared" si="226"/>
        <v>0</v>
      </c>
      <c r="I844" s="29">
        <f t="shared" si="227"/>
        <v>0</v>
      </c>
      <c r="J844" s="29">
        <f t="shared" si="246"/>
        <v>0</v>
      </c>
      <c r="K844" s="24">
        <f t="shared" si="244"/>
        <v>0</v>
      </c>
      <c r="L844" s="24">
        <f t="shared" si="244"/>
        <v>0</v>
      </c>
      <c r="M844" s="24">
        <f t="shared" si="244"/>
        <v>0</v>
      </c>
      <c r="N844" s="24">
        <f t="shared" si="244"/>
        <v>0</v>
      </c>
      <c r="O844" s="24">
        <f t="shared" si="244"/>
        <v>0</v>
      </c>
      <c r="P844" s="24">
        <f t="shared" si="244"/>
        <v>0</v>
      </c>
      <c r="Q844" s="24">
        <f t="shared" si="244"/>
        <v>0</v>
      </c>
      <c r="R844" s="24">
        <f t="shared" si="244"/>
        <v>0</v>
      </c>
      <c r="S844" s="24">
        <f t="shared" si="244"/>
        <v>0</v>
      </c>
      <c r="T844" s="25" t="s">
        <v>31</v>
      </c>
      <c r="U844" s="30"/>
      <c r="W844" s="31"/>
    </row>
    <row r="845" spans="2:23" s="26" customFormat="1" ht="21" hidden="1" customHeight="1" outlineLevel="1" x14ac:dyDescent="0.25">
      <c r="B845" s="27"/>
      <c r="C845" s="18"/>
      <c r="D845" s="18"/>
      <c r="E845" s="62"/>
      <c r="F845" s="39"/>
      <c r="G845" s="39"/>
      <c r="H845" s="29">
        <f t="shared" ref="H845:H908" si="247">IF(C845="A",PRODUCT(E845:G845),0)</f>
        <v>0</v>
      </c>
      <c r="I845" s="29">
        <f t="shared" ref="I845:I908" si="248">IF(C845="D",-PRODUCT(E845:G845),0)</f>
        <v>0</v>
      </c>
      <c r="J845" s="29">
        <f t="shared" si="246"/>
        <v>0</v>
      </c>
      <c r="K845" s="24">
        <f t="shared" si="244"/>
        <v>0</v>
      </c>
      <c r="L845" s="24">
        <f t="shared" si="244"/>
        <v>0</v>
      </c>
      <c r="M845" s="24">
        <f t="shared" si="244"/>
        <v>0</v>
      </c>
      <c r="N845" s="24">
        <f t="shared" si="244"/>
        <v>0</v>
      </c>
      <c r="O845" s="24">
        <f t="shared" si="244"/>
        <v>0</v>
      </c>
      <c r="P845" s="24">
        <f t="shared" si="244"/>
        <v>0</v>
      </c>
      <c r="Q845" s="24">
        <f t="shared" si="244"/>
        <v>0</v>
      </c>
      <c r="R845" s="24">
        <f t="shared" si="244"/>
        <v>0</v>
      </c>
      <c r="S845" s="24">
        <f t="shared" si="244"/>
        <v>0</v>
      </c>
      <c r="T845" s="25" t="s">
        <v>31</v>
      </c>
      <c r="U845" s="30"/>
      <c r="W845" s="31"/>
    </row>
    <row r="846" spans="2:23" s="68" customFormat="1" ht="21" hidden="1" customHeight="1" outlineLevel="1" x14ac:dyDescent="0.25">
      <c r="B846" s="17"/>
      <c r="C846" s="65"/>
      <c r="D846" s="65"/>
      <c r="E846" s="66"/>
      <c r="F846" s="39"/>
      <c r="G846" s="39"/>
      <c r="H846" s="29">
        <f t="shared" si="247"/>
        <v>0</v>
      </c>
      <c r="I846" s="29">
        <f t="shared" si="248"/>
        <v>0</v>
      </c>
      <c r="J846" s="29"/>
      <c r="K846" s="24">
        <f t="shared" si="244"/>
        <v>0</v>
      </c>
      <c r="L846" s="24">
        <f t="shared" si="244"/>
        <v>0</v>
      </c>
      <c r="M846" s="24">
        <f t="shared" si="244"/>
        <v>0</v>
      </c>
      <c r="N846" s="24">
        <f t="shared" si="244"/>
        <v>0</v>
      </c>
      <c r="O846" s="24">
        <f t="shared" si="244"/>
        <v>0</v>
      </c>
      <c r="P846" s="24">
        <f t="shared" si="244"/>
        <v>0</v>
      </c>
      <c r="Q846" s="24">
        <f t="shared" si="244"/>
        <v>0</v>
      </c>
      <c r="R846" s="24">
        <f t="shared" si="244"/>
        <v>0</v>
      </c>
      <c r="S846" s="24">
        <f t="shared" si="244"/>
        <v>0</v>
      </c>
      <c r="T846" s="25"/>
      <c r="U846" s="67"/>
      <c r="V846" s="26"/>
    </row>
    <row r="847" spans="2:23" s="26" customFormat="1" ht="21" hidden="1" customHeight="1" outlineLevel="1" x14ac:dyDescent="0.25">
      <c r="B847" s="27"/>
      <c r="C847" s="18"/>
      <c r="D847" s="18"/>
      <c r="E847" s="62"/>
      <c r="F847" s="39"/>
      <c r="G847" s="39"/>
      <c r="H847" s="29">
        <f t="shared" si="247"/>
        <v>0</v>
      </c>
      <c r="I847" s="29">
        <f t="shared" si="248"/>
        <v>0</v>
      </c>
      <c r="J847" s="29">
        <f t="shared" ref="J847:J851" si="249">(H847*D847)+(I847*D847)</f>
        <v>0</v>
      </c>
      <c r="K847" s="24">
        <f t="shared" si="244"/>
        <v>0</v>
      </c>
      <c r="L847" s="24">
        <f t="shared" si="244"/>
        <v>0</v>
      </c>
      <c r="M847" s="24">
        <f t="shared" si="244"/>
        <v>0</v>
      </c>
      <c r="N847" s="24">
        <f t="shared" si="244"/>
        <v>0</v>
      </c>
      <c r="O847" s="24">
        <f t="shared" si="244"/>
        <v>0</v>
      </c>
      <c r="P847" s="24">
        <f t="shared" si="244"/>
        <v>0</v>
      </c>
      <c r="Q847" s="24">
        <f t="shared" si="244"/>
        <v>0</v>
      </c>
      <c r="R847" s="24">
        <f t="shared" si="244"/>
        <v>0</v>
      </c>
      <c r="S847" s="24">
        <f t="shared" si="244"/>
        <v>0</v>
      </c>
      <c r="T847" s="25" t="s">
        <v>31</v>
      </c>
      <c r="U847" s="30"/>
      <c r="W847" s="31"/>
    </row>
    <row r="848" spans="2:23" s="38" customFormat="1" ht="21" hidden="1" customHeight="1" outlineLevel="1" x14ac:dyDescent="0.25">
      <c r="B848" s="32"/>
      <c r="C848" s="33"/>
      <c r="D848" s="33"/>
      <c r="E848" s="34"/>
      <c r="F848" s="35"/>
      <c r="G848" s="35"/>
      <c r="H848" s="29">
        <f t="shared" si="247"/>
        <v>0</v>
      </c>
      <c r="I848" s="29">
        <f t="shared" si="248"/>
        <v>0</v>
      </c>
      <c r="J848" s="36">
        <f t="shared" si="249"/>
        <v>0</v>
      </c>
      <c r="K848" s="24">
        <f t="shared" si="244"/>
        <v>0</v>
      </c>
      <c r="L848" s="24">
        <f t="shared" si="244"/>
        <v>0</v>
      </c>
      <c r="M848" s="24">
        <f t="shared" si="244"/>
        <v>0</v>
      </c>
      <c r="N848" s="24">
        <f t="shared" si="244"/>
        <v>0</v>
      </c>
      <c r="O848" s="24">
        <f t="shared" si="244"/>
        <v>0</v>
      </c>
      <c r="P848" s="24">
        <f t="shared" si="244"/>
        <v>0</v>
      </c>
      <c r="Q848" s="24">
        <f t="shared" si="244"/>
        <v>0</v>
      </c>
      <c r="R848" s="24">
        <f t="shared" si="244"/>
        <v>0</v>
      </c>
      <c r="S848" s="24">
        <f t="shared" si="244"/>
        <v>0</v>
      </c>
      <c r="T848" s="37" t="s">
        <v>31</v>
      </c>
      <c r="U848" s="37"/>
    </row>
    <row r="849" spans="2:23" s="26" customFormat="1" ht="21" hidden="1" customHeight="1" outlineLevel="1" x14ac:dyDescent="0.25">
      <c r="B849" s="27"/>
      <c r="C849" s="18"/>
      <c r="D849" s="18"/>
      <c r="E849" s="19"/>
      <c r="F849" s="20"/>
      <c r="G849" s="28"/>
      <c r="H849" s="29">
        <f t="shared" si="247"/>
        <v>0</v>
      </c>
      <c r="I849" s="29">
        <f t="shared" si="248"/>
        <v>0</v>
      </c>
      <c r="J849" s="29">
        <f t="shared" si="249"/>
        <v>0</v>
      </c>
      <c r="K849" s="24">
        <f t="shared" si="244"/>
        <v>0</v>
      </c>
      <c r="L849" s="24">
        <f t="shared" si="244"/>
        <v>0</v>
      </c>
      <c r="M849" s="24">
        <f t="shared" si="244"/>
        <v>0</v>
      </c>
      <c r="N849" s="24">
        <f t="shared" si="244"/>
        <v>0</v>
      </c>
      <c r="O849" s="24">
        <f t="shared" si="244"/>
        <v>0</v>
      </c>
      <c r="P849" s="24">
        <f t="shared" si="244"/>
        <v>0</v>
      </c>
      <c r="Q849" s="24">
        <f t="shared" si="244"/>
        <v>0</v>
      </c>
      <c r="R849" s="24">
        <f t="shared" si="244"/>
        <v>0</v>
      </c>
      <c r="S849" s="24">
        <f t="shared" si="244"/>
        <v>0</v>
      </c>
      <c r="T849" s="25" t="s">
        <v>31</v>
      </c>
      <c r="U849" s="30"/>
      <c r="W849" s="31"/>
    </row>
    <row r="850" spans="2:23" s="26" customFormat="1" ht="21" hidden="1" customHeight="1" outlineLevel="1" x14ac:dyDescent="0.25">
      <c r="B850" s="27"/>
      <c r="C850" s="18"/>
      <c r="D850" s="18"/>
      <c r="E850" s="19"/>
      <c r="F850" s="20"/>
      <c r="G850" s="28"/>
      <c r="H850" s="29">
        <f t="shared" si="247"/>
        <v>0</v>
      </c>
      <c r="I850" s="29">
        <f t="shared" si="248"/>
        <v>0</v>
      </c>
      <c r="J850" s="29">
        <f t="shared" si="249"/>
        <v>0</v>
      </c>
      <c r="K850" s="24">
        <f t="shared" si="244"/>
        <v>0</v>
      </c>
      <c r="L850" s="24">
        <f t="shared" si="244"/>
        <v>0</v>
      </c>
      <c r="M850" s="24">
        <f t="shared" si="244"/>
        <v>0</v>
      </c>
      <c r="N850" s="24">
        <f t="shared" si="244"/>
        <v>0</v>
      </c>
      <c r="O850" s="24">
        <f t="shared" si="244"/>
        <v>0</v>
      </c>
      <c r="P850" s="24">
        <f t="shared" si="244"/>
        <v>0</v>
      </c>
      <c r="Q850" s="24">
        <f t="shared" si="244"/>
        <v>0</v>
      </c>
      <c r="R850" s="24">
        <f t="shared" si="244"/>
        <v>0</v>
      </c>
      <c r="S850" s="24">
        <f t="shared" si="244"/>
        <v>0</v>
      </c>
      <c r="T850" s="25" t="s">
        <v>31</v>
      </c>
      <c r="U850" s="30"/>
      <c r="W850" s="31"/>
    </row>
    <row r="851" spans="2:23" s="26" customFormat="1" ht="21" hidden="1" customHeight="1" outlineLevel="1" x14ac:dyDescent="0.25">
      <c r="B851" s="32"/>
      <c r="C851" s="33"/>
      <c r="D851" s="33"/>
      <c r="E851" s="34"/>
      <c r="F851" s="35"/>
      <c r="G851" s="35"/>
      <c r="H851" s="29">
        <f t="shared" si="247"/>
        <v>0</v>
      </c>
      <c r="I851" s="29">
        <f t="shared" si="248"/>
        <v>0</v>
      </c>
      <c r="J851" s="29">
        <f t="shared" si="249"/>
        <v>0</v>
      </c>
      <c r="K851" s="24">
        <f t="shared" si="244"/>
        <v>0</v>
      </c>
      <c r="L851" s="24">
        <f t="shared" si="244"/>
        <v>0</v>
      </c>
      <c r="M851" s="24">
        <f t="shared" si="244"/>
        <v>0</v>
      </c>
      <c r="N851" s="24">
        <f t="shared" si="244"/>
        <v>0</v>
      </c>
      <c r="O851" s="24">
        <f t="shared" si="244"/>
        <v>0</v>
      </c>
      <c r="P851" s="24">
        <f t="shared" si="244"/>
        <v>0</v>
      </c>
      <c r="Q851" s="24">
        <f t="shared" si="244"/>
        <v>0</v>
      </c>
      <c r="R851" s="24">
        <f t="shared" si="244"/>
        <v>0</v>
      </c>
      <c r="S851" s="24">
        <f t="shared" si="244"/>
        <v>0</v>
      </c>
      <c r="T851" s="25" t="s">
        <v>31</v>
      </c>
      <c r="U851" s="30"/>
      <c r="W851" s="31"/>
    </row>
    <row r="852" spans="2:23" s="26" customFormat="1" ht="21" hidden="1" customHeight="1" outlineLevel="1" x14ac:dyDescent="0.25">
      <c r="B852" s="17"/>
      <c r="C852" s="18"/>
      <c r="D852" s="19"/>
      <c r="E852" s="20"/>
      <c r="F852" s="21"/>
      <c r="G852" s="22"/>
      <c r="H852" s="29">
        <f t="shared" si="247"/>
        <v>0</v>
      </c>
      <c r="I852" s="29">
        <f t="shared" si="248"/>
        <v>0</v>
      </c>
      <c r="J852" s="23">
        <f t="shared" ref="J852" si="250">IF($D852=J$6,$C852*$G852,0)</f>
        <v>0</v>
      </c>
      <c r="K852" s="24">
        <f t="shared" si="244"/>
        <v>0</v>
      </c>
      <c r="L852" s="24">
        <f t="shared" si="244"/>
        <v>0</v>
      </c>
      <c r="M852" s="24">
        <f t="shared" si="244"/>
        <v>0</v>
      </c>
      <c r="N852" s="24">
        <f t="shared" si="244"/>
        <v>0</v>
      </c>
      <c r="O852" s="24">
        <f t="shared" si="244"/>
        <v>0</v>
      </c>
      <c r="P852" s="24">
        <f t="shared" si="244"/>
        <v>0</v>
      </c>
      <c r="Q852" s="24">
        <f t="shared" si="244"/>
        <v>0</v>
      </c>
      <c r="R852" s="24">
        <f t="shared" si="244"/>
        <v>0</v>
      </c>
      <c r="S852" s="24">
        <f t="shared" si="244"/>
        <v>0</v>
      </c>
      <c r="T852" s="31"/>
    </row>
    <row r="853" spans="2:23" s="26" customFormat="1" ht="21" hidden="1" customHeight="1" outlineLevel="1" x14ac:dyDescent="0.25">
      <c r="B853" s="27"/>
      <c r="C853" s="18"/>
      <c r="D853" s="18"/>
      <c r="E853" s="19"/>
      <c r="F853" s="20"/>
      <c r="G853" s="28"/>
      <c r="H853" s="29">
        <f t="shared" si="247"/>
        <v>0</v>
      </c>
      <c r="I853" s="29">
        <f t="shared" si="248"/>
        <v>0</v>
      </c>
      <c r="J853" s="29">
        <f t="shared" ref="J853:J860" si="251">(H853*D853)+(I853*D853)</f>
        <v>0</v>
      </c>
      <c r="K853" s="24">
        <f t="shared" si="244"/>
        <v>0</v>
      </c>
      <c r="L853" s="24">
        <f t="shared" si="244"/>
        <v>0</v>
      </c>
      <c r="M853" s="24">
        <f t="shared" si="244"/>
        <v>0</v>
      </c>
      <c r="N853" s="24">
        <f t="shared" si="244"/>
        <v>0</v>
      </c>
      <c r="O853" s="24">
        <f t="shared" si="244"/>
        <v>0</v>
      </c>
      <c r="P853" s="24">
        <f t="shared" si="244"/>
        <v>0</v>
      </c>
      <c r="Q853" s="24">
        <f t="shared" si="244"/>
        <v>0</v>
      </c>
      <c r="R853" s="24">
        <f t="shared" si="244"/>
        <v>0</v>
      </c>
      <c r="S853" s="24">
        <f t="shared" si="244"/>
        <v>0</v>
      </c>
      <c r="T853" s="25" t="s">
        <v>31</v>
      </c>
      <c r="U853" s="30"/>
      <c r="W853" s="31"/>
    </row>
    <row r="854" spans="2:23" s="38" customFormat="1" ht="21" hidden="1" customHeight="1" outlineLevel="1" x14ac:dyDescent="0.25">
      <c r="B854" s="32"/>
      <c r="C854" s="33"/>
      <c r="D854" s="33"/>
      <c r="E854" s="34"/>
      <c r="F854" s="35"/>
      <c r="G854" s="35"/>
      <c r="H854" s="29">
        <f t="shared" si="247"/>
        <v>0</v>
      </c>
      <c r="I854" s="29">
        <f t="shared" si="248"/>
        <v>0</v>
      </c>
      <c r="J854" s="36">
        <f t="shared" si="251"/>
        <v>0</v>
      </c>
      <c r="K854" s="24">
        <f t="shared" si="244"/>
        <v>0</v>
      </c>
      <c r="L854" s="24">
        <f t="shared" si="244"/>
        <v>0</v>
      </c>
      <c r="M854" s="24">
        <f t="shared" si="244"/>
        <v>0</v>
      </c>
      <c r="N854" s="24">
        <f t="shared" si="244"/>
        <v>0</v>
      </c>
      <c r="O854" s="24">
        <f t="shared" si="244"/>
        <v>0</v>
      </c>
      <c r="P854" s="24">
        <f t="shared" si="244"/>
        <v>0</v>
      </c>
      <c r="Q854" s="24">
        <f t="shared" si="244"/>
        <v>0</v>
      </c>
      <c r="R854" s="24">
        <f t="shared" si="244"/>
        <v>0</v>
      </c>
      <c r="S854" s="24">
        <f t="shared" si="244"/>
        <v>0</v>
      </c>
      <c r="T854" s="37" t="s">
        <v>31</v>
      </c>
      <c r="U854" s="37"/>
    </row>
    <row r="855" spans="2:23" s="26" customFormat="1" ht="21" hidden="1" customHeight="1" outlineLevel="1" x14ac:dyDescent="0.25">
      <c r="B855" s="27"/>
      <c r="C855" s="18"/>
      <c r="D855" s="18"/>
      <c r="E855" s="19"/>
      <c r="F855" s="20"/>
      <c r="G855" s="28"/>
      <c r="H855" s="29">
        <f t="shared" si="247"/>
        <v>0</v>
      </c>
      <c r="I855" s="29">
        <f t="shared" si="248"/>
        <v>0</v>
      </c>
      <c r="J855" s="29">
        <f t="shared" si="251"/>
        <v>0</v>
      </c>
      <c r="K855" s="24">
        <f t="shared" si="244"/>
        <v>0</v>
      </c>
      <c r="L855" s="24">
        <f t="shared" si="244"/>
        <v>0</v>
      </c>
      <c r="M855" s="24">
        <f t="shared" si="244"/>
        <v>0</v>
      </c>
      <c r="N855" s="24">
        <f t="shared" si="244"/>
        <v>0</v>
      </c>
      <c r="O855" s="24">
        <f t="shared" si="244"/>
        <v>0</v>
      </c>
      <c r="P855" s="24">
        <f t="shared" si="244"/>
        <v>0</v>
      </c>
      <c r="Q855" s="24">
        <f t="shared" si="244"/>
        <v>0</v>
      </c>
      <c r="R855" s="24">
        <f t="shared" si="244"/>
        <v>0</v>
      </c>
      <c r="S855" s="24">
        <f t="shared" si="244"/>
        <v>0</v>
      </c>
      <c r="T855" s="25" t="s">
        <v>31</v>
      </c>
      <c r="U855" s="30"/>
      <c r="W855" s="31"/>
    </row>
    <row r="856" spans="2:23" s="26" customFormat="1" ht="21" hidden="1" customHeight="1" outlineLevel="1" x14ac:dyDescent="0.25">
      <c r="B856" s="27"/>
      <c r="C856" s="18"/>
      <c r="D856" s="18"/>
      <c r="E856" s="19"/>
      <c r="F856" s="20"/>
      <c r="G856" s="28"/>
      <c r="H856" s="29">
        <f t="shared" si="247"/>
        <v>0</v>
      </c>
      <c r="I856" s="29">
        <f t="shared" si="248"/>
        <v>0</v>
      </c>
      <c r="J856" s="29">
        <f t="shared" si="251"/>
        <v>0</v>
      </c>
      <c r="K856" s="24">
        <f t="shared" si="244"/>
        <v>0</v>
      </c>
      <c r="L856" s="24">
        <f t="shared" si="244"/>
        <v>0</v>
      </c>
      <c r="M856" s="24">
        <f t="shared" si="244"/>
        <v>0</v>
      </c>
      <c r="N856" s="24">
        <f t="shared" si="244"/>
        <v>0</v>
      </c>
      <c r="O856" s="24">
        <f t="shared" si="244"/>
        <v>0</v>
      </c>
      <c r="P856" s="24">
        <f t="shared" si="244"/>
        <v>0</v>
      </c>
      <c r="Q856" s="24">
        <f t="shared" si="244"/>
        <v>0</v>
      </c>
      <c r="R856" s="24">
        <f t="shared" si="244"/>
        <v>0</v>
      </c>
      <c r="S856" s="24">
        <f t="shared" si="244"/>
        <v>0</v>
      </c>
      <c r="T856" s="25" t="s">
        <v>31</v>
      </c>
      <c r="U856" s="30"/>
      <c r="W856" s="31"/>
    </row>
    <row r="857" spans="2:23" s="26" customFormat="1" ht="21" hidden="1" customHeight="1" outlineLevel="1" x14ac:dyDescent="0.25">
      <c r="B857" s="27"/>
      <c r="C857" s="18"/>
      <c r="D857" s="18"/>
      <c r="E857" s="19"/>
      <c r="F857" s="20"/>
      <c r="G857" s="28"/>
      <c r="H857" s="29">
        <f t="shared" si="247"/>
        <v>0</v>
      </c>
      <c r="I857" s="29">
        <f t="shared" si="248"/>
        <v>0</v>
      </c>
      <c r="J857" s="29">
        <f t="shared" si="251"/>
        <v>0</v>
      </c>
      <c r="K857" s="24">
        <f t="shared" si="244"/>
        <v>0</v>
      </c>
      <c r="L857" s="24">
        <f t="shared" si="244"/>
        <v>0</v>
      </c>
      <c r="M857" s="24">
        <f t="shared" si="244"/>
        <v>0</v>
      </c>
      <c r="N857" s="24">
        <f t="shared" si="244"/>
        <v>0</v>
      </c>
      <c r="O857" s="24">
        <f t="shared" si="244"/>
        <v>0</v>
      </c>
      <c r="P857" s="24">
        <f t="shared" si="244"/>
        <v>0</v>
      </c>
      <c r="Q857" s="24">
        <f t="shared" si="244"/>
        <v>0</v>
      </c>
      <c r="R857" s="24">
        <f t="shared" si="244"/>
        <v>0</v>
      </c>
      <c r="S857" s="24">
        <f t="shared" si="244"/>
        <v>0</v>
      </c>
      <c r="T857" s="25" t="s">
        <v>31</v>
      </c>
      <c r="U857" s="30"/>
      <c r="W857" s="31"/>
    </row>
    <row r="858" spans="2:23" s="26" customFormat="1" ht="21" hidden="1" customHeight="1" outlineLevel="1" x14ac:dyDescent="0.25">
      <c r="B858" s="27"/>
      <c r="C858" s="18"/>
      <c r="D858" s="18"/>
      <c r="E858" s="19"/>
      <c r="F858" s="20"/>
      <c r="G858" s="28"/>
      <c r="H858" s="29">
        <f t="shared" si="247"/>
        <v>0</v>
      </c>
      <c r="I858" s="29">
        <f t="shared" si="248"/>
        <v>0</v>
      </c>
      <c r="J858" s="29">
        <f t="shared" si="251"/>
        <v>0</v>
      </c>
      <c r="K858" s="24">
        <f t="shared" si="244"/>
        <v>0</v>
      </c>
      <c r="L858" s="24">
        <f t="shared" si="244"/>
        <v>0</v>
      </c>
      <c r="M858" s="24">
        <f t="shared" si="244"/>
        <v>0</v>
      </c>
      <c r="N858" s="24">
        <f t="shared" si="244"/>
        <v>0</v>
      </c>
      <c r="O858" s="24">
        <f t="shared" si="244"/>
        <v>0</v>
      </c>
      <c r="P858" s="24">
        <f t="shared" si="244"/>
        <v>0</v>
      </c>
      <c r="Q858" s="24">
        <f t="shared" si="244"/>
        <v>0</v>
      </c>
      <c r="R858" s="24">
        <f t="shared" si="244"/>
        <v>0</v>
      </c>
      <c r="S858" s="24">
        <f t="shared" si="244"/>
        <v>0</v>
      </c>
      <c r="T858" s="25" t="s">
        <v>31</v>
      </c>
      <c r="U858" s="30"/>
      <c r="W858" s="31"/>
    </row>
    <row r="859" spans="2:23" s="38" customFormat="1" ht="21" hidden="1" customHeight="1" outlineLevel="1" x14ac:dyDescent="0.25">
      <c r="B859" s="32"/>
      <c r="C859" s="33"/>
      <c r="D859" s="33"/>
      <c r="E859" s="34"/>
      <c r="F859" s="35"/>
      <c r="G859" s="35"/>
      <c r="H859" s="29">
        <f t="shared" si="247"/>
        <v>0</v>
      </c>
      <c r="I859" s="29">
        <f t="shared" si="248"/>
        <v>0</v>
      </c>
      <c r="J859" s="36">
        <f t="shared" si="251"/>
        <v>0</v>
      </c>
      <c r="K859" s="24">
        <f t="shared" si="244"/>
        <v>0</v>
      </c>
      <c r="L859" s="24">
        <f t="shared" si="244"/>
        <v>0</v>
      </c>
      <c r="M859" s="24">
        <f t="shared" si="244"/>
        <v>0</v>
      </c>
      <c r="N859" s="24">
        <f t="shared" si="244"/>
        <v>0</v>
      </c>
      <c r="O859" s="24">
        <f t="shared" si="244"/>
        <v>0</v>
      </c>
      <c r="P859" s="24">
        <f t="shared" si="244"/>
        <v>0</v>
      </c>
      <c r="Q859" s="24">
        <f t="shared" si="244"/>
        <v>0</v>
      </c>
      <c r="R859" s="24">
        <f t="shared" si="244"/>
        <v>0</v>
      </c>
      <c r="S859" s="24">
        <f t="shared" si="244"/>
        <v>0</v>
      </c>
      <c r="T859" s="37" t="s">
        <v>31</v>
      </c>
      <c r="U859" s="37"/>
    </row>
    <row r="860" spans="2:23" s="26" customFormat="1" ht="21" hidden="1" customHeight="1" outlineLevel="1" x14ac:dyDescent="0.25">
      <c r="B860" s="27"/>
      <c r="C860" s="18"/>
      <c r="D860" s="18"/>
      <c r="E860" s="19"/>
      <c r="F860" s="20"/>
      <c r="G860" s="28"/>
      <c r="H860" s="29">
        <f t="shared" si="247"/>
        <v>0</v>
      </c>
      <c r="I860" s="29">
        <f t="shared" si="248"/>
        <v>0</v>
      </c>
      <c r="J860" s="29">
        <f t="shared" si="251"/>
        <v>0</v>
      </c>
      <c r="K860" s="24">
        <f t="shared" si="244"/>
        <v>0</v>
      </c>
      <c r="L860" s="24">
        <f t="shared" si="244"/>
        <v>0</v>
      </c>
      <c r="M860" s="24">
        <f t="shared" si="244"/>
        <v>0</v>
      </c>
      <c r="N860" s="24">
        <f t="shared" si="244"/>
        <v>0</v>
      </c>
      <c r="O860" s="24">
        <f t="shared" si="244"/>
        <v>0</v>
      </c>
      <c r="P860" s="24">
        <f t="shared" si="244"/>
        <v>0</v>
      </c>
      <c r="Q860" s="24">
        <f t="shared" si="244"/>
        <v>0</v>
      </c>
      <c r="R860" s="24">
        <f t="shared" si="244"/>
        <v>0</v>
      </c>
      <c r="S860" s="24">
        <f t="shared" si="244"/>
        <v>0</v>
      </c>
      <c r="T860" s="25" t="s">
        <v>31</v>
      </c>
      <c r="U860" s="30"/>
      <c r="W860" s="31"/>
    </row>
    <row r="861" spans="2:23" s="26" customFormat="1" ht="21" hidden="1" customHeight="1" outlineLevel="1" x14ac:dyDescent="0.25">
      <c r="B861" s="17"/>
      <c r="C861" s="18"/>
      <c r="D861" s="19"/>
      <c r="E861" s="20"/>
      <c r="F861" s="21"/>
      <c r="G861" s="22"/>
      <c r="H861" s="29">
        <f t="shared" si="247"/>
        <v>0</v>
      </c>
      <c r="I861" s="29">
        <f t="shared" si="248"/>
        <v>0</v>
      </c>
      <c r="J861" s="23">
        <f t="shared" ref="J861" si="252">IF($D861=J$6,$C861*$G861,0)</f>
        <v>0</v>
      </c>
      <c r="K861" s="24">
        <f t="shared" ref="K861:S889" si="253">IF($E861=K$6,$J861,0)</f>
        <v>0</v>
      </c>
      <c r="L861" s="24">
        <f t="shared" si="253"/>
        <v>0</v>
      </c>
      <c r="M861" s="24">
        <f t="shared" si="253"/>
        <v>0</v>
      </c>
      <c r="N861" s="24">
        <f t="shared" si="253"/>
        <v>0</v>
      </c>
      <c r="O861" s="24">
        <f t="shared" si="253"/>
        <v>0</v>
      </c>
      <c r="P861" s="24">
        <f t="shared" si="253"/>
        <v>0</v>
      </c>
      <c r="Q861" s="24">
        <f t="shared" si="253"/>
        <v>0</v>
      </c>
      <c r="R861" s="24">
        <f t="shared" si="253"/>
        <v>0</v>
      </c>
      <c r="S861" s="24">
        <f t="shared" si="253"/>
        <v>0</v>
      </c>
      <c r="T861" s="31"/>
    </row>
    <row r="862" spans="2:23" s="26" customFormat="1" ht="21" hidden="1" customHeight="1" outlineLevel="1" x14ac:dyDescent="0.25">
      <c r="B862" s="27"/>
      <c r="C862" s="18"/>
      <c r="D862" s="18"/>
      <c r="E862" s="19"/>
      <c r="F862" s="20"/>
      <c r="G862" s="28"/>
      <c r="H862" s="29">
        <f t="shared" si="247"/>
        <v>0</v>
      </c>
      <c r="I862" s="29">
        <f t="shared" si="248"/>
        <v>0</v>
      </c>
      <c r="J862" s="29">
        <f t="shared" ref="J862:J868" si="254">(H862*D862)+(I862*D862)</f>
        <v>0</v>
      </c>
      <c r="K862" s="24">
        <f t="shared" si="253"/>
        <v>0</v>
      </c>
      <c r="L862" s="24">
        <f t="shared" si="253"/>
        <v>0</v>
      </c>
      <c r="M862" s="24">
        <f t="shared" si="253"/>
        <v>0</v>
      </c>
      <c r="N862" s="24">
        <f t="shared" si="253"/>
        <v>0</v>
      </c>
      <c r="O862" s="24">
        <f t="shared" si="253"/>
        <v>0</v>
      </c>
      <c r="P862" s="24">
        <f t="shared" si="253"/>
        <v>0</v>
      </c>
      <c r="Q862" s="24">
        <f t="shared" si="253"/>
        <v>0</v>
      </c>
      <c r="R862" s="24">
        <f t="shared" si="253"/>
        <v>0</v>
      </c>
      <c r="S862" s="24">
        <f t="shared" si="253"/>
        <v>0</v>
      </c>
      <c r="T862" s="25" t="s">
        <v>31</v>
      </c>
      <c r="U862" s="30"/>
      <c r="W862" s="31"/>
    </row>
    <row r="863" spans="2:23" s="38" customFormat="1" ht="21" hidden="1" customHeight="1" outlineLevel="1" x14ac:dyDescent="0.25">
      <c r="B863" s="32"/>
      <c r="C863" s="33"/>
      <c r="D863" s="33"/>
      <c r="E863" s="34"/>
      <c r="F863" s="35"/>
      <c r="G863" s="35"/>
      <c r="H863" s="29">
        <f t="shared" si="247"/>
        <v>0</v>
      </c>
      <c r="I863" s="29">
        <f t="shared" si="248"/>
        <v>0</v>
      </c>
      <c r="J863" s="36">
        <f t="shared" si="254"/>
        <v>0</v>
      </c>
      <c r="K863" s="24">
        <f t="shared" si="253"/>
        <v>0</v>
      </c>
      <c r="L863" s="24">
        <f t="shared" si="253"/>
        <v>0</v>
      </c>
      <c r="M863" s="24">
        <f t="shared" si="253"/>
        <v>0</v>
      </c>
      <c r="N863" s="24">
        <f t="shared" si="253"/>
        <v>0</v>
      </c>
      <c r="O863" s="24">
        <f t="shared" si="253"/>
        <v>0</v>
      </c>
      <c r="P863" s="24">
        <f t="shared" si="253"/>
        <v>0</v>
      </c>
      <c r="Q863" s="24">
        <f t="shared" si="253"/>
        <v>0</v>
      </c>
      <c r="R863" s="24">
        <f t="shared" si="253"/>
        <v>0</v>
      </c>
      <c r="S863" s="24">
        <f t="shared" si="253"/>
        <v>0</v>
      </c>
      <c r="T863" s="37" t="s">
        <v>31</v>
      </c>
      <c r="U863" s="37"/>
    </row>
    <row r="864" spans="2:23" s="26" customFormat="1" ht="21" hidden="1" customHeight="1" outlineLevel="1" x14ac:dyDescent="0.25">
      <c r="B864" s="27"/>
      <c r="C864" s="18"/>
      <c r="D864" s="18"/>
      <c r="E864" s="19"/>
      <c r="F864" s="20"/>
      <c r="G864" s="28"/>
      <c r="H864" s="29">
        <f t="shared" si="247"/>
        <v>0</v>
      </c>
      <c r="I864" s="29">
        <f t="shared" si="248"/>
        <v>0</v>
      </c>
      <c r="J864" s="29">
        <f t="shared" si="254"/>
        <v>0</v>
      </c>
      <c r="K864" s="24">
        <f t="shared" si="253"/>
        <v>0</v>
      </c>
      <c r="L864" s="24">
        <f t="shared" si="253"/>
        <v>0</v>
      </c>
      <c r="M864" s="24">
        <f t="shared" si="253"/>
        <v>0</v>
      </c>
      <c r="N864" s="24">
        <f t="shared" si="253"/>
        <v>0</v>
      </c>
      <c r="O864" s="24">
        <f t="shared" si="253"/>
        <v>0</v>
      </c>
      <c r="P864" s="24">
        <f t="shared" si="253"/>
        <v>0</v>
      </c>
      <c r="Q864" s="24">
        <f t="shared" si="253"/>
        <v>0</v>
      </c>
      <c r="R864" s="24">
        <f t="shared" si="253"/>
        <v>0</v>
      </c>
      <c r="S864" s="24">
        <f t="shared" si="253"/>
        <v>0</v>
      </c>
      <c r="T864" s="25" t="s">
        <v>31</v>
      </c>
      <c r="U864" s="30"/>
      <c r="W864" s="31"/>
    </row>
    <row r="865" spans="2:23" s="26" customFormat="1" ht="21" hidden="1" customHeight="1" outlineLevel="1" x14ac:dyDescent="0.25">
      <c r="B865" s="27"/>
      <c r="C865" s="18"/>
      <c r="D865" s="18"/>
      <c r="E865" s="19"/>
      <c r="F865" s="20"/>
      <c r="G865" s="28"/>
      <c r="H865" s="29">
        <f t="shared" si="247"/>
        <v>0</v>
      </c>
      <c r="I865" s="29">
        <f t="shared" si="248"/>
        <v>0</v>
      </c>
      <c r="J865" s="29">
        <f t="shared" si="254"/>
        <v>0</v>
      </c>
      <c r="K865" s="24">
        <f t="shared" si="253"/>
        <v>0</v>
      </c>
      <c r="L865" s="24">
        <f t="shared" si="253"/>
        <v>0</v>
      </c>
      <c r="M865" s="24">
        <f t="shared" si="253"/>
        <v>0</v>
      </c>
      <c r="N865" s="24">
        <f t="shared" si="253"/>
        <v>0</v>
      </c>
      <c r="O865" s="24">
        <f t="shared" si="253"/>
        <v>0</v>
      </c>
      <c r="P865" s="24">
        <f t="shared" si="253"/>
        <v>0</v>
      </c>
      <c r="Q865" s="24">
        <f t="shared" si="253"/>
        <v>0</v>
      </c>
      <c r="R865" s="24">
        <f t="shared" si="253"/>
        <v>0</v>
      </c>
      <c r="S865" s="24">
        <f t="shared" si="253"/>
        <v>0</v>
      </c>
      <c r="T865" s="25" t="s">
        <v>31</v>
      </c>
      <c r="U865" s="30"/>
      <c r="W865" s="31"/>
    </row>
    <row r="866" spans="2:23" s="26" customFormat="1" ht="21" hidden="1" customHeight="1" outlineLevel="1" x14ac:dyDescent="0.25">
      <c r="B866" s="27"/>
      <c r="C866" s="18"/>
      <c r="D866" s="18"/>
      <c r="E866" s="19"/>
      <c r="F866" s="20"/>
      <c r="G866" s="28"/>
      <c r="H866" s="29">
        <f t="shared" si="247"/>
        <v>0</v>
      </c>
      <c r="I866" s="29">
        <f t="shared" si="248"/>
        <v>0</v>
      </c>
      <c r="J866" s="29">
        <f t="shared" si="254"/>
        <v>0</v>
      </c>
      <c r="K866" s="24">
        <f t="shared" si="253"/>
        <v>0</v>
      </c>
      <c r="L866" s="24">
        <f t="shared" si="253"/>
        <v>0</v>
      </c>
      <c r="M866" s="24">
        <f t="shared" si="253"/>
        <v>0</v>
      </c>
      <c r="N866" s="24">
        <f t="shared" si="253"/>
        <v>0</v>
      </c>
      <c r="O866" s="24">
        <f t="shared" si="253"/>
        <v>0</v>
      </c>
      <c r="P866" s="24">
        <f t="shared" si="253"/>
        <v>0</v>
      </c>
      <c r="Q866" s="24">
        <f t="shared" si="253"/>
        <v>0</v>
      </c>
      <c r="R866" s="24">
        <f t="shared" si="253"/>
        <v>0</v>
      </c>
      <c r="S866" s="24">
        <f t="shared" si="253"/>
        <v>0</v>
      </c>
      <c r="T866" s="25" t="s">
        <v>31</v>
      </c>
      <c r="U866" s="30"/>
      <c r="W866" s="31"/>
    </row>
    <row r="867" spans="2:23" s="38" customFormat="1" ht="21" hidden="1" customHeight="1" outlineLevel="1" x14ac:dyDescent="0.25">
      <c r="B867" s="32"/>
      <c r="C867" s="33"/>
      <c r="D867" s="33"/>
      <c r="E867" s="34"/>
      <c r="F867" s="35"/>
      <c r="G867" s="35"/>
      <c r="H867" s="29">
        <f t="shared" si="247"/>
        <v>0</v>
      </c>
      <c r="I867" s="29">
        <f t="shared" si="248"/>
        <v>0</v>
      </c>
      <c r="J867" s="36">
        <f t="shared" si="254"/>
        <v>0</v>
      </c>
      <c r="K867" s="24">
        <f t="shared" si="253"/>
        <v>0</v>
      </c>
      <c r="L867" s="24">
        <f t="shared" si="253"/>
        <v>0</v>
      </c>
      <c r="M867" s="24">
        <f t="shared" si="253"/>
        <v>0</v>
      </c>
      <c r="N867" s="24">
        <f t="shared" si="253"/>
        <v>0</v>
      </c>
      <c r="O867" s="24">
        <f t="shared" si="253"/>
        <v>0</v>
      </c>
      <c r="P867" s="24">
        <f t="shared" si="253"/>
        <v>0</v>
      </c>
      <c r="Q867" s="24">
        <f t="shared" si="253"/>
        <v>0</v>
      </c>
      <c r="R867" s="24">
        <f t="shared" si="253"/>
        <v>0</v>
      </c>
      <c r="S867" s="24">
        <f t="shared" si="253"/>
        <v>0</v>
      </c>
      <c r="T867" s="37" t="s">
        <v>31</v>
      </c>
      <c r="U867" s="37"/>
    </row>
    <row r="868" spans="2:23" s="26" customFormat="1" ht="21" hidden="1" customHeight="1" outlineLevel="1" x14ac:dyDescent="0.25">
      <c r="B868" s="27"/>
      <c r="C868" s="18"/>
      <c r="D868" s="18"/>
      <c r="E868" s="19"/>
      <c r="F868" s="20"/>
      <c r="G868" s="28"/>
      <c r="H868" s="29">
        <f t="shared" si="247"/>
        <v>0</v>
      </c>
      <c r="I868" s="29">
        <f t="shared" si="248"/>
        <v>0</v>
      </c>
      <c r="J868" s="29">
        <f t="shared" si="254"/>
        <v>0</v>
      </c>
      <c r="K868" s="24">
        <f t="shared" si="253"/>
        <v>0</v>
      </c>
      <c r="L868" s="24">
        <f t="shared" si="253"/>
        <v>0</v>
      </c>
      <c r="M868" s="24">
        <f t="shared" si="253"/>
        <v>0</v>
      </c>
      <c r="N868" s="24">
        <f t="shared" si="253"/>
        <v>0</v>
      </c>
      <c r="O868" s="24">
        <f t="shared" si="253"/>
        <v>0</v>
      </c>
      <c r="P868" s="24">
        <f t="shared" si="253"/>
        <v>0</v>
      </c>
      <c r="Q868" s="24">
        <f t="shared" si="253"/>
        <v>0</v>
      </c>
      <c r="R868" s="24">
        <f t="shared" si="253"/>
        <v>0</v>
      </c>
      <c r="S868" s="24">
        <f t="shared" si="253"/>
        <v>0</v>
      </c>
      <c r="T868" s="25" t="s">
        <v>31</v>
      </c>
      <c r="U868" s="30"/>
      <c r="W868" s="31"/>
    </row>
    <row r="869" spans="2:23" s="26" customFormat="1" ht="21" hidden="1" customHeight="1" outlineLevel="1" x14ac:dyDescent="0.25">
      <c r="B869" s="17"/>
      <c r="C869" s="18"/>
      <c r="D869" s="19"/>
      <c r="E869" s="20"/>
      <c r="F869" s="21"/>
      <c r="G869" s="22"/>
      <c r="H869" s="29">
        <f t="shared" si="247"/>
        <v>0</v>
      </c>
      <c r="I869" s="29">
        <f t="shared" si="248"/>
        <v>0</v>
      </c>
      <c r="J869" s="23">
        <f t="shared" ref="J869" si="255">IF($D869=J$6,$C869*$G869,0)</f>
        <v>0</v>
      </c>
      <c r="K869" s="24">
        <f t="shared" si="253"/>
        <v>0</v>
      </c>
      <c r="L869" s="24">
        <f t="shared" si="253"/>
        <v>0</v>
      </c>
      <c r="M869" s="24">
        <f t="shared" si="253"/>
        <v>0</v>
      </c>
      <c r="N869" s="24">
        <f t="shared" si="253"/>
        <v>0</v>
      </c>
      <c r="O869" s="24">
        <f t="shared" si="253"/>
        <v>0</v>
      </c>
      <c r="P869" s="24">
        <f t="shared" si="253"/>
        <v>0</v>
      </c>
      <c r="Q869" s="24">
        <f t="shared" si="253"/>
        <v>0</v>
      </c>
      <c r="R869" s="24">
        <f t="shared" si="253"/>
        <v>0</v>
      </c>
      <c r="S869" s="24">
        <f t="shared" si="253"/>
        <v>0</v>
      </c>
      <c r="T869" s="31"/>
    </row>
    <row r="870" spans="2:23" s="26" customFormat="1" ht="21" hidden="1" customHeight="1" outlineLevel="1" x14ac:dyDescent="0.25">
      <c r="B870" s="27"/>
      <c r="C870" s="18"/>
      <c r="D870" s="18"/>
      <c r="E870" s="19"/>
      <c r="F870" s="20"/>
      <c r="G870" s="28"/>
      <c r="H870" s="29">
        <f t="shared" si="247"/>
        <v>0</v>
      </c>
      <c r="I870" s="29">
        <f t="shared" si="248"/>
        <v>0</v>
      </c>
      <c r="J870" s="29">
        <f t="shared" ref="J870:J874" si="256">(H870*D870)+(I870*D870)</f>
        <v>0</v>
      </c>
      <c r="K870" s="24">
        <f t="shared" si="253"/>
        <v>0</v>
      </c>
      <c r="L870" s="24">
        <f t="shared" si="253"/>
        <v>0</v>
      </c>
      <c r="M870" s="24">
        <f t="shared" si="253"/>
        <v>0</v>
      </c>
      <c r="N870" s="24">
        <f t="shared" si="253"/>
        <v>0</v>
      </c>
      <c r="O870" s="24">
        <f t="shared" si="253"/>
        <v>0</v>
      </c>
      <c r="P870" s="24">
        <f t="shared" si="253"/>
        <v>0</v>
      </c>
      <c r="Q870" s="24">
        <f t="shared" si="253"/>
        <v>0</v>
      </c>
      <c r="R870" s="24">
        <f t="shared" si="253"/>
        <v>0</v>
      </c>
      <c r="S870" s="24">
        <f t="shared" si="253"/>
        <v>0</v>
      </c>
      <c r="T870" s="25" t="s">
        <v>31</v>
      </c>
      <c r="U870" s="30"/>
      <c r="W870" s="31"/>
    </row>
    <row r="871" spans="2:23" s="26" customFormat="1" ht="21" hidden="1" customHeight="1" outlineLevel="1" x14ac:dyDescent="0.25">
      <c r="B871" s="27"/>
      <c r="C871" s="18"/>
      <c r="D871" s="18"/>
      <c r="E871" s="19"/>
      <c r="F871" s="20"/>
      <c r="G871" s="28"/>
      <c r="H871" s="29">
        <f t="shared" si="247"/>
        <v>0</v>
      </c>
      <c r="I871" s="29">
        <f t="shared" si="248"/>
        <v>0</v>
      </c>
      <c r="J871" s="29">
        <f t="shared" si="256"/>
        <v>0</v>
      </c>
      <c r="K871" s="24">
        <f t="shared" si="253"/>
        <v>0</v>
      </c>
      <c r="L871" s="24">
        <f t="shared" si="253"/>
        <v>0</v>
      </c>
      <c r="M871" s="24">
        <f t="shared" si="253"/>
        <v>0</v>
      </c>
      <c r="N871" s="24">
        <f t="shared" si="253"/>
        <v>0</v>
      </c>
      <c r="O871" s="24">
        <f t="shared" si="253"/>
        <v>0</v>
      </c>
      <c r="P871" s="24">
        <f t="shared" si="253"/>
        <v>0</v>
      </c>
      <c r="Q871" s="24">
        <f t="shared" si="253"/>
        <v>0</v>
      </c>
      <c r="R871" s="24">
        <f t="shared" si="253"/>
        <v>0</v>
      </c>
      <c r="S871" s="24">
        <f t="shared" si="253"/>
        <v>0</v>
      </c>
      <c r="T871" s="25" t="s">
        <v>31</v>
      </c>
      <c r="U871" s="30"/>
      <c r="W871" s="31"/>
    </row>
    <row r="872" spans="2:23" s="26" customFormat="1" ht="21" hidden="1" customHeight="1" outlineLevel="1" x14ac:dyDescent="0.25">
      <c r="B872" s="27"/>
      <c r="C872" s="18"/>
      <c r="D872" s="18"/>
      <c r="E872" s="19"/>
      <c r="F872" s="20"/>
      <c r="G872" s="28"/>
      <c r="H872" s="29">
        <f t="shared" si="247"/>
        <v>0</v>
      </c>
      <c r="I872" s="29">
        <f t="shared" si="248"/>
        <v>0</v>
      </c>
      <c r="J872" s="29">
        <f t="shared" si="256"/>
        <v>0</v>
      </c>
      <c r="K872" s="24">
        <f t="shared" si="253"/>
        <v>0</v>
      </c>
      <c r="L872" s="24">
        <f t="shared" si="253"/>
        <v>0</v>
      </c>
      <c r="M872" s="24">
        <f t="shared" si="253"/>
        <v>0</v>
      </c>
      <c r="N872" s="24">
        <f t="shared" si="253"/>
        <v>0</v>
      </c>
      <c r="O872" s="24">
        <f t="shared" si="253"/>
        <v>0</v>
      </c>
      <c r="P872" s="24">
        <f t="shared" si="253"/>
        <v>0</v>
      </c>
      <c r="Q872" s="24">
        <f t="shared" si="253"/>
        <v>0</v>
      </c>
      <c r="R872" s="24">
        <f t="shared" si="253"/>
        <v>0</v>
      </c>
      <c r="S872" s="24">
        <f t="shared" si="253"/>
        <v>0</v>
      </c>
      <c r="T872" s="25" t="s">
        <v>31</v>
      </c>
      <c r="U872" s="30"/>
      <c r="W872" s="31"/>
    </row>
    <row r="873" spans="2:23" s="38" customFormat="1" ht="21" hidden="1" customHeight="1" outlineLevel="1" x14ac:dyDescent="0.25">
      <c r="B873" s="32"/>
      <c r="C873" s="33"/>
      <c r="D873" s="33"/>
      <c r="E873" s="34"/>
      <c r="F873" s="35"/>
      <c r="G873" s="35"/>
      <c r="H873" s="29">
        <f t="shared" si="247"/>
        <v>0</v>
      </c>
      <c r="I873" s="29">
        <f t="shared" si="248"/>
        <v>0</v>
      </c>
      <c r="J873" s="36">
        <f t="shared" si="256"/>
        <v>0</v>
      </c>
      <c r="K873" s="24">
        <f t="shared" si="253"/>
        <v>0</v>
      </c>
      <c r="L873" s="24">
        <f t="shared" si="253"/>
        <v>0</v>
      </c>
      <c r="M873" s="24">
        <f t="shared" si="253"/>
        <v>0</v>
      </c>
      <c r="N873" s="24">
        <f t="shared" si="253"/>
        <v>0</v>
      </c>
      <c r="O873" s="24">
        <f t="shared" si="253"/>
        <v>0</v>
      </c>
      <c r="P873" s="24">
        <f t="shared" si="253"/>
        <v>0</v>
      </c>
      <c r="Q873" s="24">
        <f t="shared" si="253"/>
        <v>0</v>
      </c>
      <c r="R873" s="24">
        <f t="shared" si="253"/>
        <v>0</v>
      </c>
      <c r="S873" s="24">
        <f t="shared" si="253"/>
        <v>0</v>
      </c>
      <c r="T873" s="37" t="s">
        <v>31</v>
      </c>
      <c r="U873" s="37"/>
    </row>
    <row r="874" spans="2:23" s="26" customFormat="1" ht="21" hidden="1" customHeight="1" outlineLevel="1" x14ac:dyDescent="0.25">
      <c r="B874" s="27"/>
      <c r="C874" s="18"/>
      <c r="D874" s="18"/>
      <c r="E874" s="19"/>
      <c r="F874" s="20"/>
      <c r="G874" s="28"/>
      <c r="H874" s="29">
        <f t="shared" si="247"/>
        <v>0</v>
      </c>
      <c r="I874" s="29">
        <f t="shared" si="248"/>
        <v>0</v>
      </c>
      <c r="J874" s="29">
        <f t="shared" si="256"/>
        <v>0</v>
      </c>
      <c r="K874" s="24">
        <f t="shared" si="253"/>
        <v>0</v>
      </c>
      <c r="L874" s="24">
        <f t="shared" si="253"/>
        <v>0</v>
      </c>
      <c r="M874" s="24">
        <f t="shared" si="253"/>
        <v>0</v>
      </c>
      <c r="N874" s="24">
        <f t="shared" si="253"/>
        <v>0</v>
      </c>
      <c r="O874" s="24">
        <f t="shared" si="253"/>
        <v>0</v>
      </c>
      <c r="P874" s="24">
        <f t="shared" si="253"/>
        <v>0</v>
      </c>
      <c r="Q874" s="24">
        <f t="shared" si="253"/>
        <v>0</v>
      </c>
      <c r="R874" s="24">
        <f t="shared" si="253"/>
        <v>0</v>
      </c>
      <c r="S874" s="24">
        <f t="shared" si="253"/>
        <v>0</v>
      </c>
      <c r="T874" s="25" t="s">
        <v>31</v>
      </c>
      <c r="U874" s="30"/>
      <c r="W874" s="31"/>
    </row>
    <row r="875" spans="2:23" s="26" customFormat="1" ht="21" hidden="1" customHeight="1" outlineLevel="1" x14ac:dyDescent="0.25">
      <c r="B875" s="17"/>
      <c r="C875" s="18"/>
      <c r="D875" s="19"/>
      <c r="E875" s="20"/>
      <c r="F875" s="21"/>
      <c r="G875" s="22"/>
      <c r="H875" s="29">
        <f t="shared" si="247"/>
        <v>0</v>
      </c>
      <c r="I875" s="29">
        <f t="shared" si="248"/>
        <v>0</v>
      </c>
      <c r="J875" s="23">
        <f t="shared" ref="J875" si="257">IF($D875=J$6,$C875*$G875,0)</f>
        <v>0</v>
      </c>
      <c r="K875" s="24">
        <f t="shared" si="253"/>
        <v>0</v>
      </c>
      <c r="L875" s="24">
        <f t="shared" si="253"/>
        <v>0</v>
      </c>
      <c r="M875" s="24">
        <f t="shared" si="253"/>
        <v>0</v>
      </c>
      <c r="N875" s="24">
        <f t="shared" si="253"/>
        <v>0</v>
      </c>
      <c r="O875" s="24">
        <f t="shared" si="253"/>
        <v>0</v>
      </c>
      <c r="P875" s="24">
        <f t="shared" si="253"/>
        <v>0</v>
      </c>
      <c r="Q875" s="24">
        <f t="shared" si="253"/>
        <v>0</v>
      </c>
      <c r="R875" s="24">
        <f t="shared" si="253"/>
        <v>0</v>
      </c>
      <c r="S875" s="24">
        <f t="shared" si="253"/>
        <v>0</v>
      </c>
      <c r="T875" s="31"/>
    </row>
    <row r="876" spans="2:23" s="26" customFormat="1" ht="21" hidden="1" customHeight="1" outlineLevel="1" x14ac:dyDescent="0.25">
      <c r="B876" s="27"/>
      <c r="C876" s="18"/>
      <c r="D876" s="18"/>
      <c r="E876" s="19"/>
      <c r="F876" s="20"/>
      <c r="G876" s="28"/>
      <c r="H876" s="29">
        <f t="shared" si="247"/>
        <v>0</v>
      </c>
      <c r="I876" s="29">
        <f t="shared" si="248"/>
        <v>0</v>
      </c>
      <c r="J876" s="29">
        <f t="shared" ref="J876:J881" si="258">(H876*D876)+(I876*D876)</f>
        <v>0</v>
      </c>
      <c r="K876" s="24">
        <f t="shared" si="253"/>
        <v>0</v>
      </c>
      <c r="L876" s="24">
        <f t="shared" si="253"/>
        <v>0</v>
      </c>
      <c r="M876" s="24">
        <f t="shared" si="253"/>
        <v>0</v>
      </c>
      <c r="N876" s="24">
        <f t="shared" si="253"/>
        <v>0</v>
      </c>
      <c r="O876" s="24">
        <f t="shared" si="253"/>
        <v>0</v>
      </c>
      <c r="P876" s="24">
        <f t="shared" si="253"/>
        <v>0</v>
      </c>
      <c r="Q876" s="24">
        <f t="shared" si="253"/>
        <v>0</v>
      </c>
      <c r="R876" s="24">
        <f t="shared" si="253"/>
        <v>0</v>
      </c>
      <c r="S876" s="24">
        <f t="shared" si="253"/>
        <v>0</v>
      </c>
      <c r="T876" s="25" t="s">
        <v>31</v>
      </c>
      <c r="U876" s="30"/>
      <c r="W876" s="31"/>
    </row>
    <row r="877" spans="2:23" s="26" customFormat="1" ht="21" hidden="1" customHeight="1" outlineLevel="1" x14ac:dyDescent="0.25">
      <c r="B877" s="27"/>
      <c r="C877" s="18"/>
      <c r="D877" s="18"/>
      <c r="E877" s="19"/>
      <c r="F877" s="20"/>
      <c r="G877" s="28"/>
      <c r="H877" s="29">
        <f t="shared" si="247"/>
        <v>0</v>
      </c>
      <c r="I877" s="29">
        <f t="shared" si="248"/>
        <v>0</v>
      </c>
      <c r="J877" s="29">
        <f t="shared" si="258"/>
        <v>0</v>
      </c>
      <c r="K877" s="24">
        <f t="shared" si="253"/>
        <v>0</v>
      </c>
      <c r="L877" s="24">
        <f t="shared" si="253"/>
        <v>0</v>
      </c>
      <c r="M877" s="24">
        <f t="shared" si="253"/>
        <v>0</v>
      </c>
      <c r="N877" s="24">
        <f t="shared" si="253"/>
        <v>0</v>
      </c>
      <c r="O877" s="24">
        <f t="shared" si="253"/>
        <v>0</v>
      </c>
      <c r="P877" s="24">
        <f t="shared" si="253"/>
        <v>0</v>
      </c>
      <c r="Q877" s="24">
        <f t="shared" si="253"/>
        <v>0</v>
      </c>
      <c r="R877" s="24">
        <f t="shared" si="253"/>
        <v>0</v>
      </c>
      <c r="S877" s="24">
        <f t="shared" si="253"/>
        <v>0</v>
      </c>
      <c r="T877" s="25" t="s">
        <v>31</v>
      </c>
      <c r="U877" s="30"/>
      <c r="W877" s="31"/>
    </row>
    <row r="878" spans="2:23" s="26" customFormat="1" ht="21" hidden="1" customHeight="1" outlineLevel="1" x14ac:dyDescent="0.25">
      <c r="B878" s="27"/>
      <c r="C878" s="18"/>
      <c r="D878" s="18"/>
      <c r="E878" s="19"/>
      <c r="F878" s="20"/>
      <c r="G878" s="28"/>
      <c r="H878" s="29">
        <f t="shared" si="247"/>
        <v>0</v>
      </c>
      <c r="I878" s="29">
        <f t="shared" si="248"/>
        <v>0</v>
      </c>
      <c r="J878" s="29">
        <f t="shared" si="258"/>
        <v>0</v>
      </c>
      <c r="K878" s="24">
        <f t="shared" si="253"/>
        <v>0</v>
      </c>
      <c r="L878" s="24">
        <f t="shared" si="253"/>
        <v>0</v>
      </c>
      <c r="M878" s="24">
        <f t="shared" si="253"/>
        <v>0</v>
      </c>
      <c r="N878" s="24">
        <f t="shared" si="253"/>
        <v>0</v>
      </c>
      <c r="O878" s="24">
        <f t="shared" si="253"/>
        <v>0</v>
      </c>
      <c r="P878" s="24">
        <f t="shared" si="253"/>
        <v>0</v>
      </c>
      <c r="Q878" s="24">
        <f t="shared" si="253"/>
        <v>0</v>
      </c>
      <c r="R878" s="24">
        <f t="shared" si="253"/>
        <v>0</v>
      </c>
      <c r="S878" s="24">
        <f t="shared" si="253"/>
        <v>0</v>
      </c>
      <c r="T878" s="25" t="s">
        <v>31</v>
      </c>
      <c r="U878" s="30"/>
      <c r="W878" s="31"/>
    </row>
    <row r="879" spans="2:23" s="26" customFormat="1" ht="21" hidden="1" customHeight="1" outlineLevel="1" x14ac:dyDescent="0.25">
      <c r="B879" s="27"/>
      <c r="C879" s="18"/>
      <c r="D879" s="18"/>
      <c r="E879" s="19"/>
      <c r="F879" s="20"/>
      <c r="G879" s="28"/>
      <c r="H879" s="29">
        <f t="shared" si="247"/>
        <v>0</v>
      </c>
      <c r="I879" s="29">
        <f t="shared" si="248"/>
        <v>0</v>
      </c>
      <c r="J879" s="29">
        <f t="shared" si="258"/>
        <v>0</v>
      </c>
      <c r="K879" s="24">
        <f t="shared" si="253"/>
        <v>0</v>
      </c>
      <c r="L879" s="24">
        <f t="shared" si="253"/>
        <v>0</v>
      </c>
      <c r="M879" s="24">
        <f t="shared" si="253"/>
        <v>0</v>
      </c>
      <c r="N879" s="24">
        <f t="shared" si="253"/>
        <v>0</v>
      </c>
      <c r="O879" s="24">
        <f t="shared" si="253"/>
        <v>0</v>
      </c>
      <c r="P879" s="24">
        <f t="shared" si="253"/>
        <v>0</v>
      </c>
      <c r="Q879" s="24">
        <f t="shared" si="253"/>
        <v>0</v>
      </c>
      <c r="R879" s="24">
        <f t="shared" si="253"/>
        <v>0</v>
      </c>
      <c r="S879" s="24">
        <f t="shared" si="253"/>
        <v>0</v>
      </c>
      <c r="T879" s="25" t="s">
        <v>31</v>
      </c>
      <c r="U879" s="30"/>
      <c r="W879" s="31"/>
    </row>
    <row r="880" spans="2:23" s="38" customFormat="1" ht="21" hidden="1" customHeight="1" outlineLevel="1" x14ac:dyDescent="0.25">
      <c r="B880" s="32"/>
      <c r="C880" s="33"/>
      <c r="D880" s="33"/>
      <c r="E880" s="34"/>
      <c r="F880" s="35"/>
      <c r="G880" s="35"/>
      <c r="H880" s="29">
        <f t="shared" si="247"/>
        <v>0</v>
      </c>
      <c r="I880" s="29">
        <f t="shared" si="248"/>
        <v>0</v>
      </c>
      <c r="J880" s="36">
        <f t="shared" si="258"/>
        <v>0</v>
      </c>
      <c r="K880" s="24">
        <f t="shared" si="253"/>
        <v>0</v>
      </c>
      <c r="L880" s="24">
        <f t="shared" si="253"/>
        <v>0</v>
      </c>
      <c r="M880" s="24">
        <f t="shared" si="253"/>
        <v>0</v>
      </c>
      <c r="N880" s="24">
        <f t="shared" si="253"/>
        <v>0</v>
      </c>
      <c r="O880" s="24">
        <f t="shared" si="253"/>
        <v>0</v>
      </c>
      <c r="P880" s="24">
        <f t="shared" si="253"/>
        <v>0</v>
      </c>
      <c r="Q880" s="24">
        <f t="shared" si="253"/>
        <v>0</v>
      </c>
      <c r="R880" s="24">
        <f t="shared" si="253"/>
        <v>0</v>
      </c>
      <c r="S880" s="24">
        <f t="shared" si="253"/>
        <v>0</v>
      </c>
      <c r="T880" s="37" t="s">
        <v>31</v>
      </c>
      <c r="U880" s="37"/>
    </row>
    <row r="881" spans="2:23" s="26" customFormat="1" ht="21" hidden="1" customHeight="1" outlineLevel="1" x14ac:dyDescent="0.25">
      <c r="B881" s="27"/>
      <c r="C881" s="18"/>
      <c r="D881" s="18"/>
      <c r="E881" s="62"/>
      <c r="F881" s="20"/>
      <c r="G881" s="28"/>
      <c r="H881" s="29">
        <f t="shared" si="247"/>
        <v>0</v>
      </c>
      <c r="I881" s="29">
        <f t="shared" si="248"/>
        <v>0</v>
      </c>
      <c r="J881" s="29">
        <f t="shared" si="258"/>
        <v>0</v>
      </c>
      <c r="K881" s="24">
        <f t="shared" si="253"/>
        <v>0</v>
      </c>
      <c r="L881" s="24">
        <f t="shared" si="253"/>
        <v>0</v>
      </c>
      <c r="M881" s="24">
        <f t="shared" si="253"/>
        <v>0</v>
      </c>
      <c r="N881" s="24">
        <f t="shared" si="253"/>
        <v>0</v>
      </c>
      <c r="O881" s="24">
        <f t="shared" si="253"/>
        <v>0</v>
      </c>
      <c r="P881" s="24">
        <f t="shared" si="253"/>
        <v>0</v>
      </c>
      <c r="Q881" s="24">
        <f t="shared" si="253"/>
        <v>0</v>
      </c>
      <c r="R881" s="24">
        <f t="shared" si="253"/>
        <v>0</v>
      </c>
      <c r="S881" s="24">
        <f t="shared" si="253"/>
        <v>0</v>
      </c>
      <c r="T881" s="25" t="s">
        <v>31</v>
      </c>
      <c r="U881" s="30"/>
      <c r="W881" s="31"/>
    </row>
    <row r="882" spans="2:23" s="26" customFormat="1" ht="21" hidden="1" customHeight="1" outlineLevel="1" x14ac:dyDescent="0.25">
      <c r="B882" s="17"/>
      <c r="C882" s="18"/>
      <c r="D882" s="19"/>
      <c r="E882" s="20"/>
      <c r="F882" s="21"/>
      <c r="G882" s="22"/>
      <c r="H882" s="29">
        <f t="shared" si="247"/>
        <v>0</v>
      </c>
      <c r="I882" s="29">
        <f t="shared" si="248"/>
        <v>0</v>
      </c>
      <c r="J882" s="23">
        <f t="shared" ref="J882" si="259">IF($D882=J$6,$C882*$G882,0)</f>
        <v>0</v>
      </c>
      <c r="K882" s="24">
        <f t="shared" si="253"/>
        <v>0</v>
      </c>
      <c r="L882" s="24">
        <f t="shared" si="253"/>
        <v>0</v>
      </c>
      <c r="M882" s="24">
        <f t="shared" si="253"/>
        <v>0</v>
      </c>
      <c r="N882" s="24">
        <f t="shared" si="253"/>
        <v>0</v>
      </c>
      <c r="O882" s="24">
        <f t="shared" si="253"/>
        <v>0</v>
      </c>
      <c r="P882" s="24">
        <f t="shared" si="253"/>
        <v>0</v>
      </c>
      <c r="Q882" s="24">
        <f t="shared" si="253"/>
        <v>0</v>
      </c>
      <c r="R882" s="24">
        <f t="shared" si="253"/>
        <v>0</v>
      </c>
      <c r="S882" s="24">
        <f t="shared" si="253"/>
        <v>0</v>
      </c>
      <c r="T882" s="25" t="s">
        <v>31</v>
      </c>
    </row>
    <row r="883" spans="2:23" s="26" customFormat="1" ht="21" hidden="1" customHeight="1" outlineLevel="1" x14ac:dyDescent="0.25">
      <c r="B883" s="27"/>
      <c r="C883" s="18"/>
      <c r="D883" s="18"/>
      <c r="E883" s="19"/>
      <c r="F883" s="20"/>
      <c r="G883" s="28"/>
      <c r="H883" s="29">
        <f t="shared" si="247"/>
        <v>0</v>
      </c>
      <c r="I883" s="29">
        <f t="shared" si="248"/>
        <v>0</v>
      </c>
      <c r="J883" s="29">
        <f t="shared" ref="J883:J890" si="260">(H883*D883)+(I883*D883)</f>
        <v>0</v>
      </c>
      <c r="K883" s="24">
        <f t="shared" si="253"/>
        <v>0</v>
      </c>
      <c r="L883" s="24">
        <f t="shared" si="253"/>
        <v>0</v>
      </c>
      <c r="M883" s="24">
        <f t="shared" si="253"/>
        <v>0</v>
      </c>
      <c r="N883" s="24">
        <f t="shared" si="253"/>
        <v>0</v>
      </c>
      <c r="O883" s="24">
        <f t="shared" si="253"/>
        <v>0</v>
      </c>
      <c r="P883" s="24">
        <f t="shared" si="253"/>
        <v>0</v>
      </c>
      <c r="Q883" s="24">
        <f t="shared" si="253"/>
        <v>0</v>
      </c>
      <c r="R883" s="24">
        <f t="shared" si="253"/>
        <v>0</v>
      </c>
      <c r="S883" s="24">
        <f t="shared" si="253"/>
        <v>0</v>
      </c>
      <c r="T883" s="25" t="s">
        <v>31</v>
      </c>
      <c r="U883" s="30"/>
      <c r="W883" s="31"/>
    </row>
    <row r="884" spans="2:23" s="38" customFormat="1" ht="21" hidden="1" customHeight="1" outlineLevel="1" x14ac:dyDescent="0.25">
      <c r="B884" s="32"/>
      <c r="C884" s="33"/>
      <c r="D884" s="33"/>
      <c r="E884" s="34"/>
      <c r="F884" s="35"/>
      <c r="G884" s="35"/>
      <c r="H884" s="29">
        <f t="shared" si="247"/>
        <v>0</v>
      </c>
      <c r="I884" s="29">
        <f t="shared" si="248"/>
        <v>0</v>
      </c>
      <c r="J884" s="36">
        <f t="shared" si="260"/>
        <v>0</v>
      </c>
      <c r="K884" s="24">
        <f t="shared" si="253"/>
        <v>0</v>
      </c>
      <c r="L884" s="24">
        <f t="shared" si="253"/>
        <v>0</v>
      </c>
      <c r="M884" s="24">
        <f t="shared" si="253"/>
        <v>0</v>
      </c>
      <c r="N884" s="24">
        <f t="shared" si="253"/>
        <v>0</v>
      </c>
      <c r="O884" s="24">
        <f t="shared" si="253"/>
        <v>0</v>
      </c>
      <c r="P884" s="24">
        <f t="shared" si="253"/>
        <v>0</v>
      </c>
      <c r="Q884" s="24">
        <f t="shared" si="253"/>
        <v>0</v>
      </c>
      <c r="R884" s="24">
        <f t="shared" si="253"/>
        <v>0</v>
      </c>
      <c r="S884" s="24">
        <f t="shared" si="253"/>
        <v>0</v>
      </c>
      <c r="T884" s="37" t="s">
        <v>31</v>
      </c>
      <c r="U884" s="37"/>
    </row>
    <row r="885" spans="2:23" s="26" customFormat="1" ht="21" hidden="1" customHeight="1" outlineLevel="1" x14ac:dyDescent="0.25">
      <c r="B885" s="27"/>
      <c r="C885" s="18"/>
      <c r="D885" s="18"/>
      <c r="E885" s="19"/>
      <c r="F885" s="20"/>
      <c r="G885" s="28"/>
      <c r="H885" s="29">
        <f t="shared" si="247"/>
        <v>0</v>
      </c>
      <c r="I885" s="29">
        <f t="shared" si="248"/>
        <v>0</v>
      </c>
      <c r="J885" s="29">
        <f t="shared" si="260"/>
        <v>0</v>
      </c>
      <c r="K885" s="24">
        <f t="shared" si="253"/>
        <v>0</v>
      </c>
      <c r="L885" s="24">
        <f t="shared" si="253"/>
        <v>0</v>
      </c>
      <c r="M885" s="24">
        <f t="shared" si="253"/>
        <v>0</v>
      </c>
      <c r="N885" s="24">
        <f t="shared" si="253"/>
        <v>0</v>
      </c>
      <c r="O885" s="24">
        <f t="shared" si="253"/>
        <v>0</v>
      </c>
      <c r="P885" s="24">
        <f t="shared" si="253"/>
        <v>0</v>
      </c>
      <c r="Q885" s="24">
        <f t="shared" si="253"/>
        <v>0</v>
      </c>
      <c r="R885" s="24">
        <f t="shared" si="253"/>
        <v>0</v>
      </c>
      <c r="S885" s="24">
        <f t="shared" si="253"/>
        <v>0</v>
      </c>
      <c r="T885" s="25" t="s">
        <v>31</v>
      </c>
      <c r="U885" s="30"/>
      <c r="W885" s="31"/>
    </row>
    <row r="886" spans="2:23" s="26" customFormat="1" ht="21" hidden="1" customHeight="1" outlineLevel="1" x14ac:dyDescent="0.25">
      <c r="B886" s="27"/>
      <c r="C886" s="18"/>
      <c r="D886" s="18"/>
      <c r="E886" s="62"/>
      <c r="F886" s="20"/>
      <c r="G886" s="28"/>
      <c r="H886" s="29">
        <f t="shared" si="247"/>
        <v>0</v>
      </c>
      <c r="I886" s="29">
        <f t="shared" si="248"/>
        <v>0</v>
      </c>
      <c r="J886" s="29">
        <f t="shared" si="260"/>
        <v>0</v>
      </c>
      <c r="K886" s="24">
        <f t="shared" si="253"/>
        <v>0</v>
      </c>
      <c r="L886" s="24">
        <f t="shared" si="253"/>
        <v>0</v>
      </c>
      <c r="M886" s="24">
        <f t="shared" si="253"/>
        <v>0</v>
      </c>
      <c r="N886" s="24">
        <f t="shared" si="253"/>
        <v>0</v>
      </c>
      <c r="O886" s="24">
        <f t="shared" si="253"/>
        <v>0</v>
      </c>
      <c r="P886" s="24">
        <f t="shared" si="253"/>
        <v>0</v>
      </c>
      <c r="Q886" s="24">
        <f t="shared" si="253"/>
        <v>0</v>
      </c>
      <c r="R886" s="24">
        <f t="shared" si="253"/>
        <v>0</v>
      </c>
      <c r="S886" s="24">
        <f t="shared" si="253"/>
        <v>0</v>
      </c>
      <c r="T886" s="25" t="s">
        <v>31</v>
      </c>
      <c r="U886" s="30"/>
      <c r="W886" s="31"/>
    </row>
    <row r="887" spans="2:23" s="26" customFormat="1" ht="21" hidden="1" customHeight="1" outlineLevel="1" x14ac:dyDescent="0.25">
      <c r="B887" s="27"/>
      <c r="C887" s="18"/>
      <c r="D887" s="18"/>
      <c r="E887" s="19"/>
      <c r="F887" s="20"/>
      <c r="G887" s="28"/>
      <c r="H887" s="29">
        <f t="shared" si="247"/>
        <v>0</v>
      </c>
      <c r="I887" s="29">
        <f t="shared" si="248"/>
        <v>0</v>
      </c>
      <c r="J887" s="29">
        <f t="shared" si="260"/>
        <v>0</v>
      </c>
      <c r="K887" s="24">
        <f t="shared" si="253"/>
        <v>0</v>
      </c>
      <c r="L887" s="24">
        <f t="shared" si="253"/>
        <v>0</v>
      </c>
      <c r="M887" s="24">
        <f t="shared" si="253"/>
        <v>0</v>
      </c>
      <c r="N887" s="24">
        <f t="shared" si="253"/>
        <v>0</v>
      </c>
      <c r="O887" s="24">
        <f t="shared" si="253"/>
        <v>0</v>
      </c>
      <c r="P887" s="24">
        <f t="shared" si="253"/>
        <v>0</v>
      </c>
      <c r="Q887" s="24">
        <f t="shared" si="253"/>
        <v>0</v>
      </c>
      <c r="R887" s="24">
        <f t="shared" si="253"/>
        <v>0</v>
      </c>
      <c r="S887" s="24">
        <f t="shared" si="253"/>
        <v>0</v>
      </c>
      <c r="T887" s="25" t="s">
        <v>31</v>
      </c>
      <c r="U887" s="30"/>
      <c r="W887" s="31"/>
    </row>
    <row r="888" spans="2:23" s="26" customFormat="1" ht="21" hidden="1" customHeight="1" outlineLevel="1" x14ac:dyDescent="0.25">
      <c r="B888" s="27"/>
      <c r="C888" s="18"/>
      <c r="D888" s="18"/>
      <c r="E888" s="19"/>
      <c r="F888" s="20"/>
      <c r="G888" s="28"/>
      <c r="H888" s="29">
        <f t="shared" si="247"/>
        <v>0</v>
      </c>
      <c r="I888" s="29">
        <f t="shared" si="248"/>
        <v>0</v>
      </c>
      <c r="J888" s="29">
        <f t="shared" si="260"/>
        <v>0</v>
      </c>
      <c r="K888" s="24">
        <f t="shared" si="253"/>
        <v>0</v>
      </c>
      <c r="L888" s="24">
        <f t="shared" si="253"/>
        <v>0</v>
      </c>
      <c r="M888" s="24">
        <f t="shared" si="253"/>
        <v>0</v>
      </c>
      <c r="N888" s="24">
        <f t="shared" si="253"/>
        <v>0</v>
      </c>
      <c r="O888" s="24">
        <f t="shared" si="253"/>
        <v>0</v>
      </c>
      <c r="P888" s="24">
        <f t="shared" si="253"/>
        <v>0</v>
      </c>
      <c r="Q888" s="24">
        <f t="shared" si="253"/>
        <v>0</v>
      </c>
      <c r="R888" s="24">
        <f t="shared" si="253"/>
        <v>0</v>
      </c>
      <c r="S888" s="24">
        <f t="shared" si="253"/>
        <v>0</v>
      </c>
      <c r="T888" s="25" t="s">
        <v>31</v>
      </c>
      <c r="U888" s="30"/>
      <c r="W888" s="31"/>
    </row>
    <row r="889" spans="2:23" s="38" customFormat="1" ht="21" hidden="1" customHeight="1" outlineLevel="1" x14ac:dyDescent="0.25">
      <c r="B889" s="32"/>
      <c r="C889" s="33"/>
      <c r="D889" s="33"/>
      <c r="E889" s="34"/>
      <c r="F889" s="35"/>
      <c r="G889" s="35"/>
      <c r="H889" s="29">
        <f t="shared" si="247"/>
        <v>0</v>
      </c>
      <c r="I889" s="29">
        <f t="shared" si="248"/>
        <v>0</v>
      </c>
      <c r="J889" s="36">
        <f t="shared" si="260"/>
        <v>0</v>
      </c>
      <c r="K889" s="24">
        <f t="shared" si="253"/>
        <v>0</v>
      </c>
      <c r="L889" s="24">
        <f t="shared" si="253"/>
        <v>0</v>
      </c>
      <c r="M889" s="24">
        <f t="shared" si="253"/>
        <v>0</v>
      </c>
      <c r="N889" s="24">
        <f t="shared" ref="K889:S904" si="261">IF($E889=N$6,$J889,0)</f>
        <v>0</v>
      </c>
      <c r="O889" s="24">
        <f t="shared" si="261"/>
        <v>0</v>
      </c>
      <c r="P889" s="24">
        <f t="shared" si="261"/>
        <v>0</v>
      </c>
      <c r="Q889" s="24">
        <f t="shared" si="261"/>
        <v>0</v>
      </c>
      <c r="R889" s="24">
        <f t="shared" si="261"/>
        <v>0</v>
      </c>
      <c r="S889" s="24">
        <f t="shared" si="261"/>
        <v>0</v>
      </c>
      <c r="T889" s="37" t="s">
        <v>31</v>
      </c>
      <c r="U889" s="37"/>
    </row>
    <row r="890" spans="2:23" s="26" customFormat="1" ht="21" hidden="1" customHeight="1" outlineLevel="1" x14ac:dyDescent="0.25">
      <c r="B890" s="27"/>
      <c r="C890" s="18"/>
      <c r="D890" s="18"/>
      <c r="E890" s="62"/>
      <c r="F890" s="20"/>
      <c r="G890" s="28"/>
      <c r="H890" s="29">
        <f t="shared" si="247"/>
        <v>0</v>
      </c>
      <c r="I890" s="29">
        <f t="shared" si="248"/>
        <v>0</v>
      </c>
      <c r="J890" s="29">
        <f t="shared" si="260"/>
        <v>0</v>
      </c>
      <c r="K890" s="24">
        <f t="shared" si="261"/>
        <v>0</v>
      </c>
      <c r="L890" s="24">
        <f t="shared" si="261"/>
        <v>0</v>
      </c>
      <c r="M890" s="24">
        <f t="shared" si="261"/>
        <v>0</v>
      </c>
      <c r="N890" s="24">
        <f t="shared" si="261"/>
        <v>0</v>
      </c>
      <c r="O890" s="24">
        <f t="shared" si="261"/>
        <v>0</v>
      </c>
      <c r="P890" s="24">
        <f t="shared" si="261"/>
        <v>0</v>
      </c>
      <c r="Q890" s="24">
        <f t="shared" si="261"/>
        <v>0</v>
      </c>
      <c r="R890" s="24">
        <f t="shared" si="261"/>
        <v>0</v>
      </c>
      <c r="S890" s="24">
        <f t="shared" si="261"/>
        <v>0</v>
      </c>
      <c r="T890" s="25" t="s">
        <v>31</v>
      </c>
      <c r="U890" s="30"/>
      <c r="W890" s="31"/>
    </row>
    <row r="891" spans="2:23" s="26" customFormat="1" ht="21" hidden="1" customHeight="1" outlineLevel="1" x14ac:dyDescent="0.25">
      <c r="B891" s="17"/>
      <c r="C891" s="18"/>
      <c r="D891" s="19"/>
      <c r="E891" s="20"/>
      <c r="F891" s="21"/>
      <c r="G891" s="22"/>
      <c r="H891" s="29">
        <f t="shared" si="247"/>
        <v>0</v>
      </c>
      <c r="I891" s="29">
        <f t="shared" si="248"/>
        <v>0</v>
      </c>
      <c r="J891" s="23">
        <f t="shared" ref="J891" si="262">IF($D891=J$6,$C891*$G891,0)</f>
        <v>0</v>
      </c>
      <c r="K891" s="24">
        <f t="shared" si="261"/>
        <v>0</v>
      </c>
      <c r="L891" s="24">
        <f t="shared" si="261"/>
        <v>0</v>
      </c>
      <c r="M891" s="24">
        <f t="shared" si="261"/>
        <v>0</v>
      </c>
      <c r="N891" s="24">
        <f t="shared" si="261"/>
        <v>0</v>
      </c>
      <c r="O891" s="24">
        <f t="shared" si="261"/>
        <v>0</v>
      </c>
      <c r="P891" s="24">
        <f t="shared" si="261"/>
        <v>0</v>
      </c>
      <c r="Q891" s="24">
        <f t="shared" si="261"/>
        <v>0</v>
      </c>
      <c r="R891" s="24">
        <f t="shared" si="261"/>
        <v>0</v>
      </c>
      <c r="S891" s="24">
        <f t="shared" si="261"/>
        <v>0</v>
      </c>
      <c r="T891" s="25" t="s">
        <v>31</v>
      </c>
    </row>
    <row r="892" spans="2:23" s="26" customFormat="1" ht="21" hidden="1" customHeight="1" outlineLevel="1" x14ac:dyDescent="0.25">
      <c r="B892" s="27"/>
      <c r="C892" s="18"/>
      <c r="D892" s="18"/>
      <c r="E892" s="19"/>
      <c r="F892" s="20"/>
      <c r="G892" s="28"/>
      <c r="H892" s="29">
        <f t="shared" si="247"/>
        <v>0</v>
      </c>
      <c r="I892" s="29">
        <f t="shared" si="248"/>
        <v>0</v>
      </c>
      <c r="J892" s="29">
        <f>(H892*D892)+(I892*D892)</f>
        <v>0</v>
      </c>
      <c r="K892" s="24">
        <f t="shared" si="261"/>
        <v>0</v>
      </c>
      <c r="L892" s="24">
        <f t="shared" si="261"/>
        <v>0</v>
      </c>
      <c r="M892" s="24">
        <f t="shared" si="261"/>
        <v>0</v>
      </c>
      <c r="N892" s="24">
        <f t="shared" si="261"/>
        <v>0</v>
      </c>
      <c r="O892" s="24">
        <f t="shared" si="261"/>
        <v>0</v>
      </c>
      <c r="P892" s="24">
        <f t="shared" si="261"/>
        <v>0</v>
      </c>
      <c r="Q892" s="24">
        <f t="shared" si="261"/>
        <v>0</v>
      </c>
      <c r="R892" s="24">
        <f t="shared" si="261"/>
        <v>0</v>
      </c>
      <c r="S892" s="24">
        <f t="shared" si="261"/>
        <v>0</v>
      </c>
      <c r="T892" s="25" t="s">
        <v>31</v>
      </c>
      <c r="U892" s="30"/>
      <c r="W892" s="31"/>
    </row>
    <row r="893" spans="2:23" s="38" customFormat="1" ht="21" hidden="1" customHeight="1" outlineLevel="1" x14ac:dyDescent="0.25">
      <c r="B893" s="32"/>
      <c r="C893" s="33"/>
      <c r="D893" s="33"/>
      <c r="E893" s="34"/>
      <c r="F893" s="35"/>
      <c r="G893" s="35"/>
      <c r="H893" s="29">
        <f t="shared" si="247"/>
        <v>0</v>
      </c>
      <c r="I893" s="29">
        <f t="shared" si="248"/>
        <v>0</v>
      </c>
      <c r="J893" s="36">
        <f t="shared" ref="J893:J897" si="263">(H893*D893)+(I893*D893)</f>
        <v>0</v>
      </c>
      <c r="K893" s="24">
        <f t="shared" si="261"/>
        <v>0</v>
      </c>
      <c r="L893" s="24">
        <f t="shared" si="261"/>
        <v>0</v>
      </c>
      <c r="M893" s="24">
        <f t="shared" si="261"/>
        <v>0</v>
      </c>
      <c r="N893" s="24">
        <f t="shared" si="261"/>
        <v>0</v>
      </c>
      <c r="O893" s="24">
        <f t="shared" si="261"/>
        <v>0</v>
      </c>
      <c r="P893" s="24">
        <f t="shared" si="261"/>
        <v>0</v>
      </c>
      <c r="Q893" s="24">
        <f t="shared" si="261"/>
        <v>0</v>
      </c>
      <c r="R893" s="24">
        <f t="shared" si="261"/>
        <v>0</v>
      </c>
      <c r="S893" s="24">
        <f t="shared" si="261"/>
        <v>0</v>
      </c>
      <c r="T893" s="37" t="s">
        <v>31</v>
      </c>
      <c r="U893" s="37"/>
    </row>
    <row r="894" spans="2:23" s="26" customFormat="1" ht="21" hidden="1" customHeight="1" outlineLevel="1" x14ac:dyDescent="0.25">
      <c r="B894" s="27"/>
      <c r="C894" s="18"/>
      <c r="D894" s="18"/>
      <c r="E894" s="19"/>
      <c r="F894" s="20"/>
      <c r="G894" s="28"/>
      <c r="H894" s="29">
        <f t="shared" si="247"/>
        <v>0</v>
      </c>
      <c r="I894" s="29">
        <f t="shared" si="248"/>
        <v>0</v>
      </c>
      <c r="J894" s="29">
        <f t="shared" si="263"/>
        <v>0</v>
      </c>
      <c r="K894" s="24">
        <f t="shared" si="261"/>
        <v>0</v>
      </c>
      <c r="L894" s="24">
        <f t="shared" si="261"/>
        <v>0</v>
      </c>
      <c r="M894" s="24">
        <f t="shared" si="261"/>
        <v>0</v>
      </c>
      <c r="N894" s="24">
        <f t="shared" si="261"/>
        <v>0</v>
      </c>
      <c r="O894" s="24">
        <f t="shared" si="261"/>
        <v>0</v>
      </c>
      <c r="P894" s="24">
        <f t="shared" si="261"/>
        <v>0</v>
      </c>
      <c r="Q894" s="24">
        <f t="shared" si="261"/>
        <v>0</v>
      </c>
      <c r="R894" s="24">
        <f t="shared" si="261"/>
        <v>0</v>
      </c>
      <c r="S894" s="24">
        <f t="shared" si="261"/>
        <v>0</v>
      </c>
      <c r="T894" s="25" t="s">
        <v>31</v>
      </c>
      <c r="U894" s="30"/>
      <c r="W894" s="31"/>
    </row>
    <row r="895" spans="2:23" s="38" customFormat="1" ht="21" hidden="1" customHeight="1" outlineLevel="1" x14ac:dyDescent="0.25">
      <c r="B895" s="32"/>
      <c r="C895" s="33"/>
      <c r="D895" s="33"/>
      <c r="E895" s="34"/>
      <c r="F895" s="35"/>
      <c r="G895" s="35"/>
      <c r="H895" s="29">
        <f t="shared" si="247"/>
        <v>0</v>
      </c>
      <c r="I895" s="29">
        <f t="shared" si="248"/>
        <v>0</v>
      </c>
      <c r="J895" s="36">
        <f t="shared" si="263"/>
        <v>0</v>
      </c>
      <c r="K895" s="24">
        <f t="shared" si="261"/>
        <v>0</v>
      </c>
      <c r="L895" s="24">
        <f t="shared" si="261"/>
        <v>0</v>
      </c>
      <c r="M895" s="24">
        <f t="shared" si="261"/>
        <v>0</v>
      </c>
      <c r="N895" s="24">
        <f t="shared" si="261"/>
        <v>0</v>
      </c>
      <c r="O895" s="24">
        <f t="shared" si="261"/>
        <v>0</v>
      </c>
      <c r="P895" s="24">
        <f t="shared" si="261"/>
        <v>0</v>
      </c>
      <c r="Q895" s="24">
        <f t="shared" si="261"/>
        <v>0</v>
      </c>
      <c r="R895" s="24">
        <f t="shared" si="261"/>
        <v>0</v>
      </c>
      <c r="S895" s="24">
        <f t="shared" si="261"/>
        <v>0</v>
      </c>
      <c r="T895" s="37" t="s">
        <v>31</v>
      </c>
      <c r="U895" s="37"/>
    </row>
    <row r="896" spans="2:23" s="26" customFormat="1" ht="21" hidden="1" customHeight="1" outlineLevel="1" x14ac:dyDescent="0.25">
      <c r="B896" s="27"/>
      <c r="C896" s="18"/>
      <c r="D896" s="18"/>
      <c r="E896" s="62"/>
      <c r="F896" s="20"/>
      <c r="G896" s="28"/>
      <c r="H896" s="29">
        <f t="shared" si="247"/>
        <v>0</v>
      </c>
      <c r="I896" s="29">
        <f t="shared" si="248"/>
        <v>0</v>
      </c>
      <c r="J896" s="29">
        <f t="shared" si="263"/>
        <v>0</v>
      </c>
      <c r="K896" s="24">
        <f t="shared" si="261"/>
        <v>0</v>
      </c>
      <c r="L896" s="24">
        <f t="shared" si="261"/>
        <v>0</v>
      </c>
      <c r="M896" s="24">
        <f t="shared" si="261"/>
        <v>0</v>
      </c>
      <c r="N896" s="24">
        <f t="shared" si="261"/>
        <v>0</v>
      </c>
      <c r="O896" s="24">
        <f t="shared" si="261"/>
        <v>0</v>
      </c>
      <c r="P896" s="24">
        <f t="shared" si="261"/>
        <v>0</v>
      </c>
      <c r="Q896" s="24">
        <f t="shared" si="261"/>
        <v>0</v>
      </c>
      <c r="R896" s="24">
        <f t="shared" si="261"/>
        <v>0</v>
      </c>
      <c r="S896" s="24">
        <f t="shared" si="261"/>
        <v>0</v>
      </c>
      <c r="T896" s="25" t="s">
        <v>31</v>
      </c>
      <c r="U896" s="30"/>
      <c r="W896" s="31"/>
    </row>
    <row r="897" spans="2:23" s="26" customFormat="1" ht="21" hidden="1" customHeight="1" outlineLevel="1" x14ac:dyDescent="0.25">
      <c r="B897" s="27"/>
      <c r="C897" s="18"/>
      <c r="D897" s="18"/>
      <c r="E897" s="19"/>
      <c r="F897" s="20"/>
      <c r="G897" s="28"/>
      <c r="H897" s="29">
        <f t="shared" si="247"/>
        <v>0</v>
      </c>
      <c r="I897" s="29">
        <f t="shared" si="248"/>
        <v>0</v>
      </c>
      <c r="J897" s="29">
        <f t="shared" si="263"/>
        <v>0</v>
      </c>
      <c r="K897" s="24">
        <f t="shared" si="261"/>
        <v>0</v>
      </c>
      <c r="L897" s="24">
        <f t="shared" si="261"/>
        <v>0</v>
      </c>
      <c r="M897" s="24">
        <f t="shared" si="261"/>
        <v>0</v>
      </c>
      <c r="N897" s="24">
        <f t="shared" si="261"/>
        <v>0</v>
      </c>
      <c r="O897" s="24">
        <f t="shared" si="261"/>
        <v>0</v>
      </c>
      <c r="P897" s="24">
        <f t="shared" si="261"/>
        <v>0</v>
      </c>
      <c r="Q897" s="24">
        <f t="shared" si="261"/>
        <v>0</v>
      </c>
      <c r="R897" s="24">
        <f t="shared" si="261"/>
        <v>0</v>
      </c>
      <c r="S897" s="24">
        <f t="shared" si="261"/>
        <v>0</v>
      </c>
      <c r="T897" s="25" t="s">
        <v>31</v>
      </c>
      <c r="U897" s="30"/>
      <c r="W897" s="31"/>
    </row>
    <row r="898" spans="2:23" s="26" customFormat="1" ht="21" hidden="1" customHeight="1" outlineLevel="1" x14ac:dyDescent="0.25">
      <c r="B898" s="69"/>
      <c r="C898" s="65"/>
      <c r="D898" s="65"/>
      <c r="E898" s="66"/>
      <c r="F898" s="39"/>
      <c r="G898" s="39"/>
      <c r="H898" s="29">
        <f t="shared" si="247"/>
        <v>0</v>
      </c>
      <c r="I898" s="29">
        <f t="shared" si="248"/>
        <v>0</v>
      </c>
      <c r="J898" s="29"/>
      <c r="K898" s="24"/>
      <c r="L898" s="24"/>
      <c r="M898" s="24"/>
      <c r="N898" s="24"/>
      <c r="O898" s="24"/>
      <c r="P898" s="24"/>
      <c r="Q898" s="24"/>
      <c r="R898" s="24"/>
      <c r="S898" s="24"/>
      <c r="T898" s="25"/>
      <c r="U898" s="30"/>
      <c r="W898" s="31"/>
    </row>
    <row r="899" spans="2:23" s="26" customFormat="1" ht="21" hidden="1" customHeight="1" outlineLevel="1" x14ac:dyDescent="0.25">
      <c r="B899" s="17"/>
      <c r="C899" s="18"/>
      <c r="D899" s="19"/>
      <c r="E899" s="20"/>
      <c r="F899" s="21"/>
      <c r="G899" s="22"/>
      <c r="H899" s="29">
        <f t="shared" si="247"/>
        <v>0</v>
      </c>
      <c r="I899" s="29">
        <f t="shared" si="248"/>
        <v>0</v>
      </c>
      <c r="J899" s="23">
        <f t="shared" ref="J899" si="264">IF($D899=J$6,$C899*$G899,0)</f>
        <v>0</v>
      </c>
      <c r="K899" s="24">
        <f t="shared" ref="K899:S922" si="265">IF($E899=K$6,$J899,0)</f>
        <v>0</v>
      </c>
      <c r="L899" s="24">
        <f t="shared" si="265"/>
        <v>0</v>
      </c>
      <c r="M899" s="24">
        <f t="shared" si="265"/>
        <v>0</v>
      </c>
      <c r="N899" s="24">
        <f t="shared" si="261"/>
        <v>0</v>
      </c>
      <c r="O899" s="24">
        <f t="shared" si="261"/>
        <v>0</v>
      </c>
      <c r="P899" s="24">
        <f t="shared" si="261"/>
        <v>0</v>
      </c>
      <c r="Q899" s="24">
        <f t="shared" si="261"/>
        <v>0</v>
      </c>
      <c r="R899" s="24">
        <f t="shared" si="261"/>
        <v>0</v>
      </c>
      <c r="S899" s="24">
        <f t="shared" si="261"/>
        <v>0</v>
      </c>
      <c r="T899" s="25" t="s">
        <v>31</v>
      </c>
    </row>
    <row r="900" spans="2:23" s="26" customFormat="1" ht="21" hidden="1" customHeight="1" outlineLevel="1" x14ac:dyDescent="0.25">
      <c r="B900" s="27"/>
      <c r="C900" s="18"/>
      <c r="D900" s="18"/>
      <c r="E900" s="19"/>
      <c r="F900" s="20"/>
      <c r="G900" s="28"/>
      <c r="H900" s="29">
        <f t="shared" si="247"/>
        <v>0</v>
      </c>
      <c r="I900" s="29">
        <f t="shared" si="248"/>
        <v>0</v>
      </c>
      <c r="J900" s="29">
        <f>(H900*D900)+(I900*D900)</f>
        <v>0</v>
      </c>
      <c r="K900" s="24">
        <f t="shared" si="265"/>
        <v>0</v>
      </c>
      <c r="L900" s="24">
        <f t="shared" si="265"/>
        <v>0</v>
      </c>
      <c r="M900" s="24">
        <f t="shared" si="265"/>
        <v>0</v>
      </c>
      <c r="N900" s="24">
        <f t="shared" si="265"/>
        <v>0</v>
      </c>
      <c r="O900" s="24">
        <f t="shared" si="265"/>
        <v>0</v>
      </c>
      <c r="P900" s="24">
        <f t="shared" si="265"/>
        <v>0</v>
      </c>
      <c r="Q900" s="24">
        <f t="shared" si="265"/>
        <v>0</v>
      </c>
      <c r="R900" s="24">
        <f t="shared" si="265"/>
        <v>0</v>
      </c>
      <c r="S900" s="24">
        <f t="shared" si="265"/>
        <v>0</v>
      </c>
      <c r="T900" s="25" t="s">
        <v>31</v>
      </c>
      <c r="U900" s="30"/>
      <c r="W900" s="31"/>
    </row>
    <row r="901" spans="2:23" s="38" customFormat="1" ht="21" hidden="1" customHeight="1" outlineLevel="1" x14ac:dyDescent="0.25">
      <c r="B901" s="32"/>
      <c r="C901" s="33"/>
      <c r="D901" s="33"/>
      <c r="E901" s="34"/>
      <c r="F901" s="35"/>
      <c r="G901" s="35"/>
      <c r="H901" s="29">
        <f t="shared" si="247"/>
        <v>0</v>
      </c>
      <c r="I901" s="29">
        <f t="shared" si="248"/>
        <v>0</v>
      </c>
      <c r="J901" s="36">
        <f t="shared" ref="J901:J923" si="266">(H901*D901)+(I901*D901)</f>
        <v>0</v>
      </c>
      <c r="K901" s="24">
        <f t="shared" si="265"/>
        <v>0</v>
      </c>
      <c r="L901" s="24">
        <f t="shared" si="265"/>
        <v>0</v>
      </c>
      <c r="M901" s="24">
        <f t="shared" si="265"/>
        <v>0</v>
      </c>
      <c r="N901" s="24">
        <f t="shared" si="265"/>
        <v>0</v>
      </c>
      <c r="O901" s="24">
        <f t="shared" si="265"/>
        <v>0</v>
      </c>
      <c r="P901" s="24">
        <f t="shared" si="265"/>
        <v>0</v>
      </c>
      <c r="Q901" s="24">
        <f t="shared" si="265"/>
        <v>0</v>
      </c>
      <c r="R901" s="24">
        <f t="shared" si="265"/>
        <v>0</v>
      </c>
      <c r="S901" s="24">
        <f t="shared" si="265"/>
        <v>0</v>
      </c>
      <c r="T901" s="37" t="s">
        <v>31</v>
      </c>
      <c r="U901" s="37"/>
    </row>
    <row r="902" spans="2:23" s="26" customFormat="1" ht="21" hidden="1" customHeight="1" outlineLevel="1" x14ac:dyDescent="0.25">
      <c r="B902" s="27"/>
      <c r="C902" s="18"/>
      <c r="D902" s="18"/>
      <c r="E902" s="19"/>
      <c r="F902" s="20"/>
      <c r="G902" s="28"/>
      <c r="H902" s="29">
        <f t="shared" si="247"/>
        <v>0</v>
      </c>
      <c r="I902" s="29">
        <f t="shared" si="248"/>
        <v>0</v>
      </c>
      <c r="J902" s="29">
        <f t="shared" si="266"/>
        <v>0</v>
      </c>
      <c r="K902" s="24">
        <f t="shared" si="265"/>
        <v>0</v>
      </c>
      <c r="L902" s="24">
        <f t="shared" si="261"/>
        <v>0</v>
      </c>
      <c r="M902" s="24">
        <f t="shared" si="261"/>
        <v>0</v>
      </c>
      <c r="N902" s="24">
        <f t="shared" si="261"/>
        <v>0</v>
      </c>
      <c r="O902" s="24">
        <f t="shared" si="261"/>
        <v>0</v>
      </c>
      <c r="P902" s="24">
        <f t="shared" si="261"/>
        <v>0</v>
      </c>
      <c r="Q902" s="24">
        <f t="shared" si="261"/>
        <v>0</v>
      </c>
      <c r="R902" s="24">
        <f t="shared" si="261"/>
        <v>0</v>
      </c>
      <c r="S902" s="24">
        <f t="shared" si="261"/>
        <v>0</v>
      </c>
      <c r="T902" s="25" t="s">
        <v>31</v>
      </c>
      <c r="U902" s="30"/>
      <c r="W902" s="31"/>
    </row>
    <row r="903" spans="2:23" s="26" customFormat="1" ht="21" hidden="1" customHeight="1" outlineLevel="1" x14ac:dyDescent="0.25">
      <c r="B903" s="27"/>
      <c r="C903" s="18"/>
      <c r="D903" s="18"/>
      <c r="E903" s="19"/>
      <c r="F903" s="20"/>
      <c r="G903" s="28"/>
      <c r="H903" s="29">
        <f t="shared" si="247"/>
        <v>0</v>
      </c>
      <c r="I903" s="29">
        <f t="shared" si="248"/>
        <v>0</v>
      </c>
      <c r="J903" s="29">
        <f t="shared" si="266"/>
        <v>0</v>
      </c>
      <c r="K903" s="24">
        <f t="shared" si="265"/>
        <v>0</v>
      </c>
      <c r="L903" s="24">
        <f t="shared" si="261"/>
        <v>0</v>
      </c>
      <c r="M903" s="24">
        <f t="shared" si="261"/>
        <v>0</v>
      </c>
      <c r="N903" s="24">
        <f t="shared" si="261"/>
        <v>0</v>
      </c>
      <c r="O903" s="24">
        <f t="shared" si="261"/>
        <v>0</v>
      </c>
      <c r="P903" s="24">
        <f t="shared" si="261"/>
        <v>0</v>
      </c>
      <c r="Q903" s="24">
        <f t="shared" si="261"/>
        <v>0</v>
      </c>
      <c r="R903" s="24">
        <f t="shared" si="261"/>
        <v>0</v>
      </c>
      <c r="S903" s="24">
        <f t="shared" si="261"/>
        <v>0</v>
      </c>
      <c r="T903" s="25" t="s">
        <v>31</v>
      </c>
      <c r="U903" s="30"/>
      <c r="W903" s="31"/>
    </row>
    <row r="904" spans="2:23" s="38" customFormat="1" ht="21" hidden="1" customHeight="1" outlineLevel="1" x14ac:dyDescent="0.25">
      <c r="B904" s="32"/>
      <c r="C904" s="33"/>
      <c r="D904" s="33"/>
      <c r="E904" s="34"/>
      <c r="F904" s="35"/>
      <c r="G904" s="35"/>
      <c r="H904" s="29">
        <f t="shared" si="247"/>
        <v>0</v>
      </c>
      <c r="I904" s="29">
        <f t="shared" si="248"/>
        <v>0</v>
      </c>
      <c r="J904" s="36">
        <f t="shared" si="266"/>
        <v>0</v>
      </c>
      <c r="K904" s="24">
        <f t="shared" si="265"/>
        <v>0</v>
      </c>
      <c r="L904" s="24">
        <f t="shared" si="261"/>
        <v>0</v>
      </c>
      <c r="M904" s="24">
        <f t="shared" si="261"/>
        <v>0</v>
      </c>
      <c r="N904" s="24">
        <f t="shared" si="261"/>
        <v>0</v>
      </c>
      <c r="O904" s="24">
        <f t="shared" si="261"/>
        <v>0</v>
      </c>
      <c r="P904" s="24">
        <f t="shared" si="261"/>
        <v>0</v>
      </c>
      <c r="Q904" s="24">
        <f t="shared" si="261"/>
        <v>0</v>
      </c>
      <c r="R904" s="24">
        <f t="shared" si="261"/>
        <v>0</v>
      </c>
      <c r="S904" s="24">
        <f t="shared" si="261"/>
        <v>0</v>
      </c>
      <c r="T904" s="37" t="s">
        <v>31</v>
      </c>
      <c r="U904" s="37"/>
    </row>
    <row r="905" spans="2:23" s="26" customFormat="1" ht="21" hidden="1" customHeight="1" outlineLevel="1" x14ac:dyDescent="0.25">
      <c r="B905" s="27"/>
      <c r="C905" s="18"/>
      <c r="D905" s="18"/>
      <c r="E905" s="19"/>
      <c r="F905" s="20"/>
      <c r="G905" s="28"/>
      <c r="H905" s="29">
        <f t="shared" si="247"/>
        <v>0</v>
      </c>
      <c r="I905" s="29">
        <f t="shared" si="248"/>
        <v>0</v>
      </c>
      <c r="J905" s="29">
        <f t="shared" si="266"/>
        <v>0</v>
      </c>
      <c r="K905" s="24">
        <f t="shared" si="265"/>
        <v>0</v>
      </c>
      <c r="L905" s="24">
        <f t="shared" si="265"/>
        <v>0</v>
      </c>
      <c r="M905" s="24">
        <f t="shared" si="265"/>
        <v>0</v>
      </c>
      <c r="N905" s="24">
        <f t="shared" si="265"/>
        <v>0</v>
      </c>
      <c r="O905" s="24">
        <f t="shared" si="265"/>
        <v>0</v>
      </c>
      <c r="P905" s="24">
        <f t="shared" si="265"/>
        <v>0</v>
      </c>
      <c r="Q905" s="24">
        <f t="shared" si="265"/>
        <v>0</v>
      </c>
      <c r="R905" s="24">
        <f t="shared" si="265"/>
        <v>0</v>
      </c>
      <c r="S905" s="24">
        <f t="shared" si="265"/>
        <v>0</v>
      </c>
      <c r="T905" s="25" t="s">
        <v>31</v>
      </c>
      <c r="U905" s="30"/>
      <c r="W905" s="31"/>
    </row>
    <row r="906" spans="2:23" s="26" customFormat="1" ht="21" hidden="1" customHeight="1" outlineLevel="1" x14ac:dyDescent="0.25">
      <c r="B906" s="27"/>
      <c r="C906" s="18"/>
      <c r="D906" s="18"/>
      <c r="E906" s="19"/>
      <c r="F906" s="20"/>
      <c r="G906" s="28"/>
      <c r="H906" s="29">
        <f t="shared" si="247"/>
        <v>0</v>
      </c>
      <c r="I906" s="29">
        <f t="shared" si="248"/>
        <v>0</v>
      </c>
      <c r="J906" s="29">
        <f t="shared" si="266"/>
        <v>0</v>
      </c>
      <c r="K906" s="24">
        <f t="shared" si="265"/>
        <v>0</v>
      </c>
      <c r="L906" s="24">
        <f t="shared" si="265"/>
        <v>0</v>
      </c>
      <c r="M906" s="24">
        <f t="shared" si="265"/>
        <v>0</v>
      </c>
      <c r="N906" s="24">
        <f t="shared" si="265"/>
        <v>0</v>
      </c>
      <c r="O906" s="24">
        <f t="shared" si="265"/>
        <v>0</v>
      </c>
      <c r="P906" s="24">
        <f t="shared" si="265"/>
        <v>0</v>
      </c>
      <c r="Q906" s="24">
        <f t="shared" si="265"/>
        <v>0</v>
      </c>
      <c r="R906" s="24">
        <f t="shared" si="265"/>
        <v>0</v>
      </c>
      <c r="S906" s="24">
        <f t="shared" si="265"/>
        <v>0</v>
      </c>
      <c r="T906" s="25" t="s">
        <v>31</v>
      </c>
      <c r="U906" s="30"/>
      <c r="W906" s="31"/>
    </row>
    <row r="907" spans="2:23" s="38" customFormat="1" ht="21" hidden="1" customHeight="1" outlineLevel="1" x14ac:dyDescent="0.25">
      <c r="B907" s="32"/>
      <c r="C907" s="33"/>
      <c r="D907" s="33"/>
      <c r="E907" s="34"/>
      <c r="F907" s="35"/>
      <c r="G907" s="35"/>
      <c r="H907" s="29">
        <f t="shared" si="247"/>
        <v>0</v>
      </c>
      <c r="I907" s="29">
        <f t="shared" si="248"/>
        <v>0</v>
      </c>
      <c r="J907" s="36">
        <f t="shared" si="266"/>
        <v>0</v>
      </c>
      <c r="K907" s="24">
        <f t="shared" si="265"/>
        <v>0</v>
      </c>
      <c r="L907" s="24">
        <f t="shared" si="265"/>
        <v>0</v>
      </c>
      <c r="M907" s="24">
        <f t="shared" si="265"/>
        <v>0</v>
      </c>
      <c r="N907" s="24">
        <f t="shared" si="265"/>
        <v>0</v>
      </c>
      <c r="O907" s="24">
        <f t="shared" si="265"/>
        <v>0</v>
      </c>
      <c r="P907" s="24">
        <f t="shared" si="265"/>
        <v>0</v>
      </c>
      <c r="Q907" s="24">
        <f t="shared" si="265"/>
        <v>0</v>
      </c>
      <c r="R907" s="24">
        <f t="shared" si="265"/>
        <v>0</v>
      </c>
      <c r="S907" s="24">
        <f t="shared" si="265"/>
        <v>0</v>
      </c>
      <c r="T907" s="37" t="s">
        <v>31</v>
      </c>
      <c r="U907" s="37"/>
    </row>
    <row r="908" spans="2:23" s="26" customFormat="1" ht="21" hidden="1" customHeight="1" outlineLevel="1" x14ac:dyDescent="0.25">
      <c r="B908" s="27"/>
      <c r="C908" s="18"/>
      <c r="D908" s="18"/>
      <c r="E908" s="19"/>
      <c r="F908" s="20"/>
      <c r="G908" s="28"/>
      <c r="H908" s="29">
        <f t="shared" si="247"/>
        <v>0</v>
      </c>
      <c r="I908" s="29">
        <f t="shared" si="248"/>
        <v>0</v>
      </c>
      <c r="J908" s="29">
        <f t="shared" si="266"/>
        <v>0</v>
      </c>
      <c r="K908" s="24">
        <f t="shared" si="265"/>
        <v>0</v>
      </c>
      <c r="L908" s="24">
        <f t="shared" si="265"/>
        <v>0</v>
      </c>
      <c r="M908" s="24">
        <f t="shared" si="265"/>
        <v>0</v>
      </c>
      <c r="N908" s="24">
        <f t="shared" si="265"/>
        <v>0</v>
      </c>
      <c r="O908" s="24">
        <f t="shared" si="265"/>
        <v>0</v>
      </c>
      <c r="P908" s="24">
        <f t="shared" si="265"/>
        <v>0</v>
      </c>
      <c r="Q908" s="24">
        <f t="shared" si="265"/>
        <v>0</v>
      </c>
      <c r="R908" s="24">
        <f t="shared" si="265"/>
        <v>0</v>
      </c>
      <c r="S908" s="24">
        <f t="shared" si="265"/>
        <v>0</v>
      </c>
      <c r="T908" s="25" t="s">
        <v>31</v>
      </c>
      <c r="U908" s="30"/>
      <c r="W908" s="31"/>
    </row>
    <row r="909" spans="2:23" s="26" customFormat="1" ht="21" hidden="1" customHeight="1" outlineLevel="1" x14ac:dyDescent="0.25">
      <c r="B909" s="27"/>
      <c r="C909" s="18"/>
      <c r="D909" s="18"/>
      <c r="E909" s="19"/>
      <c r="F909" s="20"/>
      <c r="G909" s="28"/>
      <c r="H909" s="29">
        <f t="shared" ref="H909:H923" si="267">IF(C909="A",PRODUCT(E909:G909),0)</f>
        <v>0</v>
      </c>
      <c r="I909" s="29">
        <f t="shared" ref="I909:I923" si="268">IF(C909="D",-PRODUCT(E909:G909),0)</f>
        <v>0</v>
      </c>
      <c r="J909" s="29">
        <f t="shared" si="266"/>
        <v>0</v>
      </c>
      <c r="K909" s="24">
        <f t="shared" si="265"/>
        <v>0</v>
      </c>
      <c r="L909" s="24">
        <f t="shared" si="265"/>
        <v>0</v>
      </c>
      <c r="M909" s="24">
        <f t="shared" si="265"/>
        <v>0</v>
      </c>
      <c r="N909" s="24">
        <f t="shared" si="265"/>
        <v>0</v>
      </c>
      <c r="O909" s="24">
        <f t="shared" si="265"/>
        <v>0</v>
      </c>
      <c r="P909" s="24">
        <f t="shared" si="265"/>
        <v>0</v>
      </c>
      <c r="Q909" s="24">
        <f t="shared" si="265"/>
        <v>0</v>
      </c>
      <c r="R909" s="24">
        <f t="shared" si="265"/>
        <v>0</v>
      </c>
      <c r="S909" s="24">
        <f t="shared" si="265"/>
        <v>0</v>
      </c>
      <c r="T909" s="25" t="s">
        <v>31</v>
      </c>
      <c r="U909" s="30"/>
      <c r="W909" s="31"/>
    </row>
    <row r="910" spans="2:23" s="38" customFormat="1" ht="21" hidden="1" customHeight="1" outlineLevel="1" x14ac:dyDescent="0.25">
      <c r="B910" s="32"/>
      <c r="C910" s="33"/>
      <c r="D910" s="33"/>
      <c r="E910" s="34"/>
      <c r="F910" s="35"/>
      <c r="G910" s="35"/>
      <c r="H910" s="29">
        <f t="shared" si="267"/>
        <v>0</v>
      </c>
      <c r="I910" s="29">
        <f t="shared" si="268"/>
        <v>0</v>
      </c>
      <c r="J910" s="36">
        <f t="shared" si="266"/>
        <v>0</v>
      </c>
      <c r="K910" s="24">
        <f t="shared" si="265"/>
        <v>0</v>
      </c>
      <c r="L910" s="24">
        <f t="shared" si="265"/>
        <v>0</v>
      </c>
      <c r="M910" s="24">
        <f t="shared" si="265"/>
        <v>0</v>
      </c>
      <c r="N910" s="24">
        <f t="shared" si="265"/>
        <v>0</v>
      </c>
      <c r="O910" s="24">
        <f t="shared" si="265"/>
        <v>0</v>
      </c>
      <c r="P910" s="24">
        <f t="shared" si="265"/>
        <v>0</v>
      </c>
      <c r="Q910" s="24">
        <f t="shared" si="265"/>
        <v>0</v>
      </c>
      <c r="R910" s="24">
        <f t="shared" si="265"/>
        <v>0</v>
      </c>
      <c r="S910" s="24">
        <f t="shared" si="265"/>
        <v>0</v>
      </c>
      <c r="T910" s="37" t="s">
        <v>31</v>
      </c>
      <c r="U910" s="37"/>
    </row>
    <row r="911" spans="2:23" s="26" customFormat="1" ht="21" hidden="1" customHeight="1" outlineLevel="1" x14ac:dyDescent="0.25">
      <c r="B911" s="27"/>
      <c r="C911" s="18"/>
      <c r="D911" s="18"/>
      <c r="E911" s="19"/>
      <c r="F911" s="20"/>
      <c r="G911" s="28"/>
      <c r="H911" s="29">
        <f t="shared" si="267"/>
        <v>0</v>
      </c>
      <c r="I911" s="29">
        <f t="shared" si="268"/>
        <v>0</v>
      </c>
      <c r="J911" s="29">
        <f t="shared" si="266"/>
        <v>0</v>
      </c>
      <c r="K911" s="24">
        <f t="shared" si="265"/>
        <v>0</v>
      </c>
      <c r="L911" s="24">
        <f t="shared" si="265"/>
        <v>0</v>
      </c>
      <c r="M911" s="24">
        <f t="shared" si="265"/>
        <v>0</v>
      </c>
      <c r="N911" s="24">
        <f t="shared" si="265"/>
        <v>0</v>
      </c>
      <c r="O911" s="24">
        <f t="shared" si="265"/>
        <v>0</v>
      </c>
      <c r="P911" s="24">
        <f t="shared" si="265"/>
        <v>0</v>
      </c>
      <c r="Q911" s="24">
        <f t="shared" si="265"/>
        <v>0</v>
      </c>
      <c r="R911" s="24">
        <f t="shared" si="265"/>
        <v>0</v>
      </c>
      <c r="S911" s="24">
        <f t="shared" si="265"/>
        <v>0</v>
      </c>
      <c r="T911" s="25" t="s">
        <v>31</v>
      </c>
      <c r="U911" s="30"/>
      <c r="W911" s="31"/>
    </row>
    <row r="912" spans="2:23" s="38" customFormat="1" ht="21" hidden="1" customHeight="1" outlineLevel="1" x14ac:dyDescent="0.25">
      <c r="B912" s="32"/>
      <c r="C912" s="33"/>
      <c r="D912" s="33"/>
      <c r="E912" s="34"/>
      <c r="F912" s="35"/>
      <c r="G912" s="35"/>
      <c r="H912" s="29">
        <f t="shared" si="267"/>
        <v>0</v>
      </c>
      <c r="I912" s="29">
        <f t="shared" si="268"/>
        <v>0</v>
      </c>
      <c r="J912" s="36">
        <f t="shared" si="266"/>
        <v>0</v>
      </c>
      <c r="K912" s="24">
        <f t="shared" si="265"/>
        <v>0</v>
      </c>
      <c r="L912" s="24">
        <f t="shared" si="265"/>
        <v>0</v>
      </c>
      <c r="M912" s="24">
        <f t="shared" si="265"/>
        <v>0</v>
      </c>
      <c r="N912" s="24">
        <f t="shared" si="265"/>
        <v>0</v>
      </c>
      <c r="O912" s="24">
        <f t="shared" si="265"/>
        <v>0</v>
      </c>
      <c r="P912" s="24">
        <f t="shared" si="265"/>
        <v>0</v>
      </c>
      <c r="Q912" s="24">
        <f t="shared" si="265"/>
        <v>0</v>
      </c>
      <c r="R912" s="24">
        <f t="shared" si="265"/>
        <v>0</v>
      </c>
      <c r="S912" s="24">
        <f t="shared" si="265"/>
        <v>0</v>
      </c>
      <c r="T912" s="37" t="s">
        <v>31</v>
      </c>
      <c r="U912" s="37"/>
    </row>
    <row r="913" spans="2:23" s="26" customFormat="1" ht="21" hidden="1" customHeight="1" outlineLevel="1" x14ac:dyDescent="0.25">
      <c r="B913" s="27"/>
      <c r="C913" s="18"/>
      <c r="D913" s="18"/>
      <c r="E913" s="19"/>
      <c r="F913" s="20"/>
      <c r="G913" s="28"/>
      <c r="H913" s="29">
        <f t="shared" si="267"/>
        <v>0</v>
      </c>
      <c r="I913" s="29">
        <f t="shared" si="268"/>
        <v>0</v>
      </c>
      <c r="J913" s="29">
        <f t="shared" si="266"/>
        <v>0</v>
      </c>
      <c r="K913" s="24">
        <f t="shared" si="265"/>
        <v>0</v>
      </c>
      <c r="L913" s="24">
        <f t="shared" si="265"/>
        <v>0</v>
      </c>
      <c r="M913" s="24">
        <f t="shared" si="265"/>
        <v>0</v>
      </c>
      <c r="N913" s="24">
        <f t="shared" si="265"/>
        <v>0</v>
      </c>
      <c r="O913" s="24">
        <f t="shared" si="265"/>
        <v>0</v>
      </c>
      <c r="P913" s="24">
        <f t="shared" si="265"/>
        <v>0</v>
      </c>
      <c r="Q913" s="24">
        <f t="shared" si="265"/>
        <v>0</v>
      </c>
      <c r="R913" s="24">
        <f t="shared" si="265"/>
        <v>0</v>
      </c>
      <c r="S913" s="24">
        <f t="shared" si="265"/>
        <v>0</v>
      </c>
      <c r="T913" s="25" t="s">
        <v>31</v>
      </c>
      <c r="U913" s="30"/>
      <c r="W913" s="31"/>
    </row>
    <row r="914" spans="2:23" s="38" customFormat="1" ht="21" hidden="1" customHeight="1" outlineLevel="1" x14ac:dyDescent="0.25">
      <c r="B914" s="32"/>
      <c r="C914" s="33"/>
      <c r="D914" s="33"/>
      <c r="E914" s="34"/>
      <c r="F914" s="35"/>
      <c r="G914" s="35"/>
      <c r="H914" s="29">
        <f t="shared" si="267"/>
        <v>0</v>
      </c>
      <c r="I914" s="29">
        <f t="shared" si="268"/>
        <v>0</v>
      </c>
      <c r="J914" s="36">
        <f t="shared" si="266"/>
        <v>0</v>
      </c>
      <c r="K914" s="24">
        <f t="shared" si="265"/>
        <v>0</v>
      </c>
      <c r="L914" s="24">
        <f t="shared" si="265"/>
        <v>0</v>
      </c>
      <c r="M914" s="24">
        <f t="shared" si="265"/>
        <v>0</v>
      </c>
      <c r="N914" s="24">
        <f t="shared" si="265"/>
        <v>0</v>
      </c>
      <c r="O914" s="24">
        <f t="shared" si="265"/>
        <v>0</v>
      </c>
      <c r="P914" s="24">
        <f t="shared" si="265"/>
        <v>0</v>
      </c>
      <c r="Q914" s="24">
        <f t="shared" si="265"/>
        <v>0</v>
      </c>
      <c r="R914" s="24">
        <f t="shared" si="265"/>
        <v>0</v>
      </c>
      <c r="S914" s="24">
        <f t="shared" si="265"/>
        <v>0</v>
      </c>
      <c r="T914" s="37" t="s">
        <v>31</v>
      </c>
      <c r="U914" s="37"/>
    </row>
    <row r="915" spans="2:23" s="26" customFormat="1" ht="21" hidden="1" customHeight="1" outlineLevel="1" x14ac:dyDescent="0.25">
      <c r="B915" s="27"/>
      <c r="C915" s="18"/>
      <c r="D915" s="18"/>
      <c r="E915" s="19"/>
      <c r="F915" s="20"/>
      <c r="G915" s="28"/>
      <c r="H915" s="29">
        <f t="shared" si="267"/>
        <v>0</v>
      </c>
      <c r="I915" s="29">
        <f t="shared" si="268"/>
        <v>0</v>
      </c>
      <c r="J915" s="29">
        <f t="shared" si="266"/>
        <v>0</v>
      </c>
      <c r="K915" s="24">
        <f t="shared" si="265"/>
        <v>0</v>
      </c>
      <c r="L915" s="24">
        <f t="shared" si="265"/>
        <v>0</v>
      </c>
      <c r="M915" s="24">
        <f t="shared" si="265"/>
        <v>0</v>
      </c>
      <c r="N915" s="24">
        <f t="shared" si="265"/>
        <v>0</v>
      </c>
      <c r="O915" s="24">
        <f t="shared" si="265"/>
        <v>0</v>
      </c>
      <c r="P915" s="24">
        <f t="shared" si="265"/>
        <v>0</v>
      </c>
      <c r="Q915" s="24">
        <f t="shared" si="265"/>
        <v>0</v>
      </c>
      <c r="R915" s="24">
        <f t="shared" si="265"/>
        <v>0</v>
      </c>
      <c r="S915" s="24">
        <f t="shared" si="265"/>
        <v>0</v>
      </c>
      <c r="T915" s="25" t="s">
        <v>31</v>
      </c>
      <c r="U915" s="30"/>
      <c r="W915" s="31"/>
    </row>
    <row r="916" spans="2:23" s="26" customFormat="1" ht="21" hidden="1" customHeight="1" outlineLevel="1" x14ac:dyDescent="0.25">
      <c r="B916" s="27"/>
      <c r="C916" s="18"/>
      <c r="D916" s="18"/>
      <c r="E916" s="19"/>
      <c r="F916" s="20"/>
      <c r="G916" s="28"/>
      <c r="H916" s="29">
        <f t="shared" si="267"/>
        <v>0</v>
      </c>
      <c r="I916" s="29">
        <f t="shared" si="268"/>
        <v>0</v>
      </c>
      <c r="J916" s="29">
        <f t="shared" si="266"/>
        <v>0</v>
      </c>
      <c r="K916" s="24">
        <f t="shared" si="265"/>
        <v>0</v>
      </c>
      <c r="L916" s="24">
        <f t="shared" si="265"/>
        <v>0</v>
      </c>
      <c r="M916" s="24">
        <f t="shared" si="265"/>
        <v>0</v>
      </c>
      <c r="N916" s="24">
        <f t="shared" si="265"/>
        <v>0</v>
      </c>
      <c r="O916" s="24">
        <f t="shared" si="265"/>
        <v>0</v>
      </c>
      <c r="P916" s="24">
        <f t="shared" si="265"/>
        <v>0</v>
      </c>
      <c r="Q916" s="24">
        <f t="shared" si="265"/>
        <v>0</v>
      </c>
      <c r="R916" s="24">
        <f t="shared" si="265"/>
        <v>0</v>
      </c>
      <c r="S916" s="24">
        <f t="shared" si="265"/>
        <v>0</v>
      </c>
      <c r="T916" s="25" t="s">
        <v>31</v>
      </c>
      <c r="U916" s="30"/>
      <c r="W916" s="31"/>
    </row>
    <row r="917" spans="2:23" s="26" customFormat="1" ht="21" hidden="1" customHeight="1" outlineLevel="1" x14ac:dyDescent="0.25">
      <c r="B917" s="27"/>
      <c r="C917" s="18"/>
      <c r="D917" s="18"/>
      <c r="E917" s="19"/>
      <c r="F917" s="20"/>
      <c r="G917" s="28"/>
      <c r="H917" s="29">
        <f t="shared" si="267"/>
        <v>0</v>
      </c>
      <c r="I917" s="29">
        <f t="shared" si="268"/>
        <v>0</v>
      </c>
      <c r="J917" s="29">
        <f t="shared" si="266"/>
        <v>0</v>
      </c>
      <c r="K917" s="24">
        <f t="shared" si="265"/>
        <v>0</v>
      </c>
      <c r="L917" s="24">
        <f t="shared" si="265"/>
        <v>0</v>
      </c>
      <c r="M917" s="24">
        <f t="shared" si="265"/>
        <v>0</v>
      </c>
      <c r="N917" s="24">
        <f t="shared" si="265"/>
        <v>0</v>
      </c>
      <c r="O917" s="24">
        <f t="shared" si="265"/>
        <v>0</v>
      </c>
      <c r="P917" s="24">
        <f t="shared" si="265"/>
        <v>0</v>
      </c>
      <c r="Q917" s="24">
        <f t="shared" si="265"/>
        <v>0</v>
      </c>
      <c r="R917" s="24">
        <f t="shared" si="265"/>
        <v>0</v>
      </c>
      <c r="S917" s="24">
        <f t="shared" si="265"/>
        <v>0</v>
      </c>
      <c r="T917" s="25" t="s">
        <v>31</v>
      </c>
      <c r="U917" s="30"/>
      <c r="W917" s="31"/>
    </row>
    <row r="918" spans="2:23" s="26" customFormat="1" ht="21" hidden="1" customHeight="1" outlineLevel="1" x14ac:dyDescent="0.25">
      <c r="B918" s="27"/>
      <c r="C918" s="18"/>
      <c r="D918" s="18"/>
      <c r="E918" s="19"/>
      <c r="F918" s="20"/>
      <c r="G918" s="28"/>
      <c r="H918" s="29">
        <f t="shared" si="267"/>
        <v>0</v>
      </c>
      <c r="I918" s="29">
        <f t="shared" si="268"/>
        <v>0</v>
      </c>
      <c r="J918" s="29">
        <f t="shared" si="266"/>
        <v>0</v>
      </c>
      <c r="K918" s="24">
        <f t="shared" si="265"/>
        <v>0</v>
      </c>
      <c r="L918" s="24">
        <f t="shared" si="265"/>
        <v>0</v>
      </c>
      <c r="M918" s="24">
        <f t="shared" si="265"/>
        <v>0</v>
      </c>
      <c r="N918" s="24">
        <f t="shared" si="265"/>
        <v>0</v>
      </c>
      <c r="O918" s="24">
        <f t="shared" si="265"/>
        <v>0</v>
      </c>
      <c r="P918" s="24">
        <f t="shared" si="265"/>
        <v>0</v>
      </c>
      <c r="Q918" s="24">
        <f t="shared" si="265"/>
        <v>0</v>
      </c>
      <c r="R918" s="24">
        <f t="shared" si="265"/>
        <v>0</v>
      </c>
      <c r="S918" s="24">
        <f t="shared" si="265"/>
        <v>0</v>
      </c>
      <c r="T918" s="25" t="s">
        <v>31</v>
      </c>
      <c r="U918" s="30"/>
      <c r="W918" s="31"/>
    </row>
    <row r="919" spans="2:23" s="38" customFormat="1" ht="21" hidden="1" customHeight="1" outlineLevel="1" x14ac:dyDescent="0.25">
      <c r="B919" s="32"/>
      <c r="C919" s="33"/>
      <c r="D919" s="33"/>
      <c r="E919" s="34"/>
      <c r="F919" s="35"/>
      <c r="G919" s="35"/>
      <c r="H919" s="29">
        <f t="shared" si="267"/>
        <v>0</v>
      </c>
      <c r="I919" s="29">
        <f t="shared" si="268"/>
        <v>0</v>
      </c>
      <c r="J919" s="36">
        <f t="shared" si="266"/>
        <v>0</v>
      </c>
      <c r="K919" s="24">
        <f t="shared" si="265"/>
        <v>0</v>
      </c>
      <c r="L919" s="24">
        <f t="shared" si="265"/>
        <v>0</v>
      </c>
      <c r="M919" s="24">
        <f t="shared" si="265"/>
        <v>0</v>
      </c>
      <c r="N919" s="24">
        <f t="shared" si="265"/>
        <v>0</v>
      </c>
      <c r="O919" s="24">
        <f t="shared" si="265"/>
        <v>0</v>
      </c>
      <c r="P919" s="24">
        <f t="shared" si="265"/>
        <v>0</v>
      </c>
      <c r="Q919" s="24">
        <f t="shared" si="265"/>
        <v>0</v>
      </c>
      <c r="R919" s="24">
        <f t="shared" si="265"/>
        <v>0</v>
      </c>
      <c r="S919" s="24">
        <f t="shared" si="265"/>
        <v>0</v>
      </c>
      <c r="T919" s="37" t="s">
        <v>31</v>
      </c>
      <c r="U919" s="37"/>
    </row>
    <row r="920" spans="2:23" s="26" customFormat="1" ht="21" hidden="1" customHeight="1" outlineLevel="1" x14ac:dyDescent="0.25">
      <c r="B920" s="27"/>
      <c r="C920" s="18"/>
      <c r="D920" s="18"/>
      <c r="E920" s="19"/>
      <c r="F920" s="20"/>
      <c r="G920" s="28"/>
      <c r="H920" s="29">
        <f t="shared" si="267"/>
        <v>0</v>
      </c>
      <c r="I920" s="29">
        <f t="shared" si="268"/>
        <v>0</v>
      </c>
      <c r="J920" s="29">
        <f t="shared" si="266"/>
        <v>0</v>
      </c>
      <c r="K920" s="24">
        <f t="shared" si="265"/>
        <v>0</v>
      </c>
      <c r="L920" s="24">
        <f t="shared" si="265"/>
        <v>0</v>
      </c>
      <c r="M920" s="24">
        <f t="shared" si="265"/>
        <v>0</v>
      </c>
      <c r="N920" s="24">
        <f t="shared" si="265"/>
        <v>0</v>
      </c>
      <c r="O920" s="24">
        <f t="shared" si="265"/>
        <v>0</v>
      </c>
      <c r="P920" s="24">
        <f t="shared" si="265"/>
        <v>0</v>
      </c>
      <c r="Q920" s="24">
        <f t="shared" si="265"/>
        <v>0</v>
      </c>
      <c r="R920" s="24">
        <f t="shared" si="265"/>
        <v>0</v>
      </c>
      <c r="S920" s="24">
        <f t="shared" si="265"/>
        <v>0</v>
      </c>
      <c r="T920" s="25" t="s">
        <v>31</v>
      </c>
      <c r="U920" s="30"/>
      <c r="W920" s="31"/>
    </row>
    <row r="921" spans="2:23" s="38" customFormat="1" ht="21" hidden="1" customHeight="1" outlineLevel="1" x14ac:dyDescent="0.25">
      <c r="B921" s="32"/>
      <c r="C921" s="33"/>
      <c r="D921" s="33"/>
      <c r="E921" s="34"/>
      <c r="F921" s="35"/>
      <c r="G921" s="35"/>
      <c r="H921" s="29">
        <f t="shared" si="267"/>
        <v>0</v>
      </c>
      <c r="I921" s="29">
        <f t="shared" si="268"/>
        <v>0</v>
      </c>
      <c r="J921" s="36">
        <f t="shared" si="266"/>
        <v>0</v>
      </c>
      <c r="K921" s="24">
        <f t="shared" si="265"/>
        <v>0</v>
      </c>
      <c r="L921" s="24">
        <f t="shared" si="265"/>
        <v>0</v>
      </c>
      <c r="M921" s="24">
        <f t="shared" si="265"/>
        <v>0</v>
      </c>
      <c r="N921" s="24">
        <f t="shared" si="265"/>
        <v>0</v>
      </c>
      <c r="O921" s="24">
        <f t="shared" si="265"/>
        <v>0</v>
      </c>
      <c r="P921" s="24">
        <f t="shared" si="265"/>
        <v>0</v>
      </c>
      <c r="Q921" s="24">
        <f t="shared" si="265"/>
        <v>0</v>
      </c>
      <c r="R921" s="24">
        <f t="shared" si="265"/>
        <v>0</v>
      </c>
      <c r="S921" s="24">
        <f t="shared" si="265"/>
        <v>0</v>
      </c>
      <c r="T921" s="37" t="s">
        <v>31</v>
      </c>
      <c r="U921" s="37"/>
    </row>
    <row r="922" spans="2:23" s="26" customFormat="1" ht="21" hidden="1" customHeight="1" outlineLevel="1" x14ac:dyDescent="0.25">
      <c r="B922" s="27"/>
      <c r="C922" s="18"/>
      <c r="D922" s="18"/>
      <c r="E922" s="19"/>
      <c r="F922" s="20"/>
      <c r="G922" s="28"/>
      <c r="H922" s="29">
        <f t="shared" si="267"/>
        <v>0</v>
      </c>
      <c r="I922" s="29">
        <f t="shared" si="268"/>
        <v>0</v>
      </c>
      <c r="J922" s="29">
        <f t="shared" si="266"/>
        <v>0</v>
      </c>
      <c r="K922" s="24">
        <f t="shared" si="265"/>
        <v>0</v>
      </c>
      <c r="L922" s="24">
        <f t="shared" si="265"/>
        <v>0</v>
      </c>
      <c r="M922" s="24">
        <f t="shared" si="265"/>
        <v>0</v>
      </c>
      <c r="N922" s="24">
        <f t="shared" si="265"/>
        <v>0</v>
      </c>
      <c r="O922" s="24">
        <f t="shared" si="265"/>
        <v>0</v>
      </c>
      <c r="P922" s="24">
        <f t="shared" si="265"/>
        <v>0</v>
      </c>
      <c r="Q922" s="24">
        <f t="shared" si="265"/>
        <v>0</v>
      </c>
      <c r="R922" s="24">
        <f t="shared" si="265"/>
        <v>0</v>
      </c>
      <c r="S922" s="24">
        <f t="shared" si="265"/>
        <v>0</v>
      </c>
      <c r="T922" s="25" t="s">
        <v>31</v>
      </c>
      <c r="U922" s="30"/>
      <c r="W922" s="31"/>
    </row>
    <row r="923" spans="2:23" s="38" customFormat="1" ht="21" hidden="1" customHeight="1" outlineLevel="1" x14ac:dyDescent="0.25">
      <c r="B923" s="32"/>
      <c r="C923" s="33"/>
      <c r="D923" s="33"/>
      <c r="E923" s="34"/>
      <c r="F923" s="35"/>
      <c r="G923" s="35"/>
      <c r="H923" s="29">
        <f t="shared" si="267"/>
        <v>0</v>
      </c>
      <c r="I923" s="29">
        <f t="shared" si="268"/>
        <v>0</v>
      </c>
      <c r="J923" s="36">
        <f t="shared" si="266"/>
        <v>0</v>
      </c>
      <c r="K923" s="24">
        <f t="shared" ref="K923:S923" si="269">IF($E923=K$6,$J923,0)</f>
        <v>0</v>
      </c>
      <c r="L923" s="24">
        <f t="shared" si="269"/>
        <v>0</v>
      </c>
      <c r="M923" s="24">
        <f t="shared" si="269"/>
        <v>0</v>
      </c>
      <c r="N923" s="24">
        <f t="shared" si="269"/>
        <v>0</v>
      </c>
      <c r="O923" s="24">
        <f t="shared" si="269"/>
        <v>0</v>
      </c>
      <c r="P923" s="24">
        <f t="shared" si="269"/>
        <v>0</v>
      </c>
      <c r="Q923" s="24">
        <f t="shared" si="269"/>
        <v>0</v>
      </c>
      <c r="R923" s="24">
        <f t="shared" si="269"/>
        <v>0</v>
      </c>
      <c r="S923" s="24">
        <f t="shared" si="269"/>
        <v>0</v>
      </c>
      <c r="T923" s="37" t="s">
        <v>31</v>
      </c>
      <c r="U923" s="37"/>
    </row>
    <row r="924" spans="2:23" s="68" customFormat="1" ht="21" hidden="1" customHeight="1" outlineLevel="1" x14ac:dyDescent="0.25">
      <c r="B924" s="69"/>
      <c r="C924" s="65"/>
      <c r="D924" s="65"/>
      <c r="E924" s="66"/>
      <c r="F924" s="39"/>
      <c r="G924" s="39"/>
      <c r="H924" s="29"/>
      <c r="I924" s="29"/>
      <c r="J924" s="29"/>
      <c r="K924" s="24"/>
      <c r="L924" s="24"/>
      <c r="M924" s="24"/>
      <c r="N924" s="24"/>
      <c r="O924" s="24"/>
      <c r="P924" s="24"/>
      <c r="Q924" s="24"/>
      <c r="R924" s="24"/>
      <c r="S924" s="24"/>
      <c r="T924" s="25"/>
      <c r="U924" s="67"/>
      <c r="V924" s="26"/>
    </row>
    <row r="925" spans="2:23" s="26" customFormat="1" ht="21" hidden="1" customHeight="1" outlineLevel="1" x14ac:dyDescent="0.25">
      <c r="B925" s="27"/>
      <c r="C925" s="18"/>
      <c r="D925" s="18"/>
      <c r="E925" s="19"/>
      <c r="F925" s="39"/>
      <c r="G925" s="39"/>
      <c r="H925" s="29"/>
      <c r="I925" s="29"/>
      <c r="J925" s="29"/>
      <c r="K925" s="24"/>
      <c r="L925" s="24"/>
      <c r="M925" s="24"/>
      <c r="N925" s="24"/>
      <c r="O925" s="24"/>
      <c r="P925" s="24"/>
      <c r="Q925" s="24"/>
      <c r="R925" s="24"/>
      <c r="S925" s="24"/>
      <c r="T925" s="25"/>
      <c r="U925" s="30"/>
    </row>
    <row r="926" spans="2:23" s="26" customFormat="1" ht="21" customHeight="1" collapsed="1" x14ac:dyDescent="0.25">
      <c r="B926" s="27"/>
      <c r="C926" s="18"/>
      <c r="D926" s="18"/>
      <c r="E926" s="19"/>
      <c r="F926" s="39"/>
      <c r="G926" s="39"/>
      <c r="H926" s="29"/>
      <c r="I926" s="29"/>
      <c r="J926" s="29"/>
      <c r="K926" s="24"/>
      <c r="L926" s="24"/>
      <c r="M926" s="24"/>
      <c r="N926" s="24"/>
      <c r="O926" s="24"/>
      <c r="P926" s="24"/>
      <c r="Q926" s="24"/>
      <c r="R926" s="24"/>
      <c r="S926" s="24"/>
      <c r="T926" s="25"/>
      <c r="U926" s="30"/>
      <c r="W926" s="31"/>
    </row>
    <row r="927" spans="2:23" s="8" customFormat="1" ht="21" customHeight="1" x14ac:dyDescent="0.25">
      <c r="B927" s="40" t="s">
        <v>22</v>
      </c>
      <c r="C927" s="41"/>
      <c r="D927" s="41"/>
      <c r="E927" s="42" t="str">
        <f>B520</f>
        <v>Compound Wall 1</v>
      </c>
      <c r="F927" s="43"/>
      <c r="G927" s="44"/>
      <c r="H927" s="44"/>
      <c r="I927" s="44"/>
      <c r="J927" s="45" t="s">
        <v>23</v>
      </c>
      <c r="K927" s="46">
        <f>SUM(K521:K926)</f>
        <v>0</v>
      </c>
      <c r="L927" s="46">
        <f t="shared" ref="L927:S927" si="270">SUM(L521:L926)</f>
        <v>0</v>
      </c>
      <c r="M927" s="46">
        <f t="shared" si="270"/>
        <v>0</v>
      </c>
      <c r="N927" s="46">
        <f t="shared" si="270"/>
        <v>0</v>
      </c>
      <c r="O927" s="46">
        <f t="shared" si="270"/>
        <v>0</v>
      </c>
      <c r="P927" s="46">
        <f t="shared" si="270"/>
        <v>0</v>
      </c>
      <c r="Q927" s="46">
        <f t="shared" si="270"/>
        <v>0</v>
      </c>
      <c r="R927" s="46">
        <f t="shared" si="270"/>
        <v>2.88</v>
      </c>
      <c r="S927" s="46">
        <f t="shared" si="270"/>
        <v>8.5500000000000007</v>
      </c>
      <c r="T927" s="47" t="s">
        <v>31</v>
      </c>
      <c r="U927" s="47"/>
    </row>
    <row r="928" spans="2:23" s="8" customFormat="1" ht="21" customHeight="1" x14ac:dyDescent="0.25">
      <c r="B928" s="48"/>
      <c r="C928" s="49"/>
      <c r="D928" s="49"/>
      <c r="E928" s="50"/>
      <c r="F928" s="51"/>
      <c r="G928" s="49"/>
      <c r="H928" s="49"/>
      <c r="I928" s="49"/>
      <c r="J928" s="52" t="s">
        <v>24</v>
      </c>
      <c r="K928" s="53">
        <v>1</v>
      </c>
      <c r="L928" s="53">
        <f>+K928</f>
        <v>1</v>
      </c>
      <c r="M928" s="53">
        <f t="shared" ref="M928:S928" si="271">+L928</f>
        <v>1</v>
      </c>
      <c r="N928" s="53">
        <f t="shared" si="271"/>
        <v>1</v>
      </c>
      <c r="O928" s="53">
        <f t="shared" si="271"/>
        <v>1</v>
      </c>
      <c r="P928" s="53">
        <f t="shared" si="271"/>
        <v>1</v>
      </c>
      <c r="Q928" s="53">
        <f t="shared" si="271"/>
        <v>1</v>
      </c>
      <c r="R928" s="53">
        <f t="shared" si="271"/>
        <v>1</v>
      </c>
      <c r="S928" s="53">
        <f t="shared" si="271"/>
        <v>1</v>
      </c>
      <c r="T928" s="54" t="s">
        <v>4</v>
      </c>
      <c r="U928" s="54"/>
    </row>
    <row r="929" spans="2:23" s="8" customFormat="1" ht="21" customHeight="1" x14ac:dyDescent="0.25">
      <c r="B929" s="55"/>
      <c r="C929" s="56"/>
      <c r="D929" s="56"/>
      <c r="E929" s="57"/>
      <c r="F929" s="58"/>
      <c r="G929" s="56"/>
      <c r="H929" s="56"/>
      <c r="I929" s="56"/>
      <c r="J929" s="45" t="s">
        <v>25</v>
      </c>
      <c r="K929" s="59">
        <f t="shared" ref="K929:S929" si="272">ROUND(K927*K928,2)</f>
        <v>0</v>
      </c>
      <c r="L929" s="59">
        <f t="shared" si="272"/>
        <v>0</v>
      </c>
      <c r="M929" s="59">
        <f t="shared" si="272"/>
        <v>0</v>
      </c>
      <c r="N929" s="59">
        <f t="shared" si="272"/>
        <v>0</v>
      </c>
      <c r="O929" s="59">
        <f t="shared" si="272"/>
        <v>0</v>
      </c>
      <c r="P929" s="59">
        <f t="shared" si="272"/>
        <v>0</v>
      </c>
      <c r="Q929" s="59">
        <f t="shared" si="272"/>
        <v>0</v>
      </c>
      <c r="R929" s="59">
        <f t="shared" si="272"/>
        <v>2.88</v>
      </c>
      <c r="S929" s="59">
        <f t="shared" si="272"/>
        <v>8.5500000000000007</v>
      </c>
      <c r="T929" s="47" t="s">
        <v>31</v>
      </c>
      <c r="U929" s="47"/>
      <c r="V929" s="60"/>
      <c r="W929" s="60"/>
    </row>
    <row r="932" spans="2:23" s="8" customFormat="1" ht="21" customHeight="1" x14ac:dyDescent="0.25">
      <c r="B932" s="184" t="s">
        <v>49</v>
      </c>
      <c r="C932" s="185"/>
      <c r="D932" s="186"/>
      <c r="E932" s="187"/>
      <c r="F932" s="187"/>
      <c r="G932" s="187"/>
      <c r="H932" s="187"/>
      <c r="I932" s="187"/>
      <c r="J932" s="187"/>
      <c r="K932" s="187"/>
      <c r="L932" s="187"/>
      <c r="M932" s="187"/>
      <c r="N932" s="187"/>
      <c r="O932" s="187"/>
      <c r="P932" s="187"/>
      <c r="Q932" s="187"/>
      <c r="R932" s="187"/>
      <c r="S932" s="187"/>
      <c r="T932" s="188"/>
      <c r="U932" s="7"/>
    </row>
    <row r="933" spans="2:23" s="16" customFormat="1" ht="21" hidden="1" customHeight="1" outlineLevel="1" x14ac:dyDescent="0.25">
      <c r="B933" s="9"/>
      <c r="C933" s="10"/>
      <c r="D933" s="10"/>
      <c r="E933" s="11"/>
      <c r="F933" s="12"/>
      <c r="G933" s="11"/>
      <c r="H933" s="13"/>
      <c r="I933" s="13"/>
      <c r="J933" s="13"/>
      <c r="K933" s="14"/>
      <c r="L933" s="14"/>
      <c r="M933" s="14"/>
      <c r="N933" s="14"/>
      <c r="O933" s="14"/>
      <c r="P933" s="14"/>
      <c r="Q933" s="14"/>
      <c r="R933" s="14"/>
      <c r="S933" s="14"/>
      <c r="T933" s="15"/>
      <c r="U933" s="15"/>
    </row>
    <row r="934" spans="2:23" s="26" customFormat="1" ht="21" hidden="1" customHeight="1" outlineLevel="1" x14ac:dyDescent="0.25">
      <c r="B934" s="9"/>
      <c r="C934" s="18"/>
      <c r="D934" s="18"/>
      <c r="E934" s="62"/>
      <c r="F934" s="20"/>
      <c r="G934" s="28"/>
      <c r="H934" s="63"/>
      <c r="I934" s="63"/>
      <c r="J934" s="63"/>
      <c r="K934" s="64"/>
      <c r="L934" s="64"/>
      <c r="M934" s="64"/>
      <c r="N934" s="64"/>
      <c r="O934" s="64"/>
      <c r="P934" s="64"/>
      <c r="Q934" s="64"/>
      <c r="R934" s="64"/>
      <c r="S934" s="64"/>
      <c r="T934" s="30"/>
      <c r="U934" s="30"/>
    </row>
    <row r="935" spans="2:23" s="26" customFormat="1" ht="21" hidden="1" customHeight="1" outlineLevel="1" x14ac:dyDescent="0.25">
      <c r="B935" s="9"/>
      <c r="C935" s="18"/>
      <c r="D935" s="18"/>
      <c r="E935" s="62"/>
      <c r="F935" s="20"/>
      <c r="G935" s="28"/>
      <c r="H935" s="63"/>
      <c r="I935" s="63"/>
      <c r="J935" s="63"/>
      <c r="K935" s="64"/>
      <c r="L935" s="64"/>
      <c r="M935" s="64"/>
      <c r="N935" s="64"/>
      <c r="O935" s="64"/>
      <c r="P935" s="64"/>
      <c r="Q935" s="64"/>
      <c r="R935" s="64"/>
      <c r="S935" s="64"/>
      <c r="T935" s="30"/>
      <c r="U935" s="30"/>
    </row>
    <row r="936" spans="2:23" s="26" customFormat="1" ht="21" hidden="1" customHeight="1" outlineLevel="1" x14ac:dyDescent="0.25">
      <c r="B936" s="27"/>
      <c r="C936" s="18"/>
      <c r="D936" s="18"/>
      <c r="E936" s="62"/>
      <c r="F936" s="39"/>
      <c r="G936" s="39"/>
      <c r="H936" s="29">
        <f>IF(C936="A",PRODUCT(E936:G936),0)</f>
        <v>0</v>
      </c>
      <c r="I936" s="29">
        <f>IF(C936="D",-PRODUCT(E936:G936),0)</f>
        <v>0</v>
      </c>
      <c r="J936" s="29">
        <f t="shared" ref="J936:J944" si="273">(H936*D936)+(I936*D936)</f>
        <v>0</v>
      </c>
      <c r="K936" s="24">
        <f>IF($E936=K$6,$J936,0)</f>
        <v>0</v>
      </c>
      <c r="L936" s="24">
        <f t="shared" ref="L936:S952" si="274">IF($E936=L$6,$J936,0)</f>
        <v>0</v>
      </c>
      <c r="M936" s="24">
        <f t="shared" si="274"/>
        <v>0</v>
      </c>
      <c r="N936" s="24">
        <f t="shared" si="274"/>
        <v>0</v>
      </c>
      <c r="O936" s="24">
        <f t="shared" si="274"/>
        <v>0</v>
      </c>
      <c r="P936" s="24">
        <f t="shared" si="274"/>
        <v>0</v>
      </c>
      <c r="Q936" s="24">
        <f t="shared" si="274"/>
        <v>0</v>
      </c>
      <c r="R936" s="24">
        <f t="shared" si="274"/>
        <v>0</v>
      </c>
      <c r="S936" s="24">
        <f t="shared" si="274"/>
        <v>0</v>
      </c>
      <c r="T936" s="25" t="s">
        <v>31</v>
      </c>
      <c r="U936" s="30"/>
      <c r="W936" s="31"/>
    </row>
    <row r="937" spans="2:23" s="38" customFormat="1" ht="21" hidden="1" customHeight="1" outlineLevel="1" x14ac:dyDescent="0.25">
      <c r="B937" s="32"/>
      <c r="C937" s="33"/>
      <c r="D937" s="33"/>
      <c r="E937" s="34"/>
      <c r="F937" s="35"/>
      <c r="G937" s="35"/>
      <c r="H937" s="29">
        <f t="shared" ref="H937:H1000" si="275">IF(C937="A",PRODUCT(E937:G937),0)</f>
        <v>0</v>
      </c>
      <c r="I937" s="29">
        <f t="shared" ref="I937:I1000" si="276">IF(C937="D",-PRODUCT(E937:G937),0)</f>
        <v>0</v>
      </c>
      <c r="J937" s="36">
        <f t="shared" si="273"/>
        <v>0</v>
      </c>
      <c r="K937" s="24">
        <f t="shared" ref="K937:S979" si="277">IF($E937=K$6,$J937,0)</f>
        <v>0</v>
      </c>
      <c r="L937" s="61">
        <f t="shared" si="274"/>
        <v>0</v>
      </c>
      <c r="M937" s="24">
        <f t="shared" si="274"/>
        <v>0</v>
      </c>
      <c r="N937" s="24">
        <f t="shared" si="274"/>
        <v>0</v>
      </c>
      <c r="O937" s="24">
        <f t="shared" si="274"/>
        <v>0</v>
      </c>
      <c r="P937" s="24">
        <f t="shared" si="274"/>
        <v>0</v>
      </c>
      <c r="Q937" s="24">
        <f t="shared" si="274"/>
        <v>0</v>
      </c>
      <c r="R937" s="24">
        <f t="shared" si="274"/>
        <v>0</v>
      </c>
      <c r="S937" s="24">
        <f t="shared" si="274"/>
        <v>0</v>
      </c>
      <c r="T937" s="37" t="s">
        <v>31</v>
      </c>
      <c r="U937" s="37"/>
    </row>
    <row r="938" spans="2:23" s="26" customFormat="1" ht="21" hidden="1" customHeight="1" outlineLevel="1" x14ac:dyDescent="0.25">
      <c r="B938" s="27"/>
      <c r="C938" s="18"/>
      <c r="D938" s="18"/>
      <c r="E938" s="62"/>
      <c r="F938" s="39"/>
      <c r="G938" s="39"/>
      <c r="H938" s="29">
        <f t="shared" si="275"/>
        <v>0</v>
      </c>
      <c r="I938" s="29">
        <f t="shared" si="276"/>
        <v>0</v>
      </c>
      <c r="J938" s="29">
        <f t="shared" si="273"/>
        <v>0</v>
      </c>
      <c r="K938" s="24">
        <f t="shared" si="277"/>
        <v>0</v>
      </c>
      <c r="L938" s="24">
        <f t="shared" si="274"/>
        <v>0</v>
      </c>
      <c r="M938" s="24">
        <f t="shared" si="274"/>
        <v>0</v>
      </c>
      <c r="N938" s="24">
        <f t="shared" si="274"/>
        <v>0</v>
      </c>
      <c r="O938" s="24">
        <f t="shared" si="274"/>
        <v>0</v>
      </c>
      <c r="P938" s="24">
        <f t="shared" si="274"/>
        <v>0</v>
      </c>
      <c r="Q938" s="24">
        <f t="shared" si="274"/>
        <v>0</v>
      </c>
      <c r="R938" s="24">
        <f t="shared" si="274"/>
        <v>0</v>
      </c>
      <c r="S938" s="24">
        <f t="shared" si="274"/>
        <v>0</v>
      </c>
      <c r="T938" s="25" t="s">
        <v>31</v>
      </c>
      <c r="U938" s="30"/>
      <c r="W938" s="31"/>
    </row>
    <row r="939" spans="2:23" s="26" customFormat="1" ht="21" hidden="1" customHeight="1" outlineLevel="1" x14ac:dyDescent="0.25">
      <c r="B939" s="27"/>
      <c r="C939" s="18"/>
      <c r="D939" s="18"/>
      <c r="E939" s="62"/>
      <c r="F939" s="39"/>
      <c r="G939" s="39"/>
      <c r="H939" s="29">
        <f t="shared" si="275"/>
        <v>0</v>
      </c>
      <c r="I939" s="29">
        <f t="shared" si="276"/>
        <v>0</v>
      </c>
      <c r="J939" s="29">
        <f t="shared" si="273"/>
        <v>0</v>
      </c>
      <c r="K939" s="24">
        <f t="shared" si="277"/>
        <v>0</v>
      </c>
      <c r="L939" s="24">
        <f t="shared" si="274"/>
        <v>0</v>
      </c>
      <c r="M939" s="24">
        <f t="shared" si="274"/>
        <v>0</v>
      </c>
      <c r="N939" s="24">
        <f t="shared" si="274"/>
        <v>0</v>
      </c>
      <c r="O939" s="24">
        <f t="shared" si="274"/>
        <v>0</v>
      </c>
      <c r="P939" s="24">
        <f t="shared" si="274"/>
        <v>0</v>
      </c>
      <c r="Q939" s="24">
        <f t="shared" si="274"/>
        <v>0</v>
      </c>
      <c r="R939" s="24">
        <f t="shared" si="274"/>
        <v>0</v>
      </c>
      <c r="S939" s="24">
        <f t="shared" si="274"/>
        <v>0</v>
      </c>
      <c r="T939" s="25" t="s">
        <v>31</v>
      </c>
      <c r="U939" s="30"/>
      <c r="W939" s="31"/>
    </row>
    <row r="940" spans="2:23" s="26" customFormat="1" ht="21" hidden="1" customHeight="1" outlineLevel="1" x14ac:dyDescent="0.25">
      <c r="B940" s="27"/>
      <c r="C940" s="18"/>
      <c r="D940" s="18"/>
      <c r="E940" s="62"/>
      <c r="F940" s="39"/>
      <c r="G940" s="39"/>
      <c r="H940" s="29">
        <f t="shared" si="275"/>
        <v>0</v>
      </c>
      <c r="I940" s="29">
        <f t="shared" si="276"/>
        <v>0</v>
      </c>
      <c r="J940" s="29">
        <f t="shared" si="273"/>
        <v>0</v>
      </c>
      <c r="K940" s="24">
        <f t="shared" si="277"/>
        <v>0</v>
      </c>
      <c r="L940" s="24">
        <f t="shared" si="274"/>
        <v>0</v>
      </c>
      <c r="M940" s="24">
        <f t="shared" si="274"/>
        <v>0</v>
      </c>
      <c r="N940" s="24">
        <f t="shared" si="274"/>
        <v>0</v>
      </c>
      <c r="O940" s="24">
        <f t="shared" si="274"/>
        <v>0</v>
      </c>
      <c r="P940" s="24">
        <f t="shared" si="274"/>
        <v>0</v>
      </c>
      <c r="Q940" s="24">
        <f t="shared" si="274"/>
        <v>0</v>
      </c>
      <c r="R940" s="24">
        <f t="shared" si="274"/>
        <v>0</v>
      </c>
      <c r="S940" s="24">
        <f t="shared" si="274"/>
        <v>0</v>
      </c>
      <c r="T940" s="25" t="s">
        <v>31</v>
      </c>
      <c r="U940" s="30"/>
      <c r="W940" s="31"/>
    </row>
    <row r="941" spans="2:23" s="26" customFormat="1" ht="21" hidden="1" customHeight="1" outlineLevel="1" x14ac:dyDescent="0.25">
      <c r="B941" s="27"/>
      <c r="C941" s="18"/>
      <c r="D941" s="18"/>
      <c r="E941" s="62"/>
      <c r="F941" s="39"/>
      <c r="G941" s="39"/>
      <c r="H941" s="29">
        <f t="shared" si="275"/>
        <v>0</v>
      </c>
      <c r="I941" s="29">
        <f t="shared" si="276"/>
        <v>0</v>
      </c>
      <c r="J941" s="29">
        <f t="shared" si="273"/>
        <v>0</v>
      </c>
      <c r="K941" s="24">
        <f t="shared" si="277"/>
        <v>0</v>
      </c>
      <c r="L941" s="24">
        <f t="shared" si="274"/>
        <v>0</v>
      </c>
      <c r="M941" s="24">
        <f t="shared" si="274"/>
        <v>0</v>
      </c>
      <c r="N941" s="24">
        <f t="shared" si="274"/>
        <v>0</v>
      </c>
      <c r="O941" s="24">
        <f t="shared" si="274"/>
        <v>0</v>
      </c>
      <c r="P941" s="24">
        <f t="shared" si="274"/>
        <v>0</v>
      </c>
      <c r="Q941" s="24">
        <f t="shared" si="274"/>
        <v>0</v>
      </c>
      <c r="R941" s="24">
        <f t="shared" si="274"/>
        <v>0</v>
      </c>
      <c r="S941" s="24">
        <f t="shared" si="274"/>
        <v>0</v>
      </c>
      <c r="T941" s="25" t="s">
        <v>31</v>
      </c>
      <c r="U941" s="30"/>
      <c r="W941" s="31"/>
    </row>
    <row r="942" spans="2:23" s="26" customFormat="1" ht="21" hidden="1" customHeight="1" outlineLevel="1" x14ac:dyDescent="0.25">
      <c r="B942" s="27"/>
      <c r="C942" s="18"/>
      <c r="D942" s="18"/>
      <c r="E942" s="62"/>
      <c r="F942" s="39"/>
      <c r="G942" s="39"/>
      <c r="H942" s="29">
        <f t="shared" si="275"/>
        <v>0</v>
      </c>
      <c r="I942" s="29">
        <f t="shared" si="276"/>
        <v>0</v>
      </c>
      <c r="J942" s="29">
        <f t="shared" si="273"/>
        <v>0</v>
      </c>
      <c r="K942" s="24">
        <f t="shared" si="277"/>
        <v>0</v>
      </c>
      <c r="L942" s="24">
        <f t="shared" si="274"/>
        <v>0</v>
      </c>
      <c r="M942" s="24">
        <f t="shared" si="274"/>
        <v>0</v>
      </c>
      <c r="N942" s="24">
        <f t="shared" si="274"/>
        <v>0</v>
      </c>
      <c r="O942" s="24">
        <f t="shared" si="274"/>
        <v>0</v>
      </c>
      <c r="P942" s="24">
        <f t="shared" si="274"/>
        <v>0</v>
      </c>
      <c r="Q942" s="24">
        <f t="shared" si="274"/>
        <v>0</v>
      </c>
      <c r="R942" s="24">
        <f t="shared" si="274"/>
        <v>0</v>
      </c>
      <c r="S942" s="24">
        <f t="shared" si="274"/>
        <v>0</v>
      </c>
      <c r="T942" s="25" t="s">
        <v>31</v>
      </c>
      <c r="U942" s="30"/>
      <c r="W942" s="31"/>
    </row>
    <row r="943" spans="2:23" s="38" customFormat="1" ht="21" hidden="1" customHeight="1" outlineLevel="1" x14ac:dyDescent="0.25">
      <c r="B943" s="32"/>
      <c r="C943" s="33"/>
      <c r="D943" s="33"/>
      <c r="E943" s="34"/>
      <c r="F943" s="35"/>
      <c r="G943" s="35"/>
      <c r="H943" s="29">
        <f t="shared" si="275"/>
        <v>0</v>
      </c>
      <c r="I943" s="29">
        <f t="shared" si="276"/>
        <v>0</v>
      </c>
      <c r="J943" s="36">
        <f t="shared" si="273"/>
        <v>0</v>
      </c>
      <c r="K943" s="24">
        <f t="shared" si="277"/>
        <v>0</v>
      </c>
      <c r="L943" s="61">
        <f t="shared" si="274"/>
        <v>0</v>
      </c>
      <c r="M943" s="24">
        <f t="shared" si="274"/>
        <v>0</v>
      </c>
      <c r="N943" s="24">
        <f t="shared" si="274"/>
        <v>0</v>
      </c>
      <c r="O943" s="24">
        <f t="shared" si="274"/>
        <v>0</v>
      </c>
      <c r="P943" s="24">
        <f t="shared" si="274"/>
        <v>0</v>
      </c>
      <c r="Q943" s="24">
        <f t="shared" si="274"/>
        <v>0</v>
      </c>
      <c r="R943" s="24">
        <f t="shared" si="274"/>
        <v>0</v>
      </c>
      <c r="S943" s="24">
        <f t="shared" si="274"/>
        <v>0</v>
      </c>
      <c r="T943" s="37" t="s">
        <v>31</v>
      </c>
      <c r="U943" s="37"/>
    </row>
    <row r="944" spans="2:23" s="26" customFormat="1" ht="21" hidden="1" customHeight="1" outlineLevel="1" x14ac:dyDescent="0.25">
      <c r="B944" s="27"/>
      <c r="C944" s="18"/>
      <c r="D944" s="18"/>
      <c r="E944" s="62"/>
      <c r="F944" s="39"/>
      <c r="G944" s="39"/>
      <c r="H944" s="29">
        <f t="shared" si="275"/>
        <v>0</v>
      </c>
      <c r="I944" s="29">
        <f t="shared" si="276"/>
        <v>0</v>
      </c>
      <c r="J944" s="29">
        <f t="shared" si="273"/>
        <v>0</v>
      </c>
      <c r="K944" s="24">
        <f t="shared" si="277"/>
        <v>0</v>
      </c>
      <c r="L944" s="24">
        <f t="shared" si="274"/>
        <v>0</v>
      </c>
      <c r="M944" s="24">
        <f t="shared" si="274"/>
        <v>0</v>
      </c>
      <c r="N944" s="24">
        <f t="shared" si="274"/>
        <v>0</v>
      </c>
      <c r="O944" s="24">
        <f t="shared" si="274"/>
        <v>0</v>
      </c>
      <c r="P944" s="24">
        <f t="shared" si="274"/>
        <v>0</v>
      </c>
      <c r="Q944" s="24">
        <f t="shared" si="274"/>
        <v>0</v>
      </c>
      <c r="R944" s="24">
        <f t="shared" si="274"/>
        <v>0</v>
      </c>
      <c r="S944" s="24">
        <f t="shared" si="274"/>
        <v>0</v>
      </c>
      <c r="T944" s="25" t="s">
        <v>31</v>
      </c>
      <c r="U944" s="30"/>
      <c r="W944" s="31"/>
    </row>
    <row r="945" spans="2:23" s="68" customFormat="1" ht="21" hidden="1" customHeight="1" outlineLevel="1" x14ac:dyDescent="0.25">
      <c r="B945" s="17"/>
      <c r="C945" s="65"/>
      <c r="D945" s="65"/>
      <c r="E945" s="66"/>
      <c r="F945" s="39"/>
      <c r="G945" s="39"/>
      <c r="H945" s="29">
        <f t="shared" si="275"/>
        <v>0</v>
      </c>
      <c r="I945" s="29">
        <f t="shared" si="276"/>
        <v>0</v>
      </c>
      <c r="J945" s="29"/>
      <c r="K945" s="24">
        <f t="shared" si="277"/>
        <v>0</v>
      </c>
      <c r="L945" s="24">
        <f t="shared" si="274"/>
        <v>0</v>
      </c>
      <c r="M945" s="24">
        <f t="shared" si="274"/>
        <v>0</v>
      </c>
      <c r="N945" s="24">
        <f t="shared" si="274"/>
        <v>0</v>
      </c>
      <c r="O945" s="24">
        <f t="shared" si="274"/>
        <v>0</v>
      </c>
      <c r="P945" s="24">
        <f t="shared" si="274"/>
        <v>0</v>
      </c>
      <c r="Q945" s="24">
        <f t="shared" si="274"/>
        <v>0</v>
      </c>
      <c r="R945" s="24">
        <f t="shared" si="274"/>
        <v>0</v>
      </c>
      <c r="S945" s="24">
        <f t="shared" si="274"/>
        <v>0</v>
      </c>
      <c r="T945" s="25"/>
      <c r="U945" s="67"/>
      <c r="V945" s="26"/>
    </row>
    <row r="946" spans="2:23" s="26" customFormat="1" ht="21" hidden="1" customHeight="1" outlineLevel="1" x14ac:dyDescent="0.25">
      <c r="B946" s="27"/>
      <c r="C946" s="18"/>
      <c r="D946" s="18"/>
      <c r="E946" s="62"/>
      <c r="F946" s="39"/>
      <c r="G946" s="39"/>
      <c r="H946" s="29">
        <f t="shared" si="275"/>
        <v>0</v>
      </c>
      <c r="I946" s="29">
        <f t="shared" si="276"/>
        <v>0</v>
      </c>
      <c r="J946" s="29">
        <f t="shared" ref="J946:J949" si="278">(H946*D946)+(I946*D946)</f>
        <v>0</v>
      </c>
      <c r="K946" s="24">
        <f t="shared" si="277"/>
        <v>0</v>
      </c>
      <c r="L946" s="24">
        <f t="shared" si="274"/>
        <v>0</v>
      </c>
      <c r="M946" s="24">
        <f t="shared" si="274"/>
        <v>0</v>
      </c>
      <c r="N946" s="24">
        <f t="shared" si="274"/>
        <v>0</v>
      </c>
      <c r="O946" s="24">
        <f t="shared" si="274"/>
        <v>0</v>
      </c>
      <c r="P946" s="24">
        <f t="shared" si="274"/>
        <v>0</v>
      </c>
      <c r="Q946" s="24">
        <f t="shared" si="274"/>
        <v>0</v>
      </c>
      <c r="R946" s="24">
        <f t="shared" si="274"/>
        <v>0</v>
      </c>
      <c r="S946" s="24">
        <f t="shared" si="274"/>
        <v>0</v>
      </c>
      <c r="T946" s="25" t="s">
        <v>31</v>
      </c>
      <c r="U946" s="30"/>
      <c r="W946" s="31"/>
    </row>
    <row r="947" spans="2:23" s="38" customFormat="1" ht="21" hidden="1" customHeight="1" outlineLevel="1" x14ac:dyDescent="0.25">
      <c r="B947" s="32"/>
      <c r="C947" s="33"/>
      <c r="D947" s="33"/>
      <c r="E947" s="34"/>
      <c r="F947" s="35"/>
      <c r="G947" s="35"/>
      <c r="H947" s="29">
        <f t="shared" si="275"/>
        <v>0</v>
      </c>
      <c r="I947" s="29">
        <f t="shared" si="276"/>
        <v>0</v>
      </c>
      <c r="J947" s="36">
        <f t="shared" si="278"/>
        <v>0</v>
      </c>
      <c r="K947" s="24">
        <f t="shared" si="277"/>
        <v>0</v>
      </c>
      <c r="L947" s="61">
        <f t="shared" si="274"/>
        <v>0</v>
      </c>
      <c r="M947" s="24">
        <f t="shared" si="274"/>
        <v>0</v>
      </c>
      <c r="N947" s="24">
        <f t="shared" si="274"/>
        <v>0</v>
      </c>
      <c r="O947" s="24">
        <f t="shared" si="274"/>
        <v>0</v>
      </c>
      <c r="P947" s="24">
        <f t="shared" si="274"/>
        <v>0</v>
      </c>
      <c r="Q947" s="24">
        <f t="shared" si="274"/>
        <v>0</v>
      </c>
      <c r="R947" s="24">
        <f t="shared" si="274"/>
        <v>0</v>
      </c>
      <c r="S947" s="24">
        <f t="shared" si="274"/>
        <v>0</v>
      </c>
      <c r="T947" s="37" t="s">
        <v>31</v>
      </c>
      <c r="U947" s="37"/>
    </row>
    <row r="948" spans="2:23" s="26" customFormat="1" ht="21" hidden="1" customHeight="1" outlineLevel="1" x14ac:dyDescent="0.25">
      <c r="B948" s="27"/>
      <c r="C948" s="18"/>
      <c r="D948" s="18"/>
      <c r="E948" s="62"/>
      <c r="F948" s="39"/>
      <c r="G948" s="39"/>
      <c r="H948" s="29">
        <f t="shared" si="275"/>
        <v>0</v>
      </c>
      <c r="I948" s="29">
        <f t="shared" si="276"/>
        <v>0</v>
      </c>
      <c r="J948" s="29">
        <f t="shared" si="278"/>
        <v>0</v>
      </c>
      <c r="K948" s="24">
        <f t="shared" si="277"/>
        <v>0</v>
      </c>
      <c r="L948" s="24">
        <f t="shared" si="274"/>
        <v>0</v>
      </c>
      <c r="M948" s="24">
        <f t="shared" si="274"/>
        <v>0</v>
      </c>
      <c r="N948" s="24">
        <f t="shared" si="274"/>
        <v>0</v>
      </c>
      <c r="O948" s="24">
        <f t="shared" si="274"/>
        <v>0</v>
      </c>
      <c r="P948" s="24">
        <f t="shared" si="274"/>
        <v>0</v>
      </c>
      <c r="Q948" s="24">
        <f t="shared" si="274"/>
        <v>0</v>
      </c>
      <c r="R948" s="24">
        <f t="shared" si="274"/>
        <v>0</v>
      </c>
      <c r="S948" s="24">
        <f t="shared" si="274"/>
        <v>0</v>
      </c>
      <c r="T948" s="25" t="s">
        <v>31</v>
      </c>
      <c r="U948" s="30"/>
      <c r="W948" s="31"/>
    </row>
    <row r="949" spans="2:23" s="26" customFormat="1" ht="21" hidden="1" customHeight="1" outlineLevel="1" x14ac:dyDescent="0.25">
      <c r="B949" s="27"/>
      <c r="C949" s="18"/>
      <c r="D949" s="18"/>
      <c r="E949" s="62"/>
      <c r="F949" s="39"/>
      <c r="G949" s="39"/>
      <c r="H949" s="29">
        <f t="shared" si="275"/>
        <v>0</v>
      </c>
      <c r="I949" s="29">
        <f t="shared" si="276"/>
        <v>0</v>
      </c>
      <c r="J949" s="29">
        <f t="shared" si="278"/>
        <v>0</v>
      </c>
      <c r="K949" s="24">
        <f t="shared" si="277"/>
        <v>0</v>
      </c>
      <c r="L949" s="24">
        <f t="shared" si="274"/>
        <v>0</v>
      </c>
      <c r="M949" s="24">
        <f t="shared" si="274"/>
        <v>0</v>
      </c>
      <c r="N949" s="24">
        <f t="shared" si="274"/>
        <v>0</v>
      </c>
      <c r="O949" s="24">
        <f t="shared" si="274"/>
        <v>0</v>
      </c>
      <c r="P949" s="24">
        <f t="shared" si="274"/>
        <v>0</v>
      </c>
      <c r="Q949" s="24">
        <f t="shared" si="274"/>
        <v>0</v>
      </c>
      <c r="R949" s="24">
        <f t="shared" si="274"/>
        <v>0</v>
      </c>
      <c r="S949" s="24">
        <f t="shared" si="274"/>
        <v>0</v>
      </c>
      <c r="T949" s="25" t="s">
        <v>31</v>
      </c>
      <c r="U949" s="30"/>
      <c r="W949" s="31"/>
    </row>
    <row r="950" spans="2:23" s="68" customFormat="1" ht="21" hidden="1" customHeight="1" outlineLevel="1" x14ac:dyDescent="0.25">
      <c r="B950" s="17"/>
      <c r="C950" s="65"/>
      <c r="D950" s="65"/>
      <c r="E950" s="66"/>
      <c r="F950" s="39"/>
      <c r="G950" s="39"/>
      <c r="H950" s="29">
        <f t="shared" si="275"/>
        <v>0</v>
      </c>
      <c r="I950" s="29">
        <f t="shared" si="276"/>
        <v>0</v>
      </c>
      <c r="J950" s="29"/>
      <c r="K950" s="24">
        <f t="shared" si="277"/>
        <v>0</v>
      </c>
      <c r="L950" s="24">
        <f t="shared" si="274"/>
        <v>0</v>
      </c>
      <c r="M950" s="24">
        <f t="shared" si="274"/>
        <v>0</v>
      </c>
      <c r="N950" s="24">
        <f t="shared" si="274"/>
        <v>0</v>
      </c>
      <c r="O950" s="24">
        <f t="shared" si="274"/>
        <v>0</v>
      </c>
      <c r="P950" s="24">
        <f t="shared" si="274"/>
        <v>0</v>
      </c>
      <c r="Q950" s="24">
        <f t="shared" si="274"/>
        <v>0</v>
      </c>
      <c r="R950" s="24">
        <f t="shared" si="274"/>
        <v>0</v>
      </c>
      <c r="S950" s="24">
        <f t="shared" si="274"/>
        <v>0</v>
      </c>
      <c r="T950" s="25"/>
      <c r="U950" s="67"/>
      <c r="V950" s="26"/>
    </row>
    <row r="951" spans="2:23" s="26" customFormat="1" ht="21" hidden="1" customHeight="1" outlineLevel="1" x14ac:dyDescent="0.25">
      <c r="B951" s="27"/>
      <c r="C951" s="18"/>
      <c r="D951" s="18"/>
      <c r="E951" s="62"/>
      <c r="F951" s="39"/>
      <c r="G951" s="39"/>
      <c r="H951" s="29">
        <f t="shared" si="275"/>
        <v>0</v>
      </c>
      <c r="I951" s="29">
        <f t="shared" si="276"/>
        <v>0</v>
      </c>
      <c r="J951" s="29">
        <f t="shared" ref="J951:J955" si="279">(H951*D951)+(I951*D951)</f>
        <v>0</v>
      </c>
      <c r="K951" s="24">
        <f t="shared" si="277"/>
        <v>0</v>
      </c>
      <c r="L951" s="24">
        <f t="shared" si="274"/>
        <v>0</v>
      </c>
      <c r="M951" s="24">
        <f t="shared" si="274"/>
        <v>0</v>
      </c>
      <c r="N951" s="24">
        <f t="shared" si="274"/>
        <v>0</v>
      </c>
      <c r="O951" s="24">
        <f t="shared" si="274"/>
        <v>0</v>
      </c>
      <c r="P951" s="24">
        <f t="shared" si="274"/>
        <v>0</v>
      </c>
      <c r="Q951" s="24">
        <f t="shared" si="274"/>
        <v>0</v>
      </c>
      <c r="R951" s="24">
        <f t="shared" si="274"/>
        <v>0</v>
      </c>
      <c r="S951" s="24">
        <f t="shared" si="274"/>
        <v>0</v>
      </c>
      <c r="T951" s="25" t="s">
        <v>31</v>
      </c>
      <c r="U951" s="30"/>
      <c r="W951" s="31"/>
    </row>
    <row r="952" spans="2:23" s="38" customFormat="1" ht="21" hidden="1" customHeight="1" outlineLevel="1" x14ac:dyDescent="0.25">
      <c r="B952" s="32"/>
      <c r="C952" s="33"/>
      <c r="D952" s="33"/>
      <c r="E952" s="34"/>
      <c r="F952" s="35"/>
      <c r="G952" s="35"/>
      <c r="H952" s="29">
        <f t="shared" si="275"/>
        <v>0</v>
      </c>
      <c r="I952" s="29">
        <f t="shared" si="276"/>
        <v>0</v>
      </c>
      <c r="J952" s="36">
        <f t="shared" si="279"/>
        <v>0</v>
      </c>
      <c r="K952" s="24">
        <f t="shared" si="277"/>
        <v>0</v>
      </c>
      <c r="L952" s="61">
        <f t="shared" si="274"/>
        <v>0</v>
      </c>
      <c r="M952" s="24">
        <f t="shared" si="274"/>
        <v>0</v>
      </c>
      <c r="N952" s="24">
        <f t="shared" si="274"/>
        <v>0</v>
      </c>
      <c r="O952" s="24">
        <f t="shared" si="274"/>
        <v>0</v>
      </c>
      <c r="P952" s="24">
        <f t="shared" si="274"/>
        <v>0</v>
      </c>
      <c r="Q952" s="24">
        <f t="shared" si="274"/>
        <v>0</v>
      </c>
      <c r="R952" s="24">
        <f t="shared" si="274"/>
        <v>0</v>
      </c>
      <c r="S952" s="24">
        <f t="shared" si="274"/>
        <v>0</v>
      </c>
      <c r="T952" s="37" t="s">
        <v>31</v>
      </c>
      <c r="U952" s="37"/>
    </row>
    <row r="953" spans="2:23" s="26" customFormat="1" ht="21" hidden="1" customHeight="1" outlineLevel="1" x14ac:dyDescent="0.25">
      <c r="B953" s="27"/>
      <c r="C953" s="18"/>
      <c r="D953" s="18"/>
      <c r="E953" s="19"/>
      <c r="F953" s="20"/>
      <c r="G953" s="28"/>
      <c r="H953" s="29">
        <f t="shared" si="275"/>
        <v>0</v>
      </c>
      <c r="I953" s="29">
        <f t="shared" si="276"/>
        <v>0</v>
      </c>
      <c r="J953" s="29">
        <f t="shared" si="279"/>
        <v>0</v>
      </c>
      <c r="K953" s="24">
        <f t="shared" si="277"/>
        <v>0</v>
      </c>
      <c r="L953" s="24">
        <f t="shared" si="277"/>
        <v>0</v>
      </c>
      <c r="M953" s="24">
        <f t="shared" si="277"/>
        <v>0</v>
      </c>
      <c r="N953" s="24">
        <f t="shared" si="277"/>
        <v>0</v>
      </c>
      <c r="O953" s="24">
        <f t="shared" si="277"/>
        <v>0</v>
      </c>
      <c r="P953" s="24">
        <f t="shared" si="277"/>
        <v>0</v>
      </c>
      <c r="Q953" s="24">
        <f t="shared" si="277"/>
        <v>0</v>
      </c>
      <c r="R953" s="24">
        <f t="shared" si="277"/>
        <v>0</v>
      </c>
      <c r="S953" s="24">
        <f t="shared" si="277"/>
        <v>0</v>
      </c>
      <c r="T953" s="25" t="s">
        <v>31</v>
      </c>
      <c r="U953" s="30"/>
      <c r="W953" s="31"/>
    </row>
    <row r="954" spans="2:23" s="26" customFormat="1" ht="21" hidden="1" customHeight="1" outlineLevel="1" x14ac:dyDescent="0.25">
      <c r="B954" s="27"/>
      <c r="C954" s="18"/>
      <c r="D954" s="18"/>
      <c r="E954" s="19"/>
      <c r="F954" s="20"/>
      <c r="G954" s="28"/>
      <c r="H954" s="29">
        <f t="shared" si="275"/>
        <v>0</v>
      </c>
      <c r="I954" s="29">
        <f t="shared" si="276"/>
        <v>0</v>
      </c>
      <c r="J954" s="29">
        <f t="shared" si="279"/>
        <v>0</v>
      </c>
      <c r="K954" s="24">
        <f t="shared" si="277"/>
        <v>0</v>
      </c>
      <c r="L954" s="24">
        <f t="shared" si="277"/>
        <v>0</v>
      </c>
      <c r="M954" s="24">
        <f t="shared" si="277"/>
        <v>0</v>
      </c>
      <c r="N954" s="24">
        <f t="shared" si="277"/>
        <v>0</v>
      </c>
      <c r="O954" s="24">
        <f t="shared" si="277"/>
        <v>0</v>
      </c>
      <c r="P954" s="24">
        <f t="shared" si="277"/>
        <v>0</v>
      </c>
      <c r="Q954" s="24">
        <f t="shared" si="277"/>
        <v>0</v>
      </c>
      <c r="R954" s="24">
        <f t="shared" si="277"/>
        <v>0</v>
      </c>
      <c r="S954" s="24">
        <f t="shared" si="277"/>
        <v>0</v>
      </c>
      <c r="T954" s="25" t="s">
        <v>31</v>
      </c>
      <c r="U954" s="30"/>
      <c r="W954" s="31"/>
    </row>
    <row r="955" spans="2:23" s="38" customFormat="1" ht="21" hidden="1" customHeight="1" outlineLevel="1" x14ac:dyDescent="0.25">
      <c r="B955" s="32"/>
      <c r="C955" s="33"/>
      <c r="D955" s="33"/>
      <c r="E955" s="34"/>
      <c r="F955" s="35"/>
      <c r="G955" s="35"/>
      <c r="H955" s="29">
        <f t="shared" si="275"/>
        <v>0</v>
      </c>
      <c r="I955" s="29">
        <f t="shared" si="276"/>
        <v>0</v>
      </c>
      <c r="J955" s="36">
        <f t="shared" si="279"/>
        <v>0</v>
      </c>
      <c r="K955" s="24">
        <f t="shared" si="277"/>
        <v>0</v>
      </c>
      <c r="L955" s="61">
        <f t="shared" si="277"/>
        <v>0</v>
      </c>
      <c r="M955" s="24">
        <f t="shared" si="277"/>
        <v>0</v>
      </c>
      <c r="N955" s="24">
        <f t="shared" si="277"/>
        <v>0</v>
      </c>
      <c r="O955" s="24">
        <f t="shared" si="277"/>
        <v>0</v>
      </c>
      <c r="P955" s="24">
        <f t="shared" si="277"/>
        <v>0</v>
      </c>
      <c r="Q955" s="24">
        <f t="shared" si="277"/>
        <v>0</v>
      </c>
      <c r="R955" s="24">
        <f t="shared" si="277"/>
        <v>0</v>
      </c>
      <c r="S955" s="24">
        <f t="shared" si="277"/>
        <v>0</v>
      </c>
      <c r="T955" s="37" t="s">
        <v>31</v>
      </c>
      <c r="U955" s="37"/>
    </row>
    <row r="956" spans="2:23" s="26" customFormat="1" ht="21" hidden="1" customHeight="1" outlineLevel="1" x14ac:dyDescent="0.25">
      <c r="B956" s="17"/>
      <c r="C956" s="18"/>
      <c r="D956" s="19"/>
      <c r="E956" s="20"/>
      <c r="F956" s="21"/>
      <c r="G956" s="22"/>
      <c r="H956" s="29">
        <f t="shared" si="275"/>
        <v>0</v>
      </c>
      <c r="I956" s="29">
        <f t="shared" si="276"/>
        <v>0</v>
      </c>
      <c r="J956" s="23">
        <f t="shared" ref="J956" si="280">IF($D956=J$6,$C956*$G956,0)</f>
        <v>0</v>
      </c>
      <c r="K956" s="24">
        <f t="shared" si="277"/>
        <v>0</v>
      </c>
      <c r="L956" s="24">
        <f t="shared" si="277"/>
        <v>0</v>
      </c>
      <c r="M956" s="24">
        <f t="shared" si="277"/>
        <v>0</v>
      </c>
      <c r="N956" s="24">
        <f t="shared" si="277"/>
        <v>0</v>
      </c>
      <c r="O956" s="24">
        <f t="shared" si="277"/>
        <v>0</v>
      </c>
      <c r="P956" s="24">
        <f t="shared" si="277"/>
        <v>0</v>
      </c>
      <c r="Q956" s="24">
        <f t="shared" si="277"/>
        <v>0</v>
      </c>
      <c r="R956" s="24">
        <f t="shared" si="277"/>
        <v>0</v>
      </c>
      <c r="S956" s="24">
        <f t="shared" si="277"/>
        <v>0</v>
      </c>
      <c r="T956" s="31"/>
    </row>
    <row r="957" spans="2:23" s="26" customFormat="1" ht="21" hidden="1" customHeight="1" outlineLevel="1" x14ac:dyDescent="0.25">
      <c r="B957" s="27"/>
      <c r="C957" s="18"/>
      <c r="D957" s="18"/>
      <c r="E957" s="19"/>
      <c r="F957" s="20"/>
      <c r="G957" s="28"/>
      <c r="H957" s="29">
        <f t="shared" si="275"/>
        <v>0</v>
      </c>
      <c r="I957" s="29">
        <f t="shared" si="276"/>
        <v>0</v>
      </c>
      <c r="J957" s="29">
        <f t="shared" ref="J957:J959" si="281">(H957*D957)+(I957*D957)</f>
        <v>0</v>
      </c>
      <c r="K957" s="24">
        <f t="shared" si="277"/>
        <v>0</v>
      </c>
      <c r="L957" s="24">
        <f t="shared" si="277"/>
        <v>0</v>
      </c>
      <c r="M957" s="24">
        <f t="shared" si="277"/>
        <v>0</v>
      </c>
      <c r="N957" s="24">
        <f t="shared" si="277"/>
        <v>0</v>
      </c>
      <c r="O957" s="24">
        <f t="shared" si="277"/>
        <v>0</v>
      </c>
      <c r="P957" s="24">
        <f t="shared" si="277"/>
        <v>0</v>
      </c>
      <c r="Q957" s="24">
        <f t="shared" si="277"/>
        <v>0</v>
      </c>
      <c r="R957" s="24">
        <f t="shared" si="277"/>
        <v>0</v>
      </c>
      <c r="S957" s="24">
        <f t="shared" si="277"/>
        <v>0</v>
      </c>
      <c r="T957" s="25" t="s">
        <v>31</v>
      </c>
      <c r="U957" s="30"/>
      <c r="W957" s="31"/>
    </row>
    <row r="958" spans="2:23" s="26" customFormat="1" ht="21" hidden="1" customHeight="1" outlineLevel="1" x14ac:dyDescent="0.25">
      <c r="B958" s="27"/>
      <c r="C958" s="18"/>
      <c r="D958" s="18"/>
      <c r="E958" s="19"/>
      <c r="F958" s="20"/>
      <c r="G958" s="28"/>
      <c r="H958" s="29">
        <f t="shared" si="275"/>
        <v>0</v>
      </c>
      <c r="I958" s="29">
        <f t="shared" si="276"/>
        <v>0</v>
      </c>
      <c r="J958" s="29">
        <f t="shared" si="281"/>
        <v>0</v>
      </c>
      <c r="K958" s="24">
        <f t="shared" si="277"/>
        <v>0</v>
      </c>
      <c r="L958" s="24">
        <f t="shared" si="277"/>
        <v>0</v>
      </c>
      <c r="M958" s="24">
        <f t="shared" si="277"/>
        <v>0</v>
      </c>
      <c r="N958" s="24">
        <f t="shared" si="277"/>
        <v>0</v>
      </c>
      <c r="O958" s="24">
        <f t="shared" si="277"/>
        <v>0</v>
      </c>
      <c r="P958" s="24">
        <f t="shared" si="277"/>
        <v>0</v>
      </c>
      <c r="Q958" s="24">
        <f t="shared" si="277"/>
        <v>0</v>
      </c>
      <c r="R958" s="24">
        <f t="shared" si="277"/>
        <v>0</v>
      </c>
      <c r="S958" s="24">
        <f t="shared" si="277"/>
        <v>0</v>
      </c>
      <c r="T958" s="25" t="s">
        <v>31</v>
      </c>
      <c r="U958" s="30"/>
      <c r="W958" s="31"/>
    </row>
    <row r="959" spans="2:23" s="26" customFormat="1" ht="21" hidden="1" customHeight="1" outlineLevel="1" x14ac:dyDescent="0.25">
      <c r="B959" s="27"/>
      <c r="C959" s="18"/>
      <c r="D959" s="18"/>
      <c r="E959" s="19"/>
      <c r="F959" s="20"/>
      <c r="G959" s="28"/>
      <c r="H959" s="29">
        <f t="shared" si="275"/>
        <v>0</v>
      </c>
      <c r="I959" s="29">
        <f t="shared" si="276"/>
        <v>0</v>
      </c>
      <c r="J959" s="29">
        <f t="shared" si="281"/>
        <v>0</v>
      </c>
      <c r="K959" s="24">
        <f t="shared" si="277"/>
        <v>0</v>
      </c>
      <c r="L959" s="24">
        <f t="shared" si="277"/>
        <v>0</v>
      </c>
      <c r="M959" s="24">
        <f t="shared" si="277"/>
        <v>0</v>
      </c>
      <c r="N959" s="24">
        <f t="shared" si="277"/>
        <v>0</v>
      </c>
      <c r="O959" s="24">
        <f t="shared" si="277"/>
        <v>0</v>
      </c>
      <c r="P959" s="24">
        <f t="shared" si="277"/>
        <v>0</v>
      </c>
      <c r="Q959" s="24">
        <f t="shared" si="277"/>
        <v>0</v>
      </c>
      <c r="R959" s="24">
        <f t="shared" si="277"/>
        <v>0</v>
      </c>
      <c r="S959" s="24">
        <f t="shared" si="277"/>
        <v>0</v>
      </c>
      <c r="T959" s="25" t="s">
        <v>31</v>
      </c>
      <c r="U959" s="30"/>
      <c r="W959" s="31"/>
    </row>
    <row r="960" spans="2:23" s="26" customFormat="1" ht="21" hidden="1" customHeight="1" outlineLevel="1" x14ac:dyDescent="0.25">
      <c r="B960" s="17"/>
      <c r="C960" s="18"/>
      <c r="D960" s="19"/>
      <c r="E960" s="20"/>
      <c r="F960" s="21"/>
      <c r="G960" s="22"/>
      <c r="H960" s="29">
        <f t="shared" si="275"/>
        <v>0</v>
      </c>
      <c r="I960" s="29">
        <f t="shared" si="276"/>
        <v>0</v>
      </c>
      <c r="J960" s="23">
        <f t="shared" ref="J960" si="282">IF($D960=J$6,$C960*$G960,0)</f>
        <v>0</v>
      </c>
      <c r="K960" s="24">
        <f t="shared" si="277"/>
        <v>0</v>
      </c>
      <c r="L960" s="24">
        <f t="shared" si="277"/>
        <v>0</v>
      </c>
      <c r="M960" s="24">
        <f t="shared" si="277"/>
        <v>0</v>
      </c>
      <c r="N960" s="24">
        <f t="shared" si="277"/>
        <v>0</v>
      </c>
      <c r="O960" s="24">
        <f t="shared" si="277"/>
        <v>0</v>
      </c>
      <c r="P960" s="24">
        <f t="shared" si="277"/>
        <v>0</v>
      </c>
      <c r="Q960" s="24">
        <f t="shared" si="277"/>
        <v>0</v>
      </c>
      <c r="R960" s="24">
        <f t="shared" si="277"/>
        <v>0</v>
      </c>
      <c r="S960" s="24">
        <f t="shared" si="277"/>
        <v>0</v>
      </c>
      <c r="T960" s="31"/>
    </row>
    <row r="961" spans="2:23" s="26" customFormat="1" ht="21" hidden="1" customHeight="1" outlineLevel="1" x14ac:dyDescent="0.25">
      <c r="B961" s="27"/>
      <c r="C961" s="18"/>
      <c r="D961" s="18"/>
      <c r="E961" s="19"/>
      <c r="F961" s="20"/>
      <c r="G961" s="28"/>
      <c r="H961" s="29">
        <f t="shared" si="275"/>
        <v>0</v>
      </c>
      <c r="I961" s="29">
        <f t="shared" si="276"/>
        <v>0</v>
      </c>
      <c r="J961" s="29">
        <f t="shared" ref="J961:J968" si="283">(H961*D961)+(I961*D961)</f>
        <v>0</v>
      </c>
      <c r="K961" s="24">
        <f t="shared" si="277"/>
        <v>0</v>
      </c>
      <c r="L961" s="24">
        <f t="shared" si="277"/>
        <v>0</v>
      </c>
      <c r="M961" s="24">
        <f t="shared" si="277"/>
        <v>0</v>
      </c>
      <c r="N961" s="24">
        <f t="shared" si="277"/>
        <v>0</v>
      </c>
      <c r="O961" s="24">
        <f t="shared" si="277"/>
        <v>0</v>
      </c>
      <c r="P961" s="24">
        <f t="shared" si="277"/>
        <v>0</v>
      </c>
      <c r="Q961" s="24">
        <f t="shared" si="277"/>
        <v>0</v>
      </c>
      <c r="R961" s="24">
        <f t="shared" si="277"/>
        <v>0</v>
      </c>
      <c r="S961" s="24">
        <f t="shared" si="277"/>
        <v>0</v>
      </c>
      <c r="T961" s="25" t="s">
        <v>31</v>
      </c>
      <c r="U961" s="30"/>
      <c r="W961" s="31"/>
    </row>
    <row r="962" spans="2:23" s="38" customFormat="1" ht="21" hidden="1" customHeight="1" outlineLevel="1" x14ac:dyDescent="0.25">
      <c r="B962" s="32"/>
      <c r="C962" s="33"/>
      <c r="D962" s="33"/>
      <c r="E962" s="34"/>
      <c r="F962" s="35"/>
      <c r="G962" s="35"/>
      <c r="H962" s="29">
        <f t="shared" si="275"/>
        <v>0</v>
      </c>
      <c r="I962" s="29">
        <f t="shared" si="276"/>
        <v>0</v>
      </c>
      <c r="J962" s="36">
        <f t="shared" si="283"/>
        <v>0</v>
      </c>
      <c r="K962" s="24">
        <f t="shared" si="277"/>
        <v>0</v>
      </c>
      <c r="L962" s="61">
        <f t="shared" si="277"/>
        <v>0</v>
      </c>
      <c r="M962" s="24">
        <f t="shared" si="277"/>
        <v>0</v>
      </c>
      <c r="N962" s="24">
        <f t="shared" si="277"/>
        <v>0</v>
      </c>
      <c r="O962" s="24">
        <f t="shared" si="277"/>
        <v>0</v>
      </c>
      <c r="P962" s="24">
        <f t="shared" si="277"/>
        <v>0</v>
      </c>
      <c r="Q962" s="24">
        <f t="shared" si="277"/>
        <v>0</v>
      </c>
      <c r="R962" s="24">
        <f t="shared" si="277"/>
        <v>0</v>
      </c>
      <c r="S962" s="24">
        <f t="shared" si="277"/>
        <v>0</v>
      </c>
      <c r="T962" s="37" t="s">
        <v>31</v>
      </c>
      <c r="U962" s="37"/>
    </row>
    <row r="963" spans="2:23" s="26" customFormat="1" ht="21" hidden="1" customHeight="1" outlineLevel="1" x14ac:dyDescent="0.25">
      <c r="B963" s="27"/>
      <c r="C963" s="18"/>
      <c r="D963" s="18"/>
      <c r="E963" s="19"/>
      <c r="F963" s="20"/>
      <c r="G963" s="28"/>
      <c r="H963" s="29">
        <f t="shared" si="275"/>
        <v>0</v>
      </c>
      <c r="I963" s="29">
        <f t="shared" si="276"/>
        <v>0</v>
      </c>
      <c r="J963" s="29">
        <f t="shared" si="283"/>
        <v>0</v>
      </c>
      <c r="K963" s="24">
        <f t="shared" si="277"/>
        <v>0</v>
      </c>
      <c r="L963" s="24">
        <f t="shared" si="277"/>
        <v>0</v>
      </c>
      <c r="M963" s="24">
        <f t="shared" si="277"/>
        <v>0</v>
      </c>
      <c r="N963" s="24">
        <f t="shared" si="277"/>
        <v>0</v>
      </c>
      <c r="O963" s="24">
        <f t="shared" si="277"/>
        <v>0</v>
      </c>
      <c r="P963" s="24">
        <f t="shared" si="277"/>
        <v>0</v>
      </c>
      <c r="Q963" s="24">
        <f t="shared" si="277"/>
        <v>0</v>
      </c>
      <c r="R963" s="24">
        <f t="shared" si="277"/>
        <v>0</v>
      </c>
      <c r="S963" s="24">
        <f t="shared" si="277"/>
        <v>0</v>
      </c>
      <c r="T963" s="25" t="s">
        <v>31</v>
      </c>
      <c r="U963" s="30"/>
      <c r="W963" s="31"/>
    </row>
    <row r="964" spans="2:23" s="26" customFormat="1" ht="21" hidden="1" customHeight="1" outlineLevel="1" x14ac:dyDescent="0.25">
      <c r="B964" s="27"/>
      <c r="C964" s="18"/>
      <c r="D964" s="18"/>
      <c r="E964" s="19"/>
      <c r="F964" s="20"/>
      <c r="G964" s="28"/>
      <c r="H964" s="29">
        <f t="shared" si="275"/>
        <v>0</v>
      </c>
      <c r="I964" s="29">
        <f t="shared" si="276"/>
        <v>0</v>
      </c>
      <c r="J964" s="29">
        <f t="shared" si="283"/>
        <v>0</v>
      </c>
      <c r="K964" s="24">
        <f t="shared" si="277"/>
        <v>0</v>
      </c>
      <c r="L964" s="24">
        <f t="shared" si="277"/>
        <v>0</v>
      </c>
      <c r="M964" s="24">
        <f t="shared" si="277"/>
        <v>0</v>
      </c>
      <c r="N964" s="24">
        <f t="shared" si="277"/>
        <v>0</v>
      </c>
      <c r="O964" s="24">
        <f t="shared" si="277"/>
        <v>0</v>
      </c>
      <c r="P964" s="24">
        <f t="shared" si="277"/>
        <v>0</v>
      </c>
      <c r="Q964" s="24">
        <f t="shared" si="277"/>
        <v>0</v>
      </c>
      <c r="R964" s="24">
        <f t="shared" si="277"/>
        <v>0</v>
      </c>
      <c r="S964" s="24">
        <f t="shared" si="277"/>
        <v>0</v>
      </c>
      <c r="T964" s="25" t="s">
        <v>31</v>
      </c>
      <c r="U964" s="30"/>
      <c r="W964" s="31"/>
    </row>
    <row r="965" spans="2:23" s="26" customFormat="1" ht="21" hidden="1" customHeight="1" outlineLevel="1" x14ac:dyDescent="0.25">
      <c r="B965" s="27"/>
      <c r="C965" s="18"/>
      <c r="D965" s="18"/>
      <c r="E965" s="19"/>
      <c r="F965" s="20"/>
      <c r="G965" s="28"/>
      <c r="H965" s="29">
        <f t="shared" si="275"/>
        <v>0</v>
      </c>
      <c r="I965" s="29">
        <f t="shared" si="276"/>
        <v>0</v>
      </c>
      <c r="J965" s="29">
        <f t="shared" si="283"/>
        <v>0</v>
      </c>
      <c r="K965" s="24">
        <f t="shared" si="277"/>
        <v>0</v>
      </c>
      <c r="L965" s="24">
        <f t="shared" si="277"/>
        <v>0</v>
      </c>
      <c r="M965" s="24">
        <f t="shared" si="277"/>
        <v>0</v>
      </c>
      <c r="N965" s="24">
        <f t="shared" si="277"/>
        <v>0</v>
      </c>
      <c r="O965" s="24">
        <f t="shared" si="277"/>
        <v>0</v>
      </c>
      <c r="P965" s="24">
        <f t="shared" si="277"/>
        <v>0</v>
      </c>
      <c r="Q965" s="24">
        <f t="shared" si="277"/>
        <v>0</v>
      </c>
      <c r="R965" s="24">
        <f t="shared" si="277"/>
        <v>0</v>
      </c>
      <c r="S965" s="24">
        <f t="shared" si="277"/>
        <v>0</v>
      </c>
      <c r="T965" s="25" t="s">
        <v>31</v>
      </c>
      <c r="U965" s="30"/>
      <c r="W965" s="31"/>
    </row>
    <row r="966" spans="2:23" s="26" customFormat="1" ht="21" hidden="1" customHeight="1" outlineLevel="1" x14ac:dyDescent="0.25">
      <c r="B966" s="27"/>
      <c r="C966" s="18"/>
      <c r="D966" s="18"/>
      <c r="E966" s="19"/>
      <c r="F966" s="20"/>
      <c r="G966" s="28"/>
      <c r="H966" s="29">
        <f t="shared" si="275"/>
        <v>0</v>
      </c>
      <c r="I966" s="29">
        <f t="shared" si="276"/>
        <v>0</v>
      </c>
      <c r="J966" s="29">
        <f t="shared" si="283"/>
        <v>0</v>
      </c>
      <c r="K966" s="24">
        <f t="shared" si="277"/>
        <v>0</v>
      </c>
      <c r="L966" s="24">
        <f t="shared" si="277"/>
        <v>0</v>
      </c>
      <c r="M966" s="24">
        <f t="shared" si="277"/>
        <v>0</v>
      </c>
      <c r="N966" s="24">
        <f t="shared" si="277"/>
        <v>0</v>
      </c>
      <c r="O966" s="24">
        <f t="shared" si="277"/>
        <v>0</v>
      </c>
      <c r="P966" s="24">
        <f t="shared" si="277"/>
        <v>0</v>
      </c>
      <c r="Q966" s="24">
        <f t="shared" si="277"/>
        <v>0</v>
      </c>
      <c r="R966" s="24">
        <f t="shared" si="277"/>
        <v>0</v>
      </c>
      <c r="S966" s="24">
        <f t="shared" si="277"/>
        <v>0</v>
      </c>
      <c r="T966" s="25" t="s">
        <v>31</v>
      </c>
      <c r="U966" s="30"/>
      <c r="W966" s="31"/>
    </row>
    <row r="967" spans="2:23" s="38" customFormat="1" ht="21" hidden="1" customHeight="1" outlineLevel="1" x14ac:dyDescent="0.25">
      <c r="B967" s="32"/>
      <c r="C967" s="33"/>
      <c r="D967" s="33"/>
      <c r="E967" s="34"/>
      <c r="F967" s="35"/>
      <c r="G967" s="35"/>
      <c r="H967" s="29">
        <f t="shared" si="275"/>
        <v>0</v>
      </c>
      <c r="I967" s="29">
        <f t="shared" si="276"/>
        <v>0</v>
      </c>
      <c r="J967" s="36">
        <f t="shared" si="283"/>
        <v>0</v>
      </c>
      <c r="K967" s="24">
        <f t="shared" si="277"/>
        <v>0</v>
      </c>
      <c r="L967" s="61">
        <f t="shared" si="277"/>
        <v>0</v>
      </c>
      <c r="M967" s="24">
        <f t="shared" si="277"/>
        <v>0</v>
      </c>
      <c r="N967" s="24">
        <f t="shared" si="277"/>
        <v>0</v>
      </c>
      <c r="O967" s="24">
        <f t="shared" si="277"/>
        <v>0</v>
      </c>
      <c r="P967" s="24">
        <f t="shared" si="277"/>
        <v>0</v>
      </c>
      <c r="Q967" s="24">
        <f t="shared" si="277"/>
        <v>0</v>
      </c>
      <c r="R967" s="24">
        <f t="shared" si="277"/>
        <v>0</v>
      </c>
      <c r="S967" s="24">
        <f t="shared" si="277"/>
        <v>0</v>
      </c>
      <c r="T967" s="37" t="s">
        <v>31</v>
      </c>
      <c r="U967" s="37"/>
    </row>
    <row r="968" spans="2:23" s="26" customFormat="1" ht="21" hidden="1" customHeight="1" outlineLevel="1" x14ac:dyDescent="0.25">
      <c r="B968" s="27"/>
      <c r="C968" s="18"/>
      <c r="D968" s="18"/>
      <c r="E968" s="19"/>
      <c r="F968" s="20"/>
      <c r="G968" s="28"/>
      <c r="H968" s="29">
        <f t="shared" si="275"/>
        <v>0</v>
      </c>
      <c r="I968" s="29">
        <f t="shared" si="276"/>
        <v>0</v>
      </c>
      <c r="J968" s="29">
        <f t="shared" si="283"/>
        <v>0</v>
      </c>
      <c r="K968" s="24">
        <f t="shared" si="277"/>
        <v>0</v>
      </c>
      <c r="L968" s="24">
        <f t="shared" si="277"/>
        <v>0</v>
      </c>
      <c r="M968" s="24">
        <f t="shared" si="277"/>
        <v>0</v>
      </c>
      <c r="N968" s="24">
        <f t="shared" si="277"/>
        <v>0</v>
      </c>
      <c r="O968" s="24">
        <f t="shared" si="277"/>
        <v>0</v>
      </c>
      <c r="P968" s="24">
        <f t="shared" si="277"/>
        <v>0</v>
      </c>
      <c r="Q968" s="24">
        <f t="shared" si="277"/>
        <v>0</v>
      </c>
      <c r="R968" s="24">
        <f t="shared" si="277"/>
        <v>0</v>
      </c>
      <c r="S968" s="24">
        <f t="shared" si="277"/>
        <v>0</v>
      </c>
      <c r="T968" s="25" t="s">
        <v>31</v>
      </c>
      <c r="U968" s="30"/>
      <c r="W968" s="31"/>
    </row>
    <row r="969" spans="2:23" s="26" customFormat="1" ht="21" hidden="1" customHeight="1" outlineLevel="1" x14ac:dyDescent="0.25">
      <c r="B969" s="17"/>
      <c r="C969" s="18"/>
      <c r="D969" s="19"/>
      <c r="E969" s="20"/>
      <c r="F969" s="21"/>
      <c r="G969" s="22"/>
      <c r="H969" s="29">
        <f t="shared" si="275"/>
        <v>0</v>
      </c>
      <c r="I969" s="29">
        <f t="shared" si="276"/>
        <v>0</v>
      </c>
      <c r="J969" s="23">
        <f t="shared" ref="J969" si="284">IF($D969=J$6,$C969*$G969,0)</f>
        <v>0</v>
      </c>
      <c r="K969" s="24">
        <f t="shared" si="277"/>
        <v>0</v>
      </c>
      <c r="L969" s="24">
        <f t="shared" si="277"/>
        <v>0</v>
      </c>
      <c r="M969" s="24">
        <f t="shared" si="277"/>
        <v>0</v>
      </c>
      <c r="N969" s="24">
        <f t="shared" si="277"/>
        <v>0</v>
      </c>
      <c r="O969" s="24">
        <f t="shared" si="277"/>
        <v>0</v>
      </c>
      <c r="P969" s="24">
        <f t="shared" si="277"/>
        <v>0</v>
      </c>
      <c r="Q969" s="24">
        <f t="shared" si="277"/>
        <v>0</v>
      </c>
      <c r="R969" s="24">
        <f t="shared" si="277"/>
        <v>0</v>
      </c>
      <c r="S969" s="24">
        <f t="shared" si="277"/>
        <v>0</v>
      </c>
      <c r="T969" s="31"/>
    </row>
    <row r="970" spans="2:23" s="26" customFormat="1" ht="21" hidden="1" customHeight="1" outlineLevel="1" x14ac:dyDescent="0.25">
      <c r="B970" s="27"/>
      <c r="C970" s="18"/>
      <c r="D970" s="18"/>
      <c r="E970" s="19"/>
      <c r="F970" s="20"/>
      <c r="G970" s="28"/>
      <c r="H970" s="29">
        <f t="shared" si="275"/>
        <v>0</v>
      </c>
      <c r="I970" s="29">
        <f t="shared" si="276"/>
        <v>0</v>
      </c>
      <c r="J970" s="29">
        <f t="shared" ref="J970:J975" si="285">(H970*D970)+(I970*D970)</f>
        <v>0</v>
      </c>
      <c r="K970" s="24">
        <f t="shared" si="277"/>
        <v>0</v>
      </c>
      <c r="L970" s="24">
        <f t="shared" si="277"/>
        <v>0</v>
      </c>
      <c r="M970" s="24">
        <f t="shared" si="277"/>
        <v>0</v>
      </c>
      <c r="N970" s="24">
        <f t="shared" si="277"/>
        <v>0</v>
      </c>
      <c r="O970" s="24">
        <f t="shared" si="277"/>
        <v>0</v>
      </c>
      <c r="P970" s="24">
        <f t="shared" si="277"/>
        <v>0</v>
      </c>
      <c r="Q970" s="24">
        <f t="shared" si="277"/>
        <v>0</v>
      </c>
      <c r="R970" s="24">
        <f t="shared" si="277"/>
        <v>0</v>
      </c>
      <c r="S970" s="24">
        <f t="shared" si="277"/>
        <v>0</v>
      </c>
      <c r="T970" s="25" t="s">
        <v>31</v>
      </c>
      <c r="U970" s="30"/>
      <c r="W970" s="31"/>
    </row>
    <row r="971" spans="2:23" s="26" customFormat="1" ht="21" hidden="1" customHeight="1" outlineLevel="1" x14ac:dyDescent="0.25">
      <c r="B971" s="27"/>
      <c r="C971" s="18"/>
      <c r="D971" s="18"/>
      <c r="E971" s="19"/>
      <c r="F971" s="20"/>
      <c r="G971" s="28"/>
      <c r="H971" s="29">
        <f t="shared" si="275"/>
        <v>0</v>
      </c>
      <c r="I971" s="29">
        <f t="shared" si="276"/>
        <v>0</v>
      </c>
      <c r="J971" s="29">
        <f t="shared" si="285"/>
        <v>0</v>
      </c>
      <c r="K971" s="24">
        <f t="shared" si="277"/>
        <v>0</v>
      </c>
      <c r="L971" s="24">
        <f t="shared" si="277"/>
        <v>0</v>
      </c>
      <c r="M971" s="24">
        <f t="shared" si="277"/>
        <v>0</v>
      </c>
      <c r="N971" s="24">
        <f t="shared" si="277"/>
        <v>0</v>
      </c>
      <c r="O971" s="24">
        <f t="shared" si="277"/>
        <v>0</v>
      </c>
      <c r="P971" s="24">
        <f t="shared" si="277"/>
        <v>0</v>
      </c>
      <c r="Q971" s="24">
        <f t="shared" si="277"/>
        <v>0</v>
      </c>
      <c r="R971" s="24">
        <f t="shared" si="277"/>
        <v>0</v>
      </c>
      <c r="S971" s="24">
        <f t="shared" si="277"/>
        <v>0</v>
      </c>
      <c r="T971" s="25" t="s">
        <v>31</v>
      </c>
      <c r="U971" s="30"/>
      <c r="W971" s="31"/>
    </row>
    <row r="972" spans="2:23" s="26" customFormat="1" ht="21" hidden="1" customHeight="1" outlineLevel="1" x14ac:dyDescent="0.25">
      <c r="B972" s="27"/>
      <c r="C972" s="18"/>
      <c r="D972" s="18"/>
      <c r="E972" s="19"/>
      <c r="F972" s="20"/>
      <c r="G972" s="28"/>
      <c r="H972" s="29">
        <f t="shared" si="275"/>
        <v>0</v>
      </c>
      <c r="I972" s="29">
        <f t="shared" si="276"/>
        <v>0</v>
      </c>
      <c r="J972" s="29">
        <f t="shared" si="285"/>
        <v>0</v>
      </c>
      <c r="K972" s="24">
        <f t="shared" si="277"/>
        <v>0</v>
      </c>
      <c r="L972" s="24">
        <f t="shared" si="277"/>
        <v>0</v>
      </c>
      <c r="M972" s="24">
        <f t="shared" si="277"/>
        <v>0</v>
      </c>
      <c r="N972" s="24">
        <f t="shared" si="277"/>
        <v>0</v>
      </c>
      <c r="O972" s="24">
        <f t="shared" si="277"/>
        <v>0</v>
      </c>
      <c r="P972" s="24">
        <f t="shared" si="277"/>
        <v>0</v>
      </c>
      <c r="Q972" s="24">
        <f t="shared" si="277"/>
        <v>0</v>
      </c>
      <c r="R972" s="24">
        <f t="shared" si="277"/>
        <v>0</v>
      </c>
      <c r="S972" s="24">
        <f t="shared" si="277"/>
        <v>0</v>
      </c>
      <c r="T972" s="25" t="s">
        <v>31</v>
      </c>
      <c r="U972" s="30"/>
      <c r="W972" s="31"/>
    </row>
    <row r="973" spans="2:23" s="26" customFormat="1" ht="21" hidden="1" customHeight="1" outlineLevel="1" x14ac:dyDescent="0.25">
      <c r="B973" s="27"/>
      <c r="C973" s="18"/>
      <c r="D973" s="18"/>
      <c r="E973" s="19"/>
      <c r="F973" s="20"/>
      <c r="G973" s="28"/>
      <c r="H973" s="29">
        <f t="shared" si="275"/>
        <v>0</v>
      </c>
      <c r="I973" s="29">
        <f t="shared" si="276"/>
        <v>0</v>
      </c>
      <c r="J973" s="29">
        <f t="shared" si="285"/>
        <v>0</v>
      </c>
      <c r="K973" s="24">
        <f t="shared" si="277"/>
        <v>0</v>
      </c>
      <c r="L973" s="24">
        <f t="shared" si="277"/>
        <v>0</v>
      </c>
      <c r="M973" s="24">
        <f t="shared" si="277"/>
        <v>0</v>
      </c>
      <c r="N973" s="24">
        <f t="shared" si="277"/>
        <v>0</v>
      </c>
      <c r="O973" s="24">
        <f t="shared" si="277"/>
        <v>0</v>
      </c>
      <c r="P973" s="24">
        <f t="shared" si="277"/>
        <v>0</v>
      </c>
      <c r="Q973" s="24">
        <f t="shared" si="277"/>
        <v>0</v>
      </c>
      <c r="R973" s="24">
        <f t="shared" si="277"/>
        <v>0</v>
      </c>
      <c r="S973" s="24">
        <f t="shared" si="277"/>
        <v>0</v>
      </c>
      <c r="T973" s="25" t="s">
        <v>31</v>
      </c>
      <c r="U973" s="30"/>
      <c r="W973" s="31"/>
    </row>
    <row r="974" spans="2:23" s="38" customFormat="1" ht="21" hidden="1" customHeight="1" outlineLevel="1" x14ac:dyDescent="0.25">
      <c r="B974" s="32"/>
      <c r="C974" s="33"/>
      <c r="D974" s="33"/>
      <c r="E974" s="34"/>
      <c r="F974" s="35"/>
      <c r="G974" s="35"/>
      <c r="H974" s="29">
        <f t="shared" si="275"/>
        <v>0</v>
      </c>
      <c r="I974" s="29">
        <f t="shared" si="276"/>
        <v>0</v>
      </c>
      <c r="J974" s="36">
        <f t="shared" si="285"/>
        <v>0</v>
      </c>
      <c r="K974" s="24">
        <f t="shared" si="277"/>
        <v>0</v>
      </c>
      <c r="L974" s="61">
        <f t="shared" si="277"/>
        <v>0</v>
      </c>
      <c r="M974" s="24">
        <f t="shared" si="277"/>
        <v>0</v>
      </c>
      <c r="N974" s="24">
        <f t="shared" si="277"/>
        <v>0</v>
      </c>
      <c r="O974" s="24">
        <f t="shared" si="277"/>
        <v>0</v>
      </c>
      <c r="P974" s="24">
        <f t="shared" si="277"/>
        <v>0</v>
      </c>
      <c r="Q974" s="24">
        <f t="shared" si="277"/>
        <v>0</v>
      </c>
      <c r="R974" s="24">
        <f t="shared" si="277"/>
        <v>0</v>
      </c>
      <c r="S974" s="24">
        <f t="shared" si="277"/>
        <v>0</v>
      </c>
      <c r="T974" s="37" t="s">
        <v>31</v>
      </c>
      <c r="U974" s="37"/>
    </row>
    <row r="975" spans="2:23" s="26" customFormat="1" ht="21" hidden="1" customHeight="1" outlineLevel="1" x14ac:dyDescent="0.25">
      <c r="B975" s="27"/>
      <c r="C975" s="18"/>
      <c r="D975" s="18"/>
      <c r="E975" s="19"/>
      <c r="F975" s="20"/>
      <c r="G975" s="28"/>
      <c r="H975" s="29">
        <f t="shared" si="275"/>
        <v>0</v>
      </c>
      <c r="I975" s="29">
        <f t="shared" si="276"/>
        <v>0</v>
      </c>
      <c r="J975" s="29">
        <f t="shared" si="285"/>
        <v>0</v>
      </c>
      <c r="K975" s="24">
        <f t="shared" si="277"/>
        <v>0</v>
      </c>
      <c r="L975" s="24">
        <f t="shared" si="277"/>
        <v>0</v>
      </c>
      <c r="M975" s="24">
        <f t="shared" si="277"/>
        <v>0</v>
      </c>
      <c r="N975" s="24">
        <f t="shared" si="277"/>
        <v>0</v>
      </c>
      <c r="O975" s="24">
        <f t="shared" si="277"/>
        <v>0</v>
      </c>
      <c r="P975" s="24">
        <f t="shared" si="277"/>
        <v>0</v>
      </c>
      <c r="Q975" s="24">
        <f t="shared" si="277"/>
        <v>0</v>
      </c>
      <c r="R975" s="24">
        <f t="shared" si="277"/>
        <v>0</v>
      </c>
      <c r="S975" s="24">
        <f t="shared" si="277"/>
        <v>0</v>
      </c>
      <c r="T975" s="25" t="s">
        <v>31</v>
      </c>
      <c r="U975" s="30"/>
      <c r="W975" s="31"/>
    </row>
    <row r="976" spans="2:23" s="26" customFormat="1" ht="21" hidden="1" customHeight="1" outlineLevel="1" x14ac:dyDescent="0.25">
      <c r="B976" s="17"/>
      <c r="C976" s="18"/>
      <c r="D976" s="19"/>
      <c r="E976" s="20"/>
      <c r="F976" s="21"/>
      <c r="G976" s="22"/>
      <c r="H976" s="29">
        <f t="shared" si="275"/>
        <v>0</v>
      </c>
      <c r="I976" s="29">
        <f t="shared" si="276"/>
        <v>0</v>
      </c>
      <c r="J976" s="23">
        <f t="shared" ref="J976" si="286">IF($D976=J$6,$C976*$G976,0)</f>
        <v>0</v>
      </c>
      <c r="K976" s="24">
        <f t="shared" si="277"/>
        <v>0</v>
      </c>
      <c r="L976" s="24">
        <f t="shared" si="277"/>
        <v>0</v>
      </c>
      <c r="M976" s="24">
        <f t="shared" si="277"/>
        <v>0</v>
      </c>
      <c r="N976" s="24">
        <f t="shared" si="277"/>
        <v>0</v>
      </c>
      <c r="O976" s="24">
        <f t="shared" si="277"/>
        <v>0</v>
      </c>
      <c r="P976" s="24">
        <f t="shared" si="277"/>
        <v>0</v>
      </c>
      <c r="Q976" s="24">
        <f t="shared" si="277"/>
        <v>0</v>
      </c>
      <c r="R976" s="24">
        <f t="shared" si="277"/>
        <v>0</v>
      </c>
      <c r="S976" s="24">
        <f t="shared" si="277"/>
        <v>0</v>
      </c>
      <c r="T976" s="31"/>
    </row>
    <row r="977" spans="2:23" s="26" customFormat="1" ht="21" hidden="1" customHeight="1" outlineLevel="1" x14ac:dyDescent="0.25">
      <c r="B977" s="27"/>
      <c r="C977" s="18"/>
      <c r="D977" s="18"/>
      <c r="E977" s="19"/>
      <c r="F977" s="20"/>
      <c r="G977" s="28"/>
      <c r="H977" s="29">
        <f t="shared" si="275"/>
        <v>0</v>
      </c>
      <c r="I977" s="29">
        <f t="shared" si="276"/>
        <v>0</v>
      </c>
      <c r="J977" s="29">
        <f t="shared" ref="J977:J986" si="287">(H977*D977)+(I977*D977)</f>
        <v>0</v>
      </c>
      <c r="K977" s="24">
        <f t="shared" si="277"/>
        <v>0</v>
      </c>
      <c r="L977" s="24">
        <f t="shared" si="277"/>
        <v>0</v>
      </c>
      <c r="M977" s="24">
        <f t="shared" si="277"/>
        <v>0</v>
      </c>
      <c r="N977" s="24">
        <f t="shared" si="277"/>
        <v>0</v>
      </c>
      <c r="O977" s="24">
        <f t="shared" si="277"/>
        <v>0</v>
      </c>
      <c r="P977" s="24">
        <f t="shared" si="277"/>
        <v>0</v>
      </c>
      <c r="Q977" s="24">
        <f t="shared" si="277"/>
        <v>0</v>
      </c>
      <c r="R977" s="24">
        <f t="shared" si="277"/>
        <v>0</v>
      </c>
      <c r="S977" s="24">
        <f t="shared" si="277"/>
        <v>0</v>
      </c>
      <c r="T977" s="25" t="s">
        <v>31</v>
      </c>
      <c r="U977" s="30"/>
      <c r="W977" s="31"/>
    </row>
    <row r="978" spans="2:23" s="26" customFormat="1" ht="21" hidden="1" customHeight="1" outlineLevel="1" x14ac:dyDescent="0.25">
      <c r="B978" s="27"/>
      <c r="C978" s="18"/>
      <c r="D978" s="18"/>
      <c r="E978" s="19"/>
      <c r="F978" s="20"/>
      <c r="G978" s="28"/>
      <c r="H978" s="29">
        <f t="shared" si="275"/>
        <v>0</v>
      </c>
      <c r="I978" s="29">
        <f t="shared" si="276"/>
        <v>0</v>
      </c>
      <c r="J978" s="29">
        <f t="shared" si="287"/>
        <v>0</v>
      </c>
      <c r="K978" s="24">
        <f t="shared" si="277"/>
        <v>0</v>
      </c>
      <c r="L978" s="24">
        <f t="shared" si="277"/>
        <v>0</v>
      </c>
      <c r="M978" s="24">
        <f t="shared" si="277"/>
        <v>0</v>
      </c>
      <c r="N978" s="24">
        <f t="shared" si="277"/>
        <v>0</v>
      </c>
      <c r="O978" s="24">
        <f t="shared" si="277"/>
        <v>0</v>
      </c>
      <c r="P978" s="24">
        <f t="shared" si="277"/>
        <v>0</v>
      </c>
      <c r="Q978" s="24">
        <f t="shared" si="277"/>
        <v>0</v>
      </c>
      <c r="R978" s="24">
        <f t="shared" si="277"/>
        <v>0</v>
      </c>
      <c r="S978" s="24">
        <f t="shared" si="277"/>
        <v>0</v>
      </c>
      <c r="T978" s="25" t="s">
        <v>31</v>
      </c>
      <c r="U978" s="30"/>
      <c r="W978" s="31"/>
    </row>
    <row r="979" spans="2:23" s="26" customFormat="1" ht="21" hidden="1" customHeight="1" outlineLevel="1" x14ac:dyDescent="0.25">
      <c r="B979" s="27"/>
      <c r="C979" s="18"/>
      <c r="D979" s="18"/>
      <c r="E979" s="19"/>
      <c r="F979" s="20"/>
      <c r="G979" s="28"/>
      <c r="H979" s="29">
        <f t="shared" si="275"/>
        <v>0</v>
      </c>
      <c r="I979" s="29">
        <f t="shared" si="276"/>
        <v>0</v>
      </c>
      <c r="J979" s="29">
        <f t="shared" si="287"/>
        <v>0</v>
      </c>
      <c r="K979" s="24">
        <f t="shared" si="277"/>
        <v>0</v>
      </c>
      <c r="L979" s="24">
        <f t="shared" si="277"/>
        <v>0</v>
      </c>
      <c r="M979" s="24">
        <f t="shared" si="277"/>
        <v>0</v>
      </c>
      <c r="N979" s="24">
        <f t="shared" si="277"/>
        <v>0</v>
      </c>
      <c r="O979" s="24">
        <f t="shared" si="277"/>
        <v>0</v>
      </c>
      <c r="P979" s="24">
        <f t="shared" ref="L979:S1014" si="288">IF($E979=P$6,$J979,0)</f>
        <v>0</v>
      </c>
      <c r="Q979" s="24">
        <f t="shared" si="288"/>
        <v>0</v>
      </c>
      <c r="R979" s="24">
        <f t="shared" si="288"/>
        <v>0</v>
      </c>
      <c r="S979" s="24">
        <f t="shared" si="288"/>
        <v>0</v>
      </c>
      <c r="T979" s="25" t="s">
        <v>31</v>
      </c>
      <c r="U979" s="30"/>
      <c r="W979" s="31"/>
    </row>
    <row r="980" spans="2:23" s="26" customFormat="1" ht="21" hidden="1" customHeight="1" outlineLevel="1" x14ac:dyDescent="0.25">
      <c r="B980" s="27"/>
      <c r="C980" s="18"/>
      <c r="D980" s="18"/>
      <c r="E980" s="19"/>
      <c r="F980" s="20"/>
      <c r="G980" s="28"/>
      <c r="H980" s="29">
        <f t="shared" si="275"/>
        <v>0</v>
      </c>
      <c r="I980" s="29">
        <f t="shared" si="276"/>
        <v>0</v>
      </c>
      <c r="J980" s="29">
        <f t="shared" si="287"/>
        <v>0</v>
      </c>
      <c r="K980" s="24">
        <f t="shared" ref="K980:S1034" si="289">IF($E980=K$6,$J980,0)</f>
        <v>0</v>
      </c>
      <c r="L980" s="24">
        <f t="shared" si="288"/>
        <v>0</v>
      </c>
      <c r="M980" s="24">
        <f t="shared" si="288"/>
        <v>0</v>
      </c>
      <c r="N980" s="24">
        <f t="shared" si="288"/>
        <v>0</v>
      </c>
      <c r="O980" s="24">
        <f t="shared" si="288"/>
        <v>0</v>
      </c>
      <c r="P980" s="24">
        <f t="shared" si="288"/>
        <v>0</v>
      </c>
      <c r="Q980" s="24">
        <f t="shared" si="288"/>
        <v>0</v>
      </c>
      <c r="R980" s="24">
        <f t="shared" si="288"/>
        <v>0</v>
      </c>
      <c r="S980" s="24">
        <f t="shared" si="288"/>
        <v>0</v>
      </c>
      <c r="T980" s="25" t="s">
        <v>31</v>
      </c>
      <c r="U980" s="30"/>
      <c r="W980" s="31"/>
    </row>
    <row r="981" spans="2:23" s="26" customFormat="1" ht="21" hidden="1" customHeight="1" outlineLevel="1" x14ac:dyDescent="0.25">
      <c r="B981" s="27"/>
      <c r="C981" s="18"/>
      <c r="D981" s="18"/>
      <c r="E981" s="62"/>
      <c r="F981" s="20"/>
      <c r="G981" s="28"/>
      <c r="H981" s="29">
        <f t="shared" si="275"/>
        <v>0</v>
      </c>
      <c r="I981" s="29">
        <f t="shared" si="276"/>
        <v>0</v>
      </c>
      <c r="J981" s="29">
        <f t="shared" si="287"/>
        <v>0</v>
      </c>
      <c r="K981" s="24">
        <f t="shared" si="289"/>
        <v>0</v>
      </c>
      <c r="L981" s="24">
        <f t="shared" si="289"/>
        <v>0</v>
      </c>
      <c r="M981" s="24">
        <f t="shared" si="289"/>
        <v>0</v>
      </c>
      <c r="N981" s="24">
        <f t="shared" si="289"/>
        <v>0</v>
      </c>
      <c r="O981" s="24">
        <f t="shared" si="289"/>
        <v>0</v>
      </c>
      <c r="P981" s="24">
        <f t="shared" si="289"/>
        <v>0</v>
      </c>
      <c r="Q981" s="24">
        <f t="shared" si="289"/>
        <v>0</v>
      </c>
      <c r="R981" s="24">
        <f t="shared" si="289"/>
        <v>0</v>
      </c>
      <c r="S981" s="24">
        <f t="shared" si="289"/>
        <v>0</v>
      </c>
      <c r="T981" s="25" t="s">
        <v>31</v>
      </c>
      <c r="U981" s="30"/>
      <c r="W981" s="31"/>
    </row>
    <row r="982" spans="2:23" s="26" customFormat="1" ht="21" hidden="1" customHeight="1" outlineLevel="1" x14ac:dyDescent="0.25">
      <c r="B982" s="27"/>
      <c r="C982" s="18"/>
      <c r="D982" s="18"/>
      <c r="E982" s="19"/>
      <c r="F982" s="20"/>
      <c r="G982" s="28"/>
      <c r="H982" s="29">
        <f t="shared" si="275"/>
        <v>0</v>
      </c>
      <c r="I982" s="29">
        <f t="shared" si="276"/>
        <v>0</v>
      </c>
      <c r="J982" s="29">
        <f t="shared" si="287"/>
        <v>0</v>
      </c>
      <c r="K982" s="24">
        <f t="shared" si="289"/>
        <v>0</v>
      </c>
      <c r="L982" s="24">
        <f t="shared" si="288"/>
        <v>0</v>
      </c>
      <c r="M982" s="24">
        <f t="shared" si="288"/>
        <v>0</v>
      </c>
      <c r="N982" s="24">
        <f t="shared" si="288"/>
        <v>0</v>
      </c>
      <c r="O982" s="24">
        <f t="shared" si="288"/>
        <v>0</v>
      </c>
      <c r="P982" s="24">
        <f t="shared" si="288"/>
        <v>0</v>
      </c>
      <c r="Q982" s="24">
        <f t="shared" si="288"/>
        <v>0</v>
      </c>
      <c r="R982" s="24">
        <f t="shared" si="288"/>
        <v>0</v>
      </c>
      <c r="S982" s="24">
        <f t="shared" si="288"/>
        <v>0</v>
      </c>
      <c r="T982" s="25" t="s">
        <v>31</v>
      </c>
      <c r="U982" s="30"/>
      <c r="W982" s="31"/>
    </row>
    <row r="983" spans="2:23" s="38" customFormat="1" ht="21" hidden="1" customHeight="1" outlineLevel="1" x14ac:dyDescent="0.25">
      <c r="B983" s="32"/>
      <c r="C983" s="33"/>
      <c r="D983" s="33"/>
      <c r="E983" s="34"/>
      <c r="F983" s="35"/>
      <c r="G983" s="35"/>
      <c r="H983" s="29">
        <f t="shared" si="275"/>
        <v>0</v>
      </c>
      <c r="I983" s="29">
        <f t="shared" si="276"/>
        <v>0</v>
      </c>
      <c r="J983" s="36">
        <f t="shared" si="287"/>
        <v>0</v>
      </c>
      <c r="K983" s="24">
        <f t="shared" si="289"/>
        <v>0</v>
      </c>
      <c r="L983" s="61">
        <f t="shared" si="288"/>
        <v>0</v>
      </c>
      <c r="M983" s="24">
        <f t="shared" si="288"/>
        <v>0</v>
      </c>
      <c r="N983" s="24">
        <f t="shared" si="288"/>
        <v>0</v>
      </c>
      <c r="O983" s="24">
        <f t="shared" si="288"/>
        <v>0</v>
      </c>
      <c r="P983" s="24">
        <f t="shared" si="288"/>
        <v>0</v>
      </c>
      <c r="Q983" s="24">
        <f t="shared" si="288"/>
        <v>0</v>
      </c>
      <c r="R983" s="24">
        <f t="shared" si="288"/>
        <v>0</v>
      </c>
      <c r="S983" s="24">
        <f t="shared" si="288"/>
        <v>0</v>
      </c>
      <c r="T983" s="37" t="s">
        <v>31</v>
      </c>
      <c r="U983" s="37"/>
    </row>
    <row r="984" spans="2:23" s="26" customFormat="1" ht="21" hidden="1" customHeight="1" outlineLevel="1" x14ac:dyDescent="0.25">
      <c r="B984" s="27"/>
      <c r="C984" s="18"/>
      <c r="D984" s="18"/>
      <c r="E984" s="19"/>
      <c r="F984" s="20"/>
      <c r="G984" s="28"/>
      <c r="H984" s="29">
        <f t="shared" si="275"/>
        <v>0</v>
      </c>
      <c r="I984" s="29">
        <f t="shared" si="276"/>
        <v>0</v>
      </c>
      <c r="J984" s="29">
        <f t="shared" si="287"/>
        <v>0</v>
      </c>
      <c r="K984" s="24">
        <f t="shared" si="289"/>
        <v>0</v>
      </c>
      <c r="L984" s="24">
        <f t="shared" si="288"/>
        <v>0</v>
      </c>
      <c r="M984" s="24">
        <f t="shared" si="288"/>
        <v>0</v>
      </c>
      <c r="N984" s="24">
        <f t="shared" si="288"/>
        <v>0</v>
      </c>
      <c r="O984" s="24">
        <f t="shared" si="288"/>
        <v>0</v>
      </c>
      <c r="P984" s="24">
        <f t="shared" si="288"/>
        <v>0</v>
      </c>
      <c r="Q984" s="24">
        <f t="shared" si="288"/>
        <v>0</v>
      </c>
      <c r="R984" s="24">
        <f t="shared" si="288"/>
        <v>0</v>
      </c>
      <c r="S984" s="24">
        <f t="shared" si="288"/>
        <v>0</v>
      </c>
      <c r="T984" s="25" t="s">
        <v>31</v>
      </c>
      <c r="U984" s="30"/>
      <c r="W984" s="31"/>
    </row>
    <row r="985" spans="2:23" s="38" customFormat="1" ht="21" hidden="1" customHeight="1" outlineLevel="1" x14ac:dyDescent="0.25">
      <c r="B985" s="32"/>
      <c r="C985" s="33"/>
      <c r="D985" s="33"/>
      <c r="E985" s="34"/>
      <c r="F985" s="35"/>
      <c r="G985" s="35"/>
      <c r="H985" s="29">
        <f t="shared" si="275"/>
        <v>0</v>
      </c>
      <c r="I985" s="29">
        <f t="shared" si="276"/>
        <v>0</v>
      </c>
      <c r="J985" s="36">
        <f t="shared" si="287"/>
        <v>0</v>
      </c>
      <c r="K985" s="24">
        <f t="shared" si="289"/>
        <v>0</v>
      </c>
      <c r="L985" s="61">
        <f t="shared" si="288"/>
        <v>0</v>
      </c>
      <c r="M985" s="24">
        <f t="shared" si="288"/>
        <v>0</v>
      </c>
      <c r="N985" s="24">
        <f t="shared" si="288"/>
        <v>0</v>
      </c>
      <c r="O985" s="24">
        <f t="shared" si="288"/>
        <v>0</v>
      </c>
      <c r="P985" s="24">
        <f t="shared" si="288"/>
        <v>0</v>
      </c>
      <c r="Q985" s="24">
        <f t="shared" si="288"/>
        <v>0</v>
      </c>
      <c r="R985" s="24">
        <f t="shared" si="288"/>
        <v>0</v>
      </c>
      <c r="S985" s="24">
        <f t="shared" si="288"/>
        <v>0</v>
      </c>
      <c r="T985" s="37" t="s">
        <v>31</v>
      </c>
      <c r="U985" s="37"/>
    </row>
    <row r="986" spans="2:23" s="26" customFormat="1" ht="21" hidden="1" customHeight="1" outlineLevel="1" x14ac:dyDescent="0.25">
      <c r="B986" s="27"/>
      <c r="C986" s="18"/>
      <c r="D986" s="18"/>
      <c r="E986" s="62"/>
      <c r="F986" s="20"/>
      <c r="G986" s="28"/>
      <c r="H986" s="29">
        <f t="shared" si="275"/>
        <v>0</v>
      </c>
      <c r="I986" s="29">
        <f t="shared" si="276"/>
        <v>0</v>
      </c>
      <c r="J986" s="29">
        <f t="shared" si="287"/>
        <v>0</v>
      </c>
      <c r="K986" s="24">
        <f t="shared" si="289"/>
        <v>0</v>
      </c>
      <c r="L986" s="24">
        <f t="shared" si="288"/>
        <v>0</v>
      </c>
      <c r="M986" s="24">
        <f t="shared" si="288"/>
        <v>0</v>
      </c>
      <c r="N986" s="24">
        <f t="shared" si="288"/>
        <v>0</v>
      </c>
      <c r="O986" s="24">
        <f t="shared" si="288"/>
        <v>0</v>
      </c>
      <c r="P986" s="24">
        <f t="shared" si="288"/>
        <v>0</v>
      </c>
      <c r="Q986" s="24">
        <f t="shared" si="288"/>
        <v>0</v>
      </c>
      <c r="R986" s="24">
        <f t="shared" si="288"/>
        <v>0</v>
      </c>
      <c r="S986" s="24">
        <f t="shared" si="288"/>
        <v>0</v>
      </c>
      <c r="T986" s="25" t="s">
        <v>31</v>
      </c>
      <c r="U986" s="30"/>
      <c r="W986" s="31"/>
    </row>
    <row r="987" spans="2:23" s="26" customFormat="1" ht="21" hidden="1" customHeight="1" outlineLevel="1" x14ac:dyDescent="0.25">
      <c r="B987" s="17"/>
      <c r="C987" s="18"/>
      <c r="D987" s="19"/>
      <c r="E987" s="20"/>
      <c r="F987" s="21"/>
      <c r="G987" s="22"/>
      <c r="H987" s="29">
        <f t="shared" si="275"/>
        <v>0</v>
      </c>
      <c r="I987" s="29">
        <f t="shared" si="276"/>
        <v>0</v>
      </c>
      <c r="J987" s="23">
        <f t="shared" ref="J987" si="290">IF($D987=J$6,$C987*$G987,0)</f>
        <v>0</v>
      </c>
      <c r="K987" s="24">
        <f t="shared" si="289"/>
        <v>0</v>
      </c>
      <c r="L987" s="24">
        <f t="shared" si="288"/>
        <v>0</v>
      </c>
      <c r="M987" s="24">
        <f t="shared" si="288"/>
        <v>0</v>
      </c>
      <c r="N987" s="24">
        <f t="shared" si="288"/>
        <v>0</v>
      </c>
      <c r="O987" s="24">
        <f t="shared" si="288"/>
        <v>0</v>
      </c>
      <c r="P987" s="24">
        <f t="shared" si="288"/>
        <v>0</v>
      </c>
      <c r="Q987" s="24">
        <f t="shared" si="288"/>
        <v>0</v>
      </c>
      <c r="R987" s="24">
        <f t="shared" si="288"/>
        <v>0</v>
      </c>
      <c r="S987" s="24">
        <f t="shared" si="288"/>
        <v>0</v>
      </c>
      <c r="T987" s="31"/>
    </row>
    <row r="988" spans="2:23" s="26" customFormat="1" ht="21" hidden="1" customHeight="1" outlineLevel="1" x14ac:dyDescent="0.25">
      <c r="B988" s="27"/>
      <c r="C988" s="18"/>
      <c r="D988" s="18"/>
      <c r="E988" s="19"/>
      <c r="F988" s="20"/>
      <c r="G988" s="28"/>
      <c r="H988" s="29">
        <f t="shared" si="275"/>
        <v>0</v>
      </c>
      <c r="I988" s="29">
        <f t="shared" si="276"/>
        <v>0</v>
      </c>
      <c r="J988" s="29">
        <f t="shared" ref="J988:J989" si="291">(H988*D988)+(I988*D988)</f>
        <v>0</v>
      </c>
      <c r="K988" s="24">
        <f t="shared" si="289"/>
        <v>0</v>
      </c>
      <c r="L988" s="24">
        <f t="shared" si="288"/>
        <v>0</v>
      </c>
      <c r="M988" s="24">
        <f t="shared" si="288"/>
        <v>0</v>
      </c>
      <c r="N988" s="24">
        <f t="shared" si="288"/>
        <v>0</v>
      </c>
      <c r="O988" s="24">
        <f t="shared" si="288"/>
        <v>0</v>
      </c>
      <c r="P988" s="24">
        <f t="shared" si="288"/>
        <v>0</v>
      </c>
      <c r="Q988" s="24">
        <f t="shared" si="288"/>
        <v>0</v>
      </c>
      <c r="R988" s="24">
        <f t="shared" si="288"/>
        <v>0</v>
      </c>
      <c r="S988" s="24">
        <f t="shared" si="288"/>
        <v>0</v>
      </c>
      <c r="T988" s="25" t="s">
        <v>31</v>
      </c>
      <c r="U988" s="30"/>
      <c r="W988" s="31"/>
    </row>
    <row r="989" spans="2:23" s="38" customFormat="1" ht="21" hidden="1" customHeight="1" outlineLevel="1" x14ac:dyDescent="0.25">
      <c r="B989" s="32"/>
      <c r="C989" s="33"/>
      <c r="D989" s="33"/>
      <c r="E989" s="34"/>
      <c r="F989" s="35"/>
      <c r="G989" s="35"/>
      <c r="H989" s="29">
        <f t="shared" si="275"/>
        <v>0</v>
      </c>
      <c r="I989" s="29">
        <f t="shared" si="276"/>
        <v>0</v>
      </c>
      <c r="J989" s="36">
        <f t="shared" si="291"/>
        <v>0</v>
      </c>
      <c r="K989" s="24">
        <f t="shared" si="289"/>
        <v>0</v>
      </c>
      <c r="L989" s="61">
        <f t="shared" si="288"/>
        <v>0</v>
      </c>
      <c r="M989" s="24">
        <f t="shared" si="288"/>
        <v>0</v>
      </c>
      <c r="N989" s="24">
        <f t="shared" si="288"/>
        <v>0</v>
      </c>
      <c r="O989" s="24">
        <f t="shared" si="288"/>
        <v>0</v>
      </c>
      <c r="P989" s="24">
        <f t="shared" si="288"/>
        <v>0</v>
      </c>
      <c r="Q989" s="24">
        <f t="shared" si="288"/>
        <v>0</v>
      </c>
      <c r="R989" s="24">
        <f t="shared" si="288"/>
        <v>0</v>
      </c>
      <c r="S989" s="24">
        <f t="shared" si="288"/>
        <v>0</v>
      </c>
      <c r="T989" s="37" t="s">
        <v>31</v>
      </c>
      <c r="U989" s="37"/>
    </row>
    <row r="990" spans="2:23" s="26" customFormat="1" ht="21" hidden="1" customHeight="1" outlineLevel="1" x14ac:dyDescent="0.25">
      <c r="B990" s="69"/>
      <c r="C990" s="65"/>
      <c r="D990" s="65"/>
      <c r="E990" s="66"/>
      <c r="F990" s="39"/>
      <c r="G990" s="39"/>
      <c r="H990" s="29">
        <f t="shared" si="275"/>
        <v>0</v>
      </c>
      <c r="I990" s="29">
        <f t="shared" si="276"/>
        <v>0</v>
      </c>
      <c r="J990" s="29"/>
      <c r="K990" s="24">
        <f t="shared" si="289"/>
        <v>0</v>
      </c>
      <c r="L990" s="24">
        <f t="shared" si="288"/>
        <v>0</v>
      </c>
      <c r="M990" s="24">
        <f t="shared" si="288"/>
        <v>0</v>
      </c>
      <c r="N990" s="24">
        <f t="shared" si="288"/>
        <v>0</v>
      </c>
      <c r="O990" s="24">
        <f t="shared" si="288"/>
        <v>0</v>
      </c>
      <c r="P990" s="24">
        <f t="shared" si="288"/>
        <v>0</v>
      </c>
      <c r="Q990" s="24">
        <f t="shared" si="288"/>
        <v>0</v>
      </c>
      <c r="R990" s="24">
        <f t="shared" si="288"/>
        <v>0</v>
      </c>
      <c r="S990" s="24">
        <f t="shared" si="288"/>
        <v>0</v>
      </c>
      <c r="T990" s="25"/>
      <c r="U990" s="30"/>
      <c r="W990" s="31"/>
    </row>
    <row r="991" spans="2:23" s="26" customFormat="1" ht="21" hidden="1" customHeight="1" outlineLevel="1" x14ac:dyDescent="0.25">
      <c r="B991" s="9"/>
      <c r="C991" s="18"/>
      <c r="D991" s="18"/>
      <c r="E991" s="62"/>
      <c r="F991" s="20"/>
      <c r="G991" s="28"/>
      <c r="H991" s="29">
        <f t="shared" si="275"/>
        <v>0</v>
      </c>
      <c r="I991" s="29">
        <f t="shared" si="276"/>
        <v>0</v>
      </c>
      <c r="J991" s="63"/>
      <c r="K991" s="24">
        <f t="shared" si="289"/>
        <v>0</v>
      </c>
      <c r="L991" s="24">
        <f t="shared" si="288"/>
        <v>0</v>
      </c>
      <c r="M991" s="24">
        <f t="shared" si="288"/>
        <v>0</v>
      </c>
      <c r="N991" s="24">
        <f t="shared" si="288"/>
        <v>0</v>
      </c>
      <c r="O991" s="24">
        <f t="shared" si="288"/>
        <v>0</v>
      </c>
      <c r="P991" s="24">
        <f t="shared" si="288"/>
        <v>0</v>
      </c>
      <c r="Q991" s="24">
        <f t="shared" si="288"/>
        <v>0</v>
      </c>
      <c r="R991" s="24">
        <f t="shared" si="288"/>
        <v>0</v>
      </c>
      <c r="S991" s="24">
        <f t="shared" si="288"/>
        <v>0</v>
      </c>
      <c r="T991" s="30"/>
      <c r="U991" s="30"/>
    </row>
    <row r="992" spans="2:23" s="26" customFormat="1" ht="21" hidden="1" customHeight="1" outlineLevel="1" x14ac:dyDescent="0.25">
      <c r="B992" s="9"/>
      <c r="C992" s="18"/>
      <c r="D992" s="18"/>
      <c r="E992" s="62"/>
      <c r="F992" s="20"/>
      <c r="G992" s="28"/>
      <c r="H992" s="29">
        <f t="shared" si="275"/>
        <v>0</v>
      </c>
      <c r="I992" s="29">
        <f t="shared" si="276"/>
        <v>0</v>
      </c>
      <c r="J992" s="63"/>
      <c r="K992" s="24">
        <f t="shared" si="289"/>
        <v>0</v>
      </c>
      <c r="L992" s="24">
        <f t="shared" si="288"/>
        <v>0</v>
      </c>
      <c r="M992" s="24">
        <f t="shared" si="288"/>
        <v>0</v>
      </c>
      <c r="N992" s="24">
        <f t="shared" si="288"/>
        <v>0</v>
      </c>
      <c r="O992" s="24">
        <f t="shared" si="288"/>
        <v>0</v>
      </c>
      <c r="P992" s="24">
        <f t="shared" si="288"/>
        <v>0</v>
      </c>
      <c r="Q992" s="24">
        <f t="shared" si="288"/>
        <v>0</v>
      </c>
      <c r="R992" s="24">
        <f t="shared" si="288"/>
        <v>0</v>
      </c>
      <c r="S992" s="24">
        <f t="shared" si="288"/>
        <v>0</v>
      </c>
      <c r="T992" s="30"/>
      <c r="U992" s="30"/>
    </row>
    <row r="993" spans="2:23" s="26" customFormat="1" ht="21" hidden="1" customHeight="1" outlineLevel="1" x14ac:dyDescent="0.25">
      <c r="B993" s="27"/>
      <c r="C993" s="18"/>
      <c r="D993" s="18"/>
      <c r="E993" s="62"/>
      <c r="F993" s="39"/>
      <c r="G993" s="39"/>
      <c r="H993" s="29">
        <f t="shared" si="275"/>
        <v>0</v>
      </c>
      <c r="I993" s="29">
        <f t="shared" si="276"/>
        <v>0</v>
      </c>
      <c r="J993" s="29">
        <f t="shared" ref="J993:J1001" si="292">(H993*D993)+(I993*D993)</f>
        <v>0</v>
      </c>
      <c r="K993" s="24">
        <f t="shared" si="289"/>
        <v>0</v>
      </c>
      <c r="L993" s="24">
        <f t="shared" si="288"/>
        <v>0</v>
      </c>
      <c r="M993" s="24">
        <f t="shared" si="288"/>
        <v>0</v>
      </c>
      <c r="N993" s="24">
        <f t="shared" si="288"/>
        <v>0</v>
      </c>
      <c r="O993" s="24">
        <f t="shared" si="288"/>
        <v>0</v>
      </c>
      <c r="P993" s="24">
        <f t="shared" si="288"/>
        <v>0</v>
      </c>
      <c r="Q993" s="24">
        <f t="shared" si="288"/>
        <v>0</v>
      </c>
      <c r="R993" s="24">
        <f t="shared" si="288"/>
        <v>0</v>
      </c>
      <c r="S993" s="24">
        <f t="shared" si="288"/>
        <v>0</v>
      </c>
      <c r="T993" s="25" t="s">
        <v>31</v>
      </c>
      <c r="U993" s="30"/>
      <c r="W993" s="31"/>
    </row>
    <row r="994" spans="2:23" s="38" customFormat="1" ht="21" hidden="1" customHeight="1" outlineLevel="1" x14ac:dyDescent="0.25">
      <c r="B994" s="32"/>
      <c r="C994" s="33"/>
      <c r="D994" s="33"/>
      <c r="E994" s="34"/>
      <c r="F994" s="35"/>
      <c r="G994" s="35"/>
      <c r="H994" s="29">
        <f t="shared" si="275"/>
        <v>0</v>
      </c>
      <c r="I994" s="29">
        <f t="shared" si="276"/>
        <v>0</v>
      </c>
      <c r="J994" s="36">
        <f t="shared" si="292"/>
        <v>0</v>
      </c>
      <c r="K994" s="24">
        <f t="shared" si="289"/>
        <v>0</v>
      </c>
      <c r="L994" s="61">
        <f t="shared" si="288"/>
        <v>0</v>
      </c>
      <c r="M994" s="24">
        <f t="shared" si="288"/>
        <v>0</v>
      </c>
      <c r="N994" s="24">
        <f t="shared" si="288"/>
        <v>0</v>
      </c>
      <c r="O994" s="24">
        <f t="shared" si="288"/>
        <v>0</v>
      </c>
      <c r="P994" s="24">
        <f t="shared" si="288"/>
        <v>0</v>
      </c>
      <c r="Q994" s="24">
        <f t="shared" si="288"/>
        <v>0</v>
      </c>
      <c r="R994" s="24">
        <f t="shared" si="288"/>
        <v>0</v>
      </c>
      <c r="S994" s="24">
        <f t="shared" si="288"/>
        <v>0</v>
      </c>
      <c r="T994" s="37" t="s">
        <v>31</v>
      </c>
      <c r="U994" s="37"/>
    </row>
    <row r="995" spans="2:23" s="26" customFormat="1" ht="21" hidden="1" customHeight="1" outlineLevel="1" x14ac:dyDescent="0.25">
      <c r="B995" s="27"/>
      <c r="C995" s="18"/>
      <c r="D995" s="18"/>
      <c r="E995" s="62"/>
      <c r="F995" s="39"/>
      <c r="G995" s="39"/>
      <c r="H995" s="29">
        <f t="shared" si="275"/>
        <v>0</v>
      </c>
      <c r="I995" s="29">
        <f t="shared" si="276"/>
        <v>0</v>
      </c>
      <c r="J995" s="29">
        <f t="shared" si="292"/>
        <v>0</v>
      </c>
      <c r="K995" s="24">
        <f t="shared" si="289"/>
        <v>0</v>
      </c>
      <c r="L995" s="24">
        <f t="shared" si="288"/>
        <v>0</v>
      </c>
      <c r="M995" s="24">
        <f t="shared" si="288"/>
        <v>0</v>
      </c>
      <c r="N995" s="24">
        <f t="shared" si="288"/>
        <v>0</v>
      </c>
      <c r="O995" s="24">
        <f t="shared" si="288"/>
        <v>0</v>
      </c>
      <c r="P995" s="24">
        <f t="shared" si="288"/>
        <v>0</v>
      </c>
      <c r="Q995" s="24">
        <f t="shared" si="288"/>
        <v>0</v>
      </c>
      <c r="R995" s="24">
        <f t="shared" si="288"/>
        <v>0</v>
      </c>
      <c r="S995" s="24">
        <f t="shared" si="288"/>
        <v>0</v>
      </c>
      <c r="T995" s="25" t="s">
        <v>31</v>
      </c>
      <c r="U995" s="30"/>
      <c r="W995" s="31"/>
    </row>
    <row r="996" spans="2:23" s="26" customFormat="1" ht="21" hidden="1" customHeight="1" outlineLevel="1" x14ac:dyDescent="0.25">
      <c r="B996" s="27"/>
      <c r="C996" s="18"/>
      <c r="D996" s="18"/>
      <c r="E996" s="62"/>
      <c r="F996" s="39"/>
      <c r="G996" s="39"/>
      <c r="H996" s="29">
        <f t="shared" si="275"/>
        <v>0</v>
      </c>
      <c r="I996" s="29">
        <f t="shared" si="276"/>
        <v>0</v>
      </c>
      <c r="J996" s="29">
        <f t="shared" si="292"/>
        <v>0</v>
      </c>
      <c r="K996" s="24">
        <f t="shared" si="289"/>
        <v>0</v>
      </c>
      <c r="L996" s="24">
        <f t="shared" si="288"/>
        <v>0</v>
      </c>
      <c r="M996" s="24">
        <f t="shared" si="288"/>
        <v>0</v>
      </c>
      <c r="N996" s="24">
        <f t="shared" si="288"/>
        <v>0</v>
      </c>
      <c r="O996" s="24">
        <f t="shared" si="288"/>
        <v>0</v>
      </c>
      <c r="P996" s="24">
        <f t="shared" si="288"/>
        <v>0</v>
      </c>
      <c r="Q996" s="24">
        <f t="shared" si="288"/>
        <v>0</v>
      </c>
      <c r="R996" s="24">
        <f t="shared" si="288"/>
        <v>0</v>
      </c>
      <c r="S996" s="24">
        <f t="shared" si="288"/>
        <v>0</v>
      </c>
      <c r="T996" s="25" t="s">
        <v>31</v>
      </c>
      <c r="U996" s="30"/>
      <c r="W996" s="31"/>
    </row>
    <row r="997" spans="2:23" s="26" customFormat="1" ht="21" hidden="1" customHeight="1" outlineLevel="1" x14ac:dyDescent="0.25">
      <c r="B997" s="27"/>
      <c r="C997" s="18"/>
      <c r="D997" s="18"/>
      <c r="E997" s="62"/>
      <c r="F997" s="39"/>
      <c r="G997" s="39"/>
      <c r="H997" s="29">
        <f t="shared" si="275"/>
        <v>0</v>
      </c>
      <c r="I997" s="29">
        <f t="shared" si="276"/>
        <v>0</v>
      </c>
      <c r="J997" s="29">
        <f t="shared" si="292"/>
        <v>0</v>
      </c>
      <c r="K997" s="24">
        <f t="shared" si="289"/>
        <v>0</v>
      </c>
      <c r="L997" s="24">
        <f t="shared" si="288"/>
        <v>0</v>
      </c>
      <c r="M997" s="24">
        <f t="shared" si="288"/>
        <v>0</v>
      </c>
      <c r="N997" s="24">
        <f t="shared" si="288"/>
        <v>0</v>
      </c>
      <c r="O997" s="24">
        <f t="shared" si="288"/>
        <v>0</v>
      </c>
      <c r="P997" s="24">
        <f t="shared" si="288"/>
        <v>0</v>
      </c>
      <c r="Q997" s="24">
        <f t="shared" si="288"/>
        <v>0</v>
      </c>
      <c r="R997" s="24">
        <f t="shared" si="288"/>
        <v>0</v>
      </c>
      <c r="S997" s="24">
        <f t="shared" si="288"/>
        <v>0</v>
      </c>
      <c r="T997" s="25" t="s">
        <v>31</v>
      </c>
      <c r="U997" s="30"/>
      <c r="W997" s="31"/>
    </row>
    <row r="998" spans="2:23" s="26" customFormat="1" ht="21" hidden="1" customHeight="1" outlineLevel="1" x14ac:dyDescent="0.25">
      <c r="B998" s="27"/>
      <c r="C998" s="18"/>
      <c r="D998" s="18"/>
      <c r="E998" s="62"/>
      <c r="F998" s="39"/>
      <c r="G998" s="39"/>
      <c r="H998" s="29">
        <f t="shared" si="275"/>
        <v>0</v>
      </c>
      <c r="I998" s="29">
        <f t="shared" si="276"/>
        <v>0</v>
      </c>
      <c r="J998" s="29">
        <f t="shared" si="292"/>
        <v>0</v>
      </c>
      <c r="K998" s="24">
        <f t="shared" si="289"/>
        <v>0</v>
      </c>
      <c r="L998" s="24">
        <f t="shared" si="288"/>
        <v>0</v>
      </c>
      <c r="M998" s="24">
        <f t="shared" si="288"/>
        <v>0</v>
      </c>
      <c r="N998" s="24">
        <f t="shared" si="288"/>
        <v>0</v>
      </c>
      <c r="O998" s="24">
        <f t="shared" si="288"/>
        <v>0</v>
      </c>
      <c r="P998" s="24">
        <f t="shared" si="288"/>
        <v>0</v>
      </c>
      <c r="Q998" s="24">
        <f t="shared" si="288"/>
        <v>0</v>
      </c>
      <c r="R998" s="24">
        <f t="shared" si="288"/>
        <v>0</v>
      </c>
      <c r="S998" s="24">
        <f t="shared" si="288"/>
        <v>0</v>
      </c>
      <c r="T998" s="25" t="s">
        <v>31</v>
      </c>
      <c r="U998" s="30"/>
      <c r="W998" s="31"/>
    </row>
    <row r="999" spans="2:23" s="38" customFormat="1" ht="21" hidden="1" customHeight="1" outlineLevel="1" x14ac:dyDescent="0.25">
      <c r="B999" s="32"/>
      <c r="C999" s="33"/>
      <c r="D999" s="33"/>
      <c r="E999" s="34"/>
      <c r="F999" s="35"/>
      <c r="G999" s="35"/>
      <c r="H999" s="29">
        <f t="shared" si="275"/>
        <v>0</v>
      </c>
      <c r="I999" s="29">
        <f t="shared" si="276"/>
        <v>0</v>
      </c>
      <c r="J999" s="36">
        <f t="shared" si="292"/>
        <v>0</v>
      </c>
      <c r="K999" s="24">
        <f t="shared" si="289"/>
        <v>0</v>
      </c>
      <c r="L999" s="61">
        <f t="shared" si="288"/>
        <v>0</v>
      </c>
      <c r="M999" s="24">
        <f t="shared" si="288"/>
        <v>0</v>
      </c>
      <c r="N999" s="24">
        <f t="shared" si="288"/>
        <v>0</v>
      </c>
      <c r="O999" s="24">
        <f t="shared" si="288"/>
        <v>0</v>
      </c>
      <c r="P999" s="24">
        <f t="shared" si="288"/>
        <v>0</v>
      </c>
      <c r="Q999" s="24">
        <f t="shared" si="288"/>
        <v>0</v>
      </c>
      <c r="R999" s="24">
        <f t="shared" si="288"/>
        <v>0</v>
      </c>
      <c r="S999" s="24">
        <f t="shared" si="288"/>
        <v>0</v>
      </c>
      <c r="T999" s="37" t="s">
        <v>31</v>
      </c>
      <c r="U999" s="37"/>
    </row>
    <row r="1000" spans="2:23" s="26" customFormat="1" ht="21" hidden="1" customHeight="1" outlineLevel="1" x14ac:dyDescent="0.25">
      <c r="B1000" s="27"/>
      <c r="C1000" s="18"/>
      <c r="D1000" s="18"/>
      <c r="E1000" s="62"/>
      <c r="F1000" s="39"/>
      <c r="G1000" s="39"/>
      <c r="H1000" s="29">
        <f t="shared" si="275"/>
        <v>0</v>
      </c>
      <c r="I1000" s="29">
        <f t="shared" si="276"/>
        <v>0</v>
      </c>
      <c r="J1000" s="29">
        <f t="shared" si="292"/>
        <v>0</v>
      </c>
      <c r="K1000" s="24">
        <f t="shared" si="289"/>
        <v>0</v>
      </c>
      <c r="L1000" s="24">
        <f t="shared" si="288"/>
        <v>0</v>
      </c>
      <c r="M1000" s="24">
        <f t="shared" si="288"/>
        <v>0</v>
      </c>
      <c r="N1000" s="24">
        <f t="shared" si="288"/>
        <v>0</v>
      </c>
      <c r="O1000" s="24">
        <f t="shared" si="288"/>
        <v>0</v>
      </c>
      <c r="P1000" s="24">
        <f t="shared" si="288"/>
        <v>0</v>
      </c>
      <c r="Q1000" s="24">
        <f t="shared" si="288"/>
        <v>0</v>
      </c>
      <c r="R1000" s="24">
        <f t="shared" si="288"/>
        <v>0</v>
      </c>
      <c r="S1000" s="24">
        <f t="shared" si="288"/>
        <v>0</v>
      </c>
      <c r="T1000" s="25" t="s">
        <v>31</v>
      </c>
      <c r="U1000" s="30"/>
      <c r="W1000" s="31"/>
    </row>
    <row r="1001" spans="2:23" s="26" customFormat="1" ht="21" hidden="1" customHeight="1" outlineLevel="1" x14ac:dyDescent="0.25">
      <c r="B1001" s="27"/>
      <c r="C1001" s="18"/>
      <c r="D1001" s="18"/>
      <c r="E1001" s="62"/>
      <c r="F1001" s="39"/>
      <c r="G1001" s="39"/>
      <c r="H1001" s="29">
        <f t="shared" ref="H1001:H1064" si="293">IF(C1001="A",PRODUCT(E1001:G1001),0)</f>
        <v>0</v>
      </c>
      <c r="I1001" s="29">
        <f t="shared" ref="I1001:I1064" si="294">IF(C1001="D",-PRODUCT(E1001:G1001),0)</f>
        <v>0</v>
      </c>
      <c r="J1001" s="29">
        <f t="shared" si="292"/>
        <v>0</v>
      </c>
      <c r="K1001" s="24">
        <f t="shared" si="289"/>
        <v>0</v>
      </c>
      <c r="L1001" s="24">
        <f t="shared" si="289"/>
        <v>0</v>
      </c>
      <c r="M1001" s="24">
        <f t="shared" si="289"/>
        <v>0</v>
      </c>
      <c r="N1001" s="24">
        <f t="shared" si="289"/>
        <v>0</v>
      </c>
      <c r="O1001" s="24">
        <f t="shared" si="289"/>
        <v>0</v>
      </c>
      <c r="P1001" s="24">
        <f t="shared" si="289"/>
        <v>0</v>
      </c>
      <c r="Q1001" s="24">
        <f t="shared" si="289"/>
        <v>0</v>
      </c>
      <c r="R1001" s="24">
        <f t="shared" si="289"/>
        <v>0</v>
      </c>
      <c r="S1001" s="24">
        <f t="shared" si="289"/>
        <v>0</v>
      </c>
      <c r="T1001" s="25" t="s">
        <v>31</v>
      </c>
      <c r="U1001" s="30"/>
      <c r="W1001" s="31"/>
    </row>
    <row r="1002" spans="2:23" s="68" customFormat="1" ht="21" hidden="1" customHeight="1" outlineLevel="1" x14ac:dyDescent="0.25">
      <c r="B1002" s="17"/>
      <c r="C1002" s="65"/>
      <c r="D1002" s="65"/>
      <c r="E1002" s="66"/>
      <c r="F1002" s="39"/>
      <c r="G1002" s="39"/>
      <c r="H1002" s="29">
        <f t="shared" si="293"/>
        <v>0</v>
      </c>
      <c r="I1002" s="29">
        <f t="shared" si="294"/>
        <v>0</v>
      </c>
      <c r="J1002" s="29"/>
      <c r="K1002" s="24">
        <f t="shared" si="289"/>
        <v>0</v>
      </c>
      <c r="L1002" s="24">
        <f t="shared" si="288"/>
        <v>0</v>
      </c>
      <c r="M1002" s="24">
        <f t="shared" si="288"/>
        <v>0</v>
      </c>
      <c r="N1002" s="24">
        <f t="shared" si="288"/>
        <v>0</v>
      </c>
      <c r="O1002" s="24">
        <f t="shared" si="288"/>
        <v>0</v>
      </c>
      <c r="P1002" s="24">
        <f t="shared" si="288"/>
        <v>0</v>
      </c>
      <c r="Q1002" s="24">
        <f t="shared" si="288"/>
        <v>0</v>
      </c>
      <c r="R1002" s="24">
        <f t="shared" si="288"/>
        <v>0</v>
      </c>
      <c r="S1002" s="24">
        <f t="shared" si="288"/>
        <v>0</v>
      </c>
      <c r="T1002" s="25"/>
      <c r="U1002" s="67"/>
      <c r="V1002" s="26"/>
    </row>
    <row r="1003" spans="2:23" s="26" customFormat="1" ht="21" hidden="1" customHeight="1" outlineLevel="1" x14ac:dyDescent="0.25">
      <c r="B1003" s="27"/>
      <c r="C1003" s="18"/>
      <c r="D1003" s="18"/>
      <c r="E1003" s="62"/>
      <c r="F1003" s="39"/>
      <c r="G1003" s="39"/>
      <c r="H1003" s="29">
        <f t="shared" si="293"/>
        <v>0</v>
      </c>
      <c r="I1003" s="29">
        <f t="shared" si="294"/>
        <v>0</v>
      </c>
      <c r="J1003" s="29">
        <f t="shared" ref="J1003:J1005" si="295">(H1003*D1003)+(I1003*D1003)</f>
        <v>0</v>
      </c>
      <c r="K1003" s="24">
        <f t="shared" si="289"/>
        <v>0</v>
      </c>
      <c r="L1003" s="24">
        <f t="shared" si="288"/>
        <v>0</v>
      </c>
      <c r="M1003" s="24">
        <f t="shared" si="288"/>
        <v>0</v>
      </c>
      <c r="N1003" s="24">
        <f t="shared" si="288"/>
        <v>0</v>
      </c>
      <c r="O1003" s="24">
        <f t="shared" si="288"/>
        <v>0</v>
      </c>
      <c r="P1003" s="24">
        <f t="shared" si="288"/>
        <v>0</v>
      </c>
      <c r="Q1003" s="24">
        <f t="shared" si="288"/>
        <v>0</v>
      </c>
      <c r="R1003" s="24">
        <f t="shared" si="288"/>
        <v>0</v>
      </c>
      <c r="S1003" s="24">
        <f t="shared" si="288"/>
        <v>0</v>
      </c>
      <c r="T1003" s="25" t="s">
        <v>31</v>
      </c>
      <c r="U1003" s="30"/>
      <c r="W1003" s="31"/>
    </row>
    <row r="1004" spans="2:23" s="38" customFormat="1" ht="21" hidden="1" customHeight="1" outlineLevel="1" x14ac:dyDescent="0.25">
      <c r="B1004" s="32"/>
      <c r="C1004" s="33"/>
      <c r="D1004" s="33"/>
      <c r="E1004" s="34"/>
      <c r="F1004" s="35"/>
      <c r="G1004" s="35"/>
      <c r="H1004" s="29">
        <f t="shared" si="293"/>
        <v>0</v>
      </c>
      <c r="I1004" s="29">
        <f t="shared" si="294"/>
        <v>0</v>
      </c>
      <c r="J1004" s="36">
        <f t="shared" si="295"/>
        <v>0</v>
      </c>
      <c r="K1004" s="24">
        <f t="shared" si="289"/>
        <v>0</v>
      </c>
      <c r="L1004" s="61">
        <f t="shared" si="288"/>
        <v>0</v>
      </c>
      <c r="M1004" s="24">
        <f t="shared" si="288"/>
        <v>0</v>
      </c>
      <c r="N1004" s="24">
        <f t="shared" si="288"/>
        <v>0</v>
      </c>
      <c r="O1004" s="24">
        <f t="shared" si="288"/>
        <v>0</v>
      </c>
      <c r="P1004" s="24">
        <f t="shared" si="288"/>
        <v>0</v>
      </c>
      <c r="Q1004" s="24">
        <f t="shared" si="288"/>
        <v>0</v>
      </c>
      <c r="R1004" s="24">
        <f t="shared" si="288"/>
        <v>0</v>
      </c>
      <c r="S1004" s="24">
        <f t="shared" si="288"/>
        <v>0</v>
      </c>
      <c r="T1004" s="37" t="s">
        <v>31</v>
      </c>
      <c r="U1004" s="37"/>
    </row>
    <row r="1005" spans="2:23" s="26" customFormat="1" ht="21" hidden="1" customHeight="1" outlineLevel="1" x14ac:dyDescent="0.25">
      <c r="B1005" s="27"/>
      <c r="C1005" s="18"/>
      <c r="D1005" s="18"/>
      <c r="E1005" s="62"/>
      <c r="F1005" s="39"/>
      <c r="G1005" s="39"/>
      <c r="H1005" s="29">
        <f t="shared" si="293"/>
        <v>0</v>
      </c>
      <c r="I1005" s="29">
        <f t="shared" si="294"/>
        <v>0</v>
      </c>
      <c r="J1005" s="29">
        <f t="shared" si="295"/>
        <v>0</v>
      </c>
      <c r="K1005" s="24">
        <f t="shared" si="289"/>
        <v>0</v>
      </c>
      <c r="L1005" s="24">
        <f t="shared" si="288"/>
        <v>0</v>
      </c>
      <c r="M1005" s="24">
        <f t="shared" si="288"/>
        <v>0</v>
      </c>
      <c r="N1005" s="24">
        <f t="shared" si="288"/>
        <v>0</v>
      </c>
      <c r="O1005" s="24">
        <f t="shared" si="288"/>
        <v>0</v>
      </c>
      <c r="P1005" s="24">
        <f t="shared" si="288"/>
        <v>0</v>
      </c>
      <c r="Q1005" s="24">
        <f t="shared" si="288"/>
        <v>0</v>
      </c>
      <c r="R1005" s="24">
        <f t="shared" si="288"/>
        <v>0</v>
      </c>
      <c r="S1005" s="24">
        <f t="shared" si="288"/>
        <v>0</v>
      </c>
      <c r="T1005" s="25" t="s">
        <v>31</v>
      </c>
      <c r="U1005" s="30"/>
      <c r="W1005" s="31"/>
    </row>
    <row r="1006" spans="2:23" s="68" customFormat="1" ht="21" hidden="1" customHeight="1" outlineLevel="1" x14ac:dyDescent="0.25">
      <c r="B1006" s="17"/>
      <c r="C1006" s="65"/>
      <c r="D1006" s="65"/>
      <c r="E1006" s="66"/>
      <c r="F1006" s="39"/>
      <c r="G1006" s="39"/>
      <c r="H1006" s="29">
        <f t="shared" si="293"/>
        <v>0</v>
      </c>
      <c r="I1006" s="29">
        <f t="shared" si="294"/>
        <v>0</v>
      </c>
      <c r="J1006" s="29"/>
      <c r="K1006" s="24">
        <f t="shared" si="289"/>
        <v>0</v>
      </c>
      <c r="L1006" s="24">
        <f t="shared" si="288"/>
        <v>0</v>
      </c>
      <c r="M1006" s="24">
        <f t="shared" si="288"/>
        <v>0</v>
      </c>
      <c r="N1006" s="24">
        <f t="shared" si="288"/>
        <v>0</v>
      </c>
      <c r="O1006" s="24">
        <f t="shared" si="288"/>
        <v>0</v>
      </c>
      <c r="P1006" s="24">
        <f t="shared" si="288"/>
        <v>0</v>
      </c>
      <c r="Q1006" s="24">
        <f t="shared" si="288"/>
        <v>0</v>
      </c>
      <c r="R1006" s="24">
        <f t="shared" si="288"/>
        <v>0</v>
      </c>
      <c r="S1006" s="24">
        <f t="shared" si="288"/>
        <v>0</v>
      </c>
      <c r="T1006" s="25"/>
      <c r="U1006" s="67"/>
      <c r="V1006" s="26"/>
    </row>
    <row r="1007" spans="2:23" s="26" customFormat="1" ht="21" hidden="1" customHeight="1" outlineLevel="1" x14ac:dyDescent="0.25">
      <c r="B1007" s="27"/>
      <c r="C1007" s="18"/>
      <c r="D1007" s="18"/>
      <c r="E1007" s="62"/>
      <c r="F1007" s="39"/>
      <c r="G1007" s="39"/>
      <c r="H1007" s="29">
        <f t="shared" si="293"/>
        <v>0</v>
      </c>
      <c r="I1007" s="29">
        <f t="shared" si="294"/>
        <v>0</v>
      </c>
      <c r="J1007" s="29">
        <f t="shared" ref="J1007:J1011" si="296">(H1007*D1007)+(I1007*D1007)</f>
        <v>0</v>
      </c>
      <c r="K1007" s="24">
        <f t="shared" si="289"/>
        <v>0</v>
      </c>
      <c r="L1007" s="24">
        <f t="shared" si="288"/>
        <v>0</v>
      </c>
      <c r="M1007" s="24">
        <f t="shared" si="288"/>
        <v>0</v>
      </c>
      <c r="N1007" s="24">
        <f t="shared" si="288"/>
        <v>0</v>
      </c>
      <c r="O1007" s="24">
        <f t="shared" si="288"/>
        <v>0</v>
      </c>
      <c r="P1007" s="24">
        <f t="shared" si="288"/>
        <v>0</v>
      </c>
      <c r="Q1007" s="24">
        <f t="shared" si="288"/>
        <v>0</v>
      </c>
      <c r="R1007" s="24">
        <f t="shared" si="288"/>
        <v>0</v>
      </c>
      <c r="S1007" s="24">
        <f t="shared" si="288"/>
        <v>0</v>
      </c>
      <c r="T1007" s="25" t="s">
        <v>31</v>
      </c>
      <c r="U1007" s="30"/>
      <c r="W1007" s="31"/>
    </row>
    <row r="1008" spans="2:23" s="38" customFormat="1" ht="21" hidden="1" customHeight="1" outlineLevel="1" x14ac:dyDescent="0.25">
      <c r="B1008" s="32"/>
      <c r="C1008" s="33"/>
      <c r="D1008" s="33"/>
      <c r="E1008" s="34"/>
      <c r="F1008" s="35"/>
      <c r="G1008" s="35"/>
      <c r="H1008" s="29">
        <f t="shared" si="293"/>
        <v>0</v>
      </c>
      <c r="I1008" s="29">
        <f t="shared" si="294"/>
        <v>0</v>
      </c>
      <c r="J1008" s="36">
        <f t="shared" si="296"/>
        <v>0</v>
      </c>
      <c r="K1008" s="24">
        <f t="shared" si="289"/>
        <v>0</v>
      </c>
      <c r="L1008" s="61">
        <f t="shared" si="288"/>
        <v>0</v>
      </c>
      <c r="M1008" s="24">
        <f t="shared" si="288"/>
        <v>0</v>
      </c>
      <c r="N1008" s="24">
        <f t="shared" si="288"/>
        <v>0</v>
      </c>
      <c r="O1008" s="24">
        <f t="shared" si="288"/>
        <v>0</v>
      </c>
      <c r="P1008" s="24">
        <f t="shared" si="288"/>
        <v>0</v>
      </c>
      <c r="Q1008" s="24">
        <f t="shared" si="288"/>
        <v>0</v>
      </c>
      <c r="R1008" s="24">
        <f t="shared" si="288"/>
        <v>0</v>
      </c>
      <c r="S1008" s="24">
        <f t="shared" si="288"/>
        <v>0</v>
      </c>
      <c r="T1008" s="37" t="s">
        <v>31</v>
      </c>
      <c r="U1008" s="37"/>
    </row>
    <row r="1009" spans="2:23" s="26" customFormat="1" ht="21" hidden="1" customHeight="1" outlineLevel="1" x14ac:dyDescent="0.25">
      <c r="B1009" s="27"/>
      <c r="C1009" s="18"/>
      <c r="D1009" s="18"/>
      <c r="E1009" s="19"/>
      <c r="F1009" s="20"/>
      <c r="G1009" s="28"/>
      <c r="H1009" s="29">
        <f t="shared" si="293"/>
        <v>0</v>
      </c>
      <c r="I1009" s="29">
        <f t="shared" si="294"/>
        <v>0</v>
      </c>
      <c r="J1009" s="29">
        <f t="shared" si="296"/>
        <v>0</v>
      </c>
      <c r="K1009" s="24">
        <f t="shared" si="289"/>
        <v>0</v>
      </c>
      <c r="L1009" s="24">
        <f t="shared" si="289"/>
        <v>0</v>
      </c>
      <c r="M1009" s="24">
        <f t="shared" si="289"/>
        <v>0</v>
      </c>
      <c r="N1009" s="24">
        <f t="shared" si="289"/>
        <v>0</v>
      </c>
      <c r="O1009" s="24">
        <f t="shared" si="289"/>
        <v>0</v>
      </c>
      <c r="P1009" s="24">
        <f t="shared" si="289"/>
        <v>0</v>
      </c>
      <c r="Q1009" s="24">
        <f t="shared" si="289"/>
        <v>0</v>
      </c>
      <c r="R1009" s="24">
        <f t="shared" si="289"/>
        <v>0</v>
      </c>
      <c r="S1009" s="24">
        <f t="shared" si="289"/>
        <v>0</v>
      </c>
      <c r="T1009" s="25" t="s">
        <v>31</v>
      </c>
      <c r="U1009" s="30"/>
      <c r="W1009" s="31"/>
    </row>
    <row r="1010" spans="2:23" s="26" customFormat="1" ht="21" hidden="1" customHeight="1" outlineLevel="1" x14ac:dyDescent="0.25">
      <c r="B1010" s="27"/>
      <c r="C1010" s="18"/>
      <c r="D1010" s="18"/>
      <c r="E1010" s="19"/>
      <c r="F1010" s="20"/>
      <c r="G1010" s="28"/>
      <c r="H1010" s="29">
        <f t="shared" si="293"/>
        <v>0</v>
      </c>
      <c r="I1010" s="29">
        <f t="shared" si="294"/>
        <v>0</v>
      </c>
      <c r="J1010" s="29">
        <f t="shared" si="296"/>
        <v>0</v>
      </c>
      <c r="K1010" s="24">
        <f t="shared" si="289"/>
        <v>0</v>
      </c>
      <c r="L1010" s="24">
        <f t="shared" si="289"/>
        <v>0</v>
      </c>
      <c r="M1010" s="24">
        <f t="shared" si="289"/>
        <v>0</v>
      </c>
      <c r="N1010" s="24">
        <f t="shared" si="289"/>
        <v>0</v>
      </c>
      <c r="O1010" s="24">
        <f t="shared" si="289"/>
        <v>0</v>
      </c>
      <c r="P1010" s="24">
        <f t="shared" si="289"/>
        <v>0</v>
      </c>
      <c r="Q1010" s="24">
        <f t="shared" si="289"/>
        <v>0</v>
      </c>
      <c r="R1010" s="24">
        <f t="shared" si="289"/>
        <v>0</v>
      </c>
      <c r="S1010" s="24">
        <f t="shared" si="289"/>
        <v>0</v>
      </c>
      <c r="T1010" s="25" t="s">
        <v>31</v>
      </c>
      <c r="U1010" s="30"/>
      <c r="W1010" s="31"/>
    </row>
    <row r="1011" spans="2:23" s="38" customFormat="1" ht="21" hidden="1" customHeight="1" outlineLevel="1" x14ac:dyDescent="0.25">
      <c r="B1011" s="32"/>
      <c r="C1011" s="33"/>
      <c r="D1011" s="33"/>
      <c r="E1011" s="34"/>
      <c r="F1011" s="35"/>
      <c r="G1011" s="35"/>
      <c r="H1011" s="29">
        <f t="shared" si="293"/>
        <v>0</v>
      </c>
      <c r="I1011" s="29">
        <f t="shared" si="294"/>
        <v>0</v>
      </c>
      <c r="J1011" s="36">
        <f t="shared" si="296"/>
        <v>0</v>
      </c>
      <c r="K1011" s="24">
        <f t="shared" si="289"/>
        <v>0</v>
      </c>
      <c r="L1011" s="61">
        <f t="shared" si="289"/>
        <v>0</v>
      </c>
      <c r="M1011" s="24">
        <f t="shared" si="289"/>
        <v>0</v>
      </c>
      <c r="N1011" s="24">
        <f t="shared" si="289"/>
        <v>0</v>
      </c>
      <c r="O1011" s="24">
        <f t="shared" si="289"/>
        <v>0</v>
      </c>
      <c r="P1011" s="24">
        <f t="shared" si="289"/>
        <v>0</v>
      </c>
      <c r="Q1011" s="24">
        <f t="shared" si="289"/>
        <v>0</v>
      </c>
      <c r="R1011" s="24">
        <f t="shared" si="289"/>
        <v>0</v>
      </c>
      <c r="S1011" s="24">
        <f t="shared" si="289"/>
        <v>0</v>
      </c>
      <c r="T1011" s="37" t="s">
        <v>31</v>
      </c>
      <c r="U1011" s="37"/>
    </row>
    <row r="1012" spans="2:23" s="26" customFormat="1" ht="21" hidden="1" customHeight="1" outlineLevel="1" x14ac:dyDescent="0.25">
      <c r="B1012" s="17"/>
      <c r="C1012" s="18"/>
      <c r="D1012" s="19"/>
      <c r="E1012" s="20"/>
      <c r="F1012" s="21"/>
      <c r="G1012" s="22"/>
      <c r="H1012" s="29">
        <f t="shared" si="293"/>
        <v>0</v>
      </c>
      <c r="I1012" s="29">
        <f t="shared" si="294"/>
        <v>0</v>
      </c>
      <c r="J1012" s="23">
        <f t="shared" ref="J1012" si="297">IF($D1012=J$6,$C1012*$G1012,0)</f>
        <v>0</v>
      </c>
      <c r="K1012" s="24">
        <f t="shared" si="289"/>
        <v>0</v>
      </c>
      <c r="L1012" s="24">
        <f t="shared" si="288"/>
        <v>0</v>
      </c>
      <c r="M1012" s="24">
        <f t="shared" si="288"/>
        <v>0</v>
      </c>
      <c r="N1012" s="24">
        <f t="shared" si="288"/>
        <v>0</v>
      </c>
      <c r="O1012" s="24">
        <f t="shared" si="288"/>
        <v>0</v>
      </c>
      <c r="P1012" s="24">
        <f t="shared" si="288"/>
        <v>0</v>
      </c>
      <c r="Q1012" s="24">
        <f t="shared" si="288"/>
        <v>0</v>
      </c>
      <c r="R1012" s="24">
        <f t="shared" si="288"/>
        <v>0</v>
      </c>
      <c r="S1012" s="24">
        <f t="shared" si="288"/>
        <v>0</v>
      </c>
      <c r="T1012" s="31"/>
    </row>
    <row r="1013" spans="2:23" s="26" customFormat="1" ht="21" hidden="1" customHeight="1" outlineLevel="1" x14ac:dyDescent="0.25">
      <c r="B1013" s="27"/>
      <c r="C1013" s="18"/>
      <c r="D1013" s="18"/>
      <c r="E1013" s="19"/>
      <c r="F1013" s="20"/>
      <c r="G1013" s="28"/>
      <c r="H1013" s="29">
        <f t="shared" si="293"/>
        <v>0</v>
      </c>
      <c r="I1013" s="29">
        <f t="shared" si="294"/>
        <v>0</v>
      </c>
      <c r="J1013" s="29">
        <f t="shared" ref="J1013" si="298">(H1013*D1013)+(I1013*D1013)</f>
        <v>0</v>
      </c>
      <c r="K1013" s="24">
        <f t="shared" si="289"/>
        <v>0</v>
      </c>
      <c r="L1013" s="24">
        <f t="shared" si="288"/>
        <v>0</v>
      </c>
      <c r="M1013" s="24">
        <f t="shared" si="288"/>
        <v>0</v>
      </c>
      <c r="N1013" s="24">
        <f t="shared" si="288"/>
        <v>0</v>
      </c>
      <c r="O1013" s="24">
        <f t="shared" si="288"/>
        <v>0</v>
      </c>
      <c r="P1013" s="24">
        <f t="shared" si="288"/>
        <v>0</v>
      </c>
      <c r="Q1013" s="24">
        <f t="shared" si="288"/>
        <v>0</v>
      </c>
      <c r="R1013" s="24">
        <f t="shared" si="288"/>
        <v>0</v>
      </c>
      <c r="S1013" s="24">
        <f t="shared" si="288"/>
        <v>0</v>
      </c>
      <c r="T1013" s="25" t="s">
        <v>31</v>
      </c>
      <c r="U1013" s="30"/>
      <c r="W1013" s="31"/>
    </row>
    <row r="1014" spans="2:23" s="26" customFormat="1" ht="21" hidden="1" customHeight="1" outlineLevel="1" x14ac:dyDescent="0.25">
      <c r="B1014" s="17"/>
      <c r="C1014" s="18"/>
      <c r="D1014" s="19"/>
      <c r="E1014" s="20"/>
      <c r="F1014" s="21"/>
      <c r="G1014" s="22"/>
      <c r="H1014" s="29">
        <f t="shared" si="293"/>
        <v>0</v>
      </c>
      <c r="I1014" s="29">
        <f t="shared" si="294"/>
        <v>0</v>
      </c>
      <c r="J1014" s="23">
        <f t="shared" ref="J1014" si="299">IF($D1014=J$6,$C1014*$G1014,0)</f>
        <v>0</v>
      </c>
      <c r="K1014" s="24">
        <f t="shared" si="289"/>
        <v>0</v>
      </c>
      <c r="L1014" s="24">
        <f t="shared" si="288"/>
        <v>0</v>
      </c>
      <c r="M1014" s="24">
        <f t="shared" si="288"/>
        <v>0</v>
      </c>
      <c r="N1014" s="24">
        <f t="shared" si="288"/>
        <v>0</v>
      </c>
      <c r="O1014" s="24">
        <f t="shared" si="288"/>
        <v>0</v>
      </c>
      <c r="P1014" s="24">
        <f t="shared" si="288"/>
        <v>0</v>
      </c>
      <c r="Q1014" s="24">
        <f t="shared" si="288"/>
        <v>0</v>
      </c>
      <c r="R1014" s="24">
        <f t="shared" si="288"/>
        <v>0</v>
      </c>
      <c r="S1014" s="24">
        <f t="shared" si="288"/>
        <v>0</v>
      </c>
      <c r="T1014" s="31"/>
    </row>
    <row r="1015" spans="2:23" s="26" customFormat="1" ht="21" hidden="1" customHeight="1" outlineLevel="1" x14ac:dyDescent="0.25">
      <c r="B1015" s="27"/>
      <c r="C1015" s="18"/>
      <c r="D1015" s="18"/>
      <c r="E1015" s="19"/>
      <c r="F1015" s="20"/>
      <c r="G1015" s="28"/>
      <c r="H1015" s="29">
        <f t="shared" si="293"/>
        <v>0</v>
      </c>
      <c r="I1015" s="29">
        <f t="shared" si="294"/>
        <v>0</v>
      </c>
      <c r="J1015" s="29">
        <f t="shared" ref="J1015:J1022" si="300">(H1015*D1015)+(I1015*D1015)</f>
        <v>0</v>
      </c>
      <c r="K1015" s="24">
        <f t="shared" si="289"/>
        <v>0</v>
      </c>
      <c r="L1015" s="24">
        <f t="shared" si="289"/>
        <v>0</v>
      </c>
      <c r="M1015" s="24">
        <f t="shared" si="289"/>
        <v>0</v>
      </c>
      <c r="N1015" s="24">
        <f t="shared" si="289"/>
        <v>0</v>
      </c>
      <c r="O1015" s="24">
        <f t="shared" si="289"/>
        <v>0</v>
      </c>
      <c r="P1015" s="24">
        <f t="shared" si="289"/>
        <v>0</v>
      </c>
      <c r="Q1015" s="24">
        <f t="shared" si="289"/>
        <v>0</v>
      </c>
      <c r="R1015" s="24">
        <f t="shared" si="289"/>
        <v>0</v>
      </c>
      <c r="S1015" s="24">
        <f t="shared" si="289"/>
        <v>0</v>
      </c>
      <c r="T1015" s="25" t="s">
        <v>31</v>
      </c>
      <c r="U1015" s="30"/>
      <c r="W1015" s="31"/>
    </row>
    <row r="1016" spans="2:23" s="38" customFormat="1" ht="21" hidden="1" customHeight="1" outlineLevel="1" x14ac:dyDescent="0.25">
      <c r="B1016" s="32"/>
      <c r="C1016" s="33"/>
      <c r="D1016" s="33"/>
      <c r="E1016" s="34"/>
      <c r="F1016" s="35"/>
      <c r="G1016" s="35"/>
      <c r="H1016" s="29">
        <f t="shared" si="293"/>
        <v>0</v>
      </c>
      <c r="I1016" s="29">
        <f t="shared" si="294"/>
        <v>0</v>
      </c>
      <c r="J1016" s="36">
        <f t="shared" si="300"/>
        <v>0</v>
      </c>
      <c r="K1016" s="24">
        <f t="shared" si="289"/>
        <v>0</v>
      </c>
      <c r="L1016" s="24">
        <f t="shared" si="289"/>
        <v>0</v>
      </c>
      <c r="M1016" s="24">
        <f t="shared" si="289"/>
        <v>0</v>
      </c>
      <c r="N1016" s="24">
        <f t="shared" si="289"/>
        <v>0</v>
      </c>
      <c r="O1016" s="24">
        <f t="shared" si="289"/>
        <v>0</v>
      </c>
      <c r="P1016" s="24">
        <f t="shared" si="289"/>
        <v>0</v>
      </c>
      <c r="Q1016" s="24">
        <f t="shared" si="289"/>
        <v>0</v>
      </c>
      <c r="R1016" s="24">
        <f t="shared" si="289"/>
        <v>0</v>
      </c>
      <c r="S1016" s="24">
        <f t="shared" si="289"/>
        <v>0</v>
      </c>
      <c r="T1016" s="37" t="s">
        <v>31</v>
      </c>
      <c r="U1016" s="37"/>
    </row>
    <row r="1017" spans="2:23" s="26" customFormat="1" ht="21" hidden="1" customHeight="1" outlineLevel="1" x14ac:dyDescent="0.25">
      <c r="B1017" s="27"/>
      <c r="C1017" s="18"/>
      <c r="D1017" s="18"/>
      <c r="E1017" s="19"/>
      <c r="F1017" s="20"/>
      <c r="G1017" s="28"/>
      <c r="H1017" s="29">
        <f t="shared" si="293"/>
        <v>0</v>
      </c>
      <c r="I1017" s="29">
        <f t="shared" si="294"/>
        <v>0</v>
      </c>
      <c r="J1017" s="29">
        <f t="shared" si="300"/>
        <v>0</v>
      </c>
      <c r="K1017" s="24">
        <f t="shared" si="289"/>
        <v>0</v>
      </c>
      <c r="L1017" s="24">
        <f t="shared" si="289"/>
        <v>0</v>
      </c>
      <c r="M1017" s="24">
        <f t="shared" si="289"/>
        <v>0</v>
      </c>
      <c r="N1017" s="24">
        <f t="shared" si="289"/>
        <v>0</v>
      </c>
      <c r="O1017" s="24">
        <f t="shared" si="289"/>
        <v>0</v>
      </c>
      <c r="P1017" s="24">
        <f t="shared" si="289"/>
        <v>0</v>
      </c>
      <c r="Q1017" s="24">
        <f t="shared" si="289"/>
        <v>0</v>
      </c>
      <c r="R1017" s="24">
        <f t="shared" si="289"/>
        <v>0</v>
      </c>
      <c r="S1017" s="24">
        <f t="shared" si="289"/>
        <v>0</v>
      </c>
      <c r="T1017" s="25" t="s">
        <v>31</v>
      </c>
      <c r="U1017" s="30"/>
      <c r="W1017" s="31"/>
    </row>
    <row r="1018" spans="2:23" s="26" customFormat="1" ht="21" hidden="1" customHeight="1" outlineLevel="1" x14ac:dyDescent="0.25">
      <c r="B1018" s="27"/>
      <c r="C1018" s="18"/>
      <c r="D1018" s="18"/>
      <c r="E1018" s="19"/>
      <c r="F1018" s="20"/>
      <c r="G1018" s="28"/>
      <c r="H1018" s="29">
        <f t="shared" si="293"/>
        <v>0</v>
      </c>
      <c r="I1018" s="29">
        <f t="shared" si="294"/>
        <v>0</v>
      </c>
      <c r="J1018" s="29">
        <f t="shared" si="300"/>
        <v>0</v>
      </c>
      <c r="K1018" s="24">
        <f t="shared" si="289"/>
        <v>0</v>
      </c>
      <c r="L1018" s="24">
        <f t="shared" si="289"/>
        <v>0</v>
      </c>
      <c r="M1018" s="24">
        <f t="shared" si="289"/>
        <v>0</v>
      </c>
      <c r="N1018" s="24">
        <f t="shared" si="289"/>
        <v>0</v>
      </c>
      <c r="O1018" s="24">
        <f t="shared" si="289"/>
        <v>0</v>
      </c>
      <c r="P1018" s="24">
        <f t="shared" si="289"/>
        <v>0</v>
      </c>
      <c r="Q1018" s="24">
        <f t="shared" si="289"/>
        <v>0</v>
      </c>
      <c r="R1018" s="24">
        <f t="shared" si="289"/>
        <v>0</v>
      </c>
      <c r="S1018" s="24">
        <f t="shared" si="289"/>
        <v>0</v>
      </c>
      <c r="T1018" s="25" t="s">
        <v>31</v>
      </c>
      <c r="U1018" s="30"/>
      <c r="W1018" s="31"/>
    </row>
    <row r="1019" spans="2:23" s="26" customFormat="1" ht="21" hidden="1" customHeight="1" outlineLevel="1" x14ac:dyDescent="0.25">
      <c r="B1019" s="27"/>
      <c r="C1019" s="18"/>
      <c r="D1019" s="18"/>
      <c r="E1019" s="19"/>
      <c r="F1019" s="20"/>
      <c r="G1019" s="28"/>
      <c r="H1019" s="29">
        <f t="shared" si="293"/>
        <v>0</v>
      </c>
      <c r="I1019" s="29">
        <f t="shared" si="294"/>
        <v>0</v>
      </c>
      <c r="J1019" s="29">
        <f t="shared" si="300"/>
        <v>0</v>
      </c>
      <c r="K1019" s="24">
        <f t="shared" si="289"/>
        <v>0</v>
      </c>
      <c r="L1019" s="24">
        <f t="shared" si="289"/>
        <v>0</v>
      </c>
      <c r="M1019" s="24">
        <f t="shared" si="289"/>
        <v>0</v>
      </c>
      <c r="N1019" s="24">
        <f t="shared" si="289"/>
        <v>0</v>
      </c>
      <c r="O1019" s="24">
        <f t="shared" si="289"/>
        <v>0</v>
      </c>
      <c r="P1019" s="24">
        <f t="shared" si="289"/>
        <v>0</v>
      </c>
      <c r="Q1019" s="24">
        <f t="shared" si="289"/>
        <v>0</v>
      </c>
      <c r="R1019" s="24">
        <f t="shared" si="289"/>
        <v>0</v>
      </c>
      <c r="S1019" s="24">
        <f t="shared" si="289"/>
        <v>0</v>
      </c>
      <c r="T1019" s="25" t="s">
        <v>31</v>
      </c>
      <c r="U1019" s="30"/>
      <c r="W1019" s="31"/>
    </row>
    <row r="1020" spans="2:23" s="26" customFormat="1" ht="21" hidden="1" customHeight="1" outlineLevel="1" x14ac:dyDescent="0.25">
      <c r="B1020" s="27"/>
      <c r="C1020" s="18"/>
      <c r="D1020" s="18"/>
      <c r="E1020" s="19"/>
      <c r="F1020" s="20"/>
      <c r="G1020" s="28"/>
      <c r="H1020" s="29">
        <f t="shared" si="293"/>
        <v>0</v>
      </c>
      <c r="I1020" s="29">
        <f t="shared" si="294"/>
        <v>0</v>
      </c>
      <c r="J1020" s="29">
        <f t="shared" si="300"/>
        <v>0</v>
      </c>
      <c r="K1020" s="24">
        <f t="shared" si="289"/>
        <v>0</v>
      </c>
      <c r="L1020" s="24">
        <f t="shared" si="289"/>
        <v>0</v>
      </c>
      <c r="M1020" s="24">
        <f t="shared" si="289"/>
        <v>0</v>
      </c>
      <c r="N1020" s="24">
        <f t="shared" si="289"/>
        <v>0</v>
      </c>
      <c r="O1020" s="24">
        <f t="shared" si="289"/>
        <v>0</v>
      </c>
      <c r="P1020" s="24">
        <f t="shared" si="289"/>
        <v>0</v>
      </c>
      <c r="Q1020" s="24">
        <f t="shared" si="289"/>
        <v>0</v>
      </c>
      <c r="R1020" s="24">
        <f t="shared" si="289"/>
        <v>0</v>
      </c>
      <c r="S1020" s="24">
        <f t="shared" si="289"/>
        <v>0</v>
      </c>
      <c r="T1020" s="25" t="s">
        <v>31</v>
      </c>
      <c r="U1020" s="30"/>
      <c r="W1020" s="31"/>
    </row>
    <row r="1021" spans="2:23" s="38" customFormat="1" ht="21" hidden="1" customHeight="1" outlineLevel="1" x14ac:dyDescent="0.25">
      <c r="B1021" s="32"/>
      <c r="C1021" s="33"/>
      <c r="D1021" s="33"/>
      <c r="E1021" s="34"/>
      <c r="F1021" s="35"/>
      <c r="G1021" s="35"/>
      <c r="H1021" s="29">
        <f t="shared" si="293"/>
        <v>0</v>
      </c>
      <c r="I1021" s="29">
        <f t="shared" si="294"/>
        <v>0</v>
      </c>
      <c r="J1021" s="36">
        <f t="shared" si="300"/>
        <v>0</v>
      </c>
      <c r="K1021" s="24">
        <f t="shared" si="289"/>
        <v>0</v>
      </c>
      <c r="L1021" s="24">
        <f t="shared" si="289"/>
        <v>0</v>
      </c>
      <c r="M1021" s="24">
        <f t="shared" si="289"/>
        <v>0</v>
      </c>
      <c r="N1021" s="24">
        <f t="shared" si="289"/>
        <v>0</v>
      </c>
      <c r="O1021" s="24">
        <f t="shared" si="289"/>
        <v>0</v>
      </c>
      <c r="P1021" s="24">
        <f t="shared" si="289"/>
        <v>0</v>
      </c>
      <c r="Q1021" s="24">
        <f t="shared" si="289"/>
        <v>0</v>
      </c>
      <c r="R1021" s="24">
        <f t="shared" si="289"/>
        <v>0</v>
      </c>
      <c r="S1021" s="24">
        <f t="shared" si="289"/>
        <v>0</v>
      </c>
      <c r="T1021" s="37" t="s">
        <v>31</v>
      </c>
      <c r="U1021" s="37"/>
    </row>
    <row r="1022" spans="2:23" s="26" customFormat="1" ht="21" hidden="1" customHeight="1" outlineLevel="1" x14ac:dyDescent="0.25">
      <c r="B1022" s="27"/>
      <c r="C1022" s="18"/>
      <c r="D1022" s="18"/>
      <c r="E1022" s="19"/>
      <c r="F1022" s="20"/>
      <c r="G1022" s="28"/>
      <c r="H1022" s="29">
        <f t="shared" si="293"/>
        <v>0</v>
      </c>
      <c r="I1022" s="29">
        <f t="shared" si="294"/>
        <v>0</v>
      </c>
      <c r="J1022" s="29">
        <f t="shared" si="300"/>
        <v>0</v>
      </c>
      <c r="K1022" s="24">
        <f t="shared" si="289"/>
        <v>0</v>
      </c>
      <c r="L1022" s="24">
        <f t="shared" si="289"/>
        <v>0</v>
      </c>
      <c r="M1022" s="24">
        <f t="shared" si="289"/>
        <v>0</v>
      </c>
      <c r="N1022" s="24">
        <f t="shared" si="289"/>
        <v>0</v>
      </c>
      <c r="O1022" s="24">
        <f t="shared" si="289"/>
        <v>0</v>
      </c>
      <c r="P1022" s="24">
        <f t="shared" si="289"/>
        <v>0</v>
      </c>
      <c r="Q1022" s="24">
        <f t="shared" si="289"/>
        <v>0</v>
      </c>
      <c r="R1022" s="24">
        <f t="shared" si="289"/>
        <v>0</v>
      </c>
      <c r="S1022" s="24">
        <f t="shared" si="289"/>
        <v>0</v>
      </c>
      <c r="T1022" s="25" t="s">
        <v>31</v>
      </c>
      <c r="U1022" s="30"/>
      <c r="W1022" s="31"/>
    </row>
    <row r="1023" spans="2:23" s="26" customFormat="1" ht="21" hidden="1" customHeight="1" outlineLevel="1" x14ac:dyDescent="0.25">
      <c r="B1023" s="17"/>
      <c r="C1023" s="18"/>
      <c r="D1023" s="19"/>
      <c r="E1023" s="20"/>
      <c r="F1023" s="21"/>
      <c r="G1023" s="22"/>
      <c r="H1023" s="29">
        <f t="shared" si="293"/>
        <v>0</v>
      </c>
      <c r="I1023" s="29">
        <f t="shared" si="294"/>
        <v>0</v>
      </c>
      <c r="J1023" s="23">
        <f t="shared" ref="J1023" si="301">IF($D1023=J$6,$C1023*$G1023,0)</f>
        <v>0</v>
      </c>
      <c r="K1023" s="24">
        <f t="shared" si="289"/>
        <v>0</v>
      </c>
      <c r="L1023" s="24">
        <f t="shared" si="289"/>
        <v>0</v>
      </c>
      <c r="M1023" s="24">
        <f t="shared" si="289"/>
        <v>0</v>
      </c>
      <c r="N1023" s="24">
        <f t="shared" si="289"/>
        <v>0</v>
      </c>
      <c r="O1023" s="24">
        <f t="shared" si="289"/>
        <v>0</v>
      </c>
      <c r="P1023" s="24">
        <f t="shared" si="289"/>
        <v>0</v>
      </c>
      <c r="Q1023" s="24">
        <f t="shared" si="289"/>
        <v>0</v>
      </c>
      <c r="R1023" s="24">
        <f t="shared" si="289"/>
        <v>0</v>
      </c>
      <c r="S1023" s="24">
        <f t="shared" si="289"/>
        <v>0</v>
      </c>
      <c r="T1023" s="31"/>
    </row>
    <row r="1024" spans="2:23" s="26" customFormat="1" ht="21" hidden="1" customHeight="1" outlineLevel="1" x14ac:dyDescent="0.25">
      <c r="B1024" s="27"/>
      <c r="C1024" s="18"/>
      <c r="D1024" s="18"/>
      <c r="E1024" s="19"/>
      <c r="F1024" s="20"/>
      <c r="G1024" s="28"/>
      <c r="H1024" s="29">
        <f t="shared" si="293"/>
        <v>0</v>
      </c>
      <c r="I1024" s="29">
        <f t="shared" si="294"/>
        <v>0</v>
      </c>
      <c r="J1024" s="29">
        <f t="shared" ref="J1024:J1030" si="302">(H1024*D1024)+(I1024*D1024)</f>
        <v>0</v>
      </c>
      <c r="K1024" s="24">
        <f t="shared" si="289"/>
        <v>0</v>
      </c>
      <c r="L1024" s="24">
        <f t="shared" si="289"/>
        <v>0</v>
      </c>
      <c r="M1024" s="24">
        <f t="shared" si="289"/>
        <v>0</v>
      </c>
      <c r="N1024" s="24">
        <f t="shared" si="289"/>
        <v>0</v>
      </c>
      <c r="O1024" s="24">
        <f t="shared" si="289"/>
        <v>0</v>
      </c>
      <c r="P1024" s="24">
        <f t="shared" si="289"/>
        <v>0</v>
      </c>
      <c r="Q1024" s="24">
        <f t="shared" si="289"/>
        <v>0</v>
      </c>
      <c r="R1024" s="24">
        <f t="shared" si="289"/>
        <v>0</v>
      </c>
      <c r="S1024" s="24">
        <f t="shared" si="289"/>
        <v>0</v>
      </c>
      <c r="T1024" s="25" t="s">
        <v>31</v>
      </c>
      <c r="U1024" s="30"/>
      <c r="W1024" s="31"/>
    </row>
    <row r="1025" spans="2:23" s="26" customFormat="1" ht="21" hidden="1" customHeight="1" outlineLevel="1" x14ac:dyDescent="0.25">
      <c r="B1025" s="27"/>
      <c r="C1025" s="18"/>
      <c r="D1025" s="18"/>
      <c r="E1025" s="19"/>
      <c r="F1025" s="20"/>
      <c r="G1025" s="28"/>
      <c r="H1025" s="29">
        <f t="shared" si="293"/>
        <v>0</v>
      </c>
      <c r="I1025" s="29">
        <f t="shared" si="294"/>
        <v>0</v>
      </c>
      <c r="J1025" s="29">
        <f t="shared" si="302"/>
        <v>0</v>
      </c>
      <c r="K1025" s="24">
        <f t="shared" si="289"/>
        <v>0</v>
      </c>
      <c r="L1025" s="24">
        <f t="shared" si="289"/>
        <v>0</v>
      </c>
      <c r="M1025" s="24">
        <f t="shared" si="289"/>
        <v>0</v>
      </c>
      <c r="N1025" s="24">
        <f t="shared" si="289"/>
        <v>0</v>
      </c>
      <c r="O1025" s="24">
        <f t="shared" si="289"/>
        <v>0</v>
      </c>
      <c r="P1025" s="24">
        <f t="shared" si="289"/>
        <v>0</v>
      </c>
      <c r="Q1025" s="24">
        <f t="shared" si="289"/>
        <v>0</v>
      </c>
      <c r="R1025" s="24">
        <f t="shared" si="289"/>
        <v>0</v>
      </c>
      <c r="S1025" s="24">
        <f t="shared" si="289"/>
        <v>0</v>
      </c>
      <c r="T1025" s="25" t="s">
        <v>31</v>
      </c>
      <c r="U1025" s="30"/>
      <c r="W1025" s="31"/>
    </row>
    <row r="1026" spans="2:23" s="26" customFormat="1" ht="21" hidden="1" customHeight="1" outlineLevel="1" x14ac:dyDescent="0.25">
      <c r="B1026" s="27"/>
      <c r="C1026" s="18"/>
      <c r="D1026" s="18"/>
      <c r="E1026" s="19"/>
      <c r="F1026" s="20"/>
      <c r="G1026" s="28"/>
      <c r="H1026" s="29">
        <f t="shared" si="293"/>
        <v>0</v>
      </c>
      <c r="I1026" s="29">
        <f t="shared" si="294"/>
        <v>0</v>
      </c>
      <c r="J1026" s="29">
        <f t="shared" si="302"/>
        <v>0</v>
      </c>
      <c r="K1026" s="24">
        <f t="shared" si="289"/>
        <v>0</v>
      </c>
      <c r="L1026" s="24">
        <f t="shared" si="289"/>
        <v>0</v>
      </c>
      <c r="M1026" s="24">
        <f t="shared" si="289"/>
        <v>0</v>
      </c>
      <c r="N1026" s="24">
        <f t="shared" si="289"/>
        <v>0</v>
      </c>
      <c r="O1026" s="24">
        <f t="shared" si="289"/>
        <v>0</v>
      </c>
      <c r="P1026" s="24">
        <f t="shared" si="289"/>
        <v>0</v>
      </c>
      <c r="Q1026" s="24">
        <f t="shared" si="289"/>
        <v>0</v>
      </c>
      <c r="R1026" s="24">
        <f t="shared" si="289"/>
        <v>0</v>
      </c>
      <c r="S1026" s="24">
        <f t="shared" si="289"/>
        <v>0</v>
      </c>
      <c r="T1026" s="25" t="s">
        <v>31</v>
      </c>
      <c r="U1026" s="30"/>
      <c r="W1026" s="31"/>
    </row>
    <row r="1027" spans="2:23" s="26" customFormat="1" ht="21" hidden="1" customHeight="1" outlineLevel="1" x14ac:dyDescent="0.25">
      <c r="B1027" s="27"/>
      <c r="C1027" s="18"/>
      <c r="D1027" s="18"/>
      <c r="E1027" s="19"/>
      <c r="F1027" s="20"/>
      <c r="G1027" s="28"/>
      <c r="H1027" s="29">
        <f t="shared" si="293"/>
        <v>0</v>
      </c>
      <c r="I1027" s="29">
        <f t="shared" si="294"/>
        <v>0</v>
      </c>
      <c r="J1027" s="29">
        <f t="shared" si="302"/>
        <v>0</v>
      </c>
      <c r="K1027" s="24">
        <f t="shared" si="289"/>
        <v>0</v>
      </c>
      <c r="L1027" s="24">
        <f t="shared" si="289"/>
        <v>0</v>
      </c>
      <c r="M1027" s="24">
        <f t="shared" si="289"/>
        <v>0</v>
      </c>
      <c r="N1027" s="24">
        <f t="shared" si="289"/>
        <v>0</v>
      </c>
      <c r="O1027" s="24">
        <f t="shared" si="289"/>
        <v>0</v>
      </c>
      <c r="P1027" s="24">
        <f t="shared" si="289"/>
        <v>0</v>
      </c>
      <c r="Q1027" s="24">
        <f t="shared" si="289"/>
        <v>0</v>
      </c>
      <c r="R1027" s="24">
        <f t="shared" si="289"/>
        <v>0</v>
      </c>
      <c r="S1027" s="24">
        <f t="shared" si="289"/>
        <v>0</v>
      </c>
      <c r="T1027" s="25" t="s">
        <v>31</v>
      </c>
      <c r="U1027" s="30"/>
      <c r="W1027" s="31"/>
    </row>
    <row r="1028" spans="2:23" s="26" customFormat="1" ht="21" hidden="1" customHeight="1" outlineLevel="1" x14ac:dyDescent="0.25">
      <c r="B1028" s="27"/>
      <c r="C1028" s="18"/>
      <c r="D1028" s="18"/>
      <c r="E1028" s="19"/>
      <c r="F1028" s="20"/>
      <c r="G1028" s="28"/>
      <c r="H1028" s="29">
        <f t="shared" si="293"/>
        <v>0</v>
      </c>
      <c r="I1028" s="29">
        <f t="shared" si="294"/>
        <v>0</v>
      </c>
      <c r="J1028" s="29">
        <f t="shared" si="302"/>
        <v>0</v>
      </c>
      <c r="K1028" s="24">
        <f t="shared" si="289"/>
        <v>0</v>
      </c>
      <c r="L1028" s="24">
        <f t="shared" si="289"/>
        <v>0</v>
      </c>
      <c r="M1028" s="24">
        <f t="shared" si="289"/>
        <v>0</v>
      </c>
      <c r="N1028" s="24">
        <f t="shared" si="289"/>
        <v>0</v>
      </c>
      <c r="O1028" s="24">
        <f t="shared" si="289"/>
        <v>0</v>
      </c>
      <c r="P1028" s="24">
        <f t="shared" si="289"/>
        <v>0</v>
      </c>
      <c r="Q1028" s="24">
        <f t="shared" si="289"/>
        <v>0</v>
      </c>
      <c r="R1028" s="24">
        <f t="shared" si="289"/>
        <v>0</v>
      </c>
      <c r="S1028" s="24">
        <f t="shared" si="289"/>
        <v>0</v>
      </c>
      <c r="T1028" s="25" t="s">
        <v>31</v>
      </c>
      <c r="U1028" s="30"/>
      <c r="W1028" s="31"/>
    </row>
    <row r="1029" spans="2:23" s="38" customFormat="1" ht="21" hidden="1" customHeight="1" outlineLevel="1" x14ac:dyDescent="0.25">
      <c r="B1029" s="32"/>
      <c r="C1029" s="33"/>
      <c r="D1029" s="33"/>
      <c r="E1029" s="34"/>
      <c r="F1029" s="35"/>
      <c r="G1029" s="35"/>
      <c r="H1029" s="29">
        <f t="shared" si="293"/>
        <v>0</v>
      </c>
      <c r="I1029" s="29">
        <f t="shared" si="294"/>
        <v>0</v>
      </c>
      <c r="J1029" s="36">
        <f t="shared" si="302"/>
        <v>0</v>
      </c>
      <c r="K1029" s="24">
        <f t="shared" si="289"/>
        <v>0</v>
      </c>
      <c r="L1029" s="24">
        <f t="shared" si="289"/>
        <v>0</v>
      </c>
      <c r="M1029" s="24">
        <f t="shared" si="289"/>
        <v>0</v>
      </c>
      <c r="N1029" s="24">
        <f t="shared" si="289"/>
        <v>0</v>
      </c>
      <c r="O1029" s="24">
        <f t="shared" si="289"/>
        <v>0</v>
      </c>
      <c r="P1029" s="24">
        <f t="shared" si="289"/>
        <v>0</v>
      </c>
      <c r="Q1029" s="24">
        <f t="shared" si="289"/>
        <v>0</v>
      </c>
      <c r="R1029" s="24">
        <f t="shared" si="289"/>
        <v>0</v>
      </c>
      <c r="S1029" s="24">
        <f t="shared" si="289"/>
        <v>0</v>
      </c>
      <c r="T1029" s="37" t="s">
        <v>31</v>
      </c>
      <c r="U1029" s="37"/>
    </row>
    <row r="1030" spans="2:23" s="26" customFormat="1" ht="21" hidden="1" customHeight="1" outlineLevel="1" x14ac:dyDescent="0.25">
      <c r="B1030" s="27"/>
      <c r="C1030" s="18"/>
      <c r="D1030" s="18"/>
      <c r="E1030" s="19"/>
      <c r="F1030" s="20"/>
      <c r="G1030" s="28"/>
      <c r="H1030" s="29">
        <f t="shared" si="293"/>
        <v>0</v>
      </c>
      <c r="I1030" s="29">
        <f t="shared" si="294"/>
        <v>0</v>
      </c>
      <c r="J1030" s="29">
        <f t="shared" si="302"/>
        <v>0</v>
      </c>
      <c r="K1030" s="24">
        <f t="shared" si="289"/>
        <v>0</v>
      </c>
      <c r="L1030" s="24">
        <f t="shared" si="289"/>
        <v>0</v>
      </c>
      <c r="M1030" s="24">
        <f t="shared" si="289"/>
        <v>0</v>
      </c>
      <c r="N1030" s="24">
        <f t="shared" si="289"/>
        <v>0</v>
      </c>
      <c r="O1030" s="24">
        <f t="shared" si="289"/>
        <v>0</v>
      </c>
      <c r="P1030" s="24">
        <f t="shared" si="289"/>
        <v>0</v>
      </c>
      <c r="Q1030" s="24">
        <f t="shared" si="289"/>
        <v>0</v>
      </c>
      <c r="R1030" s="24">
        <f t="shared" si="289"/>
        <v>0</v>
      </c>
      <c r="S1030" s="24">
        <f t="shared" si="289"/>
        <v>0</v>
      </c>
      <c r="T1030" s="25" t="s">
        <v>31</v>
      </c>
      <c r="U1030" s="30"/>
      <c r="W1030" s="31"/>
    </row>
    <row r="1031" spans="2:23" s="26" customFormat="1" ht="21" hidden="1" customHeight="1" outlineLevel="1" x14ac:dyDescent="0.25">
      <c r="B1031" s="17"/>
      <c r="C1031" s="18"/>
      <c r="D1031" s="19"/>
      <c r="E1031" s="20"/>
      <c r="F1031" s="21"/>
      <c r="G1031" s="22"/>
      <c r="H1031" s="29">
        <f t="shared" si="293"/>
        <v>0</v>
      </c>
      <c r="I1031" s="29">
        <f t="shared" si="294"/>
        <v>0</v>
      </c>
      <c r="J1031" s="23">
        <f t="shared" ref="J1031" si="303">IF($D1031=J$6,$C1031*$G1031,0)</f>
        <v>0</v>
      </c>
      <c r="K1031" s="24">
        <f t="shared" si="289"/>
        <v>0</v>
      </c>
      <c r="L1031" s="24">
        <f t="shared" si="289"/>
        <v>0</v>
      </c>
      <c r="M1031" s="24">
        <f t="shared" si="289"/>
        <v>0</v>
      </c>
      <c r="N1031" s="24">
        <f t="shared" si="289"/>
        <v>0</v>
      </c>
      <c r="O1031" s="24">
        <f t="shared" si="289"/>
        <v>0</v>
      </c>
      <c r="P1031" s="24">
        <f t="shared" si="289"/>
        <v>0</v>
      </c>
      <c r="Q1031" s="24">
        <f t="shared" si="289"/>
        <v>0</v>
      </c>
      <c r="R1031" s="24">
        <f t="shared" si="289"/>
        <v>0</v>
      </c>
      <c r="S1031" s="24">
        <f t="shared" si="289"/>
        <v>0</v>
      </c>
      <c r="T1031" s="31"/>
    </row>
    <row r="1032" spans="2:23" s="26" customFormat="1" ht="21" hidden="1" customHeight="1" outlineLevel="1" x14ac:dyDescent="0.25">
      <c r="B1032" s="27"/>
      <c r="C1032" s="18"/>
      <c r="D1032" s="18"/>
      <c r="E1032" s="19"/>
      <c r="F1032" s="20"/>
      <c r="G1032" s="28"/>
      <c r="H1032" s="29">
        <f t="shared" si="293"/>
        <v>0</v>
      </c>
      <c r="I1032" s="29">
        <f t="shared" si="294"/>
        <v>0</v>
      </c>
      <c r="J1032" s="29">
        <f t="shared" ref="J1032:J1041" si="304">(H1032*D1032)+(I1032*D1032)</f>
        <v>0</v>
      </c>
      <c r="K1032" s="24">
        <f t="shared" si="289"/>
        <v>0</v>
      </c>
      <c r="L1032" s="24">
        <f t="shared" si="289"/>
        <v>0</v>
      </c>
      <c r="M1032" s="24">
        <f t="shared" si="289"/>
        <v>0</v>
      </c>
      <c r="N1032" s="24">
        <f t="shared" si="289"/>
        <v>0</v>
      </c>
      <c r="O1032" s="24">
        <f t="shared" si="289"/>
        <v>0</v>
      </c>
      <c r="P1032" s="24">
        <f t="shared" si="289"/>
        <v>0</v>
      </c>
      <c r="Q1032" s="24">
        <f t="shared" si="289"/>
        <v>0</v>
      </c>
      <c r="R1032" s="24">
        <f t="shared" si="289"/>
        <v>0</v>
      </c>
      <c r="S1032" s="24">
        <f t="shared" si="289"/>
        <v>0</v>
      </c>
      <c r="T1032" s="25" t="s">
        <v>31</v>
      </c>
      <c r="U1032" s="30"/>
      <c r="W1032" s="31"/>
    </row>
    <row r="1033" spans="2:23" s="26" customFormat="1" ht="21" hidden="1" customHeight="1" outlineLevel="1" x14ac:dyDescent="0.25">
      <c r="B1033" s="27"/>
      <c r="C1033" s="18"/>
      <c r="D1033" s="18"/>
      <c r="E1033" s="19"/>
      <c r="F1033" s="20"/>
      <c r="G1033" s="28"/>
      <c r="H1033" s="29">
        <f t="shared" si="293"/>
        <v>0</v>
      </c>
      <c r="I1033" s="29">
        <f t="shared" si="294"/>
        <v>0</v>
      </c>
      <c r="J1033" s="29">
        <f t="shared" si="304"/>
        <v>0</v>
      </c>
      <c r="K1033" s="24">
        <f t="shared" si="289"/>
        <v>0</v>
      </c>
      <c r="L1033" s="24">
        <f t="shared" si="289"/>
        <v>0</v>
      </c>
      <c r="M1033" s="24">
        <f t="shared" si="289"/>
        <v>0</v>
      </c>
      <c r="N1033" s="24">
        <f t="shared" si="289"/>
        <v>0</v>
      </c>
      <c r="O1033" s="24">
        <f t="shared" si="289"/>
        <v>0</v>
      </c>
      <c r="P1033" s="24">
        <f t="shared" si="289"/>
        <v>0</v>
      </c>
      <c r="Q1033" s="24">
        <f t="shared" si="289"/>
        <v>0</v>
      </c>
      <c r="R1033" s="24">
        <f t="shared" si="289"/>
        <v>0</v>
      </c>
      <c r="S1033" s="24">
        <f t="shared" si="289"/>
        <v>0</v>
      </c>
      <c r="T1033" s="25" t="s">
        <v>31</v>
      </c>
      <c r="U1033" s="30"/>
      <c r="W1033" s="31"/>
    </row>
    <row r="1034" spans="2:23" s="26" customFormat="1" ht="21" hidden="1" customHeight="1" outlineLevel="1" x14ac:dyDescent="0.25">
      <c r="B1034" s="27"/>
      <c r="C1034" s="18"/>
      <c r="D1034" s="18"/>
      <c r="E1034" s="19"/>
      <c r="F1034" s="20"/>
      <c r="G1034" s="28"/>
      <c r="H1034" s="29">
        <f t="shared" si="293"/>
        <v>0</v>
      </c>
      <c r="I1034" s="29">
        <f t="shared" si="294"/>
        <v>0</v>
      </c>
      <c r="J1034" s="29">
        <f t="shared" si="304"/>
        <v>0</v>
      </c>
      <c r="K1034" s="24">
        <f t="shared" si="289"/>
        <v>0</v>
      </c>
      <c r="L1034" s="24">
        <f t="shared" si="289"/>
        <v>0</v>
      </c>
      <c r="M1034" s="24">
        <f t="shared" si="289"/>
        <v>0</v>
      </c>
      <c r="N1034" s="24">
        <f t="shared" si="289"/>
        <v>0</v>
      </c>
      <c r="O1034" s="24">
        <f t="shared" si="289"/>
        <v>0</v>
      </c>
      <c r="P1034" s="24">
        <f t="shared" si="289"/>
        <v>0</v>
      </c>
      <c r="Q1034" s="24">
        <f t="shared" si="289"/>
        <v>0</v>
      </c>
      <c r="R1034" s="24">
        <f t="shared" si="289"/>
        <v>0</v>
      </c>
      <c r="S1034" s="24">
        <f t="shared" si="289"/>
        <v>0</v>
      </c>
      <c r="T1034" s="25" t="s">
        <v>31</v>
      </c>
      <c r="U1034" s="30"/>
      <c r="W1034" s="31"/>
    </row>
    <row r="1035" spans="2:23" s="26" customFormat="1" ht="21" hidden="1" customHeight="1" outlineLevel="1" x14ac:dyDescent="0.25">
      <c r="B1035" s="27"/>
      <c r="C1035" s="18"/>
      <c r="D1035" s="18"/>
      <c r="E1035" s="19"/>
      <c r="F1035" s="20"/>
      <c r="G1035" s="28"/>
      <c r="H1035" s="29">
        <f t="shared" si="293"/>
        <v>0</v>
      </c>
      <c r="I1035" s="29">
        <f t="shared" si="294"/>
        <v>0</v>
      </c>
      <c r="J1035" s="29">
        <f t="shared" si="304"/>
        <v>0</v>
      </c>
      <c r="K1035" s="24">
        <f t="shared" ref="K1035:S1063" si="305">IF($E1035=K$6,$J1035,0)</f>
        <v>0</v>
      </c>
      <c r="L1035" s="24">
        <f t="shared" si="305"/>
        <v>0</v>
      </c>
      <c r="M1035" s="24">
        <f t="shared" si="305"/>
        <v>0</v>
      </c>
      <c r="N1035" s="24">
        <f t="shared" si="305"/>
        <v>0</v>
      </c>
      <c r="O1035" s="24">
        <f t="shared" si="305"/>
        <v>0</v>
      </c>
      <c r="P1035" s="24">
        <f t="shared" si="305"/>
        <v>0</v>
      </c>
      <c r="Q1035" s="24">
        <f t="shared" si="305"/>
        <v>0</v>
      </c>
      <c r="R1035" s="24">
        <f t="shared" si="305"/>
        <v>0</v>
      </c>
      <c r="S1035" s="24">
        <f t="shared" si="305"/>
        <v>0</v>
      </c>
      <c r="T1035" s="25" t="s">
        <v>31</v>
      </c>
      <c r="U1035" s="30"/>
      <c r="W1035" s="31"/>
    </row>
    <row r="1036" spans="2:23" s="26" customFormat="1" ht="21" hidden="1" customHeight="1" outlineLevel="1" x14ac:dyDescent="0.25">
      <c r="B1036" s="27"/>
      <c r="C1036" s="18"/>
      <c r="D1036" s="18"/>
      <c r="E1036" s="62"/>
      <c r="F1036" s="20"/>
      <c r="G1036" s="28"/>
      <c r="H1036" s="29">
        <f t="shared" si="293"/>
        <v>0</v>
      </c>
      <c r="I1036" s="29">
        <f t="shared" si="294"/>
        <v>0</v>
      </c>
      <c r="J1036" s="29">
        <f t="shared" si="304"/>
        <v>0</v>
      </c>
      <c r="K1036" s="24">
        <f t="shared" si="305"/>
        <v>0</v>
      </c>
      <c r="L1036" s="24">
        <f t="shared" si="305"/>
        <v>0</v>
      </c>
      <c r="M1036" s="24">
        <f t="shared" si="305"/>
        <v>0</v>
      </c>
      <c r="N1036" s="24">
        <f t="shared" si="305"/>
        <v>0</v>
      </c>
      <c r="O1036" s="24">
        <f t="shared" si="305"/>
        <v>0</v>
      </c>
      <c r="P1036" s="24">
        <f t="shared" si="305"/>
        <v>0</v>
      </c>
      <c r="Q1036" s="24">
        <f t="shared" si="305"/>
        <v>0</v>
      </c>
      <c r="R1036" s="24">
        <f t="shared" si="305"/>
        <v>0</v>
      </c>
      <c r="S1036" s="24">
        <f t="shared" si="305"/>
        <v>0</v>
      </c>
      <c r="T1036" s="25" t="s">
        <v>31</v>
      </c>
      <c r="U1036" s="30"/>
      <c r="W1036" s="31"/>
    </row>
    <row r="1037" spans="2:23" s="26" customFormat="1" ht="21" hidden="1" customHeight="1" outlineLevel="1" x14ac:dyDescent="0.25">
      <c r="B1037" s="27"/>
      <c r="C1037" s="18"/>
      <c r="D1037" s="18"/>
      <c r="E1037" s="19"/>
      <c r="F1037" s="20"/>
      <c r="G1037" s="28"/>
      <c r="H1037" s="29">
        <f t="shared" si="293"/>
        <v>0</v>
      </c>
      <c r="I1037" s="29">
        <f t="shared" si="294"/>
        <v>0</v>
      </c>
      <c r="J1037" s="29">
        <f t="shared" si="304"/>
        <v>0</v>
      </c>
      <c r="K1037" s="24">
        <f t="shared" si="305"/>
        <v>0</v>
      </c>
      <c r="L1037" s="24">
        <f t="shared" si="305"/>
        <v>0</v>
      </c>
      <c r="M1037" s="24">
        <f t="shared" si="305"/>
        <v>0</v>
      </c>
      <c r="N1037" s="24">
        <f t="shared" si="305"/>
        <v>0</v>
      </c>
      <c r="O1037" s="24">
        <f t="shared" si="305"/>
        <v>0</v>
      </c>
      <c r="P1037" s="24">
        <f t="shared" si="305"/>
        <v>0</v>
      </c>
      <c r="Q1037" s="24">
        <f t="shared" si="305"/>
        <v>0</v>
      </c>
      <c r="R1037" s="24">
        <f t="shared" si="305"/>
        <v>0</v>
      </c>
      <c r="S1037" s="24">
        <f t="shared" si="305"/>
        <v>0</v>
      </c>
      <c r="T1037" s="25" t="s">
        <v>31</v>
      </c>
      <c r="U1037" s="30"/>
      <c r="W1037" s="31"/>
    </row>
    <row r="1038" spans="2:23" s="38" customFormat="1" ht="21" hidden="1" customHeight="1" outlineLevel="1" x14ac:dyDescent="0.25">
      <c r="B1038" s="32"/>
      <c r="C1038" s="33"/>
      <c r="D1038" s="33"/>
      <c r="E1038" s="34"/>
      <c r="F1038" s="35"/>
      <c r="G1038" s="35"/>
      <c r="H1038" s="29">
        <f t="shared" si="293"/>
        <v>0</v>
      </c>
      <c r="I1038" s="29">
        <f t="shared" si="294"/>
        <v>0</v>
      </c>
      <c r="J1038" s="36">
        <f t="shared" si="304"/>
        <v>0</v>
      </c>
      <c r="K1038" s="24">
        <f t="shared" si="305"/>
        <v>0</v>
      </c>
      <c r="L1038" s="24">
        <f t="shared" si="305"/>
        <v>0</v>
      </c>
      <c r="M1038" s="24">
        <f t="shared" si="305"/>
        <v>0</v>
      </c>
      <c r="N1038" s="24">
        <f t="shared" si="305"/>
        <v>0</v>
      </c>
      <c r="O1038" s="24">
        <f t="shared" si="305"/>
        <v>0</v>
      </c>
      <c r="P1038" s="24">
        <f t="shared" si="305"/>
        <v>0</v>
      </c>
      <c r="Q1038" s="24">
        <f t="shared" si="305"/>
        <v>0</v>
      </c>
      <c r="R1038" s="24">
        <f t="shared" si="305"/>
        <v>0</v>
      </c>
      <c r="S1038" s="24">
        <f t="shared" si="305"/>
        <v>0</v>
      </c>
      <c r="T1038" s="37" t="s">
        <v>31</v>
      </c>
      <c r="U1038" s="37"/>
    </row>
    <row r="1039" spans="2:23" s="26" customFormat="1" ht="21" hidden="1" customHeight="1" outlineLevel="1" x14ac:dyDescent="0.25">
      <c r="B1039" s="27"/>
      <c r="C1039" s="18"/>
      <c r="D1039" s="18"/>
      <c r="E1039" s="19"/>
      <c r="F1039" s="20"/>
      <c r="G1039" s="28"/>
      <c r="H1039" s="29">
        <f t="shared" si="293"/>
        <v>0</v>
      </c>
      <c r="I1039" s="29">
        <f t="shared" si="294"/>
        <v>0</v>
      </c>
      <c r="J1039" s="29">
        <f t="shared" si="304"/>
        <v>0</v>
      </c>
      <c r="K1039" s="24">
        <f t="shared" si="305"/>
        <v>0</v>
      </c>
      <c r="L1039" s="24">
        <f t="shared" si="305"/>
        <v>0</v>
      </c>
      <c r="M1039" s="24">
        <f t="shared" si="305"/>
        <v>0</v>
      </c>
      <c r="N1039" s="24">
        <f t="shared" si="305"/>
        <v>0</v>
      </c>
      <c r="O1039" s="24">
        <f t="shared" si="305"/>
        <v>0</v>
      </c>
      <c r="P1039" s="24">
        <f t="shared" si="305"/>
        <v>0</v>
      </c>
      <c r="Q1039" s="24">
        <f t="shared" si="305"/>
        <v>0</v>
      </c>
      <c r="R1039" s="24">
        <f t="shared" si="305"/>
        <v>0</v>
      </c>
      <c r="S1039" s="24">
        <f t="shared" si="305"/>
        <v>0</v>
      </c>
      <c r="T1039" s="25" t="s">
        <v>31</v>
      </c>
      <c r="U1039" s="30"/>
      <c r="W1039" s="31"/>
    </row>
    <row r="1040" spans="2:23" s="38" customFormat="1" ht="21" hidden="1" customHeight="1" outlineLevel="1" x14ac:dyDescent="0.25">
      <c r="B1040" s="32"/>
      <c r="C1040" s="33"/>
      <c r="D1040" s="33"/>
      <c r="E1040" s="34"/>
      <c r="F1040" s="35"/>
      <c r="G1040" s="35"/>
      <c r="H1040" s="29">
        <f t="shared" si="293"/>
        <v>0</v>
      </c>
      <c r="I1040" s="29">
        <f t="shared" si="294"/>
        <v>0</v>
      </c>
      <c r="J1040" s="36">
        <f t="shared" si="304"/>
        <v>0</v>
      </c>
      <c r="K1040" s="24">
        <f t="shared" si="305"/>
        <v>0</v>
      </c>
      <c r="L1040" s="24">
        <f t="shared" si="305"/>
        <v>0</v>
      </c>
      <c r="M1040" s="24">
        <f t="shared" si="305"/>
        <v>0</v>
      </c>
      <c r="N1040" s="24">
        <f t="shared" si="305"/>
        <v>0</v>
      </c>
      <c r="O1040" s="24">
        <f t="shared" si="305"/>
        <v>0</v>
      </c>
      <c r="P1040" s="24">
        <f t="shared" si="305"/>
        <v>0</v>
      </c>
      <c r="Q1040" s="24">
        <f t="shared" si="305"/>
        <v>0</v>
      </c>
      <c r="R1040" s="24">
        <f t="shared" si="305"/>
        <v>0</v>
      </c>
      <c r="S1040" s="24">
        <f t="shared" si="305"/>
        <v>0</v>
      </c>
      <c r="T1040" s="37" t="s">
        <v>31</v>
      </c>
      <c r="U1040" s="37"/>
    </row>
    <row r="1041" spans="2:23" s="26" customFormat="1" ht="21" hidden="1" customHeight="1" outlineLevel="1" x14ac:dyDescent="0.25">
      <c r="B1041" s="27"/>
      <c r="C1041" s="18"/>
      <c r="D1041" s="18"/>
      <c r="E1041" s="62"/>
      <c r="F1041" s="20"/>
      <c r="G1041" s="28"/>
      <c r="H1041" s="29">
        <f t="shared" si="293"/>
        <v>0</v>
      </c>
      <c r="I1041" s="29">
        <f t="shared" si="294"/>
        <v>0</v>
      </c>
      <c r="J1041" s="29">
        <f t="shared" si="304"/>
        <v>0</v>
      </c>
      <c r="K1041" s="24">
        <f t="shared" si="305"/>
        <v>0</v>
      </c>
      <c r="L1041" s="24">
        <f t="shared" si="305"/>
        <v>0</v>
      </c>
      <c r="M1041" s="24">
        <f t="shared" si="305"/>
        <v>0</v>
      </c>
      <c r="N1041" s="24">
        <f t="shared" si="305"/>
        <v>0</v>
      </c>
      <c r="O1041" s="24">
        <f t="shared" si="305"/>
        <v>0</v>
      </c>
      <c r="P1041" s="24">
        <f t="shared" si="305"/>
        <v>0</v>
      </c>
      <c r="Q1041" s="24">
        <f t="shared" si="305"/>
        <v>0</v>
      </c>
      <c r="R1041" s="24">
        <f t="shared" si="305"/>
        <v>0</v>
      </c>
      <c r="S1041" s="24">
        <f t="shared" si="305"/>
        <v>0</v>
      </c>
      <c r="T1041" s="25" t="s">
        <v>31</v>
      </c>
      <c r="U1041" s="30"/>
      <c r="W1041" s="31"/>
    </row>
    <row r="1042" spans="2:23" s="26" customFormat="1" ht="21" hidden="1" customHeight="1" outlineLevel="1" x14ac:dyDescent="0.25">
      <c r="B1042" s="17"/>
      <c r="C1042" s="18"/>
      <c r="D1042" s="19"/>
      <c r="E1042" s="20"/>
      <c r="F1042" s="21"/>
      <c r="G1042" s="22"/>
      <c r="H1042" s="29">
        <f t="shared" si="293"/>
        <v>0</v>
      </c>
      <c r="I1042" s="29">
        <f t="shared" si="294"/>
        <v>0</v>
      </c>
      <c r="J1042" s="23">
        <f t="shared" ref="J1042" si="306">IF($D1042=J$6,$C1042*$G1042,0)</f>
        <v>0</v>
      </c>
      <c r="K1042" s="24">
        <f t="shared" si="305"/>
        <v>0</v>
      </c>
      <c r="L1042" s="24">
        <f t="shared" si="305"/>
        <v>0</v>
      </c>
      <c r="M1042" s="24">
        <f t="shared" si="305"/>
        <v>0</v>
      </c>
      <c r="N1042" s="24">
        <f t="shared" si="305"/>
        <v>0</v>
      </c>
      <c r="O1042" s="24">
        <f t="shared" si="305"/>
        <v>0</v>
      </c>
      <c r="P1042" s="24">
        <f t="shared" si="305"/>
        <v>0</v>
      </c>
      <c r="Q1042" s="24">
        <f t="shared" si="305"/>
        <v>0</v>
      </c>
      <c r="R1042" s="24">
        <f t="shared" si="305"/>
        <v>0</v>
      </c>
      <c r="S1042" s="24">
        <f t="shared" si="305"/>
        <v>0</v>
      </c>
      <c r="T1042" s="31"/>
    </row>
    <row r="1043" spans="2:23" s="26" customFormat="1" ht="21" hidden="1" customHeight="1" outlineLevel="1" x14ac:dyDescent="0.25">
      <c r="B1043" s="27"/>
      <c r="C1043" s="18"/>
      <c r="D1043" s="18"/>
      <c r="E1043" s="19"/>
      <c r="F1043" s="20"/>
      <c r="G1043" s="28"/>
      <c r="H1043" s="29">
        <f t="shared" si="293"/>
        <v>0</v>
      </c>
      <c r="I1043" s="29">
        <f t="shared" si="294"/>
        <v>0</v>
      </c>
      <c r="J1043" s="29">
        <f t="shared" ref="J1043:J1044" si="307">(H1043*D1043)+(I1043*D1043)</f>
        <v>0</v>
      </c>
      <c r="K1043" s="24">
        <f t="shared" si="305"/>
        <v>0</v>
      </c>
      <c r="L1043" s="24">
        <f t="shared" si="305"/>
        <v>0</v>
      </c>
      <c r="M1043" s="24">
        <f t="shared" si="305"/>
        <v>0</v>
      </c>
      <c r="N1043" s="24">
        <f t="shared" si="305"/>
        <v>0</v>
      </c>
      <c r="O1043" s="24">
        <f t="shared" si="305"/>
        <v>0</v>
      </c>
      <c r="P1043" s="24">
        <f t="shared" si="305"/>
        <v>0</v>
      </c>
      <c r="Q1043" s="24">
        <f t="shared" si="305"/>
        <v>0</v>
      </c>
      <c r="R1043" s="24">
        <f t="shared" si="305"/>
        <v>0</v>
      </c>
      <c r="S1043" s="24">
        <f t="shared" si="305"/>
        <v>0</v>
      </c>
      <c r="T1043" s="25" t="s">
        <v>31</v>
      </c>
      <c r="U1043" s="30"/>
      <c r="W1043" s="31"/>
    </row>
    <row r="1044" spans="2:23" s="38" customFormat="1" ht="21" hidden="1" customHeight="1" outlineLevel="1" x14ac:dyDescent="0.25">
      <c r="B1044" s="32"/>
      <c r="C1044" s="33"/>
      <c r="D1044" s="33"/>
      <c r="E1044" s="34"/>
      <c r="F1044" s="35"/>
      <c r="G1044" s="35"/>
      <c r="H1044" s="29">
        <f t="shared" si="293"/>
        <v>0</v>
      </c>
      <c r="I1044" s="29">
        <f t="shared" si="294"/>
        <v>0</v>
      </c>
      <c r="J1044" s="36">
        <f t="shared" si="307"/>
        <v>0</v>
      </c>
      <c r="K1044" s="24">
        <f t="shared" si="305"/>
        <v>0</v>
      </c>
      <c r="L1044" s="24">
        <f t="shared" si="305"/>
        <v>0</v>
      </c>
      <c r="M1044" s="24">
        <f t="shared" si="305"/>
        <v>0</v>
      </c>
      <c r="N1044" s="24">
        <f t="shared" si="305"/>
        <v>0</v>
      </c>
      <c r="O1044" s="24">
        <f t="shared" si="305"/>
        <v>0</v>
      </c>
      <c r="P1044" s="24">
        <f t="shared" si="305"/>
        <v>0</v>
      </c>
      <c r="Q1044" s="24">
        <f t="shared" si="305"/>
        <v>0</v>
      </c>
      <c r="R1044" s="24">
        <f t="shared" si="305"/>
        <v>0</v>
      </c>
      <c r="S1044" s="24">
        <f t="shared" si="305"/>
        <v>0</v>
      </c>
      <c r="T1044" s="37" t="s">
        <v>31</v>
      </c>
      <c r="U1044" s="37"/>
    </row>
    <row r="1045" spans="2:23" s="26" customFormat="1" ht="21" hidden="1" customHeight="1" outlineLevel="1" x14ac:dyDescent="0.25">
      <c r="B1045" s="69"/>
      <c r="C1045" s="65"/>
      <c r="D1045" s="65"/>
      <c r="E1045" s="66"/>
      <c r="F1045" s="39"/>
      <c r="G1045" s="39"/>
      <c r="H1045" s="29">
        <f t="shared" si="293"/>
        <v>0</v>
      </c>
      <c r="I1045" s="29">
        <f t="shared" si="294"/>
        <v>0</v>
      </c>
      <c r="J1045" s="29"/>
      <c r="K1045" s="24">
        <f t="shared" si="305"/>
        <v>0</v>
      </c>
      <c r="L1045" s="24">
        <f t="shared" si="305"/>
        <v>0</v>
      </c>
      <c r="M1045" s="24">
        <f t="shared" si="305"/>
        <v>0</v>
      </c>
      <c r="N1045" s="24">
        <f t="shared" si="305"/>
        <v>0</v>
      </c>
      <c r="O1045" s="24">
        <f t="shared" si="305"/>
        <v>0</v>
      </c>
      <c r="P1045" s="24">
        <f t="shared" si="305"/>
        <v>0</v>
      </c>
      <c r="Q1045" s="24">
        <f t="shared" si="305"/>
        <v>0</v>
      </c>
      <c r="R1045" s="24">
        <f t="shared" si="305"/>
        <v>0</v>
      </c>
      <c r="S1045" s="24">
        <f t="shared" si="305"/>
        <v>0</v>
      </c>
      <c r="T1045" s="25"/>
      <c r="U1045" s="30"/>
      <c r="W1045" s="31"/>
    </row>
    <row r="1046" spans="2:23" s="26" customFormat="1" ht="21" hidden="1" customHeight="1" outlineLevel="1" x14ac:dyDescent="0.25">
      <c r="B1046" s="9"/>
      <c r="C1046" s="18"/>
      <c r="D1046" s="18"/>
      <c r="E1046" s="62"/>
      <c r="F1046" s="20"/>
      <c r="G1046" s="28"/>
      <c r="H1046" s="29">
        <f t="shared" si="293"/>
        <v>0</v>
      </c>
      <c r="I1046" s="29">
        <f t="shared" si="294"/>
        <v>0</v>
      </c>
      <c r="J1046" s="63"/>
      <c r="K1046" s="24">
        <f t="shared" si="305"/>
        <v>0</v>
      </c>
      <c r="L1046" s="24">
        <f t="shared" si="305"/>
        <v>0</v>
      </c>
      <c r="M1046" s="24">
        <f t="shared" si="305"/>
        <v>0</v>
      </c>
      <c r="N1046" s="24">
        <f t="shared" si="305"/>
        <v>0</v>
      </c>
      <c r="O1046" s="24">
        <f t="shared" si="305"/>
        <v>0</v>
      </c>
      <c r="P1046" s="24">
        <f t="shared" si="305"/>
        <v>0</v>
      </c>
      <c r="Q1046" s="24">
        <f t="shared" si="305"/>
        <v>0</v>
      </c>
      <c r="R1046" s="24">
        <f t="shared" si="305"/>
        <v>0</v>
      </c>
      <c r="S1046" s="24">
        <f t="shared" si="305"/>
        <v>0</v>
      </c>
      <c r="T1046" s="30"/>
      <c r="U1046" s="30"/>
    </row>
    <row r="1047" spans="2:23" s="26" customFormat="1" ht="21" hidden="1" customHeight="1" outlineLevel="1" x14ac:dyDescent="0.25">
      <c r="B1047" s="9"/>
      <c r="C1047" s="18"/>
      <c r="D1047" s="18"/>
      <c r="E1047" s="62"/>
      <c r="F1047" s="20"/>
      <c r="G1047" s="28"/>
      <c r="H1047" s="29">
        <f t="shared" si="293"/>
        <v>0</v>
      </c>
      <c r="I1047" s="29">
        <f t="shared" si="294"/>
        <v>0</v>
      </c>
      <c r="J1047" s="63"/>
      <c r="K1047" s="24">
        <f t="shared" si="305"/>
        <v>0</v>
      </c>
      <c r="L1047" s="24">
        <f t="shared" si="305"/>
        <v>0</v>
      </c>
      <c r="M1047" s="24">
        <f t="shared" si="305"/>
        <v>0</v>
      </c>
      <c r="N1047" s="24">
        <f t="shared" si="305"/>
        <v>0</v>
      </c>
      <c r="O1047" s="24">
        <f t="shared" si="305"/>
        <v>0</v>
      </c>
      <c r="P1047" s="24">
        <f t="shared" si="305"/>
        <v>0</v>
      </c>
      <c r="Q1047" s="24">
        <f t="shared" si="305"/>
        <v>0</v>
      </c>
      <c r="R1047" s="24">
        <f t="shared" si="305"/>
        <v>0</v>
      </c>
      <c r="S1047" s="24">
        <f t="shared" si="305"/>
        <v>0</v>
      </c>
      <c r="T1047" s="30"/>
      <c r="U1047" s="30"/>
    </row>
    <row r="1048" spans="2:23" s="26" customFormat="1" ht="21" hidden="1" customHeight="1" outlineLevel="1" x14ac:dyDescent="0.25">
      <c r="B1048" s="27"/>
      <c r="C1048" s="18"/>
      <c r="D1048" s="18"/>
      <c r="E1048" s="62"/>
      <c r="F1048" s="39"/>
      <c r="G1048" s="39"/>
      <c r="H1048" s="29">
        <f t="shared" si="293"/>
        <v>0</v>
      </c>
      <c r="I1048" s="29">
        <f t="shared" si="294"/>
        <v>0</v>
      </c>
      <c r="J1048" s="29">
        <f t="shared" ref="J1048:J1054" si="308">(H1048*D1048)+(I1048*D1048)</f>
        <v>0</v>
      </c>
      <c r="K1048" s="24">
        <f t="shared" si="305"/>
        <v>0</v>
      </c>
      <c r="L1048" s="24">
        <f t="shared" si="305"/>
        <v>0</v>
      </c>
      <c r="M1048" s="24">
        <f t="shared" si="305"/>
        <v>0</v>
      </c>
      <c r="N1048" s="24">
        <f t="shared" si="305"/>
        <v>0</v>
      </c>
      <c r="O1048" s="24">
        <f t="shared" si="305"/>
        <v>0</v>
      </c>
      <c r="P1048" s="24">
        <f t="shared" si="305"/>
        <v>0</v>
      </c>
      <c r="Q1048" s="24">
        <f t="shared" si="305"/>
        <v>0</v>
      </c>
      <c r="R1048" s="24">
        <f t="shared" si="305"/>
        <v>0</v>
      </c>
      <c r="S1048" s="24">
        <f t="shared" si="305"/>
        <v>0</v>
      </c>
      <c r="T1048" s="25" t="s">
        <v>31</v>
      </c>
      <c r="U1048" s="30"/>
      <c r="W1048" s="31"/>
    </row>
    <row r="1049" spans="2:23" s="38" customFormat="1" ht="21" hidden="1" customHeight="1" outlineLevel="1" x14ac:dyDescent="0.25">
      <c r="B1049" s="32"/>
      <c r="C1049" s="33"/>
      <c r="D1049" s="33"/>
      <c r="E1049" s="34"/>
      <c r="F1049" s="35"/>
      <c r="G1049" s="35"/>
      <c r="H1049" s="29">
        <f t="shared" si="293"/>
        <v>0</v>
      </c>
      <c r="I1049" s="29">
        <f t="shared" si="294"/>
        <v>0</v>
      </c>
      <c r="J1049" s="36">
        <f t="shared" si="308"/>
        <v>0</v>
      </c>
      <c r="K1049" s="24">
        <f t="shared" si="305"/>
        <v>0</v>
      </c>
      <c r="L1049" s="24">
        <f t="shared" si="305"/>
        <v>0</v>
      </c>
      <c r="M1049" s="24">
        <f t="shared" si="305"/>
        <v>0</v>
      </c>
      <c r="N1049" s="24">
        <f t="shared" si="305"/>
        <v>0</v>
      </c>
      <c r="O1049" s="24">
        <f t="shared" si="305"/>
        <v>0</v>
      </c>
      <c r="P1049" s="24">
        <f t="shared" si="305"/>
        <v>0</v>
      </c>
      <c r="Q1049" s="24">
        <f t="shared" si="305"/>
        <v>0</v>
      </c>
      <c r="R1049" s="24">
        <f t="shared" si="305"/>
        <v>0</v>
      </c>
      <c r="S1049" s="24">
        <f t="shared" si="305"/>
        <v>0</v>
      </c>
      <c r="T1049" s="37" t="s">
        <v>31</v>
      </c>
      <c r="U1049" s="37"/>
    </row>
    <row r="1050" spans="2:23" s="26" customFormat="1" ht="21" hidden="1" customHeight="1" outlineLevel="1" x14ac:dyDescent="0.25">
      <c r="B1050" s="27"/>
      <c r="C1050" s="18"/>
      <c r="D1050" s="18"/>
      <c r="E1050" s="62"/>
      <c r="F1050" s="39"/>
      <c r="G1050" s="39"/>
      <c r="H1050" s="29">
        <f t="shared" si="293"/>
        <v>0</v>
      </c>
      <c r="I1050" s="29">
        <f t="shared" si="294"/>
        <v>0</v>
      </c>
      <c r="J1050" s="29">
        <f t="shared" si="308"/>
        <v>0</v>
      </c>
      <c r="K1050" s="24">
        <f t="shared" si="305"/>
        <v>0</v>
      </c>
      <c r="L1050" s="24">
        <f t="shared" si="305"/>
        <v>0</v>
      </c>
      <c r="M1050" s="24">
        <f t="shared" si="305"/>
        <v>0</v>
      </c>
      <c r="N1050" s="24">
        <f t="shared" si="305"/>
        <v>0</v>
      </c>
      <c r="O1050" s="24">
        <f t="shared" si="305"/>
        <v>0</v>
      </c>
      <c r="P1050" s="24">
        <f t="shared" si="305"/>
        <v>0</v>
      </c>
      <c r="Q1050" s="24">
        <f t="shared" si="305"/>
        <v>0</v>
      </c>
      <c r="R1050" s="24">
        <f t="shared" si="305"/>
        <v>0</v>
      </c>
      <c r="S1050" s="24">
        <f t="shared" si="305"/>
        <v>0</v>
      </c>
      <c r="T1050" s="25" t="s">
        <v>31</v>
      </c>
      <c r="U1050" s="30"/>
      <c r="W1050" s="31"/>
    </row>
    <row r="1051" spans="2:23" s="26" customFormat="1" ht="21" hidden="1" customHeight="1" outlineLevel="1" x14ac:dyDescent="0.25">
      <c r="B1051" s="27"/>
      <c r="C1051" s="18"/>
      <c r="D1051" s="18"/>
      <c r="E1051" s="62"/>
      <c r="F1051" s="39"/>
      <c r="G1051" s="39"/>
      <c r="H1051" s="29">
        <f t="shared" si="293"/>
        <v>0</v>
      </c>
      <c r="I1051" s="29">
        <f t="shared" si="294"/>
        <v>0</v>
      </c>
      <c r="J1051" s="29">
        <f t="shared" si="308"/>
        <v>0</v>
      </c>
      <c r="K1051" s="24">
        <f t="shared" si="305"/>
        <v>0</v>
      </c>
      <c r="L1051" s="24">
        <f t="shared" si="305"/>
        <v>0</v>
      </c>
      <c r="M1051" s="24">
        <f t="shared" si="305"/>
        <v>0</v>
      </c>
      <c r="N1051" s="24">
        <f t="shared" si="305"/>
        <v>0</v>
      </c>
      <c r="O1051" s="24">
        <f t="shared" si="305"/>
        <v>0</v>
      </c>
      <c r="P1051" s="24">
        <f t="shared" si="305"/>
        <v>0</v>
      </c>
      <c r="Q1051" s="24">
        <f t="shared" si="305"/>
        <v>0</v>
      </c>
      <c r="R1051" s="24">
        <f t="shared" si="305"/>
        <v>0</v>
      </c>
      <c r="S1051" s="24">
        <f t="shared" si="305"/>
        <v>0</v>
      </c>
      <c r="T1051" s="25" t="s">
        <v>31</v>
      </c>
      <c r="U1051" s="30"/>
      <c r="W1051" s="31"/>
    </row>
    <row r="1052" spans="2:23" s="38" customFormat="1" ht="21" hidden="1" customHeight="1" outlineLevel="1" x14ac:dyDescent="0.25">
      <c r="B1052" s="32"/>
      <c r="C1052" s="33"/>
      <c r="D1052" s="33"/>
      <c r="E1052" s="34"/>
      <c r="F1052" s="35"/>
      <c r="G1052" s="35"/>
      <c r="H1052" s="29">
        <f t="shared" si="293"/>
        <v>0</v>
      </c>
      <c r="I1052" s="29">
        <f t="shared" si="294"/>
        <v>0</v>
      </c>
      <c r="J1052" s="36">
        <f t="shared" si="308"/>
        <v>0</v>
      </c>
      <c r="K1052" s="24">
        <f t="shared" si="305"/>
        <v>0</v>
      </c>
      <c r="L1052" s="24">
        <f t="shared" si="305"/>
        <v>0</v>
      </c>
      <c r="M1052" s="24">
        <f t="shared" si="305"/>
        <v>0</v>
      </c>
      <c r="N1052" s="24">
        <f t="shared" si="305"/>
        <v>0</v>
      </c>
      <c r="O1052" s="24">
        <f t="shared" si="305"/>
        <v>0</v>
      </c>
      <c r="P1052" s="24">
        <f t="shared" si="305"/>
        <v>0</v>
      </c>
      <c r="Q1052" s="24">
        <f t="shared" si="305"/>
        <v>0</v>
      </c>
      <c r="R1052" s="24">
        <f t="shared" si="305"/>
        <v>0</v>
      </c>
      <c r="S1052" s="24">
        <f t="shared" si="305"/>
        <v>0</v>
      </c>
      <c r="T1052" s="37" t="s">
        <v>31</v>
      </c>
      <c r="U1052" s="37"/>
    </row>
    <row r="1053" spans="2:23" s="26" customFormat="1" ht="21" hidden="1" customHeight="1" outlineLevel="1" x14ac:dyDescent="0.25">
      <c r="B1053" s="27"/>
      <c r="C1053" s="18"/>
      <c r="D1053" s="18"/>
      <c r="E1053" s="62"/>
      <c r="F1053" s="39"/>
      <c r="G1053" s="39"/>
      <c r="H1053" s="29">
        <f t="shared" si="293"/>
        <v>0</v>
      </c>
      <c r="I1053" s="29">
        <f t="shared" si="294"/>
        <v>0</v>
      </c>
      <c r="J1053" s="29">
        <f t="shared" si="308"/>
        <v>0</v>
      </c>
      <c r="K1053" s="24">
        <f t="shared" si="305"/>
        <v>0</v>
      </c>
      <c r="L1053" s="24">
        <f t="shared" si="305"/>
        <v>0</v>
      </c>
      <c r="M1053" s="24">
        <f t="shared" si="305"/>
        <v>0</v>
      </c>
      <c r="N1053" s="24">
        <f t="shared" si="305"/>
        <v>0</v>
      </c>
      <c r="O1053" s="24">
        <f t="shared" si="305"/>
        <v>0</v>
      </c>
      <c r="P1053" s="24">
        <f t="shared" si="305"/>
        <v>0</v>
      </c>
      <c r="Q1053" s="24">
        <f t="shared" si="305"/>
        <v>0</v>
      </c>
      <c r="R1053" s="24">
        <f t="shared" si="305"/>
        <v>0</v>
      </c>
      <c r="S1053" s="24">
        <f t="shared" si="305"/>
        <v>0</v>
      </c>
      <c r="T1053" s="25" t="s">
        <v>31</v>
      </c>
      <c r="U1053" s="30"/>
      <c r="W1053" s="31"/>
    </row>
    <row r="1054" spans="2:23" s="26" customFormat="1" ht="21" hidden="1" customHeight="1" outlineLevel="1" x14ac:dyDescent="0.25">
      <c r="B1054" s="27"/>
      <c r="C1054" s="18"/>
      <c r="D1054" s="18"/>
      <c r="E1054" s="62"/>
      <c r="F1054" s="39"/>
      <c r="G1054" s="39"/>
      <c r="H1054" s="29">
        <f t="shared" si="293"/>
        <v>0</v>
      </c>
      <c r="I1054" s="29">
        <f t="shared" si="294"/>
        <v>0</v>
      </c>
      <c r="J1054" s="29">
        <f t="shared" si="308"/>
        <v>0</v>
      </c>
      <c r="K1054" s="24">
        <f t="shared" si="305"/>
        <v>0</v>
      </c>
      <c r="L1054" s="24">
        <f t="shared" si="305"/>
        <v>0</v>
      </c>
      <c r="M1054" s="24">
        <f t="shared" si="305"/>
        <v>0</v>
      </c>
      <c r="N1054" s="24">
        <f t="shared" si="305"/>
        <v>0</v>
      </c>
      <c r="O1054" s="24">
        <f t="shared" si="305"/>
        <v>0</v>
      </c>
      <c r="P1054" s="24">
        <f t="shared" si="305"/>
        <v>0</v>
      </c>
      <c r="Q1054" s="24">
        <f t="shared" si="305"/>
        <v>0</v>
      </c>
      <c r="R1054" s="24">
        <f t="shared" si="305"/>
        <v>0</v>
      </c>
      <c r="S1054" s="24">
        <f t="shared" si="305"/>
        <v>0</v>
      </c>
      <c r="T1054" s="25" t="s">
        <v>31</v>
      </c>
      <c r="U1054" s="30"/>
      <c r="W1054" s="31"/>
    </row>
    <row r="1055" spans="2:23" s="68" customFormat="1" ht="21" hidden="1" customHeight="1" outlineLevel="1" x14ac:dyDescent="0.25">
      <c r="B1055" s="17"/>
      <c r="C1055" s="65"/>
      <c r="D1055" s="65"/>
      <c r="E1055" s="66"/>
      <c r="F1055" s="39"/>
      <c r="G1055" s="39"/>
      <c r="H1055" s="29">
        <f t="shared" si="293"/>
        <v>0</v>
      </c>
      <c r="I1055" s="29">
        <f t="shared" si="294"/>
        <v>0</v>
      </c>
      <c r="J1055" s="29"/>
      <c r="K1055" s="24">
        <f t="shared" si="305"/>
        <v>0</v>
      </c>
      <c r="L1055" s="24">
        <f t="shared" si="305"/>
        <v>0</v>
      </c>
      <c r="M1055" s="24">
        <f t="shared" si="305"/>
        <v>0</v>
      </c>
      <c r="N1055" s="24">
        <f t="shared" si="305"/>
        <v>0</v>
      </c>
      <c r="O1055" s="24">
        <f t="shared" si="305"/>
        <v>0</v>
      </c>
      <c r="P1055" s="24">
        <f t="shared" si="305"/>
        <v>0</v>
      </c>
      <c r="Q1055" s="24">
        <f t="shared" si="305"/>
        <v>0</v>
      </c>
      <c r="R1055" s="24">
        <f t="shared" si="305"/>
        <v>0</v>
      </c>
      <c r="S1055" s="24">
        <f t="shared" si="305"/>
        <v>0</v>
      </c>
      <c r="T1055" s="25"/>
      <c r="U1055" s="67"/>
      <c r="V1055" s="26"/>
    </row>
    <row r="1056" spans="2:23" s="26" customFormat="1" ht="21" hidden="1" customHeight="1" outlineLevel="1" x14ac:dyDescent="0.25">
      <c r="B1056" s="27"/>
      <c r="C1056" s="18"/>
      <c r="D1056" s="18"/>
      <c r="E1056" s="62"/>
      <c r="F1056" s="39"/>
      <c r="G1056" s="39"/>
      <c r="H1056" s="29">
        <f t="shared" si="293"/>
        <v>0</v>
      </c>
      <c r="I1056" s="29">
        <f t="shared" si="294"/>
        <v>0</v>
      </c>
      <c r="J1056" s="29">
        <f t="shared" ref="J1056:J1059" si="309">(H1056*D1056)+(I1056*D1056)</f>
        <v>0</v>
      </c>
      <c r="K1056" s="24">
        <f t="shared" si="305"/>
        <v>0</v>
      </c>
      <c r="L1056" s="24">
        <f t="shared" si="305"/>
        <v>0</v>
      </c>
      <c r="M1056" s="24">
        <f t="shared" si="305"/>
        <v>0</v>
      </c>
      <c r="N1056" s="24">
        <f t="shared" si="305"/>
        <v>0</v>
      </c>
      <c r="O1056" s="24">
        <f t="shared" si="305"/>
        <v>0</v>
      </c>
      <c r="P1056" s="24">
        <f t="shared" si="305"/>
        <v>0</v>
      </c>
      <c r="Q1056" s="24">
        <f t="shared" si="305"/>
        <v>0</v>
      </c>
      <c r="R1056" s="24">
        <f t="shared" si="305"/>
        <v>0</v>
      </c>
      <c r="S1056" s="24">
        <f t="shared" si="305"/>
        <v>0</v>
      </c>
      <c r="T1056" s="25" t="s">
        <v>31</v>
      </c>
      <c r="U1056" s="30"/>
      <c r="W1056" s="31"/>
    </row>
    <row r="1057" spans="2:23" s="38" customFormat="1" ht="21" hidden="1" customHeight="1" outlineLevel="1" x14ac:dyDescent="0.25">
      <c r="B1057" s="32"/>
      <c r="C1057" s="33"/>
      <c r="D1057" s="33"/>
      <c r="E1057" s="34"/>
      <c r="F1057" s="35"/>
      <c r="G1057" s="35"/>
      <c r="H1057" s="29">
        <f t="shared" si="293"/>
        <v>0</v>
      </c>
      <c r="I1057" s="29">
        <f t="shared" si="294"/>
        <v>0</v>
      </c>
      <c r="J1057" s="36">
        <f t="shared" si="309"/>
        <v>0</v>
      </c>
      <c r="K1057" s="24">
        <f t="shared" si="305"/>
        <v>0</v>
      </c>
      <c r="L1057" s="24">
        <f t="shared" si="305"/>
        <v>0</v>
      </c>
      <c r="M1057" s="24">
        <f t="shared" si="305"/>
        <v>0</v>
      </c>
      <c r="N1057" s="24">
        <f t="shared" si="305"/>
        <v>0</v>
      </c>
      <c r="O1057" s="24">
        <f t="shared" si="305"/>
        <v>0</v>
      </c>
      <c r="P1057" s="24">
        <f t="shared" si="305"/>
        <v>0</v>
      </c>
      <c r="Q1057" s="24">
        <f t="shared" si="305"/>
        <v>0</v>
      </c>
      <c r="R1057" s="24">
        <f t="shared" si="305"/>
        <v>0</v>
      </c>
      <c r="S1057" s="24">
        <f t="shared" si="305"/>
        <v>0</v>
      </c>
      <c r="T1057" s="37" t="s">
        <v>31</v>
      </c>
      <c r="U1057" s="37"/>
    </row>
    <row r="1058" spans="2:23" s="26" customFormat="1" ht="21" hidden="1" customHeight="1" outlineLevel="1" x14ac:dyDescent="0.25">
      <c r="B1058" s="27"/>
      <c r="C1058" s="18"/>
      <c r="D1058" s="18"/>
      <c r="E1058" s="62"/>
      <c r="F1058" s="39"/>
      <c r="G1058" s="39"/>
      <c r="H1058" s="29">
        <f t="shared" si="293"/>
        <v>0</v>
      </c>
      <c r="I1058" s="29">
        <f t="shared" si="294"/>
        <v>0</v>
      </c>
      <c r="J1058" s="29">
        <f t="shared" si="309"/>
        <v>0</v>
      </c>
      <c r="K1058" s="24">
        <f t="shared" si="305"/>
        <v>0</v>
      </c>
      <c r="L1058" s="24">
        <f t="shared" si="305"/>
        <v>0</v>
      </c>
      <c r="M1058" s="24">
        <f t="shared" si="305"/>
        <v>0</v>
      </c>
      <c r="N1058" s="24">
        <f t="shared" si="305"/>
        <v>0</v>
      </c>
      <c r="O1058" s="24">
        <f t="shared" si="305"/>
        <v>0</v>
      </c>
      <c r="P1058" s="24">
        <f t="shared" si="305"/>
        <v>0</v>
      </c>
      <c r="Q1058" s="24">
        <f t="shared" si="305"/>
        <v>0</v>
      </c>
      <c r="R1058" s="24">
        <f t="shared" si="305"/>
        <v>0</v>
      </c>
      <c r="S1058" s="24">
        <f t="shared" si="305"/>
        <v>0</v>
      </c>
      <c r="T1058" s="25" t="s">
        <v>31</v>
      </c>
      <c r="U1058" s="30"/>
      <c r="W1058" s="31"/>
    </row>
    <row r="1059" spans="2:23" s="26" customFormat="1" ht="21" hidden="1" customHeight="1" outlineLevel="1" x14ac:dyDescent="0.25">
      <c r="B1059" s="27"/>
      <c r="C1059" s="18"/>
      <c r="D1059" s="18"/>
      <c r="E1059" s="62"/>
      <c r="F1059" s="39"/>
      <c r="G1059" s="39"/>
      <c r="H1059" s="29">
        <f t="shared" si="293"/>
        <v>0</v>
      </c>
      <c r="I1059" s="29">
        <f t="shared" si="294"/>
        <v>0</v>
      </c>
      <c r="J1059" s="29">
        <f t="shared" si="309"/>
        <v>0</v>
      </c>
      <c r="K1059" s="24">
        <f t="shared" si="305"/>
        <v>0</v>
      </c>
      <c r="L1059" s="24">
        <f t="shared" si="305"/>
        <v>0</v>
      </c>
      <c r="M1059" s="24">
        <f t="shared" si="305"/>
        <v>0</v>
      </c>
      <c r="N1059" s="24">
        <f t="shared" si="305"/>
        <v>0</v>
      </c>
      <c r="O1059" s="24">
        <f t="shared" si="305"/>
        <v>0</v>
      </c>
      <c r="P1059" s="24">
        <f t="shared" si="305"/>
        <v>0</v>
      </c>
      <c r="Q1059" s="24">
        <f t="shared" si="305"/>
        <v>0</v>
      </c>
      <c r="R1059" s="24">
        <f t="shared" si="305"/>
        <v>0</v>
      </c>
      <c r="S1059" s="24">
        <f t="shared" si="305"/>
        <v>0</v>
      </c>
      <c r="T1059" s="25" t="s">
        <v>31</v>
      </c>
      <c r="U1059" s="30"/>
      <c r="W1059" s="31"/>
    </row>
    <row r="1060" spans="2:23" s="68" customFormat="1" ht="21" hidden="1" customHeight="1" outlineLevel="1" x14ac:dyDescent="0.25">
      <c r="B1060" s="17"/>
      <c r="C1060" s="65"/>
      <c r="D1060" s="65"/>
      <c r="E1060" s="66"/>
      <c r="F1060" s="39"/>
      <c r="G1060" s="39"/>
      <c r="H1060" s="29">
        <f t="shared" si="293"/>
        <v>0</v>
      </c>
      <c r="I1060" s="29">
        <f t="shared" si="294"/>
        <v>0</v>
      </c>
      <c r="J1060" s="29"/>
      <c r="K1060" s="24">
        <f t="shared" si="305"/>
        <v>0</v>
      </c>
      <c r="L1060" s="24">
        <f t="shared" si="305"/>
        <v>0</v>
      </c>
      <c r="M1060" s="24">
        <f t="shared" si="305"/>
        <v>0</v>
      </c>
      <c r="N1060" s="24">
        <f t="shared" si="305"/>
        <v>0</v>
      </c>
      <c r="O1060" s="24">
        <f t="shared" si="305"/>
        <v>0</v>
      </c>
      <c r="P1060" s="24">
        <f t="shared" si="305"/>
        <v>0</v>
      </c>
      <c r="Q1060" s="24">
        <f t="shared" si="305"/>
        <v>0</v>
      </c>
      <c r="R1060" s="24">
        <f t="shared" si="305"/>
        <v>0</v>
      </c>
      <c r="S1060" s="24">
        <f t="shared" si="305"/>
        <v>0</v>
      </c>
      <c r="T1060" s="25"/>
      <c r="U1060" s="67"/>
      <c r="V1060" s="26"/>
    </row>
    <row r="1061" spans="2:23" s="26" customFormat="1" ht="21" hidden="1" customHeight="1" outlineLevel="1" x14ac:dyDescent="0.25">
      <c r="B1061" s="27"/>
      <c r="C1061" s="18"/>
      <c r="D1061" s="18"/>
      <c r="E1061" s="62"/>
      <c r="F1061" s="39"/>
      <c r="G1061" s="39"/>
      <c r="H1061" s="29">
        <f t="shared" si="293"/>
        <v>0</v>
      </c>
      <c r="I1061" s="29">
        <f t="shared" si="294"/>
        <v>0</v>
      </c>
      <c r="J1061" s="29">
        <f t="shared" ref="J1061:J1066" si="310">(H1061*D1061)+(I1061*D1061)</f>
        <v>0</v>
      </c>
      <c r="K1061" s="24">
        <f t="shared" si="305"/>
        <v>0</v>
      </c>
      <c r="L1061" s="24">
        <f t="shared" si="305"/>
        <v>0</v>
      </c>
      <c r="M1061" s="24">
        <f t="shared" si="305"/>
        <v>0</v>
      </c>
      <c r="N1061" s="24">
        <f t="shared" si="305"/>
        <v>0</v>
      </c>
      <c r="O1061" s="24">
        <f t="shared" si="305"/>
        <v>0</v>
      </c>
      <c r="P1061" s="24">
        <f t="shared" si="305"/>
        <v>0</v>
      </c>
      <c r="Q1061" s="24">
        <f t="shared" si="305"/>
        <v>0</v>
      </c>
      <c r="R1061" s="24">
        <f t="shared" si="305"/>
        <v>0</v>
      </c>
      <c r="S1061" s="24">
        <f t="shared" si="305"/>
        <v>0</v>
      </c>
      <c r="T1061" s="25" t="s">
        <v>31</v>
      </c>
      <c r="U1061" s="30"/>
      <c r="W1061" s="31"/>
    </row>
    <row r="1062" spans="2:23" s="38" customFormat="1" ht="21" hidden="1" customHeight="1" outlineLevel="1" x14ac:dyDescent="0.25">
      <c r="B1062" s="32"/>
      <c r="C1062" s="33"/>
      <c r="D1062" s="33"/>
      <c r="E1062" s="34"/>
      <c r="F1062" s="35"/>
      <c r="G1062" s="35"/>
      <c r="H1062" s="29">
        <f t="shared" si="293"/>
        <v>0</v>
      </c>
      <c r="I1062" s="29">
        <f t="shared" si="294"/>
        <v>0</v>
      </c>
      <c r="J1062" s="36">
        <f t="shared" si="310"/>
        <v>0</v>
      </c>
      <c r="K1062" s="24">
        <f t="shared" si="305"/>
        <v>0</v>
      </c>
      <c r="L1062" s="24">
        <f t="shared" si="305"/>
        <v>0</v>
      </c>
      <c r="M1062" s="24">
        <f t="shared" si="305"/>
        <v>0</v>
      </c>
      <c r="N1062" s="24">
        <f t="shared" si="305"/>
        <v>0</v>
      </c>
      <c r="O1062" s="24">
        <f t="shared" si="305"/>
        <v>0</v>
      </c>
      <c r="P1062" s="24">
        <f t="shared" si="305"/>
        <v>0</v>
      </c>
      <c r="Q1062" s="24">
        <f t="shared" si="305"/>
        <v>0</v>
      </c>
      <c r="R1062" s="24">
        <f t="shared" si="305"/>
        <v>0</v>
      </c>
      <c r="S1062" s="24">
        <f t="shared" si="305"/>
        <v>0</v>
      </c>
      <c r="T1062" s="37" t="s">
        <v>31</v>
      </c>
      <c r="U1062" s="37"/>
    </row>
    <row r="1063" spans="2:23" s="26" customFormat="1" ht="21" hidden="1" customHeight="1" outlineLevel="1" x14ac:dyDescent="0.25">
      <c r="B1063" s="27"/>
      <c r="C1063" s="18"/>
      <c r="D1063" s="18"/>
      <c r="E1063" s="19"/>
      <c r="F1063" s="20"/>
      <c r="G1063" s="28"/>
      <c r="H1063" s="29">
        <f t="shared" si="293"/>
        <v>0</v>
      </c>
      <c r="I1063" s="29">
        <f t="shared" si="294"/>
        <v>0</v>
      </c>
      <c r="J1063" s="29">
        <f t="shared" si="310"/>
        <v>0</v>
      </c>
      <c r="K1063" s="24">
        <f t="shared" si="305"/>
        <v>0</v>
      </c>
      <c r="L1063" s="24">
        <f t="shared" si="305"/>
        <v>0</v>
      </c>
      <c r="M1063" s="24">
        <f t="shared" si="305"/>
        <v>0</v>
      </c>
      <c r="N1063" s="24">
        <f t="shared" ref="K1063:S1087" si="311">IF($E1063=N$6,$J1063,0)</f>
        <v>0</v>
      </c>
      <c r="O1063" s="24">
        <f t="shared" si="311"/>
        <v>0</v>
      </c>
      <c r="P1063" s="24">
        <f t="shared" si="311"/>
        <v>0</v>
      </c>
      <c r="Q1063" s="24">
        <f t="shared" si="311"/>
        <v>0</v>
      </c>
      <c r="R1063" s="24">
        <f t="shared" si="311"/>
        <v>0</v>
      </c>
      <c r="S1063" s="24">
        <f t="shared" si="311"/>
        <v>0</v>
      </c>
      <c r="T1063" s="25" t="s">
        <v>31</v>
      </c>
      <c r="U1063" s="30"/>
      <c r="W1063" s="31"/>
    </row>
    <row r="1064" spans="2:23" s="26" customFormat="1" ht="21" hidden="1" customHeight="1" outlineLevel="1" x14ac:dyDescent="0.25">
      <c r="B1064" s="27"/>
      <c r="C1064" s="18"/>
      <c r="D1064" s="18"/>
      <c r="E1064" s="19"/>
      <c r="F1064" s="20"/>
      <c r="G1064" s="28"/>
      <c r="H1064" s="29">
        <f t="shared" si="293"/>
        <v>0</v>
      </c>
      <c r="I1064" s="29">
        <f t="shared" si="294"/>
        <v>0</v>
      </c>
      <c r="J1064" s="29">
        <f t="shared" si="310"/>
        <v>0</v>
      </c>
      <c r="K1064" s="24">
        <f t="shared" si="311"/>
        <v>0</v>
      </c>
      <c r="L1064" s="24">
        <f t="shared" si="311"/>
        <v>0</v>
      </c>
      <c r="M1064" s="24">
        <f t="shared" si="311"/>
        <v>0</v>
      </c>
      <c r="N1064" s="24">
        <f t="shared" si="311"/>
        <v>0</v>
      </c>
      <c r="O1064" s="24">
        <f t="shared" si="311"/>
        <v>0</v>
      </c>
      <c r="P1064" s="24">
        <f t="shared" si="311"/>
        <v>0</v>
      </c>
      <c r="Q1064" s="24">
        <f t="shared" si="311"/>
        <v>0</v>
      </c>
      <c r="R1064" s="24">
        <f t="shared" si="311"/>
        <v>0</v>
      </c>
      <c r="S1064" s="24">
        <f t="shared" si="311"/>
        <v>0</v>
      </c>
      <c r="T1064" s="25" t="s">
        <v>31</v>
      </c>
      <c r="U1064" s="30"/>
      <c r="W1064" s="31"/>
    </row>
    <row r="1065" spans="2:23" s="26" customFormat="1" ht="21" hidden="1" customHeight="1" outlineLevel="1" x14ac:dyDescent="0.25">
      <c r="B1065" s="27"/>
      <c r="C1065" s="18"/>
      <c r="D1065" s="18"/>
      <c r="E1065" s="19"/>
      <c r="F1065" s="20"/>
      <c r="G1065" s="28"/>
      <c r="H1065" s="29">
        <f t="shared" ref="H1065:H1128" si="312">IF(C1065="A",PRODUCT(E1065:G1065),0)</f>
        <v>0</v>
      </c>
      <c r="I1065" s="29">
        <f t="shared" ref="I1065:I1128" si="313">IF(C1065="D",-PRODUCT(E1065:G1065),0)</f>
        <v>0</v>
      </c>
      <c r="J1065" s="29">
        <f t="shared" si="310"/>
        <v>0</v>
      </c>
      <c r="K1065" s="24">
        <f t="shared" si="311"/>
        <v>0</v>
      </c>
      <c r="L1065" s="24">
        <f t="shared" si="311"/>
        <v>0</v>
      </c>
      <c r="M1065" s="24">
        <f t="shared" si="311"/>
        <v>0</v>
      </c>
      <c r="N1065" s="24">
        <f t="shared" si="311"/>
        <v>0</v>
      </c>
      <c r="O1065" s="24">
        <f t="shared" si="311"/>
        <v>0</v>
      </c>
      <c r="P1065" s="24">
        <f t="shared" si="311"/>
        <v>0</v>
      </c>
      <c r="Q1065" s="24">
        <f t="shared" si="311"/>
        <v>0</v>
      </c>
      <c r="R1065" s="24">
        <f t="shared" si="311"/>
        <v>0</v>
      </c>
      <c r="S1065" s="24">
        <f t="shared" si="311"/>
        <v>0</v>
      </c>
      <c r="T1065" s="25" t="s">
        <v>31</v>
      </c>
      <c r="U1065" s="30"/>
      <c r="W1065" s="31"/>
    </row>
    <row r="1066" spans="2:23" s="26" customFormat="1" ht="21" hidden="1" customHeight="1" outlineLevel="1" x14ac:dyDescent="0.25">
      <c r="B1066" s="32"/>
      <c r="C1066" s="33"/>
      <c r="D1066" s="33"/>
      <c r="E1066" s="34"/>
      <c r="F1066" s="35"/>
      <c r="G1066" s="35"/>
      <c r="H1066" s="29">
        <f t="shared" si="312"/>
        <v>0</v>
      </c>
      <c r="I1066" s="29">
        <f t="shared" si="313"/>
        <v>0</v>
      </c>
      <c r="J1066" s="29">
        <f t="shared" si="310"/>
        <v>0</v>
      </c>
      <c r="K1066" s="24">
        <f t="shared" si="311"/>
        <v>0</v>
      </c>
      <c r="L1066" s="24">
        <f t="shared" si="311"/>
        <v>0</v>
      </c>
      <c r="M1066" s="24">
        <f t="shared" si="311"/>
        <v>0</v>
      </c>
      <c r="N1066" s="24">
        <f t="shared" si="311"/>
        <v>0</v>
      </c>
      <c r="O1066" s="24">
        <f t="shared" si="311"/>
        <v>0</v>
      </c>
      <c r="P1066" s="24">
        <f t="shared" si="311"/>
        <v>0</v>
      </c>
      <c r="Q1066" s="24">
        <f t="shared" si="311"/>
        <v>0</v>
      </c>
      <c r="R1066" s="24">
        <f t="shared" si="311"/>
        <v>0</v>
      </c>
      <c r="S1066" s="24">
        <f t="shared" si="311"/>
        <v>0</v>
      </c>
      <c r="T1066" s="25" t="s">
        <v>31</v>
      </c>
      <c r="U1066" s="30"/>
      <c r="W1066" s="31"/>
    </row>
    <row r="1067" spans="2:23" s="26" customFormat="1" ht="21" hidden="1" customHeight="1" outlineLevel="1" x14ac:dyDescent="0.25">
      <c r="B1067" s="17"/>
      <c r="C1067" s="18"/>
      <c r="D1067" s="19"/>
      <c r="E1067" s="20"/>
      <c r="F1067" s="21"/>
      <c r="G1067" s="22"/>
      <c r="H1067" s="29">
        <f t="shared" si="312"/>
        <v>0</v>
      </c>
      <c r="I1067" s="29">
        <f t="shared" si="313"/>
        <v>0</v>
      </c>
      <c r="J1067" s="23">
        <f t="shared" ref="J1067" si="314">IF($D1067=J$6,$C1067*$G1067,0)</f>
        <v>0</v>
      </c>
      <c r="K1067" s="24">
        <f t="shared" si="311"/>
        <v>0</v>
      </c>
      <c r="L1067" s="24">
        <f t="shared" si="311"/>
        <v>0</v>
      </c>
      <c r="M1067" s="24">
        <f t="shared" si="311"/>
        <v>0</v>
      </c>
      <c r="N1067" s="24">
        <f t="shared" si="311"/>
        <v>0</v>
      </c>
      <c r="O1067" s="24">
        <f t="shared" si="311"/>
        <v>0</v>
      </c>
      <c r="P1067" s="24">
        <f t="shared" si="311"/>
        <v>0</v>
      </c>
      <c r="Q1067" s="24">
        <f t="shared" si="311"/>
        <v>0</v>
      </c>
      <c r="R1067" s="24">
        <f t="shared" si="311"/>
        <v>0</v>
      </c>
      <c r="S1067" s="24">
        <f t="shared" si="311"/>
        <v>0</v>
      </c>
      <c r="T1067" s="31"/>
    </row>
    <row r="1068" spans="2:23" s="26" customFormat="1" ht="21" hidden="1" customHeight="1" outlineLevel="1" x14ac:dyDescent="0.25">
      <c r="B1068" s="27"/>
      <c r="C1068" s="18"/>
      <c r="D1068" s="18"/>
      <c r="E1068" s="19"/>
      <c r="F1068" s="20"/>
      <c r="G1068" s="28"/>
      <c r="H1068" s="29">
        <f t="shared" si="312"/>
        <v>0</v>
      </c>
      <c r="I1068" s="29">
        <f t="shared" si="313"/>
        <v>0</v>
      </c>
      <c r="J1068" s="29">
        <f t="shared" ref="J1068:J1070" si="315">(H1068*D1068)+(I1068*D1068)</f>
        <v>0</v>
      </c>
      <c r="K1068" s="24">
        <f t="shared" si="311"/>
        <v>0</v>
      </c>
      <c r="L1068" s="24">
        <f t="shared" si="311"/>
        <v>0</v>
      </c>
      <c r="M1068" s="24">
        <f t="shared" si="311"/>
        <v>0</v>
      </c>
      <c r="N1068" s="24">
        <f t="shared" si="311"/>
        <v>0</v>
      </c>
      <c r="O1068" s="24">
        <f t="shared" si="311"/>
        <v>0</v>
      </c>
      <c r="P1068" s="24">
        <f t="shared" si="311"/>
        <v>0</v>
      </c>
      <c r="Q1068" s="24">
        <f t="shared" si="311"/>
        <v>0</v>
      </c>
      <c r="R1068" s="24">
        <f t="shared" si="311"/>
        <v>0</v>
      </c>
      <c r="S1068" s="24">
        <f t="shared" si="311"/>
        <v>0</v>
      </c>
      <c r="T1068" s="25" t="s">
        <v>31</v>
      </c>
      <c r="U1068" s="30"/>
      <c r="W1068" s="31"/>
    </row>
    <row r="1069" spans="2:23" s="26" customFormat="1" ht="21" hidden="1" customHeight="1" outlineLevel="1" x14ac:dyDescent="0.25">
      <c r="B1069" s="27"/>
      <c r="C1069" s="18"/>
      <c r="D1069" s="18"/>
      <c r="E1069" s="19"/>
      <c r="F1069" s="20"/>
      <c r="G1069" s="28"/>
      <c r="H1069" s="29">
        <f t="shared" si="312"/>
        <v>0</v>
      </c>
      <c r="I1069" s="29">
        <f t="shared" si="313"/>
        <v>0</v>
      </c>
      <c r="J1069" s="29">
        <f t="shared" si="315"/>
        <v>0</v>
      </c>
      <c r="K1069" s="24">
        <f t="shared" si="311"/>
        <v>0</v>
      </c>
      <c r="L1069" s="24">
        <f t="shared" si="311"/>
        <v>0</v>
      </c>
      <c r="M1069" s="24">
        <f t="shared" si="311"/>
        <v>0</v>
      </c>
      <c r="N1069" s="24">
        <f t="shared" si="311"/>
        <v>0</v>
      </c>
      <c r="O1069" s="24">
        <f t="shared" si="311"/>
        <v>0</v>
      </c>
      <c r="P1069" s="24">
        <f t="shared" si="311"/>
        <v>0</v>
      </c>
      <c r="Q1069" s="24">
        <f t="shared" si="311"/>
        <v>0</v>
      </c>
      <c r="R1069" s="24">
        <f t="shared" si="311"/>
        <v>0</v>
      </c>
      <c r="S1069" s="24">
        <f t="shared" si="311"/>
        <v>0</v>
      </c>
      <c r="T1069" s="25" t="s">
        <v>31</v>
      </c>
      <c r="U1069" s="30"/>
      <c r="W1069" s="31"/>
    </row>
    <row r="1070" spans="2:23" s="26" customFormat="1" ht="21" hidden="1" customHeight="1" outlineLevel="1" x14ac:dyDescent="0.25">
      <c r="B1070" s="27"/>
      <c r="C1070" s="18"/>
      <c r="D1070" s="18"/>
      <c r="E1070" s="19"/>
      <c r="F1070" s="20"/>
      <c r="G1070" s="28"/>
      <c r="H1070" s="29">
        <f t="shared" si="312"/>
        <v>0</v>
      </c>
      <c r="I1070" s="29">
        <f t="shared" si="313"/>
        <v>0</v>
      </c>
      <c r="J1070" s="29">
        <f t="shared" si="315"/>
        <v>0</v>
      </c>
      <c r="K1070" s="24">
        <f t="shared" si="311"/>
        <v>0</v>
      </c>
      <c r="L1070" s="24">
        <f t="shared" si="311"/>
        <v>0</v>
      </c>
      <c r="M1070" s="24">
        <f t="shared" si="311"/>
        <v>0</v>
      </c>
      <c r="N1070" s="24">
        <f t="shared" si="311"/>
        <v>0</v>
      </c>
      <c r="O1070" s="24">
        <f t="shared" si="311"/>
        <v>0</v>
      </c>
      <c r="P1070" s="24">
        <f t="shared" si="311"/>
        <v>0</v>
      </c>
      <c r="Q1070" s="24">
        <f t="shared" si="311"/>
        <v>0</v>
      </c>
      <c r="R1070" s="24">
        <f t="shared" si="311"/>
        <v>0</v>
      </c>
      <c r="S1070" s="24">
        <f t="shared" si="311"/>
        <v>0</v>
      </c>
      <c r="T1070" s="25" t="s">
        <v>31</v>
      </c>
      <c r="U1070" s="30"/>
      <c r="W1070" s="31"/>
    </row>
    <row r="1071" spans="2:23" s="26" customFormat="1" ht="21" hidden="1" customHeight="1" outlineLevel="1" x14ac:dyDescent="0.25">
      <c r="B1071" s="17"/>
      <c r="C1071" s="18"/>
      <c r="D1071" s="19"/>
      <c r="E1071" s="20"/>
      <c r="F1071" s="21"/>
      <c r="G1071" s="22"/>
      <c r="H1071" s="29">
        <f t="shared" si="312"/>
        <v>0</v>
      </c>
      <c r="I1071" s="29">
        <f t="shared" si="313"/>
        <v>0</v>
      </c>
      <c r="J1071" s="23">
        <f t="shared" ref="J1071" si="316">IF($D1071=J$6,$C1071*$G1071,0)</f>
        <v>0</v>
      </c>
      <c r="K1071" s="24">
        <f t="shared" si="311"/>
        <v>0</v>
      </c>
      <c r="L1071" s="24">
        <f t="shared" si="311"/>
        <v>0</v>
      </c>
      <c r="M1071" s="24">
        <f t="shared" si="311"/>
        <v>0</v>
      </c>
      <c r="N1071" s="24">
        <f t="shared" si="311"/>
        <v>0</v>
      </c>
      <c r="O1071" s="24">
        <f t="shared" si="311"/>
        <v>0</v>
      </c>
      <c r="P1071" s="24">
        <f t="shared" si="311"/>
        <v>0</v>
      </c>
      <c r="Q1071" s="24">
        <f t="shared" si="311"/>
        <v>0</v>
      </c>
      <c r="R1071" s="24">
        <f t="shared" si="311"/>
        <v>0</v>
      </c>
      <c r="S1071" s="24">
        <f t="shared" si="311"/>
        <v>0</v>
      </c>
      <c r="T1071" s="31"/>
    </row>
    <row r="1072" spans="2:23" s="26" customFormat="1" ht="21" hidden="1" customHeight="1" outlineLevel="1" x14ac:dyDescent="0.25">
      <c r="B1072" s="27"/>
      <c r="C1072" s="18"/>
      <c r="D1072" s="18"/>
      <c r="E1072" s="19"/>
      <c r="F1072" s="20"/>
      <c r="G1072" s="28"/>
      <c r="H1072" s="29">
        <f t="shared" si="312"/>
        <v>0</v>
      </c>
      <c r="I1072" s="29">
        <f t="shared" si="313"/>
        <v>0</v>
      </c>
      <c r="J1072" s="29">
        <f t="shared" ref="J1072:J1079" si="317">(H1072*D1072)+(I1072*D1072)</f>
        <v>0</v>
      </c>
      <c r="K1072" s="24">
        <f t="shared" si="311"/>
        <v>0</v>
      </c>
      <c r="L1072" s="24">
        <f t="shared" si="311"/>
        <v>0</v>
      </c>
      <c r="M1072" s="24">
        <f t="shared" si="311"/>
        <v>0</v>
      </c>
      <c r="N1072" s="24">
        <f t="shared" si="311"/>
        <v>0</v>
      </c>
      <c r="O1072" s="24">
        <f t="shared" si="311"/>
        <v>0</v>
      </c>
      <c r="P1072" s="24">
        <f t="shared" si="311"/>
        <v>0</v>
      </c>
      <c r="Q1072" s="24">
        <f t="shared" si="311"/>
        <v>0</v>
      </c>
      <c r="R1072" s="24">
        <f t="shared" si="311"/>
        <v>0</v>
      </c>
      <c r="S1072" s="24">
        <f t="shared" si="311"/>
        <v>0</v>
      </c>
      <c r="T1072" s="25" t="s">
        <v>31</v>
      </c>
      <c r="U1072" s="30"/>
      <c r="W1072" s="31"/>
    </row>
    <row r="1073" spans="2:23" s="38" customFormat="1" ht="21" hidden="1" customHeight="1" outlineLevel="1" x14ac:dyDescent="0.25">
      <c r="B1073" s="32"/>
      <c r="C1073" s="33"/>
      <c r="D1073" s="33"/>
      <c r="E1073" s="34"/>
      <c r="F1073" s="35"/>
      <c r="G1073" s="35"/>
      <c r="H1073" s="29">
        <f t="shared" si="312"/>
        <v>0</v>
      </c>
      <c r="I1073" s="29">
        <f t="shared" si="313"/>
        <v>0</v>
      </c>
      <c r="J1073" s="36">
        <f t="shared" si="317"/>
        <v>0</v>
      </c>
      <c r="K1073" s="24">
        <f t="shared" si="311"/>
        <v>0</v>
      </c>
      <c r="L1073" s="24">
        <f t="shared" si="311"/>
        <v>0</v>
      </c>
      <c r="M1073" s="24">
        <f t="shared" si="311"/>
        <v>0</v>
      </c>
      <c r="N1073" s="24">
        <f t="shared" si="311"/>
        <v>0</v>
      </c>
      <c r="O1073" s="24">
        <f t="shared" si="311"/>
        <v>0</v>
      </c>
      <c r="P1073" s="24">
        <f t="shared" si="311"/>
        <v>0</v>
      </c>
      <c r="Q1073" s="24">
        <f t="shared" si="311"/>
        <v>0</v>
      </c>
      <c r="R1073" s="24">
        <f t="shared" si="311"/>
        <v>0</v>
      </c>
      <c r="S1073" s="24">
        <f t="shared" si="311"/>
        <v>0</v>
      </c>
      <c r="T1073" s="37" t="s">
        <v>31</v>
      </c>
      <c r="U1073" s="37"/>
    </row>
    <row r="1074" spans="2:23" s="26" customFormat="1" ht="21" hidden="1" customHeight="1" outlineLevel="1" x14ac:dyDescent="0.25">
      <c r="B1074" s="27"/>
      <c r="C1074" s="18"/>
      <c r="D1074" s="18"/>
      <c r="E1074" s="19"/>
      <c r="F1074" s="20"/>
      <c r="G1074" s="28"/>
      <c r="H1074" s="29">
        <f t="shared" si="312"/>
        <v>0</v>
      </c>
      <c r="I1074" s="29">
        <f t="shared" si="313"/>
        <v>0</v>
      </c>
      <c r="J1074" s="29">
        <f t="shared" si="317"/>
        <v>0</v>
      </c>
      <c r="K1074" s="24">
        <f t="shared" si="311"/>
        <v>0</v>
      </c>
      <c r="L1074" s="24">
        <f t="shared" si="311"/>
        <v>0</v>
      </c>
      <c r="M1074" s="24">
        <f t="shared" si="311"/>
        <v>0</v>
      </c>
      <c r="N1074" s="24">
        <f t="shared" si="311"/>
        <v>0</v>
      </c>
      <c r="O1074" s="24">
        <f t="shared" si="311"/>
        <v>0</v>
      </c>
      <c r="P1074" s="24">
        <f t="shared" si="311"/>
        <v>0</v>
      </c>
      <c r="Q1074" s="24">
        <f t="shared" si="311"/>
        <v>0</v>
      </c>
      <c r="R1074" s="24">
        <f t="shared" si="311"/>
        <v>0</v>
      </c>
      <c r="S1074" s="24">
        <f t="shared" si="311"/>
        <v>0</v>
      </c>
      <c r="T1074" s="25" t="s">
        <v>31</v>
      </c>
      <c r="U1074" s="30"/>
      <c r="W1074" s="31"/>
    </row>
    <row r="1075" spans="2:23" s="26" customFormat="1" ht="21" hidden="1" customHeight="1" outlineLevel="1" x14ac:dyDescent="0.25">
      <c r="B1075" s="27"/>
      <c r="C1075" s="18"/>
      <c r="D1075" s="18"/>
      <c r="E1075" s="19"/>
      <c r="F1075" s="20"/>
      <c r="G1075" s="28"/>
      <c r="H1075" s="29">
        <f t="shared" si="312"/>
        <v>0</v>
      </c>
      <c r="I1075" s="29">
        <f t="shared" si="313"/>
        <v>0</v>
      </c>
      <c r="J1075" s="29">
        <f t="shared" si="317"/>
        <v>0</v>
      </c>
      <c r="K1075" s="24">
        <f t="shared" si="311"/>
        <v>0</v>
      </c>
      <c r="L1075" s="24">
        <f t="shared" si="311"/>
        <v>0</v>
      </c>
      <c r="M1075" s="24">
        <f t="shared" si="311"/>
        <v>0</v>
      </c>
      <c r="N1075" s="24">
        <f t="shared" si="311"/>
        <v>0</v>
      </c>
      <c r="O1075" s="24">
        <f t="shared" si="311"/>
        <v>0</v>
      </c>
      <c r="P1075" s="24">
        <f t="shared" si="311"/>
        <v>0</v>
      </c>
      <c r="Q1075" s="24">
        <f t="shared" si="311"/>
        <v>0</v>
      </c>
      <c r="R1075" s="24">
        <f t="shared" si="311"/>
        <v>0</v>
      </c>
      <c r="S1075" s="24">
        <f t="shared" si="311"/>
        <v>0</v>
      </c>
      <c r="T1075" s="25" t="s">
        <v>31</v>
      </c>
      <c r="U1075" s="30"/>
      <c r="W1075" s="31"/>
    </row>
    <row r="1076" spans="2:23" s="26" customFormat="1" ht="21" hidden="1" customHeight="1" outlineLevel="1" x14ac:dyDescent="0.25">
      <c r="B1076" s="27"/>
      <c r="C1076" s="18"/>
      <c r="D1076" s="18"/>
      <c r="E1076" s="19"/>
      <c r="F1076" s="20"/>
      <c r="G1076" s="28"/>
      <c r="H1076" s="29">
        <f t="shared" si="312"/>
        <v>0</v>
      </c>
      <c r="I1076" s="29">
        <f t="shared" si="313"/>
        <v>0</v>
      </c>
      <c r="J1076" s="29">
        <f t="shared" si="317"/>
        <v>0</v>
      </c>
      <c r="K1076" s="24">
        <f t="shared" si="311"/>
        <v>0</v>
      </c>
      <c r="L1076" s="24">
        <f t="shared" si="311"/>
        <v>0</v>
      </c>
      <c r="M1076" s="24">
        <f t="shared" si="311"/>
        <v>0</v>
      </c>
      <c r="N1076" s="24">
        <f t="shared" si="311"/>
        <v>0</v>
      </c>
      <c r="O1076" s="24">
        <f t="shared" si="311"/>
        <v>0</v>
      </c>
      <c r="P1076" s="24">
        <f t="shared" si="311"/>
        <v>0</v>
      </c>
      <c r="Q1076" s="24">
        <f t="shared" si="311"/>
        <v>0</v>
      </c>
      <c r="R1076" s="24">
        <f t="shared" si="311"/>
        <v>0</v>
      </c>
      <c r="S1076" s="24">
        <f t="shared" si="311"/>
        <v>0</v>
      </c>
      <c r="T1076" s="25" t="s">
        <v>31</v>
      </c>
      <c r="U1076" s="30"/>
      <c r="W1076" s="31"/>
    </row>
    <row r="1077" spans="2:23" s="26" customFormat="1" ht="21" hidden="1" customHeight="1" outlineLevel="1" x14ac:dyDescent="0.25">
      <c r="B1077" s="27"/>
      <c r="C1077" s="18"/>
      <c r="D1077" s="18"/>
      <c r="E1077" s="19"/>
      <c r="F1077" s="20"/>
      <c r="G1077" s="28"/>
      <c r="H1077" s="29">
        <f t="shared" si="312"/>
        <v>0</v>
      </c>
      <c r="I1077" s="29">
        <f t="shared" si="313"/>
        <v>0</v>
      </c>
      <c r="J1077" s="29">
        <f t="shared" si="317"/>
        <v>0</v>
      </c>
      <c r="K1077" s="24">
        <f t="shared" si="311"/>
        <v>0</v>
      </c>
      <c r="L1077" s="24">
        <f t="shared" si="311"/>
        <v>0</v>
      </c>
      <c r="M1077" s="24">
        <f t="shared" si="311"/>
        <v>0</v>
      </c>
      <c r="N1077" s="24">
        <f t="shared" si="311"/>
        <v>0</v>
      </c>
      <c r="O1077" s="24">
        <f t="shared" si="311"/>
        <v>0</v>
      </c>
      <c r="P1077" s="24">
        <f t="shared" si="311"/>
        <v>0</v>
      </c>
      <c r="Q1077" s="24">
        <f t="shared" si="311"/>
        <v>0</v>
      </c>
      <c r="R1077" s="24">
        <f t="shared" si="311"/>
        <v>0</v>
      </c>
      <c r="S1077" s="24">
        <f t="shared" si="311"/>
        <v>0</v>
      </c>
      <c r="T1077" s="25" t="s">
        <v>31</v>
      </c>
      <c r="U1077" s="30"/>
      <c r="W1077" s="31"/>
    </row>
    <row r="1078" spans="2:23" s="38" customFormat="1" ht="21" hidden="1" customHeight="1" outlineLevel="1" x14ac:dyDescent="0.25">
      <c r="B1078" s="32"/>
      <c r="C1078" s="33"/>
      <c r="D1078" s="33"/>
      <c r="E1078" s="34"/>
      <c r="F1078" s="35"/>
      <c r="G1078" s="35"/>
      <c r="H1078" s="29">
        <f t="shared" si="312"/>
        <v>0</v>
      </c>
      <c r="I1078" s="29">
        <f t="shared" si="313"/>
        <v>0</v>
      </c>
      <c r="J1078" s="36">
        <f t="shared" si="317"/>
        <v>0</v>
      </c>
      <c r="K1078" s="24">
        <f t="shared" si="311"/>
        <v>0</v>
      </c>
      <c r="L1078" s="24">
        <f t="shared" si="311"/>
        <v>0</v>
      </c>
      <c r="M1078" s="24">
        <f t="shared" si="311"/>
        <v>0</v>
      </c>
      <c r="N1078" s="24">
        <f t="shared" si="311"/>
        <v>0</v>
      </c>
      <c r="O1078" s="24">
        <f t="shared" si="311"/>
        <v>0</v>
      </c>
      <c r="P1078" s="24">
        <f t="shared" si="311"/>
        <v>0</v>
      </c>
      <c r="Q1078" s="24">
        <f t="shared" si="311"/>
        <v>0</v>
      </c>
      <c r="R1078" s="24">
        <f t="shared" si="311"/>
        <v>0</v>
      </c>
      <c r="S1078" s="24">
        <f t="shared" si="311"/>
        <v>0</v>
      </c>
      <c r="T1078" s="37" t="s">
        <v>31</v>
      </c>
      <c r="U1078" s="37"/>
    </row>
    <row r="1079" spans="2:23" s="26" customFormat="1" ht="21" hidden="1" customHeight="1" outlineLevel="1" x14ac:dyDescent="0.25">
      <c r="B1079" s="27"/>
      <c r="C1079" s="18"/>
      <c r="D1079" s="18"/>
      <c r="E1079" s="19"/>
      <c r="F1079" s="20"/>
      <c r="G1079" s="28"/>
      <c r="H1079" s="29">
        <f t="shared" si="312"/>
        <v>0</v>
      </c>
      <c r="I1079" s="29">
        <f t="shared" si="313"/>
        <v>0</v>
      </c>
      <c r="J1079" s="29">
        <f t="shared" si="317"/>
        <v>0</v>
      </c>
      <c r="K1079" s="24">
        <f t="shared" si="311"/>
        <v>0</v>
      </c>
      <c r="L1079" s="24">
        <f t="shared" si="311"/>
        <v>0</v>
      </c>
      <c r="M1079" s="24">
        <f t="shared" si="311"/>
        <v>0</v>
      </c>
      <c r="N1079" s="24">
        <f t="shared" si="311"/>
        <v>0</v>
      </c>
      <c r="O1079" s="24">
        <f t="shared" si="311"/>
        <v>0</v>
      </c>
      <c r="P1079" s="24">
        <f t="shared" si="311"/>
        <v>0</v>
      </c>
      <c r="Q1079" s="24">
        <f t="shared" si="311"/>
        <v>0</v>
      </c>
      <c r="R1079" s="24">
        <f t="shared" si="311"/>
        <v>0</v>
      </c>
      <c r="S1079" s="24">
        <f t="shared" si="311"/>
        <v>0</v>
      </c>
      <c r="T1079" s="25" t="s">
        <v>31</v>
      </c>
      <c r="U1079" s="30"/>
      <c r="W1079" s="31"/>
    </row>
    <row r="1080" spans="2:23" s="26" customFormat="1" ht="21" hidden="1" customHeight="1" outlineLevel="1" x14ac:dyDescent="0.25">
      <c r="B1080" s="17"/>
      <c r="C1080" s="18"/>
      <c r="D1080" s="19"/>
      <c r="E1080" s="20"/>
      <c r="F1080" s="21"/>
      <c r="G1080" s="22"/>
      <c r="H1080" s="29">
        <f t="shared" si="312"/>
        <v>0</v>
      </c>
      <c r="I1080" s="29">
        <f t="shared" si="313"/>
        <v>0</v>
      </c>
      <c r="J1080" s="23">
        <f t="shared" ref="J1080" si="318">IF($D1080=J$6,$C1080*$G1080,0)</f>
        <v>0</v>
      </c>
      <c r="K1080" s="24">
        <f t="shared" si="311"/>
        <v>0</v>
      </c>
      <c r="L1080" s="24">
        <f t="shared" si="311"/>
        <v>0</v>
      </c>
      <c r="M1080" s="24">
        <f t="shared" si="311"/>
        <v>0</v>
      </c>
      <c r="N1080" s="24">
        <f t="shared" si="311"/>
        <v>0</v>
      </c>
      <c r="O1080" s="24">
        <f t="shared" si="311"/>
        <v>0</v>
      </c>
      <c r="P1080" s="24">
        <f t="shared" si="311"/>
        <v>0</v>
      </c>
      <c r="Q1080" s="24">
        <f t="shared" si="311"/>
        <v>0</v>
      </c>
      <c r="R1080" s="24">
        <f t="shared" si="311"/>
        <v>0</v>
      </c>
      <c r="S1080" s="24">
        <f t="shared" si="311"/>
        <v>0</v>
      </c>
      <c r="T1080" s="31"/>
    </row>
    <row r="1081" spans="2:23" s="26" customFormat="1" ht="21" hidden="1" customHeight="1" outlineLevel="1" x14ac:dyDescent="0.25">
      <c r="B1081" s="27"/>
      <c r="C1081" s="18"/>
      <c r="D1081" s="18"/>
      <c r="E1081" s="19"/>
      <c r="F1081" s="20"/>
      <c r="G1081" s="28"/>
      <c r="H1081" s="29">
        <f t="shared" si="312"/>
        <v>0</v>
      </c>
      <c r="I1081" s="29">
        <f t="shared" si="313"/>
        <v>0</v>
      </c>
      <c r="J1081" s="29">
        <f t="shared" ref="J1081:J1087" si="319">(H1081*D1081)+(I1081*D1081)</f>
        <v>0</v>
      </c>
      <c r="K1081" s="24">
        <f t="shared" si="311"/>
        <v>0</v>
      </c>
      <c r="L1081" s="24">
        <f t="shared" si="311"/>
        <v>0</v>
      </c>
      <c r="M1081" s="24">
        <f t="shared" si="311"/>
        <v>0</v>
      </c>
      <c r="N1081" s="24">
        <f t="shared" si="311"/>
        <v>0</v>
      </c>
      <c r="O1081" s="24">
        <f t="shared" si="311"/>
        <v>0</v>
      </c>
      <c r="P1081" s="24">
        <f t="shared" si="311"/>
        <v>0</v>
      </c>
      <c r="Q1081" s="24">
        <f t="shared" si="311"/>
        <v>0</v>
      </c>
      <c r="R1081" s="24">
        <f t="shared" si="311"/>
        <v>0</v>
      </c>
      <c r="S1081" s="24">
        <f t="shared" si="311"/>
        <v>0</v>
      </c>
      <c r="T1081" s="25" t="s">
        <v>31</v>
      </c>
      <c r="U1081" s="30"/>
      <c r="W1081" s="31"/>
    </row>
    <row r="1082" spans="2:23" s="26" customFormat="1" ht="21" hidden="1" customHeight="1" outlineLevel="1" x14ac:dyDescent="0.25">
      <c r="B1082" s="27"/>
      <c r="C1082" s="18"/>
      <c r="D1082" s="18"/>
      <c r="E1082" s="19"/>
      <c r="F1082" s="20"/>
      <c r="G1082" s="28"/>
      <c r="H1082" s="29">
        <f t="shared" si="312"/>
        <v>0</v>
      </c>
      <c r="I1082" s="29">
        <f t="shared" si="313"/>
        <v>0</v>
      </c>
      <c r="J1082" s="29">
        <f t="shared" si="319"/>
        <v>0</v>
      </c>
      <c r="K1082" s="24">
        <f t="shared" si="311"/>
        <v>0</v>
      </c>
      <c r="L1082" s="24">
        <f t="shared" si="311"/>
        <v>0</v>
      </c>
      <c r="M1082" s="24">
        <f t="shared" si="311"/>
        <v>0</v>
      </c>
      <c r="N1082" s="24">
        <f t="shared" si="311"/>
        <v>0</v>
      </c>
      <c r="O1082" s="24">
        <f t="shared" si="311"/>
        <v>0</v>
      </c>
      <c r="P1082" s="24">
        <f t="shared" si="311"/>
        <v>0</v>
      </c>
      <c r="Q1082" s="24">
        <f t="shared" si="311"/>
        <v>0</v>
      </c>
      <c r="R1082" s="24">
        <f t="shared" si="311"/>
        <v>0</v>
      </c>
      <c r="S1082" s="24">
        <f t="shared" si="311"/>
        <v>0</v>
      </c>
      <c r="T1082" s="25" t="s">
        <v>31</v>
      </c>
      <c r="U1082" s="30"/>
      <c r="W1082" s="31"/>
    </row>
    <row r="1083" spans="2:23" s="26" customFormat="1" ht="21" hidden="1" customHeight="1" outlineLevel="1" x14ac:dyDescent="0.25">
      <c r="B1083" s="27"/>
      <c r="C1083" s="18"/>
      <c r="D1083" s="18"/>
      <c r="E1083" s="19"/>
      <c r="F1083" s="20"/>
      <c r="G1083" s="28"/>
      <c r="H1083" s="29">
        <f t="shared" si="312"/>
        <v>0</v>
      </c>
      <c r="I1083" s="29">
        <f t="shared" si="313"/>
        <v>0</v>
      </c>
      <c r="J1083" s="29">
        <f t="shared" si="319"/>
        <v>0</v>
      </c>
      <c r="K1083" s="24">
        <f t="shared" si="311"/>
        <v>0</v>
      </c>
      <c r="L1083" s="24">
        <f t="shared" si="311"/>
        <v>0</v>
      </c>
      <c r="M1083" s="24">
        <f t="shared" si="311"/>
        <v>0</v>
      </c>
      <c r="N1083" s="24">
        <f t="shared" si="311"/>
        <v>0</v>
      </c>
      <c r="O1083" s="24">
        <f t="shared" si="311"/>
        <v>0</v>
      </c>
      <c r="P1083" s="24">
        <f t="shared" si="311"/>
        <v>0</v>
      </c>
      <c r="Q1083" s="24">
        <f t="shared" si="311"/>
        <v>0</v>
      </c>
      <c r="R1083" s="24">
        <f t="shared" si="311"/>
        <v>0</v>
      </c>
      <c r="S1083" s="24">
        <f t="shared" si="311"/>
        <v>0</v>
      </c>
      <c r="T1083" s="25" t="s">
        <v>31</v>
      </c>
      <c r="U1083" s="30"/>
      <c r="W1083" s="31"/>
    </row>
    <row r="1084" spans="2:23" s="26" customFormat="1" ht="21" hidden="1" customHeight="1" outlineLevel="1" x14ac:dyDescent="0.25">
      <c r="B1084" s="27"/>
      <c r="C1084" s="18"/>
      <c r="D1084" s="18"/>
      <c r="E1084" s="19"/>
      <c r="F1084" s="20"/>
      <c r="G1084" s="28"/>
      <c r="H1084" s="29">
        <f t="shared" si="312"/>
        <v>0</v>
      </c>
      <c r="I1084" s="29">
        <f t="shared" si="313"/>
        <v>0</v>
      </c>
      <c r="J1084" s="29">
        <f t="shared" si="319"/>
        <v>0</v>
      </c>
      <c r="K1084" s="24">
        <f t="shared" si="311"/>
        <v>0</v>
      </c>
      <c r="L1084" s="24">
        <f t="shared" si="311"/>
        <v>0</v>
      </c>
      <c r="M1084" s="24">
        <f t="shared" si="311"/>
        <v>0</v>
      </c>
      <c r="N1084" s="24">
        <f t="shared" si="311"/>
        <v>0</v>
      </c>
      <c r="O1084" s="24">
        <f t="shared" si="311"/>
        <v>0</v>
      </c>
      <c r="P1084" s="24">
        <f t="shared" si="311"/>
        <v>0</v>
      </c>
      <c r="Q1084" s="24">
        <f t="shared" si="311"/>
        <v>0</v>
      </c>
      <c r="R1084" s="24">
        <f t="shared" si="311"/>
        <v>0</v>
      </c>
      <c r="S1084" s="24">
        <f t="shared" si="311"/>
        <v>0</v>
      </c>
      <c r="T1084" s="25" t="s">
        <v>31</v>
      </c>
      <c r="U1084" s="30"/>
      <c r="W1084" s="31"/>
    </row>
    <row r="1085" spans="2:23" s="26" customFormat="1" ht="21" hidden="1" customHeight="1" outlineLevel="1" x14ac:dyDescent="0.25">
      <c r="B1085" s="27"/>
      <c r="C1085" s="18"/>
      <c r="D1085" s="18"/>
      <c r="E1085" s="19"/>
      <c r="F1085" s="20"/>
      <c r="G1085" s="28"/>
      <c r="H1085" s="29">
        <f t="shared" si="312"/>
        <v>0</v>
      </c>
      <c r="I1085" s="29">
        <f t="shared" si="313"/>
        <v>0</v>
      </c>
      <c r="J1085" s="29">
        <f t="shared" si="319"/>
        <v>0</v>
      </c>
      <c r="K1085" s="24">
        <f t="shared" si="311"/>
        <v>0</v>
      </c>
      <c r="L1085" s="24">
        <f t="shared" si="311"/>
        <v>0</v>
      </c>
      <c r="M1085" s="24">
        <f t="shared" si="311"/>
        <v>0</v>
      </c>
      <c r="N1085" s="24">
        <f t="shared" si="311"/>
        <v>0</v>
      </c>
      <c r="O1085" s="24">
        <f t="shared" si="311"/>
        <v>0</v>
      </c>
      <c r="P1085" s="24">
        <f t="shared" si="311"/>
        <v>0</v>
      </c>
      <c r="Q1085" s="24">
        <f t="shared" si="311"/>
        <v>0</v>
      </c>
      <c r="R1085" s="24">
        <f t="shared" si="311"/>
        <v>0</v>
      </c>
      <c r="S1085" s="24">
        <f t="shared" si="311"/>
        <v>0</v>
      </c>
      <c r="T1085" s="25" t="s">
        <v>31</v>
      </c>
      <c r="U1085" s="30"/>
      <c r="W1085" s="31"/>
    </row>
    <row r="1086" spans="2:23" s="38" customFormat="1" ht="21" hidden="1" customHeight="1" outlineLevel="1" x14ac:dyDescent="0.25">
      <c r="B1086" s="32"/>
      <c r="C1086" s="33"/>
      <c r="D1086" s="33"/>
      <c r="E1086" s="34"/>
      <c r="F1086" s="35"/>
      <c r="G1086" s="35"/>
      <c r="H1086" s="29">
        <f t="shared" si="312"/>
        <v>0</v>
      </c>
      <c r="I1086" s="29">
        <f t="shared" si="313"/>
        <v>0</v>
      </c>
      <c r="J1086" s="36">
        <f t="shared" si="319"/>
        <v>0</v>
      </c>
      <c r="K1086" s="24">
        <f t="shared" si="311"/>
        <v>0</v>
      </c>
      <c r="L1086" s="24">
        <f t="shared" si="311"/>
        <v>0</v>
      </c>
      <c r="M1086" s="24">
        <f t="shared" si="311"/>
        <v>0</v>
      </c>
      <c r="N1086" s="24">
        <f t="shared" si="311"/>
        <v>0</v>
      </c>
      <c r="O1086" s="24">
        <f t="shared" si="311"/>
        <v>0</v>
      </c>
      <c r="P1086" s="24">
        <f t="shared" si="311"/>
        <v>0</v>
      </c>
      <c r="Q1086" s="24">
        <f t="shared" si="311"/>
        <v>0</v>
      </c>
      <c r="R1086" s="24">
        <f t="shared" si="311"/>
        <v>0</v>
      </c>
      <c r="S1086" s="24">
        <f t="shared" si="311"/>
        <v>0</v>
      </c>
      <c r="T1086" s="37" t="s">
        <v>31</v>
      </c>
      <c r="U1086" s="37"/>
    </row>
    <row r="1087" spans="2:23" s="26" customFormat="1" ht="21" hidden="1" customHeight="1" outlineLevel="1" x14ac:dyDescent="0.25">
      <c r="B1087" s="27"/>
      <c r="C1087" s="18"/>
      <c r="D1087" s="18"/>
      <c r="E1087" s="19"/>
      <c r="F1087" s="20"/>
      <c r="G1087" s="28"/>
      <c r="H1087" s="29">
        <f t="shared" si="312"/>
        <v>0</v>
      </c>
      <c r="I1087" s="29">
        <f t="shared" si="313"/>
        <v>0</v>
      </c>
      <c r="J1087" s="29">
        <f t="shared" si="319"/>
        <v>0</v>
      </c>
      <c r="K1087" s="24">
        <f t="shared" si="311"/>
        <v>0</v>
      </c>
      <c r="L1087" s="24">
        <f t="shared" si="311"/>
        <v>0</v>
      </c>
      <c r="M1087" s="24">
        <f t="shared" si="311"/>
        <v>0</v>
      </c>
      <c r="N1087" s="24">
        <f t="shared" si="311"/>
        <v>0</v>
      </c>
      <c r="O1087" s="24">
        <f t="shared" si="311"/>
        <v>0</v>
      </c>
      <c r="P1087" s="24">
        <f t="shared" si="311"/>
        <v>0</v>
      </c>
      <c r="Q1087" s="24">
        <f t="shared" si="311"/>
        <v>0</v>
      </c>
      <c r="R1087" s="24">
        <f t="shared" si="311"/>
        <v>0</v>
      </c>
      <c r="S1087" s="24">
        <f t="shared" si="311"/>
        <v>0</v>
      </c>
      <c r="T1087" s="25" t="s">
        <v>31</v>
      </c>
      <c r="U1087" s="30"/>
      <c r="W1087" s="31"/>
    </row>
    <row r="1088" spans="2:23" s="26" customFormat="1" ht="21" hidden="1" customHeight="1" outlineLevel="1" x14ac:dyDescent="0.25">
      <c r="B1088" s="17"/>
      <c r="C1088" s="18"/>
      <c r="D1088" s="19"/>
      <c r="E1088" s="20"/>
      <c r="F1088" s="21"/>
      <c r="G1088" s="22"/>
      <c r="H1088" s="29">
        <f t="shared" si="312"/>
        <v>0</v>
      </c>
      <c r="I1088" s="29">
        <f t="shared" si="313"/>
        <v>0</v>
      </c>
      <c r="J1088" s="23">
        <f t="shared" ref="J1088" si="320">IF($D1088=J$6,$C1088*$G1088,0)</f>
        <v>0</v>
      </c>
      <c r="K1088" s="24">
        <f t="shared" ref="K1088:S1103" si="321">IF($E1088=K$6,$J1088,0)</f>
        <v>0</v>
      </c>
      <c r="L1088" s="24">
        <f t="shared" si="321"/>
        <v>0</v>
      </c>
      <c r="M1088" s="24">
        <f t="shared" si="321"/>
        <v>0</v>
      </c>
      <c r="N1088" s="24">
        <f t="shared" si="321"/>
        <v>0</v>
      </c>
      <c r="O1088" s="24">
        <f t="shared" si="321"/>
        <v>0</v>
      </c>
      <c r="P1088" s="24">
        <f t="shared" si="321"/>
        <v>0</v>
      </c>
      <c r="Q1088" s="24">
        <f t="shared" si="321"/>
        <v>0</v>
      </c>
      <c r="R1088" s="24">
        <f t="shared" si="321"/>
        <v>0</v>
      </c>
      <c r="S1088" s="24">
        <f t="shared" si="321"/>
        <v>0</v>
      </c>
      <c r="T1088" s="31"/>
    </row>
    <row r="1089" spans="2:23" s="26" customFormat="1" ht="21" hidden="1" customHeight="1" outlineLevel="1" x14ac:dyDescent="0.25">
      <c r="B1089" s="27"/>
      <c r="C1089" s="18"/>
      <c r="D1089" s="18"/>
      <c r="E1089" s="19"/>
      <c r="F1089" s="20"/>
      <c r="G1089" s="28"/>
      <c r="H1089" s="29">
        <f t="shared" si="312"/>
        <v>0</v>
      </c>
      <c r="I1089" s="29">
        <f t="shared" si="313"/>
        <v>0</v>
      </c>
      <c r="J1089" s="29">
        <f t="shared" ref="J1089:J1098" si="322">(H1089*D1089)+(I1089*D1089)</f>
        <v>0</v>
      </c>
      <c r="K1089" s="24">
        <f t="shared" si="321"/>
        <v>0</v>
      </c>
      <c r="L1089" s="24">
        <f t="shared" si="321"/>
        <v>0</v>
      </c>
      <c r="M1089" s="24">
        <f t="shared" si="321"/>
        <v>0</v>
      </c>
      <c r="N1089" s="24">
        <f t="shared" si="321"/>
        <v>0</v>
      </c>
      <c r="O1089" s="24">
        <f t="shared" si="321"/>
        <v>0</v>
      </c>
      <c r="P1089" s="24">
        <f t="shared" si="321"/>
        <v>0</v>
      </c>
      <c r="Q1089" s="24">
        <f t="shared" si="321"/>
        <v>0</v>
      </c>
      <c r="R1089" s="24">
        <f t="shared" si="321"/>
        <v>0</v>
      </c>
      <c r="S1089" s="24">
        <f t="shared" si="321"/>
        <v>0</v>
      </c>
      <c r="T1089" s="25" t="s">
        <v>31</v>
      </c>
      <c r="U1089" s="30"/>
      <c r="W1089" s="31"/>
    </row>
    <row r="1090" spans="2:23" s="26" customFormat="1" ht="21" hidden="1" customHeight="1" outlineLevel="1" x14ac:dyDescent="0.25">
      <c r="B1090" s="27"/>
      <c r="C1090" s="18"/>
      <c r="D1090" s="18"/>
      <c r="E1090" s="19"/>
      <c r="F1090" s="20"/>
      <c r="G1090" s="28"/>
      <c r="H1090" s="29">
        <f t="shared" si="312"/>
        <v>0</v>
      </c>
      <c r="I1090" s="29">
        <f t="shared" si="313"/>
        <v>0</v>
      </c>
      <c r="J1090" s="29">
        <f t="shared" si="322"/>
        <v>0</v>
      </c>
      <c r="K1090" s="24">
        <f t="shared" si="321"/>
        <v>0</v>
      </c>
      <c r="L1090" s="24">
        <f t="shared" si="321"/>
        <v>0</v>
      </c>
      <c r="M1090" s="24">
        <f t="shared" si="321"/>
        <v>0</v>
      </c>
      <c r="N1090" s="24">
        <f t="shared" si="321"/>
        <v>0</v>
      </c>
      <c r="O1090" s="24">
        <f t="shared" si="321"/>
        <v>0</v>
      </c>
      <c r="P1090" s="24">
        <f t="shared" si="321"/>
        <v>0</v>
      </c>
      <c r="Q1090" s="24">
        <f t="shared" si="321"/>
        <v>0</v>
      </c>
      <c r="R1090" s="24">
        <f t="shared" si="321"/>
        <v>0</v>
      </c>
      <c r="S1090" s="24">
        <f t="shared" si="321"/>
        <v>0</v>
      </c>
      <c r="T1090" s="25" t="s">
        <v>31</v>
      </c>
      <c r="U1090" s="30"/>
      <c r="W1090" s="31"/>
    </row>
    <row r="1091" spans="2:23" s="26" customFormat="1" ht="21" hidden="1" customHeight="1" outlineLevel="1" x14ac:dyDescent="0.25">
      <c r="B1091" s="27"/>
      <c r="C1091" s="18"/>
      <c r="D1091" s="18"/>
      <c r="E1091" s="19"/>
      <c r="F1091" s="20"/>
      <c r="G1091" s="28"/>
      <c r="H1091" s="29">
        <f t="shared" si="312"/>
        <v>0</v>
      </c>
      <c r="I1091" s="29">
        <f t="shared" si="313"/>
        <v>0</v>
      </c>
      <c r="J1091" s="29">
        <f t="shared" si="322"/>
        <v>0</v>
      </c>
      <c r="K1091" s="24">
        <f t="shared" si="321"/>
        <v>0</v>
      </c>
      <c r="L1091" s="24">
        <f t="shared" si="321"/>
        <v>0</v>
      </c>
      <c r="M1091" s="24">
        <f t="shared" si="321"/>
        <v>0</v>
      </c>
      <c r="N1091" s="24">
        <f t="shared" si="321"/>
        <v>0</v>
      </c>
      <c r="O1091" s="24">
        <f t="shared" si="321"/>
        <v>0</v>
      </c>
      <c r="P1091" s="24">
        <f t="shared" si="321"/>
        <v>0</v>
      </c>
      <c r="Q1091" s="24">
        <f t="shared" si="321"/>
        <v>0</v>
      </c>
      <c r="R1091" s="24">
        <f t="shared" si="321"/>
        <v>0</v>
      </c>
      <c r="S1091" s="24">
        <f t="shared" si="321"/>
        <v>0</v>
      </c>
      <c r="T1091" s="25" t="s">
        <v>31</v>
      </c>
      <c r="U1091" s="30"/>
      <c r="W1091" s="31"/>
    </row>
    <row r="1092" spans="2:23" s="26" customFormat="1" ht="21" hidden="1" customHeight="1" outlineLevel="1" x14ac:dyDescent="0.25">
      <c r="B1092" s="27"/>
      <c r="C1092" s="18"/>
      <c r="D1092" s="18"/>
      <c r="E1092" s="19"/>
      <c r="F1092" s="20"/>
      <c r="G1092" s="28"/>
      <c r="H1092" s="29">
        <f t="shared" si="312"/>
        <v>0</v>
      </c>
      <c r="I1092" s="29">
        <f t="shared" si="313"/>
        <v>0</v>
      </c>
      <c r="J1092" s="29">
        <f t="shared" si="322"/>
        <v>0</v>
      </c>
      <c r="K1092" s="24">
        <f t="shared" si="321"/>
        <v>0</v>
      </c>
      <c r="L1092" s="24">
        <f t="shared" si="321"/>
        <v>0</v>
      </c>
      <c r="M1092" s="24">
        <f t="shared" si="321"/>
        <v>0</v>
      </c>
      <c r="N1092" s="24">
        <f t="shared" si="321"/>
        <v>0</v>
      </c>
      <c r="O1092" s="24">
        <f t="shared" si="321"/>
        <v>0</v>
      </c>
      <c r="P1092" s="24">
        <f t="shared" si="321"/>
        <v>0</v>
      </c>
      <c r="Q1092" s="24">
        <f t="shared" si="321"/>
        <v>0</v>
      </c>
      <c r="R1092" s="24">
        <f t="shared" si="321"/>
        <v>0</v>
      </c>
      <c r="S1092" s="24">
        <f t="shared" si="321"/>
        <v>0</v>
      </c>
      <c r="T1092" s="25" t="s">
        <v>31</v>
      </c>
      <c r="U1092" s="30"/>
      <c r="W1092" s="31"/>
    </row>
    <row r="1093" spans="2:23" s="26" customFormat="1" ht="21" hidden="1" customHeight="1" outlineLevel="1" x14ac:dyDescent="0.25">
      <c r="B1093" s="27"/>
      <c r="C1093" s="18"/>
      <c r="D1093" s="18"/>
      <c r="E1093" s="62"/>
      <c r="F1093" s="20"/>
      <c r="G1093" s="28"/>
      <c r="H1093" s="29">
        <f t="shared" si="312"/>
        <v>0</v>
      </c>
      <c r="I1093" s="29">
        <f t="shared" si="313"/>
        <v>0</v>
      </c>
      <c r="J1093" s="29">
        <f t="shared" si="322"/>
        <v>0</v>
      </c>
      <c r="K1093" s="24">
        <f t="shared" si="321"/>
        <v>0</v>
      </c>
      <c r="L1093" s="24">
        <f t="shared" si="321"/>
        <v>0</v>
      </c>
      <c r="M1093" s="24">
        <f t="shared" si="321"/>
        <v>0</v>
      </c>
      <c r="N1093" s="24">
        <f t="shared" si="321"/>
        <v>0</v>
      </c>
      <c r="O1093" s="24">
        <f t="shared" si="321"/>
        <v>0</v>
      </c>
      <c r="P1093" s="24">
        <f t="shared" si="321"/>
        <v>0</v>
      </c>
      <c r="Q1093" s="24">
        <f t="shared" si="321"/>
        <v>0</v>
      </c>
      <c r="R1093" s="24">
        <f t="shared" si="321"/>
        <v>0</v>
      </c>
      <c r="S1093" s="24">
        <f t="shared" si="321"/>
        <v>0</v>
      </c>
      <c r="T1093" s="25" t="s">
        <v>31</v>
      </c>
      <c r="U1093" s="30"/>
      <c r="W1093" s="31"/>
    </row>
    <row r="1094" spans="2:23" s="26" customFormat="1" ht="21" hidden="1" customHeight="1" outlineLevel="1" x14ac:dyDescent="0.25">
      <c r="B1094" s="27"/>
      <c r="C1094" s="18"/>
      <c r="D1094" s="18"/>
      <c r="E1094" s="19"/>
      <c r="F1094" s="20"/>
      <c r="G1094" s="28"/>
      <c r="H1094" s="29">
        <f t="shared" si="312"/>
        <v>0</v>
      </c>
      <c r="I1094" s="29">
        <f t="shared" si="313"/>
        <v>0</v>
      </c>
      <c r="J1094" s="29">
        <f t="shared" si="322"/>
        <v>0</v>
      </c>
      <c r="K1094" s="24">
        <f t="shared" si="321"/>
        <v>0</v>
      </c>
      <c r="L1094" s="24">
        <f t="shared" si="321"/>
        <v>0</v>
      </c>
      <c r="M1094" s="24">
        <f t="shared" si="321"/>
        <v>0</v>
      </c>
      <c r="N1094" s="24">
        <f t="shared" si="321"/>
        <v>0</v>
      </c>
      <c r="O1094" s="24">
        <f t="shared" si="321"/>
        <v>0</v>
      </c>
      <c r="P1094" s="24">
        <f t="shared" si="321"/>
        <v>0</v>
      </c>
      <c r="Q1094" s="24">
        <f t="shared" si="321"/>
        <v>0</v>
      </c>
      <c r="R1094" s="24">
        <f t="shared" si="321"/>
        <v>0</v>
      </c>
      <c r="S1094" s="24">
        <f t="shared" si="321"/>
        <v>0</v>
      </c>
      <c r="T1094" s="25" t="s">
        <v>31</v>
      </c>
      <c r="U1094" s="30"/>
      <c r="W1094" s="31"/>
    </row>
    <row r="1095" spans="2:23" s="38" customFormat="1" ht="21" hidden="1" customHeight="1" outlineLevel="1" x14ac:dyDescent="0.25">
      <c r="B1095" s="32"/>
      <c r="C1095" s="33"/>
      <c r="D1095" s="33"/>
      <c r="E1095" s="34"/>
      <c r="F1095" s="35"/>
      <c r="G1095" s="35"/>
      <c r="H1095" s="29">
        <f t="shared" si="312"/>
        <v>0</v>
      </c>
      <c r="I1095" s="29">
        <f t="shared" si="313"/>
        <v>0</v>
      </c>
      <c r="J1095" s="36">
        <f t="shared" si="322"/>
        <v>0</v>
      </c>
      <c r="K1095" s="24">
        <f t="shared" si="321"/>
        <v>0</v>
      </c>
      <c r="L1095" s="24">
        <f t="shared" si="321"/>
        <v>0</v>
      </c>
      <c r="M1095" s="24">
        <f t="shared" si="321"/>
        <v>0</v>
      </c>
      <c r="N1095" s="24">
        <f t="shared" si="321"/>
        <v>0</v>
      </c>
      <c r="O1095" s="24">
        <f t="shared" si="321"/>
        <v>0</v>
      </c>
      <c r="P1095" s="24">
        <f t="shared" si="321"/>
        <v>0</v>
      </c>
      <c r="Q1095" s="24">
        <f t="shared" si="321"/>
        <v>0</v>
      </c>
      <c r="R1095" s="24">
        <f t="shared" si="321"/>
        <v>0</v>
      </c>
      <c r="S1095" s="24">
        <f t="shared" si="321"/>
        <v>0</v>
      </c>
      <c r="T1095" s="37" t="s">
        <v>31</v>
      </c>
      <c r="U1095" s="37"/>
    </row>
    <row r="1096" spans="2:23" s="26" customFormat="1" ht="21" hidden="1" customHeight="1" outlineLevel="1" x14ac:dyDescent="0.25">
      <c r="B1096" s="27"/>
      <c r="C1096" s="18"/>
      <c r="D1096" s="18"/>
      <c r="E1096" s="19"/>
      <c r="F1096" s="20"/>
      <c r="G1096" s="28"/>
      <c r="H1096" s="29">
        <f t="shared" si="312"/>
        <v>0</v>
      </c>
      <c r="I1096" s="29">
        <f t="shared" si="313"/>
        <v>0</v>
      </c>
      <c r="J1096" s="29">
        <f t="shared" si="322"/>
        <v>0</v>
      </c>
      <c r="K1096" s="24">
        <f t="shared" si="321"/>
        <v>0</v>
      </c>
      <c r="L1096" s="24">
        <f t="shared" si="321"/>
        <v>0</v>
      </c>
      <c r="M1096" s="24">
        <f t="shared" si="321"/>
        <v>0</v>
      </c>
      <c r="N1096" s="24">
        <f t="shared" si="321"/>
        <v>0</v>
      </c>
      <c r="O1096" s="24">
        <f t="shared" si="321"/>
        <v>0</v>
      </c>
      <c r="P1096" s="24">
        <f t="shared" si="321"/>
        <v>0</v>
      </c>
      <c r="Q1096" s="24">
        <f t="shared" si="321"/>
        <v>0</v>
      </c>
      <c r="R1096" s="24">
        <f t="shared" si="321"/>
        <v>0</v>
      </c>
      <c r="S1096" s="24">
        <f t="shared" si="321"/>
        <v>0</v>
      </c>
      <c r="T1096" s="25" t="s">
        <v>31</v>
      </c>
      <c r="U1096" s="30"/>
      <c r="W1096" s="31"/>
    </row>
    <row r="1097" spans="2:23" s="38" customFormat="1" ht="21" hidden="1" customHeight="1" outlineLevel="1" x14ac:dyDescent="0.25">
      <c r="B1097" s="32"/>
      <c r="C1097" s="33"/>
      <c r="D1097" s="33"/>
      <c r="E1097" s="34"/>
      <c r="F1097" s="35"/>
      <c r="G1097" s="35"/>
      <c r="H1097" s="29">
        <f t="shared" si="312"/>
        <v>0</v>
      </c>
      <c r="I1097" s="29">
        <f t="shared" si="313"/>
        <v>0</v>
      </c>
      <c r="J1097" s="36">
        <f t="shared" si="322"/>
        <v>0</v>
      </c>
      <c r="K1097" s="24">
        <f t="shared" si="321"/>
        <v>0</v>
      </c>
      <c r="L1097" s="24">
        <f t="shared" si="321"/>
        <v>0</v>
      </c>
      <c r="M1097" s="24">
        <f t="shared" si="321"/>
        <v>0</v>
      </c>
      <c r="N1097" s="24">
        <f t="shared" si="321"/>
        <v>0</v>
      </c>
      <c r="O1097" s="24">
        <f t="shared" si="321"/>
        <v>0</v>
      </c>
      <c r="P1097" s="24">
        <f t="shared" si="321"/>
        <v>0</v>
      </c>
      <c r="Q1097" s="24">
        <f t="shared" si="321"/>
        <v>0</v>
      </c>
      <c r="R1097" s="24">
        <f t="shared" si="321"/>
        <v>0</v>
      </c>
      <c r="S1097" s="24">
        <f t="shared" si="321"/>
        <v>0</v>
      </c>
      <c r="T1097" s="37" t="s">
        <v>31</v>
      </c>
      <c r="U1097" s="37"/>
    </row>
    <row r="1098" spans="2:23" s="26" customFormat="1" ht="21" hidden="1" customHeight="1" outlineLevel="1" x14ac:dyDescent="0.25">
      <c r="B1098" s="27"/>
      <c r="C1098" s="18"/>
      <c r="D1098" s="18"/>
      <c r="E1098" s="62"/>
      <c r="F1098" s="20"/>
      <c r="G1098" s="28"/>
      <c r="H1098" s="29">
        <f t="shared" si="312"/>
        <v>0</v>
      </c>
      <c r="I1098" s="29">
        <f t="shared" si="313"/>
        <v>0</v>
      </c>
      <c r="J1098" s="29">
        <f t="shared" si="322"/>
        <v>0</v>
      </c>
      <c r="K1098" s="24">
        <f t="shared" si="321"/>
        <v>0</v>
      </c>
      <c r="L1098" s="24">
        <f t="shared" si="321"/>
        <v>0</v>
      </c>
      <c r="M1098" s="24">
        <f t="shared" si="321"/>
        <v>0</v>
      </c>
      <c r="N1098" s="24">
        <f t="shared" si="321"/>
        <v>0</v>
      </c>
      <c r="O1098" s="24">
        <f t="shared" si="321"/>
        <v>0</v>
      </c>
      <c r="P1098" s="24">
        <f t="shared" si="321"/>
        <v>0</v>
      </c>
      <c r="Q1098" s="24">
        <f t="shared" si="321"/>
        <v>0</v>
      </c>
      <c r="R1098" s="24">
        <f t="shared" si="321"/>
        <v>0</v>
      </c>
      <c r="S1098" s="24">
        <f t="shared" si="321"/>
        <v>0</v>
      </c>
      <c r="T1098" s="25" t="s">
        <v>31</v>
      </c>
      <c r="U1098" s="30"/>
      <c r="W1098" s="31"/>
    </row>
    <row r="1099" spans="2:23" s="26" customFormat="1" ht="21" hidden="1" customHeight="1" outlineLevel="1" x14ac:dyDescent="0.25">
      <c r="B1099" s="17"/>
      <c r="C1099" s="18"/>
      <c r="D1099" s="19"/>
      <c r="E1099" s="20"/>
      <c r="F1099" s="21"/>
      <c r="G1099" s="22"/>
      <c r="H1099" s="29">
        <f t="shared" si="312"/>
        <v>0</v>
      </c>
      <c r="I1099" s="29">
        <f t="shared" si="313"/>
        <v>0</v>
      </c>
      <c r="J1099" s="23">
        <f t="shared" ref="J1099" si="323">IF($D1099=J$6,$C1099*$G1099,0)</f>
        <v>0</v>
      </c>
      <c r="K1099" s="24">
        <f t="shared" si="321"/>
        <v>0</v>
      </c>
      <c r="L1099" s="24">
        <f t="shared" si="321"/>
        <v>0</v>
      </c>
      <c r="M1099" s="24">
        <f t="shared" si="321"/>
        <v>0</v>
      </c>
      <c r="N1099" s="24">
        <f t="shared" si="321"/>
        <v>0</v>
      </c>
      <c r="O1099" s="24">
        <f t="shared" si="321"/>
        <v>0</v>
      </c>
      <c r="P1099" s="24">
        <f t="shared" si="321"/>
        <v>0</v>
      </c>
      <c r="Q1099" s="24">
        <f t="shared" si="321"/>
        <v>0</v>
      </c>
      <c r="R1099" s="24">
        <f t="shared" si="321"/>
        <v>0</v>
      </c>
      <c r="S1099" s="24">
        <f t="shared" si="321"/>
        <v>0</v>
      </c>
      <c r="T1099" s="31"/>
    </row>
    <row r="1100" spans="2:23" s="26" customFormat="1" ht="21" hidden="1" customHeight="1" outlineLevel="1" x14ac:dyDescent="0.25">
      <c r="B1100" s="27"/>
      <c r="C1100" s="18"/>
      <c r="D1100" s="18"/>
      <c r="E1100" s="19"/>
      <c r="F1100" s="20"/>
      <c r="G1100" s="28"/>
      <c r="H1100" s="29">
        <f t="shared" si="312"/>
        <v>0</v>
      </c>
      <c r="I1100" s="29">
        <f t="shared" si="313"/>
        <v>0</v>
      </c>
      <c r="J1100" s="29">
        <f t="shared" ref="J1100:J1102" si="324">(H1100*D1100)+(I1100*D1100)</f>
        <v>0</v>
      </c>
      <c r="K1100" s="24">
        <f t="shared" si="321"/>
        <v>0</v>
      </c>
      <c r="L1100" s="24">
        <f t="shared" si="321"/>
        <v>0</v>
      </c>
      <c r="M1100" s="24">
        <f t="shared" si="321"/>
        <v>0</v>
      </c>
      <c r="N1100" s="24">
        <f t="shared" si="321"/>
        <v>0</v>
      </c>
      <c r="O1100" s="24">
        <f t="shared" si="321"/>
        <v>0</v>
      </c>
      <c r="P1100" s="24">
        <f t="shared" si="321"/>
        <v>0</v>
      </c>
      <c r="Q1100" s="24">
        <f t="shared" si="321"/>
        <v>0</v>
      </c>
      <c r="R1100" s="24">
        <f t="shared" si="321"/>
        <v>0</v>
      </c>
      <c r="S1100" s="24">
        <f t="shared" si="321"/>
        <v>0</v>
      </c>
      <c r="T1100" s="25" t="s">
        <v>31</v>
      </c>
      <c r="U1100" s="30"/>
      <c r="W1100" s="31"/>
    </row>
    <row r="1101" spans="2:23" s="38" customFormat="1" ht="21" hidden="1" customHeight="1" outlineLevel="1" x14ac:dyDescent="0.25">
      <c r="B1101" s="32"/>
      <c r="C1101" s="33"/>
      <c r="D1101" s="33"/>
      <c r="E1101" s="34"/>
      <c r="F1101" s="35"/>
      <c r="G1101" s="35"/>
      <c r="H1101" s="29">
        <f t="shared" si="312"/>
        <v>0</v>
      </c>
      <c r="I1101" s="29">
        <f t="shared" si="313"/>
        <v>0</v>
      </c>
      <c r="J1101" s="36">
        <f t="shared" si="324"/>
        <v>0</v>
      </c>
      <c r="K1101" s="24">
        <f t="shared" si="321"/>
        <v>0</v>
      </c>
      <c r="L1101" s="24">
        <f t="shared" si="321"/>
        <v>0</v>
      </c>
      <c r="M1101" s="24">
        <f t="shared" si="321"/>
        <v>0</v>
      </c>
      <c r="N1101" s="24">
        <f t="shared" si="321"/>
        <v>0</v>
      </c>
      <c r="O1101" s="24">
        <f t="shared" si="321"/>
        <v>0</v>
      </c>
      <c r="P1101" s="24">
        <f t="shared" si="321"/>
        <v>0</v>
      </c>
      <c r="Q1101" s="24">
        <f t="shared" si="321"/>
        <v>0</v>
      </c>
      <c r="R1101" s="24">
        <f t="shared" si="321"/>
        <v>0</v>
      </c>
      <c r="S1101" s="24">
        <f t="shared" si="321"/>
        <v>0</v>
      </c>
      <c r="T1101" s="37" t="s">
        <v>31</v>
      </c>
      <c r="U1101" s="37"/>
    </row>
    <row r="1102" spans="2:23" s="26" customFormat="1" ht="21" hidden="1" customHeight="1" outlineLevel="1" x14ac:dyDescent="0.25">
      <c r="B1102" s="27"/>
      <c r="C1102" s="18"/>
      <c r="D1102" s="18"/>
      <c r="E1102" s="19"/>
      <c r="F1102" s="20"/>
      <c r="G1102" s="28"/>
      <c r="H1102" s="29">
        <f t="shared" si="312"/>
        <v>0</v>
      </c>
      <c r="I1102" s="29">
        <f t="shared" si="313"/>
        <v>0</v>
      </c>
      <c r="J1102" s="29">
        <f t="shared" si="324"/>
        <v>0</v>
      </c>
      <c r="K1102" s="24">
        <f t="shared" si="321"/>
        <v>0</v>
      </c>
      <c r="L1102" s="24">
        <f t="shared" si="321"/>
        <v>0</v>
      </c>
      <c r="M1102" s="24">
        <f t="shared" si="321"/>
        <v>0</v>
      </c>
      <c r="N1102" s="24">
        <f t="shared" si="321"/>
        <v>0</v>
      </c>
      <c r="O1102" s="24">
        <f t="shared" si="321"/>
        <v>0</v>
      </c>
      <c r="P1102" s="24">
        <f t="shared" si="321"/>
        <v>0</v>
      </c>
      <c r="Q1102" s="24">
        <f t="shared" si="321"/>
        <v>0</v>
      </c>
      <c r="R1102" s="24">
        <f t="shared" si="321"/>
        <v>0</v>
      </c>
      <c r="S1102" s="24">
        <f t="shared" si="321"/>
        <v>0</v>
      </c>
      <c r="T1102" s="25" t="s">
        <v>31</v>
      </c>
      <c r="U1102" s="30"/>
      <c r="W1102" s="31"/>
    </row>
    <row r="1103" spans="2:23" s="26" customFormat="1" ht="21" hidden="1" customHeight="1" outlineLevel="1" x14ac:dyDescent="0.25">
      <c r="B1103" s="69"/>
      <c r="C1103" s="65"/>
      <c r="D1103" s="65"/>
      <c r="E1103" s="66"/>
      <c r="F1103" s="39"/>
      <c r="G1103" s="39"/>
      <c r="H1103" s="29">
        <f t="shared" si="312"/>
        <v>0</v>
      </c>
      <c r="I1103" s="29">
        <f t="shared" si="313"/>
        <v>0</v>
      </c>
      <c r="J1103" s="29"/>
      <c r="K1103" s="24">
        <f t="shared" si="321"/>
        <v>0</v>
      </c>
      <c r="L1103" s="24">
        <f t="shared" si="321"/>
        <v>0</v>
      </c>
      <c r="M1103" s="24">
        <f t="shared" si="321"/>
        <v>0</v>
      </c>
      <c r="N1103" s="24">
        <f t="shared" si="321"/>
        <v>0</v>
      </c>
      <c r="O1103" s="24">
        <f t="shared" si="321"/>
        <v>0</v>
      </c>
      <c r="P1103" s="24">
        <f t="shared" si="321"/>
        <v>0</v>
      </c>
      <c r="Q1103" s="24">
        <f t="shared" si="321"/>
        <v>0</v>
      </c>
      <c r="R1103" s="24">
        <f t="shared" si="321"/>
        <v>0</v>
      </c>
      <c r="S1103" s="24">
        <f t="shared" si="321"/>
        <v>0</v>
      </c>
      <c r="T1103" s="25"/>
      <c r="U1103" s="30"/>
      <c r="W1103" s="31"/>
    </row>
    <row r="1104" spans="2:23" s="26" customFormat="1" ht="21" hidden="1" customHeight="1" outlineLevel="1" x14ac:dyDescent="0.25">
      <c r="B1104" s="9"/>
      <c r="C1104" s="18"/>
      <c r="D1104" s="18"/>
      <c r="E1104" s="62"/>
      <c r="F1104" s="20"/>
      <c r="G1104" s="28"/>
      <c r="H1104" s="29">
        <f t="shared" si="312"/>
        <v>0</v>
      </c>
      <c r="I1104" s="29">
        <f t="shared" si="313"/>
        <v>0</v>
      </c>
      <c r="J1104" s="63"/>
      <c r="K1104" s="24">
        <f t="shared" ref="K1104:S1131" si="325">IF($E1104=K$6,$J1104,0)</f>
        <v>0</v>
      </c>
      <c r="L1104" s="24">
        <f t="shared" si="325"/>
        <v>0</v>
      </c>
      <c r="M1104" s="24">
        <f t="shared" si="325"/>
        <v>0</v>
      </c>
      <c r="N1104" s="24">
        <f t="shared" si="325"/>
        <v>0</v>
      </c>
      <c r="O1104" s="24">
        <f t="shared" si="325"/>
        <v>0</v>
      </c>
      <c r="P1104" s="24">
        <f t="shared" si="325"/>
        <v>0</v>
      </c>
      <c r="Q1104" s="24">
        <f t="shared" si="325"/>
        <v>0</v>
      </c>
      <c r="R1104" s="24">
        <f t="shared" si="325"/>
        <v>0</v>
      </c>
      <c r="S1104" s="24">
        <f t="shared" si="325"/>
        <v>0</v>
      </c>
      <c r="T1104" s="30"/>
      <c r="U1104" s="30"/>
    </row>
    <row r="1105" spans="2:23" s="26" customFormat="1" ht="21" hidden="1" customHeight="1" outlineLevel="1" x14ac:dyDescent="0.25">
      <c r="B1105" s="9"/>
      <c r="C1105" s="18"/>
      <c r="D1105" s="18"/>
      <c r="E1105" s="62"/>
      <c r="F1105" s="20"/>
      <c r="G1105" s="28"/>
      <c r="H1105" s="29">
        <f t="shared" si="312"/>
        <v>0</v>
      </c>
      <c r="I1105" s="29">
        <f t="shared" si="313"/>
        <v>0</v>
      </c>
      <c r="J1105" s="63"/>
      <c r="K1105" s="24">
        <f t="shared" si="325"/>
        <v>0</v>
      </c>
      <c r="L1105" s="24">
        <f t="shared" si="325"/>
        <v>0</v>
      </c>
      <c r="M1105" s="24">
        <f t="shared" si="325"/>
        <v>0</v>
      </c>
      <c r="N1105" s="24">
        <f t="shared" si="325"/>
        <v>0</v>
      </c>
      <c r="O1105" s="24">
        <f t="shared" si="325"/>
        <v>0</v>
      </c>
      <c r="P1105" s="24">
        <f t="shared" si="325"/>
        <v>0</v>
      </c>
      <c r="Q1105" s="24">
        <f t="shared" si="325"/>
        <v>0</v>
      </c>
      <c r="R1105" s="24">
        <f t="shared" si="325"/>
        <v>0</v>
      </c>
      <c r="S1105" s="24">
        <f t="shared" si="325"/>
        <v>0</v>
      </c>
      <c r="T1105" s="30"/>
      <c r="U1105" s="30"/>
    </row>
    <row r="1106" spans="2:23" s="26" customFormat="1" ht="21" hidden="1" customHeight="1" outlineLevel="1" x14ac:dyDescent="0.25">
      <c r="B1106" s="27"/>
      <c r="C1106" s="18"/>
      <c r="D1106" s="18"/>
      <c r="E1106" s="62"/>
      <c r="F1106" s="39"/>
      <c r="G1106" s="39"/>
      <c r="H1106" s="29">
        <f t="shared" si="312"/>
        <v>0</v>
      </c>
      <c r="I1106" s="29">
        <f t="shared" si="313"/>
        <v>0</v>
      </c>
      <c r="J1106" s="29">
        <f t="shared" ref="J1106:J1109" si="326">(H1106*D1106)+(I1106*D1106)</f>
        <v>0</v>
      </c>
      <c r="K1106" s="24">
        <f t="shared" si="325"/>
        <v>0</v>
      </c>
      <c r="L1106" s="24">
        <f t="shared" si="325"/>
        <v>0</v>
      </c>
      <c r="M1106" s="24">
        <f t="shared" si="325"/>
        <v>0</v>
      </c>
      <c r="N1106" s="24">
        <f t="shared" si="325"/>
        <v>0</v>
      </c>
      <c r="O1106" s="24">
        <f t="shared" si="325"/>
        <v>0</v>
      </c>
      <c r="P1106" s="24">
        <f t="shared" si="325"/>
        <v>0</v>
      </c>
      <c r="Q1106" s="24">
        <f t="shared" si="325"/>
        <v>0</v>
      </c>
      <c r="R1106" s="24">
        <f t="shared" si="325"/>
        <v>0</v>
      </c>
      <c r="S1106" s="24">
        <f t="shared" si="325"/>
        <v>0</v>
      </c>
      <c r="T1106" s="25" t="s">
        <v>31</v>
      </c>
      <c r="U1106" s="30"/>
      <c r="W1106" s="31"/>
    </row>
    <row r="1107" spans="2:23" s="38" customFormat="1" ht="21" hidden="1" customHeight="1" outlineLevel="1" x14ac:dyDescent="0.25">
      <c r="B1107" s="32"/>
      <c r="C1107" s="33"/>
      <c r="D1107" s="33"/>
      <c r="E1107" s="34"/>
      <c r="F1107" s="35"/>
      <c r="G1107" s="35"/>
      <c r="H1107" s="29">
        <f t="shared" si="312"/>
        <v>0</v>
      </c>
      <c r="I1107" s="29">
        <f t="shared" si="313"/>
        <v>0</v>
      </c>
      <c r="J1107" s="36">
        <f t="shared" si="326"/>
        <v>0</v>
      </c>
      <c r="K1107" s="24">
        <f t="shared" si="325"/>
        <v>0</v>
      </c>
      <c r="L1107" s="24">
        <f t="shared" si="325"/>
        <v>0</v>
      </c>
      <c r="M1107" s="24">
        <f t="shared" si="325"/>
        <v>0</v>
      </c>
      <c r="N1107" s="24">
        <f t="shared" si="325"/>
        <v>0</v>
      </c>
      <c r="O1107" s="24">
        <f t="shared" si="325"/>
        <v>0</v>
      </c>
      <c r="P1107" s="24">
        <f t="shared" si="325"/>
        <v>0</v>
      </c>
      <c r="Q1107" s="24">
        <f t="shared" si="325"/>
        <v>0</v>
      </c>
      <c r="R1107" s="24">
        <f t="shared" si="325"/>
        <v>0</v>
      </c>
      <c r="S1107" s="24">
        <f t="shared" si="325"/>
        <v>0</v>
      </c>
      <c r="T1107" s="37" t="s">
        <v>31</v>
      </c>
      <c r="U1107" s="37"/>
    </row>
    <row r="1108" spans="2:23" s="26" customFormat="1" ht="21" hidden="1" customHeight="1" outlineLevel="1" x14ac:dyDescent="0.25">
      <c r="B1108" s="27"/>
      <c r="C1108" s="18"/>
      <c r="D1108" s="18"/>
      <c r="E1108" s="62"/>
      <c r="F1108" s="39"/>
      <c r="G1108" s="39"/>
      <c r="H1108" s="29">
        <f t="shared" si="312"/>
        <v>0</v>
      </c>
      <c r="I1108" s="29">
        <f t="shared" si="313"/>
        <v>0</v>
      </c>
      <c r="J1108" s="29">
        <f t="shared" si="326"/>
        <v>0</v>
      </c>
      <c r="K1108" s="24">
        <f t="shared" si="325"/>
        <v>0</v>
      </c>
      <c r="L1108" s="24">
        <f t="shared" si="325"/>
        <v>0</v>
      </c>
      <c r="M1108" s="24">
        <f t="shared" si="325"/>
        <v>0</v>
      </c>
      <c r="N1108" s="24">
        <f t="shared" si="325"/>
        <v>0</v>
      </c>
      <c r="O1108" s="24">
        <f t="shared" si="325"/>
        <v>0</v>
      </c>
      <c r="P1108" s="24">
        <f t="shared" si="325"/>
        <v>0</v>
      </c>
      <c r="Q1108" s="24">
        <f t="shared" si="325"/>
        <v>0</v>
      </c>
      <c r="R1108" s="24">
        <f t="shared" si="325"/>
        <v>0</v>
      </c>
      <c r="S1108" s="24">
        <f t="shared" si="325"/>
        <v>0</v>
      </c>
      <c r="T1108" s="25" t="s">
        <v>31</v>
      </c>
      <c r="U1108" s="30"/>
      <c r="W1108" s="31"/>
    </row>
    <row r="1109" spans="2:23" s="38" customFormat="1" ht="21" hidden="1" customHeight="1" outlineLevel="1" x14ac:dyDescent="0.25">
      <c r="B1109" s="32"/>
      <c r="C1109" s="33"/>
      <c r="D1109" s="33"/>
      <c r="E1109" s="34"/>
      <c r="F1109" s="35"/>
      <c r="G1109" s="35"/>
      <c r="H1109" s="29">
        <f t="shared" si="312"/>
        <v>0</v>
      </c>
      <c r="I1109" s="29">
        <f t="shared" si="313"/>
        <v>0</v>
      </c>
      <c r="J1109" s="36">
        <f t="shared" si="326"/>
        <v>0</v>
      </c>
      <c r="K1109" s="24">
        <f t="shared" si="325"/>
        <v>0</v>
      </c>
      <c r="L1109" s="24">
        <f t="shared" si="325"/>
        <v>0</v>
      </c>
      <c r="M1109" s="24">
        <f t="shared" si="325"/>
        <v>0</v>
      </c>
      <c r="N1109" s="24">
        <f t="shared" si="325"/>
        <v>0</v>
      </c>
      <c r="O1109" s="24">
        <f t="shared" si="325"/>
        <v>0</v>
      </c>
      <c r="P1109" s="24">
        <f t="shared" si="325"/>
        <v>0</v>
      </c>
      <c r="Q1109" s="24">
        <f t="shared" si="325"/>
        <v>0</v>
      </c>
      <c r="R1109" s="24">
        <f t="shared" si="325"/>
        <v>0</v>
      </c>
      <c r="S1109" s="24">
        <f t="shared" si="325"/>
        <v>0</v>
      </c>
      <c r="T1109" s="37" t="s">
        <v>31</v>
      </c>
      <c r="U1109" s="37"/>
    </row>
    <row r="1110" spans="2:23" s="68" customFormat="1" ht="21" hidden="1" customHeight="1" outlineLevel="1" x14ac:dyDescent="0.25">
      <c r="B1110" s="17"/>
      <c r="C1110" s="65"/>
      <c r="D1110" s="65"/>
      <c r="E1110" s="66"/>
      <c r="F1110" s="39"/>
      <c r="G1110" s="39"/>
      <c r="H1110" s="29">
        <f t="shared" si="312"/>
        <v>0</v>
      </c>
      <c r="I1110" s="29">
        <f t="shared" si="313"/>
        <v>0</v>
      </c>
      <c r="J1110" s="29"/>
      <c r="K1110" s="24">
        <f t="shared" si="325"/>
        <v>0</v>
      </c>
      <c r="L1110" s="24">
        <f t="shared" si="325"/>
        <v>0</v>
      </c>
      <c r="M1110" s="24">
        <f t="shared" si="325"/>
        <v>0</v>
      </c>
      <c r="N1110" s="24">
        <f t="shared" si="325"/>
        <v>0</v>
      </c>
      <c r="O1110" s="24">
        <f t="shared" si="325"/>
        <v>0</v>
      </c>
      <c r="P1110" s="24">
        <f t="shared" si="325"/>
        <v>0</v>
      </c>
      <c r="Q1110" s="24">
        <f t="shared" si="325"/>
        <v>0</v>
      </c>
      <c r="R1110" s="24">
        <f t="shared" si="325"/>
        <v>0</v>
      </c>
      <c r="S1110" s="24">
        <f t="shared" si="325"/>
        <v>0</v>
      </c>
      <c r="T1110" s="25"/>
      <c r="U1110" s="67"/>
      <c r="V1110" s="26"/>
    </row>
    <row r="1111" spans="2:23" s="26" customFormat="1" ht="21" hidden="1" customHeight="1" outlineLevel="1" x14ac:dyDescent="0.25">
      <c r="B1111" s="27"/>
      <c r="C1111" s="18"/>
      <c r="D1111" s="18"/>
      <c r="E1111" s="62"/>
      <c r="F1111" s="39"/>
      <c r="G1111" s="39"/>
      <c r="H1111" s="29">
        <f t="shared" si="312"/>
        <v>0</v>
      </c>
      <c r="I1111" s="29">
        <f t="shared" si="313"/>
        <v>0</v>
      </c>
      <c r="J1111" s="29">
        <f t="shared" ref="J1111:J1113" si="327">(H1111*D1111)+(I1111*D1111)</f>
        <v>0</v>
      </c>
      <c r="K1111" s="24">
        <f t="shared" si="325"/>
        <v>0</v>
      </c>
      <c r="L1111" s="24">
        <f t="shared" si="325"/>
        <v>0</v>
      </c>
      <c r="M1111" s="24">
        <f t="shared" si="325"/>
        <v>0</v>
      </c>
      <c r="N1111" s="24">
        <f t="shared" si="325"/>
        <v>0</v>
      </c>
      <c r="O1111" s="24">
        <f t="shared" si="325"/>
        <v>0</v>
      </c>
      <c r="P1111" s="24">
        <f t="shared" si="325"/>
        <v>0</v>
      </c>
      <c r="Q1111" s="24">
        <f t="shared" si="325"/>
        <v>0</v>
      </c>
      <c r="R1111" s="24">
        <f t="shared" si="325"/>
        <v>0</v>
      </c>
      <c r="S1111" s="24">
        <f t="shared" si="325"/>
        <v>0</v>
      </c>
      <c r="T1111" s="25" t="s">
        <v>31</v>
      </c>
      <c r="U1111" s="30"/>
      <c r="W1111" s="31"/>
    </row>
    <row r="1112" spans="2:23" s="38" customFormat="1" ht="21" hidden="1" customHeight="1" outlineLevel="1" x14ac:dyDescent="0.25">
      <c r="B1112" s="32"/>
      <c r="C1112" s="33"/>
      <c r="D1112" s="33"/>
      <c r="E1112" s="34"/>
      <c r="F1112" s="35"/>
      <c r="G1112" s="35"/>
      <c r="H1112" s="29">
        <f t="shared" si="312"/>
        <v>0</v>
      </c>
      <c r="I1112" s="29">
        <f t="shared" si="313"/>
        <v>0</v>
      </c>
      <c r="J1112" s="36">
        <f t="shared" si="327"/>
        <v>0</v>
      </c>
      <c r="K1112" s="24">
        <f t="shared" si="325"/>
        <v>0</v>
      </c>
      <c r="L1112" s="24">
        <f t="shared" si="325"/>
        <v>0</v>
      </c>
      <c r="M1112" s="24">
        <f t="shared" si="325"/>
        <v>0</v>
      </c>
      <c r="N1112" s="24">
        <f t="shared" si="325"/>
        <v>0</v>
      </c>
      <c r="O1112" s="24">
        <f t="shared" si="325"/>
        <v>0</v>
      </c>
      <c r="P1112" s="24">
        <f t="shared" si="325"/>
        <v>0</v>
      </c>
      <c r="Q1112" s="24">
        <f t="shared" si="325"/>
        <v>0</v>
      </c>
      <c r="R1112" s="24">
        <f t="shared" si="325"/>
        <v>0</v>
      </c>
      <c r="S1112" s="24">
        <f t="shared" si="325"/>
        <v>0</v>
      </c>
      <c r="T1112" s="37" t="s">
        <v>31</v>
      </c>
      <c r="U1112" s="37"/>
    </row>
    <row r="1113" spans="2:23" s="26" customFormat="1" ht="21" hidden="1" customHeight="1" outlineLevel="1" x14ac:dyDescent="0.25">
      <c r="B1113" s="27"/>
      <c r="C1113" s="18"/>
      <c r="D1113" s="18"/>
      <c r="E1113" s="62"/>
      <c r="F1113" s="39"/>
      <c r="G1113" s="39"/>
      <c r="H1113" s="29">
        <f t="shared" si="312"/>
        <v>0</v>
      </c>
      <c r="I1113" s="29">
        <f t="shared" si="313"/>
        <v>0</v>
      </c>
      <c r="J1113" s="29">
        <f t="shared" si="327"/>
        <v>0</v>
      </c>
      <c r="K1113" s="24">
        <f t="shared" si="325"/>
        <v>0</v>
      </c>
      <c r="L1113" s="24">
        <f t="shared" si="325"/>
        <v>0</v>
      </c>
      <c r="M1113" s="24">
        <f t="shared" si="325"/>
        <v>0</v>
      </c>
      <c r="N1113" s="24">
        <f t="shared" si="325"/>
        <v>0</v>
      </c>
      <c r="O1113" s="24">
        <f t="shared" si="325"/>
        <v>0</v>
      </c>
      <c r="P1113" s="24">
        <f t="shared" si="325"/>
        <v>0</v>
      </c>
      <c r="Q1113" s="24">
        <f t="shared" si="325"/>
        <v>0</v>
      </c>
      <c r="R1113" s="24">
        <f t="shared" si="325"/>
        <v>0</v>
      </c>
      <c r="S1113" s="24">
        <f t="shared" si="325"/>
        <v>0</v>
      </c>
      <c r="T1113" s="25" t="s">
        <v>31</v>
      </c>
      <c r="U1113" s="30"/>
      <c r="W1113" s="31"/>
    </row>
    <row r="1114" spans="2:23" s="68" customFormat="1" ht="21" hidden="1" customHeight="1" outlineLevel="1" x14ac:dyDescent="0.25">
      <c r="B1114" s="17"/>
      <c r="C1114" s="65"/>
      <c r="D1114" s="65"/>
      <c r="E1114" s="66"/>
      <c r="F1114" s="39"/>
      <c r="G1114" s="39"/>
      <c r="H1114" s="29">
        <f t="shared" si="312"/>
        <v>0</v>
      </c>
      <c r="I1114" s="29">
        <f t="shared" si="313"/>
        <v>0</v>
      </c>
      <c r="J1114" s="29"/>
      <c r="K1114" s="24">
        <f t="shared" si="325"/>
        <v>0</v>
      </c>
      <c r="L1114" s="24">
        <f t="shared" si="325"/>
        <v>0</v>
      </c>
      <c r="M1114" s="24">
        <f t="shared" si="325"/>
        <v>0</v>
      </c>
      <c r="N1114" s="24">
        <f t="shared" si="325"/>
        <v>0</v>
      </c>
      <c r="O1114" s="24">
        <f t="shared" si="325"/>
        <v>0</v>
      </c>
      <c r="P1114" s="24">
        <f t="shared" si="325"/>
        <v>0</v>
      </c>
      <c r="Q1114" s="24">
        <f t="shared" si="325"/>
        <v>0</v>
      </c>
      <c r="R1114" s="24">
        <f t="shared" si="325"/>
        <v>0</v>
      </c>
      <c r="S1114" s="24">
        <f t="shared" si="325"/>
        <v>0</v>
      </c>
      <c r="T1114" s="25"/>
      <c r="U1114" s="67"/>
      <c r="V1114" s="26"/>
    </row>
    <row r="1115" spans="2:23" s="26" customFormat="1" ht="21" hidden="1" customHeight="1" outlineLevel="1" x14ac:dyDescent="0.25">
      <c r="B1115" s="27"/>
      <c r="C1115" s="18"/>
      <c r="D1115" s="18"/>
      <c r="E1115" s="62"/>
      <c r="F1115" s="39"/>
      <c r="G1115" s="39"/>
      <c r="H1115" s="29">
        <f t="shared" si="312"/>
        <v>0</v>
      </c>
      <c r="I1115" s="29">
        <f t="shared" si="313"/>
        <v>0</v>
      </c>
      <c r="J1115" s="29">
        <f t="shared" ref="J1115:J1120" si="328">(H1115*D1115)+(I1115*D1115)</f>
        <v>0</v>
      </c>
      <c r="K1115" s="24">
        <f t="shared" si="325"/>
        <v>0</v>
      </c>
      <c r="L1115" s="24">
        <f t="shared" si="325"/>
        <v>0</v>
      </c>
      <c r="M1115" s="24">
        <f t="shared" si="325"/>
        <v>0</v>
      </c>
      <c r="N1115" s="24">
        <f t="shared" si="325"/>
        <v>0</v>
      </c>
      <c r="O1115" s="24">
        <f t="shared" si="325"/>
        <v>0</v>
      </c>
      <c r="P1115" s="24">
        <f t="shared" si="325"/>
        <v>0</v>
      </c>
      <c r="Q1115" s="24">
        <f t="shared" si="325"/>
        <v>0</v>
      </c>
      <c r="R1115" s="24">
        <f t="shared" si="325"/>
        <v>0</v>
      </c>
      <c r="S1115" s="24">
        <f t="shared" si="325"/>
        <v>0</v>
      </c>
      <c r="T1115" s="25" t="s">
        <v>31</v>
      </c>
      <c r="U1115" s="30"/>
      <c r="W1115" s="31"/>
    </row>
    <row r="1116" spans="2:23" s="38" customFormat="1" ht="21" hidden="1" customHeight="1" outlineLevel="1" x14ac:dyDescent="0.25">
      <c r="B1116" s="32"/>
      <c r="C1116" s="33"/>
      <c r="D1116" s="33"/>
      <c r="E1116" s="34"/>
      <c r="F1116" s="35"/>
      <c r="G1116" s="35"/>
      <c r="H1116" s="29">
        <f t="shared" si="312"/>
        <v>0</v>
      </c>
      <c r="I1116" s="29">
        <f t="shared" si="313"/>
        <v>0</v>
      </c>
      <c r="J1116" s="36">
        <f t="shared" si="328"/>
        <v>0</v>
      </c>
      <c r="K1116" s="24">
        <f t="shared" si="325"/>
        <v>0</v>
      </c>
      <c r="L1116" s="24">
        <f t="shared" si="325"/>
        <v>0</v>
      </c>
      <c r="M1116" s="24">
        <f t="shared" si="325"/>
        <v>0</v>
      </c>
      <c r="N1116" s="24">
        <f t="shared" si="325"/>
        <v>0</v>
      </c>
      <c r="O1116" s="24">
        <f t="shared" si="325"/>
        <v>0</v>
      </c>
      <c r="P1116" s="24">
        <f t="shared" si="325"/>
        <v>0</v>
      </c>
      <c r="Q1116" s="24">
        <f t="shared" si="325"/>
        <v>0</v>
      </c>
      <c r="R1116" s="24">
        <f t="shared" si="325"/>
        <v>0</v>
      </c>
      <c r="S1116" s="24">
        <f t="shared" si="325"/>
        <v>0</v>
      </c>
      <c r="T1116" s="37" t="s">
        <v>31</v>
      </c>
      <c r="U1116" s="37"/>
    </row>
    <row r="1117" spans="2:23" s="26" customFormat="1" ht="21" hidden="1" customHeight="1" outlineLevel="1" x14ac:dyDescent="0.25">
      <c r="B1117" s="27"/>
      <c r="C1117" s="18"/>
      <c r="D1117" s="18"/>
      <c r="E1117" s="19"/>
      <c r="F1117" s="20"/>
      <c r="G1117" s="28"/>
      <c r="H1117" s="29">
        <f t="shared" si="312"/>
        <v>0</v>
      </c>
      <c r="I1117" s="29">
        <f t="shared" si="313"/>
        <v>0</v>
      </c>
      <c r="J1117" s="29">
        <f t="shared" si="328"/>
        <v>0</v>
      </c>
      <c r="K1117" s="24">
        <f t="shared" si="325"/>
        <v>0</v>
      </c>
      <c r="L1117" s="24">
        <f t="shared" si="325"/>
        <v>0</v>
      </c>
      <c r="M1117" s="24">
        <f t="shared" si="325"/>
        <v>0</v>
      </c>
      <c r="N1117" s="24">
        <f t="shared" si="325"/>
        <v>0</v>
      </c>
      <c r="O1117" s="24">
        <f t="shared" si="325"/>
        <v>0</v>
      </c>
      <c r="P1117" s="24">
        <f t="shared" si="325"/>
        <v>0</v>
      </c>
      <c r="Q1117" s="24">
        <f t="shared" si="325"/>
        <v>0</v>
      </c>
      <c r="R1117" s="24">
        <f t="shared" si="325"/>
        <v>0</v>
      </c>
      <c r="S1117" s="24">
        <f t="shared" si="325"/>
        <v>0</v>
      </c>
      <c r="T1117" s="25" t="s">
        <v>31</v>
      </c>
      <c r="U1117" s="30"/>
      <c r="W1117" s="31"/>
    </row>
    <row r="1118" spans="2:23" s="26" customFormat="1" ht="21" hidden="1" customHeight="1" outlineLevel="1" x14ac:dyDescent="0.25">
      <c r="B1118" s="27"/>
      <c r="C1118" s="18"/>
      <c r="D1118" s="18"/>
      <c r="E1118" s="19"/>
      <c r="F1118" s="20"/>
      <c r="G1118" s="28"/>
      <c r="H1118" s="29">
        <f t="shared" si="312"/>
        <v>0</v>
      </c>
      <c r="I1118" s="29">
        <f t="shared" si="313"/>
        <v>0</v>
      </c>
      <c r="J1118" s="29">
        <f t="shared" si="328"/>
        <v>0</v>
      </c>
      <c r="K1118" s="24">
        <f t="shared" si="325"/>
        <v>0</v>
      </c>
      <c r="L1118" s="24">
        <f t="shared" si="325"/>
        <v>0</v>
      </c>
      <c r="M1118" s="24">
        <f t="shared" si="325"/>
        <v>0</v>
      </c>
      <c r="N1118" s="24">
        <f t="shared" si="325"/>
        <v>0</v>
      </c>
      <c r="O1118" s="24">
        <f t="shared" si="325"/>
        <v>0</v>
      </c>
      <c r="P1118" s="24">
        <f t="shared" si="325"/>
        <v>0</v>
      </c>
      <c r="Q1118" s="24">
        <f t="shared" si="325"/>
        <v>0</v>
      </c>
      <c r="R1118" s="24">
        <f t="shared" si="325"/>
        <v>0</v>
      </c>
      <c r="S1118" s="24">
        <f t="shared" si="325"/>
        <v>0</v>
      </c>
      <c r="T1118" s="25" t="s">
        <v>31</v>
      </c>
      <c r="U1118" s="30"/>
      <c r="W1118" s="31"/>
    </row>
    <row r="1119" spans="2:23" s="26" customFormat="1" ht="21" hidden="1" customHeight="1" outlineLevel="1" x14ac:dyDescent="0.25">
      <c r="B1119" s="27"/>
      <c r="C1119" s="18"/>
      <c r="D1119" s="18"/>
      <c r="E1119" s="19"/>
      <c r="F1119" s="20"/>
      <c r="G1119" s="28"/>
      <c r="H1119" s="29">
        <f t="shared" si="312"/>
        <v>0</v>
      </c>
      <c r="I1119" s="29">
        <f t="shared" si="313"/>
        <v>0</v>
      </c>
      <c r="J1119" s="29">
        <f t="shared" si="328"/>
        <v>0</v>
      </c>
      <c r="K1119" s="24">
        <f t="shared" si="325"/>
        <v>0</v>
      </c>
      <c r="L1119" s="24">
        <f t="shared" si="325"/>
        <v>0</v>
      </c>
      <c r="M1119" s="24">
        <f t="shared" si="325"/>
        <v>0</v>
      </c>
      <c r="N1119" s="24">
        <f t="shared" si="325"/>
        <v>0</v>
      </c>
      <c r="O1119" s="24">
        <f t="shared" si="325"/>
        <v>0</v>
      </c>
      <c r="P1119" s="24">
        <f t="shared" si="325"/>
        <v>0</v>
      </c>
      <c r="Q1119" s="24">
        <f t="shared" si="325"/>
        <v>0</v>
      </c>
      <c r="R1119" s="24">
        <f t="shared" si="325"/>
        <v>0</v>
      </c>
      <c r="S1119" s="24">
        <f t="shared" si="325"/>
        <v>0</v>
      </c>
      <c r="T1119" s="25" t="s">
        <v>31</v>
      </c>
      <c r="U1119" s="30"/>
      <c r="W1119" s="31"/>
    </row>
    <row r="1120" spans="2:23" s="26" customFormat="1" ht="21" hidden="1" customHeight="1" outlineLevel="1" x14ac:dyDescent="0.25">
      <c r="B1120" s="32"/>
      <c r="C1120" s="33"/>
      <c r="D1120" s="33"/>
      <c r="E1120" s="34"/>
      <c r="F1120" s="35"/>
      <c r="G1120" s="35"/>
      <c r="H1120" s="29">
        <f t="shared" si="312"/>
        <v>0</v>
      </c>
      <c r="I1120" s="29">
        <f t="shared" si="313"/>
        <v>0</v>
      </c>
      <c r="J1120" s="29">
        <f t="shared" si="328"/>
        <v>0</v>
      </c>
      <c r="K1120" s="24">
        <f t="shared" si="325"/>
        <v>0</v>
      </c>
      <c r="L1120" s="24">
        <f t="shared" si="325"/>
        <v>0</v>
      </c>
      <c r="M1120" s="24">
        <f t="shared" si="325"/>
        <v>0</v>
      </c>
      <c r="N1120" s="24">
        <f t="shared" si="325"/>
        <v>0</v>
      </c>
      <c r="O1120" s="24">
        <f t="shared" si="325"/>
        <v>0</v>
      </c>
      <c r="P1120" s="24">
        <f t="shared" si="325"/>
        <v>0</v>
      </c>
      <c r="Q1120" s="24">
        <f t="shared" si="325"/>
        <v>0</v>
      </c>
      <c r="R1120" s="24">
        <f t="shared" si="325"/>
        <v>0</v>
      </c>
      <c r="S1120" s="24">
        <f t="shared" si="325"/>
        <v>0</v>
      </c>
      <c r="T1120" s="25" t="s">
        <v>31</v>
      </c>
      <c r="U1120" s="30"/>
      <c r="W1120" s="31"/>
    </row>
    <row r="1121" spans="2:23" s="26" customFormat="1" ht="21" hidden="1" customHeight="1" outlineLevel="1" x14ac:dyDescent="0.25">
      <c r="B1121" s="17"/>
      <c r="C1121" s="18"/>
      <c r="D1121" s="19"/>
      <c r="E1121" s="20"/>
      <c r="F1121" s="21"/>
      <c r="G1121" s="22"/>
      <c r="H1121" s="29">
        <f t="shared" si="312"/>
        <v>0</v>
      </c>
      <c r="I1121" s="29">
        <f t="shared" si="313"/>
        <v>0</v>
      </c>
      <c r="J1121" s="23">
        <f t="shared" ref="J1121" si="329">IF($D1121=J$6,$C1121*$G1121,0)</f>
        <v>0</v>
      </c>
      <c r="K1121" s="24">
        <f t="shared" si="325"/>
        <v>0</v>
      </c>
      <c r="L1121" s="24">
        <f t="shared" si="325"/>
        <v>0</v>
      </c>
      <c r="M1121" s="24">
        <f t="shared" si="325"/>
        <v>0</v>
      </c>
      <c r="N1121" s="24">
        <f t="shared" si="325"/>
        <v>0</v>
      </c>
      <c r="O1121" s="24">
        <f t="shared" si="325"/>
        <v>0</v>
      </c>
      <c r="P1121" s="24">
        <f t="shared" si="325"/>
        <v>0</v>
      </c>
      <c r="Q1121" s="24">
        <f t="shared" si="325"/>
        <v>0</v>
      </c>
      <c r="R1121" s="24">
        <f t="shared" si="325"/>
        <v>0</v>
      </c>
      <c r="S1121" s="24">
        <f t="shared" si="325"/>
        <v>0</v>
      </c>
      <c r="T1121" s="31"/>
    </row>
    <row r="1122" spans="2:23" s="26" customFormat="1" ht="21" hidden="1" customHeight="1" outlineLevel="1" x14ac:dyDescent="0.25">
      <c r="B1122" s="27"/>
      <c r="C1122" s="18"/>
      <c r="D1122" s="18"/>
      <c r="E1122" s="19"/>
      <c r="F1122" s="20"/>
      <c r="G1122" s="28"/>
      <c r="H1122" s="29">
        <f t="shared" si="312"/>
        <v>0</v>
      </c>
      <c r="I1122" s="29">
        <f t="shared" si="313"/>
        <v>0</v>
      </c>
      <c r="J1122" s="29">
        <f t="shared" ref="J1122" si="330">(H1122*D1122)+(I1122*D1122)</f>
        <v>0</v>
      </c>
      <c r="K1122" s="24">
        <f t="shared" si="325"/>
        <v>0</v>
      </c>
      <c r="L1122" s="24">
        <f t="shared" si="325"/>
        <v>0</v>
      </c>
      <c r="M1122" s="24">
        <f t="shared" si="325"/>
        <v>0</v>
      </c>
      <c r="N1122" s="24">
        <f t="shared" si="325"/>
        <v>0</v>
      </c>
      <c r="O1122" s="24">
        <f t="shared" si="325"/>
        <v>0</v>
      </c>
      <c r="P1122" s="24">
        <f t="shared" si="325"/>
        <v>0</v>
      </c>
      <c r="Q1122" s="24">
        <f t="shared" si="325"/>
        <v>0</v>
      </c>
      <c r="R1122" s="24">
        <f t="shared" si="325"/>
        <v>0</v>
      </c>
      <c r="S1122" s="24">
        <f t="shared" si="325"/>
        <v>0</v>
      </c>
      <c r="T1122" s="25" t="s">
        <v>31</v>
      </c>
      <c r="U1122" s="30"/>
      <c r="W1122" s="31"/>
    </row>
    <row r="1123" spans="2:23" s="26" customFormat="1" ht="21" hidden="1" customHeight="1" outlineLevel="1" x14ac:dyDescent="0.25">
      <c r="B1123" s="17"/>
      <c r="C1123" s="18"/>
      <c r="D1123" s="19"/>
      <c r="E1123" s="20"/>
      <c r="F1123" s="21"/>
      <c r="G1123" s="22"/>
      <c r="H1123" s="29">
        <f t="shared" si="312"/>
        <v>0</v>
      </c>
      <c r="I1123" s="29">
        <f t="shared" si="313"/>
        <v>0</v>
      </c>
      <c r="J1123" s="23">
        <f t="shared" ref="J1123" si="331">IF($D1123=J$6,$C1123*$G1123,0)</f>
        <v>0</v>
      </c>
      <c r="K1123" s="24">
        <f t="shared" si="325"/>
        <v>0</v>
      </c>
      <c r="L1123" s="24">
        <f t="shared" si="325"/>
        <v>0</v>
      </c>
      <c r="M1123" s="24">
        <f t="shared" si="325"/>
        <v>0</v>
      </c>
      <c r="N1123" s="24">
        <f t="shared" si="325"/>
        <v>0</v>
      </c>
      <c r="O1123" s="24">
        <f t="shared" si="325"/>
        <v>0</v>
      </c>
      <c r="P1123" s="24">
        <f t="shared" si="325"/>
        <v>0</v>
      </c>
      <c r="Q1123" s="24">
        <f t="shared" si="325"/>
        <v>0</v>
      </c>
      <c r="R1123" s="24">
        <f t="shared" si="325"/>
        <v>0</v>
      </c>
      <c r="S1123" s="24">
        <f t="shared" si="325"/>
        <v>0</v>
      </c>
      <c r="T1123" s="31"/>
    </row>
    <row r="1124" spans="2:23" s="26" customFormat="1" ht="21" hidden="1" customHeight="1" outlineLevel="1" x14ac:dyDescent="0.25">
      <c r="B1124" s="27"/>
      <c r="C1124" s="18"/>
      <c r="D1124" s="18"/>
      <c r="E1124" s="19"/>
      <c r="F1124" s="20"/>
      <c r="G1124" s="28"/>
      <c r="H1124" s="29">
        <f t="shared" si="312"/>
        <v>0</v>
      </c>
      <c r="I1124" s="29">
        <f t="shared" si="313"/>
        <v>0</v>
      </c>
      <c r="J1124" s="29">
        <f t="shared" ref="J1124:J1132" si="332">(H1124*D1124)+(I1124*D1124)</f>
        <v>0</v>
      </c>
      <c r="K1124" s="24">
        <f t="shared" si="325"/>
        <v>0</v>
      </c>
      <c r="L1124" s="24">
        <f t="shared" si="325"/>
        <v>0</v>
      </c>
      <c r="M1124" s="24">
        <f t="shared" si="325"/>
        <v>0</v>
      </c>
      <c r="N1124" s="24">
        <f t="shared" si="325"/>
        <v>0</v>
      </c>
      <c r="O1124" s="24">
        <f t="shared" si="325"/>
        <v>0</v>
      </c>
      <c r="P1124" s="24">
        <f t="shared" si="325"/>
        <v>0</v>
      </c>
      <c r="Q1124" s="24">
        <f t="shared" si="325"/>
        <v>0</v>
      </c>
      <c r="R1124" s="24">
        <f t="shared" si="325"/>
        <v>0</v>
      </c>
      <c r="S1124" s="24">
        <f t="shared" si="325"/>
        <v>0</v>
      </c>
      <c r="T1124" s="25" t="s">
        <v>31</v>
      </c>
      <c r="U1124" s="30"/>
      <c r="W1124" s="31"/>
    </row>
    <row r="1125" spans="2:23" s="38" customFormat="1" ht="21" hidden="1" customHeight="1" outlineLevel="1" x14ac:dyDescent="0.25">
      <c r="B1125" s="32"/>
      <c r="C1125" s="33"/>
      <c r="D1125" s="33"/>
      <c r="E1125" s="34"/>
      <c r="F1125" s="35"/>
      <c r="G1125" s="35"/>
      <c r="H1125" s="29">
        <f t="shared" si="312"/>
        <v>0</v>
      </c>
      <c r="I1125" s="29">
        <f t="shared" si="313"/>
        <v>0</v>
      </c>
      <c r="J1125" s="36">
        <f t="shared" si="332"/>
        <v>0</v>
      </c>
      <c r="K1125" s="24">
        <f t="shared" si="325"/>
        <v>0</v>
      </c>
      <c r="L1125" s="24">
        <f t="shared" si="325"/>
        <v>0</v>
      </c>
      <c r="M1125" s="24">
        <f t="shared" si="325"/>
        <v>0</v>
      </c>
      <c r="N1125" s="24">
        <f t="shared" si="325"/>
        <v>0</v>
      </c>
      <c r="O1125" s="24">
        <f t="shared" si="325"/>
        <v>0</v>
      </c>
      <c r="P1125" s="24">
        <f t="shared" si="325"/>
        <v>0</v>
      </c>
      <c r="Q1125" s="24">
        <f t="shared" si="325"/>
        <v>0</v>
      </c>
      <c r="R1125" s="24">
        <f t="shared" si="325"/>
        <v>0</v>
      </c>
      <c r="S1125" s="24">
        <f t="shared" si="325"/>
        <v>0</v>
      </c>
      <c r="T1125" s="37" t="s">
        <v>31</v>
      </c>
      <c r="U1125" s="37"/>
    </row>
    <row r="1126" spans="2:23" s="26" customFormat="1" ht="21" hidden="1" customHeight="1" outlineLevel="1" x14ac:dyDescent="0.25">
      <c r="B1126" s="27"/>
      <c r="C1126" s="18"/>
      <c r="D1126" s="18"/>
      <c r="E1126" s="19"/>
      <c r="F1126" s="20"/>
      <c r="G1126" s="28"/>
      <c r="H1126" s="29">
        <f t="shared" si="312"/>
        <v>0</v>
      </c>
      <c r="I1126" s="29">
        <f t="shared" si="313"/>
        <v>0</v>
      </c>
      <c r="J1126" s="29">
        <f t="shared" si="332"/>
        <v>0</v>
      </c>
      <c r="K1126" s="24">
        <f t="shared" si="325"/>
        <v>0</v>
      </c>
      <c r="L1126" s="24">
        <f t="shared" si="325"/>
        <v>0</v>
      </c>
      <c r="M1126" s="24">
        <f t="shared" si="325"/>
        <v>0</v>
      </c>
      <c r="N1126" s="24">
        <f t="shared" si="325"/>
        <v>0</v>
      </c>
      <c r="O1126" s="24">
        <f t="shared" si="325"/>
        <v>0</v>
      </c>
      <c r="P1126" s="24">
        <f t="shared" si="325"/>
        <v>0</v>
      </c>
      <c r="Q1126" s="24">
        <f t="shared" si="325"/>
        <v>0</v>
      </c>
      <c r="R1126" s="24">
        <f t="shared" si="325"/>
        <v>0</v>
      </c>
      <c r="S1126" s="24">
        <f t="shared" si="325"/>
        <v>0</v>
      </c>
      <c r="T1126" s="25" t="s">
        <v>31</v>
      </c>
      <c r="U1126" s="30"/>
      <c r="W1126" s="31"/>
    </row>
    <row r="1127" spans="2:23" s="26" customFormat="1" ht="21" hidden="1" customHeight="1" outlineLevel="1" x14ac:dyDescent="0.25">
      <c r="B1127" s="27"/>
      <c r="C1127" s="18"/>
      <c r="D1127" s="18"/>
      <c r="E1127" s="19"/>
      <c r="F1127" s="20"/>
      <c r="G1127" s="28"/>
      <c r="H1127" s="29">
        <f t="shared" si="312"/>
        <v>0</v>
      </c>
      <c r="I1127" s="29">
        <f t="shared" si="313"/>
        <v>0</v>
      </c>
      <c r="J1127" s="29">
        <f t="shared" si="332"/>
        <v>0</v>
      </c>
      <c r="K1127" s="24">
        <f t="shared" si="325"/>
        <v>0</v>
      </c>
      <c r="L1127" s="24">
        <f t="shared" si="325"/>
        <v>0</v>
      </c>
      <c r="M1127" s="24">
        <f t="shared" si="325"/>
        <v>0</v>
      </c>
      <c r="N1127" s="24">
        <f t="shared" si="325"/>
        <v>0</v>
      </c>
      <c r="O1127" s="24">
        <f t="shared" si="325"/>
        <v>0</v>
      </c>
      <c r="P1127" s="24">
        <f t="shared" si="325"/>
        <v>0</v>
      </c>
      <c r="Q1127" s="24">
        <f t="shared" si="325"/>
        <v>0</v>
      </c>
      <c r="R1127" s="24">
        <f t="shared" si="325"/>
        <v>0</v>
      </c>
      <c r="S1127" s="24">
        <f t="shared" si="325"/>
        <v>0</v>
      </c>
      <c r="T1127" s="25" t="s">
        <v>31</v>
      </c>
      <c r="U1127" s="30"/>
      <c r="W1127" s="31"/>
    </row>
    <row r="1128" spans="2:23" s="26" customFormat="1" ht="21" hidden="1" customHeight="1" outlineLevel="1" x14ac:dyDescent="0.25">
      <c r="B1128" s="27"/>
      <c r="C1128" s="18"/>
      <c r="D1128" s="18"/>
      <c r="E1128" s="19"/>
      <c r="F1128" s="20"/>
      <c r="G1128" s="28"/>
      <c r="H1128" s="29">
        <f t="shared" si="312"/>
        <v>0</v>
      </c>
      <c r="I1128" s="29">
        <f t="shared" si="313"/>
        <v>0</v>
      </c>
      <c r="J1128" s="29">
        <f t="shared" si="332"/>
        <v>0</v>
      </c>
      <c r="K1128" s="24">
        <f t="shared" si="325"/>
        <v>0</v>
      </c>
      <c r="L1128" s="24">
        <f t="shared" si="325"/>
        <v>0</v>
      </c>
      <c r="M1128" s="24">
        <f t="shared" si="325"/>
        <v>0</v>
      </c>
      <c r="N1128" s="24">
        <f t="shared" si="325"/>
        <v>0</v>
      </c>
      <c r="O1128" s="24">
        <f t="shared" si="325"/>
        <v>0</v>
      </c>
      <c r="P1128" s="24">
        <f t="shared" si="325"/>
        <v>0</v>
      </c>
      <c r="Q1128" s="24">
        <f t="shared" si="325"/>
        <v>0</v>
      </c>
      <c r="R1128" s="24">
        <f t="shared" si="325"/>
        <v>0</v>
      </c>
      <c r="S1128" s="24">
        <f t="shared" si="325"/>
        <v>0</v>
      </c>
      <c r="T1128" s="25" t="s">
        <v>31</v>
      </c>
      <c r="U1128" s="30"/>
      <c r="W1128" s="31"/>
    </row>
    <row r="1129" spans="2:23" s="26" customFormat="1" ht="21" hidden="1" customHeight="1" outlineLevel="1" x14ac:dyDescent="0.25">
      <c r="B1129" s="27"/>
      <c r="C1129" s="18"/>
      <c r="D1129" s="18"/>
      <c r="E1129" s="19"/>
      <c r="F1129" s="20"/>
      <c r="G1129" s="28"/>
      <c r="H1129" s="29">
        <f t="shared" ref="H1129:H1192" si="333">IF(C1129="A",PRODUCT(E1129:G1129),0)</f>
        <v>0</v>
      </c>
      <c r="I1129" s="29">
        <f t="shared" ref="I1129:I1192" si="334">IF(C1129="D",-PRODUCT(E1129:G1129),0)</f>
        <v>0</v>
      </c>
      <c r="J1129" s="29">
        <f t="shared" si="332"/>
        <v>0</v>
      </c>
      <c r="K1129" s="24">
        <f t="shared" si="325"/>
        <v>0</v>
      </c>
      <c r="L1129" s="24">
        <f t="shared" si="325"/>
        <v>0</v>
      </c>
      <c r="M1129" s="24">
        <f t="shared" si="325"/>
        <v>0</v>
      </c>
      <c r="N1129" s="24">
        <f t="shared" si="325"/>
        <v>0</v>
      </c>
      <c r="O1129" s="24">
        <f t="shared" si="325"/>
        <v>0</v>
      </c>
      <c r="P1129" s="24">
        <f t="shared" si="325"/>
        <v>0</v>
      </c>
      <c r="Q1129" s="24">
        <f t="shared" si="325"/>
        <v>0</v>
      </c>
      <c r="R1129" s="24">
        <f t="shared" si="325"/>
        <v>0</v>
      </c>
      <c r="S1129" s="24">
        <f t="shared" si="325"/>
        <v>0</v>
      </c>
      <c r="T1129" s="25" t="s">
        <v>31</v>
      </c>
      <c r="U1129" s="30"/>
      <c r="W1129" s="31"/>
    </row>
    <row r="1130" spans="2:23" s="26" customFormat="1" ht="21" hidden="1" customHeight="1" outlineLevel="1" x14ac:dyDescent="0.25">
      <c r="B1130" s="27"/>
      <c r="C1130" s="18"/>
      <c r="D1130" s="18"/>
      <c r="E1130" s="19"/>
      <c r="F1130" s="20"/>
      <c r="G1130" s="28"/>
      <c r="H1130" s="29">
        <f t="shared" si="333"/>
        <v>0</v>
      </c>
      <c r="I1130" s="29">
        <f t="shared" si="334"/>
        <v>0</v>
      </c>
      <c r="J1130" s="29">
        <f t="shared" si="332"/>
        <v>0</v>
      </c>
      <c r="K1130" s="24">
        <f t="shared" si="325"/>
        <v>0</v>
      </c>
      <c r="L1130" s="24">
        <f t="shared" si="325"/>
        <v>0</v>
      </c>
      <c r="M1130" s="24">
        <f t="shared" si="325"/>
        <v>0</v>
      </c>
      <c r="N1130" s="24">
        <f t="shared" si="325"/>
        <v>0</v>
      </c>
      <c r="O1130" s="24">
        <f t="shared" si="325"/>
        <v>0</v>
      </c>
      <c r="P1130" s="24">
        <f t="shared" si="325"/>
        <v>0</v>
      </c>
      <c r="Q1130" s="24">
        <f t="shared" si="325"/>
        <v>0</v>
      </c>
      <c r="R1130" s="24">
        <f t="shared" si="325"/>
        <v>0</v>
      </c>
      <c r="S1130" s="24">
        <f t="shared" si="325"/>
        <v>0</v>
      </c>
      <c r="T1130" s="25" t="s">
        <v>31</v>
      </c>
      <c r="U1130" s="30"/>
      <c r="W1130" s="31"/>
    </row>
    <row r="1131" spans="2:23" s="38" customFormat="1" ht="21" hidden="1" customHeight="1" outlineLevel="1" x14ac:dyDescent="0.25">
      <c r="B1131" s="32"/>
      <c r="C1131" s="33"/>
      <c r="D1131" s="33"/>
      <c r="E1131" s="34"/>
      <c r="F1131" s="35"/>
      <c r="G1131" s="35"/>
      <c r="H1131" s="29">
        <f t="shared" si="333"/>
        <v>0</v>
      </c>
      <c r="I1131" s="29">
        <f t="shared" si="334"/>
        <v>0</v>
      </c>
      <c r="J1131" s="36">
        <f t="shared" si="332"/>
        <v>0</v>
      </c>
      <c r="K1131" s="24">
        <f t="shared" si="325"/>
        <v>0</v>
      </c>
      <c r="L1131" s="24">
        <f t="shared" si="325"/>
        <v>0</v>
      </c>
      <c r="M1131" s="24">
        <f t="shared" si="325"/>
        <v>0</v>
      </c>
      <c r="N1131" s="24">
        <f t="shared" si="325"/>
        <v>0</v>
      </c>
      <c r="O1131" s="24">
        <f t="shared" si="325"/>
        <v>0</v>
      </c>
      <c r="P1131" s="24">
        <f t="shared" si="325"/>
        <v>0</v>
      </c>
      <c r="Q1131" s="24">
        <f t="shared" si="325"/>
        <v>0</v>
      </c>
      <c r="R1131" s="24">
        <f t="shared" si="325"/>
        <v>0</v>
      </c>
      <c r="S1131" s="24">
        <f t="shared" si="325"/>
        <v>0</v>
      </c>
      <c r="T1131" s="37" t="s">
        <v>31</v>
      </c>
      <c r="U1131" s="37"/>
    </row>
    <row r="1132" spans="2:23" s="26" customFormat="1" ht="21" hidden="1" customHeight="1" outlineLevel="1" x14ac:dyDescent="0.25">
      <c r="B1132" s="27"/>
      <c r="C1132" s="18"/>
      <c r="D1132" s="18"/>
      <c r="E1132" s="19"/>
      <c r="F1132" s="20"/>
      <c r="G1132" s="28"/>
      <c r="H1132" s="29">
        <f t="shared" si="333"/>
        <v>0</v>
      </c>
      <c r="I1132" s="29">
        <f t="shared" si="334"/>
        <v>0</v>
      </c>
      <c r="J1132" s="29">
        <f t="shared" si="332"/>
        <v>0</v>
      </c>
      <c r="K1132" s="24">
        <f t="shared" ref="K1132:S1160" si="335">IF($E1132=K$6,$J1132,0)</f>
        <v>0</v>
      </c>
      <c r="L1132" s="24">
        <f t="shared" si="335"/>
        <v>0</v>
      </c>
      <c r="M1132" s="24">
        <f t="shared" si="335"/>
        <v>0</v>
      </c>
      <c r="N1132" s="24">
        <f t="shared" si="335"/>
        <v>0</v>
      </c>
      <c r="O1132" s="24">
        <f t="shared" si="335"/>
        <v>0</v>
      </c>
      <c r="P1132" s="24">
        <f t="shared" si="335"/>
        <v>0</v>
      </c>
      <c r="Q1132" s="24">
        <f t="shared" si="335"/>
        <v>0</v>
      </c>
      <c r="R1132" s="24">
        <f t="shared" si="335"/>
        <v>0</v>
      </c>
      <c r="S1132" s="24">
        <f t="shared" si="335"/>
        <v>0</v>
      </c>
      <c r="T1132" s="25" t="s">
        <v>31</v>
      </c>
      <c r="U1132" s="30"/>
      <c r="W1132" s="31"/>
    </row>
    <row r="1133" spans="2:23" s="26" customFormat="1" ht="21" hidden="1" customHeight="1" outlineLevel="1" x14ac:dyDescent="0.25">
      <c r="B1133" s="17"/>
      <c r="C1133" s="18"/>
      <c r="D1133" s="19"/>
      <c r="E1133" s="20"/>
      <c r="F1133" s="21"/>
      <c r="G1133" s="22"/>
      <c r="H1133" s="29">
        <f t="shared" si="333"/>
        <v>0</v>
      </c>
      <c r="I1133" s="29">
        <f t="shared" si="334"/>
        <v>0</v>
      </c>
      <c r="J1133" s="23">
        <f t="shared" ref="J1133" si="336">IF($D1133=J$6,$C1133*$G1133,0)</f>
        <v>0</v>
      </c>
      <c r="K1133" s="24">
        <f t="shared" si="335"/>
        <v>0</v>
      </c>
      <c r="L1133" s="24">
        <f t="shared" si="335"/>
        <v>0</v>
      </c>
      <c r="M1133" s="24">
        <f t="shared" si="335"/>
        <v>0</v>
      </c>
      <c r="N1133" s="24">
        <f t="shared" si="335"/>
        <v>0</v>
      </c>
      <c r="O1133" s="24">
        <f t="shared" si="335"/>
        <v>0</v>
      </c>
      <c r="P1133" s="24">
        <f t="shared" si="335"/>
        <v>0</v>
      </c>
      <c r="Q1133" s="24">
        <f t="shared" si="335"/>
        <v>0</v>
      </c>
      <c r="R1133" s="24">
        <f t="shared" si="335"/>
        <v>0</v>
      </c>
      <c r="S1133" s="24">
        <f t="shared" si="335"/>
        <v>0</v>
      </c>
      <c r="T1133" s="31"/>
    </row>
    <row r="1134" spans="2:23" s="26" customFormat="1" ht="21" hidden="1" customHeight="1" outlineLevel="1" x14ac:dyDescent="0.25">
      <c r="B1134" s="27"/>
      <c r="C1134" s="18"/>
      <c r="D1134" s="18"/>
      <c r="E1134" s="19"/>
      <c r="F1134" s="20"/>
      <c r="G1134" s="28"/>
      <c r="H1134" s="29">
        <f t="shared" si="333"/>
        <v>0</v>
      </c>
      <c r="I1134" s="29">
        <f t="shared" si="334"/>
        <v>0</v>
      </c>
      <c r="J1134" s="29">
        <f t="shared" ref="J1134:J1139" si="337">(H1134*D1134)+(I1134*D1134)</f>
        <v>0</v>
      </c>
      <c r="K1134" s="24">
        <f t="shared" si="335"/>
        <v>0</v>
      </c>
      <c r="L1134" s="24">
        <f t="shared" si="335"/>
        <v>0</v>
      </c>
      <c r="M1134" s="24">
        <f t="shared" si="335"/>
        <v>0</v>
      </c>
      <c r="N1134" s="24">
        <f t="shared" si="335"/>
        <v>0</v>
      </c>
      <c r="O1134" s="24">
        <f t="shared" si="335"/>
        <v>0</v>
      </c>
      <c r="P1134" s="24">
        <f t="shared" si="335"/>
        <v>0</v>
      </c>
      <c r="Q1134" s="24">
        <f t="shared" si="335"/>
        <v>0</v>
      </c>
      <c r="R1134" s="24">
        <f t="shared" si="335"/>
        <v>0</v>
      </c>
      <c r="S1134" s="24">
        <f t="shared" si="335"/>
        <v>0</v>
      </c>
      <c r="T1134" s="25" t="s">
        <v>31</v>
      </c>
      <c r="U1134" s="30"/>
      <c r="W1134" s="31"/>
    </row>
    <row r="1135" spans="2:23" s="26" customFormat="1" ht="21" hidden="1" customHeight="1" outlineLevel="1" x14ac:dyDescent="0.25">
      <c r="B1135" s="27"/>
      <c r="C1135" s="18"/>
      <c r="D1135" s="18"/>
      <c r="E1135" s="19"/>
      <c r="F1135" s="20"/>
      <c r="G1135" s="28"/>
      <c r="H1135" s="29">
        <f t="shared" si="333"/>
        <v>0</v>
      </c>
      <c r="I1135" s="29">
        <f t="shared" si="334"/>
        <v>0</v>
      </c>
      <c r="J1135" s="29">
        <f t="shared" si="337"/>
        <v>0</v>
      </c>
      <c r="K1135" s="24">
        <f t="shared" si="335"/>
        <v>0</v>
      </c>
      <c r="L1135" s="24">
        <f t="shared" si="335"/>
        <v>0</v>
      </c>
      <c r="M1135" s="24">
        <f t="shared" si="335"/>
        <v>0</v>
      </c>
      <c r="N1135" s="24">
        <f t="shared" si="335"/>
        <v>0</v>
      </c>
      <c r="O1135" s="24">
        <f t="shared" si="335"/>
        <v>0</v>
      </c>
      <c r="P1135" s="24">
        <f t="shared" si="335"/>
        <v>0</v>
      </c>
      <c r="Q1135" s="24">
        <f t="shared" si="335"/>
        <v>0</v>
      </c>
      <c r="R1135" s="24">
        <f t="shared" si="335"/>
        <v>0</v>
      </c>
      <c r="S1135" s="24">
        <f t="shared" si="335"/>
        <v>0</v>
      </c>
      <c r="T1135" s="25" t="s">
        <v>31</v>
      </c>
      <c r="U1135" s="30"/>
      <c r="W1135" s="31"/>
    </row>
    <row r="1136" spans="2:23" s="26" customFormat="1" ht="21" hidden="1" customHeight="1" outlineLevel="1" x14ac:dyDescent="0.25">
      <c r="B1136" s="27"/>
      <c r="C1136" s="18"/>
      <c r="D1136" s="18"/>
      <c r="E1136" s="19"/>
      <c r="F1136" s="20"/>
      <c r="G1136" s="28"/>
      <c r="H1136" s="29">
        <f t="shared" si="333"/>
        <v>0</v>
      </c>
      <c r="I1136" s="29">
        <f t="shared" si="334"/>
        <v>0</v>
      </c>
      <c r="J1136" s="29">
        <f t="shared" si="337"/>
        <v>0</v>
      </c>
      <c r="K1136" s="24">
        <f t="shared" si="335"/>
        <v>0</v>
      </c>
      <c r="L1136" s="24">
        <f t="shared" si="335"/>
        <v>0</v>
      </c>
      <c r="M1136" s="24">
        <f t="shared" si="335"/>
        <v>0</v>
      </c>
      <c r="N1136" s="24">
        <f t="shared" si="335"/>
        <v>0</v>
      </c>
      <c r="O1136" s="24">
        <f t="shared" si="335"/>
        <v>0</v>
      </c>
      <c r="P1136" s="24">
        <f t="shared" si="335"/>
        <v>0</v>
      </c>
      <c r="Q1136" s="24">
        <f t="shared" si="335"/>
        <v>0</v>
      </c>
      <c r="R1136" s="24">
        <f t="shared" si="335"/>
        <v>0</v>
      </c>
      <c r="S1136" s="24">
        <f t="shared" si="335"/>
        <v>0</v>
      </c>
      <c r="T1136" s="25" t="s">
        <v>31</v>
      </c>
      <c r="U1136" s="30"/>
      <c r="W1136" s="31"/>
    </row>
    <row r="1137" spans="2:23" s="26" customFormat="1" ht="21" hidden="1" customHeight="1" outlineLevel="1" x14ac:dyDescent="0.25">
      <c r="B1137" s="27"/>
      <c r="C1137" s="18"/>
      <c r="D1137" s="18"/>
      <c r="E1137" s="19"/>
      <c r="F1137" s="20"/>
      <c r="G1137" s="28"/>
      <c r="H1137" s="29">
        <f t="shared" si="333"/>
        <v>0</v>
      </c>
      <c r="I1137" s="29">
        <f t="shared" si="334"/>
        <v>0</v>
      </c>
      <c r="J1137" s="29">
        <f t="shared" si="337"/>
        <v>0</v>
      </c>
      <c r="K1137" s="24">
        <f t="shared" si="335"/>
        <v>0</v>
      </c>
      <c r="L1137" s="24">
        <f t="shared" si="335"/>
        <v>0</v>
      </c>
      <c r="M1137" s="24">
        <f t="shared" si="335"/>
        <v>0</v>
      </c>
      <c r="N1137" s="24">
        <f t="shared" si="335"/>
        <v>0</v>
      </c>
      <c r="O1137" s="24">
        <f t="shared" si="335"/>
        <v>0</v>
      </c>
      <c r="P1137" s="24">
        <f t="shared" si="335"/>
        <v>0</v>
      </c>
      <c r="Q1137" s="24">
        <f t="shared" si="335"/>
        <v>0</v>
      </c>
      <c r="R1137" s="24">
        <f t="shared" si="335"/>
        <v>0</v>
      </c>
      <c r="S1137" s="24">
        <f t="shared" si="335"/>
        <v>0</v>
      </c>
      <c r="T1137" s="25" t="s">
        <v>31</v>
      </c>
      <c r="U1137" s="30"/>
      <c r="W1137" s="31"/>
    </row>
    <row r="1138" spans="2:23" s="38" customFormat="1" ht="21" hidden="1" customHeight="1" outlineLevel="1" x14ac:dyDescent="0.25">
      <c r="B1138" s="32"/>
      <c r="C1138" s="33"/>
      <c r="D1138" s="33"/>
      <c r="E1138" s="34"/>
      <c r="F1138" s="35"/>
      <c r="G1138" s="35"/>
      <c r="H1138" s="29">
        <f t="shared" si="333"/>
        <v>0</v>
      </c>
      <c r="I1138" s="29">
        <f t="shared" si="334"/>
        <v>0</v>
      </c>
      <c r="J1138" s="36">
        <f t="shared" si="337"/>
        <v>0</v>
      </c>
      <c r="K1138" s="24">
        <f t="shared" si="335"/>
        <v>0</v>
      </c>
      <c r="L1138" s="24">
        <f t="shared" si="335"/>
        <v>0</v>
      </c>
      <c r="M1138" s="24">
        <f t="shared" si="335"/>
        <v>0</v>
      </c>
      <c r="N1138" s="24">
        <f t="shared" si="335"/>
        <v>0</v>
      </c>
      <c r="O1138" s="24">
        <f t="shared" si="335"/>
        <v>0</v>
      </c>
      <c r="P1138" s="24">
        <f t="shared" si="335"/>
        <v>0</v>
      </c>
      <c r="Q1138" s="24">
        <f t="shared" si="335"/>
        <v>0</v>
      </c>
      <c r="R1138" s="24">
        <f t="shared" si="335"/>
        <v>0</v>
      </c>
      <c r="S1138" s="24">
        <f t="shared" si="335"/>
        <v>0</v>
      </c>
      <c r="T1138" s="37" t="s">
        <v>31</v>
      </c>
      <c r="U1138" s="37"/>
    </row>
    <row r="1139" spans="2:23" s="26" customFormat="1" ht="21" hidden="1" customHeight="1" outlineLevel="1" x14ac:dyDescent="0.25">
      <c r="B1139" s="27"/>
      <c r="C1139" s="18"/>
      <c r="D1139" s="18"/>
      <c r="E1139" s="19"/>
      <c r="F1139" s="20"/>
      <c r="G1139" s="28"/>
      <c r="H1139" s="29">
        <f t="shared" si="333"/>
        <v>0</v>
      </c>
      <c r="I1139" s="29">
        <f t="shared" si="334"/>
        <v>0</v>
      </c>
      <c r="J1139" s="29">
        <f t="shared" si="337"/>
        <v>0</v>
      </c>
      <c r="K1139" s="24">
        <f t="shared" si="335"/>
        <v>0</v>
      </c>
      <c r="L1139" s="24">
        <f t="shared" si="335"/>
        <v>0</v>
      </c>
      <c r="M1139" s="24">
        <f t="shared" si="335"/>
        <v>0</v>
      </c>
      <c r="N1139" s="24">
        <f t="shared" si="335"/>
        <v>0</v>
      </c>
      <c r="O1139" s="24">
        <f t="shared" si="335"/>
        <v>0</v>
      </c>
      <c r="P1139" s="24">
        <f t="shared" si="335"/>
        <v>0</v>
      </c>
      <c r="Q1139" s="24">
        <f t="shared" si="335"/>
        <v>0</v>
      </c>
      <c r="R1139" s="24">
        <f t="shared" si="335"/>
        <v>0</v>
      </c>
      <c r="S1139" s="24">
        <f t="shared" si="335"/>
        <v>0</v>
      </c>
      <c r="T1139" s="25" t="s">
        <v>31</v>
      </c>
      <c r="U1139" s="30"/>
      <c r="W1139" s="31"/>
    </row>
    <row r="1140" spans="2:23" s="26" customFormat="1" ht="21" hidden="1" customHeight="1" outlineLevel="1" x14ac:dyDescent="0.25">
      <c r="B1140" s="17"/>
      <c r="C1140" s="18"/>
      <c r="D1140" s="19"/>
      <c r="E1140" s="20"/>
      <c r="F1140" s="21"/>
      <c r="G1140" s="22"/>
      <c r="H1140" s="29">
        <f t="shared" si="333"/>
        <v>0</v>
      </c>
      <c r="I1140" s="29">
        <f t="shared" si="334"/>
        <v>0</v>
      </c>
      <c r="J1140" s="23">
        <f t="shared" ref="J1140" si="338">IF($D1140=J$6,$C1140*$G1140,0)</f>
        <v>0</v>
      </c>
      <c r="K1140" s="24">
        <f t="shared" si="335"/>
        <v>0</v>
      </c>
      <c r="L1140" s="24">
        <f t="shared" si="335"/>
        <v>0</v>
      </c>
      <c r="M1140" s="24">
        <f t="shared" si="335"/>
        <v>0</v>
      </c>
      <c r="N1140" s="24">
        <f t="shared" si="335"/>
        <v>0</v>
      </c>
      <c r="O1140" s="24">
        <f t="shared" si="335"/>
        <v>0</v>
      </c>
      <c r="P1140" s="24">
        <f t="shared" si="335"/>
        <v>0</v>
      </c>
      <c r="Q1140" s="24">
        <f t="shared" si="335"/>
        <v>0</v>
      </c>
      <c r="R1140" s="24">
        <f t="shared" si="335"/>
        <v>0</v>
      </c>
      <c r="S1140" s="24">
        <f t="shared" si="335"/>
        <v>0</v>
      </c>
      <c r="T1140" s="31"/>
    </row>
    <row r="1141" spans="2:23" s="26" customFormat="1" ht="21" hidden="1" customHeight="1" outlineLevel="1" x14ac:dyDescent="0.25">
      <c r="B1141" s="27"/>
      <c r="C1141" s="18"/>
      <c r="D1141" s="18"/>
      <c r="E1141" s="19"/>
      <c r="F1141" s="20"/>
      <c r="G1141" s="28"/>
      <c r="H1141" s="29">
        <f t="shared" si="333"/>
        <v>0</v>
      </c>
      <c r="I1141" s="29">
        <f t="shared" si="334"/>
        <v>0</v>
      </c>
      <c r="J1141" s="29">
        <f t="shared" ref="J1141:J1145" si="339">(H1141*D1141)+(I1141*D1141)</f>
        <v>0</v>
      </c>
      <c r="K1141" s="24">
        <f t="shared" si="335"/>
        <v>0</v>
      </c>
      <c r="L1141" s="24">
        <f t="shared" si="335"/>
        <v>0</v>
      </c>
      <c r="M1141" s="24">
        <f t="shared" si="335"/>
        <v>0</v>
      </c>
      <c r="N1141" s="24">
        <f t="shared" si="335"/>
        <v>0</v>
      </c>
      <c r="O1141" s="24">
        <f t="shared" si="335"/>
        <v>0</v>
      </c>
      <c r="P1141" s="24">
        <f t="shared" si="335"/>
        <v>0</v>
      </c>
      <c r="Q1141" s="24">
        <f t="shared" si="335"/>
        <v>0</v>
      </c>
      <c r="R1141" s="24">
        <f t="shared" si="335"/>
        <v>0</v>
      </c>
      <c r="S1141" s="24">
        <f t="shared" si="335"/>
        <v>0</v>
      </c>
      <c r="T1141" s="25" t="s">
        <v>31</v>
      </c>
      <c r="U1141" s="30"/>
      <c r="W1141" s="31"/>
    </row>
    <row r="1142" spans="2:23" s="26" customFormat="1" ht="21" hidden="1" customHeight="1" outlineLevel="1" x14ac:dyDescent="0.25">
      <c r="B1142" s="27"/>
      <c r="C1142" s="18"/>
      <c r="D1142" s="18"/>
      <c r="E1142" s="19"/>
      <c r="F1142" s="20"/>
      <c r="G1142" s="28"/>
      <c r="H1142" s="29">
        <f t="shared" si="333"/>
        <v>0</v>
      </c>
      <c r="I1142" s="29">
        <f t="shared" si="334"/>
        <v>0</v>
      </c>
      <c r="J1142" s="29">
        <f t="shared" si="339"/>
        <v>0</v>
      </c>
      <c r="K1142" s="24">
        <f t="shared" si="335"/>
        <v>0</v>
      </c>
      <c r="L1142" s="24">
        <f t="shared" si="335"/>
        <v>0</v>
      </c>
      <c r="M1142" s="24">
        <f t="shared" si="335"/>
        <v>0</v>
      </c>
      <c r="N1142" s="24">
        <f t="shared" si="335"/>
        <v>0</v>
      </c>
      <c r="O1142" s="24">
        <f t="shared" si="335"/>
        <v>0</v>
      </c>
      <c r="P1142" s="24">
        <f t="shared" si="335"/>
        <v>0</v>
      </c>
      <c r="Q1142" s="24">
        <f t="shared" si="335"/>
        <v>0</v>
      </c>
      <c r="R1142" s="24">
        <f t="shared" si="335"/>
        <v>0</v>
      </c>
      <c r="S1142" s="24">
        <f t="shared" si="335"/>
        <v>0</v>
      </c>
      <c r="T1142" s="25" t="s">
        <v>31</v>
      </c>
      <c r="U1142" s="30"/>
      <c r="W1142" s="31"/>
    </row>
    <row r="1143" spans="2:23" s="26" customFormat="1" ht="21" hidden="1" customHeight="1" outlineLevel="1" x14ac:dyDescent="0.25">
      <c r="B1143" s="27"/>
      <c r="C1143" s="18"/>
      <c r="D1143" s="18"/>
      <c r="E1143" s="19"/>
      <c r="F1143" s="20"/>
      <c r="G1143" s="28"/>
      <c r="H1143" s="29">
        <f t="shared" si="333"/>
        <v>0</v>
      </c>
      <c r="I1143" s="29">
        <f t="shared" si="334"/>
        <v>0</v>
      </c>
      <c r="J1143" s="29">
        <f t="shared" si="339"/>
        <v>0</v>
      </c>
      <c r="K1143" s="24">
        <f t="shared" si="335"/>
        <v>0</v>
      </c>
      <c r="L1143" s="24">
        <f t="shared" si="335"/>
        <v>0</v>
      </c>
      <c r="M1143" s="24">
        <f t="shared" si="335"/>
        <v>0</v>
      </c>
      <c r="N1143" s="24">
        <f t="shared" si="335"/>
        <v>0</v>
      </c>
      <c r="O1143" s="24">
        <f t="shared" si="335"/>
        <v>0</v>
      </c>
      <c r="P1143" s="24">
        <f t="shared" si="335"/>
        <v>0</v>
      </c>
      <c r="Q1143" s="24">
        <f t="shared" si="335"/>
        <v>0</v>
      </c>
      <c r="R1143" s="24">
        <f t="shared" si="335"/>
        <v>0</v>
      </c>
      <c r="S1143" s="24">
        <f t="shared" si="335"/>
        <v>0</v>
      </c>
      <c r="T1143" s="25" t="s">
        <v>31</v>
      </c>
      <c r="U1143" s="30"/>
      <c r="W1143" s="31"/>
    </row>
    <row r="1144" spans="2:23" s="26" customFormat="1" ht="21" hidden="1" customHeight="1" outlineLevel="1" x14ac:dyDescent="0.25">
      <c r="B1144" s="27"/>
      <c r="C1144" s="18"/>
      <c r="D1144" s="18"/>
      <c r="E1144" s="19"/>
      <c r="F1144" s="20"/>
      <c r="G1144" s="28"/>
      <c r="H1144" s="29">
        <f t="shared" si="333"/>
        <v>0</v>
      </c>
      <c r="I1144" s="29">
        <f t="shared" si="334"/>
        <v>0</v>
      </c>
      <c r="J1144" s="29">
        <f t="shared" si="339"/>
        <v>0</v>
      </c>
      <c r="K1144" s="24">
        <f t="shared" si="335"/>
        <v>0</v>
      </c>
      <c r="L1144" s="24">
        <f t="shared" si="335"/>
        <v>0</v>
      </c>
      <c r="M1144" s="24">
        <f t="shared" si="335"/>
        <v>0</v>
      </c>
      <c r="N1144" s="24">
        <f t="shared" si="335"/>
        <v>0</v>
      </c>
      <c r="O1144" s="24">
        <f t="shared" si="335"/>
        <v>0</v>
      </c>
      <c r="P1144" s="24">
        <f t="shared" si="335"/>
        <v>0</v>
      </c>
      <c r="Q1144" s="24">
        <f t="shared" si="335"/>
        <v>0</v>
      </c>
      <c r="R1144" s="24">
        <f t="shared" si="335"/>
        <v>0</v>
      </c>
      <c r="S1144" s="24">
        <f t="shared" si="335"/>
        <v>0</v>
      </c>
      <c r="T1144" s="25" t="s">
        <v>31</v>
      </c>
      <c r="U1144" s="30"/>
      <c r="W1144" s="31"/>
    </row>
    <row r="1145" spans="2:23" s="38" customFormat="1" ht="21" hidden="1" customHeight="1" outlineLevel="1" x14ac:dyDescent="0.25">
      <c r="B1145" s="32"/>
      <c r="C1145" s="33"/>
      <c r="D1145" s="33"/>
      <c r="E1145" s="34"/>
      <c r="F1145" s="35"/>
      <c r="G1145" s="35"/>
      <c r="H1145" s="29">
        <f t="shared" si="333"/>
        <v>0</v>
      </c>
      <c r="I1145" s="29">
        <f t="shared" si="334"/>
        <v>0</v>
      </c>
      <c r="J1145" s="36">
        <f t="shared" si="339"/>
        <v>0</v>
      </c>
      <c r="K1145" s="24">
        <f t="shared" si="335"/>
        <v>0</v>
      </c>
      <c r="L1145" s="24">
        <f t="shared" si="335"/>
        <v>0</v>
      </c>
      <c r="M1145" s="24">
        <f t="shared" si="335"/>
        <v>0</v>
      </c>
      <c r="N1145" s="24">
        <f t="shared" si="335"/>
        <v>0</v>
      </c>
      <c r="O1145" s="24">
        <f t="shared" si="335"/>
        <v>0</v>
      </c>
      <c r="P1145" s="24">
        <f t="shared" si="335"/>
        <v>0</v>
      </c>
      <c r="Q1145" s="24">
        <f t="shared" si="335"/>
        <v>0</v>
      </c>
      <c r="R1145" s="24">
        <f t="shared" si="335"/>
        <v>0</v>
      </c>
      <c r="S1145" s="24">
        <f t="shared" si="335"/>
        <v>0</v>
      </c>
      <c r="T1145" s="37" t="s">
        <v>31</v>
      </c>
      <c r="U1145" s="37"/>
    </row>
    <row r="1146" spans="2:23" s="26" customFormat="1" ht="21" hidden="1" customHeight="1" outlineLevel="1" x14ac:dyDescent="0.25">
      <c r="B1146" s="17"/>
      <c r="C1146" s="18"/>
      <c r="D1146" s="19"/>
      <c r="E1146" s="20"/>
      <c r="F1146" s="21"/>
      <c r="G1146" s="22"/>
      <c r="H1146" s="29">
        <f t="shared" si="333"/>
        <v>0</v>
      </c>
      <c r="I1146" s="29">
        <f t="shared" si="334"/>
        <v>0</v>
      </c>
      <c r="J1146" s="23">
        <f t="shared" ref="J1146" si="340">IF($D1146=J$6,$C1146*$G1146,0)</f>
        <v>0</v>
      </c>
      <c r="K1146" s="24">
        <f t="shared" si="335"/>
        <v>0</v>
      </c>
      <c r="L1146" s="24">
        <f t="shared" si="335"/>
        <v>0</v>
      </c>
      <c r="M1146" s="24">
        <f t="shared" si="335"/>
        <v>0</v>
      </c>
      <c r="N1146" s="24">
        <f t="shared" si="335"/>
        <v>0</v>
      </c>
      <c r="O1146" s="24">
        <f t="shared" si="335"/>
        <v>0</v>
      </c>
      <c r="P1146" s="24">
        <f t="shared" si="335"/>
        <v>0</v>
      </c>
      <c r="Q1146" s="24">
        <f t="shared" si="335"/>
        <v>0</v>
      </c>
      <c r="R1146" s="24">
        <f t="shared" si="335"/>
        <v>0</v>
      </c>
      <c r="S1146" s="24">
        <f t="shared" si="335"/>
        <v>0</v>
      </c>
      <c r="T1146" s="31"/>
    </row>
    <row r="1147" spans="2:23" s="26" customFormat="1" ht="21" hidden="1" customHeight="1" outlineLevel="1" x14ac:dyDescent="0.25">
      <c r="B1147" s="27"/>
      <c r="C1147" s="18"/>
      <c r="D1147" s="18"/>
      <c r="E1147" s="19"/>
      <c r="F1147" s="20"/>
      <c r="G1147" s="28"/>
      <c r="H1147" s="29">
        <f t="shared" si="333"/>
        <v>0</v>
      </c>
      <c r="I1147" s="29">
        <f t="shared" si="334"/>
        <v>0</v>
      </c>
      <c r="J1147" s="29">
        <f t="shared" ref="J1147:J1156" si="341">(H1147*D1147)+(I1147*D1147)</f>
        <v>0</v>
      </c>
      <c r="K1147" s="24">
        <f t="shared" si="335"/>
        <v>0</v>
      </c>
      <c r="L1147" s="24">
        <f t="shared" si="335"/>
        <v>0</v>
      </c>
      <c r="M1147" s="24">
        <f t="shared" si="335"/>
        <v>0</v>
      </c>
      <c r="N1147" s="24">
        <f t="shared" si="335"/>
        <v>0</v>
      </c>
      <c r="O1147" s="24">
        <f t="shared" si="335"/>
        <v>0</v>
      </c>
      <c r="P1147" s="24">
        <f t="shared" si="335"/>
        <v>0</v>
      </c>
      <c r="Q1147" s="24">
        <f t="shared" si="335"/>
        <v>0</v>
      </c>
      <c r="R1147" s="24">
        <f t="shared" si="335"/>
        <v>0</v>
      </c>
      <c r="S1147" s="24">
        <f t="shared" si="335"/>
        <v>0</v>
      </c>
      <c r="T1147" s="25" t="s">
        <v>31</v>
      </c>
      <c r="U1147" s="30"/>
      <c r="W1147" s="31"/>
    </row>
    <row r="1148" spans="2:23" s="26" customFormat="1" ht="21" hidden="1" customHeight="1" outlineLevel="1" x14ac:dyDescent="0.25">
      <c r="B1148" s="27"/>
      <c r="C1148" s="18"/>
      <c r="D1148" s="18"/>
      <c r="E1148" s="19"/>
      <c r="F1148" s="20"/>
      <c r="G1148" s="28"/>
      <c r="H1148" s="29">
        <f t="shared" si="333"/>
        <v>0</v>
      </c>
      <c r="I1148" s="29">
        <f t="shared" si="334"/>
        <v>0</v>
      </c>
      <c r="J1148" s="29">
        <f t="shared" si="341"/>
        <v>0</v>
      </c>
      <c r="K1148" s="24">
        <f t="shared" si="335"/>
        <v>0</v>
      </c>
      <c r="L1148" s="24">
        <f t="shared" si="335"/>
        <v>0</v>
      </c>
      <c r="M1148" s="24">
        <f t="shared" si="335"/>
        <v>0</v>
      </c>
      <c r="N1148" s="24">
        <f t="shared" si="335"/>
        <v>0</v>
      </c>
      <c r="O1148" s="24">
        <f t="shared" si="335"/>
        <v>0</v>
      </c>
      <c r="P1148" s="24">
        <f t="shared" si="335"/>
        <v>0</v>
      </c>
      <c r="Q1148" s="24">
        <f t="shared" si="335"/>
        <v>0</v>
      </c>
      <c r="R1148" s="24">
        <f t="shared" si="335"/>
        <v>0</v>
      </c>
      <c r="S1148" s="24">
        <f t="shared" si="335"/>
        <v>0</v>
      </c>
      <c r="T1148" s="25" t="s">
        <v>31</v>
      </c>
      <c r="U1148" s="30"/>
      <c r="W1148" s="31"/>
    </row>
    <row r="1149" spans="2:23" s="26" customFormat="1" ht="21" hidden="1" customHeight="1" outlineLevel="1" x14ac:dyDescent="0.25">
      <c r="B1149" s="27"/>
      <c r="C1149" s="18"/>
      <c r="D1149" s="18"/>
      <c r="E1149" s="19"/>
      <c r="F1149" s="20"/>
      <c r="G1149" s="28"/>
      <c r="H1149" s="29">
        <f t="shared" si="333"/>
        <v>0</v>
      </c>
      <c r="I1149" s="29">
        <f t="shared" si="334"/>
        <v>0</v>
      </c>
      <c r="J1149" s="29">
        <f t="shared" si="341"/>
        <v>0</v>
      </c>
      <c r="K1149" s="24">
        <f t="shared" si="335"/>
        <v>0</v>
      </c>
      <c r="L1149" s="24">
        <f t="shared" si="335"/>
        <v>0</v>
      </c>
      <c r="M1149" s="24">
        <f t="shared" si="335"/>
        <v>0</v>
      </c>
      <c r="N1149" s="24">
        <f t="shared" si="335"/>
        <v>0</v>
      </c>
      <c r="O1149" s="24">
        <f t="shared" si="335"/>
        <v>0</v>
      </c>
      <c r="P1149" s="24">
        <f t="shared" si="335"/>
        <v>0</v>
      </c>
      <c r="Q1149" s="24">
        <f t="shared" si="335"/>
        <v>0</v>
      </c>
      <c r="R1149" s="24">
        <f t="shared" si="335"/>
        <v>0</v>
      </c>
      <c r="S1149" s="24">
        <f t="shared" si="335"/>
        <v>0</v>
      </c>
      <c r="T1149" s="25" t="s">
        <v>31</v>
      </c>
      <c r="U1149" s="30"/>
      <c r="W1149" s="31"/>
    </row>
    <row r="1150" spans="2:23" s="26" customFormat="1" ht="21" hidden="1" customHeight="1" outlineLevel="1" x14ac:dyDescent="0.25">
      <c r="B1150" s="27"/>
      <c r="C1150" s="18"/>
      <c r="D1150" s="18"/>
      <c r="E1150" s="19"/>
      <c r="F1150" s="20"/>
      <c r="G1150" s="28"/>
      <c r="H1150" s="29">
        <f t="shared" si="333"/>
        <v>0</v>
      </c>
      <c r="I1150" s="29">
        <f t="shared" si="334"/>
        <v>0</v>
      </c>
      <c r="J1150" s="29">
        <f t="shared" si="341"/>
        <v>0</v>
      </c>
      <c r="K1150" s="24">
        <f t="shared" si="335"/>
        <v>0</v>
      </c>
      <c r="L1150" s="24">
        <f t="shared" si="335"/>
        <v>0</v>
      </c>
      <c r="M1150" s="24">
        <f t="shared" si="335"/>
        <v>0</v>
      </c>
      <c r="N1150" s="24">
        <f t="shared" si="335"/>
        <v>0</v>
      </c>
      <c r="O1150" s="24">
        <f t="shared" si="335"/>
        <v>0</v>
      </c>
      <c r="P1150" s="24">
        <f t="shared" si="335"/>
        <v>0</v>
      </c>
      <c r="Q1150" s="24">
        <f t="shared" si="335"/>
        <v>0</v>
      </c>
      <c r="R1150" s="24">
        <f t="shared" si="335"/>
        <v>0</v>
      </c>
      <c r="S1150" s="24">
        <f t="shared" si="335"/>
        <v>0</v>
      </c>
      <c r="T1150" s="25" t="s">
        <v>31</v>
      </c>
      <c r="U1150" s="30"/>
      <c r="W1150" s="31"/>
    </row>
    <row r="1151" spans="2:23" s="26" customFormat="1" ht="21" hidden="1" customHeight="1" outlineLevel="1" x14ac:dyDescent="0.25">
      <c r="B1151" s="27"/>
      <c r="C1151" s="18"/>
      <c r="D1151" s="18"/>
      <c r="E1151" s="62"/>
      <c r="F1151" s="20"/>
      <c r="G1151" s="28"/>
      <c r="H1151" s="29">
        <f t="shared" si="333"/>
        <v>0</v>
      </c>
      <c r="I1151" s="29">
        <f t="shared" si="334"/>
        <v>0</v>
      </c>
      <c r="J1151" s="29">
        <f t="shared" si="341"/>
        <v>0</v>
      </c>
      <c r="K1151" s="24">
        <f t="shared" si="335"/>
        <v>0</v>
      </c>
      <c r="L1151" s="24">
        <f t="shared" si="335"/>
        <v>0</v>
      </c>
      <c r="M1151" s="24">
        <f t="shared" si="335"/>
        <v>0</v>
      </c>
      <c r="N1151" s="24">
        <f t="shared" si="335"/>
        <v>0</v>
      </c>
      <c r="O1151" s="24">
        <f t="shared" si="335"/>
        <v>0</v>
      </c>
      <c r="P1151" s="24">
        <f t="shared" si="335"/>
        <v>0</v>
      </c>
      <c r="Q1151" s="24">
        <f t="shared" si="335"/>
        <v>0</v>
      </c>
      <c r="R1151" s="24">
        <f t="shared" si="335"/>
        <v>0</v>
      </c>
      <c r="S1151" s="24">
        <f t="shared" si="335"/>
        <v>0</v>
      </c>
      <c r="T1151" s="25" t="s">
        <v>31</v>
      </c>
      <c r="U1151" s="30"/>
      <c r="W1151" s="31"/>
    </row>
    <row r="1152" spans="2:23" s="26" customFormat="1" ht="21" hidden="1" customHeight="1" outlineLevel="1" x14ac:dyDescent="0.25">
      <c r="B1152" s="27"/>
      <c r="C1152" s="18"/>
      <c r="D1152" s="18"/>
      <c r="E1152" s="19"/>
      <c r="F1152" s="20"/>
      <c r="G1152" s="28"/>
      <c r="H1152" s="29">
        <f t="shared" si="333"/>
        <v>0</v>
      </c>
      <c r="I1152" s="29">
        <f t="shared" si="334"/>
        <v>0</v>
      </c>
      <c r="J1152" s="29">
        <f t="shared" si="341"/>
        <v>0</v>
      </c>
      <c r="K1152" s="24">
        <f t="shared" si="335"/>
        <v>0</v>
      </c>
      <c r="L1152" s="24">
        <f t="shared" si="335"/>
        <v>0</v>
      </c>
      <c r="M1152" s="24">
        <f t="shared" si="335"/>
        <v>0</v>
      </c>
      <c r="N1152" s="24">
        <f t="shared" si="335"/>
        <v>0</v>
      </c>
      <c r="O1152" s="24">
        <f t="shared" si="335"/>
        <v>0</v>
      </c>
      <c r="P1152" s="24">
        <f t="shared" si="335"/>
        <v>0</v>
      </c>
      <c r="Q1152" s="24">
        <f t="shared" si="335"/>
        <v>0</v>
      </c>
      <c r="R1152" s="24">
        <f t="shared" si="335"/>
        <v>0</v>
      </c>
      <c r="S1152" s="24">
        <f t="shared" si="335"/>
        <v>0</v>
      </c>
      <c r="T1152" s="25" t="s">
        <v>31</v>
      </c>
      <c r="U1152" s="30"/>
      <c r="W1152" s="31"/>
    </row>
    <row r="1153" spans="2:23" s="38" customFormat="1" ht="21" hidden="1" customHeight="1" outlineLevel="1" x14ac:dyDescent="0.25">
      <c r="B1153" s="32"/>
      <c r="C1153" s="33"/>
      <c r="D1153" s="33"/>
      <c r="E1153" s="34"/>
      <c r="F1153" s="35"/>
      <c r="G1153" s="35"/>
      <c r="H1153" s="29">
        <f t="shared" si="333"/>
        <v>0</v>
      </c>
      <c r="I1153" s="29">
        <f t="shared" si="334"/>
        <v>0</v>
      </c>
      <c r="J1153" s="36">
        <f t="shared" si="341"/>
        <v>0</v>
      </c>
      <c r="K1153" s="24">
        <f t="shared" si="335"/>
        <v>0</v>
      </c>
      <c r="L1153" s="24">
        <f t="shared" si="335"/>
        <v>0</v>
      </c>
      <c r="M1153" s="24">
        <f t="shared" si="335"/>
        <v>0</v>
      </c>
      <c r="N1153" s="24">
        <f t="shared" si="335"/>
        <v>0</v>
      </c>
      <c r="O1153" s="24">
        <f t="shared" si="335"/>
        <v>0</v>
      </c>
      <c r="P1153" s="24">
        <f t="shared" si="335"/>
        <v>0</v>
      </c>
      <c r="Q1153" s="24">
        <f t="shared" si="335"/>
        <v>0</v>
      </c>
      <c r="R1153" s="24">
        <f t="shared" si="335"/>
        <v>0</v>
      </c>
      <c r="S1153" s="24">
        <f t="shared" si="335"/>
        <v>0</v>
      </c>
      <c r="T1153" s="37" t="s">
        <v>31</v>
      </c>
      <c r="U1153" s="37"/>
    </row>
    <row r="1154" spans="2:23" s="26" customFormat="1" ht="21" hidden="1" customHeight="1" outlineLevel="1" x14ac:dyDescent="0.25">
      <c r="B1154" s="27"/>
      <c r="C1154" s="18"/>
      <c r="D1154" s="18"/>
      <c r="E1154" s="19"/>
      <c r="F1154" s="20"/>
      <c r="G1154" s="28"/>
      <c r="H1154" s="29">
        <f t="shared" si="333"/>
        <v>0</v>
      </c>
      <c r="I1154" s="29">
        <f t="shared" si="334"/>
        <v>0</v>
      </c>
      <c r="J1154" s="29">
        <f t="shared" si="341"/>
        <v>0</v>
      </c>
      <c r="K1154" s="24">
        <f t="shared" si="335"/>
        <v>0</v>
      </c>
      <c r="L1154" s="24">
        <f t="shared" si="335"/>
        <v>0</v>
      </c>
      <c r="M1154" s="24">
        <f t="shared" si="335"/>
        <v>0</v>
      </c>
      <c r="N1154" s="24">
        <f t="shared" si="335"/>
        <v>0</v>
      </c>
      <c r="O1154" s="24">
        <f t="shared" si="335"/>
        <v>0</v>
      </c>
      <c r="P1154" s="24">
        <f t="shared" si="335"/>
        <v>0</v>
      </c>
      <c r="Q1154" s="24">
        <f t="shared" si="335"/>
        <v>0</v>
      </c>
      <c r="R1154" s="24">
        <f t="shared" si="335"/>
        <v>0</v>
      </c>
      <c r="S1154" s="24">
        <f t="shared" si="335"/>
        <v>0</v>
      </c>
      <c r="T1154" s="25" t="s">
        <v>31</v>
      </c>
      <c r="U1154" s="30"/>
      <c r="W1154" s="31"/>
    </row>
    <row r="1155" spans="2:23" s="38" customFormat="1" ht="21" hidden="1" customHeight="1" outlineLevel="1" x14ac:dyDescent="0.25">
      <c r="B1155" s="32"/>
      <c r="C1155" s="33"/>
      <c r="D1155" s="33"/>
      <c r="E1155" s="34"/>
      <c r="F1155" s="35"/>
      <c r="G1155" s="35"/>
      <c r="H1155" s="29">
        <f t="shared" si="333"/>
        <v>0</v>
      </c>
      <c r="I1155" s="29">
        <f t="shared" si="334"/>
        <v>0</v>
      </c>
      <c r="J1155" s="36">
        <f t="shared" si="341"/>
        <v>0</v>
      </c>
      <c r="K1155" s="24">
        <f t="shared" si="335"/>
        <v>0</v>
      </c>
      <c r="L1155" s="24">
        <f t="shared" si="335"/>
        <v>0</v>
      </c>
      <c r="M1155" s="24">
        <f t="shared" si="335"/>
        <v>0</v>
      </c>
      <c r="N1155" s="24">
        <f t="shared" si="335"/>
        <v>0</v>
      </c>
      <c r="O1155" s="24">
        <f t="shared" si="335"/>
        <v>0</v>
      </c>
      <c r="P1155" s="24">
        <f t="shared" si="335"/>
        <v>0</v>
      </c>
      <c r="Q1155" s="24">
        <f t="shared" si="335"/>
        <v>0</v>
      </c>
      <c r="R1155" s="24">
        <f t="shared" si="335"/>
        <v>0</v>
      </c>
      <c r="S1155" s="24">
        <f t="shared" si="335"/>
        <v>0</v>
      </c>
      <c r="T1155" s="37" t="s">
        <v>31</v>
      </c>
      <c r="U1155" s="37"/>
    </row>
    <row r="1156" spans="2:23" s="26" customFormat="1" ht="21" hidden="1" customHeight="1" outlineLevel="1" x14ac:dyDescent="0.25">
      <c r="B1156" s="27"/>
      <c r="C1156" s="18"/>
      <c r="D1156" s="18"/>
      <c r="E1156" s="62"/>
      <c r="F1156" s="20"/>
      <c r="G1156" s="28"/>
      <c r="H1156" s="29">
        <f t="shared" si="333"/>
        <v>0</v>
      </c>
      <c r="I1156" s="29">
        <f t="shared" si="334"/>
        <v>0</v>
      </c>
      <c r="J1156" s="29">
        <f t="shared" si="341"/>
        <v>0</v>
      </c>
      <c r="K1156" s="24">
        <f t="shared" si="335"/>
        <v>0</v>
      </c>
      <c r="L1156" s="24">
        <f t="shared" si="335"/>
        <v>0</v>
      </c>
      <c r="M1156" s="24">
        <f t="shared" si="335"/>
        <v>0</v>
      </c>
      <c r="N1156" s="24">
        <f t="shared" si="335"/>
        <v>0</v>
      </c>
      <c r="O1156" s="24">
        <f t="shared" si="335"/>
        <v>0</v>
      </c>
      <c r="P1156" s="24">
        <f t="shared" si="335"/>
        <v>0</v>
      </c>
      <c r="Q1156" s="24">
        <f t="shared" si="335"/>
        <v>0</v>
      </c>
      <c r="R1156" s="24">
        <f t="shared" si="335"/>
        <v>0</v>
      </c>
      <c r="S1156" s="24">
        <f t="shared" si="335"/>
        <v>0</v>
      </c>
      <c r="T1156" s="25" t="s">
        <v>31</v>
      </c>
      <c r="U1156" s="30"/>
      <c r="W1156" s="31"/>
    </row>
    <row r="1157" spans="2:23" s="26" customFormat="1" ht="21" hidden="1" customHeight="1" outlineLevel="1" x14ac:dyDescent="0.25">
      <c r="B1157" s="17"/>
      <c r="C1157" s="18"/>
      <c r="D1157" s="19"/>
      <c r="E1157" s="20"/>
      <c r="F1157" s="21"/>
      <c r="G1157" s="22"/>
      <c r="H1157" s="29">
        <f t="shared" si="333"/>
        <v>0</v>
      </c>
      <c r="I1157" s="29">
        <f t="shared" si="334"/>
        <v>0</v>
      </c>
      <c r="J1157" s="23">
        <f t="shared" ref="J1157" si="342">IF($D1157=J$6,$C1157*$G1157,0)</f>
        <v>0</v>
      </c>
      <c r="K1157" s="24">
        <f t="shared" si="335"/>
        <v>0</v>
      </c>
      <c r="L1157" s="24">
        <f t="shared" si="335"/>
        <v>0</v>
      </c>
      <c r="M1157" s="24">
        <f t="shared" si="335"/>
        <v>0</v>
      </c>
      <c r="N1157" s="24">
        <f t="shared" si="335"/>
        <v>0</v>
      </c>
      <c r="O1157" s="24">
        <f t="shared" si="335"/>
        <v>0</v>
      </c>
      <c r="P1157" s="24">
        <f t="shared" si="335"/>
        <v>0</v>
      </c>
      <c r="Q1157" s="24">
        <f t="shared" si="335"/>
        <v>0</v>
      </c>
      <c r="R1157" s="24">
        <f t="shared" si="335"/>
        <v>0</v>
      </c>
      <c r="S1157" s="24">
        <f t="shared" si="335"/>
        <v>0</v>
      </c>
      <c r="T1157" s="25" t="s">
        <v>31</v>
      </c>
    </row>
    <row r="1158" spans="2:23" s="26" customFormat="1" ht="21" hidden="1" customHeight="1" outlineLevel="1" x14ac:dyDescent="0.25">
      <c r="B1158" s="27"/>
      <c r="C1158" s="18"/>
      <c r="D1158" s="18"/>
      <c r="E1158" s="19"/>
      <c r="F1158" s="20"/>
      <c r="G1158" s="28"/>
      <c r="H1158" s="29">
        <f t="shared" si="333"/>
        <v>0</v>
      </c>
      <c r="I1158" s="29">
        <f t="shared" si="334"/>
        <v>0</v>
      </c>
      <c r="J1158" s="29">
        <f t="shared" ref="J1158:J1159" si="343">(H1158*D1158)+(I1158*D1158)</f>
        <v>0</v>
      </c>
      <c r="K1158" s="24">
        <f t="shared" si="335"/>
        <v>0</v>
      </c>
      <c r="L1158" s="24">
        <f t="shared" si="335"/>
        <v>0</v>
      </c>
      <c r="M1158" s="24">
        <f t="shared" si="335"/>
        <v>0</v>
      </c>
      <c r="N1158" s="24">
        <f t="shared" si="335"/>
        <v>0</v>
      </c>
      <c r="O1158" s="24">
        <f t="shared" si="335"/>
        <v>0</v>
      </c>
      <c r="P1158" s="24">
        <f t="shared" si="335"/>
        <v>0</v>
      </c>
      <c r="Q1158" s="24">
        <f t="shared" si="335"/>
        <v>0</v>
      </c>
      <c r="R1158" s="24">
        <f t="shared" si="335"/>
        <v>0</v>
      </c>
      <c r="S1158" s="24">
        <f t="shared" si="335"/>
        <v>0</v>
      </c>
      <c r="T1158" s="25" t="s">
        <v>31</v>
      </c>
      <c r="U1158" s="30"/>
      <c r="W1158" s="31"/>
    </row>
    <row r="1159" spans="2:23" s="38" customFormat="1" ht="21" hidden="1" customHeight="1" outlineLevel="1" x14ac:dyDescent="0.25">
      <c r="B1159" s="32"/>
      <c r="C1159" s="33"/>
      <c r="D1159" s="33"/>
      <c r="E1159" s="34"/>
      <c r="F1159" s="35"/>
      <c r="G1159" s="35"/>
      <c r="H1159" s="29">
        <f t="shared" si="333"/>
        <v>0</v>
      </c>
      <c r="I1159" s="29">
        <f t="shared" si="334"/>
        <v>0</v>
      </c>
      <c r="J1159" s="36">
        <f t="shared" si="343"/>
        <v>0</v>
      </c>
      <c r="K1159" s="24">
        <f t="shared" si="335"/>
        <v>0</v>
      </c>
      <c r="L1159" s="61">
        <f t="shared" si="335"/>
        <v>0</v>
      </c>
      <c r="M1159" s="24">
        <f t="shared" si="335"/>
        <v>0</v>
      </c>
      <c r="N1159" s="24">
        <f t="shared" si="335"/>
        <v>0</v>
      </c>
      <c r="O1159" s="24">
        <f t="shared" si="335"/>
        <v>0</v>
      </c>
      <c r="P1159" s="24">
        <f t="shared" si="335"/>
        <v>0</v>
      </c>
      <c r="Q1159" s="24">
        <f t="shared" si="335"/>
        <v>0</v>
      </c>
      <c r="R1159" s="24">
        <f t="shared" si="335"/>
        <v>0</v>
      </c>
      <c r="S1159" s="24">
        <f t="shared" si="335"/>
        <v>0</v>
      </c>
      <c r="T1159" s="37" t="s">
        <v>31</v>
      </c>
      <c r="U1159" s="37"/>
    </row>
    <row r="1160" spans="2:23" s="26" customFormat="1" ht="21" hidden="1" customHeight="1" outlineLevel="1" x14ac:dyDescent="0.25">
      <c r="B1160" s="17"/>
      <c r="C1160" s="18"/>
      <c r="D1160" s="19"/>
      <c r="E1160" s="20"/>
      <c r="F1160" s="21"/>
      <c r="G1160" s="22"/>
      <c r="H1160" s="29">
        <f t="shared" si="333"/>
        <v>0</v>
      </c>
      <c r="I1160" s="29">
        <f t="shared" si="334"/>
        <v>0</v>
      </c>
      <c r="J1160" s="23">
        <f t="shared" ref="J1160" si="344">IF($D1160=J$6,$C1160*$G1160,0)</f>
        <v>0</v>
      </c>
      <c r="K1160" s="24">
        <f t="shared" si="335"/>
        <v>0</v>
      </c>
      <c r="L1160" s="24">
        <f t="shared" si="335"/>
        <v>0</v>
      </c>
      <c r="M1160" s="24">
        <f t="shared" si="335"/>
        <v>0</v>
      </c>
      <c r="N1160" s="24">
        <f t="shared" ref="K1160:S1165" si="345">IF($E1160=N$6,$J1160,0)</f>
        <v>0</v>
      </c>
      <c r="O1160" s="24">
        <f t="shared" si="345"/>
        <v>0</v>
      </c>
      <c r="P1160" s="24">
        <f t="shared" si="345"/>
        <v>0</v>
      </c>
      <c r="Q1160" s="24">
        <f t="shared" si="345"/>
        <v>0</v>
      </c>
      <c r="R1160" s="24">
        <f t="shared" si="345"/>
        <v>0</v>
      </c>
      <c r="S1160" s="24">
        <f t="shared" si="345"/>
        <v>0</v>
      </c>
      <c r="T1160" s="25" t="s">
        <v>31</v>
      </c>
    </row>
    <row r="1161" spans="2:23" s="26" customFormat="1" ht="21" hidden="1" customHeight="1" outlineLevel="1" x14ac:dyDescent="0.25">
      <c r="B1161" s="27"/>
      <c r="C1161" s="18"/>
      <c r="D1161" s="18"/>
      <c r="E1161" s="19"/>
      <c r="F1161" s="20"/>
      <c r="G1161" s="28"/>
      <c r="H1161" s="29">
        <f t="shared" si="333"/>
        <v>0</v>
      </c>
      <c r="I1161" s="29">
        <f t="shared" si="334"/>
        <v>0</v>
      </c>
      <c r="J1161" s="29">
        <f t="shared" ref="J1161:J1165" si="346">(H1161*D1161)+(I1161*D1161)</f>
        <v>0</v>
      </c>
      <c r="K1161" s="24">
        <f t="shared" si="345"/>
        <v>0</v>
      </c>
      <c r="L1161" s="24">
        <f t="shared" si="345"/>
        <v>0</v>
      </c>
      <c r="M1161" s="24">
        <f t="shared" si="345"/>
        <v>0</v>
      </c>
      <c r="N1161" s="24">
        <f t="shared" si="345"/>
        <v>0</v>
      </c>
      <c r="O1161" s="24">
        <f t="shared" si="345"/>
        <v>0</v>
      </c>
      <c r="P1161" s="24">
        <f t="shared" si="345"/>
        <v>0</v>
      </c>
      <c r="Q1161" s="24">
        <f t="shared" si="345"/>
        <v>0</v>
      </c>
      <c r="R1161" s="24">
        <f t="shared" si="345"/>
        <v>0</v>
      </c>
      <c r="S1161" s="24">
        <f t="shared" si="345"/>
        <v>0</v>
      </c>
      <c r="T1161" s="25" t="s">
        <v>31</v>
      </c>
      <c r="U1161" s="30"/>
      <c r="W1161" s="31"/>
    </row>
    <row r="1162" spans="2:23" s="38" customFormat="1" ht="21" hidden="1" customHeight="1" outlineLevel="1" x14ac:dyDescent="0.25">
      <c r="B1162" s="32"/>
      <c r="C1162" s="33"/>
      <c r="D1162" s="33"/>
      <c r="E1162" s="34"/>
      <c r="F1162" s="35"/>
      <c r="G1162" s="35"/>
      <c r="H1162" s="29">
        <f t="shared" si="333"/>
        <v>0</v>
      </c>
      <c r="I1162" s="29">
        <f t="shared" si="334"/>
        <v>0</v>
      </c>
      <c r="J1162" s="36">
        <f t="shared" si="346"/>
        <v>0</v>
      </c>
      <c r="K1162" s="24">
        <f t="shared" si="345"/>
        <v>0</v>
      </c>
      <c r="L1162" s="61">
        <f t="shared" si="345"/>
        <v>0</v>
      </c>
      <c r="M1162" s="24">
        <f t="shared" si="345"/>
        <v>0</v>
      </c>
      <c r="N1162" s="24">
        <f t="shared" si="345"/>
        <v>0</v>
      </c>
      <c r="O1162" s="24">
        <f t="shared" si="345"/>
        <v>0</v>
      </c>
      <c r="P1162" s="24">
        <f t="shared" si="345"/>
        <v>0</v>
      </c>
      <c r="Q1162" s="24">
        <f t="shared" si="345"/>
        <v>0</v>
      </c>
      <c r="R1162" s="24">
        <f t="shared" si="345"/>
        <v>0</v>
      </c>
      <c r="S1162" s="24">
        <f t="shared" si="345"/>
        <v>0</v>
      </c>
      <c r="T1162" s="37" t="s">
        <v>31</v>
      </c>
      <c r="U1162" s="37"/>
    </row>
    <row r="1163" spans="2:23" s="26" customFormat="1" ht="21" hidden="1" customHeight="1" outlineLevel="1" x14ac:dyDescent="0.25">
      <c r="B1163" s="27"/>
      <c r="C1163" s="18"/>
      <c r="D1163" s="18"/>
      <c r="E1163" s="19"/>
      <c r="F1163" s="20"/>
      <c r="G1163" s="28"/>
      <c r="H1163" s="29">
        <f t="shared" si="333"/>
        <v>0</v>
      </c>
      <c r="I1163" s="29">
        <f t="shared" si="334"/>
        <v>0</v>
      </c>
      <c r="J1163" s="29">
        <f t="shared" si="346"/>
        <v>0</v>
      </c>
      <c r="K1163" s="24">
        <f t="shared" si="345"/>
        <v>0</v>
      </c>
      <c r="L1163" s="24">
        <f t="shared" si="345"/>
        <v>0</v>
      </c>
      <c r="M1163" s="24">
        <f t="shared" si="345"/>
        <v>0</v>
      </c>
      <c r="N1163" s="24">
        <f t="shared" si="345"/>
        <v>0</v>
      </c>
      <c r="O1163" s="24">
        <f t="shared" si="345"/>
        <v>0</v>
      </c>
      <c r="P1163" s="24">
        <f t="shared" si="345"/>
        <v>0</v>
      </c>
      <c r="Q1163" s="24">
        <f t="shared" si="345"/>
        <v>0</v>
      </c>
      <c r="R1163" s="24">
        <f t="shared" si="345"/>
        <v>0</v>
      </c>
      <c r="S1163" s="24">
        <f t="shared" si="345"/>
        <v>0</v>
      </c>
      <c r="T1163" s="25" t="s">
        <v>31</v>
      </c>
      <c r="U1163" s="30"/>
      <c r="W1163" s="31"/>
    </row>
    <row r="1164" spans="2:23" s="38" customFormat="1" ht="21" hidden="1" customHeight="1" outlineLevel="1" x14ac:dyDescent="0.25">
      <c r="B1164" s="32"/>
      <c r="C1164" s="33"/>
      <c r="D1164" s="33"/>
      <c r="E1164" s="34"/>
      <c r="F1164" s="35"/>
      <c r="G1164" s="35"/>
      <c r="H1164" s="29">
        <f t="shared" si="333"/>
        <v>0</v>
      </c>
      <c r="I1164" s="29">
        <f t="shared" si="334"/>
        <v>0</v>
      </c>
      <c r="J1164" s="36">
        <f t="shared" si="346"/>
        <v>0</v>
      </c>
      <c r="K1164" s="24">
        <f t="shared" si="345"/>
        <v>0</v>
      </c>
      <c r="L1164" s="61">
        <f t="shared" si="345"/>
        <v>0</v>
      </c>
      <c r="M1164" s="24">
        <f t="shared" si="345"/>
        <v>0</v>
      </c>
      <c r="N1164" s="24">
        <f t="shared" si="345"/>
        <v>0</v>
      </c>
      <c r="O1164" s="24">
        <f t="shared" si="345"/>
        <v>0</v>
      </c>
      <c r="P1164" s="24">
        <f t="shared" si="345"/>
        <v>0</v>
      </c>
      <c r="Q1164" s="24">
        <f t="shared" si="345"/>
        <v>0</v>
      </c>
      <c r="R1164" s="24">
        <f t="shared" si="345"/>
        <v>0</v>
      </c>
      <c r="S1164" s="24">
        <f t="shared" si="345"/>
        <v>0</v>
      </c>
      <c r="T1164" s="37" t="s">
        <v>31</v>
      </c>
      <c r="U1164" s="37"/>
    </row>
    <row r="1165" spans="2:23" s="26" customFormat="1" ht="21" hidden="1" customHeight="1" outlineLevel="1" x14ac:dyDescent="0.25">
      <c r="B1165" s="27"/>
      <c r="C1165" s="18"/>
      <c r="D1165" s="18"/>
      <c r="E1165" s="19"/>
      <c r="F1165" s="20"/>
      <c r="G1165" s="28"/>
      <c r="H1165" s="29">
        <f t="shared" si="333"/>
        <v>0</v>
      </c>
      <c r="I1165" s="29">
        <f t="shared" si="334"/>
        <v>0</v>
      </c>
      <c r="J1165" s="29">
        <f t="shared" si="346"/>
        <v>0</v>
      </c>
      <c r="K1165" s="24">
        <f t="shared" si="345"/>
        <v>0</v>
      </c>
      <c r="L1165" s="24">
        <f t="shared" si="345"/>
        <v>0</v>
      </c>
      <c r="M1165" s="24">
        <f t="shared" si="345"/>
        <v>0</v>
      </c>
      <c r="N1165" s="24">
        <f t="shared" si="345"/>
        <v>0</v>
      </c>
      <c r="O1165" s="24">
        <f t="shared" si="345"/>
        <v>0</v>
      </c>
      <c r="P1165" s="24">
        <f t="shared" si="345"/>
        <v>0</v>
      </c>
      <c r="Q1165" s="24">
        <f t="shared" si="345"/>
        <v>0</v>
      </c>
      <c r="R1165" s="24">
        <f t="shared" si="345"/>
        <v>0</v>
      </c>
      <c r="S1165" s="24">
        <f t="shared" si="345"/>
        <v>0</v>
      </c>
      <c r="T1165" s="25" t="s">
        <v>31</v>
      </c>
      <c r="U1165" s="30"/>
      <c r="W1165" s="31"/>
    </row>
    <row r="1166" spans="2:23" s="26" customFormat="1" ht="21" hidden="1" customHeight="1" outlineLevel="1" x14ac:dyDescent="0.25">
      <c r="B1166" s="69"/>
      <c r="C1166" s="65"/>
      <c r="D1166" s="65"/>
      <c r="E1166" s="66"/>
      <c r="F1166" s="39"/>
      <c r="G1166" s="39"/>
      <c r="H1166" s="29">
        <f t="shared" si="333"/>
        <v>0</v>
      </c>
      <c r="I1166" s="29">
        <f t="shared" si="334"/>
        <v>0</v>
      </c>
      <c r="J1166" s="29"/>
      <c r="K1166" s="24"/>
      <c r="L1166" s="24"/>
      <c r="M1166" s="24"/>
      <c r="N1166" s="24"/>
      <c r="O1166" s="24"/>
      <c r="P1166" s="24"/>
      <c r="Q1166" s="24"/>
      <c r="R1166" s="24"/>
      <c r="S1166" s="24"/>
      <c r="T1166" s="25"/>
      <c r="U1166" s="30"/>
      <c r="W1166" s="31"/>
    </row>
    <row r="1167" spans="2:23" s="26" customFormat="1" ht="21" hidden="1" customHeight="1" outlineLevel="1" x14ac:dyDescent="0.25">
      <c r="B1167" s="9"/>
      <c r="C1167" s="18"/>
      <c r="D1167" s="18"/>
      <c r="E1167" s="62"/>
      <c r="F1167" s="20"/>
      <c r="G1167" s="28"/>
      <c r="H1167" s="29">
        <f t="shared" si="333"/>
        <v>0</v>
      </c>
      <c r="I1167" s="29">
        <f t="shared" si="334"/>
        <v>0</v>
      </c>
      <c r="J1167" s="63"/>
      <c r="K1167" s="24">
        <f t="shared" ref="K1167:S1192" si="347">IF($E1167=K$6,$J1167,0)</f>
        <v>0</v>
      </c>
      <c r="L1167" s="24">
        <f t="shared" si="347"/>
        <v>0</v>
      </c>
      <c r="M1167" s="24">
        <f t="shared" si="347"/>
        <v>0</v>
      </c>
      <c r="N1167" s="24">
        <f t="shared" si="347"/>
        <v>0</v>
      </c>
      <c r="O1167" s="24">
        <f t="shared" si="347"/>
        <v>0</v>
      </c>
      <c r="P1167" s="24">
        <f t="shared" si="347"/>
        <v>0</v>
      </c>
      <c r="Q1167" s="24">
        <f t="shared" si="347"/>
        <v>0</v>
      </c>
      <c r="R1167" s="24">
        <f t="shared" si="347"/>
        <v>0</v>
      </c>
      <c r="S1167" s="24">
        <f t="shared" si="347"/>
        <v>0</v>
      </c>
      <c r="T1167" s="30"/>
      <c r="U1167" s="30"/>
    </row>
    <row r="1168" spans="2:23" s="26" customFormat="1" ht="21" hidden="1" customHeight="1" outlineLevel="1" x14ac:dyDescent="0.25">
      <c r="B1168" s="9"/>
      <c r="C1168" s="18"/>
      <c r="D1168" s="18"/>
      <c r="E1168" s="62"/>
      <c r="F1168" s="20"/>
      <c r="G1168" s="28"/>
      <c r="H1168" s="29">
        <f t="shared" si="333"/>
        <v>0</v>
      </c>
      <c r="I1168" s="29">
        <f t="shared" si="334"/>
        <v>0</v>
      </c>
      <c r="J1168" s="63"/>
      <c r="K1168" s="24">
        <f t="shared" si="347"/>
        <v>0</v>
      </c>
      <c r="L1168" s="24">
        <f t="shared" si="347"/>
        <v>0</v>
      </c>
      <c r="M1168" s="24">
        <f t="shared" si="347"/>
        <v>0</v>
      </c>
      <c r="N1168" s="24">
        <f t="shared" si="347"/>
        <v>0</v>
      </c>
      <c r="O1168" s="24">
        <f t="shared" si="347"/>
        <v>0</v>
      </c>
      <c r="P1168" s="24">
        <f t="shared" si="347"/>
        <v>0</v>
      </c>
      <c r="Q1168" s="24">
        <f t="shared" si="347"/>
        <v>0</v>
      </c>
      <c r="R1168" s="24">
        <f t="shared" si="347"/>
        <v>0</v>
      </c>
      <c r="S1168" s="24">
        <f t="shared" si="347"/>
        <v>0</v>
      </c>
      <c r="T1168" s="30"/>
      <c r="U1168" s="30"/>
    </row>
    <row r="1169" spans="2:23" s="26" customFormat="1" ht="21" hidden="1" customHeight="1" outlineLevel="1" x14ac:dyDescent="0.25">
      <c r="B1169" s="27"/>
      <c r="C1169" s="18"/>
      <c r="D1169" s="18"/>
      <c r="E1169" s="62"/>
      <c r="F1169" s="39"/>
      <c r="G1169" s="39"/>
      <c r="H1169" s="29">
        <f t="shared" si="333"/>
        <v>0</v>
      </c>
      <c r="I1169" s="29">
        <f t="shared" si="334"/>
        <v>0</v>
      </c>
      <c r="J1169" s="29">
        <f t="shared" ref="J1169:J1171" si="348">(H1169*D1169)+(I1169*D1169)</f>
        <v>0</v>
      </c>
      <c r="K1169" s="24">
        <f t="shared" si="347"/>
        <v>0</v>
      </c>
      <c r="L1169" s="24">
        <f t="shared" si="347"/>
        <v>0</v>
      </c>
      <c r="M1169" s="24">
        <f t="shared" si="347"/>
        <v>0</v>
      </c>
      <c r="N1169" s="24">
        <f t="shared" si="347"/>
        <v>0</v>
      </c>
      <c r="O1169" s="24">
        <f t="shared" si="347"/>
        <v>0</v>
      </c>
      <c r="P1169" s="24">
        <f t="shared" si="347"/>
        <v>0</v>
      </c>
      <c r="Q1169" s="24">
        <f t="shared" si="347"/>
        <v>0</v>
      </c>
      <c r="R1169" s="24">
        <f t="shared" si="347"/>
        <v>0</v>
      </c>
      <c r="S1169" s="24">
        <f t="shared" si="347"/>
        <v>0</v>
      </c>
      <c r="T1169" s="25" t="s">
        <v>31</v>
      </c>
      <c r="U1169" s="30"/>
      <c r="W1169" s="31"/>
    </row>
    <row r="1170" spans="2:23" s="26" customFormat="1" ht="21" hidden="1" customHeight="1" outlineLevel="1" x14ac:dyDescent="0.25">
      <c r="B1170" s="27"/>
      <c r="C1170" s="18"/>
      <c r="D1170" s="18"/>
      <c r="E1170" s="62"/>
      <c r="F1170" s="39"/>
      <c r="G1170" s="39"/>
      <c r="H1170" s="29">
        <f t="shared" si="333"/>
        <v>0</v>
      </c>
      <c r="I1170" s="29">
        <f t="shared" si="334"/>
        <v>0</v>
      </c>
      <c r="J1170" s="29">
        <f t="shared" si="348"/>
        <v>0</v>
      </c>
      <c r="K1170" s="24">
        <f t="shared" si="347"/>
        <v>0</v>
      </c>
      <c r="L1170" s="24">
        <f t="shared" si="347"/>
        <v>0</v>
      </c>
      <c r="M1170" s="24">
        <f t="shared" si="347"/>
        <v>0</v>
      </c>
      <c r="N1170" s="24">
        <f t="shared" si="347"/>
        <v>0</v>
      </c>
      <c r="O1170" s="24">
        <f t="shared" si="347"/>
        <v>0</v>
      </c>
      <c r="P1170" s="24">
        <f t="shared" si="347"/>
        <v>0</v>
      </c>
      <c r="Q1170" s="24">
        <f t="shared" si="347"/>
        <v>0</v>
      </c>
      <c r="R1170" s="24">
        <f t="shared" si="347"/>
        <v>0</v>
      </c>
      <c r="S1170" s="24">
        <f t="shared" si="347"/>
        <v>0</v>
      </c>
      <c r="T1170" s="25" t="s">
        <v>31</v>
      </c>
      <c r="U1170" s="30"/>
      <c r="W1170" s="31"/>
    </row>
    <row r="1171" spans="2:23" s="38" customFormat="1" ht="21" hidden="1" customHeight="1" outlineLevel="1" x14ac:dyDescent="0.25">
      <c r="B1171" s="32"/>
      <c r="C1171" s="33"/>
      <c r="D1171" s="33"/>
      <c r="E1171" s="34"/>
      <c r="F1171" s="35"/>
      <c r="G1171" s="35"/>
      <c r="H1171" s="29">
        <f t="shared" si="333"/>
        <v>0</v>
      </c>
      <c r="I1171" s="29">
        <f t="shared" si="334"/>
        <v>0</v>
      </c>
      <c r="J1171" s="36">
        <f t="shared" si="348"/>
        <v>0</v>
      </c>
      <c r="K1171" s="24">
        <f t="shared" si="347"/>
        <v>0</v>
      </c>
      <c r="L1171" s="24">
        <f t="shared" si="347"/>
        <v>0</v>
      </c>
      <c r="M1171" s="24">
        <f t="shared" si="347"/>
        <v>0</v>
      </c>
      <c r="N1171" s="24">
        <f t="shared" si="347"/>
        <v>0</v>
      </c>
      <c r="O1171" s="24">
        <f t="shared" si="347"/>
        <v>0</v>
      </c>
      <c r="P1171" s="24">
        <f t="shared" si="347"/>
        <v>0</v>
      </c>
      <c r="Q1171" s="24">
        <f t="shared" si="347"/>
        <v>0</v>
      </c>
      <c r="R1171" s="24">
        <f t="shared" si="347"/>
        <v>0</v>
      </c>
      <c r="S1171" s="24">
        <f t="shared" si="347"/>
        <v>0</v>
      </c>
      <c r="T1171" s="37" t="s">
        <v>31</v>
      </c>
      <c r="U1171" s="37"/>
    </row>
    <row r="1172" spans="2:23" s="68" customFormat="1" ht="21" hidden="1" customHeight="1" outlineLevel="1" x14ac:dyDescent="0.25">
      <c r="B1172" s="17"/>
      <c r="C1172" s="65"/>
      <c r="D1172" s="65"/>
      <c r="E1172" s="66"/>
      <c r="F1172" s="39"/>
      <c r="G1172" s="39"/>
      <c r="H1172" s="29">
        <f t="shared" si="333"/>
        <v>0</v>
      </c>
      <c r="I1172" s="29">
        <f t="shared" si="334"/>
        <v>0</v>
      </c>
      <c r="J1172" s="29"/>
      <c r="K1172" s="24">
        <f t="shared" si="347"/>
        <v>0</v>
      </c>
      <c r="L1172" s="24">
        <f t="shared" si="347"/>
        <v>0</v>
      </c>
      <c r="M1172" s="24">
        <f t="shared" si="347"/>
        <v>0</v>
      </c>
      <c r="N1172" s="24">
        <f t="shared" si="347"/>
        <v>0</v>
      </c>
      <c r="O1172" s="24">
        <f t="shared" si="347"/>
        <v>0</v>
      </c>
      <c r="P1172" s="24">
        <f t="shared" si="347"/>
        <v>0</v>
      </c>
      <c r="Q1172" s="24">
        <f t="shared" si="347"/>
        <v>0</v>
      </c>
      <c r="R1172" s="24">
        <f t="shared" si="347"/>
        <v>0</v>
      </c>
      <c r="S1172" s="24">
        <f t="shared" si="347"/>
        <v>0</v>
      </c>
      <c r="T1172" s="25"/>
      <c r="U1172" s="67"/>
      <c r="V1172" s="26"/>
    </row>
    <row r="1173" spans="2:23" s="26" customFormat="1" ht="21" hidden="1" customHeight="1" outlineLevel="1" x14ac:dyDescent="0.25">
      <c r="B1173" s="27"/>
      <c r="C1173" s="18"/>
      <c r="D1173" s="18"/>
      <c r="E1173" s="62"/>
      <c r="F1173" s="39"/>
      <c r="G1173" s="39"/>
      <c r="H1173" s="29">
        <f t="shared" si="333"/>
        <v>0</v>
      </c>
      <c r="I1173" s="29">
        <f t="shared" si="334"/>
        <v>0</v>
      </c>
      <c r="J1173" s="29">
        <f t="shared" ref="J1173:J1176" si="349">(H1173*D1173)+(I1173*D1173)</f>
        <v>0</v>
      </c>
      <c r="K1173" s="24">
        <f t="shared" si="347"/>
        <v>0</v>
      </c>
      <c r="L1173" s="24">
        <f t="shared" si="347"/>
        <v>0</v>
      </c>
      <c r="M1173" s="24">
        <f t="shared" si="347"/>
        <v>0</v>
      </c>
      <c r="N1173" s="24">
        <f t="shared" si="347"/>
        <v>0</v>
      </c>
      <c r="O1173" s="24">
        <f t="shared" si="347"/>
        <v>0</v>
      </c>
      <c r="P1173" s="24">
        <f t="shared" si="347"/>
        <v>0</v>
      </c>
      <c r="Q1173" s="24">
        <f t="shared" si="347"/>
        <v>0</v>
      </c>
      <c r="R1173" s="24">
        <f t="shared" si="347"/>
        <v>0</v>
      </c>
      <c r="S1173" s="24">
        <f t="shared" si="347"/>
        <v>0</v>
      </c>
      <c r="T1173" s="25" t="s">
        <v>31</v>
      </c>
      <c r="U1173" s="30"/>
      <c r="W1173" s="31"/>
    </row>
    <row r="1174" spans="2:23" s="38" customFormat="1" ht="21" hidden="1" customHeight="1" outlineLevel="1" x14ac:dyDescent="0.25">
      <c r="B1174" s="32"/>
      <c r="C1174" s="33"/>
      <c r="D1174" s="33"/>
      <c r="E1174" s="34"/>
      <c r="F1174" s="35"/>
      <c r="G1174" s="35"/>
      <c r="H1174" s="29">
        <f t="shared" si="333"/>
        <v>0</v>
      </c>
      <c r="I1174" s="29">
        <f t="shared" si="334"/>
        <v>0</v>
      </c>
      <c r="J1174" s="36">
        <f t="shared" si="349"/>
        <v>0</v>
      </c>
      <c r="K1174" s="24">
        <f t="shared" si="347"/>
        <v>0</v>
      </c>
      <c r="L1174" s="24">
        <f t="shared" si="347"/>
        <v>0</v>
      </c>
      <c r="M1174" s="24">
        <f t="shared" si="347"/>
        <v>0</v>
      </c>
      <c r="N1174" s="24">
        <f t="shared" si="347"/>
        <v>0</v>
      </c>
      <c r="O1174" s="24">
        <f t="shared" si="347"/>
        <v>0</v>
      </c>
      <c r="P1174" s="24">
        <f t="shared" si="347"/>
        <v>0</v>
      </c>
      <c r="Q1174" s="24">
        <f t="shared" si="347"/>
        <v>0</v>
      </c>
      <c r="R1174" s="24">
        <f t="shared" si="347"/>
        <v>0</v>
      </c>
      <c r="S1174" s="24">
        <f t="shared" si="347"/>
        <v>0</v>
      </c>
      <c r="T1174" s="37" t="s">
        <v>31</v>
      </c>
      <c r="U1174" s="37"/>
    </row>
    <row r="1175" spans="2:23" s="26" customFormat="1" ht="21" hidden="1" customHeight="1" outlineLevel="1" x14ac:dyDescent="0.25">
      <c r="B1175" s="27"/>
      <c r="C1175" s="18"/>
      <c r="D1175" s="18"/>
      <c r="E1175" s="62"/>
      <c r="F1175" s="39"/>
      <c r="G1175" s="39"/>
      <c r="H1175" s="29">
        <f t="shared" si="333"/>
        <v>0</v>
      </c>
      <c r="I1175" s="29">
        <f t="shared" si="334"/>
        <v>0</v>
      </c>
      <c r="J1175" s="29">
        <f t="shared" si="349"/>
        <v>0</v>
      </c>
      <c r="K1175" s="24">
        <f t="shared" si="347"/>
        <v>0</v>
      </c>
      <c r="L1175" s="24">
        <f t="shared" si="347"/>
        <v>0</v>
      </c>
      <c r="M1175" s="24">
        <f t="shared" si="347"/>
        <v>0</v>
      </c>
      <c r="N1175" s="24">
        <f t="shared" si="347"/>
        <v>0</v>
      </c>
      <c r="O1175" s="24">
        <f t="shared" si="347"/>
        <v>0</v>
      </c>
      <c r="P1175" s="24">
        <f t="shared" si="347"/>
        <v>0</v>
      </c>
      <c r="Q1175" s="24">
        <f t="shared" si="347"/>
        <v>0</v>
      </c>
      <c r="R1175" s="24">
        <f t="shared" si="347"/>
        <v>0</v>
      </c>
      <c r="S1175" s="24">
        <f t="shared" si="347"/>
        <v>0</v>
      </c>
      <c r="T1175" s="25" t="s">
        <v>31</v>
      </c>
      <c r="U1175" s="30"/>
      <c r="W1175" s="31"/>
    </row>
    <row r="1176" spans="2:23" s="26" customFormat="1" ht="21" hidden="1" customHeight="1" outlineLevel="1" x14ac:dyDescent="0.25">
      <c r="B1176" s="27"/>
      <c r="C1176" s="18"/>
      <c r="D1176" s="18"/>
      <c r="E1176" s="62"/>
      <c r="F1176" s="39"/>
      <c r="G1176" s="39"/>
      <c r="H1176" s="29">
        <f t="shared" si="333"/>
        <v>0</v>
      </c>
      <c r="I1176" s="29">
        <f t="shared" si="334"/>
        <v>0</v>
      </c>
      <c r="J1176" s="29">
        <f t="shared" si="349"/>
        <v>0</v>
      </c>
      <c r="K1176" s="24">
        <f t="shared" si="347"/>
        <v>0</v>
      </c>
      <c r="L1176" s="24">
        <f t="shared" si="347"/>
        <v>0</v>
      </c>
      <c r="M1176" s="24">
        <f t="shared" si="347"/>
        <v>0</v>
      </c>
      <c r="N1176" s="24">
        <f t="shared" si="347"/>
        <v>0</v>
      </c>
      <c r="O1176" s="24">
        <f t="shared" si="347"/>
        <v>0</v>
      </c>
      <c r="P1176" s="24">
        <f t="shared" si="347"/>
        <v>0</v>
      </c>
      <c r="Q1176" s="24">
        <f t="shared" si="347"/>
        <v>0</v>
      </c>
      <c r="R1176" s="24">
        <f t="shared" si="347"/>
        <v>0</v>
      </c>
      <c r="S1176" s="24">
        <f t="shared" si="347"/>
        <v>0</v>
      </c>
      <c r="T1176" s="25" t="s">
        <v>31</v>
      </c>
      <c r="U1176" s="30"/>
      <c r="W1176" s="31"/>
    </row>
    <row r="1177" spans="2:23" s="68" customFormat="1" ht="21" hidden="1" customHeight="1" outlineLevel="1" x14ac:dyDescent="0.25">
      <c r="B1177" s="17"/>
      <c r="C1177" s="65"/>
      <c r="D1177" s="65"/>
      <c r="E1177" s="66"/>
      <c r="F1177" s="39"/>
      <c r="G1177" s="39"/>
      <c r="H1177" s="29">
        <f t="shared" si="333"/>
        <v>0</v>
      </c>
      <c r="I1177" s="29">
        <f t="shared" si="334"/>
        <v>0</v>
      </c>
      <c r="J1177" s="29"/>
      <c r="K1177" s="24">
        <f t="shared" si="347"/>
        <v>0</v>
      </c>
      <c r="L1177" s="24">
        <f t="shared" si="347"/>
        <v>0</v>
      </c>
      <c r="M1177" s="24">
        <f t="shared" si="347"/>
        <v>0</v>
      </c>
      <c r="N1177" s="24">
        <f t="shared" si="347"/>
        <v>0</v>
      </c>
      <c r="O1177" s="24">
        <f t="shared" si="347"/>
        <v>0</v>
      </c>
      <c r="P1177" s="24">
        <f t="shared" si="347"/>
        <v>0</v>
      </c>
      <c r="Q1177" s="24">
        <f t="shared" si="347"/>
        <v>0</v>
      </c>
      <c r="R1177" s="24">
        <f t="shared" si="347"/>
        <v>0</v>
      </c>
      <c r="S1177" s="24">
        <f t="shared" si="347"/>
        <v>0</v>
      </c>
      <c r="T1177" s="25"/>
      <c r="U1177" s="67"/>
      <c r="V1177" s="26"/>
    </row>
    <row r="1178" spans="2:23" s="26" customFormat="1" ht="21" hidden="1" customHeight="1" outlineLevel="1" x14ac:dyDescent="0.25">
      <c r="B1178" s="27"/>
      <c r="C1178" s="18"/>
      <c r="D1178" s="18"/>
      <c r="E1178" s="62"/>
      <c r="F1178" s="39"/>
      <c r="G1178" s="39"/>
      <c r="H1178" s="29">
        <f t="shared" si="333"/>
        <v>0</v>
      </c>
      <c r="I1178" s="29">
        <f t="shared" si="334"/>
        <v>0</v>
      </c>
      <c r="J1178" s="29">
        <f t="shared" ref="J1178:J1183" si="350">(H1178*D1178)+(I1178*D1178)</f>
        <v>0</v>
      </c>
      <c r="K1178" s="24">
        <f t="shared" si="347"/>
        <v>0</v>
      </c>
      <c r="L1178" s="24">
        <f t="shared" si="347"/>
        <v>0</v>
      </c>
      <c r="M1178" s="24">
        <f t="shared" si="347"/>
        <v>0</v>
      </c>
      <c r="N1178" s="24">
        <f t="shared" si="347"/>
        <v>0</v>
      </c>
      <c r="O1178" s="24">
        <f t="shared" si="347"/>
        <v>0</v>
      </c>
      <c r="P1178" s="24">
        <f t="shared" si="347"/>
        <v>0</v>
      </c>
      <c r="Q1178" s="24">
        <f t="shared" si="347"/>
        <v>0</v>
      </c>
      <c r="R1178" s="24">
        <f t="shared" si="347"/>
        <v>0</v>
      </c>
      <c r="S1178" s="24">
        <f t="shared" si="347"/>
        <v>0</v>
      </c>
      <c r="T1178" s="25" t="s">
        <v>31</v>
      </c>
      <c r="U1178" s="30"/>
      <c r="W1178" s="31"/>
    </row>
    <row r="1179" spans="2:23" s="38" customFormat="1" ht="21" hidden="1" customHeight="1" outlineLevel="1" x14ac:dyDescent="0.25">
      <c r="B1179" s="32"/>
      <c r="C1179" s="33"/>
      <c r="D1179" s="33"/>
      <c r="E1179" s="34"/>
      <c r="F1179" s="35"/>
      <c r="G1179" s="35"/>
      <c r="H1179" s="29">
        <f t="shared" si="333"/>
        <v>0</v>
      </c>
      <c r="I1179" s="29">
        <f t="shared" si="334"/>
        <v>0</v>
      </c>
      <c r="J1179" s="36">
        <f t="shared" si="350"/>
        <v>0</v>
      </c>
      <c r="K1179" s="24">
        <f t="shared" si="347"/>
        <v>0</v>
      </c>
      <c r="L1179" s="24">
        <f t="shared" si="347"/>
        <v>0</v>
      </c>
      <c r="M1179" s="24">
        <f t="shared" si="347"/>
        <v>0</v>
      </c>
      <c r="N1179" s="24">
        <f t="shared" si="347"/>
        <v>0</v>
      </c>
      <c r="O1179" s="24">
        <f t="shared" si="347"/>
        <v>0</v>
      </c>
      <c r="P1179" s="24">
        <f t="shared" si="347"/>
        <v>0</v>
      </c>
      <c r="Q1179" s="24">
        <f t="shared" si="347"/>
        <v>0</v>
      </c>
      <c r="R1179" s="24">
        <f t="shared" si="347"/>
        <v>0</v>
      </c>
      <c r="S1179" s="24">
        <f t="shared" si="347"/>
        <v>0</v>
      </c>
      <c r="T1179" s="37" t="s">
        <v>31</v>
      </c>
      <c r="U1179" s="37"/>
    </row>
    <row r="1180" spans="2:23" s="26" customFormat="1" ht="21" hidden="1" customHeight="1" outlineLevel="1" x14ac:dyDescent="0.25">
      <c r="B1180" s="27"/>
      <c r="C1180" s="18"/>
      <c r="D1180" s="18"/>
      <c r="E1180" s="19"/>
      <c r="F1180" s="20"/>
      <c r="G1180" s="28"/>
      <c r="H1180" s="29">
        <f t="shared" si="333"/>
        <v>0</v>
      </c>
      <c r="I1180" s="29">
        <f t="shared" si="334"/>
        <v>0</v>
      </c>
      <c r="J1180" s="29">
        <f t="shared" si="350"/>
        <v>0</v>
      </c>
      <c r="K1180" s="24">
        <f t="shared" si="347"/>
        <v>0</v>
      </c>
      <c r="L1180" s="24">
        <f t="shared" si="347"/>
        <v>0</v>
      </c>
      <c r="M1180" s="24">
        <f t="shared" si="347"/>
        <v>0</v>
      </c>
      <c r="N1180" s="24">
        <f t="shared" si="347"/>
        <v>0</v>
      </c>
      <c r="O1180" s="24">
        <f t="shared" si="347"/>
        <v>0</v>
      </c>
      <c r="P1180" s="24">
        <f t="shared" si="347"/>
        <v>0</v>
      </c>
      <c r="Q1180" s="24">
        <f t="shared" si="347"/>
        <v>0</v>
      </c>
      <c r="R1180" s="24">
        <f t="shared" si="347"/>
        <v>0</v>
      </c>
      <c r="S1180" s="24">
        <f t="shared" si="347"/>
        <v>0</v>
      </c>
      <c r="T1180" s="25" t="s">
        <v>31</v>
      </c>
      <c r="U1180" s="30"/>
      <c r="W1180" s="31"/>
    </row>
    <row r="1181" spans="2:23" s="26" customFormat="1" ht="21" hidden="1" customHeight="1" outlineLevel="1" x14ac:dyDescent="0.25">
      <c r="B1181" s="27"/>
      <c r="C1181" s="18"/>
      <c r="D1181" s="18"/>
      <c r="E1181" s="19"/>
      <c r="F1181" s="20"/>
      <c r="G1181" s="28"/>
      <c r="H1181" s="29">
        <f t="shared" si="333"/>
        <v>0</v>
      </c>
      <c r="I1181" s="29">
        <f t="shared" si="334"/>
        <v>0</v>
      </c>
      <c r="J1181" s="29">
        <f t="shared" si="350"/>
        <v>0</v>
      </c>
      <c r="K1181" s="24">
        <f t="shared" si="347"/>
        <v>0</v>
      </c>
      <c r="L1181" s="24">
        <f t="shared" si="347"/>
        <v>0</v>
      </c>
      <c r="M1181" s="24">
        <f t="shared" si="347"/>
        <v>0</v>
      </c>
      <c r="N1181" s="24">
        <f t="shared" si="347"/>
        <v>0</v>
      </c>
      <c r="O1181" s="24">
        <f t="shared" si="347"/>
        <v>0</v>
      </c>
      <c r="P1181" s="24">
        <f t="shared" si="347"/>
        <v>0</v>
      </c>
      <c r="Q1181" s="24">
        <f t="shared" si="347"/>
        <v>0</v>
      </c>
      <c r="R1181" s="24">
        <f t="shared" si="347"/>
        <v>0</v>
      </c>
      <c r="S1181" s="24">
        <f t="shared" si="347"/>
        <v>0</v>
      </c>
      <c r="T1181" s="25" t="s">
        <v>31</v>
      </c>
      <c r="U1181" s="30"/>
      <c r="W1181" s="31"/>
    </row>
    <row r="1182" spans="2:23" s="26" customFormat="1" ht="21" hidden="1" customHeight="1" outlineLevel="1" x14ac:dyDescent="0.25">
      <c r="B1182" s="27"/>
      <c r="C1182" s="18"/>
      <c r="D1182" s="18"/>
      <c r="E1182" s="19"/>
      <c r="F1182" s="20"/>
      <c r="G1182" s="28"/>
      <c r="H1182" s="29">
        <f t="shared" si="333"/>
        <v>0</v>
      </c>
      <c r="I1182" s="29">
        <f t="shared" si="334"/>
        <v>0</v>
      </c>
      <c r="J1182" s="29">
        <f t="shared" si="350"/>
        <v>0</v>
      </c>
      <c r="K1182" s="24">
        <f t="shared" si="347"/>
        <v>0</v>
      </c>
      <c r="L1182" s="24">
        <f t="shared" si="347"/>
        <v>0</v>
      </c>
      <c r="M1182" s="24">
        <f t="shared" si="347"/>
        <v>0</v>
      </c>
      <c r="N1182" s="24">
        <f t="shared" si="347"/>
        <v>0</v>
      </c>
      <c r="O1182" s="24">
        <f t="shared" si="347"/>
        <v>0</v>
      </c>
      <c r="P1182" s="24">
        <f t="shared" si="347"/>
        <v>0</v>
      </c>
      <c r="Q1182" s="24">
        <f t="shared" si="347"/>
        <v>0</v>
      </c>
      <c r="R1182" s="24">
        <f t="shared" si="347"/>
        <v>0</v>
      </c>
      <c r="S1182" s="24">
        <f t="shared" si="347"/>
        <v>0</v>
      </c>
      <c r="T1182" s="25" t="s">
        <v>31</v>
      </c>
      <c r="U1182" s="30"/>
      <c r="W1182" s="31"/>
    </row>
    <row r="1183" spans="2:23" s="26" customFormat="1" ht="21" hidden="1" customHeight="1" outlineLevel="1" x14ac:dyDescent="0.25">
      <c r="B1183" s="32"/>
      <c r="C1183" s="33"/>
      <c r="D1183" s="33"/>
      <c r="E1183" s="34"/>
      <c r="F1183" s="35"/>
      <c r="G1183" s="35"/>
      <c r="H1183" s="29">
        <f t="shared" si="333"/>
        <v>0</v>
      </c>
      <c r="I1183" s="29">
        <f t="shared" si="334"/>
        <v>0</v>
      </c>
      <c r="J1183" s="29">
        <f t="shared" si="350"/>
        <v>0</v>
      </c>
      <c r="K1183" s="24">
        <f t="shared" si="347"/>
        <v>0</v>
      </c>
      <c r="L1183" s="24">
        <f t="shared" si="347"/>
        <v>0</v>
      </c>
      <c r="M1183" s="24">
        <f t="shared" si="347"/>
        <v>0</v>
      </c>
      <c r="N1183" s="24">
        <f t="shared" si="347"/>
        <v>0</v>
      </c>
      <c r="O1183" s="24">
        <f t="shared" si="347"/>
        <v>0</v>
      </c>
      <c r="P1183" s="24">
        <f t="shared" si="347"/>
        <v>0</v>
      </c>
      <c r="Q1183" s="24">
        <f t="shared" si="347"/>
        <v>0</v>
      </c>
      <c r="R1183" s="24">
        <f t="shared" si="347"/>
        <v>0</v>
      </c>
      <c r="S1183" s="24">
        <f t="shared" si="347"/>
        <v>0</v>
      </c>
      <c r="T1183" s="25" t="s">
        <v>31</v>
      </c>
      <c r="U1183" s="30"/>
      <c r="W1183" s="31"/>
    </row>
    <row r="1184" spans="2:23" s="26" customFormat="1" ht="21" hidden="1" customHeight="1" outlineLevel="1" x14ac:dyDescent="0.25">
      <c r="B1184" s="17"/>
      <c r="C1184" s="18"/>
      <c r="D1184" s="19"/>
      <c r="E1184" s="20"/>
      <c r="F1184" s="21"/>
      <c r="G1184" s="22"/>
      <c r="H1184" s="29">
        <f t="shared" si="333"/>
        <v>0</v>
      </c>
      <c r="I1184" s="29">
        <f t="shared" si="334"/>
        <v>0</v>
      </c>
      <c r="J1184" s="23">
        <f t="shared" ref="J1184" si="351">IF($D1184=J$6,$C1184*$G1184,0)</f>
        <v>0</v>
      </c>
      <c r="K1184" s="24">
        <f t="shared" si="347"/>
        <v>0</v>
      </c>
      <c r="L1184" s="24">
        <f t="shared" si="347"/>
        <v>0</v>
      </c>
      <c r="M1184" s="24">
        <f t="shared" si="347"/>
        <v>0</v>
      </c>
      <c r="N1184" s="24">
        <f t="shared" si="347"/>
        <v>0</v>
      </c>
      <c r="O1184" s="24">
        <f t="shared" si="347"/>
        <v>0</v>
      </c>
      <c r="P1184" s="24">
        <f t="shared" si="347"/>
        <v>0</v>
      </c>
      <c r="Q1184" s="24">
        <f t="shared" si="347"/>
        <v>0</v>
      </c>
      <c r="R1184" s="24">
        <f t="shared" si="347"/>
        <v>0</v>
      </c>
      <c r="S1184" s="24">
        <f t="shared" si="347"/>
        <v>0</v>
      </c>
      <c r="T1184" s="31"/>
    </row>
    <row r="1185" spans="2:23" s="26" customFormat="1" ht="21" hidden="1" customHeight="1" outlineLevel="1" x14ac:dyDescent="0.25">
      <c r="B1185" s="27"/>
      <c r="C1185" s="18"/>
      <c r="D1185" s="18"/>
      <c r="E1185" s="19"/>
      <c r="F1185" s="20"/>
      <c r="G1185" s="28"/>
      <c r="H1185" s="29">
        <f t="shared" si="333"/>
        <v>0</v>
      </c>
      <c r="I1185" s="29">
        <f t="shared" si="334"/>
        <v>0</v>
      </c>
      <c r="J1185" s="29">
        <f t="shared" ref="J1185:J1192" si="352">(H1185*D1185)+(I1185*D1185)</f>
        <v>0</v>
      </c>
      <c r="K1185" s="24">
        <f t="shared" si="347"/>
        <v>0</v>
      </c>
      <c r="L1185" s="24">
        <f t="shared" si="347"/>
        <v>0</v>
      </c>
      <c r="M1185" s="24">
        <f t="shared" si="347"/>
        <v>0</v>
      </c>
      <c r="N1185" s="24">
        <f t="shared" si="347"/>
        <v>0</v>
      </c>
      <c r="O1185" s="24">
        <f t="shared" si="347"/>
        <v>0</v>
      </c>
      <c r="P1185" s="24">
        <f t="shared" si="347"/>
        <v>0</v>
      </c>
      <c r="Q1185" s="24">
        <f t="shared" si="347"/>
        <v>0</v>
      </c>
      <c r="R1185" s="24">
        <f t="shared" si="347"/>
        <v>0</v>
      </c>
      <c r="S1185" s="24">
        <f t="shared" si="347"/>
        <v>0</v>
      </c>
      <c r="T1185" s="25" t="s">
        <v>31</v>
      </c>
      <c r="U1185" s="30"/>
      <c r="W1185" s="31"/>
    </row>
    <row r="1186" spans="2:23" s="38" customFormat="1" ht="21" hidden="1" customHeight="1" outlineLevel="1" x14ac:dyDescent="0.25">
      <c r="B1186" s="32"/>
      <c r="C1186" s="33"/>
      <c r="D1186" s="33"/>
      <c r="E1186" s="34"/>
      <c r="F1186" s="35"/>
      <c r="G1186" s="35"/>
      <c r="H1186" s="29">
        <f t="shared" si="333"/>
        <v>0</v>
      </c>
      <c r="I1186" s="29">
        <f t="shared" si="334"/>
        <v>0</v>
      </c>
      <c r="J1186" s="36">
        <f t="shared" si="352"/>
        <v>0</v>
      </c>
      <c r="K1186" s="24">
        <f t="shared" si="347"/>
        <v>0</v>
      </c>
      <c r="L1186" s="24">
        <f t="shared" si="347"/>
        <v>0</v>
      </c>
      <c r="M1186" s="24">
        <f t="shared" si="347"/>
        <v>0</v>
      </c>
      <c r="N1186" s="24">
        <f t="shared" si="347"/>
        <v>0</v>
      </c>
      <c r="O1186" s="24">
        <f t="shared" si="347"/>
        <v>0</v>
      </c>
      <c r="P1186" s="24">
        <f t="shared" si="347"/>
        <v>0</v>
      </c>
      <c r="Q1186" s="24">
        <f t="shared" si="347"/>
        <v>0</v>
      </c>
      <c r="R1186" s="24">
        <f t="shared" si="347"/>
        <v>0</v>
      </c>
      <c r="S1186" s="24">
        <f t="shared" si="347"/>
        <v>0</v>
      </c>
      <c r="T1186" s="37" t="s">
        <v>31</v>
      </c>
      <c r="U1186" s="37"/>
    </row>
    <row r="1187" spans="2:23" s="26" customFormat="1" ht="21" hidden="1" customHeight="1" outlineLevel="1" x14ac:dyDescent="0.25">
      <c r="B1187" s="27"/>
      <c r="C1187" s="18"/>
      <c r="D1187" s="18"/>
      <c r="E1187" s="19"/>
      <c r="F1187" s="20"/>
      <c r="G1187" s="28"/>
      <c r="H1187" s="29">
        <f t="shared" si="333"/>
        <v>0</v>
      </c>
      <c r="I1187" s="29">
        <f t="shared" si="334"/>
        <v>0</v>
      </c>
      <c r="J1187" s="29">
        <f t="shared" si="352"/>
        <v>0</v>
      </c>
      <c r="K1187" s="24">
        <f t="shared" si="347"/>
        <v>0</v>
      </c>
      <c r="L1187" s="24">
        <f t="shared" si="347"/>
        <v>0</v>
      </c>
      <c r="M1187" s="24">
        <f t="shared" si="347"/>
        <v>0</v>
      </c>
      <c r="N1187" s="24">
        <f t="shared" si="347"/>
        <v>0</v>
      </c>
      <c r="O1187" s="24">
        <f t="shared" si="347"/>
        <v>0</v>
      </c>
      <c r="P1187" s="24">
        <f t="shared" si="347"/>
        <v>0</v>
      </c>
      <c r="Q1187" s="24">
        <f t="shared" si="347"/>
        <v>0</v>
      </c>
      <c r="R1187" s="24">
        <f t="shared" si="347"/>
        <v>0</v>
      </c>
      <c r="S1187" s="24">
        <f t="shared" si="347"/>
        <v>0</v>
      </c>
      <c r="T1187" s="25" t="s">
        <v>31</v>
      </c>
      <c r="U1187" s="30"/>
      <c r="W1187" s="31"/>
    </row>
    <row r="1188" spans="2:23" s="26" customFormat="1" ht="21" hidden="1" customHeight="1" outlineLevel="1" x14ac:dyDescent="0.25">
      <c r="B1188" s="27"/>
      <c r="C1188" s="18"/>
      <c r="D1188" s="18"/>
      <c r="E1188" s="19"/>
      <c r="F1188" s="20"/>
      <c r="G1188" s="28"/>
      <c r="H1188" s="29">
        <f t="shared" si="333"/>
        <v>0</v>
      </c>
      <c r="I1188" s="29">
        <f t="shared" si="334"/>
        <v>0</v>
      </c>
      <c r="J1188" s="29">
        <f t="shared" si="352"/>
        <v>0</v>
      </c>
      <c r="K1188" s="24">
        <f t="shared" si="347"/>
        <v>0</v>
      </c>
      <c r="L1188" s="24">
        <f t="shared" si="347"/>
        <v>0</v>
      </c>
      <c r="M1188" s="24">
        <f t="shared" si="347"/>
        <v>0</v>
      </c>
      <c r="N1188" s="24">
        <f t="shared" si="347"/>
        <v>0</v>
      </c>
      <c r="O1188" s="24">
        <f t="shared" si="347"/>
        <v>0</v>
      </c>
      <c r="P1188" s="24">
        <f t="shared" si="347"/>
        <v>0</v>
      </c>
      <c r="Q1188" s="24">
        <f t="shared" si="347"/>
        <v>0</v>
      </c>
      <c r="R1188" s="24">
        <f t="shared" si="347"/>
        <v>0</v>
      </c>
      <c r="S1188" s="24">
        <f t="shared" si="347"/>
        <v>0</v>
      </c>
      <c r="T1188" s="25" t="s">
        <v>31</v>
      </c>
      <c r="U1188" s="30"/>
      <c r="W1188" s="31"/>
    </row>
    <row r="1189" spans="2:23" s="26" customFormat="1" ht="21" hidden="1" customHeight="1" outlineLevel="1" x14ac:dyDescent="0.25">
      <c r="B1189" s="27"/>
      <c r="C1189" s="18"/>
      <c r="D1189" s="18"/>
      <c r="E1189" s="19"/>
      <c r="F1189" s="20"/>
      <c r="G1189" s="28"/>
      <c r="H1189" s="29">
        <f t="shared" si="333"/>
        <v>0</v>
      </c>
      <c r="I1189" s="29">
        <f t="shared" si="334"/>
        <v>0</v>
      </c>
      <c r="J1189" s="29">
        <f t="shared" si="352"/>
        <v>0</v>
      </c>
      <c r="K1189" s="24">
        <f t="shared" si="347"/>
        <v>0</v>
      </c>
      <c r="L1189" s="24">
        <f t="shared" si="347"/>
        <v>0</v>
      </c>
      <c r="M1189" s="24">
        <f t="shared" si="347"/>
        <v>0</v>
      </c>
      <c r="N1189" s="24">
        <f t="shared" si="347"/>
        <v>0</v>
      </c>
      <c r="O1189" s="24">
        <f t="shared" si="347"/>
        <v>0</v>
      </c>
      <c r="P1189" s="24">
        <f t="shared" si="347"/>
        <v>0</v>
      </c>
      <c r="Q1189" s="24">
        <f t="shared" si="347"/>
        <v>0</v>
      </c>
      <c r="R1189" s="24">
        <f t="shared" si="347"/>
        <v>0</v>
      </c>
      <c r="S1189" s="24">
        <f t="shared" si="347"/>
        <v>0</v>
      </c>
      <c r="T1189" s="25" t="s">
        <v>31</v>
      </c>
      <c r="U1189" s="30"/>
      <c r="W1189" s="31"/>
    </row>
    <row r="1190" spans="2:23" s="26" customFormat="1" ht="21" hidden="1" customHeight="1" outlineLevel="1" x14ac:dyDescent="0.25">
      <c r="B1190" s="27"/>
      <c r="C1190" s="18"/>
      <c r="D1190" s="18"/>
      <c r="E1190" s="19"/>
      <c r="F1190" s="20"/>
      <c r="G1190" s="28"/>
      <c r="H1190" s="29">
        <f t="shared" si="333"/>
        <v>0</v>
      </c>
      <c r="I1190" s="29">
        <f t="shared" si="334"/>
        <v>0</v>
      </c>
      <c r="J1190" s="29">
        <f t="shared" si="352"/>
        <v>0</v>
      </c>
      <c r="K1190" s="24">
        <f t="shared" si="347"/>
        <v>0</v>
      </c>
      <c r="L1190" s="24">
        <f t="shared" si="347"/>
        <v>0</v>
      </c>
      <c r="M1190" s="24">
        <f t="shared" si="347"/>
        <v>0</v>
      </c>
      <c r="N1190" s="24">
        <f t="shared" si="347"/>
        <v>0</v>
      </c>
      <c r="O1190" s="24">
        <f t="shared" si="347"/>
        <v>0</v>
      </c>
      <c r="P1190" s="24">
        <f t="shared" si="347"/>
        <v>0</v>
      </c>
      <c r="Q1190" s="24">
        <f t="shared" si="347"/>
        <v>0</v>
      </c>
      <c r="R1190" s="24">
        <f t="shared" si="347"/>
        <v>0</v>
      </c>
      <c r="S1190" s="24">
        <f t="shared" si="347"/>
        <v>0</v>
      </c>
      <c r="T1190" s="25" t="s">
        <v>31</v>
      </c>
      <c r="U1190" s="30"/>
      <c r="W1190" s="31"/>
    </row>
    <row r="1191" spans="2:23" s="38" customFormat="1" ht="21" hidden="1" customHeight="1" outlineLevel="1" x14ac:dyDescent="0.25">
      <c r="B1191" s="32"/>
      <c r="C1191" s="33"/>
      <c r="D1191" s="33"/>
      <c r="E1191" s="34"/>
      <c r="F1191" s="35"/>
      <c r="G1191" s="35"/>
      <c r="H1191" s="29">
        <f t="shared" si="333"/>
        <v>0</v>
      </c>
      <c r="I1191" s="29">
        <f t="shared" si="334"/>
        <v>0</v>
      </c>
      <c r="J1191" s="36">
        <f t="shared" si="352"/>
        <v>0</v>
      </c>
      <c r="K1191" s="24">
        <f t="shared" si="347"/>
        <v>0</v>
      </c>
      <c r="L1191" s="24">
        <f t="shared" si="347"/>
        <v>0</v>
      </c>
      <c r="M1191" s="24">
        <f t="shared" si="347"/>
        <v>0</v>
      </c>
      <c r="N1191" s="24">
        <f t="shared" si="347"/>
        <v>0</v>
      </c>
      <c r="O1191" s="24">
        <f t="shared" si="347"/>
        <v>0</v>
      </c>
      <c r="P1191" s="24">
        <f t="shared" si="347"/>
        <v>0</v>
      </c>
      <c r="Q1191" s="24">
        <f t="shared" si="347"/>
        <v>0</v>
      </c>
      <c r="R1191" s="24">
        <f t="shared" si="347"/>
        <v>0</v>
      </c>
      <c r="S1191" s="24">
        <f t="shared" si="347"/>
        <v>0</v>
      </c>
      <c r="T1191" s="37" t="s">
        <v>31</v>
      </c>
      <c r="U1191" s="37"/>
    </row>
    <row r="1192" spans="2:23" s="26" customFormat="1" ht="21" hidden="1" customHeight="1" outlineLevel="1" x14ac:dyDescent="0.25">
      <c r="B1192" s="27"/>
      <c r="C1192" s="18"/>
      <c r="D1192" s="18"/>
      <c r="E1192" s="19"/>
      <c r="F1192" s="20"/>
      <c r="G1192" s="28"/>
      <c r="H1192" s="29">
        <f t="shared" si="333"/>
        <v>0</v>
      </c>
      <c r="I1192" s="29">
        <f t="shared" si="334"/>
        <v>0</v>
      </c>
      <c r="J1192" s="29">
        <f t="shared" si="352"/>
        <v>0</v>
      </c>
      <c r="K1192" s="24">
        <f t="shared" si="347"/>
        <v>0</v>
      </c>
      <c r="L1192" s="24">
        <f t="shared" si="347"/>
        <v>0</v>
      </c>
      <c r="M1192" s="24">
        <f t="shared" si="347"/>
        <v>0</v>
      </c>
      <c r="N1192" s="24">
        <f t="shared" si="347"/>
        <v>0</v>
      </c>
      <c r="O1192" s="24">
        <f t="shared" si="347"/>
        <v>0</v>
      </c>
      <c r="P1192" s="24">
        <f t="shared" si="347"/>
        <v>0</v>
      </c>
      <c r="Q1192" s="24">
        <f t="shared" si="347"/>
        <v>0</v>
      </c>
      <c r="R1192" s="24">
        <f t="shared" si="347"/>
        <v>0</v>
      </c>
      <c r="S1192" s="24">
        <f t="shared" si="347"/>
        <v>0</v>
      </c>
      <c r="T1192" s="25" t="s">
        <v>31</v>
      </c>
      <c r="U1192" s="30"/>
      <c r="W1192" s="31"/>
    </row>
    <row r="1193" spans="2:23" s="26" customFormat="1" ht="21" hidden="1" customHeight="1" outlineLevel="1" x14ac:dyDescent="0.25">
      <c r="B1193" s="17"/>
      <c r="C1193" s="18"/>
      <c r="D1193" s="19"/>
      <c r="E1193" s="20"/>
      <c r="F1193" s="21"/>
      <c r="G1193" s="22"/>
      <c r="H1193" s="29">
        <f t="shared" ref="H1193:H1256" si="353">IF(C1193="A",PRODUCT(E1193:G1193),0)</f>
        <v>0</v>
      </c>
      <c r="I1193" s="29">
        <f t="shared" ref="I1193:I1256" si="354">IF(C1193="D",-PRODUCT(E1193:G1193),0)</f>
        <v>0</v>
      </c>
      <c r="J1193" s="23">
        <f t="shared" ref="J1193" si="355">IF($D1193=J$6,$C1193*$G1193,0)</f>
        <v>0</v>
      </c>
      <c r="K1193" s="24">
        <f t="shared" ref="K1193:S1221" si="356">IF($E1193=K$6,$J1193,0)</f>
        <v>0</v>
      </c>
      <c r="L1193" s="24">
        <f t="shared" si="356"/>
        <v>0</v>
      </c>
      <c r="M1193" s="24">
        <f t="shared" si="356"/>
        <v>0</v>
      </c>
      <c r="N1193" s="24">
        <f t="shared" si="356"/>
        <v>0</v>
      </c>
      <c r="O1193" s="24">
        <f t="shared" si="356"/>
        <v>0</v>
      </c>
      <c r="P1193" s="24">
        <f t="shared" si="356"/>
        <v>0</v>
      </c>
      <c r="Q1193" s="24">
        <f t="shared" si="356"/>
        <v>0</v>
      </c>
      <c r="R1193" s="24">
        <f t="shared" si="356"/>
        <v>0</v>
      </c>
      <c r="S1193" s="24">
        <f t="shared" si="356"/>
        <v>0</v>
      </c>
      <c r="T1193" s="31"/>
    </row>
    <row r="1194" spans="2:23" s="26" customFormat="1" ht="21" hidden="1" customHeight="1" outlineLevel="1" x14ac:dyDescent="0.25">
      <c r="B1194" s="27"/>
      <c r="C1194" s="18"/>
      <c r="D1194" s="18"/>
      <c r="E1194" s="19"/>
      <c r="F1194" s="20"/>
      <c r="G1194" s="28"/>
      <c r="H1194" s="29">
        <f t="shared" si="353"/>
        <v>0</v>
      </c>
      <c r="I1194" s="29">
        <f t="shared" si="354"/>
        <v>0</v>
      </c>
      <c r="J1194" s="29">
        <f t="shared" ref="J1194:J1201" si="357">(H1194*D1194)+(I1194*D1194)</f>
        <v>0</v>
      </c>
      <c r="K1194" s="24">
        <f t="shared" si="356"/>
        <v>0</v>
      </c>
      <c r="L1194" s="24">
        <f t="shared" si="356"/>
        <v>0</v>
      </c>
      <c r="M1194" s="24">
        <f t="shared" si="356"/>
        <v>0</v>
      </c>
      <c r="N1194" s="24">
        <f t="shared" si="356"/>
        <v>0</v>
      </c>
      <c r="O1194" s="24">
        <f t="shared" si="356"/>
        <v>0</v>
      </c>
      <c r="P1194" s="24">
        <f t="shared" si="356"/>
        <v>0</v>
      </c>
      <c r="Q1194" s="24">
        <f t="shared" si="356"/>
        <v>0</v>
      </c>
      <c r="R1194" s="24">
        <f t="shared" si="356"/>
        <v>0</v>
      </c>
      <c r="S1194" s="24">
        <f t="shared" si="356"/>
        <v>0</v>
      </c>
      <c r="T1194" s="25" t="s">
        <v>31</v>
      </c>
      <c r="U1194" s="30"/>
      <c r="W1194" s="31"/>
    </row>
    <row r="1195" spans="2:23" s="38" customFormat="1" ht="21" hidden="1" customHeight="1" outlineLevel="1" x14ac:dyDescent="0.25">
      <c r="B1195" s="32"/>
      <c r="C1195" s="33"/>
      <c r="D1195" s="33"/>
      <c r="E1195" s="34"/>
      <c r="F1195" s="35"/>
      <c r="G1195" s="35"/>
      <c r="H1195" s="29">
        <f t="shared" si="353"/>
        <v>0</v>
      </c>
      <c r="I1195" s="29">
        <f t="shared" si="354"/>
        <v>0</v>
      </c>
      <c r="J1195" s="36">
        <f t="shared" si="357"/>
        <v>0</v>
      </c>
      <c r="K1195" s="24">
        <f t="shared" si="356"/>
        <v>0</v>
      </c>
      <c r="L1195" s="24">
        <f t="shared" si="356"/>
        <v>0</v>
      </c>
      <c r="M1195" s="24">
        <f t="shared" si="356"/>
        <v>0</v>
      </c>
      <c r="N1195" s="24">
        <f t="shared" si="356"/>
        <v>0</v>
      </c>
      <c r="O1195" s="24">
        <f t="shared" si="356"/>
        <v>0</v>
      </c>
      <c r="P1195" s="24">
        <f t="shared" si="356"/>
        <v>0</v>
      </c>
      <c r="Q1195" s="24">
        <f t="shared" si="356"/>
        <v>0</v>
      </c>
      <c r="R1195" s="24">
        <f t="shared" si="356"/>
        <v>0</v>
      </c>
      <c r="S1195" s="24">
        <f t="shared" si="356"/>
        <v>0</v>
      </c>
      <c r="T1195" s="37" t="s">
        <v>31</v>
      </c>
      <c r="U1195" s="37"/>
    </row>
    <row r="1196" spans="2:23" s="26" customFormat="1" ht="21" hidden="1" customHeight="1" outlineLevel="1" x14ac:dyDescent="0.25">
      <c r="B1196" s="27"/>
      <c r="C1196" s="18"/>
      <c r="D1196" s="18"/>
      <c r="E1196" s="19"/>
      <c r="F1196" s="20"/>
      <c r="G1196" s="28"/>
      <c r="H1196" s="29">
        <f t="shared" si="353"/>
        <v>0</v>
      </c>
      <c r="I1196" s="29">
        <f t="shared" si="354"/>
        <v>0</v>
      </c>
      <c r="J1196" s="29">
        <f t="shared" si="357"/>
        <v>0</v>
      </c>
      <c r="K1196" s="24">
        <f t="shared" si="356"/>
        <v>0</v>
      </c>
      <c r="L1196" s="24">
        <f t="shared" si="356"/>
        <v>0</v>
      </c>
      <c r="M1196" s="24">
        <f t="shared" si="356"/>
        <v>0</v>
      </c>
      <c r="N1196" s="24">
        <f t="shared" si="356"/>
        <v>0</v>
      </c>
      <c r="O1196" s="24">
        <f t="shared" si="356"/>
        <v>0</v>
      </c>
      <c r="P1196" s="24">
        <f t="shared" si="356"/>
        <v>0</v>
      </c>
      <c r="Q1196" s="24">
        <f t="shared" si="356"/>
        <v>0</v>
      </c>
      <c r="R1196" s="24">
        <f t="shared" si="356"/>
        <v>0</v>
      </c>
      <c r="S1196" s="24">
        <f t="shared" si="356"/>
        <v>0</v>
      </c>
      <c r="T1196" s="25" t="s">
        <v>31</v>
      </c>
      <c r="U1196" s="30"/>
      <c r="W1196" s="31"/>
    </row>
    <row r="1197" spans="2:23" s="26" customFormat="1" ht="21" hidden="1" customHeight="1" outlineLevel="1" x14ac:dyDescent="0.25">
      <c r="B1197" s="27"/>
      <c r="C1197" s="18"/>
      <c r="D1197" s="18"/>
      <c r="E1197" s="19"/>
      <c r="F1197" s="20"/>
      <c r="G1197" s="28"/>
      <c r="H1197" s="29">
        <f t="shared" si="353"/>
        <v>0</v>
      </c>
      <c r="I1197" s="29">
        <f t="shared" si="354"/>
        <v>0</v>
      </c>
      <c r="J1197" s="29">
        <f t="shared" si="357"/>
        <v>0</v>
      </c>
      <c r="K1197" s="24">
        <f t="shared" si="356"/>
        <v>0</v>
      </c>
      <c r="L1197" s="24">
        <f t="shared" si="356"/>
        <v>0</v>
      </c>
      <c r="M1197" s="24">
        <f t="shared" si="356"/>
        <v>0</v>
      </c>
      <c r="N1197" s="24">
        <f t="shared" si="356"/>
        <v>0</v>
      </c>
      <c r="O1197" s="24">
        <f t="shared" si="356"/>
        <v>0</v>
      </c>
      <c r="P1197" s="24">
        <f t="shared" si="356"/>
        <v>0</v>
      </c>
      <c r="Q1197" s="24">
        <f t="shared" si="356"/>
        <v>0</v>
      </c>
      <c r="R1197" s="24">
        <f t="shared" si="356"/>
        <v>0</v>
      </c>
      <c r="S1197" s="24">
        <f t="shared" si="356"/>
        <v>0</v>
      </c>
      <c r="T1197" s="25" t="s">
        <v>31</v>
      </c>
      <c r="U1197" s="30"/>
      <c r="W1197" s="31"/>
    </row>
    <row r="1198" spans="2:23" s="26" customFormat="1" ht="21" hidden="1" customHeight="1" outlineLevel="1" x14ac:dyDescent="0.25">
      <c r="B1198" s="27"/>
      <c r="C1198" s="18"/>
      <c r="D1198" s="18"/>
      <c r="E1198" s="19"/>
      <c r="F1198" s="20"/>
      <c r="G1198" s="28"/>
      <c r="H1198" s="29">
        <f t="shared" si="353"/>
        <v>0</v>
      </c>
      <c r="I1198" s="29">
        <f t="shared" si="354"/>
        <v>0</v>
      </c>
      <c r="J1198" s="29">
        <f t="shared" si="357"/>
        <v>0</v>
      </c>
      <c r="K1198" s="24">
        <f t="shared" si="356"/>
        <v>0</v>
      </c>
      <c r="L1198" s="24">
        <f t="shared" si="356"/>
        <v>0</v>
      </c>
      <c r="M1198" s="24">
        <f t="shared" si="356"/>
        <v>0</v>
      </c>
      <c r="N1198" s="24">
        <f t="shared" si="356"/>
        <v>0</v>
      </c>
      <c r="O1198" s="24">
        <f t="shared" si="356"/>
        <v>0</v>
      </c>
      <c r="P1198" s="24">
        <f t="shared" si="356"/>
        <v>0</v>
      </c>
      <c r="Q1198" s="24">
        <f t="shared" si="356"/>
        <v>0</v>
      </c>
      <c r="R1198" s="24">
        <f t="shared" si="356"/>
        <v>0</v>
      </c>
      <c r="S1198" s="24">
        <f t="shared" si="356"/>
        <v>0</v>
      </c>
      <c r="T1198" s="25" t="s">
        <v>31</v>
      </c>
      <c r="U1198" s="30"/>
      <c r="W1198" s="31"/>
    </row>
    <row r="1199" spans="2:23" s="26" customFormat="1" ht="21" hidden="1" customHeight="1" outlineLevel="1" x14ac:dyDescent="0.25">
      <c r="B1199" s="27"/>
      <c r="C1199" s="18"/>
      <c r="D1199" s="18"/>
      <c r="E1199" s="19"/>
      <c r="F1199" s="20"/>
      <c r="G1199" s="28"/>
      <c r="H1199" s="29">
        <f t="shared" si="353"/>
        <v>0</v>
      </c>
      <c r="I1199" s="29">
        <f t="shared" si="354"/>
        <v>0</v>
      </c>
      <c r="J1199" s="29">
        <f t="shared" si="357"/>
        <v>0</v>
      </c>
      <c r="K1199" s="24">
        <f t="shared" si="356"/>
        <v>0</v>
      </c>
      <c r="L1199" s="24">
        <f t="shared" si="356"/>
        <v>0</v>
      </c>
      <c r="M1199" s="24">
        <f t="shared" si="356"/>
        <v>0</v>
      </c>
      <c r="N1199" s="24">
        <f t="shared" si="356"/>
        <v>0</v>
      </c>
      <c r="O1199" s="24">
        <f t="shared" si="356"/>
        <v>0</v>
      </c>
      <c r="P1199" s="24">
        <f t="shared" si="356"/>
        <v>0</v>
      </c>
      <c r="Q1199" s="24">
        <f t="shared" si="356"/>
        <v>0</v>
      </c>
      <c r="R1199" s="24">
        <f t="shared" si="356"/>
        <v>0</v>
      </c>
      <c r="S1199" s="24">
        <f t="shared" si="356"/>
        <v>0</v>
      </c>
      <c r="T1199" s="25" t="s">
        <v>31</v>
      </c>
      <c r="U1199" s="30"/>
      <c r="W1199" s="31"/>
    </row>
    <row r="1200" spans="2:23" s="38" customFormat="1" ht="21" hidden="1" customHeight="1" outlineLevel="1" x14ac:dyDescent="0.25">
      <c r="B1200" s="32"/>
      <c r="C1200" s="33"/>
      <c r="D1200" s="33"/>
      <c r="E1200" s="34"/>
      <c r="F1200" s="35"/>
      <c r="G1200" s="35"/>
      <c r="H1200" s="29">
        <f t="shared" si="353"/>
        <v>0</v>
      </c>
      <c r="I1200" s="29">
        <f t="shared" si="354"/>
        <v>0</v>
      </c>
      <c r="J1200" s="36">
        <f t="shared" si="357"/>
        <v>0</v>
      </c>
      <c r="K1200" s="24">
        <f t="shared" si="356"/>
        <v>0</v>
      </c>
      <c r="L1200" s="24">
        <f t="shared" si="356"/>
        <v>0</v>
      </c>
      <c r="M1200" s="24">
        <f t="shared" si="356"/>
        <v>0</v>
      </c>
      <c r="N1200" s="24">
        <f t="shared" si="356"/>
        <v>0</v>
      </c>
      <c r="O1200" s="24">
        <f t="shared" si="356"/>
        <v>0</v>
      </c>
      <c r="P1200" s="24">
        <f t="shared" si="356"/>
        <v>0</v>
      </c>
      <c r="Q1200" s="24">
        <f t="shared" si="356"/>
        <v>0</v>
      </c>
      <c r="R1200" s="24">
        <f t="shared" si="356"/>
        <v>0</v>
      </c>
      <c r="S1200" s="24">
        <f t="shared" si="356"/>
        <v>0</v>
      </c>
      <c r="T1200" s="37" t="s">
        <v>31</v>
      </c>
      <c r="U1200" s="37"/>
    </row>
    <row r="1201" spans="2:23" s="26" customFormat="1" ht="21" hidden="1" customHeight="1" outlineLevel="1" x14ac:dyDescent="0.25">
      <c r="B1201" s="27"/>
      <c r="C1201" s="18"/>
      <c r="D1201" s="18"/>
      <c r="E1201" s="19"/>
      <c r="F1201" s="20"/>
      <c r="G1201" s="28"/>
      <c r="H1201" s="29">
        <f t="shared" si="353"/>
        <v>0</v>
      </c>
      <c r="I1201" s="29">
        <f t="shared" si="354"/>
        <v>0</v>
      </c>
      <c r="J1201" s="29">
        <f t="shared" si="357"/>
        <v>0</v>
      </c>
      <c r="K1201" s="24">
        <f t="shared" si="356"/>
        <v>0</v>
      </c>
      <c r="L1201" s="24">
        <f t="shared" si="356"/>
        <v>0</v>
      </c>
      <c r="M1201" s="24">
        <f t="shared" si="356"/>
        <v>0</v>
      </c>
      <c r="N1201" s="24">
        <f t="shared" si="356"/>
        <v>0</v>
      </c>
      <c r="O1201" s="24">
        <f t="shared" si="356"/>
        <v>0</v>
      </c>
      <c r="P1201" s="24">
        <f t="shared" si="356"/>
        <v>0</v>
      </c>
      <c r="Q1201" s="24">
        <f t="shared" si="356"/>
        <v>0</v>
      </c>
      <c r="R1201" s="24">
        <f t="shared" si="356"/>
        <v>0</v>
      </c>
      <c r="S1201" s="24">
        <f t="shared" si="356"/>
        <v>0</v>
      </c>
      <c r="T1201" s="25" t="s">
        <v>31</v>
      </c>
      <c r="U1201" s="30"/>
      <c r="W1201" s="31"/>
    </row>
    <row r="1202" spans="2:23" s="26" customFormat="1" ht="21" hidden="1" customHeight="1" outlineLevel="1" x14ac:dyDescent="0.25">
      <c r="B1202" s="17"/>
      <c r="C1202" s="18"/>
      <c r="D1202" s="19"/>
      <c r="E1202" s="20"/>
      <c r="F1202" s="21"/>
      <c r="G1202" s="22"/>
      <c r="H1202" s="29">
        <f t="shared" si="353"/>
        <v>0</v>
      </c>
      <c r="I1202" s="29">
        <f t="shared" si="354"/>
        <v>0</v>
      </c>
      <c r="J1202" s="23">
        <f t="shared" ref="J1202" si="358">IF($D1202=J$6,$C1202*$G1202,0)</f>
        <v>0</v>
      </c>
      <c r="K1202" s="24">
        <f t="shared" si="356"/>
        <v>0</v>
      </c>
      <c r="L1202" s="24">
        <f t="shared" si="356"/>
        <v>0</v>
      </c>
      <c r="M1202" s="24">
        <f t="shared" si="356"/>
        <v>0</v>
      </c>
      <c r="N1202" s="24">
        <f t="shared" si="356"/>
        <v>0</v>
      </c>
      <c r="O1202" s="24">
        <f t="shared" si="356"/>
        <v>0</v>
      </c>
      <c r="P1202" s="24">
        <f t="shared" si="356"/>
        <v>0</v>
      </c>
      <c r="Q1202" s="24">
        <f t="shared" si="356"/>
        <v>0</v>
      </c>
      <c r="R1202" s="24">
        <f t="shared" si="356"/>
        <v>0</v>
      </c>
      <c r="S1202" s="24">
        <f t="shared" si="356"/>
        <v>0</v>
      </c>
      <c r="T1202" s="31"/>
    </row>
    <row r="1203" spans="2:23" s="26" customFormat="1" ht="21" hidden="1" customHeight="1" outlineLevel="1" x14ac:dyDescent="0.25">
      <c r="B1203" s="27"/>
      <c r="C1203" s="18"/>
      <c r="D1203" s="18"/>
      <c r="E1203" s="19"/>
      <c r="F1203" s="20"/>
      <c r="G1203" s="28"/>
      <c r="H1203" s="29">
        <f t="shared" si="353"/>
        <v>0</v>
      </c>
      <c r="I1203" s="29">
        <f t="shared" si="354"/>
        <v>0</v>
      </c>
      <c r="J1203" s="29">
        <f t="shared" ref="J1203:J1208" si="359">(H1203*D1203)+(I1203*D1203)</f>
        <v>0</v>
      </c>
      <c r="K1203" s="24">
        <f t="shared" si="356"/>
        <v>0</v>
      </c>
      <c r="L1203" s="24">
        <f t="shared" si="356"/>
        <v>0</v>
      </c>
      <c r="M1203" s="24">
        <f t="shared" si="356"/>
        <v>0</v>
      </c>
      <c r="N1203" s="24">
        <f t="shared" si="356"/>
        <v>0</v>
      </c>
      <c r="O1203" s="24">
        <f t="shared" si="356"/>
        <v>0</v>
      </c>
      <c r="P1203" s="24">
        <f t="shared" si="356"/>
        <v>0</v>
      </c>
      <c r="Q1203" s="24">
        <f t="shared" si="356"/>
        <v>0</v>
      </c>
      <c r="R1203" s="24">
        <f t="shared" si="356"/>
        <v>0</v>
      </c>
      <c r="S1203" s="24">
        <f t="shared" si="356"/>
        <v>0</v>
      </c>
      <c r="T1203" s="25" t="s">
        <v>31</v>
      </c>
      <c r="U1203" s="30"/>
      <c r="W1203" s="31"/>
    </row>
    <row r="1204" spans="2:23" s="26" customFormat="1" ht="21" hidden="1" customHeight="1" outlineLevel="1" x14ac:dyDescent="0.25">
      <c r="B1204" s="27"/>
      <c r="C1204" s="18"/>
      <c r="D1204" s="18"/>
      <c r="E1204" s="19"/>
      <c r="F1204" s="20"/>
      <c r="G1204" s="28"/>
      <c r="H1204" s="29">
        <f t="shared" si="353"/>
        <v>0</v>
      </c>
      <c r="I1204" s="29">
        <f t="shared" si="354"/>
        <v>0</v>
      </c>
      <c r="J1204" s="29">
        <f t="shared" si="359"/>
        <v>0</v>
      </c>
      <c r="K1204" s="24">
        <f t="shared" si="356"/>
        <v>0</v>
      </c>
      <c r="L1204" s="24">
        <f t="shared" si="356"/>
        <v>0</v>
      </c>
      <c r="M1204" s="24">
        <f t="shared" si="356"/>
        <v>0</v>
      </c>
      <c r="N1204" s="24">
        <f t="shared" si="356"/>
        <v>0</v>
      </c>
      <c r="O1204" s="24">
        <f t="shared" si="356"/>
        <v>0</v>
      </c>
      <c r="P1204" s="24">
        <f t="shared" si="356"/>
        <v>0</v>
      </c>
      <c r="Q1204" s="24">
        <f t="shared" si="356"/>
        <v>0</v>
      </c>
      <c r="R1204" s="24">
        <f t="shared" si="356"/>
        <v>0</v>
      </c>
      <c r="S1204" s="24">
        <f t="shared" si="356"/>
        <v>0</v>
      </c>
      <c r="T1204" s="25" t="s">
        <v>31</v>
      </c>
      <c r="U1204" s="30"/>
      <c r="W1204" s="31"/>
    </row>
    <row r="1205" spans="2:23" s="26" customFormat="1" ht="21" hidden="1" customHeight="1" outlineLevel="1" x14ac:dyDescent="0.25">
      <c r="B1205" s="27"/>
      <c r="C1205" s="18"/>
      <c r="D1205" s="18"/>
      <c r="E1205" s="19"/>
      <c r="F1205" s="20"/>
      <c r="G1205" s="28"/>
      <c r="H1205" s="29">
        <f t="shared" si="353"/>
        <v>0</v>
      </c>
      <c r="I1205" s="29">
        <f t="shared" si="354"/>
        <v>0</v>
      </c>
      <c r="J1205" s="29">
        <f t="shared" si="359"/>
        <v>0</v>
      </c>
      <c r="K1205" s="24">
        <f t="shared" si="356"/>
        <v>0</v>
      </c>
      <c r="L1205" s="24">
        <f t="shared" si="356"/>
        <v>0</v>
      </c>
      <c r="M1205" s="24">
        <f t="shared" si="356"/>
        <v>0</v>
      </c>
      <c r="N1205" s="24">
        <f t="shared" si="356"/>
        <v>0</v>
      </c>
      <c r="O1205" s="24">
        <f t="shared" si="356"/>
        <v>0</v>
      </c>
      <c r="P1205" s="24">
        <f t="shared" si="356"/>
        <v>0</v>
      </c>
      <c r="Q1205" s="24">
        <f t="shared" si="356"/>
        <v>0</v>
      </c>
      <c r="R1205" s="24">
        <f t="shared" si="356"/>
        <v>0</v>
      </c>
      <c r="S1205" s="24">
        <f t="shared" si="356"/>
        <v>0</v>
      </c>
      <c r="T1205" s="25" t="s">
        <v>31</v>
      </c>
      <c r="U1205" s="30"/>
      <c r="W1205" s="31"/>
    </row>
    <row r="1206" spans="2:23" s="26" customFormat="1" ht="21" hidden="1" customHeight="1" outlineLevel="1" x14ac:dyDescent="0.25">
      <c r="B1206" s="27"/>
      <c r="C1206" s="18"/>
      <c r="D1206" s="18"/>
      <c r="E1206" s="19"/>
      <c r="F1206" s="20"/>
      <c r="G1206" s="28"/>
      <c r="H1206" s="29">
        <f t="shared" si="353"/>
        <v>0</v>
      </c>
      <c r="I1206" s="29">
        <f t="shared" si="354"/>
        <v>0</v>
      </c>
      <c r="J1206" s="29">
        <f t="shared" si="359"/>
        <v>0</v>
      </c>
      <c r="K1206" s="24">
        <f t="shared" si="356"/>
        <v>0</v>
      </c>
      <c r="L1206" s="24">
        <f t="shared" si="356"/>
        <v>0</v>
      </c>
      <c r="M1206" s="24">
        <f t="shared" si="356"/>
        <v>0</v>
      </c>
      <c r="N1206" s="24">
        <f t="shared" si="356"/>
        <v>0</v>
      </c>
      <c r="O1206" s="24">
        <f t="shared" si="356"/>
        <v>0</v>
      </c>
      <c r="P1206" s="24">
        <f t="shared" si="356"/>
        <v>0</v>
      </c>
      <c r="Q1206" s="24">
        <f t="shared" si="356"/>
        <v>0</v>
      </c>
      <c r="R1206" s="24">
        <f t="shared" si="356"/>
        <v>0</v>
      </c>
      <c r="S1206" s="24">
        <f t="shared" si="356"/>
        <v>0</v>
      </c>
      <c r="T1206" s="25" t="s">
        <v>31</v>
      </c>
      <c r="U1206" s="30"/>
      <c r="W1206" s="31"/>
    </row>
    <row r="1207" spans="2:23" s="38" customFormat="1" ht="21" hidden="1" customHeight="1" outlineLevel="1" x14ac:dyDescent="0.25">
      <c r="B1207" s="32"/>
      <c r="C1207" s="33"/>
      <c r="D1207" s="33"/>
      <c r="E1207" s="34"/>
      <c r="F1207" s="35"/>
      <c r="G1207" s="35"/>
      <c r="H1207" s="29">
        <f t="shared" si="353"/>
        <v>0</v>
      </c>
      <c r="I1207" s="29">
        <f t="shared" si="354"/>
        <v>0</v>
      </c>
      <c r="J1207" s="36">
        <f t="shared" si="359"/>
        <v>0</v>
      </c>
      <c r="K1207" s="24">
        <f t="shared" si="356"/>
        <v>0</v>
      </c>
      <c r="L1207" s="24">
        <f t="shared" si="356"/>
        <v>0</v>
      </c>
      <c r="M1207" s="24">
        <f t="shared" si="356"/>
        <v>0</v>
      </c>
      <c r="N1207" s="24">
        <f t="shared" si="356"/>
        <v>0</v>
      </c>
      <c r="O1207" s="24">
        <f t="shared" si="356"/>
        <v>0</v>
      </c>
      <c r="P1207" s="24">
        <f t="shared" si="356"/>
        <v>0</v>
      </c>
      <c r="Q1207" s="24">
        <f t="shared" si="356"/>
        <v>0</v>
      </c>
      <c r="R1207" s="24">
        <f t="shared" si="356"/>
        <v>0</v>
      </c>
      <c r="S1207" s="24">
        <f t="shared" si="356"/>
        <v>0</v>
      </c>
      <c r="T1207" s="37" t="s">
        <v>31</v>
      </c>
      <c r="U1207" s="37"/>
    </row>
    <row r="1208" spans="2:23" s="26" customFormat="1" ht="21" hidden="1" customHeight="1" outlineLevel="1" x14ac:dyDescent="0.25">
      <c r="B1208" s="27"/>
      <c r="C1208" s="18"/>
      <c r="D1208" s="18"/>
      <c r="E1208" s="19"/>
      <c r="F1208" s="20"/>
      <c r="G1208" s="28"/>
      <c r="H1208" s="29">
        <f t="shared" si="353"/>
        <v>0</v>
      </c>
      <c r="I1208" s="29">
        <f t="shared" si="354"/>
        <v>0</v>
      </c>
      <c r="J1208" s="29">
        <f t="shared" si="359"/>
        <v>0</v>
      </c>
      <c r="K1208" s="24">
        <f t="shared" si="356"/>
        <v>0</v>
      </c>
      <c r="L1208" s="24">
        <f t="shared" si="356"/>
        <v>0</v>
      </c>
      <c r="M1208" s="24">
        <f t="shared" si="356"/>
        <v>0</v>
      </c>
      <c r="N1208" s="24">
        <f t="shared" si="356"/>
        <v>0</v>
      </c>
      <c r="O1208" s="24">
        <f t="shared" si="356"/>
        <v>0</v>
      </c>
      <c r="P1208" s="24">
        <f t="shared" si="356"/>
        <v>0</v>
      </c>
      <c r="Q1208" s="24">
        <f t="shared" si="356"/>
        <v>0</v>
      </c>
      <c r="R1208" s="24">
        <f t="shared" si="356"/>
        <v>0</v>
      </c>
      <c r="S1208" s="24">
        <f t="shared" si="356"/>
        <v>0</v>
      </c>
      <c r="T1208" s="25" t="s">
        <v>31</v>
      </c>
      <c r="U1208" s="30"/>
      <c r="W1208" s="31"/>
    </row>
    <row r="1209" spans="2:23" s="26" customFormat="1" ht="21" hidden="1" customHeight="1" outlineLevel="1" x14ac:dyDescent="0.25">
      <c r="B1209" s="17"/>
      <c r="C1209" s="18"/>
      <c r="D1209" s="19"/>
      <c r="E1209" s="20"/>
      <c r="F1209" s="21"/>
      <c r="G1209" s="22"/>
      <c r="H1209" s="29">
        <f t="shared" si="353"/>
        <v>0</v>
      </c>
      <c r="I1209" s="29">
        <f t="shared" si="354"/>
        <v>0</v>
      </c>
      <c r="J1209" s="23">
        <f t="shared" ref="J1209" si="360">IF($D1209=J$6,$C1209*$G1209,0)</f>
        <v>0</v>
      </c>
      <c r="K1209" s="24">
        <f t="shared" si="356"/>
        <v>0</v>
      </c>
      <c r="L1209" s="24">
        <f t="shared" si="356"/>
        <v>0</v>
      </c>
      <c r="M1209" s="24">
        <f t="shared" si="356"/>
        <v>0</v>
      </c>
      <c r="N1209" s="24">
        <f t="shared" si="356"/>
        <v>0</v>
      </c>
      <c r="O1209" s="24">
        <f t="shared" si="356"/>
        <v>0</v>
      </c>
      <c r="P1209" s="24">
        <f t="shared" si="356"/>
        <v>0</v>
      </c>
      <c r="Q1209" s="24">
        <f t="shared" si="356"/>
        <v>0</v>
      </c>
      <c r="R1209" s="24">
        <f t="shared" si="356"/>
        <v>0</v>
      </c>
      <c r="S1209" s="24">
        <f t="shared" si="356"/>
        <v>0</v>
      </c>
      <c r="T1209" s="31"/>
    </row>
    <row r="1210" spans="2:23" s="26" customFormat="1" ht="21" hidden="1" customHeight="1" outlineLevel="1" x14ac:dyDescent="0.25">
      <c r="B1210" s="27"/>
      <c r="C1210" s="18"/>
      <c r="D1210" s="18"/>
      <c r="E1210" s="19"/>
      <c r="F1210" s="20"/>
      <c r="G1210" s="28"/>
      <c r="H1210" s="29">
        <f t="shared" si="353"/>
        <v>0</v>
      </c>
      <c r="I1210" s="29">
        <f t="shared" si="354"/>
        <v>0</v>
      </c>
      <c r="J1210" s="29">
        <f t="shared" ref="J1210:J1215" si="361">(H1210*D1210)+(I1210*D1210)</f>
        <v>0</v>
      </c>
      <c r="K1210" s="24">
        <f t="shared" si="356"/>
        <v>0</v>
      </c>
      <c r="L1210" s="24">
        <f t="shared" si="356"/>
        <v>0</v>
      </c>
      <c r="M1210" s="24">
        <f t="shared" si="356"/>
        <v>0</v>
      </c>
      <c r="N1210" s="24">
        <f t="shared" si="356"/>
        <v>0</v>
      </c>
      <c r="O1210" s="24">
        <f t="shared" si="356"/>
        <v>0</v>
      </c>
      <c r="P1210" s="24">
        <f t="shared" si="356"/>
        <v>0</v>
      </c>
      <c r="Q1210" s="24">
        <f t="shared" si="356"/>
        <v>0</v>
      </c>
      <c r="R1210" s="24">
        <f t="shared" si="356"/>
        <v>0</v>
      </c>
      <c r="S1210" s="24">
        <f t="shared" si="356"/>
        <v>0</v>
      </c>
      <c r="T1210" s="25" t="s">
        <v>31</v>
      </c>
      <c r="U1210" s="30"/>
      <c r="W1210" s="31"/>
    </row>
    <row r="1211" spans="2:23" s="26" customFormat="1" ht="21" hidden="1" customHeight="1" outlineLevel="1" x14ac:dyDescent="0.25">
      <c r="B1211" s="27"/>
      <c r="C1211" s="18"/>
      <c r="D1211" s="18"/>
      <c r="E1211" s="19"/>
      <c r="F1211" s="20"/>
      <c r="G1211" s="28"/>
      <c r="H1211" s="29">
        <f t="shared" si="353"/>
        <v>0</v>
      </c>
      <c r="I1211" s="29">
        <f t="shared" si="354"/>
        <v>0</v>
      </c>
      <c r="J1211" s="29">
        <f t="shared" si="361"/>
        <v>0</v>
      </c>
      <c r="K1211" s="24">
        <f t="shared" si="356"/>
        <v>0</v>
      </c>
      <c r="L1211" s="24">
        <f t="shared" si="356"/>
        <v>0</v>
      </c>
      <c r="M1211" s="24">
        <f t="shared" si="356"/>
        <v>0</v>
      </c>
      <c r="N1211" s="24">
        <f t="shared" si="356"/>
        <v>0</v>
      </c>
      <c r="O1211" s="24">
        <f t="shared" si="356"/>
        <v>0</v>
      </c>
      <c r="P1211" s="24">
        <f t="shared" si="356"/>
        <v>0</v>
      </c>
      <c r="Q1211" s="24">
        <f t="shared" si="356"/>
        <v>0</v>
      </c>
      <c r="R1211" s="24">
        <f t="shared" si="356"/>
        <v>0</v>
      </c>
      <c r="S1211" s="24">
        <f t="shared" si="356"/>
        <v>0</v>
      </c>
      <c r="T1211" s="25" t="s">
        <v>31</v>
      </c>
      <c r="U1211" s="30"/>
      <c r="W1211" s="31"/>
    </row>
    <row r="1212" spans="2:23" s="26" customFormat="1" ht="21" hidden="1" customHeight="1" outlineLevel="1" x14ac:dyDescent="0.25">
      <c r="B1212" s="27"/>
      <c r="C1212" s="18"/>
      <c r="D1212" s="18"/>
      <c r="E1212" s="19"/>
      <c r="F1212" s="20"/>
      <c r="G1212" s="28"/>
      <c r="H1212" s="29">
        <f t="shared" si="353"/>
        <v>0</v>
      </c>
      <c r="I1212" s="29">
        <f t="shared" si="354"/>
        <v>0</v>
      </c>
      <c r="J1212" s="29">
        <f t="shared" si="361"/>
        <v>0</v>
      </c>
      <c r="K1212" s="24">
        <f t="shared" si="356"/>
        <v>0</v>
      </c>
      <c r="L1212" s="24">
        <f t="shared" si="356"/>
        <v>0</v>
      </c>
      <c r="M1212" s="24">
        <f t="shared" si="356"/>
        <v>0</v>
      </c>
      <c r="N1212" s="24">
        <f t="shared" si="356"/>
        <v>0</v>
      </c>
      <c r="O1212" s="24">
        <f t="shared" si="356"/>
        <v>0</v>
      </c>
      <c r="P1212" s="24">
        <f t="shared" si="356"/>
        <v>0</v>
      </c>
      <c r="Q1212" s="24">
        <f t="shared" si="356"/>
        <v>0</v>
      </c>
      <c r="R1212" s="24">
        <f t="shared" si="356"/>
        <v>0</v>
      </c>
      <c r="S1212" s="24">
        <f t="shared" si="356"/>
        <v>0</v>
      </c>
      <c r="T1212" s="25" t="s">
        <v>31</v>
      </c>
      <c r="U1212" s="30"/>
      <c r="W1212" s="31"/>
    </row>
    <row r="1213" spans="2:23" s="26" customFormat="1" ht="21" hidden="1" customHeight="1" outlineLevel="1" x14ac:dyDescent="0.25">
      <c r="B1213" s="27"/>
      <c r="C1213" s="18"/>
      <c r="D1213" s="18"/>
      <c r="E1213" s="19"/>
      <c r="F1213" s="20"/>
      <c r="G1213" s="28"/>
      <c r="H1213" s="29">
        <f t="shared" si="353"/>
        <v>0</v>
      </c>
      <c r="I1213" s="29">
        <f t="shared" si="354"/>
        <v>0</v>
      </c>
      <c r="J1213" s="29">
        <f t="shared" si="361"/>
        <v>0</v>
      </c>
      <c r="K1213" s="24">
        <f t="shared" si="356"/>
        <v>0</v>
      </c>
      <c r="L1213" s="24">
        <f t="shared" si="356"/>
        <v>0</v>
      </c>
      <c r="M1213" s="24">
        <f t="shared" si="356"/>
        <v>0</v>
      </c>
      <c r="N1213" s="24">
        <f t="shared" si="356"/>
        <v>0</v>
      </c>
      <c r="O1213" s="24">
        <f t="shared" si="356"/>
        <v>0</v>
      </c>
      <c r="P1213" s="24">
        <f t="shared" si="356"/>
        <v>0</v>
      </c>
      <c r="Q1213" s="24">
        <f t="shared" si="356"/>
        <v>0</v>
      </c>
      <c r="R1213" s="24">
        <f t="shared" si="356"/>
        <v>0</v>
      </c>
      <c r="S1213" s="24">
        <f t="shared" si="356"/>
        <v>0</v>
      </c>
      <c r="T1213" s="25" t="s">
        <v>31</v>
      </c>
      <c r="U1213" s="30"/>
      <c r="W1213" s="31"/>
    </row>
    <row r="1214" spans="2:23" s="38" customFormat="1" ht="21" hidden="1" customHeight="1" outlineLevel="1" x14ac:dyDescent="0.25">
      <c r="B1214" s="32"/>
      <c r="C1214" s="33"/>
      <c r="D1214" s="33"/>
      <c r="E1214" s="34"/>
      <c r="F1214" s="35"/>
      <c r="G1214" s="35"/>
      <c r="H1214" s="29">
        <f t="shared" si="353"/>
        <v>0</v>
      </c>
      <c r="I1214" s="29">
        <f t="shared" si="354"/>
        <v>0</v>
      </c>
      <c r="J1214" s="36">
        <f t="shared" si="361"/>
        <v>0</v>
      </c>
      <c r="K1214" s="24">
        <f t="shared" si="356"/>
        <v>0</v>
      </c>
      <c r="L1214" s="24">
        <f t="shared" si="356"/>
        <v>0</v>
      </c>
      <c r="M1214" s="24">
        <f t="shared" si="356"/>
        <v>0</v>
      </c>
      <c r="N1214" s="24">
        <f t="shared" si="356"/>
        <v>0</v>
      </c>
      <c r="O1214" s="24">
        <f t="shared" si="356"/>
        <v>0</v>
      </c>
      <c r="P1214" s="24">
        <f t="shared" si="356"/>
        <v>0</v>
      </c>
      <c r="Q1214" s="24">
        <f t="shared" si="356"/>
        <v>0</v>
      </c>
      <c r="R1214" s="24">
        <f t="shared" si="356"/>
        <v>0</v>
      </c>
      <c r="S1214" s="24">
        <f t="shared" si="356"/>
        <v>0</v>
      </c>
      <c r="T1214" s="37" t="s">
        <v>31</v>
      </c>
      <c r="U1214" s="37"/>
    </row>
    <row r="1215" spans="2:23" s="26" customFormat="1" ht="21" hidden="1" customHeight="1" outlineLevel="1" x14ac:dyDescent="0.25">
      <c r="B1215" s="27"/>
      <c r="C1215" s="18"/>
      <c r="D1215" s="18"/>
      <c r="E1215" s="62"/>
      <c r="F1215" s="20"/>
      <c r="G1215" s="28"/>
      <c r="H1215" s="29">
        <f t="shared" si="353"/>
        <v>0</v>
      </c>
      <c r="I1215" s="29">
        <f t="shared" si="354"/>
        <v>0</v>
      </c>
      <c r="J1215" s="29">
        <f t="shared" si="361"/>
        <v>0</v>
      </c>
      <c r="K1215" s="24">
        <f t="shared" si="356"/>
        <v>0</v>
      </c>
      <c r="L1215" s="24">
        <f t="shared" si="356"/>
        <v>0</v>
      </c>
      <c r="M1215" s="24">
        <f t="shared" si="356"/>
        <v>0</v>
      </c>
      <c r="N1215" s="24">
        <f t="shared" si="356"/>
        <v>0</v>
      </c>
      <c r="O1215" s="24">
        <f t="shared" si="356"/>
        <v>0</v>
      </c>
      <c r="P1215" s="24">
        <f t="shared" si="356"/>
        <v>0</v>
      </c>
      <c r="Q1215" s="24">
        <f t="shared" si="356"/>
        <v>0</v>
      </c>
      <c r="R1215" s="24">
        <f t="shared" si="356"/>
        <v>0</v>
      </c>
      <c r="S1215" s="24">
        <f t="shared" si="356"/>
        <v>0</v>
      </c>
      <c r="T1215" s="25" t="s">
        <v>31</v>
      </c>
      <c r="U1215" s="30"/>
      <c r="W1215" s="31"/>
    </row>
    <row r="1216" spans="2:23" s="26" customFormat="1" ht="21" hidden="1" customHeight="1" outlineLevel="1" x14ac:dyDescent="0.25">
      <c r="B1216" s="17"/>
      <c r="C1216" s="18"/>
      <c r="D1216" s="19"/>
      <c r="E1216" s="20"/>
      <c r="F1216" s="21"/>
      <c r="G1216" s="22"/>
      <c r="H1216" s="29">
        <f t="shared" si="353"/>
        <v>0</v>
      </c>
      <c r="I1216" s="29">
        <f t="shared" si="354"/>
        <v>0</v>
      </c>
      <c r="J1216" s="23">
        <f t="shared" ref="J1216" si="362">IF($D1216=J$6,$C1216*$G1216,0)</f>
        <v>0</v>
      </c>
      <c r="K1216" s="24">
        <f t="shared" si="356"/>
        <v>0</v>
      </c>
      <c r="L1216" s="24">
        <f t="shared" si="356"/>
        <v>0</v>
      </c>
      <c r="M1216" s="24">
        <f t="shared" si="356"/>
        <v>0</v>
      </c>
      <c r="N1216" s="24">
        <f t="shared" si="356"/>
        <v>0</v>
      </c>
      <c r="O1216" s="24">
        <f t="shared" si="356"/>
        <v>0</v>
      </c>
      <c r="P1216" s="24">
        <f t="shared" si="356"/>
        <v>0</v>
      </c>
      <c r="Q1216" s="24">
        <f t="shared" si="356"/>
        <v>0</v>
      </c>
      <c r="R1216" s="24">
        <f t="shared" si="356"/>
        <v>0</v>
      </c>
      <c r="S1216" s="24">
        <f t="shared" si="356"/>
        <v>0</v>
      </c>
      <c r="T1216" s="25" t="s">
        <v>31</v>
      </c>
    </row>
    <row r="1217" spans="2:23" s="26" customFormat="1" ht="21" hidden="1" customHeight="1" outlineLevel="1" x14ac:dyDescent="0.25">
      <c r="B1217" s="27"/>
      <c r="C1217" s="18"/>
      <c r="D1217" s="18"/>
      <c r="E1217" s="19"/>
      <c r="F1217" s="20"/>
      <c r="G1217" s="28"/>
      <c r="H1217" s="29">
        <f t="shared" si="353"/>
        <v>0</v>
      </c>
      <c r="I1217" s="29">
        <f t="shared" si="354"/>
        <v>0</v>
      </c>
      <c r="J1217" s="29">
        <f t="shared" ref="J1217:J1221" si="363">(H1217*D1217)+(I1217*D1217)</f>
        <v>0</v>
      </c>
      <c r="K1217" s="24">
        <f t="shared" si="356"/>
        <v>0</v>
      </c>
      <c r="L1217" s="24">
        <f t="shared" si="356"/>
        <v>0</v>
      </c>
      <c r="M1217" s="24">
        <f t="shared" si="356"/>
        <v>0</v>
      </c>
      <c r="N1217" s="24">
        <f t="shared" si="356"/>
        <v>0</v>
      </c>
      <c r="O1217" s="24">
        <f t="shared" si="356"/>
        <v>0</v>
      </c>
      <c r="P1217" s="24">
        <f t="shared" si="356"/>
        <v>0</v>
      </c>
      <c r="Q1217" s="24">
        <f t="shared" si="356"/>
        <v>0</v>
      </c>
      <c r="R1217" s="24">
        <f t="shared" si="356"/>
        <v>0</v>
      </c>
      <c r="S1217" s="24">
        <f t="shared" si="356"/>
        <v>0</v>
      </c>
      <c r="T1217" s="25" t="s">
        <v>31</v>
      </c>
      <c r="U1217" s="30"/>
      <c r="W1217" s="31"/>
    </row>
    <row r="1218" spans="2:23" s="38" customFormat="1" ht="21" hidden="1" customHeight="1" outlineLevel="1" x14ac:dyDescent="0.25">
      <c r="B1218" s="32"/>
      <c r="C1218" s="33"/>
      <c r="D1218" s="33"/>
      <c r="E1218" s="34"/>
      <c r="F1218" s="35"/>
      <c r="G1218" s="35"/>
      <c r="H1218" s="29">
        <f t="shared" si="353"/>
        <v>0</v>
      </c>
      <c r="I1218" s="29">
        <f t="shared" si="354"/>
        <v>0</v>
      </c>
      <c r="J1218" s="36">
        <f t="shared" si="363"/>
        <v>0</v>
      </c>
      <c r="K1218" s="24">
        <f t="shared" si="356"/>
        <v>0</v>
      </c>
      <c r="L1218" s="61">
        <f t="shared" si="356"/>
        <v>0</v>
      </c>
      <c r="M1218" s="24">
        <f t="shared" si="356"/>
        <v>0</v>
      </c>
      <c r="N1218" s="24">
        <f t="shared" si="356"/>
        <v>0</v>
      </c>
      <c r="O1218" s="24">
        <f t="shared" si="356"/>
        <v>0</v>
      </c>
      <c r="P1218" s="24">
        <f t="shared" si="356"/>
        <v>0</v>
      </c>
      <c r="Q1218" s="24">
        <f t="shared" si="356"/>
        <v>0</v>
      </c>
      <c r="R1218" s="24">
        <f t="shared" si="356"/>
        <v>0</v>
      </c>
      <c r="S1218" s="24">
        <f t="shared" si="356"/>
        <v>0</v>
      </c>
      <c r="T1218" s="37" t="s">
        <v>31</v>
      </c>
      <c r="U1218" s="37"/>
    </row>
    <row r="1219" spans="2:23" s="26" customFormat="1" ht="21" hidden="1" customHeight="1" outlineLevel="1" x14ac:dyDescent="0.25">
      <c r="B1219" s="27"/>
      <c r="C1219" s="18"/>
      <c r="D1219" s="18"/>
      <c r="E1219" s="19"/>
      <c r="F1219" s="20"/>
      <c r="G1219" s="28"/>
      <c r="H1219" s="29">
        <f t="shared" si="353"/>
        <v>0</v>
      </c>
      <c r="I1219" s="29">
        <f t="shared" si="354"/>
        <v>0</v>
      </c>
      <c r="J1219" s="29">
        <f t="shared" si="363"/>
        <v>0</v>
      </c>
      <c r="K1219" s="24">
        <f t="shared" si="356"/>
        <v>0</v>
      </c>
      <c r="L1219" s="24">
        <f t="shared" si="356"/>
        <v>0</v>
      </c>
      <c r="M1219" s="24">
        <f t="shared" si="356"/>
        <v>0</v>
      </c>
      <c r="N1219" s="24">
        <f t="shared" si="356"/>
        <v>0</v>
      </c>
      <c r="O1219" s="24">
        <f t="shared" si="356"/>
        <v>0</v>
      </c>
      <c r="P1219" s="24">
        <f t="shared" si="356"/>
        <v>0</v>
      </c>
      <c r="Q1219" s="24">
        <f t="shared" si="356"/>
        <v>0</v>
      </c>
      <c r="R1219" s="24">
        <f t="shared" si="356"/>
        <v>0</v>
      </c>
      <c r="S1219" s="24">
        <f t="shared" si="356"/>
        <v>0</v>
      </c>
      <c r="T1219" s="25" t="s">
        <v>31</v>
      </c>
      <c r="U1219" s="30"/>
      <c r="W1219" s="31"/>
    </row>
    <row r="1220" spans="2:23" s="26" customFormat="1" ht="21" hidden="1" customHeight="1" outlineLevel="1" x14ac:dyDescent="0.25">
      <c r="B1220" s="27"/>
      <c r="C1220" s="18"/>
      <c r="D1220" s="18"/>
      <c r="E1220" s="19"/>
      <c r="F1220" s="20"/>
      <c r="G1220" s="28"/>
      <c r="H1220" s="29">
        <f t="shared" si="353"/>
        <v>0</v>
      </c>
      <c r="I1220" s="29">
        <f t="shared" si="354"/>
        <v>0</v>
      </c>
      <c r="J1220" s="29">
        <f t="shared" si="363"/>
        <v>0</v>
      </c>
      <c r="K1220" s="24">
        <f t="shared" si="356"/>
        <v>0</v>
      </c>
      <c r="L1220" s="24">
        <f t="shared" si="356"/>
        <v>0</v>
      </c>
      <c r="M1220" s="24">
        <f t="shared" si="356"/>
        <v>0</v>
      </c>
      <c r="N1220" s="24">
        <f t="shared" si="356"/>
        <v>0</v>
      </c>
      <c r="O1220" s="24">
        <f t="shared" si="356"/>
        <v>0</v>
      </c>
      <c r="P1220" s="24">
        <f t="shared" si="356"/>
        <v>0</v>
      </c>
      <c r="Q1220" s="24">
        <f t="shared" si="356"/>
        <v>0</v>
      </c>
      <c r="R1220" s="24">
        <f t="shared" si="356"/>
        <v>0</v>
      </c>
      <c r="S1220" s="24">
        <f t="shared" si="356"/>
        <v>0</v>
      </c>
      <c r="T1220" s="25" t="s">
        <v>31</v>
      </c>
      <c r="U1220" s="30"/>
      <c r="W1220" s="31"/>
    </row>
    <row r="1221" spans="2:23" s="26" customFormat="1" ht="21" hidden="1" customHeight="1" outlineLevel="1" x14ac:dyDescent="0.25">
      <c r="B1221" s="27"/>
      <c r="C1221" s="18"/>
      <c r="D1221" s="18"/>
      <c r="E1221" s="62"/>
      <c r="F1221" s="20"/>
      <c r="G1221" s="28"/>
      <c r="H1221" s="29">
        <f t="shared" si="353"/>
        <v>0</v>
      </c>
      <c r="I1221" s="29">
        <f t="shared" si="354"/>
        <v>0</v>
      </c>
      <c r="J1221" s="29">
        <f t="shared" si="363"/>
        <v>0</v>
      </c>
      <c r="K1221" s="24">
        <f t="shared" si="356"/>
        <v>0</v>
      </c>
      <c r="L1221" s="24">
        <f t="shared" si="356"/>
        <v>0</v>
      </c>
      <c r="M1221" s="24">
        <f t="shared" si="356"/>
        <v>0</v>
      </c>
      <c r="N1221" s="24">
        <f t="shared" ref="L1221:S1225" si="364">IF($E1221=N$6,$J1221,0)</f>
        <v>0</v>
      </c>
      <c r="O1221" s="24">
        <f t="shared" si="364"/>
        <v>0</v>
      </c>
      <c r="P1221" s="24">
        <f t="shared" si="364"/>
        <v>0</v>
      </c>
      <c r="Q1221" s="24">
        <f t="shared" si="364"/>
        <v>0</v>
      </c>
      <c r="R1221" s="24">
        <f t="shared" si="364"/>
        <v>0</v>
      </c>
      <c r="S1221" s="24">
        <f t="shared" si="364"/>
        <v>0</v>
      </c>
      <c r="T1221" s="25" t="s">
        <v>31</v>
      </c>
      <c r="U1221" s="30"/>
      <c r="W1221" s="31"/>
    </row>
    <row r="1222" spans="2:23" s="26" customFormat="1" ht="21" hidden="1" customHeight="1" outlineLevel="1" x14ac:dyDescent="0.25">
      <c r="B1222" s="17"/>
      <c r="C1222" s="18"/>
      <c r="D1222" s="19"/>
      <c r="E1222" s="20"/>
      <c r="F1222" s="21"/>
      <c r="G1222" s="22"/>
      <c r="H1222" s="29">
        <f t="shared" si="353"/>
        <v>0</v>
      </c>
      <c r="I1222" s="29">
        <f t="shared" si="354"/>
        <v>0</v>
      </c>
      <c r="J1222" s="23">
        <f t="shared" ref="J1222" si="365">IF($D1222=J$6,$C1222*$G1222,0)</f>
        <v>0</v>
      </c>
      <c r="K1222" s="24">
        <f t="shared" ref="K1222:S1226" si="366">IF($E1222=K$6,$J1222,0)</f>
        <v>0</v>
      </c>
      <c r="L1222" s="24">
        <f t="shared" si="364"/>
        <v>0</v>
      </c>
      <c r="M1222" s="24">
        <f t="shared" si="364"/>
        <v>0</v>
      </c>
      <c r="N1222" s="24">
        <f t="shared" si="364"/>
        <v>0</v>
      </c>
      <c r="O1222" s="24">
        <f t="shared" si="364"/>
        <v>0</v>
      </c>
      <c r="P1222" s="24">
        <f t="shared" si="364"/>
        <v>0</v>
      </c>
      <c r="Q1222" s="24">
        <f t="shared" si="364"/>
        <v>0</v>
      </c>
      <c r="R1222" s="24">
        <f t="shared" si="364"/>
        <v>0</v>
      </c>
      <c r="S1222" s="24">
        <f t="shared" si="364"/>
        <v>0</v>
      </c>
      <c r="T1222" s="25" t="s">
        <v>31</v>
      </c>
    </row>
    <row r="1223" spans="2:23" s="26" customFormat="1" ht="21" hidden="1" customHeight="1" outlineLevel="1" x14ac:dyDescent="0.25">
      <c r="B1223" s="27"/>
      <c r="C1223" s="18"/>
      <c r="D1223" s="18"/>
      <c r="E1223" s="19"/>
      <c r="F1223" s="20"/>
      <c r="G1223" s="28"/>
      <c r="H1223" s="29">
        <f t="shared" si="353"/>
        <v>0</v>
      </c>
      <c r="I1223" s="29">
        <f t="shared" si="354"/>
        <v>0</v>
      </c>
      <c r="J1223" s="29">
        <f t="shared" ref="J1223:J1226" si="367">(H1223*D1223)+(I1223*D1223)</f>
        <v>0</v>
      </c>
      <c r="K1223" s="24">
        <f t="shared" si="366"/>
        <v>0</v>
      </c>
      <c r="L1223" s="24">
        <f t="shared" si="364"/>
        <v>0</v>
      </c>
      <c r="M1223" s="24">
        <f t="shared" si="364"/>
        <v>0</v>
      </c>
      <c r="N1223" s="24">
        <f t="shared" si="364"/>
        <v>0</v>
      </c>
      <c r="O1223" s="24">
        <f t="shared" si="364"/>
        <v>0</v>
      </c>
      <c r="P1223" s="24">
        <f t="shared" si="364"/>
        <v>0</v>
      </c>
      <c r="Q1223" s="24">
        <f t="shared" si="364"/>
        <v>0</v>
      </c>
      <c r="R1223" s="24">
        <f t="shared" si="364"/>
        <v>0</v>
      </c>
      <c r="S1223" s="24">
        <f t="shared" si="364"/>
        <v>0</v>
      </c>
      <c r="T1223" s="25" t="s">
        <v>31</v>
      </c>
      <c r="U1223" s="30"/>
      <c r="W1223" s="31"/>
    </row>
    <row r="1224" spans="2:23" s="26" customFormat="1" ht="21" hidden="1" customHeight="1" outlineLevel="1" x14ac:dyDescent="0.25">
      <c r="B1224" s="27"/>
      <c r="C1224" s="18"/>
      <c r="D1224" s="18"/>
      <c r="E1224" s="62"/>
      <c r="F1224" s="20"/>
      <c r="G1224" s="28"/>
      <c r="H1224" s="29">
        <f t="shared" si="353"/>
        <v>0</v>
      </c>
      <c r="I1224" s="29">
        <f t="shared" si="354"/>
        <v>0</v>
      </c>
      <c r="J1224" s="29">
        <f t="shared" si="367"/>
        <v>0</v>
      </c>
      <c r="K1224" s="24">
        <f t="shared" si="366"/>
        <v>0</v>
      </c>
      <c r="L1224" s="24">
        <f t="shared" si="364"/>
        <v>0</v>
      </c>
      <c r="M1224" s="24">
        <f t="shared" si="364"/>
        <v>0</v>
      </c>
      <c r="N1224" s="24">
        <f t="shared" si="364"/>
        <v>0</v>
      </c>
      <c r="O1224" s="24">
        <f t="shared" si="364"/>
        <v>0</v>
      </c>
      <c r="P1224" s="24">
        <f t="shared" si="364"/>
        <v>0</v>
      </c>
      <c r="Q1224" s="24">
        <f t="shared" si="364"/>
        <v>0</v>
      </c>
      <c r="R1224" s="24">
        <f t="shared" si="364"/>
        <v>0</v>
      </c>
      <c r="S1224" s="24">
        <f t="shared" si="364"/>
        <v>0</v>
      </c>
      <c r="T1224" s="25" t="s">
        <v>31</v>
      </c>
      <c r="U1224" s="30"/>
      <c r="W1224" s="31"/>
    </row>
    <row r="1225" spans="2:23" s="38" customFormat="1" ht="21" hidden="1" customHeight="1" outlineLevel="1" x14ac:dyDescent="0.25">
      <c r="B1225" s="32"/>
      <c r="C1225" s="33"/>
      <c r="D1225" s="33"/>
      <c r="E1225" s="34"/>
      <c r="F1225" s="35"/>
      <c r="G1225" s="35"/>
      <c r="H1225" s="29">
        <f t="shared" si="353"/>
        <v>0</v>
      </c>
      <c r="I1225" s="29">
        <f t="shared" si="354"/>
        <v>0</v>
      </c>
      <c r="J1225" s="36">
        <f t="shared" si="367"/>
        <v>0</v>
      </c>
      <c r="K1225" s="24">
        <f t="shared" si="366"/>
        <v>0</v>
      </c>
      <c r="L1225" s="24">
        <f t="shared" si="364"/>
        <v>0</v>
      </c>
      <c r="M1225" s="24">
        <f t="shared" si="364"/>
        <v>0</v>
      </c>
      <c r="N1225" s="24">
        <f t="shared" si="364"/>
        <v>0</v>
      </c>
      <c r="O1225" s="24">
        <f t="shared" si="364"/>
        <v>0</v>
      </c>
      <c r="P1225" s="24">
        <f t="shared" si="364"/>
        <v>0</v>
      </c>
      <c r="Q1225" s="24">
        <f t="shared" si="364"/>
        <v>0</v>
      </c>
      <c r="R1225" s="24">
        <f t="shared" si="364"/>
        <v>0</v>
      </c>
      <c r="S1225" s="24">
        <f t="shared" si="364"/>
        <v>0</v>
      </c>
      <c r="T1225" s="37" t="s">
        <v>31</v>
      </c>
      <c r="U1225" s="37"/>
    </row>
    <row r="1226" spans="2:23" s="26" customFormat="1" ht="21" hidden="1" customHeight="1" outlineLevel="1" x14ac:dyDescent="0.25">
      <c r="B1226" s="27"/>
      <c r="C1226" s="18"/>
      <c r="D1226" s="18"/>
      <c r="E1226" s="19"/>
      <c r="F1226" s="20"/>
      <c r="G1226" s="28"/>
      <c r="H1226" s="29">
        <f t="shared" si="353"/>
        <v>0</v>
      </c>
      <c r="I1226" s="29">
        <f t="shared" si="354"/>
        <v>0</v>
      </c>
      <c r="J1226" s="29">
        <f t="shared" si="367"/>
        <v>0</v>
      </c>
      <c r="K1226" s="24">
        <f t="shared" si="366"/>
        <v>0</v>
      </c>
      <c r="L1226" s="24">
        <f t="shared" si="366"/>
        <v>0</v>
      </c>
      <c r="M1226" s="24">
        <f t="shared" si="366"/>
        <v>0</v>
      </c>
      <c r="N1226" s="24">
        <f t="shared" si="366"/>
        <v>0</v>
      </c>
      <c r="O1226" s="24">
        <f t="shared" si="366"/>
        <v>0</v>
      </c>
      <c r="P1226" s="24">
        <f t="shared" si="366"/>
        <v>0</v>
      </c>
      <c r="Q1226" s="24">
        <f t="shared" si="366"/>
        <v>0</v>
      </c>
      <c r="R1226" s="24">
        <f t="shared" si="366"/>
        <v>0</v>
      </c>
      <c r="S1226" s="24">
        <f t="shared" si="366"/>
        <v>0</v>
      </c>
      <c r="T1226" s="25" t="s">
        <v>31</v>
      </c>
      <c r="U1226" s="30"/>
      <c r="W1226" s="31"/>
    </row>
    <row r="1227" spans="2:23" s="26" customFormat="1" ht="21" hidden="1" customHeight="1" outlineLevel="1" x14ac:dyDescent="0.25">
      <c r="B1227" s="69"/>
      <c r="C1227" s="65"/>
      <c r="D1227" s="65"/>
      <c r="E1227" s="66"/>
      <c r="F1227" s="39"/>
      <c r="G1227" s="39"/>
      <c r="H1227" s="29">
        <f t="shared" si="353"/>
        <v>0</v>
      </c>
      <c r="I1227" s="29">
        <f t="shared" si="354"/>
        <v>0</v>
      </c>
      <c r="J1227" s="29"/>
      <c r="K1227" s="24"/>
      <c r="L1227" s="24"/>
      <c r="M1227" s="24"/>
      <c r="N1227" s="24"/>
      <c r="O1227" s="24"/>
      <c r="P1227" s="24"/>
      <c r="Q1227" s="24"/>
      <c r="R1227" s="24"/>
      <c r="S1227" s="24"/>
      <c r="T1227" s="25"/>
      <c r="U1227" s="30"/>
      <c r="W1227" s="31"/>
    </row>
    <row r="1228" spans="2:23" s="26" customFormat="1" ht="21" hidden="1" customHeight="1" outlineLevel="1" x14ac:dyDescent="0.25">
      <c r="B1228" s="9"/>
      <c r="C1228" s="18"/>
      <c r="D1228" s="18"/>
      <c r="E1228" s="62"/>
      <c r="F1228" s="20"/>
      <c r="G1228" s="28"/>
      <c r="H1228" s="29">
        <f t="shared" si="353"/>
        <v>0</v>
      </c>
      <c r="I1228" s="29">
        <f t="shared" si="354"/>
        <v>0</v>
      </c>
      <c r="J1228" s="63"/>
      <c r="K1228" s="24">
        <f t="shared" ref="K1228:S1254" si="368">IF($E1228=K$6,$J1228,0)</f>
        <v>0</v>
      </c>
      <c r="L1228" s="24">
        <f t="shared" si="368"/>
        <v>0</v>
      </c>
      <c r="M1228" s="24">
        <f t="shared" si="368"/>
        <v>0</v>
      </c>
      <c r="N1228" s="24">
        <f t="shared" si="368"/>
        <v>0</v>
      </c>
      <c r="O1228" s="24">
        <f t="shared" si="368"/>
        <v>0</v>
      </c>
      <c r="P1228" s="24">
        <f t="shared" si="368"/>
        <v>0</v>
      </c>
      <c r="Q1228" s="24">
        <f t="shared" si="368"/>
        <v>0</v>
      </c>
      <c r="R1228" s="24">
        <f t="shared" si="368"/>
        <v>0</v>
      </c>
      <c r="S1228" s="24">
        <f t="shared" si="368"/>
        <v>0</v>
      </c>
      <c r="T1228" s="30"/>
      <c r="U1228" s="30"/>
    </row>
    <row r="1229" spans="2:23" s="26" customFormat="1" ht="21" hidden="1" customHeight="1" outlineLevel="1" x14ac:dyDescent="0.25">
      <c r="B1229" s="9"/>
      <c r="C1229" s="18"/>
      <c r="D1229" s="18"/>
      <c r="E1229" s="62"/>
      <c r="F1229" s="20"/>
      <c r="G1229" s="28"/>
      <c r="H1229" s="29">
        <f t="shared" si="353"/>
        <v>0</v>
      </c>
      <c r="I1229" s="29">
        <f t="shared" si="354"/>
        <v>0</v>
      </c>
      <c r="J1229" s="63"/>
      <c r="K1229" s="24">
        <f t="shared" si="368"/>
        <v>0</v>
      </c>
      <c r="L1229" s="24">
        <f t="shared" si="368"/>
        <v>0</v>
      </c>
      <c r="M1229" s="24">
        <f t="shared" si="368"/>
        <v>0</v>
      </c>
      <c r="N1229" s="24">
        <f t="shared" si="368"/>
        <v>0</v>
      </c>
      <c r="O1229" s="24">
        <f t="shared" si="368"/>
        <v>0</v>
      </c>
      <c r="P1229" s="24">
        <f t="shared" si="368"/>
        <v>0</v>
      </c>
      <c r="Q1229" s="24">
        <f t="shared" si="368"/>
        <v>0</v>
      </c>
      <c r="R1229" s="24">
        <f t="shared" si="368"/>
        <v>0</v>
      </c>
      <c r="S1229" s="24">
        <f t="shared" si="368"/>
        <v>0</v>
      </c>
      <c r="T1229" s="30"/>
      <c r="U1229" s="30"/>
    </row>
    <row r="1230" spans="2:23" s="26" customFormat="1" ht="21" hidden="1" customHeight="1" outlineLevel="1" x14ac:dyDescent="0.25">
      <c r="B1230" s="27"/>
      <c r="C1230" s="18"/>
      <c r="D1230" s="18"/>
      <c r="E1230" s="62"/>
      <c r="F1230" s="39"/>
      <c r="G1230" s="39"/>
      <c r="H1230" s="29">
        <f t="shared" si="353"/>
        <v>0</v>
      </c>
      <c r="I1230" s="29">
        <f t="shared" si="354"/>
        <v>0</v>
      </c>
      <c r="J1230" s="29">
        <f t="shared" ref="J1230:J1234" si="369">(H1230*D1230)+(I1230*D1230)</f>
        <v>0</v>
      </c>
      <c r="K1230" s="24">
        <f t="shared" si="368"/>
        <v>0</v>
      </c>
      <c r="L1230" s="24">
        <f t="shared" si="368"/>
        <v>0</v>
      </c>
      <c r="M1230" s="24">
        <f t="shared" si="368"/>
        <v>0</v>
      </c>
      <c r="N1230" s="24">
        <f t="shared" si="368"/>
        <v>0</v>
      </c>
      <c r="O1230" s="24">
        <f t="shared" si="368"/>
        <v>0</v>
      </c>
      <c r="P1230" s="24">
        <f t="shared" si="368"/>
        <v>0</v>
      </c>
      <c r="Q1230" s="24">
        <f t="shared" si="368"/>
        <v>0</v>
      </c>
      <c r="R1230" s="24">
        <f t="shared" si="368"/>
        <v>0</v>
      </c>
      <c r="S1230" s="24">
        <f t="shared" si="368"/>
        <v>0</v>
      </c>
      <c r="T1230" s="25" t="s">
        <v>31</v>
      </c>
      <c r="U1230" s="30"/>
      <c r="W1230" s="31"/>
    </row>
    <row r="1231" spans="2:23" s="38" customFormat="1" ht="21" hidden="1" customHeight="1" outlineLevel="1" x14ac:dyDescent="0.25">
      <c r="B1231" s="32"/>
      <c r="C1231" s="33"/>
      <c r="D1231" s="33"/>
      <c r="E1231" s="34"/>
      <c r="F1231" s="35"/>
      <c r="G1231" s="35"/>
      <c r="H1231" s="29">
        <f t="shared" si="353"/>
        <v>0</v>
      </c>
      <c r="I1231" s="29">
        <f t="shared" si="354"/>
        <v>0</v>
      </c>
      <c r="J1231" s="36">
        <f t="shared" si="369"/>
        <v>0</v>
      </c>
      <c r="K1231" s="24">
        <f t="shared" si="368"/>
        <v>0</v>
      </c>
      <c r="L1231" s="24">
        <f t="shared" si="368"/>
        <v>0</v>
      </c>
      <c r="M1231" s="24">
        <f t="shared" si="368"/>
        <v>0</v>
      </c>
      <c r="N1231" s="24">
        <f t="shared" si="368"/>
        <v>0</v>
      </c>
      <c r="O1231" s="24">
        <f t="shared" si="368"/>
        <v>0</v>
      </c>
      <c r="P1231" s="24">
        <f t="shared" si="368"/>
        <v>0</v>
      </c>
      <c r="Q1231" s="24">
        <f t="shared" si="368"/>
        <v>0</v>
      </c>
      <c r="R1231" s="24">
        <f t="shared" si="368"/>
        <v>0</v>
      </c>
      <c r="S1231" s="24">
        <f t="shared" si="368"/>
        <v>0</v>
      </c>
      <c r="T1231" s="37" t="s">
        <v>31</v>
      </c>
      <c r="U1231" s="37"/>
    </row>
    <row r="1232" spans="2:23" s="26" customFormat="1" ht="21" hidden="1" customHeight="1" outlineLevel="1" x14ac:dyDescent="0.25">
      <c r="B1232" s="27"/>
      <c r="C1232" s="18"/>
      <c r="D1232" s="18"/>
      <c r="E1232" s="62"/>
      <c r="F1232" s="39"/>
      <c r="G1232" s="39"/>
      <c r="H1232" s="29">
        <f t="shared" si="353"/>
        <v>0</v>
      </c>
      <c r="I1232" s="29">
        <f t="shared" si="354"/>
        <v>0</v>
      </c>
      <c r="J1232" s="29">
        <f t="shared" si="369"/>
        <v>0</v>
      </c>
      <c r="K1232" s="24">
        <f t="shared" si="368"/>
        <v>0</v>
      </c>
      <c r="L1232" s="24">
        <f t="shared" si="368"/>
        <v>0</v>
      </c>
      <c r="M1232" s="24">
        <f t="shared" si="368"/>
        <v>0</v>
      </c>
      <c r="N1232" s="24">
        <f t="shared" si="368"/>
        <v>0</v>
      </c>
      <c r="O1232" s="24">
        <f t="shared" si="368"/>
        <v>0</v>
      </c>
      <c r="P1232" s="24">
        <f t="shared" si="368"/>
        <v>0</v>
      </c>
      <c r="Q1232" s="24">
        <f t="shared" si="368"/>
        <v>0</v>
      </c>
      <c r="R1232" s="24">
        <f t="shared" si="368"/>
        <v>0</v>
      </c>
      <c r="S1232" s="24">
        <f t="shared" si="368"/>
        <v>0</v>
      </c>
      <c r="T1232" s="25" t="s">
        <v>31</v>
      </c>
      <c r="U1232" s="30"/>
      <c r="W1232" s="31"/>
    </row>
    <row r="1233" spans="2:23" s="26" customFormat="1" ht="21" hidden="1" customHeight="1" outlineLevel="1" x14ac:dyDescent="0.25">
      <c r="B1233" s="27"/>
      <c r="C1233" s="18"/>
      <c r="D1233" s="18"/>
      <c r="E1233" s="62"/>
      <c r="F1233" s="39"/>
      <c r="G1233" s="39"/>
      <c r="H1233" s="29">
        <f t="shared" si="353"/>
        <v>0</v>
      </c>
      <c r="I1233" s="29">
        <f t="shared" si="354"/>
        <v>0</v>
      </c>
      <c r="J1233" s="29">
        <f t="shared" si="369"/>
        <v>0</v>
      </c>
      <c r="K1233" s="24">
        <f t="shared" si="368"/>
        <v>0</v>
      </c>
      <c r="L1233" s="24">
        <f t="shared" si="368"/>
        <v>0</v>
      </c>
      <c r="M1233" s="24">
        <f t="shared" si="368"/>
        <v>0</v>
      </c>
      <c r="N1233" s="24">
        <f t="shared" si="368"/>
        <v>0</v>
      </c>
      <c r="O1233" s="24">
        <f t="shared" si="368"/>
        <v>0</v>
      </c>
      <c r="P1233" s="24">
        <f t="shared" si="368"/>
        <v>0</v>
      </c>
      <c r="Q1233" s="24">
        <f t="shared" si="368"/>
        <v>0</v>
      </c>
      <c r="R1233" s="24">
        <f t="shared" si="368"/>
        <v>0</v>
      </c>
      <c r="S1233" s="24">
        <f t="shared" si="368"/>
        <v>0</v>
      </c>
      <c r="T1233" s="25" t="s">
        <v>31</v>
      </c>
      <c r="U1233" s="30"/>
      <c r="W1233" s="31"/>
    </row>
    <row r="1234" spans="2:23" s="38" customFormat="1" ht="21" hidden="1" customHeight="1" outlineLevel="1" x14ac:dyDescent="0.25">
      <c r="B1234" s="32"/>
      <c r="C1234" s="33"/>
      <c r="D1234" s="33"/>
      <c r="E1234" s="34"/>
      <c r="F1234" s="35"/>
      <c r="G1234" s="35"/>
      <c r="H1234" s="29">
        <f t="shared" si="353"/>
        <v>0</v>
      </c>
      <c r="I1234" s="29">
        <f t="shared" si="354"/>
        <v>0</v>
      </c>
      <c r="J1234" s="36">
        <f t="shared" si="369"/>
        <v>0</v>
      </c>
      <c r="K1234" s="24">
        <f t="shared" si="368"/>
        <v>0</v>
      </c>
      <c r="L1234" s="24">
        <f t="shared" si="368"/>
        <v>0</v>
      </c>
      <c r="M1234" s="24">
        <f t="shared" si="368"/>
        <v>0</v>
      </c>
      <c r="N1234" s="24">
        <f t="shared" si="368"/>
        <v>0</v>
      </c>
      <c r="O1234" s="24">
        <f t="shared" si="368"/>
        <v>0</v>
      </c>
      <c r="P1234" s="24">
        <f t="shared" si="368"/>
        <v>0</v>
      </c>
      <c r="Q1234" s="24">
        <f t="shared" si="368"/>
        <v>0</v>
      </c>
      <c r="R1234" s="24">
        <f t="shared" si="368"/>
        <v>0</v>
      </c>
      <c r="S1234" s="24">
        <f t="shared" si="368"/>
        <v>0</v>
      </c>
      <c r="T1234" s="37" t="s">
        <v>31</v>
      </c>
      <c r="U1234" s="37"/>
    </row>
    <row r="1235" spans="2:23" s="68" customFormat="1" ht="21" hidden="1" customHeight="1" outlineLevel="1" x14ac:dyDescent="0.25">
      <c r="B1235" s="17"/>
      <c r="C1235" s="65"/>
      <c r="D1235" s="65"/>
      <c r="E1235" s="66"/>
      <c r="F1235" s="39"/>
      <c r="G1235" s="39"/>
      <c r="H1235" s="29">
        <f t="shared" si="353"/>
        <v>0</v>
      </c>
      <c r="I1235" s="29">
        <f t="shared" si="354"/>
        <v>0</v>
      </c>
      <c r="J1235" s="29"/>
      <c r="K1235" s="24">
        <f t="shared" si="368"/>
        <v>0</v>
      </c>
      <c r="L1235" s="24">
        <f t="shared" si="368"/>
        <v>0</v>
      </c>
      <c r="M1235" s="24">
        <f t="shared" si="368"/>
        <v>0</v>
      </c>
      <c r="N1235" s="24">
        <f t="shared" si="368"/>
        <v>0</v>
      </c>
      <c r="O1235" s="24">
        <f t="shared" si="368"/>
        <v>0</v>
      </c>
      <c r="P1235" s="24">
        <f t="shared" si="368"/>
        <v>0</v>
      </c>
      <c r="Q1235" s="24">
        <f t="shared" si="368"/>
        <v>0</v>
      </c>
      <c r="R1235" s="24">
        <f t="shared" si="368"/>
        <v>0</v>
      </c>
      <c r="S1235" s="24">
        <f t="shared" si="368"/>
        <v>0</v>
      </c>
      <c r="T1235" s="25"/>
      <c r="U1235" s="67"/>
      <c r="V1235" s="26"/>
    </row>
    <row r="1236" spans="2:23" s="26" customFormat="1" ht="21" hidden="1" customHeight="1" outlineLevel="1" x14ac:dyDescent="0.25">
      <c r="B1236" s="27"/>
      <c r="C1236" s="18"/>
      <c r="D1236" s="18"/>
      <c r="E1236" s="62"/>
      <c r="F1236" s="39"/>
      <c r="G1236" s="39"/>
      <c r="H1236" s="29">
        <f t="shared" si="353"/>
        <v>0</v>
      </c>
      <c r="I1236" s="29">
        <f t="shared" si="354"/>
        <v>0</v>
      </c>
      <c r="J1236" s="29">
        <f t="shared" ref="J1236:J1239" si="370">(H1236*D1236)+(I1236*D1236)</f>
        <v>0</v>
      </c>
      <c r="K1236" s="24">
        <f t="shared" si="368"/>
        <v>0</v>
      </c>
      <c r="L1236" s="24">
        <f t="shared" si="368"/>
        <v>0</v>
      </c>
      <c r="M1236" s="24">
        <f t="shared" si="368"/>
        <v>0</v>
      </c>
      <c r="N1236" s="24">
        <f t="shared" si="368"/>
        <v>0</v>
      </c>
      <c r="O1236" s="24">
        <f t="shared" si="368"/>
        <v>0</v>
      </c>
      <c r="P1236" s="24">
        <f t="shared" si="368"/>
        <v>0</v>
      </c>
      <c r="Q1236" s="24">
        <f t="shared" si="368"/>
        <v>0</v>
      </c>
      <c r="R1236" s="24">
        <f t="shared" si="368"/>
        <v>0</v>
      </c>
      <c r="S1236" s="24">
        <f t="shared" si="368"/>
        <v>0</v>
      </c>
      <c r="T1236" s="25" t="s">
        <v>31</v>
      </c>
      <c r="U1236" s="30"/>
      <c r="W1236" s="31"/>
    </row>
    <row r="1237" spans="2:23" s="38" customFormat="1" ht="21" hidden="1" customHeight="1" outlineLevel="1" x14ac:dyDescent="0.25">
      <c r="B1237" s="32"/>
      <c r="C1237" s="33"/>
      <c r="D1237" s="33"/>
      <c r="E1237" s="34"/>
      <c r="F1237" s="35"/>
      <c r="G1237" s="35"/>
      <c r="H1237" s="29">
        <f t="shared" si="353"/>
        <v>0</v>
      </c>
      <c r="I1237" s="29">
        <f t="shared" si="354"/>
        <v>0</v>
      </c>
      <c r="J1237" s="36">
        <f t="shared" si="370"/>
        <v>0</v>
      </c>
      <c r="K1237" s="24">
        <f t="shared" si="368"/>
        <v>0</v>
      </c>
      <c r="L1237" s="24">
        <f t="shared" si="368"/>
        <v>0</v>
      </c>
      <c r="M1237" s="24">
        <f t="shared" si="368"/>
        <v>0</v>
      </c>
      <c r="N1237" s="24">
        <f t="shared" si="368"/>
        <v>0</v>
      </c>
      <c r="O1237" s="24">
        <f t="shared" si="368"/>
        <v>0</v>
      </c>
      <c r="P1237" s="24">
        <f t="shared" si="368"/>
        <v>0</v>
      </c>
      <c r="Q1237" s="24">
        <f t="shared" si="368"/>
        <v>0</v>
      </c>
      <c r="R1237" s="24">
        <f t="shared" si="368"/>
        <v>0</v>
      </c>
      <c r="S1237" s="24">
        <f t="shared" si="368"/>
        <v>0</v>
      </c>
      <c r="T1237" s="37" t="s">
        <v>31</v>
      </c>
      <c r="U1237" s="37"/>
    </row>
    <row r="1238" spans="2:23" s="26" customFormat="1" ht="21" hidden="1" customHeight="1" outlineLevel="1" x14ac:dyDescent="0.25">
      <c r="B1238" s="27"/>
      <c r="C1238" s="18"/>
      <c r="D1238" s="18"/>
      <c r="E1238" s="62"/>
      <c r="F1238" s="39"/>
      <c r="G1238" s="39"/>
      <c r="H1238" s="29">
        <f t="shared" si="353"/>
        <v>0</v>
      </c>
      <c r="I1238" s="29">
        <f t="shared" si="354"/>
        <v>0</v>
      </c>
      <c r="J1238" s="29">
        <f t="shared" si="370"/>
        <v>0</v>
      </c>
      <c r="K1238" s="24">
        <f t="shared" si="368"/>
        <v>0</v>
      </c>
      <c r="L1238" s="24">
        <f t="shared" si="368"/>
        <v>0</v>
      </c>
      <c r="M1238" s="24">
        <f t="shared" si="368"/>
        <v>0</v>
      </c>
      <c r="N1238" s="24">
        <f t="shared" si="368"/>
        <v>0</v>
      </c>
      <c r="O1238" s="24">
        <f t="shared" si="368"/>
        <v>0</v>
      </c>
      <c r="P1238" s="24">
        <f t="shared" si="368"/>
        <v>0</v>
      </c>
      <c r="Q1238" s="24">
        <f t="shared" si="368"/>
        <v>0</v>
      </c>
      <c r="R1238" s="24">
        <f t="shared" si="368"/>
        <v>0</v>
      </c>
      <c r="S1238" s="24">
        <f t="shared" si="368"/>
        <v>0</v>
      </c>
      <c r="T1238" s="25" t="s">
        <v>31</v>
      </c>
      <c r="U1238" s="30"/>
      <c r="W1238" s="31"/>
    </row>
    <row r="1239" spans="2:23" s="26" customFormat="1" ht="21" hidden="1" customHeight="1" outlineLevel="1" x14ac:dyDescent="0.25">
      <c r="B1239" s="27"/>
      <c r="C1239" s="18"/>
      <c r="D1239" s="18"/>
      <c r="E1239" s="62"/>
      <c r="F1239" s="39"/>
      <c r="G1239" s="39"/>
      <c r="H1239" s="29">
        <f t="shared" si="353"/>
        <v>0</v>
      </c>
      <c r="I1239" s="29">
        <f t="shared" si="354"/>
        <v>0</v>
      </c>
      <c r="J1239" s="29">
        <f t="shared" si="370"/>
        <v>0</v>
      </c>
      <c r="K1239" s="24">
        <f t="shared" si="368"/>
        <v>0</v>
      </c>
      <c r="L1239" s="24">
        <f t="shared" si="368"/>
        <v>0</v>
      </c>
      <c r="M1239" s="24">
        <f t="shared" si="368"/>
        <v>0</v>
      </c>
      <c r="N1239" s="24">
        <f t="shared" si="368"/>
        <v>0</v>
      </c>
      <c r="O1239" s="24">
        <f t="shared" si="368"/>
        <v>0</v>
      </c>
      <c r="P1239" s="24">
        <f t="shared" si="368"/>
        <v>0</v>
      </c>
      <c r="Q1239" s="24">
        <f t="shared" si="368"/>
        <v>0</v>
      </c>
      <c r="R1239" s="24">
        <f t="shared" si="368"/>
        <v>0</v>
      </c>
      <c r="S1239" s="24">
        <f t="shared" si="368"/>
        <v>0</v>
      </c>
      <c r="T1239" s="25" t="s">
        <v>31</v>
      </c>
      <c r="U1239" s="30"/>
      <c r="W1239" s="31"/>
    </row>
    <row r="1240" spans="2:23" s="68" customFormat="1" ht="21" hidden="1" customHeight="1" outlineLevel="1" x14ac:dyDescent="0.25">
      <c r="B1240" s="17"/>
      <c r="C1240" s="65"/>
      <c r="D1240" s="65"/>
      <c r="E1240" s="66"/>
      <c r="F1240" s="39"/>
      <c r="G1240" s="39"/>
      <c r="H1240" s="29">
        <f t="shared" si="353"/>
        <v>0</v>
      </c>
      <c r="I1240" s="29">
        <f t="shared" si="354"/>
        <v>0</v>
      </c>
      <c r="J1240" s="29"/>
      <c r="K1240" s="24">
        <f t="shared" si="368"/>
        <v>0</v>
      </c>
      <c r="L1240" s="24">
        <f t="shared" si="368"/>
        <v>0</v>
      </c>
      <c r="M1240" s="24">
        <f t="shared" si="368"/>
        <v>0</v>
      </c>
      <c r="N1240" s="24">
        <f t="shared" si="368"/>
        <v>0</v>
      </c>
      <c r="O1240" s="24">
        <f t="shared" si="368"/>
        <v>0</v>
      </c>
      <c r="P1240" s="24">
        <f t="shared" si="368"/>
        <v>0</v>
      </c>
      <c r="Q1240" s="24">
        <f t="shared" si="368"/>
        <v>0</v>
      </c>
      <c r="R1240" s="24">
        <f t="shared" si="368"/>
        <v>0</v>
      </c>
      <c r="S1240" s="24">
        <f t="shared" si="368"/>
        <v>0</v>
      </c>
      <c r="T1240" s="25"/>
      <c r="U1240" s="67"/>
      <c r="V1240" s="26"/>
    </row>
    <row r="1241" spans="2:23" s="26" customFormat="1" ht="21" hidden="1" customHeight="1" outlineLevel="1" x14ac:dyDescent="0.25">
      <c r="B1241" s="27"/>
      <c r="C1241" s="18"/>
      <c r="D1241" s="18"/>
      <c r="E1241" s="62"/>
      <c r="F1241" s="39"/>
      <c r="G1241" s="39"/>
      <c r="H1241" s="29">
        <f t="shared" si="353"/>
        <v>0</v>
      </c>
      <c r="I1241" s="29">
        <f t="shared" si="354"/>
        <v>0</v>
      </c>
      <c r="J1241" s="29">
        <f t="shared" ref="J1241:J1245" si="371">(H1241*D1241)+(I1241*D1241)</f>
        <v>0</v>
      </c>
      <c r="K1241" s="24">
        <f t="shared" si="368"/>
        <v>0</v>
      </c>
      <c r="L1241" s="24">
        <f t="shared" si="368"/>
        <v>0</v>
      </c>
      <c r="M1241" s="24">
        <f t="shared" si="368"/>
        <v>0</v>
      </c>
      <c r="N1241" s="24">
        <f t="shared" si="368"/>
        <v>0</v>
      </c>
      <c r="O1241" s="24">
        <f t="shared" si="368"/>
        <v>0</v>
      </c>
      <c r="P1241" s="24">
        <f t="shared" si="368"/>
        <v>0</v>
      </c>
      <c r="Q1241" s="24">
        <f t="shared" si="368"/>
        <v>0</v>
      </c>
      <c r="R1241" s="24">
        <f t="shared" si="368"/>
        <v>0</v>
      </c>
      <c r="S1241" s="24">
        <f t="shared" si="368"/>
        <v>0</v>
      </c>
      <c r="T1241" s="25" t="s">
        <v>31</v>
      </c>
      <c r="U1241" s="30"/>
      <c r="W1241" s="31"/>
    </row>
    <row r="1242" spans="2:23" s="38" customFormat="1" ht="21" hidden="1" customHeight="1" outlineLevel="1" x14ac:dyDescent="0.25">
      <c r="B1242" s="32"/>
      <c r="C1242" s="33"/>
      <c r="D1242" s="33"/>
      <c r="E1242" s="34"/>
      <c r="F1242" s="35"/>
      <c r="G1242" s="35"/>
      <c r="H1242" s="29">
        <f t="shared" si="353"/>
        <v>0</v>
      </c>
      <c r="I1242" s="29">
        <f t="shared" si="354"/>
        <v>0</v>
      </c>
      <c r="J1242" s="36">
        <f t="shared" si="371"/>
        <v>0</v>
      </c>
      <c r="K1242" s="24">
        <f t="shared" si="368"/>
        <v>0</v>
      </c>
      <c r="L1242" s="24">
        <f t="shared" si="368"/>
        <v>0</v>
      </c>
      <c r="M1242" s="24">
        <f t="shared" si="368"/>
        <v>0</v>
      </c>
      <c r="N1242" s="24">
        <f t="shared" si="368"/>
        <v>0</v>
      </c>
      <c r="O1242" s="24">
        <f t="shared" si="368"/>
        <v>0</v>
      </c>
      <c r="P1242" s="24">
        <f t="shared" si="368"/>
        <v>0</v>
      </c>
      <c r="Q1242" s="24">
        <f t="shared" si="368"/>
        <v>0</v>
      </c>
      <c r="R1242" s="24">
        <f t="shared" si="368"/>
        <v>0</v>
      </c>
      <c r="S1242" s="24">
        <f t="shared" si="368"/>
        <v>0</v>
      </c>
      <c r="T1242" s="37" t="s">
        <v>31</v>
      </c>
      <c r="U1242" s="37"/>
    </row>
    <row r="1243" spans="2:23" s="26" customFormat="1" ht="21" hidden="1" customHeight="1" outlineLevel="1" x14ac:dyDescent="0.25">
      <c r="B1243" s="27"/>
      <c r="C1243" s="18"/>
      <c r="D1243" s="18"/>
      <c r="E1243" s="19"/>
      <c r="F1243" s="20"/>
      <c r="G1243" s="28"/>
      <c r="H1243" s="29">
        <f t="shared" si="353"/>
        <v>0</v>
      </c>
      <c r="I1243" s="29">
        <f t="shared" si="354"/>
        <v>0</v>
      </c>
      <c r="J1243" s="29">
        <f t="shared" si="371"/>
        <v>0</v>
      </c>
      <c r="K1243" s="24">
        <f t="shared" si="368"/>
        <v>0</v>
      </c>
      <c r="L1243" s="24">
        <f t="shared" si="368"/>
        <v>0</v>
      </c>
      <c r="M1243" s="24">
        <f t="shared" si="368"/>
        <v>0</v>
      </c>
      <c r="N1243" s="24">
        <f t="shared" si="368"/>
        <v>0</v>
      </c>
      <c r="O1243" s="24">
        <f t="shared" si="368"/>
        <v>0</v>
      </c>
      <c r="P1243" s="24">
        <f t="shared" si="368"/>
        <v>0</v>
      </c>
      <c r="Q1243" s="24">
        <f t="shared" si="368"/>
        <v>0</v>
      </c>
      <c r="R1243" s="24">
        <f t="shared" si="368"/>
        <v>0</v>
      </c>
      <c r="S1243" s="24">
        <f t="shared" si="368"/>
        <v>0</v>
      </c>
      <c r="T1243" s="25" t="s">
        <v>31</v>
      </c>
      <c r="U1243" s="30"/>
      <c r="W1243" s="31"/>
    </row>
    <row r="1244" spans="2:23" s="26" customFormat="1" ht="21" hidden="1" customHeight="1" outlineLevel="1" x14ac:dyDescent="0.25">
      <c r="B1244" s="27"/>
      <c r="C1244" s="18"/>
      <c r="D1244" s="18"/>
      <c r="E1244" s="19"/>
      <c r="F1244" s="20"/>
      <c r="G1244" s="28"/>
      <c r="H1244" s="29">
        <f t="shared" si="353"/>
        <v>0</v>
      </c>
      <c r="I1244" s="29">
        <f t="shared" si="354"/>
        <v>0</v>
      </c>
      <c r="J1244" s="29">
        <f t="shared" si="371"/>
        <v>0</v>
      </c>
      <c r="K1244" s="24">
        <f t="shared" si="368"/>
        <v>0</v>
      </c>
      <c r="L1244" s="24">
        <f t="shared" si="368"/>
        <v>0</v>
      </c>
      <c r="M1244" s="24">
        <f t="shared" si="368"/>
        <v>0</v>
      </c>
      <c r="N1244" s="24">
        <f t="shared" si="368"/>
        <v>0</v>
      </c>
      <c r="O1244" s="24">
        <f t="shared" si="368"/>
        <v>0</v>
      </c>
      <c r="P1244" s="24">
        <f t="shared" si="368"/>
        <v>0</v>
      </c>
      <c r="Q1244" s="24">
        <f t="shared" si="368"/>
        <v>0</v>
      </c>
      <c r="R1244" s="24">
        <f t="shared" si="368"/>
        <v>0</v>
      </c>
      <c r="S1244" s="24">
        <f t="shared" si="368"/>
        <v>0</v>
      </c>
      <c r="T1244" s="25" t="s">
        <v>31</v>
      </c>
      <c r="U1244" s="30"/>
      <c r="W1244" s="31"/>
    </row>
    <row r="1245" spans="2:23" s="26" customFormat="1" ht="21" hidden="1" customHeight="1" outlineLevel="1" x14ac:dyDescent="0.25">
      <c r="B1245" s="32"/>
      <c r="C1245" s="33"/>
      <c r="D1245" s="33"/>
      <c r="E1245" s="34"/>
      <c r="F1245" s="35"/>
      <c r="G1245" s="35"/>
      <c r="H1245" s="29">
        <f t="shared" si="353"/>
        <v>0</v>
      </c>
      <c r="I1245" s="29">
        <f t="shared" si="354"/>
        <v>0</v>
      </c>
      <c r="J1245" s="29">
        <f t="shared" si="371"/>
        <v>0</v>
      </c>
      <c r="K1245" s="24">
        <f t="shared" si="368"/>
        <v>0</v>
      </c>
      <c r="L1245" s="24">
        <f t="shared" si="368"/>
        <v>0</v>
      </c>
      <c r="M1245" s="24">
        <f t="shared" si="368"/>
        <v>0</v>
      </c>
      <c r="N1245" s="24">
        <f t="shared" si="368"/>
        <v>0</v>
      </c>
      <c r="O1245" s="24">
        <f t="shared" si="368"/>
        <v>0</v>
      </c>
      <c r="P1245" s="24">
        <f t="shared" si="368"/>
        <v>0</v>
      </c>
      <c r="Q1245" s="24">
        <f t="shared" si="368"/>
        <v>0</v>
      </c>
      <c r="R1245" s="24">
        <f t="shared" si="368"/>
        <v>0</v>
      </c>
      <c r="S1245" s="24">
        <f t="shared" si="368"/>
        <v>0</v>
      </c>
      <c r="T1245" s="25" t="s">
        <v>31</v>
      </c>
      <c r="U1245" s="30"/>
      <c r="W1245" s="31"/>
    </row>
    <row r="1246" spans="2:23" s="26" customFormat="1" ht="21" hidden="1" customHeight="1" outlineLevel="1" x14ac:dyDescent="0.25">
      <c r="B1246" s="17"/>
      <c r="C1246" s="18"/>
      <c r="D1246" s="19"/>
      <c r="E1246" s="20"/>
      <c r="F1246" s="21"/>
      <c r="G1246" s="22"/>
      <c r="H1246" s="29">
        <f t="shared" si="353"/>
        <v>0</v>
      </c>
      <c r="I1246" s="29">
        <f t="shared" si="354"/>
        <v>0</v>
      </c>
      <c r="J1246" s="23">
        <f t="shared" ref="J1246" si="372">IF($D1246=J$6,$C1246*$G1246,0)</f>
        <v>0</v>
      </c>
      <c r="K1246" s="24">
        <f t="shared" si="368"/>
        <v>0</v>
      </c>
      <c r="L1246" s="24">
        <f t="shared" si="368"/>
        <v>0</v>
      </c>
      <c r="M1246" s="24">
        <f t="shared" si="368"/>
        <v>0</v>
      </c>
      <c r="N1246" s="24">
        <f t="shared" si="368"/>
        <v>0</v>
      </c>
      <c r="O1246" s="24">
        <f t="shared" si="368"/>
        <v>0</v>
      </c>
      <c r="P1246" s="24">
        <f t="shared" si="368"/>
        <v>0</v>
      </c>
      <c r="Q1246" s="24">
        <f t="shared" si="368"/>
        <v>0</v>
      </c>
      <c r="R1246" s="24">
        <f t="shared" si="368"/>
        <v>0</v>
      </c>
      <c r="S1246" s="24">
        <f t="shared" si="368"/>
        <v>0</v>
      </c>
      <c r="T1246" s="31"/>
    </row>
    <row r="1247" spans="2:23" s="26" customFormat="1" ht="21" hidden="1" customHeight="1" outlineLevel="1" x14ac:dyDescent="0.25">
      <c r="B1247" s="27"/>
      <c r="C1247" s="18"/>
      <c r="D1247" s="18"/>
      <c r="E1247" s="19"/>
      <c r="F1247" s="20"/>
      <c r="G1247" s="28"/>
      <c r="H1247" s="29">
        <f t="shared" si="353"/>
        <v>0</v>
      </c>
      <c r="I1247" s="29">
        <f t="shared" si="354"/>
        <v>0</v>
      </c>
      <c r="J1247" s="29">
        <f t="shared" ref="J1247:J1254" si="373">(H1247*D1247)+(I1247*D1247)</f>
        <v>0</v>
      </c>
      <c r="K1247" s="24">
        <f t="shared" si="368"/>
        <v>0</v>
      </c>
      <c r="L1247" s="24">
        <f t="shared" si="368"/>
        <v>0</v>
      </c>
      <c r="M1247" s="24">
        <f t="shared" si="368"/>
        <v>0</v>
      </c>
      <c r="N1247" s="24">
        <f t="shared" si="368"/>
        <v>0</v>
      </c>
      <c r="O1247" s="24">
        <f t="shared" si="368"/>
        <v>0</v>
      </c>
      <c r="P1247" s="24">
        <f t="shared" si="368"/>
        <v>0</v>
      </c>
      <c r="Q1247" s="24">
        <f t="shared" si="368"/>
        <v>0</v>
      </c>
      <c r="R1247" s="24">
        <f t="shared" si="368"/>
        <v>0</v>
      </c>
      <c r="S1247" s="24">
        <f t="shared" si="368"/>
        <v>0</v>
      </c>
      <c r="T1247" s="25" t="s">
        <v>31</v>
      </c>
      <c r="U1247" s="30"/>
      <c r="W1247" s="31"/>
    </row>
    <row r="1248" spans="2:23" s="38" customFormat="1" ht="21" hidden="1" customHeight="1" outlineLevel="1" x14ac:dyDescent="0.25">
      <c r="B1248" s="32"/>
      <c r="C1248" s="33"/>
      <c r="D1248" s="33"/>
      <c r="E1248" s="34"/>
      <c r="F1248" s="35"/>
      <c r="G1248" s="35"/>
      <c r="H1248" s="29">
        <f t="shared" si="353"/>
        <v>0</v>
      </c>
      <c r="I1248" s="29">
        <f t="shared" si="354"/>
        <v>0</v>
      </c>
      <c r="J1248" s="36">
        <f t="shared" si="373"/>
        <v>0</v>
      </c>
      <c r="K1248" s="24">
        <f t="shared" si="368"/>
        <v>0</v>
      </c>
      <c r="L1248" s="24">
        <f t="shared" si="368"/>
        <v>0</v>
      </c>
      <c r="M1248" s="24">
        <f t="shared" si="368"/>
        <v>0</v>
      </c>
      <c r="N1248" s="24">
        <f t="shared" si="368"/>
        <v>0</v>
      </c>
      <c r="O1248" s="24">
        <f t="shared" si="368"/>
        <v>0</v>
      </c>
      <c r="P1248" s="24">
        <f t="shared" si="368"/>
        <v>0</v>
      </c>
      <c r="Q1248" s="24">
        <f t="shared" si="368"/>
        <v>0</v>
      </c>
      <c r="R1248" s="24">
        <f t="shared" si="368"/>
        <v>0</v>
      </c>
      <c r="S1248" s="24">
        <f t="shared" si="368"/>
        <v>0</v>
      </c>
      <c r="T1248" s="37" t="s">
        <v>31</v>
      </c>
      <c r="U1248" s="37"/>
    </row>
    <row r="1249" spans="2:23" s="26" customFormat="1" ht="21" hidden="1" customHeight="1" outlineLevel="1" x14ac:dyDescent="0.25">
      <c r="B1249" s="27"/>
      <c r="C1249" s="18"/>
      <c r="D1249" s="18"/>
      <c r="E1249" s="19"/>
      <c r="F1249" s="20"/>
      <c r="G1249" s="28"/>
      <c r="H1249" s="29">
        <f t="shared" si="353"/>
        <v>0</v>
      </c>
      <c r="I1249" s="29">
        <f t="shared" si="354"/>
        <v>0</v>
      </c>
      <c r="J1249" s="29">
        <f t="shared" si="373"/>
        <v>0</v>
      </c>
      <c r="K1249" s="24">
        <f t="shared" si="368"/>
        <v>0</v>
      </c>
      <c r="L1249" s="24">
        <f t="shared" si="368"/>
        <v>0</v>
      </c>
      <c r="M1249" s="24">
        <f t="shared" si="368"/>
        <v>0</v>
      </c>
      <c r="N1249" s="24">
        <f t="shared" si="368"/>
        <v>0</v>
      </c>
      <c r="O1249" s="24">
        <f t="shared" si="368"/>
        <v>0</v>
      </c>
      <c r="P1249" s="24">
        <f t="shared" si="368"/>
        <v>0</v>
      </c>
      <c r="Q1249" s="24">
        <f t="shared" si="368"/>
        <v>0</v>
      </c>
      <c r="R1249" s="24">
        <f t="shared" si="368"/>
        <v>0</v>
      </c>
      <c r="S1249" s="24">
        <f t="shared" si="368"/>
        <v>0</v>
      </c>
      <c r="T1249" s="25" t="s">
        <v>31</v>
      </c>
      <c r="U1249" s="30"/>
      <c r="W1249" s="31"/>
    </row>
    <row r="1250" spans="2:23" s="26" customFormat="1" ht="21" hidden="1" customHeight="1" outlineLevel="1" x14ac:dyDescent="0.25">
      <c r="B1250" s="27"/>
      <c r="C1250" s="18"/>
      <c r="D1250" s="18"/>
      <c r="E1250" s="19"/>
      <c r="F1250" s="20"/>
      <c r="G1250" s="28"/>
      <c r="H1250" s="29">
        <f t="shared" si="353"/>
        <v>0</v>
      </c>
      <c r="I1250" s="29">
        <f t="shared" si="354"/>
        <v>0</v>
      </c>
      <c r="J1250" s="29">
        <f t="shared" si="373"/>
        <v>0</v>
      </c>
      <c r="K1250" s="24">
        <f t="shared" si="368"/>
        <v>0</v>
      </c>
      <c r="L1250" s="24">
        <f t="shared" si="368"/>
        <v>0</v>
      </c>
      <c r="M1250" s="24">
        <f t="shared" si="368"/>
        <v>0</v>
      </c>
      <c r="N1250" s="24">
        <f t="shared" si="368"/>
        <v>0</v>
      </c>
      <c r="O1250" s="24">
        <f t="shared" si="368"/>
        <v>0</v>
      </c>
      <c r="P1250" s="24">
        <f t="shared" si="368"/>
        <v>0</v>
      </c>
      <c r="Q1250" s="24">
        <f t="shared" si="368"/>
        <v>0</v>
      </c>
      <c r="R1250" s="24">
        <f t="shared" si="368"/>
        <v>0</v>
      </c>
      <c r="S1250" s="24">
        <f t="shared" si="368"/>
        <v>0</v>
      </c>
      <c r="T1250" s="25" t="s">
        <v>31</v>
      </c>
      <c r="U1250" s="30"/>
      <c r="W1250" s="31"/>
    </row>
    <row r="1251" spans="2:23" s="26" customFormat="1" ht="21" hidden="1" customHeight="1" outlineLevel="1" x14ac:dyDescent="0.25">
      <c r="B1251" s="27"/>
      <c r="C1251" s="18"/>
      <c r="D1251" s="18"/>
      <c r="E1251" s="19"/>
      <c r="F1251" s="20"/>
      <c r="G1251" s="28"/>
      <c r="H1251" s="29">
        <f t="shared" si="353"/>
        <v>0</v>
      </c>
      <c r="I1251" s="29">
        <f t="shared" si="354"/>
        <v>0</v>
      </c>
      <c r="J1251" s="29">
        <f t="shared" si="373"/>
        <v>0</v>
      </c>
      <c r="K1251" s="24">
        <f t="shared" si="368"/>
        <v>0</v>
      </c>
      <c r="L1251" s="24">
        <f t="shared" si="368"/>
        <v>0</v>
      </c>
      <c r="M1251" s="24">
        <f t="shared" si="368"/>
        <v>0</v>
      </c>
      <c r="N1251" s="24">
        <f t="shared" si="368"/>
        <v>0</v>
      </c>
      <c r="O1251" s="24">
        <f t="shared" si="368"/>
        <v>0</v>
      </c>
      <c r="P1251" s="24">
        <f t="shared" si="368"/>
        <v>0</v>
      </c>
      <c r="Q1251" s="24">
        <f t="shared" si="368"/>
        <v>0</v>
      </c>
      <c r="R1251" s="24">
        <f t="shared" si="368"/>
        <v>0</v>
      </c>
      <c r="S1251" s="24">
        <f t="shared" si="368"/>
        <v>0</v>
      </c>
      <c r="T1251" s="25" t="s">
        <v>31</v>
      </c>
      <c r="U1251" s="30"/>
      <c r="W1251" s="31"/>
    </row>
    <row r="1252" spans="2:23" s="26" customFormat="1" ht="21" hidden="1" customHeight="1" outlineLevel="1" x14ac:dyDescent="0.25">
      <c r="B1252" s="27"/>
      <c r="C1252" s="18"/>
      <c r="D1252" s="18"/>
      <c r="E1252" s="19"/>
      <c r="F1252" s="20"/>
      <c r="G1252" s="28"/>
      <c r="H1252" s="29">
        <f t="shared" si="353"/>
        <v>0</v>
      </c>
      <c r="I1252" s="29">
        <f t="shared" si="354"/>
        <v>0</v>
      </c>
      <c r="J1252" s="29">
        <f t="shared" si="373"/>
        <v>0</v>
      </c>
      <c r="K1252" s="24">
        <f t="shared" si="368"/>
        <v>0</v>
      </c>
      <c r="L1252" s="24">
        <f t="shared" si="368"/>
        <v>0</v>
      </c>
      <c r="M1252" s="24">
        <f t="shared" si="368"/>
        <v>0</v>
      </c>
      <c r="N1252" s="24">
        <f t="shared" si="368"/>
        <v>0</v>
      </c>
      <c r="O1252" s="24">
        <f t="shared" si="368"/>
        <v>0</v>
      </c>
      <c r="P1252" s="24">
        <f t="shared" si="368"/>
        <v>0</v>
      </c>
      <c r="Q1252" s="24">
        <f t="shared" si="368"/>
        <v>0</v>
      </c>
      <c r="R1252" s="24">
        <f t="shared" si="368"/>
        <v>0</v>
      </c>
      <c r="S1252" s="24">
        <f t="shared" si="368"/>
        <v>0</v>
      </c>
      <c r="T1252" s="25" t="s">
        <v>31</v>
      </c>
      <c r="U1252" s="30"/>
      <c r="W1252" s="31"/>
    </row>
    <row r="1253" spans="2:23" s="38" customFormat="1" ht="21" hidden="1" customHeight="1" outlineLevel="1" x14ac:dyDescent="0.25">
      <c r="B1253" s="32"/>
      <c r="C1253" s="33"/>
      <c r="D1253" s="33"/>
      <c r="E1253" s="34"/>
      <c r="F1253" s="35"/>
      <c r="G1253" s="35"/>
      <c r="H1253" s="29">
        <f t="shared" si="353"/>
        <v>0</v>
      </c>
      <c r="I1253" s="29">
        <f t="shared" si="354"/>
        <v>0</v>
      </c>
      <c r="J1253" s="36">
        <f t="shared" si="373"/>
        <v>0</v>
      </c>
      <c r="K1253" s="24">
        <f t="shared" si="368"/>
        <v>0</v>
      </c>
      <c r="L1253" s="24">
        <f t="shared" si="368"/>
        <v>0</v>
      </c>
      <c r="M1253" s="24">
        <f t="shared" si="368"/>
        <v>0</v>
      </c>
      <c r="N1253" s="24">
        <f t="shared" si="368"/>
        <v>0</v>
      </c>
      <c r="O1253" s="24">
        <f t="shared" si="368"/>
        <v>0</v>
      </c>
      <c r="P1253" s="24">
        <f t="shared" si="368"/>
        <v>0</v>
      </c>
      <c r="Q1253" s="24">
        <f t="shared" si="368"/>
        <v>0</v>
      </c>
      <c r="R1253" s="24">
        <f t="shared" si="368"/>
        <v>0</v>
      </c>
      <c r="S1253" s="24">
        <f t="shared" si="368"/>
        <v>0</v>
      </c>
      <c r="T1253" s="37" t="s">
        <v>31</v>
      </c>
      <c r="U1253" s="37"/>
    </row>
    <row r="1254" spans="2:23" s="26" customFormat="1" ht="21" hidden="1" customHeight="1" outlineLevel="1" x14ac:dyDescent="0.25">
      <c r="B1254" s="27"/>
      <c r="C1254" s="18"/>
      <c r="D1254" s="18"/>
      <c r="E1254" s="19"/>
      <c r="F1254" s="20"/>
      <c r="G1254" s="28"/>
      <c r="H1254" s="29">
        <f t="shared" si="353"/>
        <v>0</v>
      </c>
      <c r="I1254" s="29">
        <f t="shared" si="354"/>
        <v>0</v>
      </c>
      <c r="J1254" s="29">
        <f t="shared" si="373"/>
        <v>0</v>
      </c>
      <c r="K1254" s="24">
        <f t="shared" si="368"/>
        <v>0</v>
      </c>
      <c r="L1254" s="24">
        <f t="shared" si="368"/>
        <v>0</v>
      </c>
      <c r="M1254" s="24">
        <f t="shared" si="368"/>
        <v>0</v>
      </c>
      <c r="N1254" s="24">
        <f t="shared" si="368"/>
        <v>0</v>
      </c>
      <c r="O1254" s="24">
        <f t="shared" si="368"/>
        <v>0</v>
      </c>
      <c r="P1254" s="24">
        <f t="shared" si="368"/>
        <v>0</v>
      </c>
      <c r="Q1254" s="24">
        <f t="shared" si="368"/>
        <v>0</v>
      </c>
      <c r="R1254" s="24">
        <f t="shared" si="368"/>
        <v>0</v>
      </c>
      <c r="S1254" s="24">
        <f t="shared" si="368"/>
        <v>0</v>
      </c>
      <c r="T1254" s="25" t="s">
        <v>31</v>
      </c>
      <c r="U1254" s="30"/>
      <c r="W1254" s="31"/>
    </row>
    <row r="1255" spans="2:23" s="26" customFormat="1" ht="21" hidden="1" customHeight="1" outlineLevel="1" x14ac:dyDescent="0.25">
      <c r="B1255" s="17"/>
      <c r="C1255" s="18"/>
      <c r="D1255" s="19"/>
      <c r="E1255" s="20"/>
      <c r="F1255" s="21"/>
      <c r="G1255" s="22"/>
      <c r="H1255" s="29">
        <f t="shared" si="353"/>
        <v>0</v>
      </c>
      <c r="I1255" s="29">
        <f t="shared" si="354"/>
        <v>0</v>
      </c>
      <c r="J1255" s="23">
        <f t="shared" ref="J1255" si="374">IF($D1255=J$6,$C1255*$G1255,0)</f>
        <v>0</v>
      </c>
      <c r="K1255" s="24">
        <f t="shared" ref="K1255:S1283" si="375">IF($E1255=K$6,$J1255,0)</f>
        <v>0</v>
      </c>
      <c r="L1255" s="24">
        <f t="shared" si="375"/>
        <v>0</v>
      </c>
      <c r="M1255" s="24">
        <f t="shared" si="375"/>
        <v>0</v>
      </c>
      <c r="N1255" s="24">
        <f t="shared" si="375"/>
        <v>0</v>
      </c>
      <c r="O1255" s="24">
        <f t="shared" si="375"/>
        <v>0</v>
      </c>
      <c r="P1255" s="24">
        <f t="shared" si="375"/>
        <v>0</v>
      </c>
      <c r="Q1255" s="24">
        <f t="shared" si="375"/>
        <v>0</v>
      </c>
      <c r="R1255" s="24">
        <f t="shared" si="375"/>
        <v>0</v>
      </c>
      <c r="S1255" s="24">
        <f t="shared" si="375"/>
        <v>0</v>
      </c>
      <c r="T1255" s="31"/>
    </row>
    <row r="1256" spans="2:23" s="26" customFormat="1" ht="21" hidden="1" customHeight="1" outlineLevel="1" x14ac:dyDescent="0.25">
      <c r="B1256" s="27"/>
      <c r="C1256" s="18"/>
      <c r="D1256" s="18"/>
      <c r="E1256" s="19"/>
      <c r="F1256" s="20"/>
      <c r="G1256" s="28"/>
      <c r="H1256" s="29">
        <f t="shared" si="353"/>
        <v>0</v>
      </c>
      <c r="I1256" s="29">
        <f t="shared" si="354"/>
        <v>0</v>
      </c>
      <c r="J1256" s="29">
        <f t="shared" ref="J1256:J1262" si="376">(H1256*D1256)+(I1256*D1256)</f>
        <v>0</v>
      </c>
      <c r="K1256" s="24">
        <f t="shared" si="375"/>
        <v>0</v>
      </c>
      <c r="L1256" s="24">
        <f t="shared" si="375"/>
        <v>0</v>
      </c>
      <c r="M1256" s="24">
        <f t="shared" si="375"/>
        <v>0</v>
      </c>
      <c r="N1256" s="24">
        <f t="shared" si="375"/>
        <v>0</v>
      </c>
      <c r="O1256" s="24">
        <f t="shared" si="375"/>
        <v>0</v>
      </c>
      <c r="P1256" s="24">
        <f t="shared" si="375"/>
        <v>0</v>
      </c>
      <c r="Q1256" s="24">
        <f t="shared" si="375"/>
        <v>0</v>
      </c>
      <c r="R1256" s="24">
        <f t="shared" si="375"/>
        <v>0</v>
      </c>
      <c r="S1256" s="24">
        <f t="shared" si="375"/>
        <v>0</v>
      </c>
      <c r="T1256" s="25" t="s">
        <v>31</v>
      </c>
      <c r="U1256" s="30"/>
      <c r="W1256" s="31"/>
    </row>
    <row r="1257" spans="2:23" s="38" customFormat="1" ht="21" hidden="1" customHeight="1" outlineLevel="1" x14ac:dyDescent="0.25">
      <c r="B1257" s="32"/>
      <c r="C1257" s="33"/>
      <c r="D1257" s="33"/>
      <c r="E1257" s="34"/>
      <c r="F1257" s="35"/>
      <c r="G1257" s="35"/>
      <c r="H1257" s="29">
        <f t="shared" ref="H1257:H1320" si="377">IF(C1257="A",PRODUCT(E1257:G1257),0)</f>
        <v>0</v>
      </c>
      <c r="I1257" s="29">
        <f t="shared" ref="I1257:I1320" si="378">IF(C1257="D",-PRODUCT(E1257:G1257),0)</f>
        <v>0</v>
      </c>
      <c r="J1257" s="36">
        <f t="shared" si="376"/>
        <v>0</v>
      </c>
      <c r="K1257" s="24">
        <f t="shared" si="375"/>
        <v>0</v>
      </c>
      <c r="L1257" s="24">
        <f t="shared" si="375"/>
        <v>0</v>
      </c>
      <c r="M1257" s="24">
        <f t="shared" si="375"/>
        <v>0</v>
      </c>
      <c r="N1257" s="24">
        <f t="shared" si="375"/>
        <v>0</v>
      </c>
      <c r="O1257" s="24">
        <f t="shared" si="375"/>
        <v>0</v>
      </c>
      <c r="P1257" s="24">
        <f t="shared" si="375"/>
        <v>0</v>
      </c>
      <c r="Q1257" s="24">
        <f t="shared" si="375"/>
        <v>0</v>
      </c>
      <c r="R1257" s="24">
        <f t="shared" si="375"/>
        <v>0</v>
      </c>
      <c r="S1257" s="24">
        <f t="shared" si="375"/>
        <v>0</v>
      </c>
      <c r="T1257" s="37" t="s">
        <v>31</v>
      </c>
      <c r="U1257" s="37"/>
    </row>
    <row r="1258" spans="2:23" s="26" customFormat="1" ht="21" hidden="1" customHeight="1" outlineLevel="1" x14ac:dyDescent="0.25">
      <c r="B1258" s="27"/>
      <c r="C1258" s="18"/>
      <c r="D1258" s="18"/>
      <c r="E1258" s="19"/>
      <c r="F1258" s="20"/>
      <c r="G1258" s="28"/>
      <c r="H1258" s="29">
        <f t="shared" si="377"/>
        <v>0</v>
      </c>
      <c r="I1258" s="29">
        <f t="shared" si="378"/>
        <v>0</v>
      </c>
      <c r="J1258" s="29">
        <f t="shared" si="376"/>
        <v>0</v>
      </c>
      <c r="K1258" s="24">
        <f t="shared" si="375"/>
        <v>0</v>
      </c>
      <c r="L1258" s="24">
        <f t="shared" si="375"/>
        <v>0</v>
      </c>
      <c r="M1258" s="24">
        <f t="shared" si="375"/>
        <v>0</v>
      </c>
      <c r="N1258" s="24">
        <f t="shared" si="375"/>
        <v>0</v>
      </c>
      <c r="O1258" s="24">
        <f t="shared" si="375"/>
        <v>0</v>
      </c>
      <c r="P1258" s="24">
        <f t="shared" si="375"/>
        <v>0</v>
      </c>
      <c r="Q1258" s="24">
        <f t="shared" si="375"/>
        <v>0</v>
      </c>
      <c r="R1258" s="24">
        <f t="shared" si="375"/>
        <v>0</v>
      </c>
      <c r="S1258" s="24">
        <f t="shared" si="375"/>
        <v>0</v>
      </c>
      <c r="T1258" s="25" t="s">
        <v>31</v>
      </c>
      <c r="U1258" s="30"/>
      <c r="W1258" s="31"/>
    </row>
    <row r="1259" spans="2:23" s="26" customFormat="1" ht="21" hidden="1" customHeight="1" outlineLevel="1" x14ac:dyDescent="0.25">
      <c r="B1259" s="27"/>
      <c r="C1259" s="18"/>
      <c r="D1259" s="18"/>
      <c r="E1259" s="19"/>
      <c r="F1259" s="20"/>
      <c r="G1259" s="28"/>
      <c r="H1259" s="29">
        <f t="shared" si="377"/>
        <v>0</v>
      </c>
      <c r="I1259" s="29">
        <f t="shared" si="378"/>
        <v>0</v>
      </c>
      <c r="J1259" s="29">
        <f t="shared" si="376"/>
        <v>0</v>
      </c>
      <c r="K1259" s="24">
        <f t="shared" si="375"/>
        <v>0</v>
      </c>
      <c r="L1259" s="24">
        <f t="shared" si="375"/>
        <v>0</v>
      </c>
      <c r="M1259" s="24">
        <f t="shared" si="375"/>
        <v>0</v>
      </c>
      <c r="N1259" s="24">
        <f t="shared" si="375"/>
        <v>0</v>
      </c>
      <c r="O1259" s="24">
        <f t="shared" si="375"/>
        <v>0</v>
      </c>
      <c r="P1259" s="24">
        <f t="shared" si="375"/>
        <v>0</v>
      </c>
      <c r="Q1259" s="24">
        <f t="shared" si="375"/>
        <v>0</v>
      </c>
      <c r="R1259" s="24">
        <f t="shared" si="375"/>
        <v>0</v>
      </c>
      <c r="S1259" s="24">
        <f t="shared" si="375"/>
        <v>0</v>
      </c>
      <c r="T1259" s="25" t="s">
        <v>31</v>
      </c>
      <c r="U1259" s="30"/>
      <c r="W1259" s="31"/>
    </row>
    <row r="1260" spans="2:23" s="26" customFormat="1" ht="21" hidden="1" customHeight="1" outlineLevel="1" x14ac:dyDescent="0.25">
      <c r="B1260" s="27"/>
      <c r="C1260" s="18"/>
      <c r="D1260" s="18"/>
      <c r="E1260" s="19"/>
      <c r="F1260" s="20"/>
      <c r="G1260" s="28"/>
      <c r="H1260" s="29">
        <f t="shared" si="377"/>
        <v>0</v>
      </c>
      <c r="I1260" s="29">
        <f t="shared" si="378"/>
        <v>0</v>
      </c>
      <c r="J1260" s="29">
        <f t="shared" si="376"/>
        <v>0</v>
      </c>
      <c r="K1260" s="24">
        <f t="shared" si="375"/>
        <v>0</v>
      </c>
      <c r="L1260" s="24">
        <f t="shared" si="375"/>
        <v>0</v>
      </c>
      <c r="M1260" s="24">
        <f t="shared" si="375"/>
        <v>0</v>
      </c>
      <c r="N1260" s="24">
        <f t="shared" si="375"/>
        <v>0</v>
      </c>
      <c r="O1260" s="24">
        <f t="shared" si="375"/>
        <v>0</v>
      </c>
      <c r="P1260" s="24">
        <f t="shared" si="375"/>
        <v>0</v>
      </c>
      <c r="Q1260" s="24">
        <f t="shared" si="375"/>
        <v>0</v>
      </c>
      <c r="R1260" s="24">
        <f t="shared" si="375"/>
        <v>0</v>
      </c>
      <c r="S1260" s="24">
        <f t="shared" si="375"/>
        <v>0</v>
      </c>
      <c r="T1260" s="25" t="s">
        <v>31</v>
      </c>
      <c r="U1260" s="30"/>
      <c r="W1260" s="31"/>
    </row>
    <row r="1261" spans="2:23" s="38" customFormat="1" ht="21" hidden="1" customHeight="1" outlineLevel="1" x14ac:dyDescent="0.25">
      <c r="B1261" s="32"/>
      <c r="C1261" s="33"/>
      <c r="D1261" s="33"/>
      <c r="E1261" s="34"/>
      <c r="F1261" s="35"/>
      <c r="G1261" s="35"/>
      <c r="H1261" s="29">
        <f t="shared" si="377"/>
        <v>0</v>
      </c>
      <c r="I1261" s="29">
        <f t="shared" si="378"/>
        <v>0</v>
      </c>
      <c r="J1261" s="36">
        <f t="shared" si="376"/>
        <v>0</v>
      </c>
      <c r="K1261" s="24">
        <f t="shared" si="375"/>
        <v>0</v>
      </c>
      <c r="L1261" s="24">
        <f t="shared" si="375"/>
        <v>0</v>
      </c>
      <c r="M1261" s="24">
        <f t="shared" si="375"/>
        <v>0</v>
      </c>
      <c r="N1261" s="24">
        <f t="shared" si="375"/>
        <v>0</v>
      </c>
      <c r="O1261" s="24">
        <f t="shared" si="375"/>
        <v>0</v>
      </c>
      <c r="P1261" s="24">
        <f t="shared" si="375"/>
        <v>0</v>
      </c>
      <c r="Q1261" s="24">
        <f t="shared" si="375"/>
        <v>0</v>
      </c>
      <c r="R1261" s="24">
        <f t="shared" si="375"/>
        <v>0</v>
      </c>
      <c r="S1261" s="24">
        <f t="shared" si="375"/>
        <v>0</v>
      </c>
      <c r="T1261" s="37" t="s">
        <v>31</v>
      </c>
      <c r="U1261" s="37"/>
    </row>
    <row r="1262" spans="2:23" s="26" customFormat="1" ht="21" hidden="1" customHeight="1" outlineLevel="1" x14ac:dyDescent="0.25">
      <c r="B1262" s="27"/>
      <c r="C1262" s="18"/>
      <c r="D1262" s="18"/>
      <c r="E1262" s="19"/>
      <c r="F1262" s="20"/>
      <c r="G1262" s="28"/>
      <c r="H1262" s="29">
        <f t="shared" si="377"/>
        <v>0</v>
      </c>
      <c r="I1262" s="29">
        <f t="shared" si="378"/>
        <v>0</v>
      </c>
      <c r="J1262" s="29">
        <f t="shared" si="376"/>
        <v>0</v>
      </c>
      <c r="K1262" s="24">
        <f t="shared" si="375"/>
        <v>0</v>
      </c>
      <c r="L1262" s="24">
        <f t="shared" si="375"/>
        <v>0</v>
      </c>
      <c r="M1262" s="24">
        <f t="shared" si="375"/>
        <v>0</v>
      </c>
      <c r="N1262" s="24">
        <f t="shared" si="375"/>
        <v>0</v>
      </c>
      <c r="O1262" s="24">
        <f t="shared" si="375"/>
        <v>0</v>
      </c>
      <c r="P1262" s="24">
        <f t="shared" si="375"/>
        <v>0</v>
      </c>
      <c r="Q1262" s="24">
        <f t="shared" si="375"/>
        <v>0</v>
      </c>
      <c r="R1262" s="24">
        <f t="shared" si="375"/>
        <v>0</v>
      </c>
      <c r="S1262" s="24">
        <f t="shared" si="375"/>
        <v>0</v>
      </c>
      <c r="T1262" s="25" t="s">
        <v>31</v>
      </c>
      <c r="U1262" s="30"/>
      <c r="W1262" s="31"/>
    </row>
    <row r="1263" spans="2:23" s="26" customFormat="1" ht="21" hidden="1" customHeight="1" outlineLevel="1" x14ac:dyDescent="0.25">
      <c r="B1263" s="17"/>
      <c r="C1263" s="18"/>
      <c r="D1263" s="19"/>
      <c r="E1263" s="20"/>
      <c r="F1263" s="21"/>
      <c r="G1263" s="22"/>
      <c r="H1263" s="29">
        <f t="shared" si="377"/>
        <v>0</v>
      </c>
      <c r="I1263" s="29">
        <f t="shared" si="378"/>
        <v>0</v>
      </c>
      <c r="J1263" s="23">
        <f t="shared" ref="J1263" si="379">IF($D1263=J$6,$C1263*$G1263,0)</f>
        <v>0</v>
      </c>
      <c r="K1263" s="24">
        <f t="shared" si="375"/>
        <v>0</v>
      </c>
      <c r="L1263" s="24">
        <f t="shared" si="375"/>
        <v>0</v>
      </c>
      <c r="M1263" s="24">
        <f t="shared" si="375"/>
        <v>0</v>
      </c>
      <c r="N1263" s="24">
        <f t="shared" si="375"/>
        <v>0</v>
      </c>
      <c r="O1263" s="24">
        <f t="shared" si="375"/>
        <v>0</v>
      </c>
      <c r="P1263" s="24">
        <f t="shared" si="375"/>
        <v>0</v>
      </c>
      <c r="Q1263" s="24">
        <f t="shared" si="375"/>
        <v>0</v>
      </c>
      <c r="R1263" s="24">
        <f t="shared" si="375"/>
        <v>0</v>
      </c>
      <c r="S1263" s="24">
        <f t="shared" si="375"/>
        <v>0</v>
      </c>
      <c r="T1263" s="31"/>
    </row>
    <row r="1264" spans="2:23" s="26" customFormat="1" ht="21" hidden="1" customHeight="1" outlineLevel="1" x14ac:dyDescent="0.25">
      <c r="B1264" s="27"/>
      <c r="C1264" s="18"/>
      <c r="D1264" s="18"/>
      <c r="E1264" s="19"/>
      <c r="F1264" s="20"/>
      <c r="G1264" s="28"/>
      <c r="H1264" s="29">
        <f t="shared" si="377"/>
        <v>0</v>
      </c>
      <c r="I1264" s="29">
        <f t="shared" si="378"/>
        <v>0</v>
      </c>
      <c r="J1264" s="29">
        <f t="shared" ref="J1264:J1268" si="380">(H1264*D1264)+(I1264*D1264)</f>
        <v>0</v>
      </c>
      <c r="K1264" s="24">
        <f t="shared" si="375"/>
        <v>0</v>
      </c>
      <c r="L1264" s="24">
        <f t="shared" si="375"/>
        <v>0</v>
      </c>
      <c r="M1264" s="24">
        <f t="shared" si="375"/>
        <v>0</v>
      </c>
      <c r="N1264" s="24">
        <f t="shared" si="375"/>
        <v>0</v>
      </c>
      <c r="O1264" s="24">
        <f t="shared" si="375"/>
        <v>0</v>
      </c>
      <c r="P1264" s="24">
        <f t="shared" si="375"/>
        <v>0</v>
      </c>
      <c r="Q1264" s="24">
        <f t="shared" si="375"/>
        <v>0</v>
      </c>
      <c r="R1264" s="24">
        <f t="shared" si="375"/>
        <v>0</v>
      </c>
      <c r="S1264" s="24">
        <f t="shared" si="375"/>
        <v>0</v>
      </c>
      <c r="T1264" s="25" t="s">
        <v>31</v>
      </c>
      <c r="U1264" s="30"/>
      <c r="W1264" s="31"/>
    </row>
    <row r="1265" spans="2:23" s="26" customFormat="1" ht="21" hidden="1" customHeight="1" outlineLevel="1" x14ac:dyDescent="0.25">
      <c r="B1265" s="27"/>
      <c r="C1265" s="18"/>
      <c r="D1265" s="18"/>
      <c r="E1265" s="19"/>
      <c r="F1265" s="20"/>
      <c r="G1265" s="28"/>
      <c r="H1265" s="29">
        <f t="shared" si="377"/>
        <v>0</v>
      </c>
      <c r="I1265" s="29">
        <f t="shared" si="378"/>
        <v>0</v>
      </c>
      <c r="J1265" s="29">
        <f t="shared" si="380"/>
        <v>0</v>
      </c>
      <c r="K1265" s="24">
        <f t="shared" si="375"/>
        <v>0</v>
      </c>
      <c r="L1265" s="24">
        <f t="shared" si="375"/>
        <v>0</v>
      </c>
      <c r="M1265" s="24">
        <f t="shared" si="375"/>
        <v>0</v>
      </c>
      <c r="N1265" s="24">
        <f t="shared" si="375"/>
        <v>0</v>
      </c>
      <c r="O1265" s="24">
        <f t="shared" si="375"/>
        <v>0</v>
      </c>
      <c r="P1265" s="24">
        <f t="shared" si="375"/>
        <v>0</v>
      </c>
      <c r="Q1265" s="24">
        <f t="shared" si="375"/>
        <v>0</v>
      </c>
      <c r="R1265" s="24">
        <f t="shared" si="375"/>
        <v>0</v>
      </c>
      <c r="S1265" s="24">
        <f t="shared" si="375"/>
        <v>0</v>
      </c>
      <c r="T1265" s="25" t="s">
        <v>31</v>
      </c>
      <c r="U1265" s="30"/>
      <c r="W1265" s="31"/>
    </row>
    <row r="1266" spans="2:23" s="26" customFormat="1" ht="21" hidden="1" customHeight="1" outlineLevel="1" x14ac:dyDescent="0.25">
      <c r="B1266" s="27"/>
      <c r="C1266" s="18"/>
      <c r="D1266" s="18"/>
      <c r="E1266" s="19"/>
      <c r="F1266" s="20"/>
      <c r="G1266" s="28"/>
      <c r="H1266" s="29">
        <f t="shared" si="377"/>
        <v>0</v>
      </c>
      <c r="I1266" s="29">
        <f t="shared" si="378"/>
        <v>0</v>
      </c>
      <c r="J1266" s="29">
        <f t="shared" si="380"/>
        <v>0</v>
      </c>
      <c r="K1266" s="24">
        <f t="shared" si="375"/>
        <v>0</v>
      </c>
      <c r="L1266" s="24">
        <f t="shared" si="375"/>
        <v>0</v>
      </c>
      <c r="M1266" s="24">
        <f t="shared" si="375"/>
        <v>0</v>
      </c>
      <c r="N1266" s="24">
        <f t="shared" si="375"/>
        <v>0</v>
      </c>
      <c r="O1266" s="24">
        <f t="shared" si="375"/>
        <v>0</v>
      </c>
      <c r="P1266" s="24">
        <f t="shared" si="375"/>
        <v>0</v>
      </c>
      <c r="Q1266" s="24">
        <f t="shared" si="375"/>
        <v>0</v>
      </c>
      <c r="R1266" s="24">
        <f t="shared" si="375"/>
        <v>0</v>
      </c>
      <c r="S1266" s="24">
        <f t="shared" si="375"/>
        <v>0</v>
      </c>
      <c r="T1266" s="25" t="s">
        <v>31</v>
      </c>
      <c r="U1266" s="30"/>
      <c r="W1266" s="31"/>
    </row>
    <row r="1267" spans="2:23" s="38" customFormat="1" ht="21" hidden="1" customHeight="1" outlineLevel="1" x14ac:dyDescent="0.25">
      <c r="B1267" s="32"/>
      <c r="C1267" s="33"/>
      <c r="D1267" s="33"/>
      <c r="E1267" s="34"/>
      <c r="F1267" s="35"/>
      <c r="G1267" s="35"/>
      <c r="H1267" s="29">
        <f t="shared" si="377"/>
        <v>0</v>
      </c>
      <c r="I1267" s="29">
        <f t="shared" si="378"/>
        <v>0</v>
      </c>
      <c r="J1267" s="36">
        <f t="shared" si="380"/>
        <v>0</v>
      </c>
      <c r="K1267" s="24">
        <f t="shared" si="375"/>
        <v>0</v>
      </c>
      <c r="L1267" s="24">
        <f t="shared" si="375"/>
        <v>0</v>
      </c>
      <c r="M1267" s="24">
        <f t="shared" si="375"/>
        <v>0</v>
      </c>
      <c r="N1267" s="24">
        <f t="shared" si="375"/>
        <v>0</v>
      </c>
      <c r="O1267" s="24">
        <f t="shared" si="375"/>
        <v>0</v>
      </c>
      <c r="P1267" s="24">
        <f t="shared" si="375"/>
        <v>0</v>
      </c>
      <c r="Q1267" s="24">
        <f t="shared" si="375"/>
        <v>0</v>
      </c>
      <c r="R1267" s="24">
        <f t="shared" si="375"/>
        <v>0</v>
      </c>
      <c r="S1267" s="24">
        <f t="shared" si="375"/>
        <v>0</v>
      </c>
      <c r="T1267" s="37" t="s">
        <v>31</v>
      </c>
      <c r="U1267" s="37"/>
    </row>
    <row r="1268" spans="2:23" s="26" customFormat="1" ht="21" hidden="1" customHeight="1" outlineLevel="1" x14ac:dyDescent="0.25">
      <c r="B1268" s="27"/>
      <c r="C1268" s="18"/>
      <c r="D1268" s="18"/>
      <c r="E1268" s="19"/>
      <c r="F1268" s="20"/>
      <c r="G1268" s="28"/>
      <c r="H1268" s="29">
        <f t="shared" si="377"/>
        <v>0</v>
      </c>
      <c r="I1268" s="29">
        <f t="shared" si="378"/>
        <v>0</v>
      </c>
      <c r="J1268" s="29">
        <f t="shared" si="380"/>
        <v>0</v>
      </c>
      <c r="K1268" s="24">
        <f t="shared" si="375"/>
        <v>0</v>
      </c>
      <c r="L1268" s="24">
        <f t="shared" si="375"/>
        <v>0</v>
      </c>
      <c r="M1268" s="24">
        <f t="shared" si="375"/>
        <v>0</v>
      </c>
      <c r="N1268" s="24">
        <f t="shared" si="375"/>
        <v>0</v>
      </c>
      <c r="O1268" s="24">
        <f t="shared" si="375"/>
        <v>0</v>
      </c>
      <c r="P1268" s="24">
        <f t="shared" si="375"/>
        <v>0</v>
      </c>
      <c r="Q1268" s="24">
        <f t="shared" si="375"/>
        <v>0</v>
      </c>
      <c r="R1268" s="24">
        <f t="shared" si="375"/>
        <v>0</v>
      </c>
      <c r="S1268" s="24">
        <f t="shared" si="375"/>
        <v>0</v>
      </c>
      <c r="T1268" s="25" t="s">
        <v>31</v>
      </c>
      <c r="U1268" s="30"/>
      <c r="W1268" s="31"/>
    </row>
    <row r="1269" spans="2:23" s="26" customFormat="1" ht="21" hidden="1" customHeight="1" outlineLevel="1" x14ac:dyDescent="0.25">
      <c r="B1269" s="17"/>
      <c r="C1269" s="18"/>
      <c r="D1269" s="19"/>
      <c r="E1269" s="20"/>
      <c r="F1269" s="21"/>
      <c r="G1269" s="22"/>
      <c r="H1269" s="29">
        <f t="shared" si="377"/>
        <v>0</v>
      </c>
      <c r="I1269" s="29">
        <f t="shared" si="378"/>
        <v>0</v>
      </c>
      <c r="J1269" s="23">
        <f t="shared" ref="J1269" si="381">IF($D1269=J$6,$C1269*$G1269,0)</f>
        <v>0</v>
      </c>
      <c r="K1269" s="24">
        <f t="shared" si="375"/>
        <v>0</v>
      </c>
      <c r="L1269" s="24">
        <f t="shared" si="375"/>
        <v>0</v>
      </c>
      <c r="M1269" s="24">
        <f t="shared" si="375"/>
        <v>0</v>
      </c>
      <c r="N1269" s="24">
        <f t="shared" si="375"/>
        <v>0</v>
      </c>
      <c r="O1269" s="24">
        <f t="shared" si="375"/>
        <v>0</v>
      </c>
      <c r="P1269" s="24">
        <f t="shared" si="375"/>
        <v>0</v>
      </c>
      <c r="Q1269" s="24">
        <f t="shared" si="375"/>
        <v>0</v>
      </c>
      <c r="R1269" s="24">
        <f t="shared" si="375"/>
        <v>0</v>
      </c>
      <c r="S1269" s="24">
        <f t="shared" si="375"/>
        <v>0</v>
      </c>
      <c r="T1269" s="31"/>
    </row>
    <row r="1270" spans="2:23" s="26" customFormat="1" ht="21" hidden="1" customHeight="1" outlineLevel="1" x14ac:dyDescent="0.25">
      <c r="B1270" s="27"/>
      <c r="C1270" s="18"/>
      <c r="D1270" s="18"/>
      <c r="E1270" s="19"/>
      <c r="F1270" s="20"/>
      <c r="G1270" s="28"/>
      <c r="H1270" s="29">
        <f t="shared" si="377"/>
        <v>0</v>
      </c>
      <c r="I1270" s="29">
        <f t="shared" si="378"/>
        <v>0</v>
      </c>
      <c r="J1270" s="29">
        <f t="shared" ref="J1270:J1275" si="382">(H1270*D1270)+(I1270*D1270)</f>
        <v>0</v>
      </c>
      <c r="K1270" s="24">
        <f t="shared" si="375"/>
        <v>0</v>
      </c>
      <c r="L1270" s="24">
        <f t="shared" si="375"/>
        <v>0</v>
      </c>
      <c r="M1270" s="24">
        <f t="shared" si="375"/>
        <v>0</v>
      </c>
      <c r="N1270" s="24">
        <f t="shared" si="375"/>
        <v>0</v>
      </c>
      <c r="O1270" s="24">
        <f t="shared" si="375"/>
        <v>0</v>
      </c>
      <c r="P1270" s="24">
        <f t="shared" si="375"/>
        <v>0</v>
      </c>
      <c r="Q1270" s="24">
        <f t="shared" si="375"/>
        <v>0</v>
      </c>
      <c r="R1270" s="24">
        <f t="shared" si="375"/>
        <v>0</v>
      </c>
      <c r="S1270" s="24">
        <f t="shared" si="375"/>
        <v>0</v>
      </c>
      <c r="T1270" s="25" t="s">
        <v>31</v>
      </c>
      <c r="U1270" s="30"/>
      <c r="W1270" s="31"/>
    </row>
    <row r="1271" spans="2:23" s="26" customFormat="1" ht="21" hidden="1" customHeight="1" outlineLevel="1" x14ac:dyDescent="0.25">
      <c r="B1271" s="27"/>
      <c r="C1271" s="18"/>
      <c r="D1271" s="18"/>
      <c r="E1271" s="19"/>
      <c r="F1271" s="20"/>
      <c r="G1271" s="28"/>
      <c r="H1271" s="29">
        <f t="shared" si="377"/>
        <v>0</v>
      </c>
      <c r="I1271" s="29">
        <f t="shared" si="378"/>
        <v>0</v>
      </c>
      <c r="J1271" s="29">
        <f t="shared" si="382"/>
        <v>0</v>
      </c>
      <c r="K1271" s="24">
        <f t="shared" si="375"/>
        <v>0</v>
      </c>
      <c r="L1271" s="24">
        <f t="shared" si="375"/>
        <v>0</v>
      </c>
      <c r="M1271" s="24">
        <f t="shared" si="375"/>
        <v>0</v>
      </c>
      <c r="N1271" s="24">
        <f t="shared" si="375"/>
        <v>0</v>
      </c>
      <c r="O1271" s="24">
        <f t="shared" si="375"/>
        <v>0</v>
      </c>
      <c r="P1271" s="24">
        <f t="shared" si="375"/>
        <v>0</v>
      </c>
      <c r="Q1271" s="24">
        <f t="shared" si="375"/>
        <v>0</v>
      </c>
      <c r="R1271" s="24">
        <f t="shared" si="375"/>
        <v>0</v>
      </c>
      <c r="S1271" s="24">
        <f t="shared" si="375"/>
        <v>0</v>
      </c>
      <c r="T1271" s="25" t="s">
        <v>31</v>
      </c>
      <c r="U1271" s="30"/>
      <c r="W1271" s="31"/>
    </row>
    <row r="1272" spans="2:23" s="26" customFormat="1" ht="21" hidden="1" customHeight="1" outlineLevel="1" x14ac:dyDescent="0.25">
      <c r="B1272" s="27"/>
      <c r="C1272" s="18"/>
      <c r="D1272" s="18"/>
      <c r="E1272" s="19"/>
      <c r="F1272" s="20"/>
      <c r="G1272" s="28"/>
      <c r="H1272" s="29">
        <f t="shared" si="377"/>
        <v>0</v>
      </c>
      <c r="I1272" s="29">
        <f t="shared" si="378"/>
        <v>0</v>
      </c>
      <c r="J1272" s="29">
        <f t="shared" si="382"/>
        <v>0</v>
      </c>
      <c r="K1272" s="24">
        <f t="shared" si="375"/>
        <v>0</v>
      </c>
      <c r="L1272" s="24">
        <f t="shared" si="375"/>
        <v>0</v>
      </c>
      <c r="M1272" s="24">
        <f t="shared" si="375"/>
        <v>0</v>
      </c>
      <c r="N1272" s="24">
        <f t="shared" si="375"/>
        <v>0</v>
      </c>
      <c r="O1272" s="24">
        <f t="shared" si="375"/>
        <v>0</v>
      </c>
      <c r="P1272" s="24">
        <f t="shared" si="375"/>
        <v>0</v>
      </c>
      <c r="Q1272" s="24">
        <f t="shared" si="375"/>
        <v>0</v>
      </c>
      <c r="R1272" s="24">
        <f t="shared" si="375"/>
        <v>0</v>
      </c>
      <c r="S1272" s="24">
        <f t="shared" si="375"/>
        <v>0</v>
      </c>
      <c r="T1272" s="25" t="s">
        <v>31</v>
      </c>
      <c r="U1272" s="30"/>
      <c r="W1272" s="31"/>
    </row>
    <row r="1273" spans="2:23" s="26" customFormat="1" ht="21" hidden="1" customHeight="1" outlineLevel="1" x14ac:dyDescent="0.25">
      <c r="B1273" s="27"/>
      <c r="C1273" s="18"/>
      <c r="D1273" s="18"/>
      <c r="E1273" s="19"/>
      <c r="F1273" s="20"/>
      <c r="G1273" s="28"/>
      <c r="H1273" s="29">
        <f t="shared" si="377"/>
        <v>0</v>
      </c>
      <c r="I1273" s="29">
        <f t="shared" si="378"/>
        <v>0</v>
      </c>
      <c r="J1273" s="29">
        <f t="shared" si="382"/>
        <v>0</v>
      </c>
      <c r="K1273" s="24">
        <f t="shared" si="375"/>
        <v>0</v>
      </c>
      <c r="L1273" s="24">
        <f t="shared" si="375"/>
        <v>0</v>
      </c>
      <c r="M1273" s="24">
        <f t="shared" si="375"/>
        <v>0</v>
      </c>
      <c r="N1273" s="24">
        <f t="shared" si="375"/>
        <v>0</v>
      </c>
      <c r="O1273" s="24">
        <f t="shared" si="375"/>
        <v>0</v>
      </c>
      <c r="P1273" s="24">
        <f t="shared" si="375"/>
        <v>0</v>
      </c>
      <c r="Q1273" s="24">
        <f t="shared" si="375"/>
        <v>0</v>
      </c>
      <c r="R1273" s="24">
        <f t="shared" si="375"/>
        <v>0</v>
      </c>
      <c r="S1273" s="24">
        <f t="shared" si="375"/>
        <v>0</v>
      </c>
      <c r="T1273" s="25" t="s">
        <v>31</v>
      </c>
      <c r="U1273" s="30"/>
      <c r="W1273" s="31"/>
    </row>
    <row r="1274" spans="2:23" s="38" customFormat="1" ht="21" hidden="1" customHeight="1" outlineLevel="1" x14ac:dyDescent="0.25">
      <c r="B1274" s="32"/>
      <c r="C1274" s="33"/>
      <c r="D1274" s="33"/>
      <c r="E1274" s="34"/>
      <c r="F1274" s="35"/>
      <c r="G1274" s="35"/>
      <c r="H1274" s="29">
        <f t="shared" si="377"/>
        <v>0</v>
      </c>
      <c r="I1274" s="29">
        <f t="shared" si="378"/>
        <v>0</v>
      </c>
      <c r="J1274" s="36">
        <f t="shared" si="382"/>
        <v>0</v>
      </c>
      <c r="K1274" s="24">
        <f t="shared" si="375"/>
        <v>0</v>
      </c>
      <c r="L1274" s="24">
        <f t="shared" si="375"/>
        <v>0</v>
      </c>
      <c r="M1274" s="24">
        <f t="shared" si="375"/>
        <v>0</v>
      </c>
      <c r="N1274" s="24">
        <f t="shared" si="375"/>
        <v>0</v>
      </c>
      <c r="O1274" s="24">
        <f t="shared" si="375"/>
        <v>0</v>
      </c>
      <c r="P1274" s="24">
        <f t="shared" si="375"/>
        <v>0</v>
      </c>
      <c r="Q1274" s="24">
        <f t="shared" si="375"/>
        <v>0</v>
      </c>
      <c r="R1274" s="24">
        <f t="shared" si="375"/>
        <v>0</v>
      </c>
      <c r="S1274" s="24">
        <f t="shared" si="375"/>
        <v>0</v>
      </c>
      <c r="T1274" s="37" t="s">
        <v>31</v>
      </c>
      <c r="U1274" s="37"/>
    </row>
    <row r="1275" spans="2:23" s="26" customFormat="1" ht="21" hidden="1" customHeight="1" outlineLevel="1" x14ac:dyDescent="0.25">
      <c r="B1275" s="27"/>
      <c r="C1275" s="18"/>
      <c r="D1275" s="18"/>
      <c r="E1275" s="62"/>
      <c r="F1275" s="20"/>
      <c r="G1275" s="28"/>
      <c r="H1275" s="29">
        <f t="shared" si="377"/>
        <v>0</v>
      </c>
      <c r="I1275" s="29">
        <f t="shared" si="378"/>
        <v>0</v>
      </c>
      <c r="J1275" s="29">
        <f t="shared" si="382"/>
        <v>0</v>
      </c>
      <c r="K1275" s="24">
        <f t="shared" si="375"/>
        <v>0</v>
      </c>
      <c r="L1275" s="24">
        <f t="shared" si="375"/>
        <v>0</v>
      </c>
      <c r="M1275" s="24">
        <f t="shared" si="375"/>
        <v>0</v>
      </c>
      <c r="N1275" s="24">
        <f t="shared" si="375"/>
        <v>0</v>
      </c>
      <c r="O1275" s="24">
        <f t="shared" si="375"/>
        <v>0</v>
      </c>
      <c r="P1275" s="24">
        <f t="shared" si="375"/>
        <v>0</v>
      </c>
      <c r="Q1275" s="24">
        <f t="shared" si="375"/>
        <v>0</v>
      </c>
      <c r="R1275" s="24">
        <f t="shared" si="375"/>
        <v>0</v>
      </c>
      <c r="S1275" s="24">
        <f t="shared" si="375"/>
        <v>0</v>
      </c>
      <c r="T1275" s="25" t="s">
        <v>31</v>
      </c>
      <c r="U1275" s="30"/>
      <c r="W1275" s="31"/>
    </row>
    <row r="1276" spans="2:23" s="26" customFormat="1" ht="21" hidden="1" customHeight="1" outlineLevel="1" x14ac:dyDescent="0.25">
      <c r="B1276" s="17"/>
      <c r="C1276" s="18"/>
      <c r="D1276" s="19"/>
      <c r="E1276" s="20"/>
      <c r="F1276" s="21"/>
      <c r="G1276" s="22"/>
      <c r="H1276" s="29">
        <f t="shared" si="377"/>
        <v>0</v>
      </c>
      <c r="I1276" s="29">
        <f t="shared" si="378"/>
        <v>0</v>
      </c>
      <c r="J1276" s="23">
        <f t="shared" ref="J1276" si="383">IF($D1276=J$6,$C1276*$G1276,0)</f>
        <v>0</v>
      </c>
      <c r="K1276" s="24">
        <f t="shared" si="375"/>
        <v>0</v>
      </c>
      <c r="L1276" s="24">
        <f t="shared" si="375"/>
        <v>0</v>
      </c>
      <c r="M1276" s="24">
        <f t="shared" si="375"/>
        <v>0</v>
      </c>
      <c r="N1276" s="24">
        <f t="shared" si="375"/>
        <v>0</v>
      </c>
      <c r="O1276" s="24">
        <f t="shared" si="375"/>
        <v>0</v>
      </c>
      <c r="P1276" s="24">
        <f t="shared" si="375"/>
        <v>0</v>
      </c>
      <c r="Q1276" s="24">
        <f t="shared" si="375"/>
        <v>0</v>
      </c>
      <c r="R1276" s="24">
        <f t="shared" si="375"/>
        <v>0</v>
      </c>
      <c r="S1276" s="24">
        <f t="shared" si="375"/>
        <v>0</v>
      </c>
      <c r="T1276" s="25" t="s">
        <v>31</v>
      </c>
    </row>
    <row r="1277" spans="2:23" s="26" customFormat="1" ht="21" hidden="1" customHeight="1" outlineLevel="1" x14ac:dyDescent="0.25">
      <c r="B1277" s="27"/>
      <c r="C1277" s="18"/>
      <c r="D1277" s="18"/>
      <c r="E1277" s="19"/>
      <c r="F1277" s="20"/>
      <c r="G1277" s="28"/>
      <c r="H1277" s="29">
        <f t="shared" si="377"/>
        <v>0</v>
      </c>
      <c r="I1277" s="29">
        <f t="shared" si="378"/>
        <v>0</v>
      </c>
      <c r="J1277" s="29">
        <f t="shared" ref="J1277:J1284" si="384">(H1277*D1277)+(I1277*D1277)</f>
        <v>0</v>
      </c>
      <c r="K1277" s="24">
        <f t="shared" si="375"/>
        <v>0</v>
      </c>
      <c r="L1277" s="24">
        <f t="shared" si="375"/>
        <v>0</v>
      </c>
      <c r="M1277" s="24">
        <f t="shared" si="375"/>
        <v>0</v>
      </c>
      <c r="N1277" s="24">
        <f t="shared" si="375"/>
        <v>0</v>
      </c>
      <c r="O1277" s="24">
        <f t="shared" si="375"/>
        <v>0</v>
      </c>
      <c r="P1277" s="24">
        <f t="shared" si="375"/>
        <v>0</v>
      </c>
      <c r="Q1277" s="24">
        <f t="shared" si="375"/>
        <v>0</v>
      </c>
      <c r="R1277" s="24">
        <f t="shared" si="375"/>
        <v>0</v>
      </c>
      <c r="S1277" s="24">
        <f t="shared" si="375"/>
        <v>0</v>
      </c>
      <c r="T1277" s="25" t="s">
        <v>31</v>
      </c>
      <c r="U1277" s="30"/>
      <c r="W1277" s="31"/>
    </row>
    <row r="1278" spans="2:23" s="38" customFormat="1" ht="21" hidden="1" customHeight="1" outlineLevel="1" x14ac:dyDescent="0.25">
      <c r="B1278" s="32"/>
      <c r="C1278" s="33"/>
      <c r="D1278" s="33"/>
      <c r="E1278" s="34"/>
      <c r="F1278" s="35"/>
      <c r="G1278" s="35"/>
      <c r="H1278" s="29">
        <f t="shared" si="377"/>
        <v>0</v>
      </c>
      <c r="I1278" s="29">
        <f t="shared" si="378"/>
        <v>0</v>
      </c>
      <c r="J1278" s="36">
        <f t="shared" si="384"/>
        <v>0</v>
      </c>
      <c r="K1278" s="24">
        <f t="shared" si="375"/>
        <v>0</v>
      </c>
      <c r="L1278" s="24">
        <f t="shared" si="375"/>
        <v>0</v>
      </c>
      <c r="M1278" s="24">
        <f t="shared" si="375"/>
        <v>0</v>
      </c>
      <c r="N1278" s="24">
        <f t="shared" si="375"/>
        <v>0</v>
      </c>
      <c r="O1278" s="24">
        <f t="shared" si="375"/>
        <v>0</v>
      </c>
      <c r="P1278" s="24">
        <f t="shared" si="375"/>
        <v>0</v>
      </c>
      <c r="Q1278" s="24">
        <f t="shared" si="375"/>
        <v>0</v>
      </c>
      <c r="R1278" s="24">
        <f t="shared" si="375"/>
        <v>0</v>
      </c>
      <c r="S1278" s="24">
        <f t="shared" si="375"/>
        <v>0</v>
      </c>
      <c r="T1278" s="37" t="s">
        <v>31</v>
      </c>
      <c r="U1278" s="37"/>
    </row>
    <row r="1279" spans="2:23" s="26" customFormat="1" ht="21" hidden="1" customHeight="1" outlineLevel="1" x14ac:dyDescent="0.25">
      <c r="B1279" s="27"/>
      <c r="C1279" s="18"/>
      <c r="D1279" s="18"/>
      <c r="E1279" s="19"/>
      <c r="F1279" s="20"/>
      <c r="G1279" s="28"/>
      <c r="H1279" s="29">
        <f t="shared" si="377"/>
        <v>0</v>
      </c>
      <c r="I1279" s="29">
        <f t="shared" si="378"/>
        <v>0</v>
      </c>
      <c r="J1279" s="29">
        <f t="shared" si="384"/>
        <v>0</v>
      </c>
      <c r="K1279" s="24">
        <f t="shared" si="375"/>
        <v>0</v>
      </c>
      <c r="L1279" s="24">
        <f t="shared" si="375"/>
        <v>0</v>
      </c>
      <c r="M1279" s="24">
        <f t="shared" si="375"/>
        <v>0</v>
      </c>
      <c r="N1279" s="24">
        <f t="shared" si="375"/>
        <v>0</v>
      </c>
      <c r="O1279" s="24">
        <f t="shared" si="375"/>
        <v>0</v>
      </c>
      <c r="P1279" s="24">
        <f t="shared" si="375"/>
        <v>0</v>
      </c>
      <c r="Q1279" s="24">
        <f t="shared" si="375"/>
        <v>0</v>
      </c>
      <c r="R1279" s="24">
        <f t="shared" si="375"/>
        <v>0</v>
      </c>
      <c r="S1279" s="24">
        <f t="shared" si="375"/>
        <v>0</v>
      </c>
      <c r="T1279" s="25" t="s">
        <v>31</v>
      </c>
      <c r="U1279" s="30"/>
      <c r="W1279" s="31"/>
    </row>
    <row r="1280" spans="2:23" s="26" customFormat="1" ht="21" hidden="1" customHeight="1" outlineLevel="1" x14ac:dyDescent="0.25">
      <c r="B1280" s="27"/>
      <c r="C1280" s="18"/>
      <c r="D1280" s="18"/>
      <c r="E1280" s="62"/>
      <c r="F1280" s="20"/>
      <c r="G1280" s="28"/>
      <c r="H1280" s="29">
        <f t="shared" si="377"/>
        <v>0</v>
      </c>
      <c r="I1280" s="29">
        <f t="shared" si="378"/>
        <v>0</v>
      </c>
      <c r="J1280" s="29">
        <f t="shared" si="384"/>
        <v>0</v>
      </c>
      <c r="K1280" s="24">
        <f t="shared" si="375"/>
        <v>0</v>
      </c>
      <c r="L1280" s="24">
        <f t="shared" si="375"/>
        <v>0</v>
      </c>
      <c r="M1280" s="24">
        <f t="shared" si="375"/>
        <v>0</v>
      </c>
      <c r="N1280" s="24">
        <f t="shared" si="375"/>
        <v>0</v>
      </c>
      <c r="O1280" s="24">
        <f t="shared" si="375"/>
        <v>0</v>
      </c>
      <c r="P1280" s="24">
        <f t="shared" si="375"/>
        <v>0</v>
      </c>
      <c r="Q1280" s="24">
        <f t="shared" si="375"/>
        <v>0</v>
      </c>
      <c r="R1280" s="24">
        <f t="shared" si="375"/>
        <v>0</v>
      </c>
      <c r="S1280" s="24">
        <f t="shared" si="375"/>
        <v>0</v>
      </c>
      <c r="T1280" s="25" t="s">
        <v>31</v>
      </c>
      <c r="U1280" s="30"/>
      <c r="W1280" s="31"/>
    </row>
    <row r="1281" spans="2:23" s="26" customFormat="1" ht="21" hidden="1" customHeight="1" outlineLevel="1" x14ac:dyDescent="0.25">
      <c r="B1281" s="27"/>
      <c r="C1281" s="18"/>
      <c r="D1281" s="18"/>
      <c r="E1281" s="19"/>
      <c r="F1281" s="20"/>
      <c r="G1281" s="28"/>
      <c r="H1281" s="29">
        <f t="shared" si="377"/>
        <v>0</v>
      </c>
      <c r="I1281" s="29">
        <f t="shared" si="378"/>
        <v>0</v>
      </c>
      <c r="J1281" s="29">
        <f t="shared" si="384"/>
        <v>0</v>
      </c>
      <c r="K1281" s="24">
        <f t="shared" si="375"/>
        <v>0</v>
      </c>
      <c r="L1281" s="24">
        <f t="shared" si="375"/>
        <v>0</v>
      </c>
      <c r="M1281" s="24">
        <f t="shared" si="375"/>
        <v>0</v>
      </c>
      <c r="N1281" s="24">
        <f t="shared" si="375"/>
        <v>0</v>
      </c>
      <c r="O1281" s="24">
        <f t="shared" si="375"/>
        <v>0</v>
      </c>
      <c r="P1281" s="24">
        <f t="shared" si="375"/>
        <v>0</v>
      </c>
      <c r="Q1281" s="24">
        <f t="shared" si="375"/>
        <v>0</v>
      </c>
      <c r="R1281" s="24">
        <f t="shared" si="375"/>
        <v>0</v>
      </c>
      <c r="S1281" s="24">
        <f t="shared" si="375"/>
        <v>0</v>
      </c>
      <c r="T1281" s="25" t="s">
        <v>31</v>
      </c>
      <c r="U1281" s="30"/>
      <c r="W1281" s="31"/>
    </row>
    <row r="1282" spans="2:23" s="26" customFormat="1" ht="21" hidden="1" customHeight="1" outlineLevel="1" x14ac:dyDescent="0.25">
      <c r="B1282" s="27"/>
      <c r="C1282" s="18"/>
      <c r="D1282" s="18"/>
      <c r="E1282" s="19"/>
      <c r="F1282" s="20"/>
      <c r="G1282" s="28"/>
      <c r="H1282" s="29">
        <f t="shared" si="377"/>
        <v>0</v>
      </c>
      <c r="I1282" s="29">
        <f t="shared" si="378"/>
        <v>0</v>
      </c>
      <c r="J1282" s="29">
        <f t="shared" si="384"/>
        <v>0</v>
      </c>
      <c r="K1282" s="24">
        <f t="shared" si="375"/>
        <v>0</v>
      </c>
      <c r="L1282" s="24">
        <f t="shared" si="375"/>
        <v>0</v>
      </c>
      <c r="M1282" s="24">
        <f t="shared" si="375"/>
        <v>0</v>
      </c>
      <c r="N1282" s="24">
        <f t="shared" si="375"/>
        <v>0</v>
      </c>
      <c r="O1282" s="24">
        <f t="shared" si="375"/>
        <v>0</v>
      </c>
      <c r="P1282" s="24">
        <f t="shared" si="375"/>
        <v>0</v>
      </c>
      <c r="Q1282" s="24">
        <f t="shared" si="375"/>
        <v>0</v>
      </c>
      <c r="R1282" s="24">
        <f t="shared" si="375"/>
        <v>0</v>
      </c>
      <c r="S1282" s="24">
        <f t="shared" si="375"/>
        <v>0</v>
      </c>
      <c r="T1282" s="25" t="s">
        <v>31</v>
      </c>
      <c r="U1282" s="30"/>
      <c r="W1282" s="31"/>
    </row>
    <row r="1283" spans="2:23" s="38" customFormat="1" ht="21" hidden="1" customHeight="1" outlineLevel="1" x14ac:dyDescent="0.25">
      <c r="B1283" s="32"/>
      <c r="C1283" s="33"/>
      <c r="D1283" s="33"/>
      <c r="E1283" s="34"/>
      <c r="F1283" s="35"/>
      <c r="G1283" s="35"/>
      <c r="H1283" s="29">
        <f t="shared" si="377"/>
        <v>0</v>
      </c>
      <c r="I1283" s="29">
        <f t="shared" si="378"/>
        <v>0</v>
      </c>
      <c r="J1283" s="36">
        <f t="shared" si="384"/>
        <v>0</v>
      </c>
      <c r="K1283" s="24">
        <f t="shared" si="375"/>
        <v>0</v>
      </c>
      <c r="L1283" s="24">
        <f t="shared" si="375"/>
        <v>0</v>
      </c>
      <c r="M1283" s="24">
        <f t="shared" si="375"/>
        <v>0</v>
      </c>
      <c r="N1283" s="24">
        <f t="shared" ref="K1283:S1306" si="385">IF($E1283=N$6,$J1283,0)</f>
        <v>0</v>
      </c>
      <c r="O1283" s="24">
        <f t="shared" si="385"/>
        <v>0</v>
      </c>
      <c r="P1283" s="24">
        <f t="shared" si="385"/>
        <v>0</v>
      </c>
      <c r="Q1283" s="24">
        <f t="shared" si="385"/>
        <v>0</v>
      </c>
      <c r="R1283" s="24">
        <f t="shared" si="385"/>
        <v>0</v>
      </c>
      <c r="S1283" s="24">
        <f t="shared" si="385"/>
        <v>0</v>
      </c>
      <c r="T1283" s="37" t="s">
        <v>31</v>
      </c>
      <c r="U1283" s="37"/>
    </row>
    <row r="1284" spans="2:23" s="26" customFormat="1" ht="21" hidden="1" customHeight="1" outlineLevel="1" x14ac:dyDescent="0.25">
      <c r="B1284" s="27"/>
      <c r="C1284" s="18"/>
      <c r="D1284" s="18"/>
      <c r="E1284" s="62"/>
      <c r="F1284" s="20"/>
      <c r="G1284" s="28"/>
      <c r="H1284" s="29">
        <f t="shared" si="377"/>
        <v>0</v>
      </c>
      <c r="I1284" s="29">
        <f t="shared" si="378"/>
        <v>0</v>
      </c>
      <c r="J1284" s="29">
        <f t="shared" si="384"/>
        <v>0</v>
      </c>
      <c r="K1284" s="24">
        <f t="shared" si="385"/>
        <v>0</v>
      </c>
      <c r="L1284" s="24">
        <f t="shared" si="385"/>
        <v>0</v>
      </c>
      <c r="M1284" s="24">
        <f t="shared" si="385"/>
        <v>0</v>
      </c>
      <c r="N1284" s="24">
        <f t="shared" si="385"/>
        <v>0</v>
      </c>
      <c r="O1284" s="24">
        <f t="shared" si="385"/>
        <v>0</v>
      </c>
      <c r="P1284" s="24">
        <f t="shared" si="385"/>
        <v>0</v>
      </c>
      <c r="Q1284" s="24">
        <f t="shared" si="385"/>
        <v>0</v>
      </c>
      <c r="R1284" s="24">
        <f t="shared" si="385"/>
        <v>0</v>
      </c>
      <c r="S1284" s="24">
        <f t="shared" si="385"/>
        <v>0</v>
      </c>
      <c r="T1284" s="25" t="s">
        <v>31</v>
      </c>
      <c r="U1284" s="30"/>
      <c r="W1284" s="31"/>
    </row>
    <row r="1285" spans="2:23" s="26" customFormat="1" ht="21" hidden="1" customHeight="1" outlineLevel="1" x14ac:dyDescent="0.25">
      <c r="B1285" s="17"/>
      <c r="C1285" s="18"/>
      <c r="D1285" s="19"/>
      <c r="E1285" s="20"/>
      <c r="F1285" s="21"/>
      <c r="G1285" s="22"/>
      <c r="H1285" s="29">
        <f t="shared" si="377"/>
        <v>0</v>
      </c>
      <c r="I1285" s="29">
        <f t="shared" si="378"/>
        <v>0</v>
      </c>
      <c r="J1285" s="23">
        <f t="shared" ref="J1285" si="386">IF($D1285=J$6,$C1285*$G1285,0)</f>
        <v>0</v>
      </c>
      <c r="K1285" s="24">
        <f t="shared" si="385"/>
        <v>0</v>
      </c>
      <c r="L1285" s="24">
        <f t="shared" si="385"/>
        <v>0</v>
      </c>
      <c r="M1285" s="24">
        <f t="shared" si="385"/>
        <v>0</v>
      </c>
      <c r="N1285" s="24">
        <f t="shared" si="385"/>
        <v>0</v>
      </c>
      <c r="O1285" s="24">
        <f t="shared" si="385"/>
        <v>0</v>
      </c>
      <c r="P1285" s="24">
        <f t="shared" si="385"/>
        <v>0</v>
      </c>
      <c r="Q1285" s="24">
        <f t="shared" si="385"/>
        <v>0</v>
      </c>
      <c r="R1285" s="24">
        <f t="shared" si="385"/>
        <v>0</v>
      </c>
      <c r="S1285" s="24">
        <f t="shared" si="385"/>
        <v>0</v>
      </c>
      <c r="T1285" s="25" t="s">
        <v>31</v>
      </c>
    </row>
    <row r="1286" spans="2:23" s="26" customFormat="1" ht="21" hidden="1" customHeight="1" outlineLevel="1" x14ac:dyDescent="0.25">
      <c r="B1286" s="27"/>
      <c r="C1286" s="18"/>
      <c r="D1286" s="18"/>
      <c r="E1286" s="19"/>
      <c r="F1286" s="20"/>
      <c r="G1286" s="28"/>
      <c r="H1286" s="29">
        <f t="shared" si="377"/>
        <v>0</v>
      </c>
      <c r="I1286" s="29">
        <f t="shared" si="378"/>
        <v>0</v>
      </c>
      <c r="J1286" s="29">
        <f>(H1286*D1286)+(I1286*D1286)</f>
        <v>0</v>
      </c>
      <c r="K1286" s="24">
        <f t="shared" si="385"/>
        <v>0</v>
      </c>
      <c r="L1286" s="24">
        <f t="shared" si="385"/>
        <v>0</v>
      </c>
      <c r="M1286" s="24">
        <f t="shared" si="385"/>
        <v>0</v>
      </c>
      <c r="N1286" s="24">
        <f t="shared" si="385"/>
        <v>0</v>
      </c>
      <c r="O1286" s="24">
        <f t="shared" si="385"/>
        <v>0</v>
      </c>
      <c r="P1286" s="24">
        <f t="shared" si="385"/>
        <v>0</v>
      </c>
      <c r="Q1286" s="24">
        <f t="shared" si="385"/>
        <v>0</v>
      </c>
      <c r="R1286" s="24">
        <f t="shared" si="385"/>
        <v>0</v>
      </c>
      <c r="S1286" s="24">
        <f t="shared" si="385"/>
        <v>0</v>
      </c>
      <c r="T1286" s="25" t="s">
        <v>31</v>
      </c>
      <c r="U1286" s="30"/>
      <c r="W1286" s="31"/>
    </row>
    <row r="1287" spans="2:23" s="38" customFormat="1" ht="21" hidden="1" customHeight="1" outlineLevel="1" x14ac:dyDescent="0.25">
      <c r="B1287" s="32"/>
      <c r="C1287" s="33"/>
      <c r="D1287" s="33"/>
      <c r="E1287" s="34"/>
      <c r="F1287" s="35"/>
      <c r="G1287" s="35"/>
      <c r="H1287" s="29">
        <f t="shared" si="377"/>
        <v>0</v>
      </c>
      <c r="I1287" s="29">
        <f t="shared" si="378"/>
        <v>0</v>
      </c>
      <c r="J1287" s="36">
        <f t="shared" ref="J1287:J1291" si="387">(H1287*D1287)+(I1287*D1287)</f>
        <v>0</v>
      </c>
      <c r="K1287" s="24">
        <f t="shared" si="385"/>
        <v>0</v>
      </c>
      <c r="L1287" s="24">
        <f t="shared" si="385"/>
        <v>0</v>
      </c>
      <c r="M1287" s="24">
        <f t="shared" si="385"/>
        <v>0</v>
      </c>
      <c r="N1287" s="24">
        <f t="shared" si="385"/>
        <v>0</v>
      </c>
      <c r="O1287" s="24">
        <f t="shared" si="385"/>
        <v>0</v>
      </c>
      <c r="P1287" s="24">
        <f t="shared" si="385"/>
        <v>0</v>
      </c>
      <c r="Q1287" s="24">
        <f t="shared" si="385"/>
        <v>0</v>
      </c>
      <c r="R1287" s="24">
        <f t="shared" si="385"/>
        <v>0</v>
      </c>
      <c r="S1287" s="24">
        <f t="shared" si="385"/>
        <v>0</v>
      </c>
      <c r="T1287" s="37" t="s">
        <v>31</v>
      </c>
      <c r="U1287" s="37"/>
    </row>
    <row r="1288" spans="2:23" s="26" customFormat="1" ht="21" hidden="1" customHeight="1" outlineLevel="1" x14ac:dyDescent="0.25">
      <c r="B1288" s="27"/>
      <c r="C1288" s="18"/>
      <c r="D1288" s="18"/>
      <c r="E1288" s="19"/>
      <c r="F1288" s="20"/>
      <c r="G1288" s="28"/>
      <c r="H1288" s="29">
        <f t="shared" si="377"/>
        <v>0</v>
      </c>
      <c r="I1288" s="29">
        <f t="shared" si="378"/>
        <v>0</v>
      </c>
      <c r="J1288" s="29">
        <f t="shared" si="387"/>
        <v>0</v>
      </c>
      <c r="K1288" s="24">
        <f t="shared" si="385"/>
        <v>0</v>
      </c>
      <c r="L1288" s="24">
        <f t="shared" si="385"/>
        <v>0</v>
      </c>
      <c r="M1288" s="24">
        <f t="shared" si="385"/>
        <v>0</v>
      </c>
      <c r="N1288" s="24">
        <f t="shared" si="385"/>
        <v>0</v>
      </c>
      <c r="O1288" s="24">
        <f t="shared" si="385"/>
        <v>0</v>
      </c>
      <c r="P1288" s="24">
        <f t="shared" si="385"/>
        <v>0</v>
      </c>
      <c r="Q1288" s="24">
        <f t="shared" si="385"/>
        <v>0</v>
      </c>
      <c r="R1288" s="24">
        <f t="shared" si="385"/>
        <v>0</v>
      </c>
      <c r="S1288" s="24">
        <f t="shared" si="385"/>
        <v>0</v>
      </c>
      <c r="T1288" s="25" t="s">
        <v>31</v>
      </c>
      <c r="U1288" s="30"/>
      <c r="W1288" s="31"/>
    </row>
    <row r="1289" spans="2:23" s="38" customFormat="1" ht="21" hidden="1" customHeight="1" outlineLevel="1" x14ac:dyDescent="0.25">
      <c r="B1289" s="32"/>
      <c r="C1289" s="33"/>
      <c r="D1289" s="33"/>
      <c r="E1289" s="34"/>
      <c r="F1289" s="35"/>
      <c r="G1289" s="35"/>
      <c r="H1289" s="29">
        <f t="shared" si="377"/>
        <v>0</v>
      </c>
      <c r="I1289" s="29">
        <f t="shared" si="378"/>
        <v>0</v>
      </c>
      <c r="J1289" s="36">
        <f t="shared" si="387"/>
        <v>0</v>
      </c>
      <c r="K1289" s="24">
        <f t="shared" si="385"/>
        <v>0</v>
      </c>
      <c r="L1289" s="24">
        <f t="shared" si="385"/>
        <v>0</v>
      </c>
      <c r="M1289" s="24">
        <f t="shared" si="385"/>
        <v>0</v>
      </c>
      <c r="N1289" s="24">
        <f t="shared" si="385"/>
        <v>0</v>
      </c>
      <c r="O1289" s="24">
        <f t="shared" si="385"/>
        <v>0</v>
      </c>
      <c r="P1289" s="24">
        <f t="shared" si="385"/>
        <v>0</v>
      </c>
      <c r="Q1289" s="24">
        <f t="shared" si="385"/>
        <v>0</v>
      </c>
      <c r="R1289" s="24">
        <f t="shared" si="385"/>
        <v>0</v>
      </c>
      <c r="S1289" s="24">
        <f t="shared" si="385"/>
        <v>0</v>
      </c>
      <c r="T1289" s="37" t="s">
        <v>31</v>
      </c>
      <c r="U1289" s="37"/>
    </row>
    <row r="1290" spans="2:23" s="26" customFormat="1" ht="21" hidden="1" customHeight="1" outlineLevel="1" x14ac:dyDescent="0.25">
      <c r="B1290" s="27"/>
      <c r="C1290" s="18"/>
      <c r="D1290" s="18"/>
      <c r="E1290" s="62"/>
      <c r="F1290" s="20"/>
      <c r="G1290" s="28"/>
      <c r="H1290" s="29">
        <f t="shared" si="377"/>
        <v>0</v>
      </c>
      <c r="I1290" s="29">
        <f t="shared" si="378"/>
        <v>0</v>
      </c>
      <c r="J1290" s="29">
        <f t="shared" si="387"/>
        <v>0</v>
      </c>
      <c r="K1290" s="24">
        <f t="shared" si="385"/>
        <v>0</v>
      </c>
      <c r="L1290" s="24">
        <f t="shared" si="385"/>
        <v>0</v>
      </c>
      <c r="M1290" s="24">
        <f t="shared" si="385"/>
        <v>0</v>
      </c>
      <c r="N1290" s="24">
        <f t="shared" si="385"/>
        <v>0</v>
      </c>
      <c r="O1290" s="24">
        <f t="shared" si="385"/>
        <v>0</v>
      </c>
      <c r="P1290" s="24">
        <f t="shared" si="385"/>
        <v>0</v>
      </c>
      <c r="Q1290" s="24">
        <f t="shared" si="385"/>
        <v>0</v>
      </c>
      <c r="R1290" s="24">
        <f t="shared" si="385"/>
        <v>0</v>
      </c>
      <c r="S1290" s="24">
        <f t="shared" si="385"/>
        <v>0</v>
      </c>
      <c r="T1290" s="25" t="s">
        <v>31</v>
      </c>
      <c r="U1290" s="30"/>
      <c r="W1290" s="31"/>
    </row>
    <row r="1291" spans="2:23" s="26" customFormat="1" ht="21" hidden="1" customHeight="1" outlineLevel="1" x14ac:dyDescent="0.25">
      <c r="B1291" s="27"/>
      <c r="C1291" s="18"/>
      <c r="D1291" s="18"/>
      <c r="E1291" s="19"/>
      <c r="F1291" s="20"/>
      <c r="G1291" s="28"/>
      <c r="H1291" s="29">
        <f t="shared" si="377"/>
        <v>0</v>
      </c>
      <c r="I1291" s="29">
        <f t="shared" si="378"/>
        <v>0</v>
      </c>
      <c r="J1291" s="29">
        <f t="shared" si="387"/>
        <v>0</v>
      </c>
      <c r="K1291" s="24">
        <f t="shared" si="385"/>
        <v>0</v>
      </c>
      <c r="L1291" s="24">
        <f t="shared" si="385"/>
        <v>0</v>
      </c>
      <c r="M1291" s="24">
        <f t="shared" si="385"/>
        <v>0</v>
      </c>
      <c r="N1291" s="24">
        <f t="shared" si="385"/>
        <v>0</v>
      </c>
      <c r="O1291" s="24">
        <f t="shared" si="385"/>
        <v>0</v>
      </c>
      <c r="P1291" s="24">
        <f t="shared" si="385"/>
        <v>0</v>
      </c>
      <c r="Q1291" s="24">
        <f t="shared" si="385"/>
        <v>0</v>
      </c>
      <c r="R1291" s="24">
        <f t="shared" si="385"/>
        <v>0</v>
      </c>
      <c r="S1291" s="24">
        <f t="shared" si="385"/>
        <v>0</v>
      </c>
      <c r="T1291" s="25" t="s">
        <v>31</v>
      </c>
      <c r="U1291" s="30"/>
      <c r="W1291" s="31"/>
    </row>
    <row r="1292" spans="2:23" s="26" customFormat="1" ht="21" hidden="1" customHeight="1" outlineLevel="1" x14ac:dyDescent="0.25">
      <c r="B1292" s="69"/>
      <c r="C1292" s="65"/>
      <c r="D1292" s="65"/>
      <c r="E1292" s="66"/>
      <c r="F1292" s="39"/>
      <c r="G1292" s="39"/>
      <c r="H1292" s="29">
        <f t="shared" si="377"/>
        <v>0</v>
      </c>
      <c r="I1292" s="29">
        <f t="shared" si="378"/>
        <v>0</v>
      </c>
      <c r="J1292" s="29"/>
      <c r="K1292" s="24"/>
      <c r="L1292" s="24"/>
      <c r="M1292" s="24"/>
      <c r="N1292" s="24"/>
      <c r="O1292" s="24"/>
      <c r="P1292" s="24"/>
      <c r="Q1292" s="24"/>
      <c r="R1292" s="24"/>
      <c r="S1292" s="24"/>
      <c r="T1292" s="25"/>
      <c r="U1292" s="30"/>
      <c r="W1292" s="31"/>
    </row>
    <row r="1293" spans="2:23" s="26" customFormat="1" ht="21" hidden="1" customHeight="1" outlineLevel="1" x14ac:dyDescent="0.25">
      <c r="B1293" s="17"/>
      <c r="C1293" s="18"/>
      <c r="D1293" s="19"/>
      <c r="E1293" s="20"/>
      <c r="F1293" s="21"/>
      <c r="G1293" s="22"/>
      <c r="H1293" s="29">
        <f t="shared" si="377"/>
        <v>0</v>
      </c>
      <c r="I1293" s="29">
        <f t="shared" si="378"/>
        <v>0</v>
      </c>
      <c r="J1293" s="23">
        <f t="shared" ref="J1293" si="388">IF($D1293=J$6,$C1293*$G1293,0)</f>
        <v>0</v>
      </c>
      <c r="K1293" s="24">
        <f t="shared" si="385"/>
        <v>0</v>
      </c>
      <c r="L1293" s="24">
        <f t="shared" si="385"/>
        <v>0</v>
      </c>
      <c r="M1293" s="24">
        <f t="shared" si="385"/>
        <v>0</v>
      </c>
      <c r="N1293" s="24">
        <f t="shared" si="385"/>
        <v>0</v>
      </c>
      <c r="O1293" s="24">
        <f t="shared" si="385"/>
        <v>0</v>
      </c>
      <c r="P1293" s="24">
        <f t="shared" si="385"/>
        <v>0</v>
      </c>
      <c r="Q1293" s="24">
        <f t="shared" si="385"/>
        <v>0</v>
      </c>
      <c r="R1293" s="24">
        <f t="shared" si="385"/>
        <v>0</v>
      </c>
      <c r="S1293" s="24">
        <f t="shared" si="385"/>
        <v>0</v>
      </c>
      <c r="T1293" s="25" t="s">
        <v>31</v>
      </c>
    </row>
    <row r="1294" spans="2:23" s="26" customFormat="1" ht="21" hidden="1" customHeight="1" outlineLevel="1" x14ac:dyDescent="0.25">
      <c r="B1294" s="27"/>
      <c r="C1294" s="18"/>
      <c r="D1294" s="18"/>
      <c r="E1294" s="19"/>
      <c r="F1294" s="20"/>
      <c r="G1294" s="28"/>
      <c r="H1294" s="29">
        <f t="shared" si="377"/>
        <v>0</v>
      </c>
      <c r="I1294" s="29">
        <f t="shared" si="378"/>
        <v>0</v>
      </c>
      <c r="J1294" s="29">
        <f>(H1294*D1294)+(I1294*D1294)</f>
        <v>0</v>
      </c>
      <c r="K1294" s="24">
        <f t="shared" si="385"/>
        <v>0</v>
      </c>
      <c r="L1294" s="24">
        <f t="shared" si="385"/>
        <v>0</v>
      </c>
      <c r="M1294" s="24">
        <f t="shared" si="385"/>
        <v>0</v>
      </c>
      <c r="N1294" s="24">
        <f t="shared" si="385"/>
        <v>0</v>
      </c>
      <c r="O1294" s="24">
        <f t="shared" si="385"/>
        <v>0</v>
      </c>
      <c r="P1294" s="24">
        <f t="shared" si="385"/>
        <v>0</v>
      </c>
      <c r="Q1294" s="24">
        <f t="shared" si="385"/>
        <v>0</v>
      </c>
      <c r="R1294" s="24">
        <f t="shared" si="385"/>
        <v>0</v>
      </c>
      <c r="S1294" s="24">
        <f t="shared" si="385"/>
        <v>0</v>
      </c>
      <c r="T1294" s="25" t="s">
        <v>31</v>
      </c>
      <c r="U1294" s="30"/>
      <c r="W1294" s="31"/>
    </row>
    <row r="1295" spans="2:23" s="38" customFormat="1" ht="21" hidden="1" customHeight="1" outlineLevel="1" x14ac:dyDescent="0.25">
      <c r="B1295" s="32"/>
      <c r="C1295" s="33"/>
      <c r="D1295" s="33"/>
      <c r="E1295" s="34"/>
      <c r="F1295" s="35"/>
      <c r="G1295" s="35"/>
      <c r="H1295" s="29">
        <f t="shared" si="377"/>
        <v>0</v>
      </c>
      <c r="I1295" s="29">
        <f t="shared" si="378"/>
        <v>0</v>
      </c>
      <c r="J1295" s="36">
        <f t="shared" ref="J1295:J1299" si="389">(H1295*D1295)+(I1295*D1295)</f>
        <v>0</v>
      </c>
      <c r="K1295" s="24">
        <f t="shared" si="385"/>
        <v>0</v>
      </c>
      <c r="L1295" s="24">
        <f t="shared" si="385"/>
        <v>0</v>
      </c>
      <c r="M1295" s="24">
        <f t="shared" si="385"/>
        <v>0</v>
      </c>
      <c r="N1295" s="24">
        <f t="shared" si="385"/>
        <v>0</v>
      </c>
      <c r="O1295" s="24">
        <f t="shared" si="385"/>
        <v>0</v>
      </c>
      <c r="P1295" s="24">
        <f t="shared" si="385"/>
        <v>0</v>
      </c>
      <c r="Q1295" s="24">
        <f t="shared" si="385"/>
        <v>0</v>
      </c>
      <c r="R1295" s="24">
        <f t="shared" si="385"/>
        <v>0</v>
      </c>
      <c r="S1295" s="24">
        <f t="shared" si="385"/>
        <v>0</v>
      </c>
      <c r="T1295" s="37" t="s">
        <v>31</v>
      </c>
      <c r="U1295" s="37"/>
    </row>
    <row r="1296" spans="2:23" s="26" customFormat="1" ht="21" hidden="1" customHeight="1" outlineLevel="1" x14ac:dyDescent="0.25">
      <c r="B1296" s="27"/>
      <c r="C1296" s="18"/>
      <c r="D1296" s="18"/>
      <c r="E1296" s="19"/>
      <c r="F1296" s="20"/>
      <c r="G1296" s="28"/>
      <c r="H1296" s="29">
        <f t="shared" si="377"/>
        <v>0</v>
      </c>
      <c r="I1296" s="29">
        <f t="shared" si="378"/>
        <v>0</v>
      </c>
      <c r="J1296" s="29">
        <f t="shared" si="389"/>
        <v>0</v>
      </c>
      <c r="K1296" s="24">
        <f t="shared" si="385"/>
        <v>0</v>
      </c>
      <c r="L1296" s="24">
        <f t="shared" si="385"/>
        <v>0</v>
      </c>
      <c r="M1296" s="24">
        <f t="shared" si="385"/>
        <v>0</v>
      </c>
      <c r="N1296" s="24">
        <f t="shared" si="385"/>
        <v>0</v>
      </c>
      <c r="O1296" s="24">
        <f t="shared" si="385"/>
        <v>0</v>
      </c>
      <c r="P1296" s="24">
        <f t="shared" si="385"/>
        <v>0</v>
      </c>
      <c r="Q1296" s="24">
        <f t="shared" si="385"/>
        <v>0</v>
      </c>
      <c r="R1296" s="24">
        <f t="shared" si="385"/>
        <v>0</v>
      </c>
      <c r="S1296" s="24">
        <f t="shared" si="385"/>
        <v>0</v>
      </c>
      <c r="T1296" s="25" t="s">
        <v>31</v>
      </c>
      <c r="U1296" s="30"/>
      <c r="W1296" s="31"/>
    </row>
    <row r="1297" spans="2:23" s="26" customFormat="1" ht="21" hidden="1" customHeight="1" outlineLevel="1" x14ac:dyDescent="0.25">
      <c r="B1297" s="27"/>
      <c r="C1297" s="18"/>
      <c r="D1297" s="18"/>
      <c r="E1297" s="19"/>
      <c r="F1297" s="20"/>
      <c r="G1297" s="28"/>
      <c r="H1297" s="29">
        <f t="shared" si="377"/>
        <v>0</v>
      </c>
      <c r="I1297" s="29">
        <f t="shared" si="378"/>
        <v>0</v>
      </c>
      <c r="J1297" s="29">
        <f t="shared" si="389"/>
        <v>0</v>
      </c>
      <c r="K1297" s="24">
        <f t="shared" si="385"/>
        <v>0</v>
      </c>
      <c r="L1297" s="24">
        <f t="shared" si="385"/>
        <v>0</v>
      </c>
      <c r="M1297" s="24">
        <f t="shared" si="385"/>
        <v>0</v>
      </c>
      <c r="N1297" s="24">
        <f t="shared" si="385"/>
        <v>0</v>
      </c>
      <c r="O1297" s="24">
        <f t="shared" si="385"/>
        <v>0</v>
      </c>
      <c r="P1297" s="24">
        <f t="shared" si="385"/>
        <v>0</v>
      </c>
      <c r="Q1297" s="24">
        <f t="shared" si="385"/>
        <v>0</v>
      </c>
      <c r="R1297" s="24">
        <f t="shared" si="385"/>
        <v>0</v>
      </c>
      <c r="S1297" s="24">
        <f t="shared" si="385"/>
        <v>0</v>
      </c>
      <c r="T1297" s="25" t="s">
        <v>31</v>
      </c>
      <c r="U1297" s="30"/>
      <c r="W1297" s="31"/>
    </row>
    <row r="1298" spans="2:23" s="26" customFormat="1" ht="21" hidden="1" customHeight="1" outlineLevel="1" x14ac:dyDescent="0.25">
      <c r="B1298" s="27"/>
      <c r="C1298" s="18"/>
      <c r="D1298" s="18"/>
      <c r="E1298" s="19"/>
      <c r="F1298" s="20"/>
      <c r="G1298" s="28"/>
      <c r="H1298" s="29">
        <f t="shared" si="377"/>
        <v>0</v>
      </c>
      <c r="I1298" s="29">
        <f t="shared" si="378"/>
        <v>0</v>
      </c>
      <c r="J1298" s="29">
        <f t="shared" si="389"/>
        <v>0</v>
      </c>
      <c r="K1298" s="24">
        <f t="shared" si="385"/>
        <v>0</v>
      </c>
      <c r="L1298" s="24">
        <f t="shared" si="385"/>
        <v>0</v>
      </c>
      <c r="M1298" s="24">
        <f t="shared" si="385"/>
        <v>0</v>
      </c>
      <c r="N1298" s="24">
        <f t="shared" si="385"/>
        <v>0</v>
      </c>
      <c r="O1298" s="24">
        <f t="shared" si="385"/>
        <v>0</v>
      </c>
      <c r="P1298" s="24">
        <f t="shared" si="385"/>
        <v>0</v>
      </c>
      <c r="Q1298" s="24">
        <f t="shared" si="385"/>
        <v>0</v>
      </c>
      <c r="R1298" s="24">
        <f t="shared" si="385"/>
        <v>0</v>
      </c>
      <c r="S1298" s="24">
        <f t="shared" si="385"/>
        <v>0</v>
      </c>
      <c r="T1298" s="25" t="s">
        <v>31</v>
      </c>
      <c r="U1298" s="30"/>
      <c r="W1298" s="31"/>
    </row>
    <row r="1299" spans="2:23" s="26" customFormat="1" ht="21" hidden="1" customHeight="1" outlineLevel="1" x14ac:dyDescent="0.25">
      <c r="B1299" s="27"/>
      <c r="C1299" s="18"/>
      <c r="D1299" s="18"/>
      <c r="E1299" s="19"/>
      <c r="F1299" s="20"/>
      <c r="G1299" s="28"/>
      <c r="H1299" s="29">
        <f t="shared" si="377"/>
        <v>0</v>
      </c>
      <c r="I1299" s="29">
        <f t="shared" si="378"/>
        <v>0</v>
      </c>
      <c r="J1299" s="29">
        <f t="shared" si="389"/>
        <v>0</v>
      </c>
      <c r="K1299" s="24">
        <f t="shared" si="385"/>
        <v>0</v>
      </c>
      <c r="L1299" s="24">
        <f t="shared" si="385"/>
        <v>0</v>
      </c>
      <c r="M1299" s="24">
        <f t="shared" si="385"/>
        <v>0</v>
      </c>
      <c r="N1299" s="24">
        <f t="shared" si="385"/>
        <v>0</v>
      </c>
      <c r="O1299" s="24">
        <f t="shared" si="385"/>
        <v>0</v>
      </c>
      <c r="P1299" s="24">
        <f t="shared" si="385"/>
        <v>0</v>
      </c>
      <c r="Q1299" s="24">
        <f t="shared" si="385"/>
        <v>0</v>
      </c>
      <c r="R1299" s="24">
        <f t="shared" si="385"/>
        <v>0</v>
      </c>
      <c r="S1299" s="24">
        <f t="shared" si="385"/>
        <v>0</v>
      </c>
      <c r="T1299" s="25" t="s">
        <v>31</v>
      </c>
      <c r="U1299" s="30"/>
      <c r="W1299" s="31"/>
    </row>
    <row r="1300" spans="2:23" s="26" customFormat="1" ht="21" hidden="1" customHeight="1" outlineLevel="1" x14ac:dyDescent="0.25">
      <c r="B1300" s="27"/>
      <c r="C1300" s="18"/>
      <c r="D1300" s="18"/>
      <c r="E1300" s="19"/>
      <c r="F1300" s="20"/>
      <c r="G1300" s="28"/>
      <c r="H1300" s="29">
        <f t="shared" si="377"/>
        <v>0</v>
      </c>
      <c r="I1300" s="29">
        <f t="shared" si="378"/>
        <v>0</v>
      </c>
      <c r="J1300" s="29"/>
      <c r="K1300" s="24"/>
      <c r="L1300" s="24"/>
      <c r="M1300" s="24"/>
      <c r="N1300" s="24"/>
      <c r="O1300" s="24"/>
      <c r="P1300" s="24"/>
      <c r="Q1300" s="24"/>
      <c r="R1300" s="24"/>
      <c r="S1300" s="24"/>
      <c r="T1300" s="25"/>
      <c r="U1300" s="75"/>
      <c r="W1300" s="31"/>
    </row>
    <row r="1301" spans="2:23" s="26" customFormat="1" ht="21" hidden="1" customHeight="1" outlineLevel="1" x14ac:dyDescent="0.25">
      <c r="B1301" s="17"/>
      <c r="C1301" s="18"/>
      <c r="D1301" s="19"/>
      <c r="E1301" s="20"/>
      <c r="F1301" s="21"/>
      <c r="G1301" s="22"/>
      <c r="H1301" s="29">
        <f t="shared" si="377"/>
        <v>0</v>
      </c>
      <c r="I1301" s="29">
        <f t="shared" si="378"/>
        <v>0</v>
      </c>
      <c r="J1301" s="23">
        <f t="shared" ref="J1301" si="390">IF($D1301=J$6,$C1301*$G1301,0)</f>
        <v>0</v>
      </c>
      <c r="K1301" s="24">
        <f t="shared" ref="K1301:S1324" si="391">IF($E1301=K$6,$J1301,0)</f>
        <v>0</v>
      </c>
      <c r="L1301" s="24">
        <f t="shared" si="391"/>
        <v>0</v>
      </c>
      <c r="M1301" s="24">
        <f t="shared" si="391"/>
        <v>0</v>
      </c>
      <c r="N1301" s="24">
        <f t="shared" si="385"/>
        <v>0</v>
      </c>
      <c r="O1301" s="24">
        <f t="shared" si="385"/>
        <v>0</v>
      </c>
      <c r="P1301" s="24">
        <f t="shared" si="385"/>
        <v>0</v>
      </c>
      <c r="Q1301" s="24">
        <f t="shared" si="385"/>
        <v>0</v>
      </c>
      <c r="R1301" s="24">
        <f t="shared" si="385"/>
        <v>0</v>
      </c>
      <c r="S1301" s="24">
        <f t="shared" si="385"/>
        <v>0</v>
      </c>
      <c r="T1301" s="25" t="s">
        <v>31</v>
      </c>
    </row>
    <row r="1302" spans="2:23" s="26" customFormat="1" ht="21" hidden="1" customHeight="1" outlineLevel="1" x14ac:dyDescent="0.25">
      <c r="B1302" s="27"/>
      <c r="C1302" s="18"/>
      <c r="D1302" s="18"/>
      <c r="E1302" s="19"/>
      <c r="F1302" s="20"/>
      <c r="G1302" s="28"/>
      <c r="H1302" s="29">
        <f t="shared" si="377"/>
        <v>0</v>
      </c>
      <c r="I1302" s="29">
        <f t="shared" si="378"/>
        <v>0</v>
      </c>
      <c r="J1302" s="29">
        <f>(H1302*D1302)+(I1302*D1302)</f>
        <v>0</v>
      </c>
      <c r="K1302" s="24">
        <f t="shared" si="391"/>
        <v>0</v>
      </c>
      <c r="L1302" s="24">
        <f t="shared" si="391"/>
        <v>0</v>
      </c>
      <c r="M1302" s="24">
        <f t="shared" si="391"/>
        <v>0</v>
      </c>
      <c r="N1302" s="24">
        <f t="shared" si="391"/>
        <v>0</v>
      </c>
      <c r="O1302" s="24">
        <f t="shared" si="391"/>
        <v>0</v>
      </c>
      <c r="P1302" s="24">
        <f t="shared" si="391"/>
        <v>0</v>
      </c>
      <c r="Q1302" s="24">
        <f t="shared" si="391"/>
        <v>0</v>
      </c>
      <c r="R1302" s="24">
        <f t="shared" si="391"/>
        <v>0</v>
      </c>
      <c r="S1302" s="24">
        <f t="shared" si="391"/>
        <v>0</v>
      </c>
      <c r="T1302" s="25" t="s">
        <v>31</v>
      </c>
      <c r="U1302" s="30"/>
      <c r="W1302" s="31"/>
    </row>
    <row r="1303" spans="2:23" s="38" customFormat="1" ht="21" hidden="1" customHeight="1" outlineLevel="1" x14ac:dyDescent="0.25">
      <c r="B1303" s="32"/>
      <c r="C1303" s="33"/>
      <c r="D1303" s="33"/>
      <c r="E1303" s="34"/>
      <c r="F1303" s="35"/>
      <c r="G1303" s="35"/>
      <c r="H1303" s="29">
        <f t="shared" si="377"/>
        <v>0</v>
      </c>
      <c r="I1303" s="29">
        <f t="shared" si="378"/>
        <v>0</v>
      </c>
      <c r="J1303" s="36">
        <f t="shared" ref="J1303:J1325" si="392">(H1303*D1303)+(I1303*D1303)</f>
        <v>0</v>
      </c>
      <c r="K1303" s="24">
        <f t="shared" si="391"/>
        <v>0</v>
      </c>
      <c r="L1303" s="24">
        <f t="shared" si="391"/>
        <v>0</v>
      </c>
      <c r="M1303" s="24">
        <f t="shared" si="391"/>
        <v>0</v>
      </c>
      <c r="N1303" s="24">
        <f t="shared" si="391"/>
        <v>0</v>
      </c>
      <c r="O1303" s="24">
        <f t="shared" si="391"/>
        <v>0</v>
      </c>
      <c r="P1303" s="24">
        <f t="shared" si="391"/>
        <v>0</v>
      </c>
      <c r="Q1303" s="24">
        <f t="shared" si="391"/>
        <v>0</v>
      </c>
      <c r="R1303" s="24">
        <f t="shared" si="391"/>
        <v>0</v>
      </c>
      <c r="S1303" s="24">
        <f t="shared" si="391"/>
        <v>0</v>
      </c>
      <c r="T1303" s="37" t="s">
        <v>31</v>
      </c>
      <c r="U1303" s="37"/>
    </row>
    <row r="1304" spans="2:23" s="26" customFormat="1" ht="21" hidden="1" customHeight="1" outlineLevel="1" x14ac:dyDescent="0.25">
      <c r="B1304" s="27"/>
      <c r="C1304" s="18"/>
      <c r="D1304" s="18"/>
      <c r="E1304" s="19"/>
      <c r="F1304" s="20"/>
      <c r="G1304" s="28"/>
      <c r="H1304" s="29">
        <f t="shared" si="377"/>
        <v>0</v>
      </c>
      <c r="I1304" s="29">
        <f t="shared" si="378"/>
        <v>0</v>
      </c>
      <c r="J1304" s="29">
        <f t="shared" si="392"/>
        <v>0</v>
      </c>
      <c r="K1304" s="24">
        <f t="shared" si="391"/>
        <v>0</v>
      </c>
      <c r="L1304" s="24">
        <f t="shared" si="385"/>
        <v>0</v>
      </c>
      <c r="M1304" s="24">
        <f t="shared" si="385"/>
        <v>0</v>
      </c>
      <c r="N1304" s="24">
        <f t="shared" si="385"/>
        <v>0</v>
      </c>
      <c r="O1304" s="24">
        <f t="shared" si="385"/>
        <v>0</v>
      </c>
      <c r="P1304" s="24">
        <f t="shared" si="385"/>
        <v>0</v>
      </c>
      <c r="Q1304" s="24">
        <f t="shared" si="385"/>
        <v>0</v>
      </c>
      <c r="R1304" s="24">
        <f t="shared" si="385"/>
        <v>0</v>
      </c>
      <c r="S1304" s="24">
        <f t="shared" si="385"/>
        <v>0</v>
      </c>
      <c r="T1304" s="25" t="s">
        <v>31</v>
      </c>
      <c r="U1304" s="30"/>
      <c r="W1304" s="31"/>
    </row>
    <row r="1305" spans="2:23" s="26" customFormat="1" ht="21" hidden="1" customHeight="1" outlineLevel="1" x14ac:dyDescent="0.25">
      <c r="B1305" s="27"/>
      <c r="C1305" s="18"/>
      <c r="D1305" s="18"/>
      <c r="E1305" s="19"/>
      <c r="F1305" s="20"/>
      <c r="G1305" s="28"/>
      <c r="H1305" s="29">
        <f t="shared" si="377"/>
        <v>0</v>
      </c>
      <c r="I1305" s="29">
        <f t="shared" si="378"/>
        <v>0</v>
      </c>
      <c r="J1305" s="29">
        <f t="shared" si="392"/>
        <v>0</v>
      </c>
      <c r="K1305" s="24">
        <f t="shared" si="391"/>
        <v>0</v>
      </c>
      <c r="L1305" s="24">
        <f t="shared" si="385"/>
        <v>0</v>
      </c>
      <c r="M1305" s="24">
        <f t="shared" si="385"/>
        <v>0</v>
      </c>
      <c r="N1305" s="24">
        <f t="shared" si="385"/>
        <v>0</v>
      </c>
      <c r="O1305" s="24">
        <f t="shared" si="385"/>
        <v>0</v>
      </c>
      <c r="P1305" s="24">
        <f t="shared" si="385"/>
        <v>0</v>
      </c>
      <c r="Q1305" s="24">
        <f t="shared" si="385"/>
        <v>0</v>
      </c>
      <c r="R1305" s="24">
        <f t="shared" si="385"/>
        <v>0</v>
      </c>
      <c r="S1305" s="24">
        <f t="shared" si="385"/>
        <v>0</v>
      </c>
      <c r="T1305" s="25" t="s">
        <v>31</v>
      </c>
      <c r="U1305" s="30"/>
      <c r="W1305" s="31"/>
    </row>
    <row r="1306" spans="2:23" s="38" customFormat="1" ht="21" hidden="1" customHeight="1" outlineLevel="1" x14ac:dyDescent="0.25">
      <c r="B1306" s="32"/>
      <c r="C1306" s="33"/>
      <c r="D1306" s="33"/>
      <c r="E1306" s="34"/>
      <c r="F1306" s="35"/>
      <c r="G1306" s="35"/>
      <c r="H1306" s="29">
        <f t="shared" si="377"/>
        <v>0</v>
      </c>
      <c r="I1306" s="29">
        <f t="shared" si="378"/>
        <v>0</v>
      </c>
      <c r="J1306" s="36">
        <f t="shared" si="392"/>
        <v>0</v>
      </c>
      <c r="K1306" s="24">
        <f t="shared" si="391"/>
        <v>0</v>
      </c>
      <c r="L1306" s="24">
        <f t="shared" si="385"/>
        <v>0</v>
      </c>
      <c r="M1306" s="24">
        <f t="shared" si="385"/>
        <v>0</v>
      </c>
      <c r="N1306" s="24">
        <f t="shared" si="385"/>
        <v>0</v>
      </c>
      <c r="O1306" s="24">
        <f t="shared" si="385"/>
        <v>0</v>
      </c>
      <c r="P1306" s="24">
        <f t="shared" si="385"/>
        <v>0</v>
      </c>
      <c r="Q1306" s="24">
        <f t="shared" si="385"/>
        <v>0</v>
      </c>
      <c r="R1306" s="24">
        <f t="shared" si="385"/>
        <v>0</v>
      </c>
      <c r="S1306" s="24">
        <f t="shared" si="385"/>
        <v>0</v>
      </c>
      <c r="T1306" s="37" t="s">
        <v>31</v>
      </c>
      <c r="U1306" s="37"/>
    </row>
    <row r="1307" spans="2:23" s="26" customFormat="1" ht="21" hidden="1" customHeight="1" outlineLevel="1" x14ac:dyDescent="0.25">
      <c r="B1307" s="27"/>
      <c r="C1307" s="18"/>
      <c r="D1307" s="18"/>
      <c r="E1307" s="19"/>
      <c r="F1307" s="20"/>
      <c r="G1307" s="28"/>
      <c r="H1307" s="29">
        <f t="shared" si="377"/>
        <v>0</v>
      </c>
      <c r="I1307" s="29">
        <f t="shared" si="378"/>
        <v>0</v>
      </c>
      <c r="J1307" s="29">
        <f t="shared" si="392"/>
        <v>0</v>
      </c>
      <c r="K1307" s="24">
        <f t="shared" si="391"/>
        <v>0</v>
      </c>
      <c r="L1307" s="24">
        <f t="shared" si="391"/>
        <v>0</v>
      </c>
      <c r="M1307" s="24">
        <f t="shared" si="391"/>
        <v>0</v>
      </c>
      <c r="N1307" s="24">
        <f t="shared" si="391"/>
        <v>0</v>
      </c>
      <c r="O1307" s="24">
        <f t="shared" si="391"/>
        <v>0</v>
      </c>
      <c r="P1307" s="24">
        <f t="shared" si="391"/>
        <v>0</v>
      </c>
      <c r="Q1307" s="24">
        <f t="shared" si="391"/>
        <v>0</v>
      </c>
      <c r="R1307" s="24">
        <f t="shared" si="391"/>
        <v>0</v>
      </c>
      <c r="S1307" s="24">
        <f t="shared" si="391"/>
        <v>0</v>
      </c>
      <c r="T1307" s="25" t="s">
        <v>31</v>
      </c>
      <c r="U1307" s="30"/>
      <c r="W1307" s="31"/>
    </row>
    <row r="1308" spans="2:23" s="26" customFormat="1" ht="21" hidden="1" customHeight="1" outlineLevel="1" x14ac:dyDescent="0.25">
      <c r="B1308" s="27"/>
      <c r="C1308" s="18"/>
      <c r="D1308" s="18"/>
      <c r="E1308" s="19"/>
      <c r="F1308" s="20"/>
      <c r="G1308" s="28"/>
      <c r="H1308" s="29">
        <f t="shared" si="377"/>
        <v>0</v>
      </c>
      <c r="I1308" s="29">
        <f t="shared" si="378"/>
        <v>0</v>
      </c>
      <c r="J1308" s="29">
        <f t="shared" si="392"/>
        <v>0</v>
      </c>
      <c r="K1308" s="24">
        <f t="shared" si="391"/>
        <v>0</v>
      </c>
      <c r="L1308" s="24">
        <f t="shared" si="391"/>
        <v>0</v>
      </c>
      <c r="M1308" s="24">
        <f t="shared" si="391"/>
        <v>0</v>
      </c>
      <c r="N1308" s="24">
        <f t="shared" si="391"/>
        <v>0</v>
      </c>
      <c r="O1308" s="24">
        <f t="shared" si="391"/>
        <v>0</v>
      </c>
      <c r="P1308" s="24">
        <f t="shared" si="391"/>
        <v>0</v>
      </c>
      <c r="Q1308" s="24">
        <f t="shared" si="391"/>
        <v>0</v>
      </c>
      <c r="R1308" s="24">
        <f t="shared" si="391"/>
        <v>0</v>
      </c>
      <c r="S1308" s="24">
        <f t="shared" si="391"/>
        <v>0</v>
      </c>
      <c r="T1308" s="25" t="s">
        <v>31</v>
      </c>
      <c r="U1308" s="30"/>
      <c r="W1308" s="31"/>
    </row>
    <row r="1309" spans="2:23" s="38" customFormat="1" ht="21" hidden="1" customHeight="1" outlineLevel="1" x14ac:dyDescent="0.25">
      <c r="B1309" s="32"/>
      <c r="C1309" s="33"/>
      <c r="D1309" s="33"/>
      <c r="E1309" s="34"/>
      <c r="F1309" s="35"/>
      <c r="G1309" s="35"/>
      <c r="H1309" s="29">
        <f t="shared" si="377"/>
        <v>0</v>
      </c>
      <c r="I1309" s="29">
        <f t="shared" si="378"/>
        <v>0</v>
      </c>
      <c r="J1309" s="36">
        <f t="shared" si="392"/>
        <v>0</v>
      </c>
      <c r="K1309" s="24">
        <f t="shared" si="391"/>
        <v>0</v>
      </c>
      <c r="L1309" s="24">
        <f t="shared" si="391"/>
        <v>0</v>
      </c>
      <c r="M1309" s="24">
        <f t="shared" si="391"/>
        <v>0</v>
      </c>
      <c r="N1309" s="24">
        <f t="shared" si="391"/>
        <v>0</v>
      </c>
      <c r="O1309" s="24">
        <f t="shared" si="391"/>
        <v>0</v>
      </c>
      <c r="P1309" s="24">
        <f t="shared" si="391"/>
        <v>0</v>
      </c>
      <c r="Q1309" s="24">
        <f t="shared" si="391"/>
        <v>0</v>
      </c>
      <c r="R1309" s="24">
        <f t="shared" si="391"/>
        <v>0</v>
      </c>
      <c r="S1309" s="24">
        <f t="shared" si="391"/>
        <v>0</v>
      </c>
      <c r="T1309" s="37" t="s">
        <v>31</v>
      </c>
      <c r="U1309" s="37"/>
    </row>
    <row r="1310" spans="2:23" s="26" customFormat="1" ht="21" hidden="1" customHeight="1" outlineLevel="1" x14ac:dyDescent="0.25">
      <c r="B1310" s="27"/>
      <c r="C1310" s="18"/>
      <c r="D1310" s="18"/>
      <c r="E1310" s="19"/>
      <c r="F1310" s="20"/>
      <c r="G1310" s="28"/>
      <c r="H1310" s="29">
        <f t="shared" si="377"/>
        <v>0</v>
      </c>
      <c r="I1310" s="29">
        <f t="shared" si="378"/>
        <v>0</v>
      </c>
      <c r="J1310" s="29">
        <f t="shared" si="392"/>
        <v>0</v>
      </c>
      <c r="K1310" s="24">
        <f t="shared" si="391"/>
        <v>0</v>
      </c>
      <c r="L1310" s="24">
        <f t="shared" si="391"/>
        <v>0</v>
      </c>
      <c r="M1310" s="24">
        <f t="shared" si="391"/>
        <v>0</v>
      </c>
      <c r="N1310" s="24">
        <f t="shared" si="391"/>
        <v>0</v>
      </c>
      <c r="O1310" s="24">
        <f t="shared" si="391"/>
        <v>0</v>
      </c>
      <c r="P1310" s="24">
        <f t="shared" si="391"/>
        <v>0</v>
      </c>
      <c r="Q1310" s="24">
        <f t="shared" si="391"/>
        <v>0</v>
      </c>
      <c r="R1310" s="24">
        <f t="shared" si="391"/>
        <v>0</v>
      </c>
      <c r="S1310" s="24">
        <f t="shared" si="391"/>
        <v>0</v>
      </c>
      <c r="T1310" s="25" t="s">
        <v>31</v>
      </c>
      <c r="U1310" s="30"/>
      <c r="W1310" s="31"/>
    </row>
    <row r="1311" spans="2:23" s="26" customFormat="1" ht="21" hidden="1" customHeight="1" outlineLevel="1" x14ac:dyDescent="0.25">
      <c r="B1311" s="27"/>
      <c r="C1311" s="18"/>
      <c r="D1311" s="18"/>
      <c r="E1311" s="19"/>
      <c r="F1311" s="20"/>
      <c r="G1311" s="28"/>
      <c r="H1311" s="29">
        <f t="shared" si="377"/>
        <v>0</v>
      </c>
      <c r="I1311" s="29">
        <f t="shared" si="378"/>
        <v>0</v>
      </c>
      <c r="J1311" s="29">
        <f t="shared" si="392"/>
        <v>0</v>
      </c>
      <c r="K1311" s="24">
        <f t="shared" si="391"/>
        <v>0</v>
      </c>
      <c r="L1311" s="24">
        <f t="shared" si="391"/>
        <v>0</v>
      </c>
      <c r="M1311" s="24">
        <f t="shared" si="391"/>
        <v>0</v>
      </c>
      <c r="N1311" s="24">
        <f t="shared" si="391"/>
        <v>0</v>
      </c>
      <c r="O1311" s="24">
        <f t="shared" si="391"/>
        <v>0</v>
      </c>
      <c r="P1311" s="24">
        <f t="shared" si="391"/>
        <v>0</v>
      </c>
      <c r="Q1311" s="24">
        <f t="shared" si="391"/>
        <v>0</v>
      </c>
      <c r="R1311" s="24">
        <f t="shared" si="391"/>
        <v>0</v>
      </c>
      <c r="S1311" s="24">
        <f t="shared" si="391"/>
        <v>0</v>
      </c>
      <c r="T1311" s="25" t="s">
        <v>31</v>
      </c>
      <c r="U1311" s="30"/>
      <c r="W1311" s="31"/>
    </row>
    <row r="1312" spans="2:23" s="38" customFormat="1" ht="21" hidden="1" customHeight="1" outlineLevel="1" x14ac:dyDescent="0.25">
      <c r="B1312" s="32"/>
      <c r="C1312" s="33"/>
      <c r="D1312" s="33"/>
      <c r="E1312" s="34"/>
      <c r="F1312" s="35"/>
      <c r="G1312" s="35"/>
      <c r="H1312" s="29">
        <f t="shared" si="377"/>
        <v>0</v>
      </c>
      <c r="I1312" s="29">
        <f t="shared" si="378"/>
        <v>0</v>
      </c>
      <c r="J1312" s="36">
        <f t="shared" si="392"/>
        <v>0</v>
      </c>
      <c r="K1312" s="24">
        <f t="shared" si="391"/>
        <v>0</v>
      </c>
      <c r="L1312" s="24">
        <f t="shared" si="391"/>
        <v>0</v>
      </c>
      <c r="M1312" s="24">
        <f t="shared" si="391"/>
        <v>0</v>
      </c>
      <c r="N1312" s="24">
        <f t="shared" si="391"/>
        <v>0</v>
      </c>
      <c r="O1312" s="24">
        <f t="shared" si="391"/>
        <v>0</v>
      </c>
      <c r="P1312" s="24">
        <f t="shared" si="391"/>
        <v>0</v>
      </c>
      <c r="Q1312" s="24">
        <f t="shared" si="391"/>
        <v>0</v>
      </c>
      <c r="R1312" s="24">
        <f t="shared" si="391"/>
        <v>0</v>
      </c>
      <c r="S1312" s="24">
        <f t="shared" si="391"/>
        <v>0</v>
      </c>
      <c r="T1312" s="37" t="s">
        <v>31</v>
      </c>
      <c r="U1312" s="37"/>
    </row>
    <row r="1313" spans="2:23" s="26" customFormat="1" ht="21" hidden="1" customHeight="1" outlineLevel="1" x14ac:dyDescent="0.25">
      <c r="B1313" s="27"/>
      <c r="C1313" s="18"/>
      <c r="D1313" s="18"/>
      <c r="E1313" s="19"/>
      <c r="F1313" s="20"/>
      <c r="G1313" s="28"/>
      <c r="H1313" s="29">
        <f t="shared" si="377"/>
        <v>0</v>
      </c>
      <c r="I1313" s="29">
        <f t="shared" si="378"/>
        <v>0</v>
      </c>
      <c r="J1313" s="29">
        <f t="shared" si="392"/>
        <v>0</v>
      </c>
      <c r="K1313" s="24">
        <f t="shared" si="391"/>
        <v>0</v>
      </c>
      <c r="L1313" s="24">
        <f t="shared" si="391"/>
        <v>0</v>
      </c>
      <c r="M1313" s="24">
        <f t="shared" si="391"/>
        <v>0</v>
      </c>
      <c r="N1313" s="24">
        <f t="shared" si="391"/>
        <v>0</v>
      </c>
      <c r="O1313" s="24">
        <f t="shared" si="391"/>
        <v>0</v>
      </c>
      <c r="P1313" s="24">
        <f t="shared" si="391"/>
        <v>0</v>
      </c>
      <c r="Q1313" s="24">
        <f t="shared" si="391"/>
        <v>0</v>
      </c>
      <c r="R1313" s="24">
        <f t="shared" si="391"/>
        <v>0</v>
      </c>
      <c r="S1313" s="24">
        <f t="shared" si="391"/>
        <v>0</v>
      </c>
      <c r="T1313" s="25" t="s">
        <v>31</v>
      </c>
      <c r="U1313" s="30"/>
      <c r="W1313" s="31"/>
    </row>
    <row r="1314" spans="2:23" s="38" customFormat="1" ht="21" hidden="1" customHeight="1" outlineLevel="1" x14ac:dyDescent="0.25">
      <c r="B1314" s="32"/>
      <c r="C1314" s="33"/>
      <c r="D1314" s="33"/>
      <c r="E1314" s="34"/>
      <c r="F1314" s="35"/>
      <c r="G1314" s="35"/>
      <c r="H1314" s="29">
        <f t="shared" si="377"/>
        <v>0</v>
      </c>
      <c r="I1314" s="29">
        <f t="shared" si="378"/>
        <v>0</v>
      </c>
      <c r="J1314" s="36">
        <f t="shared" si="392"/>
        <v>0</v>
      </c>
      <c r="K1314" s="24">
        <f t="shared" si="391"/>
        <v>0</v>
      </c>
      <c r="L1314" s="24">
        <f t="shared" si="391"/>
        <v>0</v>
      </c>
      <c r="M1314" s="24">
        <f t="shared" si="391"/>
        <v>0</v>
      </c>
      <c r="N1314" s="24">
        <f t="shared" si="391"/>
        <v>0</v>
      </c>
      <c r="O1314" s="24">
        <f t="shared" si="391"/>
        <v>0</v>
      </c>
      <c r="P1314" s="24">
        <f t="shared" si="391"/>
        <v>0</v>
      </c>
      <c r="Q1314" s="24">
        <f t="shared" si="391"/>
        <v>0</v>
      </c>
      <c r="R1314" s="24">
        <f t="shared" si="391"/>
        <v>0</v>
      </c>
      <c r="S1314" s="24">
        <f t="shared" si="391"/>
        <v>0</v>
      </c>
      <c r="T1314" s="37" t="s">
        <v>31</v>
      </c>
      <c r="U1314" s="37"/>
    </row>
    <row r="1315" spans="2:23" s="26" customFormat="1" ht="21" hidden="1" customHeight="1" outlineLevel="1" x14ac:dyDescent="0.25">
      <c r="B1315" s="27"/>
      <c r="C1315" s="18"/>
      <c r="D1315" s="18"/>
      <c r="E1315" s="19"/>
      <c r="F1315" s="20"/>
      <c r="G1315" s="28"/>
      <c r="H1315" s="29">
        <f t="shared" si="377"/>
        <v>0</v>
      </c>
      <c r="I1315" s="29">
        <f t="shared" si="378"/>
        <v>0</v>
      </c>
      <c r="J1315" s="29">
        <f t="shared" si="392"/>
        <v>0</v>
      </c>
      <c r="K1315" s="24">
        <f t="shared" si="391"/>
        <v>0</v>
      </c>
      <c r="L1315" s="24">
        <f t="shared" si="391"/>
        <v>0</v>
      </c>
      <c r="M1315" s="24">
        <f t="shared" si="391"/>
        <v>0</v>
      </c>
      <c r="N1315" s="24">
        <f t="shared" si="391"/>
        <v>0</v>
      </c>
      <c r="O1315" s="24">
        <f t="shared" si="391"/>
        <v>0</v>
      </c>
      <c r="P1315" s="24">
        <f t="shared" si="391"/>
        <v>0</v>
      </c>
      <c r="Q1315" s="24">
        <f t="shared" si="391"/>
        <v>0</v>
      </c>
      <c r="R1315" s="24">
        <f t="shared" si="391"/>
        <v>0</v>
      </c>
      <c r="S1315" s="24">
        <f t="shared" si="391"/>
        <v>0</v>
      </c>
      <c r="T1315" s="25" t="s">
        <v>31</v>
      </c>
      <c r="U1315" s="30"/>
      <c r="W1315" s="31"/>
    </row>
    <row r="1316" spans="2:23" s="38" customFormat="1" ht="21" hidden="1" customHeight="1" outlineLevel="1" x14ac:dyDescent="0.25">
      <c r="B1316" s="32"/>
      <c r="C1316" s="33"/>
      <c r="D1316" s="33"/>
      <c r="E1316" s="34"/>
      <c r="F1316" s="35"/>
      <c r="G1316" s="35"/>
      <c r="H1316" s="29">
        <f t="shared" si="377"/>
        <v>0</v>
      </c>
      <c r="I1316" s="29">
        <f t="shared" si="378"/>
        <v>0</v>
      </c>
      <c r="J1316" s="36">
        <f t="shared" si="392"/>
        <v>0</v>
      </c>
      <c r="K1316" s="24">
        <f t="shared" si="391"/>
        <v>0</v>
      </c>
      <c r="L1316" s="24">
        <f t="shared" si="391"/>
        <v>0</v>
      </c>
      <c r="M1316" s="24">
        <f t="shared" si="391"/>
        <v>0</v>
      </c>
      <c r="N1316" s="24">
        <f t="shared" si="391"/>
        <v>0</v>
      </c>
      <c r="O1316" s="24">
        <f t="shared" si="391"/>
        <v>0</v>
      </c>
      <c r="P1316" s="24">
        <f t="shared" si="391"/>
        <v>0</v>
      </c>
      <c r="Q1316" s="24">
        <f t="shared" si="391"/>
        <v>0</v>
      </c>
      <c r="R1316" s="24">
        <f t="shared" si="391"/>
        <v>0</v>
      </c>
      <c r="S1316" s="24">
        <f t="shared" si="391"/>
        <v>0</v>
      </c>
      <c r="T1316" s="37" t="s">
        <v>31</v>
      </c>
      <c r="U1316" s="37"/>
    </row>
    <row r="1317" spans="2:23" s="26" customFormat="1" ht="21" hidden="1" customHeight="1" outlineLevel="1" x14ac:dyDescent="0.25">
      <c r="B1317" s="27"/>
      <c r="C1317" s="18"/>
      <c r="D1317" s="18"/>
      <c r="E1317" s="19"/>
      <c r="F1317" s="20"/>
      <c r="G1317" s="28"/>
      <c r="H1317" s="29">
        <f t="shared" si="377"/>
        <v>0</v>
      </c>
      <c r="I1317" s="29">
        <f t="shared" si="378"/>
        <v>0</v>
      </c>
      <c r="J1317" s="29">
        <f t="shared" si="392"/>
        <v>0</v>
      </c>
      <c r="K1317" s="24">
        <f t="shared" si="391"/>
        <v>0</v>
      </c>
      <c r="L1317" s="24">
        <f t="shared" si="391"/>
        <v>0</v>
      </c>
      <c r="M1317" s="24">
        <f t="shared" si="391"/>
        <v>0</v>
      </c>
      <c r="N1317" s="24">
        <f t="shared" si="391"/>
        <v>0</v>
      </c>
      <c r="O1317" s="24">
        <f t="shared" si="391"/>
        <v>0</v>
      </c>
      <c r="P1317" s="24">
        <f t="shared" si="391"/>
        <v>0</v>
      </c>
      <c r="Q1317" s="24">
        <f t="shared" si="391"/>
        <v>0</v>
      </c>
      <c r="R1317" s="24">
        <f t="shared" si="391"/>
        <v>0</v>
      </c>
      <c r="S1317" s="24">
        <f t="shared" si="391"/>
        <v>0</v>
      </c>
      <c r="T1317" s="25" t="s">
        <v>31</v>
      </c>
      <c r="U1317" s="30"/>
      <c r="W1317" s="31"/>
    </row>
    <row r="1318" spans="2:23" s="26" customFormat="1" ht="21" hidden="1" customHeight="1" outlineLevel="1" x14ac:dyDescent="0.25">
      <c r="B1318" s="27"/>
      <c r="C1318" s="18"/>
      <c r="D1318" s="18"/>
      <c r="E1318" s="19"/>
      <c r="F1318" s="20"/>
      <c r="G1318" s="28"/>
      <c r="H1318" s="29">
        <f t="shared" si="377"/>
        <v>0</v>
      </c>
      <c r="I1318" s="29">
        <f t="shared" si="378"/>
        <v>0</v>
      </c>
      <c r="J1318" s="29">
        <f t="shared" si="392"/>
        <v>0</v>
      </c>
      <c r="K1318" s="24">
        <f t="shared" si="391"/>
        <v>0</v>
      </c>
      <c r="L1318" s="24">
        <f t="shared" si="391"/>
        <v>0</v>
      </c>
      <c r="M1318" s="24">
        <f t="shared" si="391"/>
        <v>0</v>
      </c>
      <c r="N1318" s="24">
        <f t="shared" si="391"/>
        <v>0</v>
      </c>
      <c r="O1318" s="24">
        <f t="shared" si="391"/>
        <v>0</v>
      </c>
      <c r="P1318" s="24">
        <f t="shared" si="391"/>
        <v>0</v>
      </c>
      <c r="Q1318" s="24">
        <f t="shared" si="391"/>
        <v>0</v>
      </c>
      <c r="R1318" s="24">
        <f t="shared" si="391"/>
        <v>0</v>
      </c>
      <c r="S1318" s="24">
        <f t="shared" si="391"/>
        <v>0</v>
      </c>
      <c r="T1318" s="25" t="s">
        <v>31</v>
      </c>
      <c r="U1318" s="30"/>
      <c r="W1318" s="31"/>
    </row>
    <row r="1319" spans="2:23" s="26" customFormat="1" ht="21" hidden="1" customHeight="1" outlineLevel="1" x14ac:dyDescent="0.25">
      <c r="B1319" s="27"/>
      <c r="C1319" s="18"/>
      <c r="D1319" s="18"/>
      <c r="E1319" s="19"/>
      <c r="F1319" s="20"/>
      <c r="G1319" s="28"/>
      <c r="H1319" s="29">
        <f t="shared" si="377"/>
        <v>0</v>
      </c>
      <c r="I1319" s="29">
        <f t="shared" si="378"/>
        <v>0</v>
      </c>
      <c r="J1319" s="29">
        <f t="shared" si="392"/>
        <v>0</v>
      </c>
      <c r="K1319" s="24">
        <f t="shared" si="391"/>
        <v>0</v>
      </c>
      <c r="L1319" s="24">
        <f t="shared" si="391"/>
        <v>0</v>
      </c>
      <c r="M1319" s="24">
        <f t="shared" si="391"/>
        <v>0</v>
      </c>
      <c r="N1319" s="24">
        <f t="shared" si="391"/>
        <v>0</v>
      </c>
      <c r="O1319" s="24">
        <f t="shared" si="391"/>
        <v>0</v>
      </c>
      <c r="P1319" s="24">
        <f t="shared" si="391"/>
        <v>0</v>
      </c>
      <c r="Q1319" s="24">
        <f t="shared" si="391"/>
        <v>0</v>
      </c>
      <c r="R1319" s="24">
        <f t="shared" si="391"/>
        <v>0</v>
      </c>
      <c r="S1319" s="24">
        <f t="shared" si="391"/>
        <v>0</v>
      </c>
      <c r="T1319" s="25" t="s">
        <v>31</v>
      </c>
      <c r="U1319" s="30"/>
      <c r="W1319" s="31"/>
    </row>
    <row r="1320" spans="2:23" s="26" customFormat="1" ht="21" hidden="1" customHeight="1" outlineLevel="1" x14ac:dyDescent="0.25">
      <c r="B1320" s="27"/>
      <c r="C1320" s="18"/>
      <c r="D1320" s="18"/>
      <c r="E1320" s="19"/>
      <c r="F1320" s="20"/>
      <c r="G1320" s="28"/>
      <c r="H1320" s="29">
        <f t="shared" si="377"/>
        <v>0</v>
      </c>
      <c r="I1320" s="29">
        <f t="shared" si="378"/>
        <v>0</v>
      </c>
      <c r="J1320" s="29">
        <f t="shared" si="392"/>
        <v>0</v>
      </c>
      <c r="K1320" s="24">
        <f t="shared" si="391"/>
        <v>0</v>
      </c>
      <c r="L1320" s="24">
        <f t="shared" si="391"/>
        <v>0</v>
      </c>
      <c r="M1320" s="24">
        <f t="shared" si="391"/>
        <v>0</v>
      </c>
      <c r="N1320" s="24">
        <f t="shared" si="391"/>
        <v>0</v>
      </c>
      <c r="O1320" s="24">
        <f t="shared" si="391"/>
        <v>0</v>
      </c>
      <c r="P1320" s="24">
        <f t="shared" si="391"/>
        <v>0</v>
      </c>
      <c r="Q1320" s="24">
        <f t="shared" si="391"/>
        <v>0</v>
      </c>
      <c r="R1320" s="24">
        <f t="shared" si="391"/>
        <v>0</v>
      </c>
      <c r="S1320" s="24">
        <f t="shared" si="391"/>
        <v>0</v>
      </c>
      <c r="T1320" s="25" t="s">
        <v>31</v>
      </c>
      <c r="U1320" s="30"/>
      <c r="W1320" s="31"/>
    </row>
    <row r="1321" spans="2:23" s="38" customFormat="1" ht="21" hidden="1" customHeight="1" outlineLevel="1" x14ac:dyDescent="0.25">
      <c r="B1321" s="32"/>
      <c r="C1321" s="33"/>
      <c r="D1321" s="33"/>
      <c r="E1321" s="34"/>
      <c r="F1321" s="35"/>
      <c r="G1321" s="35"/>
      <c r="H1321" s="29">
        <f t="shared" ref="H1321:H1325" si="393">IF(C1321="A",PRODUCT(E1321:G1321),0)</f>
        <v>0</v>
      </c>
      <c r="I1321" s="29">
        <f t="shared" ref="I1321:I1325" si="394">IF(C1321="D",-PRODUCT(E1321:G1321),0)</f>
        <v>0</v>
      </c>
      <c r="J1321" s="36">
        <f t="shared" si="392"/>
        <v>0</v>
      </c>
      <c r="K1321" s="24">
        <f t="shared" si="391"/>
        <v>0</v>
      </c>
      <c r="L1321" s="24">
        <f t="shared" si="391"/>
        <v>0</v>
      </c>
      <c r="M1321" s="24">
        <f t="shared" si="391"/>
        <v>0</v>
      </c>
      <c r="N1321" s="24">
        <f t="shared" si="391"/>
        <v>0</v>
      </c>
      <c r="O1321" s="24">
        <f t="shared" si="391"/>
        <v>0</v>
      </c>
      <c r="P1321" s="24">
        <f t="shared" si="391"/>
        <v>0</v>
      </c>
      <c r="Q1321" s="24">
        <f t="shared" si="391"/>
        <v>0</v>
      </c>
      <c r="R1321" s="24">
        <f t="shared" si="391"/>
        <v>0</v>
      </c>
      <c r="S1321" s="24">
        <f t="shared" si="391"/>
        <v>0</v>
      </c>
      <c r="T1321" s="37" t="s">
        <v>31</v>
      </c>
      <c r="U1321" s="37"/>
    </row>
    <row r="1322" spans="2:23" s="26" customFormat="1" ht="21" hidden="1" customHeight="1" outlineLevel="1" x14ac:dyDescent="0.25">
      <c r="B1322" s="27"/>
      <c r="C1322" s="18"/>
      <c r="D1322" s="18"/>
      <c r="E1322" s="19"/>
      <c r="F1322" s="20"/>
      <c r="G1322" s="28"/>
      <c r="H1322" s="29">
        <f t="shared" si="393"/>
        <v>0</v>
      </c>
      <c r="I1322" s="29">
        <f t="shared" si="394"/>
        <v>0</v>
      </c>
      <c r="J1322" s="29">
        <f t="shared" si="392"/>
        <v>0</v>
      </c>
      <c r="K1322" s="24">
        <f t="shared" si="391"/>
        <v>0</v>
      </c>
      <c r="L1322" s="24">
        <f t="shared" si="391"/>
        <v>0</v>
      </c>
      <c r="M1322" s="24">
        <f t="shared" si="391"/>
        <v>0</v>
      </c>
      <c r="N1322" s="24">
        <f t="shared" si="391"/>
        <v>0</v>
      </c>
      <c r="O1322" s="24">
        <f t="shared" si="391"/>
        <v>0</v>
      </c>
      <c r="P1322" s="24">
        <f t="shared" si="391"/>
        <v>0</v>
      </c>
      <c r="Q1322" s="24">
        <f t="shared" si="391"/>
        <v>0</v>
      </c>
      <c r="R1322" s="24">
        <f t="shared" si="391"/>
        <v>0</v>
      </c>
      <c r="S1322" s="24">
        <f t="shared" si="391"/>
        <v>0</v>
      </c>
      <c r="T1322" s="25" t="s">
        <v>31</v>
      </c>
      <c r="U1322" s="30"/>
      <c r="W1322" s="31"/>
    </row>
    <row r="1323" spans="2:23" s="38" customFormat="1" ht="21" hidden="1" customHeight="1" outlineLevel="1" x14ac:dyDescent="0.25">
      <c r="B1323" s="32"/>
      <c r="C1323" s="33"/>
      <c r="D1323" s="33"/>
      <c r="E1323" s="34"/>
      <c r="F1323" s="35"/>
      <c r="G1323" s="35"/>
      <c r="H1323" s="29">
        <f t="shared" si="393"/>
        <v>0</v>
      </c>
      <c r="I1323" s="29">
        <f t="shared" si="394"/>
        <v>0</v>
      </c>
      <c r="J1323" s="36">
        <f t="shared" si="392"/>
        <v>0</v>
      </c>
      <c r="K1323" s="24">
        <f t="shared" si="391"/>
        <v>0</v>
      </c>
      <c r="L1323" s="24">
        <f t="shared" si="391"/>
        <v>0</v>
      </c>
      <c r="M1323" s="24">
        <f t="shared" si="391"/>
        <v>0</v>
      </c>
      <c r="N1323" s="24">
        <f t="shared" si="391"/>
        <v>0</v>
      </c>
      <c r="O1323" s="24">
        <f t="shared" si="391"/>
        <v>0</v>
      </c>
      <c r="P1323" s="24">
        <f t="shared" si="391"/>
        <v>0</v>
      </c>
      <c r="Q1323" s="24">
        <f t="shared" si="391"/>
        <v>0</v>
      </c>
      <c r="R1323" s="24">
        <f t="shared" si="391"/>
        <v>0</v>
      </c>
      <c r="S1323" s="24">
        <f t="shared" si="391"/>
        <v>0</v>
      </c>
      <c r="T1323" s="37" t="s">
        <v>31</v>
      </c>
      <c r="U1323" s="37"/>
    </row>
    <row r="1324" spans="2:23" s="26" customFormat="1" ht="21" hidden="1" customHeight="1" outlineLevel="1" x14ac:dyDescent="0.25">
      <c r="B1324" s="27"/>
      <c r="C1324" s="18"/>
      <c r="D1324" s="18"/>
      <c r="E1324" s="19"/>
      <c r="F1324" s="20"/>
      <c r="G1324" s="28"/>
      <c r="H1324" s="29">
        <f t="shared" si="393"/>
        <v>0</v>
      </c>
      <c r="I1324" s="29">
        <f t="shared" si="394"/>
        <v>0</v>
      </c>
      <c r="J1324" s="29">
        <f t="shared" si="392"/>
        <v>0</v>
      </c>
      <c r="K1324" s="24">
        <f t="shared" si="391"/>
        <v>0</v>
      </c>
      <c r="L1324" s="24">
        <f t="shared" si="391"/>
        <v>0</v>
      </c>
      <c r="M1324" s="24">
        <f t="shared" si="391"/>
        <v>0</v>
      </c>
      <c r="N1324" s="24">
        <f t="shared" si="391"/>
        <v>0</v>
      </c>
      <c r="O1324" s="24">
        <f t="shared" si="391"/>
        <v>0</v>
      </c>
      <c r="P1324" s="24">
        <f t="shared" si="391"/>
        <v>0</v>
      </c>
      <c r="Q1324" s="24">
        <f t="shared" si="391"/>
        <v>0</v>
      </c>
      <c r="R1324" s="24">
        <f t="shared" si="391"/>
        <v>0</v>
      </c>
      <c r="S1324" s="24">
        <f t="shared" si="391"/>
        <v>0</v>
      </c>
      <c r="T1324" s="25" t="s">
        <v>31</v>
      </c>
      <c r="U1324" s="30"/>
      <c r="W1324" s="31"/>
    </row>
    <row r="1325" spans="2:23" s="38" customFormat="1" ht="21" hidden="1" customHeight="1" outlineLevel="1" x14ac:dyDescent="0.25">
      <c r="B1325" s="32"/>
      <c r="C1325" s="33"/>
      <c r="D1325" s="33"/>
      <c r="E1325" s="34"/>
      <c r="F1325" s="35"/>
      <c r="G1325" s="35"/>
      <c r="H1325" s="29">
        <f t="shared" si="393"/>
        <v>0</v>
      </c>
      <c r="I1325" s="29">
        <f t="shared" si="394"/>
        <v>0</v>
      </c>
      <c r="J1325" s="36">
        <f t="shared" si="392"/>
        <v>0</v>
      </c>
      <c r="K1325" s="24">
        <f t="shared" ref="K1325:S1325" si="395">IF($E1325=K$6,$J1325,0)</f>
        <v>0</v>
      </c>
      <c r="L1325" s="24">
        <f t="shared" si="395"/>
        <v>0</v>
      </c>
      <c r="M1325" s="24">
        <f t="shared" si="395"/>
        <v>0</v>
      </c>
      <c r="N1325" s="24">
        <f t="shared" si="395"/>
        <v>0</v>
      </c>
      <c r="O1325" s="24">
        <f t="shared" si="395"/>
        <v>0</v>
      </c>
      <c r="P1325" s="24">
        <f t="shared" si="395"/>
        <v>0</v>
      </c>
      <c r="Q1325" s="24">
        <f t="shared" si="395"/>
        <v>0</v>
      </c>
      <c r="R1325" s="24">
        <f t="shared" si="395"/>
        <v>0</v>
      </c>
      <c r="S1325" s="24">
        <f t="shared" si="395"/>
        <v>0</v>
      </c>
      <c r="T1325" s="37" t="s">
        <v>31</v>
      </c>
      <c r="U1325" s="37"/>
    </row>
    <row r="1326" spans="2:23" s="68" customFormat="1" ht="21" hidden="1" customHeight="1" outlineLevel="1" x14ac:dyDescent="0.25">
      <c r="B1326" s="69"/>
      <c r="C1326" s="65"/>
      <c r="D1326" s="65"/>
      <c r="E1326" s="66"/>
      <c r="F1326" s="39"/>
      <c r="G1326" s="39"/>
      <c r="H1326" s="29"/>
      <c r="I1326" s="29"/>
      <c r="J1326" s="29"/>
      <c r="K1326" s="24"/>
      <c r="L1326" s="24"/>
      <c r="M1326" s="24"/>
      <c r="N1326" s="24"/>
      <c r="O1326" s="24"/>
      <c r="P1326" s="24"/>
      <c r="Q1326" s="24"/>
      <c r="R1326" s="24"/>
      <c r="S1326" s="24"/>
      <c r="T1326" s="25"/>
      <c r="U1326" s="67"/>
      <c r="V1326" s="26"/>
    </row>
    <row r="1327" spans="2:23" s="26" customFormat="1" ht="21" hidden="1" customHeight="1" outlineLevel="1" x14ac:dyDescent="0.25">
      <c r="B1327" s="27"/>
      <c r="C1327" s="18"/>
      <c r="D1327" s="18"/>
      <c r="E1327" s="19"/>
      <c r="F1327" s="39"/>
      <c r="G1327" s="39"/>
      <c r="H1327" s="29"/>
      <c r="I1327" s="29"/>
      <c r="J1327" s="29"/>
      <c r="K1327" s="24"/>
      <c r="L1327" s="24"/>
      <c r="M1327" s="24"/>
      <c r="N1327" s="24"/>
      <c r="O1327" s="24"/>
      <c r="P1327" s="24"/>
      <c r="Q1327" s="24"/>
      <c r="R1327" s="24"/>
      <c r="S1327" s="24"/>
      <c r="T1327" s="25"/>
      <c r="U1327" s="30"/>
    </row>
    <row r="1328" spans="2:23" s="26" customFormat="1" ht="21" customHeight="1" collapsed="1" x14ac:dyDescent="0.25">
      <c r="B1328" s="27"/>
      <c r="C1328" s="18"/>
      <c r="D1328" s="18"/>
      <c r="E1328" s="19"/>
      <c r="F1328" s="39"/>
      <c r="G1328" s="39"/>
      <c r="H1328" s="29"/>
      <c r="I1328" s="29"/>
      <c r="J1328" s="29"/>
      <c r="K1328" s="24"/>
      <c r="L1328" s="24"/>
      <c r="M1328" s="24"/>
      <c r="N1328" s="24"/>
      <c r="O1328" s="24"/>
      <c r="P1328" s="24"/>
      <c r="Q1328" s="24"/>
      <c r="R1328" s="24"/>
      <c r="S1328" s="24"/>
      <c r="T1328" s="25"/>
      <c r="U1328" s="30"/>
      <c r="W1328" s="31"/>
    </row>
    <row r="1329" spans="2:23" s="8" customFormat="1" ht="21" customHeight="1" x14ac:dyDescent="0.25">
      <c r="B1329" s="40" t="s">
        <v>22</v>
      </c>
      <c r="C1329" s="41"/>
      <c r="D1329" s="41"/>
      <c r="E1329" s="42" t="str">
        <f>B932</f>
        <v xml:space="preserve">8TH FLOOR </v>
      </c>
      <c r="F1329" s="43"/>
      <c r="G1329" s="44"/>
      <c r="H1329" s="44"/>
      <c r="I1329" s="44"/>
      <c r="J1329" s="45" t="s">
        <v>23</v>
      </c>
      <c r="K1329" s="46">
        <f>SUM(K933:K1328)</f>
        <v>0</v>
      </c>
      <c r="L1329" s="46">
        <f t="shared" ref="L1329:S1329" si="396">SUM(L933:L1328)</f>
        <v>0</v>
      </c>
      <c r="M1329" s="46">
        <f t="shared" si="396"/>
        <v>0</v>
      </c>
      <c r="N1329" s="46">
        <f t="shared" si="396"/>
        <v>0</v>
      </c>
      <c r="O1329" s="46">
        <f t="shared" si="396"/>
        <v>0</v>
      </c>
      <c r="P1329" s="46">
        <f t="shared" si="396"/>
        <v>0</v>
      </c>
      <c r="Q1329" s="46">
        <f t="shared" si="396"/>
        <v>0</v>
      </c>
      <c r="R1329" s="46">
        <f t="shared" si="396"/>
        <v>0</v>
      </c>
      <c r="S1329" s="46">
        <f t="shared" si="396"/>
        <v>0</v>
      </c>
      <c r="T1329" s="47" t="s">
        <v>31</v>
      </c>
      <c r="U1329" s="47"/>
    </row>
    <row r="1330" spans="2:23" s="8" customFormat="1" ht="21" customHeight="1" x14ac:dyDescent="0.25">
      <c r="B1330" s="48"/>
      <c r="C1330" s="49"/>
      <c r="D1330" s="49"/>
      <c r="E1330" s="50"/>
      <c r="F1330" s="51"/>
      <c r="G1330" s="49"/>
      <c r="H1330" s="49"/>
      <c r="I1330" s="49"/>
      <c r="J1330" s="52" t="s">
        <v>24</v>
      </c>
      <c r="K1330" s="53">
        <v>1</v>
      </c>
      <c r="L1330" s="53">
        <v>1</v>
      </c>
      <c r="M1330" s="53">
        <v>1</v>
      </c>
      <c r="N1330" s="53">
        <v>1</v>
      </c>
      <c r="O1330" s="53">
        <v>1</v>
      </c>
      <c r="P1330" s="53">
        <v>1</v>
      </c>
      <c r="Q1330" s="53">
        <v>1</v>
      </c>
      <c r="R1330" s="53">
        <v>1</v>
      </c>
      <c r="S1330" s="53">
        <v>1</v>
      </c>
      <c r="T1330" s="54" t="s">
        <v>4</v>
      </c>
      <c r="U1330" s="54"/>
    </row>
    <row r="1331" spans="2:23" s="8" customFormat="1" ht="21" customHeight="1" x14ac:dyDescent="0.25">
      <c r="B1331" s="55"/>
      <c r="C1331" s="56"/>
      <c r="D1331" s="56"/>
      <c r="E1331" s="57"/>
      <c r="F1331" s="58"/>
      <c r="G1331" s="56"/>
      <c r="H1331" s="56"/>
      <c r="I1331" s="56"/>
      <c r="J1331" s="45" t="s">
        <v>25</v>
      </c>
      <c r="K1331" s="59">
        <f t="shared" ref="K1331:S1331" si="397">ROUND(K1329*K1330,2)</f>
        <v>0</v>
      </c>
      <c r="L1331" s="59">
        <f t="shared" si="397"/>
        <v>0</v>
      </c>
      <c r="M1331" s="59">
        <f t="shared" si="397"/>
        <v>0</v>
      </c>
      <c r="N1331" s="59">
        <f t="shared" si="397"/>
        <v>0</v>
      </c>
      <c r="O1331" s="59">
        <f t="shared" si="397"/>
        <v>0</v>
      </c>
      <c r="P1331" s="59">
        <f t="shared" si="397"/>
        <v>0</v>
      </c>
      <c r="Q1331" s="59">
        <f t="shared" si="397"/>
        <v>0</v>
      </c>
      <c r="R1331" s="59">
        <f t="shared" si="397"/>
        <v>0</v>
      </c>
      <c r="S1331" s="59">
        <f t="shared" si="397"/>
        <v>0</v>
      </c>
      <c r="T1331" s="47" t="s">
        <v>31</v>
      </c>
      <c r="U1331" s="47"/>
      <c r="V1331" s="60"/>
      <c r="W1331" s="60"/>
    </row>
    <row r="1334" spans="2:23" s="8" customFormat="1" ht="21" customHeight="1" x14ac:dyDescent="0.25">
      <c r="B1334" s="184" t="s">
        <v>52</v>
      </c>
      <c r="C1334" s="185"/>
      <c r="D1334" s="186"/>
      <c r="E1334" s="187"/>
      <c r="F1334" s="187"/>
      <c r="G1334" s="187"/>
      <c r="H1334" s="187"/>
      <c r="I1334" s="187"/>
      <c r="J1334" s="187"/>
      <c r="K1334" s="187"/>
      <c r="L1334" s="187"/>
      <c r="M1334" s="187"/>
      <c r="N1334" s="187"/>
      <c r="O1334" s="187"/>
      <c r="P1334" s="187"/>
      <c r="Q1334" s="187"/>
      <c r="R1334" s="187"/>
      <c r="S1334" s="187"/>
      <c r="T1334" s="188"/>
      <c r="U1334" s="7"/>
    </row>
    <row r="1335" spans="2:23" s="16" customFormat="1" ht="21" hidden="1" customHeight="1" outlineLevel="1" x14ac:dyDescent="0.25">
      <c r="B1335" s="9"/>
      <c r="C1335" s="10"/>
      <c r="D1335" s="10"/>
      <c r="E1335" s="11"/>
      <c r="F1335" s="12"/>
      <c r="G1335" s="11"/>
      <c r="H1335" s="13"/>
      <c r="I1335" s="13"/>
      <c r="J1335" s="13"/>
      <c r="K1335" s="14"/>
      <c r="L1335" s="14"/>
      <c r="M1335" s="14"/>
      <c r="N1335" s="14"/>
      <c r="O1335" s="14"/>
      <c r="P1335" s="14"/>
      <c r="Q1335" s="14"/>
      <c r="R1335" s="14"/>
      <c r="S1335" s="14"/>
      <c r="T1335" s="15"/>
      <c r="U1335" s="15"/>
    </row>
    <row r="1336" spans="2:23" s="26" customFormat="1" ht="21" hidden="1" customHeight="1" outlineLevel="1" x14ac:dyDescent="0.25">
      <c r="B1336" s="9" t="s">
        <v>51</v>
      </c>
      <c r="C1336" s="18"/>
      <c r="D1336" s="18"/>
      <c r="E1336" s="62"/>
      <c r="F1336" s="20"/>
      <c r="G1336" s="28"/>
      <c r="H1336" s="63"/>
      <c r="I1336" s="63"/>
      <c r="J1336" s="63"/>
      <c r="K1336" s="64"/>
      <c r="L1336" s="64"/>
      <c r="M1336" s="64"/>
      <c r="N1336" s="64"/>
      <c r="O1336" s="64"/>
      <c r="P1336" s="64"/>
      <c r="Q1336" s="64"/>
      <c r="R1336" s="64"/>
      <c r="S1336" s="64"/>
      <c r="T1336" s="30"/>
      <c r="U1336" s="30"/>
    </row>
    <row r="1337" spans="2:23" s="26" customFormat="1" ht="21" hidden="1" customHeight="1" outlineLevel="1" x14ac:dyDescent="0.25">
      <c r="B1337" s="9" t="s">
        <v>53</v>
      </c>
      <c r="C1337" s="18"/>
      <c r="D1337" s="18"/>
      <c r="E1337" s="62"/>
      <c r="F1337" s="20"/>
      <c r="G1337" s="28"/>
      <c r="H1337" s="63"/>
      <c r="I1337" s="63"/>
      <c r="J1337" s="63"/>
      <c r="K1337" s="64"/>
      <c r="L1337" s="64"/>
      <c r="M1337" s="64"/>
      <c r="N1337" s="64"/>
      <c r="O1337" s="64"/>
      <c r="P1337" s="64"/>
      <c r="Q1337" s="64"/>
      <c r="R1337" s="64"/>
      <c r="S1337" s="64"/>
      <c r="T1337" s="30"/>
      <c r="U1337" s="30"/>
    </row>
    <row r="1338" spans="2:23" s="26" customFormat="1" ht="21" hidden="1" customHeight="1" outlineLevel="1" x14ac:dyDescent="0.25">
      <c r="B1338" s="27" t="s">
        <v>50</v>
      </c>
      <c r="C1338" s="18" t="s">
        <v>18</v>
      </c>
      <c r="D1338" s="18">
        <v>1</v>
      </c>
      <c r="E1338" s="62">
        <v>0.125</v>
      </c>
      <c r="F1338" s="39">
        <v>3.3250000000000002</v>
      </c>
      <c r="G1338" s="39">
        <v>0.1</v>
      </c>
      <c r="H1338" s="29">
        <f>IF(C1338="A",PRODUCT(E1338:G1338),0)</f>
        <v>4.1562500000000002E-2</v>
      </c>
      <c r="I1338" s="29">
        <f>IF(C1338="D",-PRODUCT(E1338:G1338),0)</f>
        <v>0</v>
      </c>
      <c r="J1338" s="29">
        <f t="shared" ref="J1338:J1401" si="398">(H1338*D1338)+(I1338*D1338)</f>
        <v>4.1562500000000002E-2</v>
      </c>
      <c r="K1338" s="24">
        <f>IF($E1338=K$6,$J1338,0)</f>
        <v>0</v>
      </c>
      <c r="L1338" s="24">
        <f t="shared" ref="L1338:S1353" si="399">IF($E1338=L$6,$J1338,0)</f>
        <v>4.1562500000000002E-2</v>
      </c>
      <c r="M1338" s="24">
        <f t="shared" si="399"/>
        <v>0</v>
      </c>
      <c r="N1338" s="24">
        <f t="shared" si="399"/>
        <v>0</v>
      </c>
      <c r="O1338" s="24">
        <f t="shared" si="399"/>
        <v>0</v>
      </c>
      <c r="P1338" s="24">
        <f t="shared" si="399"/>
        <v>0</v>
      </c>
      <c r="Q1338" s="24">
        <f t="shared" si="399"/>
        <v>0</v>
      </c>
      <c r="R1338" s="24">
        <f t="shared" si="399"/>
        <v>0</v>
      </c>
      <c r="S1338" s="24">
        <f t="shared" si="399"/>
        <v>0</v>
      </c>
      <c r="T1338" s="25" t="s">
        <v>31</v>
      </c>
      <c r="U1338" s="30"/>
      <c r="W1338" s="31"/>
    </row>
    <row r="1339" spans="2:23" s="38" customFormat="1" ht="21" hidden="1" customHeight="1" outlineLevel="1" x14ac:dyDescent="0.25">
      <c r="B1339" s="27" t="s">
        <v>50</v>
      </c>
      <c r="C1339" s="18" t="s">
        <v>18</v>
      </c>
      <c r="D1339" s="18">
        <v>1</v>
      </c>
      <c r="E1339" s="62">
        <v>0.125</v>
      </c>
      <c r="F1339" s="39">
        <v>0.1</v>
      </c>
      <c r="G1339" s="39">
        <v>0.1</v>
      </c>
      <c r="H1339" s="29">
        <f t="shared" ref="H1339:H1402" si="400">IF(C1339="A",PRODUCT(E1339:G1339),0)</f>
        <v>1.2500000000000002E-3</v>
      </c>
      <c r="I1339" s="29">
        <f t="shared" ref="I1339:I1402" si="401">IF(C1339="D",-PRODUCT(E1339:G1339),0)</f>
        <v>0</v>
      </c>
      <c r="J1339" s="29">
        <f t="shared" si="398"/>
        <v>1.2500000000000002E-3</v>
      </c>
      <c r="K1339" s="24">
        <f t="shared" ref="K1339:S1380" si="402">IF($E1339=K$6,$J1339,0)</f>
        <v>0</v>
      </c>
      <c r="L1339" s="24">
        <f t="shared" si="399"/>
        <v>1.2500000000000002E-3</v>
      </c>
      <c r="M1339" s="24">
        <f t="shared" si="399"/>
        <v>0</v>
      </c>
      <c r="N1339" s="24">
        <f t="shared" si="399"/>
        <v>0</v>
      </c>
      <c r="O1339" s="24">
        <f t="shared" si="399"/>
        <v>0</v>
      </c>
      <c r="P1339" s="24">
        <f t="shared" si="399"/>
        <v>0</v>
      </c>
      <c r="Q1339" s="24">
        <f t="shared" si="399"/>
        <v>0</v>
      </c>
      <c r="R1339" s="24">
        <f t="shared" si="399"/>
        <v>0</v>
      </c>
      <c r="S1339" s="24">
        <f t="shared" si="399"/>
        <v>0</v>
      </c>
      <c r="T1339" s="25" t="s">
        <v>31</v>
      </c>
      <c r="U1339" s="37"/>
    </row>
    <row r="1340" spans="2:23" s="26" customFormat="1" ht="21" hidden="1" customHeight="1" outlineLevel="1" x14ac:dyDescent="0.25">
      <c r="B1340" s="27" t="s">
        <v>50</v>
      </c>
      <c r="C1340" s="18" t="s">
        <v>18</v>
      </c>
      <c r="D1340" s="18">
        <v>1</v>
      </c>
      <c r="E1340" s="62">
        <v>0.125</v>
      </c>
      <c r="F1340" s="39">
        <v>3.4049999999999998</v>
      </c>
      <c r="G1340" s="39">
        <v>0.1</v>
      </c>
      <c r="H1340" s="29">
        <f t="shared" si="400"/>
        <v>4.2562500000000003E-2</v>
      </c>
      <c r="I1340" s="29">
        <f t="shared" si="401"/>
        <v>0</v>
      </c>
      <c r="J1340" s="29">
        <f t="shared" si="398"/>
        <v>4.2562500000000003E-2</v>
      </c>
      <c r="K1340" s="24">
        <f t="shared" si="402"/>
        <v>0</v>
      </c>
      <c r="L1340" s="24">
        <f t="shared" si="399"/>
        <v>4.2562500000000003E-2</v>
      </c>
      <c r="M1340" s="24">
        <f t="shared" si="399"/>
        <v>0</v>
      </c>
      <c r="N1340" s="24">
        <f t="shared" si="399"/>
        <v>0</v>
      </c>
      <c r="O1340" s="24">
        <f t="shared" si="399"/>
        <v>0</v>
      </c>
      <c r="P1340" s="24">
        <f t="shared" si="399"/>
        <v>0</v>
      </c>
      <c r="Q1340" s="24">
        <f t="shared" si="399"/>
        <v>0</v>
      </c>
      <c r="R1340" s="24">
        <f t="shared" si="399"/>
        <v>0</v>
      </c>
      <c r="S1340" s="24">
        <f t="shared" si="399"/>
        <v>0</v>
      </c>
      <c r="T1340" s="25" t="s">
        <v>31</v>
      </c>
      <c r="U1340" s="30"/>
      <c r="W1340" s="31"/>
    </row>
    <row r="1341" spans="2:23" s="26" customFormat="1" ht="21" hidden="1" customHeight="1" outlineLevel="1" x14ac:dyDescent="0.25">
      <c r="B1341" s="27" t="s">
        <v>50</v>
      </c>
      <c r="C1341" s="18" t="s">
        <v>18</v>
      </c>
      <c r="D1341" s="18">
        <v>1</v>
      </c>
      <c r="E1341" s="62">
        <v>0.125</v>
      </c>
      <c r="F1341" s="39">
        <v>0.1</v>
      </c>
      <c r="G1341" s="39">
        <v>0.1</v>
      </c>
      <c r="H1341" s="29">
        <f t="shared" si="400"/>
        <v>1.2500000000000002E-3</v>
      </c>
      <c r="I1341" s="29">
        <f t="shared" si="401"/>
        <v>0</v>
      </c>
      <c r="J1341" s="29">
        <f t="shared" si="398"/>
        <v>1.2500000000000002E-3</v>
      </c>
      <c r="K1341" s="24">
        <f t="shared" si="402"/>
        <v>0</v>
      </c>
      <c r="L1341" s="24">
        <f t="shared" si="399"/>
        <v>1.2500000000000002E-3</v>
      </c>
      <c r="M1341" s="24">
        <f t="shared" si="399"/>
        <v>0</v>
      </c>
      <c r="N1341" s="24">
        <f t="shared" si="399"/>
        <v>0</v>
      </c>
      <c r="O1341" s="24">
        <f t="shared" si="399"/>
        <v>0</v>
      </c>
      <c r="P1341" s="24">
        <f t="shared" si="399"/>
        <v>0</v>
      </c>
      <c r="Q1341" s="24">
        <f t="shared" si="399"/>
        <v>0</v>
      </c>
      <c r="R1341" s="24">
        <f t="shared" si="399"/>
        <v>0</v>
      </c>
      <c r="S1341" s="24">
        <f t="shared" si="399"/>
        <v>0</v>
      </c>
      <c r="T1341" s="25" t="s">
        <v>31</v>
      </c>
      <c r="U1341" s="30"/>
      <c r="W1341" s="31"/>
    </row>
    <row r="1342" spans="2:23" s="26" customFormat="1" ht="21" hidden="1" customHeight="1" outlineLevel="1" x14ac:dyDescent="0.25">
      <c r="B1342" s="27" t="s">
        <v>50</v>
      </c>
      <c r="C1342" s="18" t="s">
        <v>18</v>
      </c>
      <c r="D1342" s="18">
        <v>1</v>
      </c>
      <c r="E1342" s="62">
        <v>0.125</v>
      </c>
      <c r="F1342" s="39">
        <v>0.56999999999999995</v>
      </c>
      <c r="G1342" s="39">
        <v>0.1</v>
      </c>
      <c r="H1342" s="29">
        <f t="shared" si="400"/>
        <v>7.1249999999999994E-3</v>
      </c>
      <c r="I1342" s="29">
        <f t="shared" si="401"/>
        <v>0</v>
      </c>
      <c r="J1342" s="29">
        <f t="shared" si="398"/>
        <v>7.1249999999999994E-3</v>
      </c>
      <c r="K1342" s="24">
        <f t="shared" si="402"/>
        <v>0</v>
      </c>
      <c r="L1342" s="24">
        <f t="shared" si="399"/>
        <v>7.1249999999999994E-3</v>
      </c>
      <c r="M1342" s="24">
        <f t="shared" si="399"/>
        <v>0</v>
      </c>
      <c r="N1342" s="24">
        <f t="shared" si="399"/>
        <v>0</v>
      </c>
      <c r="O1342" s="24">
        <f t="shared" si="399"/>
        <v>0</v>
      </c>
      <c r="P1342" s="24">
        <f t="shared" si="399"/>
        <v>0</v>
      </c>
      <c r="Q1342" s="24">
        <f t="shared" si="399"/>
        <v>0</v>
      </c>
      <c r="R1342" s="24">
        <f t="shared" si="399"/>
        <v>0</v>
      </c>
      <c r="S1342" s="24">
        <f t="shared" si="399"/>
        <v>0</v>
      </c>
      <c r="T1342" s="25" t="s">
        <v>31</v>
      </c>
      <c r="U1342" s="30"/>
      <c r="W1342" s="31"/>
    </row>
    <row r="1343" spans="2:23" s="26" customFormat="1" ht="21" hidden="1" customHeight="1" outlineLevel="1" x14ac:dyDescent="0.25">
      <c r="B1343" s="27" t="s">
        <v>50</v>
      </c>
      <c r="C1343" s="18" t="s">
        <v>18</v>
      </c>
      <c r="D1343" s="18">
        <v>1</v>
      </c>
      <c r="E1343" s="62">
        <v>0.125</v>
      </c>
      <c r="F1343" s="39">
        <v>3.3</v>
      </c>
      <c r="G1343" s="39">
        <v>0.1</v>
      </c>
      <c r="H1343" s="29">
        <f t="shared" si="400"/>
        <v>4.1250000000000002E-2</v>
      </c>
      <c r="I1343" s="29">
        <f t="shared" si="401"/>
        <v>0</v>
      </c>
      <c r="J1343" s="29">
        <f t="shared" si="398"/>
        <v>4.1250000000000002E-2</v>
      </c>
      <c r="K1343" s="24">
        <f t="shared" si="402"/>
        <v>0</v>
      </c>
      <c r="L1343" s="24">
        <f t="shared" si="399"/>
        <v>4.1250000000000002E-2</v>
      </c>
      <c r="M1343" s="24">
        <f t="shared" si="399"/>
        <v>0</v>
      </c>
      <c r="N1343" s="24">
        <f t="shared" si="399"/>
        <v>0</v>
      </c>
      <c r="O1343" s="24">
        <f t="shared" si="399"/>
        <v>0</v>
      </c>
      <c r="P1343" s="24">
        <f t="shared" si="399"/>
        <v>0</v>
      </c>
      <c r="Q1343" s="24">
        <f t="shared" si="399"/>
        <v>0</v>
      </c>
      <c r="R1343" s="24">
        <f t="shared" si="399"/>
        <v>0</v>
      </c>
      <c r="S1343" s="24">
        <f t="shared" si="399"/>
        <v>0</v>
      </c>
      <c r="T1343" s="25" t="s">
        <v>31</v>
      </c>
      <c r="U1343" s="30"/>
      <c r="W1343" s="31"/>
    </row>
    <row r="1344" spans="2:23" s="26" customFormat="1" ht="21" hidden="1" customHeight="1" outlineLevel="1" x14ac:dyDescent="0.25">
      <c r="B1344" s="27" t="s">
        <v>50</v>
      </c>
      <c r="C1344" s="18" t="s">
        <v>18</v>
      </c>
      <c r="D1344" s="18">
        <v>1</v>
      </c>
      <c r="E1344" s="62">
        <v>0.125</v>
      </c>
      <c r="F1344" s="39">
        <v>0.1</v>
      </c>
      <c r="G1344" s="39">
        <v>0.1</v>
      </c>
      <c r="H1344" s="29">
        <f t="shared" si="400"/>
        <v>1.2500000000000002E-3</v>
      </c>
      <c r="I1344" s="29">
        <f t="shared" si="401"/>
        <v>0</v>
      </c>
      <c r="J1344" s="29">
        <f t="shared" si="398"/>
        <v>1.2500000000000002E-3</v>
      </c>
      <c r="K1344" s="24">
        <f t="shared" si="402"/>
        <v>0</v>
      </c>
      <c r="L1344" s="24">
        <f t="shared" si="399"/>
        <v>1.2500000000000002E-3</v>
      </c>
      <c r="M1344" s="24">
        <f t="shared" si="399"/>
        <v>0</v>
      </c>
      <c r="N1344" s="24">
        <f t="shared" si="399"/>
        <v>0</v>
      </c>
      <c r="O1344" s="24">
        <f t="shared" si="399"/>
        <v>0</v>
      </c>
      <c r="P1344" s="24">
        <f t="shared" si="399"/>
        <v>0</v>
      </c>
      <c r="Q1344" s="24">
        <f t="shared" si="399"/>
        <v>0</v>
      </c>
      <c r="R1344" s="24">
        <f t="shared" si="399"/>
        <v>0</v>
      </c>
      <c r="S1344" s="24">
        <f t="shared" si="399"/>
        <v>0</v>
      </c>
      <c r="T1344" s="25" t="s">
        <v>31</v>
      </c>
      <c r="U1344" s="30"/>
      <c r="W1344" s="31"/>
    </row>
    <row r="1345" spans="2:23" s="38" customFormat="1" ht="21" hidden="1" customHeight="1" outlineLevel="1" x14ac:dyDescent="0.25">
      <c r="B1345" s="27" t="s">
        <v>50</v>
      </c>
      <c r="C1345" s="18" t="s">
        <v>18</v>
      </c>
      <c r="D1345" s="18">
        <v>1</v>
      </c>
      <c r="E1345" s="62">
        <v>0.125</v>
      </c>
      <c r="F1345" s="39">
        <v>0.64500000000000002</v>
      </c>
      <c r="G1345" s="39">
        <v>0.1</v>
      </c>
      <c r="H1345" s="29">
        <f t="shared" si="400"/>
        <v>8.0625000000000002E-3</v>
      </c>
      <c r="I1345" s="29">
        <f t="shared" si="401"/>
        <v>0</v>
      </c>
      <c r="J1345" s="29">
        <f t="shared" si="398"/>
        <v>8.0625000000000002E-3</v>
      </c>
      <c r="K1345" s="24">
        <f t="shared" si="402"/>
        <v>0</v>
      </c>
      <c r="L1345" s="24">
        <f t="shared" si="399"/>
        <v>8.0625000000000002E-3</v>
      </c>
      <c r="M1345" s="24">
        <f t="shared" si="399"/>
        <v>0</v>
      </c>
      <c r="N1345" s="24">
        <f t="shared" si="399"/>
        <v>0</v>
      </c>
      <c r="O1345" s="24">
        <f t="shared" si="399"/>
        <v>0</v>
      </c>
      <c r="P1345" s="24">
        <f t="shared" si="399"/>
        <v>0</v>
      </c>
      <c r="Q1345" s="24">
        <f t="shared" si="399"/>
        <v>0</v>
      </c>
      <c r="R1345" s="24">
        <f t="shared" si="399"/>
        <v>0</v>
      </c>
      <c r="S1345" s="24">
        <f t="shared" si="399"/>
        <v>0</v>
      </c>
      <c r="T1345" s="25" t="s">
        <v>31</v>
      </c>
      <c r="U1345" s="37"/>
    </row>
    <row r="1346" spans="2:23" s="26" customFormat="1" ht="21" hidden="1" customHeight="1" outlineLevel="1" x14ac:dyDescent="0.25">
      <c r="B1346" s="27" t="s">
        <v>50</v>
      </c>
      <c r="C1346" s="18" t="s">
        <v>18</v>
      </c>
      <c r="D1346" s="18">
        <v>1</v>
      </c>
      <c r="E1346" s="62">
        <v>0.125</v>
      </c>
      <c r="F1346" s="39">
        <v>2.77</v>
      </c>
      <c r="G1346" s="39">
        <v>0.1</v>
      </c>
      <c r="H1346" s="29">
        <f t="shared" si="400"/>
        <v>3.4625000000000003E-2</v>
      </c>
      <c r="I1346" s="29">
        <f t="shared" si="401"/>
        <v>0</v>
      </c>
      <c r="J1346" s="29">
        <f t="shared" si="398"/>
        <v>3.4625000000000003E-2</v>
      </c>
      <c r="K1346" s="24">
        <f t="shared" si="402"/>
        <v>0</v>
      </c>
      <c r="L1346" s="24">
        <f t="shared" si="399"/>
        <v>3.4625000000000003E-2</v>
      </c>
      <c r="M1346" s="24">
        <f t="shared" si="399"/>
        <v>0</v>
      </c>
      <c r="N1346" s="24">
        <f t="shared" si="399"/>
        <v>0</v>
      </c>
      <c r="O1346" s="24">
        <f t="shared" si="399"/>
        <v>0</v>
      </c>
      <c r="P1346" s="24">
        <f t="shared" si="399"/>
        <v>0</v>
      </c>
      <c r="Q1346" s="24">
        <f t="shared" si="399"/>
        <v>0</v>
      </c>
      <c r="R1346" s="24">
        <f t="shared" si="399"/>
        <v>0</v>
      </c>
      <c r="S1346" s="24">
        <f t="shared" si="399"/>
        <v>0</v>
      </c>
      <c r="T1346" s="25" t="s">
        <v>31</v>
      </c>
      <c r="U1346" s="30"/>
      <c r="W1346" s="31"/>
    </row>
    <row r="1347" spans="2:23" s="68" customFormat="1" ht="21" hidden="1" customHeight="1" outlineLevel="1" x14ac:dyDescent="0.25">
      <c r="B1347" s="27" t="s">
        <v>50</v>
      </c>
      <c r="C1347" s="18" t="s">
        <v>18</v>
      </c>
      <c r="D1347" s="18">
        <v>1</v>
      </c>
      <c r="E1347" s="62">
        <v>0.125</v>
      </c>
      <c r="F1347" s="39">
        <v>3.0449999999999999</v>
      </c>
      <c r="G1347" s="39">
        <v>0.1</v>
      </c>
      <c r="H1347" s="29">
        <f t="shared" si="400"/>
        <v>3.8062499999999999E-2</v>
      </c>
      <c r="I1347" s="29">
        <f t="shared" si="401"/>
        <v>0</v>
      </c>
      <c r="J1347" s="29">
        <f t="shared" si="398"/>
        <v>3.8062499999999999E-2</v>
      </c>
      <c r="K1347" s="24">
        <f t="shared" si="402"/>
        <v>0</v>
      </c>
      <c r="L1347" s="24">
        <f t="shared" si="399"/>
        <v>3.8062499999999999E-2</v>
      </c>
      <c r="M1347" s="24">
        <f t="shared" si="399"/>
        <v>0</v>
      </c>
      <c r="N1347" s="24">
        <f t="shared" si="399"/>
        <v>0</v>
      </c>
      <c r="O1347" s="24">
        <f t="shared" si="399"/>
        <v>0</v>
      </c>
      <c r="P1347" s="24">
        <f t="shared" si="399"/>
        <v>0</v>
      </c>
      <c r="Q1347" s="24">
        <f t="shared" si="399"/>
        <v>0</v>
      </c>
      <c r="R1347" s="24">
        <f t="shared" si="399"/>
        <v>0</v>
      </c>
      <c r="S1347" s="24">
        <f t="shared" si="399"/>
        <v>0</v>
      </c>
      <c r="T1347" s="25" t="s">
        <v>31</v>
      </c>
      <c r="U1347" s="67"/>
      <c r="V1347" s="26"/>
    </row>
    <row r="1348" spans="2:23" s="26" customFormat="1" ht="21" hidden="1" customHeight="1" outlineLevel="1" x14ac:dyDescent="0.25">
      <c r="B1348" s="27" t="s">
        <v>50</v>
      </c>
      <c r="C1348" s="18" t="s">
        <v>18</v>
      </c>
      <c r="D1348" s="18">
        <v>1</v>
      </c>
      <c r="E1348" s="62">
        <v>0.125</v>
      </c>
      <c r="F1348" s="39">
        <v>0.1</v>
      </c>
      <c r="G1348" s="39">
        <v>0.1</v>
      </c>
      <c r="H1348" s="29">
        <f t="shared" si="400"/>
        <v>1.2500000000000002E-3</v>
      </c>
      <c r="I1348" s="29">
        <f t="shared" si="401"/>
        <v>0</v>
      </c>
      <c r="J1348" s="29">
        <f t="shared" si="398"/>
        <v>1.2500000000000002E-3</v>
      </c>
      <c r="K1348" s="24">
        <f t="shared" si="402"/>
        <v>0</v>
      </c>
      <c r="L1348" s="24">
        <f t="shared" si="399"/>
        <v>1.2500000000000002E-3</v>
      </c>
      <c r="M1348" s="24">
        <f t="shared" si="399"/>
        <v>0</v>
      </c>
      <c r="N1348" s="24">
        <f t="shared" si="399"/>
        <v>0</v>
      </c>
      <c r="O1348" s="24">
        <f t="shared" si="399"/>
        <v>0</v>
      </c>
      <c r="P1348" s="24">
        <f t="shared" si="399"/>
        <v>0</v>
      </c>
      <c r="Q1348" s="24">
        <f t="shared" si="399"/>
        <v>0</v>
      </c>
      <c r="R1348" s="24">
        <f t="shared" si="399"/>
        <v>0</v>
      </c>
      <c r="S1348" s="24">
        <f t="shared" si="399"/>
        <v>0</v>
      </c>
      <c r="T1348" s="25" t="s">
        <v>31</v>
      </c>
      <c r="U1348" s="30"/>
      <c r="W1348" s="31"/>
    </row>
    <row r="1349" spans="2:23" s="38" customFormat="1" ht="21" hidden="1" customHeight="1" outlineLevel="1" x14ac:dyDescent="0.25">
      <c r="B1349" s="27" t="s">
        <v>50</v>
      </c>
      <c r="C1349" s="18" t="s">
        <v>18</v>
      </c>
      <c r="D1349" s="18">
        <v>1</v>
      </c>
      <c r="E1349" s="62">
        <v>0.125</v>
      </c>
      <c r="F1349" s="39">
        <v>2.835</v>
      </c>
      <c r="G1349" s="39">
        <v>0.1</v>
      </c>
      <c r="H1349" s="29">
        <f t="shared" si="400"/>
        <v>3.5437500000000004E-2</v>
      </c>
      <c r="I1349" s="29">
        <f t="shared" si="401"/>
        <v>0</v>
      </c>
      <c r="J1349" s="29">
        <f t="shared" si="398"/>
        <v>3.5437500000000004E-2</v>
      </c>
      <c r="K1349" s="24">
        <f t="shared" si="402"/>
        <v>0</v>
      </c>
      <c r="L1349" s="24">
        <f t="shared" si="399"/>
        <v>3.5437500000000004E-2</v>
      </c>
      <c r="M1349" s="24">
        <f t="shared" si="399"/>
        <v>0</v>
      </c>
      <c r="N1349" s="24">
        <f t="shared" si="399"/>
        <v>0</v>
      </c>
      <c r="O1349" s="24">
        <f t="shared" si="399"/>
        <v>0</v>
      </c>
      <c r="P1349" s="24">
        <f t="shared" si="399"/>
        <v>0</v>
      </c>
      <c r="Q1349" s="24">
        <f t="shared" si="399"/>
        <v>0</v>
      </c>
      <c r="R1349" s="24">
        <f t="shared" si="399"/>
        <v>0</v>
      </c>
      <c r="S1349" s="24">
        <f t="shared" si="399"/>
        <v>0</v>
      </c>
      <c r="T1349" s="25" t="s">
        <v>31</v>
      </c>
      <c r="U1349" s="37"/>
    </row>
    <row r="1350" spans="2:23" s="26" customFormat="1" ht="21" hidden="1" customHeight="1" outlineLevel="1" x14ac:dyDescent="0.25">
      <c r="B1350" s="9" t="s">
        <v>54</v>
      </c>
      <c r="C1350" s="18"/>
      <c r="D1350" s="18"/>
      <c r="E1350" s="62"/>
      <c r="F1350" s="20"/>
      <c r="G1350" s="28">
        <v>0.1</v>
      </c>
      <c r="H1350" s="29">
        <f t="shared" si="400"/>
        <v>0</v>
      </c>
      <c r="I1350" s="29">
        <f t="shared" si="401"/>
        <v>0</v>
      </c>
      <c r="J1350" s="63"/>
      <c r="K1350" s="64"/>
      <c r="L1350" s="64"/>
      <c r="M1350" s="64"/>
      <c r="N1350" s="64"/>
      <c r="O1350" s="64"/>
      <c r="P1350" s="64"/>
      <c r="Q1350" s="64"/>
      <c r="R1350" s="64"/>
      <c r="S1350" s="64"/>
      <c r="T1350" s="30"/>
      <c r="U1350" s="30"/>
    </row>
    <row r="1351" spans="2:23" s="26" customFormat="1" ht="21" hidden="1" customHeight="1" outlineLevel="1" x14ac:dyDescent="0.25">
      <c r="B1351" s="27" t="s">
        <v>50</v>
      </c>
      <c r="C1351" s="18" t="s">
        <v>18</v>
      </c>
      <c r="D1351" s="18">
        <v>1</v>
      </c>
      <c r="E1351" s="62">
        <v>0.125</v>
      </c>
      <c r="F1351" s="39">
        <v>11.24</v>
      </c>
      <c r="G1351" s="39">
        <v>0.1</v>
      </c>
      <c r="H1351" s="29">
        <f t="shared" si="400"/>
        <v>0.14050000000000001</v>
      </c>
      <c r="I1351" s="29">
        <f t="shared" si="401"/>
        <v>0</v>
      </c>
      <c r="J1351" s="29">
        <f t="shared" si="398"/>
        <v>0.14050000000000001</v>
      </c>
      <c r="K1351" s="24">
        <f t="shared" si="402"/>
        <v>0</v>
      </c>
      <c r="L1351" s="24">
        <f t="shared" si="399"/>
        <v>0.14050000000000001</v>
      </c>
      <c r="M1351" s="24">
        <f t="shared" si="399"/>
        <v>0</v>
      </c>
      <c r="N1351" s="24">
        <f t="shared" si="399"/>
        <v>0</v>
      </c>
      <c r="O1351" s="24">
        <f t="shared" si="399"/>
        <v>0</v>
      </c>
      <c r="P1351" s="24">
        <f t="shared" si="399"/>
        <v>0</v>
      </c>
      <c r="Q1351" s="24">
        <f t="shared" si="399"/>
        <v>0</v>
      </c>
      <c r="R1351" s="24">
        <f t="shared" si="399"/>
        <v>0</v>
      </c>
      <c r="S1351" s="24">
        <f t="shared" si="399"/>
        <v>0</v>
      </c>
      <c r="T1351" s="25" t="s">
        <v>31</v>
      </c>
      <c r="U1351" s="30"/>
      <c r="W1351" s="31"/>
    </row>
    <row r="1352" spans="2:23" s="68" customFormat="1" ht="21" hidden="1" customHeight="1" outlineLevel="1" x14ac:dyDescent="0.25">
      <c r="B1352" s="27" t="s">
        <v>50</v>
      </c>
      <c r="C1352" s="18" t="s">
        <v>18</v>
      </c>
      <c r="D1352" s="18">
        <v>1</v>
      </c>
      <c r="E1352" s="62">
        <v>0.125</v>
      </c>
      <c r="F1352" s="39">
        <v>3.1749999999999998</v>
      </c>
      <c r="G1352" s="39">
        <v>0.1</v>
      </c>
      <c r="H1352" s="29">
        <f t="shared" si="400"/>
        <v>3.9687500000000001E-2</v>
      </c>
      <c r="I1352" s="29">
        <f t="shared" si="401"/>
        <v>0</v>
      </c>
      <c r="J1352" s="29">
        <f t="shared" si="398"/>
        <v>3.9687500000000001E-2</v>
      </c>
      <c r="K1352" s="24">
        <f t="shared" si="402"/>
        <v>0</v>
      </c>
      <c r="L1352" s="24">
        <f t="shared" si="399"/>
        <v>3.9687500000000001E-2</v>
      </c>
      <c r="M1352" s="24">
        <f t="shared" si="399"/>
        <v>0</v>
      </c>
      <c r="N1352" s="24">
        <f t="shared" si="399"/>
        <v>0</v>
      </c>
      <c r="O1352" s="24">
        <f t="shared" si="399"/>
        <v>0</v>
      </c>
      <c r="P1352" s="24">
        <f t="shared" si="399"/>
        <v>0</v>
      </c>
      <c r="Q1352" s="24">
        <f t="shared" si="399"/>
        <v>0</v>
      </c>
      <c r="R1352" s="24">
        <f t="shared" si="399"/>
        <v>0</v>
      </c>
      <c r="S1352" s="24">
        <f t="shared" si="399"/>
        <v>0</v>
      </c>
      <c r="T1352" s="25" t="s">
        <v>31</v>
      </c>
      <c r="U1352" s="67"/>
      <c r="V1352" s="26"/>
    </row>
    <row r="1353" spans="2:23" s="26" customFormat="1" ht="21" hidden="1" customHeight="1" outlineLevel="1" x14ac:dyDescent="0.25">
      <c r="B1353" s="27" t="s">
        <v>50</v>
      </c>
      <c r="C1353" s="18" t="s">
        <v>18</v>
      </c>
      <c r="D1353" s="18">
        <v>1</v>
      </c>
      <c r="E1353" s="62">
        <v>0.125</v>
      </c>
      <c r="F1353" s="39">
        <v>5.9050000000000002</v>
      </c>
      <c r="G1353" s="39">
        <v>0.1</v>
      </c>
      <c r="H1353" s="29">
        <f t="shared" si="400"/>
        <v>7.3812500000000003E-2</v>
      </c>
      <c r="I1353" s="29">
        <f t="shared" si="401"/>
        <v>0</v>
      </c>
      <c r="J1353" s="29">
        <f t="shared" si="398"/>
        <v>7.3812500000000003E-2</v>
      </c>
      <c r="K1353" s="24">
        <f t="shared" si="402"/>
        <v>0</v>
      </c>
      <c r="L1353" s="24">
        <f t="shared" si="399"/>
        <v>7.3812500000000003E-2</v>
      </c>
      <c r="M1353" s="24">
        <f t="shared" si="399"/>
        <v>0</v>
      </c>
      <c r="N1353" s="24">
        <f t="shared" si="399"/>
        <v>0</v>
      </c>
      <c r="O1353" s="24">
        <f t="shared" si="399"/>
        <v>0</v>
      </c>
      <c r="P1353" s="24">
        <f t="shared" si="399"/>
        <v>0</v>
      </c>
      <c r="Q1353" s="24">
        <f t="shared" si="399"/>
        <v>0</v>
      </c>
      <c r="R1353" s="24">
        <f t="shared" si="399"/>
        <v>0</v>
      </c>
      <c r="S1353" s="24">
        <f t="shared" si="399"/>
        <v>0</v>
      </c>
      <c r="T1353" s="25" t="s">
        <v>31</v>
      </c>
      <c r="U1353" s="30"/>
      <c r="W1353" s="31"/>
    </row>
    <row r="1354" spans="2:23" s="38" customFormat="1" ht="21" hidden="1" customHeight="1" outlineLevel="1" x14ac:dyDescent="0.25">
      <c r="B1354" s="27" t="s">
        <v>50</v>
      </c>
      <c r="C1354" s="18" t="s">
        <v>18</v>
      </c>
      <c r="D1354" s="18">
        <v>1</v>
      </c>
      <c r="E1354" s="62">
        <v>0.125</v>
      </c>
      <c r="F1354" s="39">
        <v>3.21</v>
      </c>
      <c r="G1354" s="39">
        <v>0.1</v>
      </c>
      <c r="H1354" s="29">
        <f t="shared" si="400"/>
        <v>4.0125000000000001E-2</v>
      </c>
      <c r="I1354" s="29">
        <f t="shared" si="401"/>
        <v>0</v>
      </c>
      <c r="J1354" s="29">
        <f t="shared" si="398"/>
        <v>4.0125000000000001E-2</v>
      </c>
      <c r="K1354" s="24">
        <f t="shared" si="402"/>
        <v>0</v>
      </c>
      <c r="L1354" s="24">
        <f t="shared" si="402"/>
        <v>4.0125000000000001E-2</v>
      </c>
      <c r="M1354" s="24">
        <f t="shared" si="402"/>
        <v>0</v>
      </c>
      <c r="N1354" s="24">
        <f t="shared" si="402"/>
        <v>0</v>
      </c>
      <c r="O1354" s="24">
        <f t="shared" si="402"/>
        <v>0</v>
      </c>
      <c r="P1354" s="24">
        <f t="shared" si="402"/>
        <v>0</v>
      </c>
      <c r="Q1354" s="24">
        <f t="shared" si="402"/>
        <v>0</v>
      </c>
      <c r="R1354" s="24">
        <f t="shared" si="402"/>
        <v>0</v>
      </c>
      <c r="S1354" s="24">
        <f t="shared" si="402"/>
        <v>0</v>
      </c>
      <c r="T1354" s="25" t="s">
        <v>31</v>
      </c>
      <c r="U1354" s="37"/>
    </row>
    <row r="1355" spans="2:23" s="26" customFormat="1" ht="21" hidden="1" customHeight="1" outlineLevel="1" x14ac:dyDescent="0.25">
      <c r="B1355" s="27" t="s">
        <v>50</v>
      </c>
      <c r="C1355" s="18" t="s">
        <v>18</v>
      </c>
      <c r="D1355" s="18">
        <v>1</v>
      </c>
      <c r="E1355" s="62">
        <v>0.125</v>
      </c>
      <c r="F1355" s="39">
        <v>5.0250000000000004</v>
      </c>
      <c r="G1355" s="39">
        <v>0.1</v>
      </c>
      <c r="H1355" s="29">
        <f t="shared" si="400"/>
        <v>6.2812500000000007E-2</v>
      </c>
      <c r="I1355" s="29">
        <f t="shared" si="401"/>
        <v>0</v>
      </c>
      <c r="J1355" s="29">
        <f t="shared" si="398"/>
        <v>6.2812500000000007E-2</v>
      </c>
      <c r="K1355" s="24">
        <f t="shared" si="402"/>
        <v>0</v>
      </c>
      <c r="L1355" s="24">
        <f t="shared" si="402"/>
        <v>6.2812500000000007E-2</v>
      </c>
      <c r="M1355" s="24">
        <f t="shared" si="402"/>
        <v>0</v>
      </c>
      <c r="N1355" s="24">
        <f t="shared" si="402"/>
        <v>0</v>
      </c>
      <c r="O1355" s="24">
        <f t="shared" si="402"/>
        <v>0</v>
      </c>
      <c r="P1355" s="24">
        <f t="shared" si="402"/>
        <v>0</v>
      </c>
      <c r="Q1355" s="24">
        <f t="shared" si="402"/>
        <v>0</v>
      </c>
      <c r="R1355" s="24">
        <f t="shared" si="402"/>
        <v>0</v>
      </c>
      <c r="S1355" s="24">
        <f t="shared" si="402"/>
        <v>0</v>
      </c>
      <c r="T1355" s="25" t="s">
        <v>31</v>
      </c>
      <c r="U1355" s="30"/>
      <c r="W1355" s="31"/>
    </row>
    <row r="1356" spans="2:23" s="26" customFormat="1" ht="21" hidden="1" customHeight="1" outlineLevel="1" x14ac:dyDescent="0.25">
      <c r="B1356" s="27" t="s">
        <v>50</v>
      </c>
      <c r="C1356" s="18" t="s">
        <v>18</v>
      </c>
      <c r="D1356" s="18">
        <v>1</v>
      </c>
      <c r="E1356" s="62">
        <v>0.125</v>
      </c>
      <c r="F1356" s="39">
        <v>3.21</v>
      </c>
      <c r="G1356" s="39">
        <v>0.1</v>
      </c>
      <c r="H1356" s="29">
        <f t="shared" si="400"/>
        <v>4.0125000000000001E-2</v>
      </c>
      <c r="I1356" s="29">
        <f t="shared" si="401"/>
        <v>0</v>
      </c>
      <c r="J1356" s="29">
        <f t="shared" si="398"/>
        <v>4.0125000000000001E-2</v>
      </c>
      <c r="K1356" s="24">
        <f t="shared" si="402"/>
        <v>0</v>
      </c>
      <c r="L1356" s="24">
        <f t="shared" si="402"/>
        <v>4.0125000000000001E-2</v>
      </c>
      <c r="M1356" s="24">
        <f t="shared" si="402"/>
        <v>0</v>
      </c>
      <c r="N1356" s="24">
        <f t="shared" si="402"/>
        <v>0</v>
      </c>
      <c r="O1356" s="24">
        <f t="shared" si="402"/>
        <v>0</v>
      </c>
      <c r="P1356" s="24">
        <f t="shared" si="402"/>
        <v>0</v>
      </c>
      <c r="Q1356" s="24">
        <f t="shared" si="402"/>
        <v>0</v>
      </c>
      <c r="R1356" s="24">
        <f t="shared" si="402"/>
        <v>0</v>
      </c>
      <c r="S1356" s="24">
        <f t="shared" si="402"/>
        <v>0</v>
      </c>
      <c r="T1356" s="25" t="s">
        <v>31</v>
      </c>
      <c r="U1356" s="30"/>
      <c r="W1356" s="31"/>
    </row>
    <row r="1357" spans="2:23" s="38" customFormat="1" ht="21" hidden="1" customHeight="1" outlineLevel="1" x14ac:dyDescent="0.25">
      <c r="B1357" s="27" t="s">
        <v>50</v>
      </c>
      <c r="C1357" s="18" t="s">
        <v>18</v>
      </c>
      <c r="D1357" s="18">
        <v>1</v>
      </c>
      <c r="E1357" s="62">
        <v>0.125</v>
      </c>
      <c r="F1357" s="39">
        <v>5.9050000000000002</v>
      </c>
      <c r="G1357" s="39">
        <v>0.1</v>
      </c>
      <c r="H1357" s="29">
        <f t="shared" si="400"/>
        <v>7.3812500000000003E-2</v>
      </c>
      <c r="I1357" s="29">
        <f t="shared" si="401"/>
        <v>0</v>
      </c>
      <c r="J1357" s="29">
        <f t="shared" si="398"/>
        <v>7.3812500000000003E-2</v>
      </c>
      <c r="K1357" s="24">
        <f t="shared" si="402"/>
        <v>0</v>
      </c>
      <c r="L1357" s="24">
        <f t="shared" si="402"/>
        <v>7.3812500000000003E-2</v>
      </c>
      <c r="M1357" s="24">
        <f t="shared" si="402"/>
        <v>0</v>
      </c>
      <c r="N1357" s="24">
        <f t="shared" si="402"/>
        <v>0</v>
      </c>
      <c r="O1357" s="24">
        <f t="shared" si="402"/>
        <v>0</v>
      </c>
      <c r="P1357" s="24">
        <f t="shared" si="402"/>
        <v>0</v>
      </c>
      <c r="Q1357" s="24">
        <f t="shared" si="402"/>
        <v>0</v>
      </c>
      <c r="R1357" s="24">
        <f t="shared" si="402"/>
        <v>0</v>
      </c>
      <c r="S1357" s="24">
        <f t="shared" si="402"/>
        <v>0</v>
      </c>
      <c r="T1357" s="25" t="s">
        <v>31</v>
      </c>
      <c r="U1357" s="37"/>
    </row>
    <row r="1358" spans="2:23" s="26" customFormat="1" ht="21" hidden="1" customHeight="1" outlineLevel="1" x14ac:dyDescent="0.25">
      <c r="B1358" s="27" t="s">
        <v>50</v>
      </c>
      <c r="C1358" s="18" t="s">
        <v>18</v>
      </c>
      <c r="D1358" s="18">
        <v>1</v>
      </c>
      <c r="E1358" s="62">
        <v>0.125</v>
      </c>
      <c r="F1358" s="39">
        <v>3.1749999999999998</v>
      </c>
      <c r="G1358" s="39">
        <v>0.1</v>
      </c>
      <c r="H1358" s="29">
        <f t="shared" si="400"/>
        <v>3.9687500000000001E-2</v>
      </c>
      <c r="I1358" s="29">
        <f t="shared" si="401"/>
        <v>0</v>
      </c>
      <c r="J1358" s="29">
        <f t="shared" si="398"/>
        <v>3.9687500000000001E-2</v>
      </c>
      <c r="K1358" s="24">
        <f t="shared" si="402"/>
        <v>0</v>
      </c>
      <c r="L1358" s="24">
        <f t="shared" si="402"/>
        <v>3.9687500000000001E-2</v>
      </c>
      <c r="M1358" s="24">
        <f t="shared" si="402"/>
        <v>0</v>
      </c>
      <c r="N1358" s="24">
        <f t="shared" si="402"/>
        <v>0</v>
      </c>
      <c r="O1358" s="24">
        <f t="shared" si="402"/>
        <v>0</v>
      </c>
      <c r="P1358" s="24">
        <f t="shared" si="402"/>
        <v>0</v>
      </c>
      <c r="Q1358" s="24">
        <f t="shared" si="402"/>
        <v>0</v>
      </c>
      <c r="R1358" s="24">
        <f t="shared" si="402"/>
        <v>0</v>
      </c>
      <c r="S1358" s="24">
        <f t="shared" si="402"/>
        <v>0</v>
      </c>
      <c r="T1358" s="25" t="s">
        <v>31</v>
      </c>
    </row>
    <row r="1359" spans="2:23" s="26" customFormat="1" ht="21" hidden="1" customHeight="1" outlineLevel="1" x14ac:dyDescent="0.25">
      <c r="B1359" s="27" t="s">
        <v>50</v>
      </c>
      <c r="C1359" s="18" t="s">
        <v>18</v>
      </c>
      <c r="D1359" s="18">
        <v>1</v>
      </c>
      <c r="E1359" s="62">
        <v>0.125</v>
      </c>
      <c r="F1359" s="39">
        <v>3.2</v>
      </c>
      <c r="G1359" s="39">
        <v>0.1</v>
      </c>
      <c r="H1359" s="29">
        <f t="shared" si="400"/>
        <v>4.0000000000000008E-2</v>
      </c>
      <c r="I1359" s="29">
        <f t="shared" si="401"/>
        <v>0</v>
      </c>
      <c r="J1359" s="29">
        <f t="shared" si="398"/>
        <v>4.0000000000000008E-2</v>
      </c>
      <c r="K1359" s="24">
        <f t="shared" si="402"/>
        <v>0</v>
      </c>
      <c r="L1359" s="24">
        <f t="shared" si="402"/>
        <v>4.0000000000000008E-2</v>
      </c>
      <c r="M1359" s="24">
        <f t="shared" si="402"/>
        <v>0</v>
      </c>
      <c r="N1359" s="24">
        <f t="shared" si="402"/>
        <v>0</v>
      </c>
      <c r="O1359" s="24">
        <f t="shared" si="402"/>
        <v>0</v>
      </c>
      <c r="P1359" s="24">
        <f t="shared" si="402"/>
        <v>0</v>
      </c>
      <c r="Q1359" s="24">
        <f t="shared" si="402"/>
        <v>0</v>
      </c>
      <c r="R1359" s="24">
        <f t="shared" si="402"/>
        <v>0</v>
      </c>
      <c r="S1359" s="24">
        <f t="shared" si="402"/>
        <v>0</v>
      </c>
      <c r="T1359" s="25" t="s">
        <v>31</v>
      </c>
      <c r="U1359" s="30"/>
      <c r="W1359" s="31"/>
    </row>
    <row r="1360" spans="2:23" s="26" customFormat="1" ht="21" hidden="1" customHeight="1" outlineLevel="1" x14ac:dyDescent="0.25">
      <c r="B1360" s="27" t="s">
        <v>50</v>
      </c>
      <c r="C1360" s="18" t="s">
        <v>18</v>
      </c>
      <c r="D1360" s="18">
        <v>1</v>
      </c>
      <c r="E1360" s="62">
        <v>0.23</v>
      </c>
      <c r="F1360" s="39">
        <v>1.595</v>
      </c>
      <c r="G1360" s="39">
        <v>0.1</v>
      </c>
      <c r="H1360" s="29">
        <f t="shared" si="400"/>
        <v>3.6685000000000002E-2</v>
      </c>
      <c r="I1360" s="29">
        <f t="shared" si="401"/>
        <v>0</v>
      </c>
      <c r="J1360" s="29">
        <f t="shared" si="398"/>
        <v>3.6685000000000002E-2</v>
      </c>
      <c r="K1360" s="24">
        <f t="shared" si="402"/>
        <v>0</v>
      </c>
      <c r="L1360" s="24">
        <f t="shared" si="402"/>
        <v>0</v>
      </c>
      <c r="M1360" s="24">
        <f t="shared" si="402"/>
        <v>0</v>
      </c>
      <c r="N1360" s="24">
        <f t="shared" si="402"/>
        <v>0</v>
      </c>
      <c r="O1360" s="24">
        <f t="shared" si="402"/>
        <v>3.6685000000000002E-2</v>
      </c>
      <c r="P1360" s="24">
        <f t="shared" si="402"/>
        <v>0</v>
      </c>
      <c r="Q1360" s="24">
        <f t="shared" si="402"/>
        <v>0</v>
      </c>
      <c r="R1360" s="24">
        <f t="shared" si="402"/>
        <v>0</v>
      </c>
      <c r="S1360" s="24">
        <f t="shared" si="402"/>
        <v>0</v>
      </c>
      <c r="T1360" s="25" t="s">
        <v>31</v>
      </c>
      <c r="U1360" s="30"/>
      <c r="W1360" s="31"/>
    </row>
    <row r="1361" spans="2:23" s="26" customFormat="1" ht="21" hidden="1" customHeight="1" outlineLevel="1" x14ac:dyDescent="0.25">
      <c r="B1361" s="27" t="s">
        <v>50</v>
      </c>
      <c r="C1361" s="18" t="s">
        <v>18</v>
      </c>
      <c r="D1361" s="18">
        <v>1</v>
      </c>
      <c r="E1361" s="62">
        <v>0.125</v>
      </c>
      <c r="F1361" s="39">
        <v>1.1950000000000001</v>
      </c>
      <c r="G1361" s="39">
        <v>0.1</v>
      </c>
      <c r="H1361" s="29">
        <f t="shared" si="400"/>
        <v>1.4937500000000001E-2</v>
      </c>
      <c r="I1361" s="29">
        <f t="shared" si="401"/>
        <v>0</v>
      </c>
      <c r="J1361" s="29">
        <f t="shared" si="398"/>
        <v>1.4937500000000001E-2</v>
      </c>
      <c r="K1361" s="24">
        <f t="shared" si="402"/>
        <v>0</v>
      </c>
      <c r="L1361" s="24">
        <f t="shared" si="402"/>
        <v>1.4937500000000001E-2</v>
      </c>
      <c r="M1361" s="24">
        <f t="shared" si="402"/>
        <v>0</v>
      </c>
      <c r="N1361" s="24">
        <f t="shared" si="402"/>
        <v>0</v>
      </c>
      <c r="O1361" s="24">
        <f t="shared" si="402"/>
        <v>0</v>
      </c>
      <c r="P1361" s="24">
        <f t="shared" si="402"/>
        <v>0</v>
      </c>
      <c r="Q1361" s="24">
        <f t="shared" si="402"/>
        <v>0</v>
      </c>
      <c r="R1361" s="24">
        <f t="shared" si="402"/>
        <v>0</v>
      </c>
      <c r="S1361" s="24">
        <f t="shared" si="402"/>
        <v>0</v>
      </c>
      <c r="T1361" s="25" t="s">
        <v>31</v>
      </c>
      <c r="U1361" s="30"/>
      <c r="W1361" s="31"/>
    </row>
    <row r="1362" spans="2:23" s="26" customFormat="1" ht="21" hidden="1" customHeight="1" outlineLevel="1" x14ac:dyDescent="0.25">
      <c r="B1362" s="27" t="s">
        <v>50</v>
      </c>
      <c r="C1362" s="18" t="s">
        <v>18</v>
      </c>
      <c r="D1362" s="18">
        <v>1</v>
      </c>
      <c r="E1362" s="62">
        <v>0.125</v>
      </c>
      <c r="F1362" s="39">
        <v>1.42</v>
      </c>
      <c r="G1362" s="39">
        <v>0.1</v>
      </c>
      <c r="H1362" s="29">
        <f t="shared" si="400"/>
        <v>1.7749999999999998E-2</v>
      </c>
      <c r="I1362" s="29">
        <f t="shared" si="401"/>
        <v>0</v>
      </c>
      <c r="J1362" s="29">
        <f t="shared" si="398"/>
        <v>1.7749999999999998E-2</v>
      </c>
      <c r="K1362" s="24">
        <f t="shared" si="402"/>
        <v>0</v>
      </c>
      <c r="L1362" s="24">
        <f t="shared" si="402"/>
        <v>1.7749999999999998E-2</v>
      </c>
      <c r="M1362" s="24">
        <f t="shared" si="402"/>
        <v>0</v>
      </c>
      <c r="N1362" s="24">
        <f t="shared" si="402"/>
        <v>0</v>
      </c>
      <c r="O1362" s="24">
        <f t="shared" si="402"/>
        <v>0</v>
      </c>
      <c r="P1362" s="24">
        <f t="shared" si="402"/>
        <v>0</v>
      </c>
      <c r="Q1362" s="24">
        <f t="shared" si="402"/>
        <v>0</v>
      </c>
      <c r="R1362" s="24">
        <f t="shared" si="402"/>
        <v>0</v>
      </c>
      <c r="S1362" s="24">
        <f t="shared" si="402"/>
        <v>0</v>
      </c>
      <c r="T1362" s="25" t="s">
        <v>31</v>
      </c>
    </row>
    <row r="1363" spans="2:23" s="26" customFormat="1" ht="21" hidden="1" customHeight="1" outlineLevel="1" x14ac:dyDescent="0.25">
      <c r="B1363" s="27" t="s">
        <v>50</v>
      </c>
      <c r="C1363" s="18" t="s">
        <v>18</v>
      </c>
      <c r="D1363" s="18">
        <v>1</v>
      </c>
      <c r="E1363" s="62">
        <v>0.125</v>
      </c>
      <c r="F1363" s="39">
        <v>5.0250000000000004</v>
      </c>
      <c r="G1363" s="39">
        <v>0.1</v>
      </c>
      <c r="H1363" s="29">
        <f t="shared" si="400"/>
        <v>6.2812500000000007E-2</v>
      </c>
      <c r="I1363" s="29">
        <f t="shared" si="401"/>
        <v>0</v>
      </c>
      <c r="J1363" s="29">
        <f t="shared" si="398"/>
        <v>6.2812500000000007E-2</v>
      </c>
      <c r="K1363" s="24">
        <f t="shared" si="402"/>
        <v>0</v>
      </c>
      <c r="L1363" s="24">
        <f t="shared" si="402"/>
        <v>6.2812500000000007E-2</v>
      </c>
      <c r="M1363" s="24">
        <f t="shared" si="402"/>
        <v>0</v>
      </c>
      <c r="N1363" s="24">
        <f t="shared" si="402"/>
        <v>0</v>
      </c>
      <c r="O1363" s="24">
        <f t="shared" si="402"/>
        <v>0</v>
      </c>
      <c r="P1363" s="24">
        <f t="shared" si="402"/>
        <v>0</v>
      </c>
      <c r="Q1363" s="24">
        <f t="shared" si="402"/>
        <v>0</v>
      </c>
      <c r="R1363" s="24">
        <f t="shared" si="402"/>
        <v>0</v>
      </c>
      <c r="S1363" s="24">
        <f t="shared" si="402"/>
        <v>0</v>
      </c>
      <c r="T1363" s="25" t="s">
        <v>31</v>
      </c>
      <c r="U1363" s="30"/>
      <c r="W1363" s="31"/>
    </row>
    <row r="1364" spans="2:23" s="38" customFormat="1" ht="21" hidden="1" customHeight="1" outlineLevel="1" x14ac:dyDescent="0.25">
      <c r="B1364" s="27" t="s">
        <v>50</v>
      </c>
      <c r="C1364" s="18" t="s">
        <v>18</v>
      </c>
      <c r="D1364" s="18">
        <v>1</v>
      </c>
      <c r="E1364" s="62">
        <v>0.125</v>
      </c>
      <c r="F1364" s="39">
        <v>4.6050000000000004</v>
      </c>
      <c r="G1364" s="39">
        <v>0.1</v>
      </c>
      <c r="H1364" s="29">
        <f t="shared" si="400"/>
        <v>5.7562500000000009E-2</v>
      </c>
      <c r="I1364" s="29">
        <f t="shared" si="401"/>
        <v>0</v>
      </c>
      <c r="J1364" s="29">
        <f t="shared" si="398"/>
        <v>5.7562500000000009E-2</v>
      </c>
      <c r="K1364" s="24">
        <f t="shared" si="402"/>
        <v>0</v>
      </c>
      <c r="L1364" s="24">
        <f t="shared" si="402"/>
        <v>5.7562500000000009E-2</v>
      </c>
      <c r="M1364" s="24">
        <f t="shared" si="402"/>
        <v>0</v>
      </c>
      <c r="N1364" s="24">
        <f t="shared" si="402"/>
        <v>0</v>
      </c>
      <c r="O1364" s="24">
        <f t="shared" si="402"/>
        <v>0</v>
      </c>
      <c r="P1364" s="24">
        <f t="shared" si="402"/>
        <v>0</v>
      </c>
      <c r="Q1364" s="24">
        <f t="shared" si="402"/>
        <v>0</v>
      </c>
      <c r="R1364" s="24">
        <f t="shared" si="402"/>
        <v>0</v>
      </c>
      <c r="S1364" s="24">
        <f t="shared" si="402"/>
        <v>0</v>
      </c>
      <c r="T1364" s="25" t="s">
        <v>31</v>
      </c>
      <c r="U1364" s="37"/>
    </row>
    <row r="1365" spans="2:23" s="26" customFormat="1" ht="21" hidden="1" customHeight="1" outlineLevel="1" x14ac:dyDescent="0.25">
      <c r="B1365" s="27" t="s">
        <v>50</v>
      </c>
      <c r="C1365" s="18" t="s">
        <v>18</v>
      </c>
      <c r="D1365" s="18">
        <v>1</v>
      </c>
      <c r="E1365" s="62">
        <v>0.125</v>
      </c>
      <c r="F1365" s="39">
        <v>5.9050000000000002</v>
      </c>
      <c r="G1365" s="39">
        <v>0.1</v>
      </c>
      <c r="H1365" s="29">
        <f t="shared" si="400"/>
        <v>7.3812500000000003E-2</v>
      </c>
      <c r="I1365" s="29">
        <f t="shared" si="401"/>
        <v>0</v>
      </c>
      <c r="J1365" s="29">
        <f t="shared" si="398"/>
        <v>7.3812500000000003E-2</v>
      </c>
      <c r="K1365" s="24">
        <f t="shared" si="402"/>
        <v>0</v>
      </c>
      <c r="L1365" s="24">
        <f t="shared" si="402"/>
        <v>7.3812500000000003E-2</v>
      </c>
      <c r="M1365" s="24">
        <f t="shared" si="402"/>
        <v>0</v>
      </c>
      <c r="N1365" s="24">
        <f t="shared" si="402"/>
        <v>0</v>
      </c>
      <c r="O1365" s="24">
        <f t="shared" si="402"/>
        <v>0</v>
      </c>
      <c r="P1365" s="24">
        <f t="shared" si="402"/>
        <v>0</v>
      </c>
      <c r="Q1365" s="24">
        <f t="shared" si="402"/>
        <v>0</v>
      </c>
      <c r="R1365" s="24">
        <f t="shared" si="402"/>
        <v>0</v>
      </c>
      <c r="S1365" s="24">
        <f t="shared" si="402"/>
        <v>0</v>
      </c>
      <c r="T1365" s="25" t="s">
        <v>31</v>
      </c>
      <c r="U1365" s="30"/>
      <c r="W1365" s="31"/>
    </row>
    <row r="1366" spans="2:23" s="26" customFormat="1" ht="21" hidden="1" customHeight="1" outlineLevel="1" x14ac:dyDescent="0.25">
      <c r="B1366" s="27" t="s">
        <v>50</v>
      </c>
      <c r="C1366" s="18" t="s">
        <v>18</v>
      </c>
      <c r="D1366" s="18">
        <v>1</v>
      </c>
      <c r="E1366" s="62">
        <v>0.125</v>
      </c>
      <c r="F1366" s="39">
        <v>3.1749999999999998</v>
      </c>
      <c r="G1366" s="39">
        <v>0.1</v>
      </c>
      <c r="H1366" s="29">
        <f t="shared" si="400"/>
        <v>3.9687500000000001E-2</v>
      </c>
      <c r="I1366" s="29">
        <f t="shared" si="401"/>
        <v>0</v>
      </c>
      <c r="J1366" s="29">
        <f t="shared" si="398"/>
        <v>3.9687500000000001E-2</v>
      </c>
      <c r="K1366" s="24">
        <f t="shared" si="402"/>
        <v>0</v>
      </c>
      <c r="L1366" s="24">
        <f t="shared" si="402"/>
        <v>3.9687500000000001E-2</v>
      </c>
      <c r="M1366" s="24">
        <f t="shared" si="402"/>
        <v>0</v>
      </c>
      <c r="N1366" s="24">
        <f t="shared" si="402"/>
        <v>0</v>
      </c>
      <c r="O1366" s="24">
        <f t="shared" si="402"/>
        <v>0</v>
      </c>
      <c r="P1366" s="24">
        <f t="shared" si="402"/>
        <v>0</v>
      </c>
      <c r="Q1366" s="24">
        <f t="shared" si="402"/>
        <v>0</v>
      </c>
      <c r="R1366" s="24">
        <f t="shared" si="402"/>
        <v>0</v>
      </c>
      <c r="S1366" s="24">
        <f t="shared" si="402"/>
        <v>0</v>
      </c>
      <c r="T1366" s="25" t="s">
        <v>31</v>
      </c>
      <c r="U1366" s="30"/>
      <c r="W1366" s="31"/>
    </row>
    <row r="1367" spans="2:23" s="26" customFormat="1" ht="21" hidden="1" customHeight="1" outlineLevel="1" x14ac:dyDescent="0.25">
      <c r="B1367" s="27" t="s">
        <v>50</v>
      </c>
      <c r="C1367" s="18" t="s">
        <v>18</v>
      </c>
      <c r="D1367" s="18">
        <v>1</v>
      </c>
      <c r="E1367" s="62">
        <v>0.125</v>
      </c>
      <c r="F1367" s="39">
        <v>14.625</v>
      </c>
      <c r="G1367" s="39">
        <v>0.1</v>
      </c>
      <c r="H1367" s="29">
        <f t="shared" si="400"/>
        <v>0.18281250000000002</v>
      </c>
      <c r="I1367" s="29">
        <f t="shared" si="401"/>
        <v>0</v>
      </c>
      <c r="J1367" s="29">
        <f t="shared" si="398"/>
        <v>0.18281250000000002</v>
      </c>
      <c r="K1367" s="24">
        <f t="shared" si="402"/>
        <v>0</v>
      </c>
      <c r="L1367" s="24">
        <f t="shared" si="402"/>
        <v>0.18281250000000002</v>
      </c>
      <c r="M1367" s="24">
        <f t="shared" si="402"/>
        <v>0</v>
      </c>
      <c r="N1367" s="24">
        <f t="shared" si="402"/>
        <v>0</v>
      </c>
      <c r="O1367" s="24">
        <f t="shared" si="402"/>
        <v>0</v>
      </c>
      <c r="P1367" s="24">
        <f t="shared" si="402"/>
        <v>0</v>
      </c>
      <c r="Q1367" s="24">
        <f t="shared" si="402"/>
        <v>0</v>
      </c>
      <c r="R1367" s="24">
        <f t="shared" si="402"/>
        <v>0</v>
      </c>
      <c r="S1367" s="24">
        <f t="shared" si="402"/>
        <v>0</v>
      </c>
      <c r="T1367" s="25" t="s">
        <v>31</v>
      </c>
      <c r="U1367" s="30"/>
      <c r="W1367" s="31"/>
    </row>
    <row r="1368" spans="2:23" s="26" customFormat="1" ht="21" hidden="1" customHeight="1" outlineLevel="1" x14ac:dyDescent="0.25">
      <c r="B1368" s="27" t="s">
        <v>50</v>
      </c>
      <c r="C1368" s="18" t="s">
        <v>18</v>
      </c>
      <c r="D1368" s="18">
        <v>1</v>
      </c>
      <c r="E1368" s="62">
        <v>0.125</v>
      </c>
      <c r="F1368" s="39">
        <v>2.5099999999999998</v>
      </c>
      <c r="G1368" s="39">
        <v>0.1</v>
      </c>
      <c r="H1368" s="29">
        <f t="shared" si="400"/>
        <v>3.1375E-2</v>
      </c>
      <c r="I1368" s="29">
        <f t="shared" si="401"/>
        <v>0</v>
      </c>
      <c r="J1368" s="29">
        <f t="shared" si="398"/>
        <v>3.1375E-2</v>
      </c>
      <c r="K1368" s="24">
        <f t="shared" si="402"/>
        <v>0</v>
      </c>
      <c r="L1368" s="24">
        <f t="shared" si="402"/>
        <v>3.1375E-2</v>
      </c>
      <c r="M1368" s="24">
        <f t="shared" si="402"/>
        <v>0</v>
      </c>
      <c r="N1368" s="24">
        <f t="shared" si="402"/>
        <v>0</v>
      </c>
      <c r="O1368" s="24">
        <f t="shared" si="402"/>
        <v>0</v>
      </c>
      <c r="P1368" s="24">
        <f t="shared" si="402"/>
        <v>0</v>
      </c>
      <c r="Q1368" s="24">
        <f t="shared" si="402"/>
        <v>0</v>
      </c>
      <c r="R1368" s="24">
        <f t="shared" si="402"/>
        <v>0</v>
      </c>
      <c r="S1368" s="24">
        <f t="shared" si="402"/>
        <v>0</v>
      </c>
      <c r="T1368" s="25" t="s">
        <v>31</v>
      </c>
      <c r="U1368" s="30"/>
      <c r="W1368" s="31"/>
    </row>
    <row r="1369" spans="2:23" s="38" customFormat="1" ht="21" hidden="1" customHeight="1" outlineLevel="1" x14ac:dyDescent="0.25">
      <c r="B1369" s="27" t="s">
        <v>50</v>
      </c>
      <c r="C1369" s="18" t="s">
        <v>18</v>
      </c>
      <c r="D1369" s="18">
        <v>1</v>
      </c>
      <c r="E1369" s="62">
        <v>0.125</v>
      </c>
      <c r="F1369" s="39">
        <v>3.29</v>
      </c>
      <c r="G1369" s="39">
        <v>0.1</v>
      </c>
      <c r="H1369" s="29">
        <f t="shared" si="400"/>
        <v>4.1125000000000002E-2</v>
      </c>
      <c r="I1369" s="29">
        <f t="shared" si="401"/>
        <v>0</v>
      </c>
      <c r="J1369" s="29">
        <f t="shared" si="398"/>
        <v>4.1125000000000002E-2</v>
      </c>
      <c r="K1369" s="24">
        <f t="shared" si="402"/>
        <v>0</v>
      </c>
      <c r="L1369" s="24">
        <f t="shared" si="402"/>
        <v>4.1125000000000002E-2</v>
      </c>
      <c r="M1369" s="24">
        <f t="shared" si="402"/>
        <v>0</v>
      </c>
      <c r="N1369" s="24">
        <f t="shared" si="402"/>
        <v>0</v>
      </c>
      <c r="O1369" s="24">
        <f t="shared" si="402"/>
        <v>0</v>
      </c>
      <c r="P1369" s="24">
        <f t="shared" si="402"/>
        <v>0</v>
      </c>
      <c r="Q1369" s="24">
        <f t="shared" si="402"/>
        <v>0</v>
      </c>
      <c r="R1369" s="24">
        <f t="shared" si="402"/>
        <v>0</v>
      </c>
      <c r="S1369" s="24">
        <f t="shared" si="402"/>
        <v>0</v>
      </c>
      <c r="T1369" s="25" t="s">
        <v>31</v>
      </c>
      <c r="U1369" s="37"/>
    </row>
    <row r="1370" spans="2:23" s="26" customFormat="1" ht="21" hidden="1" customHeight="1" outlineLevel="1" x14ac:dyDescent="0.25">
      <c r="B1370" s="27" t="s">
        <v>50</v>
      </c>
      <c r="C1370" s="18" t="s">
        <v>18</v>
      </c>
      <c r="D1370" s="18">
        <v>1</v>
      </c>
      <c r="E1370" s="62">
        <v>0.23</v>
      </c>
      <c r="F1370" s="39">
        <v>1.6950000000000001</v>
      </c>
      <c r="G1370" s="39">
        <v>0.1</v>
      </c>
      <c r="H1370" s="29">
        <f t="shared" si="400"/>
        <v>3.8985000000000006E-2</v>
      </c>
      <c r="I1370" s="29">
        <f t="shared" si="401"/>
        <v>0</v>
      </c>
      <c r="J1370" s="29">
        <f t="shared" si="398"/>
        <v>3.8985000000000006E-2</v>
      </c>
      <c r="K1370" s="24">
        <f t="shared" si="402"/>
        <v>0</v>
      </c>
      <c r="L1370" s="24">
        <f t="shared" si="402"/>
        <v>0</v>
      </c>
      <c r="M1370" s="24">
        <f t="shared" si="402"/>
        <v>0</v>
      </c>
      <c r="N1370" s="24">
        <f t="shared" si="402"/>
        <v>0</v>
      </c>
      <c r="O1370" s="24">
        <f t="shared" si="402"/>
        <v>3.8985000000000006E-2</v>
      </c>
      <c r="P1370" s="24">
        <f t="shared" si="402"/>
        <v>0</v>
      </c>
      <c r="Q1370" s="24">
        <f t="shared" si="402"/>
        <v>0</v>
      </c>
      <c r="R1370" s="24">
        <f t="shared" si="402"/>
        <v>0</v>
      </c>
      <c r="S1370" s="24">
        <f t="shared" si="402"/>
        <v>0</v>
      </c>
      <c r="T1370" s="25" t="s">
        <v>31</v>
      </c>
      <c r="U1370" s="30"/>
      <c r="W1370" s="31"/>
    </row>
    <row r="1371" spans="2:23" s="26" customFormat="1" ht="21" hidden="1" customHeight="1" outlineLevel="1" x14ac:dyDescent="0.25">
      <c r="B1371" s="17" t="s">
        <v>55</v>
      </c>
      <c r="C1371" s="18"/>
      <c r="D1371" s="18"/>
      <c r="E1371" s="62"/>
      <c r="F1371" s="39"/>
      <c r="G1371" s="39">
        <v>0.1</v>
      </c>
      <c r="H1371" s="29">
        <f t="shared" si="400"/>
        <v>0</v>
      </c>
      <c r="I1371" s="29">
        <f t="shared" si="401"/>
        <v>0</v>
      </c>
      <c r="J1371" s="29">
        <f t="shared" si="398"/>
        <v>0</v>
      </c>
      <c r="K1371" s="24">
        <f t="shared" si="402"/>
        <v>0</v>
      </c>
      <c r="L1371" s="24">
        <f t="shared" si="402"/>
        <v>0</v>
      </c>
      <c r="M1371" s="24">
        <f t="shared" si="402"/>
        <v>0</v>
      </c>
      <c r="N1371" s="24">
        <f t="shared" si="402"/>
        <v>0</v>
      </c>
      <c r="O1371" s="24">
        <f t="shared" si="402"/>
        <v>0</v>
      </c>
      <c r="P1371" s="24">
        <f t="shared" si="402"/>
        <v>0</v>
      </c>
      <c r="Q1371" s="24">
        <f t="shared" si="402"/>
        <v>0</v>
      </c>
      <c r="R1371" s="24">
        <f t="shared" si="402"/>
        <v>0</v>
      </c>
      <c r="S1371" s="24">
        <f t="shared" si="402"/>
        <v>0</v>
      </c>
      <c r="T1371" s="25" t="s">
        <v>31</v>
      </c>
    </row>
    <row r="1372" spans="2:23" s="26" customFormat="1" ht="21" hidden="1" customHeight="1" outlineLevel="1" x14ac:dyDescent="0.25">
      <c r="B1372" s="27" t="s">
        <v>50</v>
      </c>
      <c r="C1372" s="18" t="s">
        <v>18</v>
      </c>
      <c r="D1372" s="18">
        <v>1</v>
      </c>
      <c r="E1372" s="62">
        <v>0.125</v>
      </c>
      <c r="F1372" s="39">
        <v>1.4950000000000001</v>
      </c>
      <c r="G1372" s="39">
        <v>0.1</v>
      </c>
      <c r="H1372" s="29">
        <f t="shared" si="400"/>
        <v>1.8687500000000003E-2</v>
      </c>
      <c r="I1372" s="29">
        <f t="shared" si="401"/>
        <v>0</v>
      </c>
      <c r="J1372" s="29">
        <f t="shared" si="398"/>
        <v>1.8687500000000003E-2</v>
      </c>
      <c r="K1372" s="24">
        <f t="shared" si="402"/>
        <v>0</v>
      </c>
      <c r="L1372" s="24">
        <f t="shared" si="402"/>
        <v>1.8687500000000003E-2</v>
      </c>
      <c r="M1372" s="24">
        <f t="shared" si="402"/>
        <v>0</v>
      </c>
      <c r="N1372" s="24">
        <f t="shared" si="402"/>
        <v>0</v>
      </c>
      <c r="O1372" s="24">
        <f t="shared" si="402"/>
        <v>0</v>
      </c>
      <c r="P1372" s="24">
        <f t="shared" si="402"/>
        <v>0</v>
      </c>
      <c r="Q1372" s="24">
        <f t="shared" si="402"/>
        <v>0</v>
      </c>
      <c r="R1372" s="24">
        <f t="shared" si="402"/>
        <v>0</v>
      </c>
      <c r="S1372" s="24">
        <f t="shared" si="402"/>
        <v>0</v>
      </c>
      <c r="T1372" s="25" t="s">
        <v>31</v>
      </c>
      <c r="U1372" s="30"/>
      <c r="W1372" s="31"/>
    </row>
    <row r="1373" spans="2:23" s="26" customFormat="1" ht="21" hidden="1" customHeight="1" outlineLevel="1" x14ac:dyDescent="0.25">
      <c r="B1373" s="27" t="s">
        <v>50</v>
      </c>
      <c r="C1373" s="18" t="s">
        <v>18</v>
      </c>
      <c r="D1373" s="18">
        <v>1</v>
      </c>
      <c r="E1373" s="62">
        <v>0.125</v>
      </c>
      <c r="F1373" s="39">
        <v>1.5189999999999999</v>
      </c>
      <c r="G1373" s="39">
        <v>0.1</v>
      </c>
      <c r="H1373" s="29">
        <f t="shared" si="400"/>
        <v>1.8987500000000001E-2</v>
      </c>
      <c r="I1373" s="29">
        <f t="shared" si="401"/>
        <v>0</v>
      </c>
      <c r="J1373" s="29">
        <f t="shared" si="398"/>
        <v>1.8987500000000001E-2</v>
      </c>
      <c r="K1373" s="24">
        <f t="shared" si="402"/>
        <v>0</v>
      </c>
      <c r="L1373" s="24">
        <f t="shared" si="402"/>
        <v>1.8987500000000001E-2</v>
      </c>
      <c r="M1373" s="24">
        <f t="shared" si="402"/>
        <v>0</v>
      </c>
      <c r="N1373" s="24">
        <f t="shared" si="402"/>
        <v>0</v>
      </c>
      <c r="O1373" s="24">
        <f t="shared" si="402"/>
        <v>0</v>
      </c>
      <c r="P1373" s="24">
        <f t="shared" si="402"/>
        <v>0</v>
      </c>
      <c r="Q1373" s="24">
        <f t="shared" si="402"/>
        <v>0</v>
      </c>
      <c r="R1373" s="24">
        <f t="shared" si="402"/>
        <v>0</v>
      </c>
      <c r="S1373" s="24">
        <f t="shared" si="402"/>
        <v>0</v>
      </c>
      <c r="T1373" s="25" t="s">
        <v>31</v>
      </c>
      <c r="U1373" s="30"/>
      <c r="W1373" s="31"/>
    </row>
    <row r="1374" spans="2:23" s="26" customFormat="1" ht="21" hidden="1" customHeight="1" outlineLevel="1" x14ac:dyDescent="0.25">
      <c r="B1374" s="27" t="s">
        <v>50</v>
      </c>
      <c r="C1374" s="18" t="s">
        <v>18</v>
      </c>
      <c r="D1374" s="18">
        <v>1</v>
      </c>
      <c r="E1374" s="62">
        <v>0.125</v>
      </c>
      <c r="F1374" s="39">
        <v>6.05</v>
      </c>
      <c r="G1374" s="39">
        <v>0.1</v>
      </c>
      <c r="H1374" s="29">
        <f t="shared" si="400"/>
        <v>7.5624999999999998E-2</v>
      </c>
      <c r="I1374" s="29">
        <f t="shared" si="401"/>
        <v>0</v>
      </c>
      <c r="J1374" s="29">
        <f t="shared" si="398"/>
        <v>7.5624999999999998E-2</v>
      </c>
      <c r="K1374" s="24">
        <f t="shared" si="402"/>
        <v>0</v>
      </c>
      <c r="L1374" s="24">
        <f t="shared" si="402"/>
        <v>7.5624999999999998E-2</v>
      </c>
      <c r="M1374" s="24">
        <f t="shared" si="402"/>
        <v>0</v>
      </c>
      <c r="N1374" s="24">
        <f t="shared" si="402"/>
        <v>0</v>
      </c>
      <c r="O1374" s="24">
        <f t="shared" si="402"/>
        <v>0</v>
      </c>
      <c r="P1374" s="24">
        <f t="shared" si="402"/>
        <v>0</v>
      </c>
      <c r="Q1374" s="24">
        <f t="shared" si="402"/>
        <v>0</v>
      </c>
      <c r="R1374" s="24">
        <f t="shared" si="402"/>
        <v>0</v>
      </c>
      <c r="S1374" s="24">
        <f t="shared" si="402"/>
        <v>0</v>
      </c>
      <c r="T1374" s="25" t="s">
        <v>31</v>
      </c>
      <c r="U1374" s="30"/>
      <c r="W1374" s="31"/>
    </row>
    <row r="1375" spans="2:23" s="26" customFormat="1" ht="21" hidden="1" customHeight="1" outlineLevel="1" x14ac:dyDescent="0.25">
      <c r="B1375" s="27" t="s">
        <v>50</v>
      </c>
      <c r="C1375" s="18" t="s">
        <v>18</v>
      </c>
      <c r="D1375" s="18">
        <v>1</v>
      </c>
      <c r="E1375" s="62">
        <v>0.125</v>
      </c>
      <c r="F1375" s="39">
        <v>1.69</v>
      </c>
      <c r="G1375" s="39">
        <v>0.1</v>
      </c>
      <c r="H1375" s="29">
        <f t="shared" si="400"/>
        <v>2.1125000000000001E-2</v>
      </c>
      <c r="I1375" s="29">
        <f t="shared" si="401"/>
        <v>0</v>
      </c>
      <c r="J1375" s="29">
        <f t="shared" si="398"/>
        <v>2.1125000000000001E-2</v>
      </c>
      <c r="K1375" s="24">
        <f t="shared" si="402"/>
        <v>0</v>
      </c>
      <c r="L1375" s="24">
        <f t="shared" si="402"/>
        <v>2.1125000000000001E-2</v>
      </c>
      <c r="M1375" s="24">
        <f t="shared" si="402"/>
        <v>0</v>
      </c>
      <c r="N1375" s="24">
        <f t="shared" si="402"/>
        <v>0</v>
      </c>
      <c r="O1375" s="24">
        <f t="shared" si="402"/>
        <v>0</v>
      </c>
      <c r="P1375" s="24">
        <f t="shared" si="402"/>
        <v>0</v>
      </c>
      <c r="Q1375" s="24">
        <f t="shared" si="402"/>
        <v>0</v>
      </c>
      <c r="R1375" s="24">
        <f t="shared" si="402"/>
        <v>0</v>
      </c>
      <c r="S1375" s="24">
        <f t="shared" si="402"/>
        <v>0</v>
      </c>
      <c r="T1375" s="25" t="s">
        <v>31</v>
      </c>
      <c r="U1375" s="30"/>
      <c r="W1375" s="31"/>
    </row>
    <row r="1376" spans="2:23" s="38" customFormat="1" ht="21" hidden="1" customHeight="1" outlineLevel="1" x14ac:dyDescent="0.25">
      <c r="B1376" s="27" t="s">
        <v>50</v>
      </c>
      <c r="C1376" s="18" t="s">
        <v>18</v>
      </c>
      <c r="D1376" s="18">
        <v>1</v>
      </c>
      <c r="E1376" s="62">
        <v>0.125</v>
      </c>
      <c r="F1376" s="39">
        <v>2.145</v>
      </c>
      <c r="G1376" s="39">
        <v>0.1</v>
      </c>
      <c r="H1376" s="29">
        <f t="shared" si="400"/>
        <v>2.6812500000000003E-2</v>
      </c>
      <c r="I1376" s="29">
        <f t="shared" si="401"/>
        <v>0</v>
      </c>
      <c r="J1376" s="29">
        <f t="shared" si="398"/>
        <v>2.6812500000000003E-2</v>
      </c>
      <c r="K1376" s="24">
        <f t="shared" si="402"/>
        <v>0</v>
      </c>
      <c r="L1376" s="24">
        <f t="shared" si="402"/>
        <v>2.6812500000000003E-2</v>
      </c>
      <c r="M1376" s="24">
        <f t="shared" si="402"/>
        <v>0</v>
      </c>
      <c r="N1376" s="24">
        <f t="shared" si="402"/>
        <v>0</v>
      </c>
      <c r="O1376" s="24">
        <f t="shared" si="402"/>
        <v>0</v>
      </c>
      <c r="P1376" s="24">
        <f t="shared" si="402"/>
        <v>0</v>
      </c>
      <c r="Q1376" s="24">
        <f t="shared" si="402"/>
        <v>0</v>
      </c>
      <c r="R1376" s="24">
        <f t="shared" si="402"/>
        <v>0</v>
      </c>
      <c r="S1376" s="24">
        <f t="shared" si="402"/>
        <v>0</v>
      </c>
      <c r="T1376" s="25" t="s">
        <v>31</v>
      </c>
      <c r="U1376" s="37"/>
    </row>
    <row r="1377" spans="2:23" s="26" customFormat="1" ht="21" hidden="1" customHeight="1" outlineLevel="1" x14ac:dyDescent="0.25">
      <c r="B1377" s="27" t="s">
        <v>50</v>
      </c>
      <c r="C1377" s="18" t="s">
        <v>18</v>
      </c>
      <c r="D1377" s="18">
        <v>1</v>
      </c>
      <c r="E1377" s="62">
        <v>0.125</v>
      </c>
      <c r="F1377" s="39">
        <v>3.617</v>
      </c>
      <c r="G1377" s="39">
        <v>0.1</v>
      </c>
      <c r="H1377" s="29">
        <f t="shared" si="400"/>
        <v>4.5212500000000003E-2</v>
      </c>
      <c r="I1377" s="29">
        <f t="shared" si="401"/>
        <v>0</v>
      </c>
      <c r="J1377" s="29">
        <f t="shared" si="398"/>
        <v>4.5212500000000003E-2</v>
      </c>
      <c r="K1377" s="24">
        <f t="shared" si="402"/>
        <v>0</v>
      </c>
      <c r="L1377" s="24">
        <f t="shared" si="402"/>
        <v>4.5212500000000003E-2</v>
      </c>
      <c r="M1377" s="24">
        <f t="shared" si="402"/>
        <v>0</v>
      </c>
      <c r="N1377" s="24">
        <f t="shared" si="402"/>
        <v>0</v>
      </c>
      <c r="O1377" s="24">
        <f t="shared" si="402"/>
        <v>0</v>
      </c>
      <c r="P1377" s="24">
        <f t="shared" si="402"/>
        <v>0</v>
      </c>
      <c r="Q1377" s="24">
        <f t="shared" si="402"/>
        <v>0</v>
      </c>
      <c r="R1377" s="24">
        <f t="shared" si="402"/>
        <v>0</v>
      </c>
      <c r="S1377" s="24">
        <f t="shared" si="402"/>
        <v>0</v>
      </c>
      <c r="T1377" s="25" t="s">
        <v>31</v>
      </c>
      <c r="U1377" s="30"/>
      <c r="W1377" s="31"/>
    </row>
    <row r="1378" spans="2:23" s="26" customFormat="1" ht="21" hidden="1" customHeight="1" outlineLevel="1" x14ac:dyDescent="0.25">
      <c r="B1378" s="27" t="s">
        <v>50</v>
      </c>
      <c r="C1378" s="18" t="s">
        <v>18</v>
      </c>
      <c r="D1378" s="18">
        <v>1</v>
      </c>
      <c r="E1378" s="62">
        <v>0.125</v>
      </c>
      <c r="F1378" s="39">
        <v>1.611</v>
      </c>
      <c r="G1378" s="39">
        <v>0.1</v>
      </c>
      <c r="H1378" s="29">
        <f t="shared" si="400"/>
        <v>2.0137500000000003E-2</v>
      </c>
      <c r="I1378" s="29">
        <f t="shared" si="401"/>
        <v>0</v>
      </c>
      <c r="J1378" s="29">
        <f t="shared" si="398"/>
        <v>2.0137500000000003E-2</v>
      </c>
      <c r="K1378" s="24">
        <f t="shared" si="402"/>
        <v>0</v>
      </c>
      <c r="L1378" s="24">
        <f t="shared" si="402"/>
        <v>2.0137500000000003E-2</v>
      </c>
      <c r="M1378" s="24">
        <f t="shared" si="402"/>
        <v>0</v>
      </c>
      <c r="N1378" s="24">
        <f t="shared" si="402"/>
        <v>0</v>
      </c>
      <c r="O1378" s="24">
        <f t="shared" si="402"/>
        <v>0</v>
      </c>
      <c r="P1378" s="24">
        <f t="shared" si="402"/>
        <v>0</v>
      </c>
      <c r="Q1378" s="24">
        <f t="shared" si="402"/>
        <v>0</v>
      </c>
      <c r="R1378" s="24">
        <f t="shared" si="402"/>
        <v>0</v>
      </c>
      <c r="S1378" s="24">
        <f t="shared" si="402"/>
        <v>0</v>
      </c>
      <c r="T1378" s="25" t="s">
        <v>31</v>
      </c>
    </row>
    <row r="1379" spans="2:23" s="26" customFormat="1" ht="21" hidden="1" customHeight="1" outlineLevel="1" x14ac:dyDescent="0.25">
      <c r="B1379" s="27" t="s">
        <v>50</v>
      </c>
      <c r="C1379" s="18" t="s">
        <v>18</v>
      </c>
      <c r="D1379" s="18">
        <v>1</v>
      </c>
      <c r="E1379" s="62">
        <v>0.125</v>
      </c>
      <c r="F1379" s="39">
        <v>1.94</v>
      </c>
      <c r="G1379" s="39">
        <v>0.1</v>
      </c>
      <c r="H1379" s="29">
        <f t="shared" si="400"/>
        <v>2.4250000000000001E-2</v>
      </c>
      <c r="I1379" s="29">
        <f t="shared" si="401"/>
        <v>0</v>
      </c>
      <c r="J1379" s="29">
        <f t="shared" si="398"/>
        <v>2.4250000000000001E-2</v>
      </c>
      <c r="K1379" s="24">
        <f t="shared" si="402"/>
        <v>0</v>
      </c>
      <c r="L1379" s="24">
        <f t="shared" si="402"/>
        <v>2.4250000000000001E-2</v>
      </c>
      <c r="M1379" s="24">
        <f t="shared" si="402"/>
        <v>0</v>
      </c>
      <c r="N1379" s="24">
        <f t="shared" si="402"/>
        <v>0</v>
      </c>
      <c r="O1379" s="24">
        <f t="shared" si="402"/>
        <v>0</v>
      </c>
      <c r="P1379" s="24">
        <f t="shared" si="402"/>
        <v>0</v>
      </c>
      <c r="Q1379" s="24">
        <f t="shared" si="402"/>
        <v>0</v>
      </c>
      <c r="R1379" s="24">
        <f t="shared" si="402"/>
        <v>0</v>
      </c>
      <c r="S1379" s="24">
        <f t="shared" si="402"/>
        <v>0</v>
      </c>
      <c r="T1379" s="25" t="s">
        <v>31</v>
      </c>
      <c r="U1379" s="30"/>
      <c r="W1379" s="31"/>
    </row>
    <row r="1380" spans="2:23" s="26" customFormat="1" ht="21" hidden="1" customHeight="1" outlineLevel="1" x14ac:dyDescent="0.25">
      <c r="B1380" s="27" t="s">
        <v>50</v>
      </c>
      <c r="C1380" s="18" t="s">
        <v>18</v>
      </c>
      <c r="D1380" s="18">
        <v>1</v>
      </c>
      <c r="E1380" s="62">
        <v>0.125</v>
      </c>
      <c r="F1380" s="39">
        <v>6.38</v>
      </c>
      <c r="G1380" s="39">
        <v>0.1</v>
      </c>
      <c r="H1380" s="29">
        <f t="shared" si="400"/>
        <v>7.9750000000000001E-2</v>
      </c>
      <c r="I1380" s="29">
        <f t="shared" si="401"/>
        <v>0</v>
      </c>
      <c r="J1380" s="29">
        <f t="shared" si="398"/>
        <v>7.9750000000000001E-2</v>
      </c>
      <c r="K1380" s="24">
        <f t="shared" si="402"/>
        <v>0</v>
      </c>
      <c r="L1380" s="24">
        <f t="shared" si="402"/>
        <v>7.9750000000000001E-2</v>
      </c>
      <c r="M1380" s="24">
        <f t="shared" si="402"/>
        <v>0</v>
      </c>
      <c r="N1380" s="24">
        <f t="shared" si="402"/>
        <v>0</v>
      </c>
      <c r="O1380" s="24">
        <f t="shared" si="402"/>
        <v>0</v>
      </c>
      <c r="P1380" s="24">
        <f t="shared" si="402"/>
        <v>0</v>
      </c>
      <c r="Q1380" s="24">
        <f t="shared" si="402"/>
        <v>0</v>
      </c>
      <c r="R1380" s="24">
        <f t="shared" ref="L1380:S1391" si="403">IF($E1380=R$6,$J1380,0)</f>
        <v>0</v>
      </c>
      <c r="S1380" s="24">
        <f t="shared" si="403"/>
        <v>0</v>
      </c>
      <c r="T1380" s="25" t="s">
        <v>31</v>
      </c>
      <c r="U1380" s="30"/>
      <c r="W1380" s="31"/>
    </row>
    <row r="1381" spans="2:23" s="26" customFormat="1" ht="21" hidden="1" customHeight="1" outlineLevel="1" x14ac:dyDescent="0.25">
      <c r="B1381" s="27" t="s">
        <v>50</v>
      </c>
      <c r="C1381" s="18" t="s">
        <v>18</v>
      </c>
      <c r="D1381" s="18">
        <v>1</v>
      </c>
      <c r="E1381" s="62">
        <v>0.125</v>
      </c>
      <c r="F1381" s="39">
        <v>2.35</v>
      </c>
      <c r="G1381" s="39">
        <v>0.1</v>
      </c>
      <c r="H1381" s="29">
        <f t="shared" si="400"/>
        <v>2.9375000000000002E-2</v>
      </c>
      <c r="I1381" s="29">
        <f t="shared" si="401"/>
        <v>0</v>
      </c>
      <c r="J1381" s="29">
        <f t="shared" si="398"/>
        <v>2.9375000000000002E-2</v>
      </c>
      <c r="K1381" s="24">
        <f t="shared" ref="K1381:S1402" si="404">IF($E1381=K$6,$J1381,0)</f>
        <v>0</v>
      </c>
      <c r="L1381" s="24">
        <f t="shared" si="403"/>
        <v>2.9375000000000002E-2</v>
      </c>
      <c r="M1381" s="24">
        <f t="shared" si="403"/>
        <v>0</v>
      </c>
      <c r="N1381" s="24">
        <f t="shared" si="403"/>
        <v>0</v>
      </c>
      <c r="O1381" s="24">
        <f t="shared" si="403"/>
        <v>0</v>
      </c>
      <c r="P1381" s="24">
        <f t="shared" si="403"/>
        <v>0</v>
      </c>
      <c r="Q1381" s="24">
        <f t="shared" si="403"/>
        <v>0</v>
      </c>
      <c r="R1381" s="24">
        <f t="shared" si="403"/>
        <v>0</v>
      </c>
      <c r="S1381" s="24">
        <f t="shared" si="403"/>
        <v>0</v>
      </c>
      <c r="T1381" s="25" t="s">
        <v>31</v>
      </c>
      <c r="U1381" s="30"/>
      <c r="W1381" s="31"/>
    </row>
    <row r="1382" spans="2:23" s="26" customFormat="1" ht="21" hidden="1" customHeight="1" outlineLevel="1" x14ac:dyDescent="0.25">
      <c r="B1382" s="27" t="s">
        <v>50</v>
      </c>
      <c r="C1382" s="18" t="s">
        <v>18</v>
      </c>
      <c r="D1382" s="18">
        <v>1</v>
      </c>
      <c r="E1382" s="62">
        <v>0.125</v>
      </c>
      <c r="F1382" s="39">
        <v>1.5549999999999999</v>
      </c>
      <c r="G1382" s="39">
        <v>0.1</v>
      </c>
      <c r="H1382" s="29">
        <f t="shared" si="400"/>
        <v>1.94375E-2</v>
      </c>
      <c r="I1382" s="29">
        <f t="shared" si="401"/>
        <v>0</v>
      </c>
      <c r="J1382" s="29">
        <f t="shared" si="398"/>
        <v>1.94375E-2</v>
      </c>
      <c r="K1382" s="24">
        <f t="shared" si="404"/>
        <v>0</v>
      </c>
      <c r="L1382" s="24">
        <f t="shared" si="403"/>
        <v>1.94375E-2</v>
      </c>
      <c r="M1382" s="24">
        <f t="shared" si="403"/>
        <v>0</v>
      </c>
      <c r="N1382" s="24">
        <f t="shared" si="403"/>
        <v>0</v>
      </c>
      <c r="O1382" s="24">
        <f t="shared" si="403"/>
        <v>0</v>
      </c>
      <c r="P1382" s="24">
        <f t="shared" si="403"/>
        <v>0</v>
      </c>
      <c r="Q1382" s="24">
        <f t="shared" si="403"/>
        <v>0</v>
      </c>
      <c r="R1382" s="24">
        <f t="shared" si="403"/>
        <v>0</v>
      </c>
      <c r="S1382" s="24">
        <f t="shared" si="403"/>
        <v>0</v>
      </c>
      <c r="T1382" s="25" t="s">
        <v>31</v>
      </c>
      <c r="U1382" s="30"/>
      <c r="W1382" s="31"/>
    </row>
    <row r="1383" spans="2:23" s="26" customFormat="1" ht="21" hidden="1" customHeight="1" outlineLevel="1" x14ac:dyDescent="0.25">
      <c r="B1383" s="27" t="s">
        <v>50</v>
      </c>
      <c r="C1383" s="18" t="s">
        <v>18</v>
      </c>
      <c r="D1383" s="18">
        <v>1</v>
      </c>
      <c r="E1383" s="62">
        <v>0.125</v>
      </c>
      <c r="F1383" s="39">
        <v>0.95</v>
      </c>
      <c r="G1383" s="39">
        <v>0.1</v>
      </c>
      <c r="H1383" s="29">
        <f t="shared" si="400"/>
        <v>1.1875E-2</v>
      </c>
      <c r="I1383" s="29">
        <f t="shared" si="401"/>
        <v>0</v>
      </c>
      <c r="J1383" s="29">
        <f t="shared" si="398"/>
        <v>1.1875E-2</v>
      </c>
      <c r="K1383" s="24">
        <f t="shared" si="404"/>
        <v>0</v>
      </c>
      <c r="L1383" s="24">
        <f t="shared" si="403"/>
        <v>1.1875E-2</v>
      </c>
      <c r="M1383" s="24">
        <f t="shared" si="403"/>
        <v>0</v>
      </c>
      <c r="N1383" s="24">
        <f t="shared" si="403"/>
        <v>0</v>
      </c>
      <c r="O1383" s="24">
        <f t="shared" si="403"/>
        <v>0</v>
      </c>
      <c r="P1383" s="24">
        <f t="shared" si="403"/>
        <v>0</v>
      </c>
      <c r="Q1383" s="24">
        <f t="shared" si="403"/>
        <v>0</v>
      </c>
      <c r="R1383" s="24">
        <f t="shared" si="403"/>
        <v>0</v>
      </c>
      <c r="S1383" s="24">
        <f t="shared" si="403"/>
        <v>0</v>
      </c>
      <c r="T1383" s="25" t="s">
        <v>31</v>
      </c>
      <c r="U1383" s="30"/>
      <c r="W1383" s="31"/>
    </row>
    <row r="1384" spans="2:23" s="26" customFormat="1" ht="21" hidden="1" customHeight="1" outlineLevel="1" x14ac:dyDescent="0.25">
      <c r="B1384" s="27" t="s">
        <v>50</v>
      </c>
      <c r="C1384" s="18" t="s">
        <v>18</v>
      </c>
      <c r="D1384" s="18">
        <v>1</v>
      </c>
      <c r="E1384" s="62">
        <v>0.125</v>
      </c>
      <c r="F1384" s="39">
        <v>1.4950000000000001</v>
      </c>
      <c r="G1384" s="39">
        <v>0.1</v>
      </c>
      <c r="H1384" s="29">
        <f t="shared" si="400"/>
        <v>1.8687500000000003E-2</v>
      </c>
      <c r="I1384" s="29">
        <f t="shared" si="401"/>
        <v>0</v>
      </c>
      <c r="J1384" s="29">
        <f t="shared" si="398"/>
        <v>1.8687500000000003E-2</v>
      </c>
      <c r="K1384" s="24">
        <f t="shared" si="404"/>
        <v>0</v>
      </c>
      <c r="L1384" s="24">
        <f t="shared" si="403"/>
        <v>1.8687500000000003E-2</v>
      </c>
      <c r="M1384" s="24">
        <f t="shared" si="403"/>
        <v>0</v>
      </c>
      <c r="N1384" s="24">
        <f t="shared" si="403"/>
        <v>0</v>
      </c>
      <c r="O1384" s="24">
        <f t="shared" si="403"/>
        <v>0</v>
      </c>
      <c r="P1384" s="24">
        <f t="shared" si="403"/>
        <v>0</v>
      </c>
      <c r="Q1384" s="24">
        <f t="shared" si="403"/>
        <v>0</v>
      </c>
      <c r="R1384" s="24">
        <f t="shared" si="403"/>
        <v>0</v>
      </c>
      <c r="S1384" s="24">
        <f t="shared" si="403"/>
        <v>0</v>
      </c>
      <c r="T1384" s="25" t="s">
        <v>31</v>
      </c>
      <c r="U1384" s="30"/>
      <c r="W1384" s="31"/>
    </row>
    <row r="1385" spans="2:23" s="38" customFormat="1" ht="21" hidden="1" customHeight="1" outlineLevel="1" x14ac:dyDescent="0.25">
      <c r="B1385" s="27" t="s">
        <v>50</v>
      </c>
      <c r="C1385" s="18" t="s">
        <v>18</v>
      </c>
      <c r="D1385" s="18">
        <v>1</v>
      </c>
      <c r="E1385" s="62">
        <v>0.125</v>
      </c>
      <c r="F1385" s="39">
        <v>1.52</v>
      </c>
      <c r="G1385" s="39">
        <v>0.1</v>
      </c>
      <c r="H1385" s="29">
        <f t="shared" si="400"/>
        <v>1.9000000000000003E-2</v>
      </c>
      <c r="I1385" s="29">
        <f t="shared" si="401"/>
        <v>0</v>
      </c>
      <c r="J1385" s="29">
        <f t="shared" si="398"/>
        <v>1.9000000000000003E-2</v>
      </c>
      <c r="K1385" s="24">
        <f t="shared" si="404"/>
        <v>0</v>
      </c>
      <c r="L1385" s="24">
        <f t="shared" si="403"/>
        <v>1.9000000000000003E-2</v>
      </c>
      <c r="M1385" s="24">
        <f t="shared" si="403"/>
        <v>0</v>
      </c>
      <c r="N1385" s="24">
        <f t="shared" si="403"/>
        <v>0</v>
      </c>
      <c r="O1385" s="24">
        <f t="shared" si="403"/>
        <v>0</v>
      </c>
      <c r="P1385" s="24">
        <f t="shared" si="403"/>
        <v>0</v>
      </c>
      <c r="Q1385" s="24">
        <f t="shared" si="403"/>
        <v>0</v>
      </c>
      <c r="R1385" s="24">
        <f t="shared" si="403"/>
        <v>0</v>
      </c>
      <c r="S1385" s="24">
        <f t="shared" si="403"/>
        <v>0</v>
      </c>
      <c r="T1385" s="25" t="s">
        <v>31</v>
      </c>
      <c r="U1385" s="37"/>
    </row>
    <row r="1386" spans="2:23" s="26" customFormat="1" ht="21" hidden="1" customHeight="1" outlineLevel="1" x14ac:dyDescent="0.25">
      <c r="B1386" s="17" t="s">
        <v>56</v>
      </c>
      <c r="C1386" s="18"/>
      <c r="D1386" s="18"/>
      <c r="E1386" s="62"/>
      <c r="F1386" s="39"/>
      <c r="G1386" s="39">
        <v>0.1</v>
      </c>
      <c r="H1386" s="29">
        <f t="shared" si="400"/>
        <v>0</v>
      </c>
      <c r="I1386" s="29">
        <f t="shared" si="401"/>
        <v>0</v>
      </c>
      <c r="J1386" s="29">
        <f t="shared" si="398"/>
        <v>0</v>
      </c>
      <c r="K1386" s="24">
        <f t="shared" si="404"/>
        <v>0</v>
      </c>
      <c r="L1386" s="24">
        <f t="shared" si="404"/>
        <v>0</v>
      </c>
      <c r="M1386" s="24">
        <f t="shared" si="404"/>
        <v>0</v>
      </c>
      <c r="N1386" s="24">
        <f t="shared" si="404"/>
        <v>0</v>
      </c>
      <c r="O1386" s="24">
        <f t="shared" si="404"/>
        <v>0</v>
      </c>
      <c r="P1386" s="24">
        <f t="shared" si="404"/>
        <v>0</v>
      </c>
      <c r="Q1386" s="24">
        <f t="shared" si="404"/>
        <v>0</v>
      </c>
      <c r="R1386" s="24">
        <f t="shared" si="404"/>
        <v>0</v>
      </c>
      <c r="S1386" s="24">
        <f t="shared" si="404"/>
        <v>0</v>
      </c>
      <c r="T1386" s="25" t="s">
        <v>31</v>
      </c>
    </row>
    <row r="1387" spans="2:23" s="26" customFormat="1" ht="21" hidden="1" customHeight="1" outlineLevel="1" x14ac:dyDescent="0.25">
      <c r="B1387" s="27" t="s">
        <v>50</v>
      </c>
      <c r="C1387" s="18" t="s">
        <v>18</v>
      </c>
      <c r="D1387" s="18">
        <v>1</v>
      </c>
      <c r="E1387" s="62">
        <v>0.125</v>
      </c>
      <c r="F1387" s="39">
        <v>0.66500000000000004</v>
      </c>
      <c r="G1387" s="39">
        <v>0.1</v>
      </c>
      <c r="H1387" s="29">
        <f t="shared" si="400"/>
        <v>8.3125000000000004E-3</v>
      </c>
      <c r="I1387" s="29">
        <f t="shared" si="401"/>
        <v>0</v>
      </c>
      <c r="J1387" s="29">
        <f t="shared" si="398"/>
        <v>8.3125000000000004E-3</v>
      </c>
      <c r="K1387" s="24">
        <f t="shared" si="404"/>
        <v>0</v>
      </c>
      <c r="L1387" s="24">
        <f t="shared" si="404"/>
        <v>8.3125000000000004E-3</v>
      </c>
      <c r="M1387" s="24">
        <f t="shared" si="404"/>
        <v>0</v>
      </c>
      <c r="N1387" s="24">
        <f t="shared" si="404"/>
        <v>0</v>
      </c>
      <c r="O1387" s="24">
        <f t="shared" si="404"/>
        <v>0</v>
      </c>
      <c r="P1387" s="24">
        <f t="shared" si="404"/>
        <v>0</v>
      </c>
      <c r="Q1387" s="24">
        <f t="shared" si="404"/>
        <v>0</v>
      </c>
      <c r="R1387" s="24">
        <f t="shared" si="404"/>
        <v>0</v>
      </c>
      <c r="S1387" s="24">
        <f t="shared" si="404"/>
        <v>0</v>
      </c>
      <c r="T1387" s="25" t="s">
        <v>31</v>
      </c>
      <c r="U1387" s="30"/>
      <c r="W1387" s="31"/>
    </row>
    <row r="1388" spans="2:23" s="26" customFormat="1" ht="21" hidden="1" customHeight="1" outlineLevel="1" x14ac:dyDescent="0.25">
      <c r="B1388" s="27" t="s">
        <v>50</v>
      </c>
      <c r="C1388" s="18" t="s">
        <v>18</v>
      </c>
      <c r="D1388" s="18">
        <v>1</v>
      </c>
      <c r="E1388" s="62">
        <v>0.125</v>
      </c>
      <c r="F1388" s="39">
        <v>0.66500000000000004</v>
      </c>
      <c r="G1388" s="39">
        <v>0.1</v>
      </c>
      <c r="H1388" s="29">
        <f t="shared" si="400"/>
        <v>8.3125000000000004E-3</v>
      </c>
      <c r="I1388" s="29">
        <f t="shared" si="401"/>
        <v>0</v>
      </c>
      <c r="J1388" s="29">
        <f t="shared" si="398"/>
        <v>8.3125000000000004E-3</v>
      </c>
      <c r="K1388" s="24">
        <f t="shared" si="404"/>
        <v>0</v>
      </c>
      <c r="L1388" s="24">
        <f t="shared" si="404"/>
        <v>8.3125000000000004E-3</v>
      </c>
      <c r="M1388" s="24">
        <f t="shared" si="404"/>
        <v>0</v>
      </c>
      <c r="N1388" s="24">
        <f t="shared" si="404"/>
        <v>0</v>
      </c>
      <c r="O1388" s="24">
        <f t="shared" si="404"/>
        <v>0</v>
      </c>
      <c r="P1388" s="24">
        <f t="shared" si="404"/>
        <v>0</v>
      </c>
      <c r="Q1388" s="24">
        <f t="shared" si="404"/>
        <v>0</v>
      </c>
      <c r="R1388" s="24">
        <f t="shared" si="404"/>
        <v>0</v>
      </c>
      <c r="S1388" s="24">
        <f t="shared" si="404"/>
        <v>0</v>
      </c>
      <c r="T1388" s="25" t="s">
        <v>31</v>
      </c>
      <c r="U1388" s="30"/>
      <c r="W1388" s="31"/>
    </row>
    <row r="1389" spans="2:23" s="26" customFormat="1" ht="21" hidden="1" customHeight="1" outlineLevel="1" x14ac:dyDescent="0.25">
      <c r="B1389" s="27" t="s">
        <v>50</v>
      </c>
      <c r="C1389" s="18" t="s">
        <v>18</v>
      </c>
      <c r="D1389" s="18">
        <v>1</v>
      </c>
      <c r="E1389" s="62">
        <v>0.125</v>
      </c>
      <c r="F1389" s="39">
        <v>0.9</v>
      </c>
      <c r="G1389" s="39">
        <v>0.1</v>
      </c>
      <c r="H1389" s="29">
        <f t="shared" si="400"/>
        <v>1.1250000000000001E-2</v>
      </c>
      <c r="I1389" s="29">
        <f t="shared" si="401"/>
        <v>0</v>
      </c>
      <c r="J1389" s="29">
        <f t="shared" si="398"/>
        <v>1.1250000000000001E-2</v>
      </c>
      <c r="K1389" s="24">
        <f t="shared" si="404"/>
        <v>0</v>
      </c>
      <c r="L1389" s="24">
        <f t="shared" si="404"/>
        <v>1.1250000000000001E-2</v>
      </c>
      <c r="M1389" s="24">
        <f t="shared" si="404"/>
        <v>0</v>
      </c>
      <c r="N1389" s="24">
        <f t="shared" si="404"/>
        <v>0</v>
      </c>
      <c r="O1389" s="24">
        <f t="shared" si="404"/>
        <v>0</v>
      </c>
      <c r="P1389" s="24">
        <f t="shared" si="404"/>
        <v>0</v>
      </c>
      <c r="Q1389" s="24">
        <f t="shared" si="404"/>
        <v>0</v>
      </c>
      <c r="R1389" s="24">
        <f t="shared" si="404"/>
        <v>0</v>
      </c>
      <c r="S1389" s="24">
        <f t="shared" si="404"/>
        <v>0</v>
      </c>
      <c r="T1389" s="25" t="s">
        <v>31</v>
      </c>
      <c r="U1389" s="30"/>
      <c r="W1389" s="31"/>
    </row>
    <row r="1390" spans="2:23" s="26" customFormat="1" ht="21" hidden="1" customHeight="1" outlineLevel="1" x14ac:dyDescent="0.25">
      <c r="B1390" s="17" t="s">
        <v>57</v>
      </c>
      <c r="C1390" s="18"/>
      <c r="D1390" s="18"/>
      <c r="E1390" s="62"/>
      <c r="F1390" s="39"/>
      <c r="G1390" s="39">
        <v>0.1</v>
      </c>
      <c r="H1390" s="29">
        <f t="shared" si="400"/>
        <v>0</v>
      </c>
      <c r="I1390" s="29">
        <f t="shared" si="401"/>
        <v>0</v>
      </c>
      <c r="J1390" s="29">
        <f t="shared" si="398"/>
        <v>0</v>
      </c>
      <c r="K1390" s="24">
        <f t="shared" si="404"/>
        <v>0</v>
      </c>
      <c r="L1390" s="24">
        <f t="shared" si="403"/>
        <v>0</v>
      </c>
      <c r="M1390" s="24">
        <f t="shared" si="403"/>
        <v>0</v>
      </c>
      <c r="N1390" s="24">
        <f t="shared" si="403"/>
        <v>0</v>
      </c>
      <c r="O1390" s="24">
        <f t="shared" si="403"/>
        <v>0</v>
      </c>
      <c r="P1390" s="24">
        <f t="shared" si="403"/>
        <v>0</v>
      </c>
      <c r="Q1390" s="24">
        <f t="shared" si="403"/>
        <v>0</v>
      </c>
      <c r="R1390" s="24">
        <f t="shared" si="403"/>
        <v>0</v>
      </c>
      <c r="S1390" s="24">
        <f t="shared" si="403"/>
        <v>0</v>
      </c>
      <c r="T1390" s="25" t="s">
        <v>31</v>
      </c>
      <c r="U1390" s="30"/>
      <c r="W1390" s="31"/>
    </row>
    <row r="1391" spans="2:23" s="38" customFormat="1" ht="21" hidden="1" customHeight="1" outlineLevel="1" x14ac:dyDescent="0.25">
      <c r="B1391" s="27" t="s">
        <v>27</v>
      </c>
      <c r="C1391" s="18" t="s">
        <v>18</v>
      </c>
      <c r="D1391" s="18">
        <v>1</v>
      </c>
      <c r="E1391" s="62">
        <v>0.125</v>
      </c>
      <c r="F1391" s="39">
        <v>2.5049999999999999</v>
      </c>
      <c r="G1391" s="39">
        <v>0.1</v>
      </c>
      <c r="H1391" s="29">
        <f t="shared" si="400"/>
        <v>3.13125E-2</v>
      </c>
      <c r="I1391" s="29">
        <f t="shared" si="401"/>
        <v>0</v>
      </c>
      <c r="J1391" s="29">
        <f t="shared" si="398"/>
        <v>3.13125E-2</v>
      </c>
      <c r="K1391" s="24">
        <f t="shared" si="404"/>
        <v>0</v>
      </c>
      <c r="L1391" s="24">
        <f t="shared" si="403"/>
        <v>3.13125E-2</v>
      </c>
      <c r="M1391" s="24">
        <f t="shared" si="403"/>
        <v>0</v>
      </c>
      <c r="N1391" s="24">
        <f t="shared" si="403"/>
        <v>0</v>
      </c>
      <c r="O1391" s="24">
        <f t="shared" si="403"/>
        <v>0</v>
      </c>
      <c r="P1391" s="24">
        <f t="shared" si="403"/>
        <v>0</v>
      </c>
      <c r="Q1391" s="24">
        <f t="shared" si="403"/>
        <v>0</v>
      </c>
      <c r="R1391" s="24">
        <f t="shared" si="403"/>
        <v>0</v>
      </c>
      <c r="S1391" s="24">
        <f t="shared" si="403"/>
        <v>0</v>
      </c>
      <c r="T1391" s="25" t="s">
        <v>31</v>
      </c>
      <c r="U1391" s="37"/>
    </row>
    <row r="1392" spans="2:23" s="38" customFormat="1" ht="21" hidden="1" customHeight="1" outlineLevel="1" x14ac:dyDescent="0.25">
      <c r="B1392" s="32" t="s">
        <v>26</v>
      </c>
      <c r="C1392" s="33" t="s">
        <v>19</v>
      </c>
      <c r="D1392" s="33">
        <v>1</v>
      </c>
      <c r="E1392" s="34">
        <v>0.125</v>
      </c>
      <c r="F1392" s="35">
        <f>VLOOKUP(B1392,'[96]Door-Window Schedule'!$B$5:$E$35,3,FALSE)</f>
        <v>1.2</v>
      </c>
      <c r="G1392" s="35">
        <v>0.1</v>
      </c>
      <c r="H1392" s="29">
        <f t="shared" si="400"/>
        <v>0</v>
      </c>
      <c r="I1392" s="29">
        <f t="shared" si="401"/>
        <v>-1.4999999999999999E-2</v>
      </c>
      <c r="J1392" s="36">
        <f t="shared" si="398"/>
        <v>-1.4999999999999999E-2</v>
      </c>
      <c r="K1392" s="24">
        <f t="shared" si="404"/>
        <v>0</v>
      </c>
      <c r="L1392" s="24">
        <f t="shared" si="404"/>
        <v>-1.4999999999999999E-2</v>
      </c>
      <c r="M1392" s="24">
        <f t="shared" si="404"/>
        <v>0</v>
      </c>
      <c r="N1392" s="24">
        <f t="shared" si="404"/>
        <v>0</v>
      </c>
      <c r="O1392" s="24">
        <f t="shared" si="404"/>
        <v>0</v>
      </c>
      <c r="P1392" s="24">
        <f t="shared" si="404"/>
        <v>0</v>
      </c>
      <c r="Q1392" s="24">
        <f t="shared" si="404"/>
        <v>0</v>
      </c>
      <c r="R1392" s="24">
        <f t="shared" si="404"/>
        <v>0</v>
      </c>
      <c r="S1392" s="24">
        <f t="shared" si="404"/>
        <v>0</v>
      </c>
      <c r="T1392" s="37" t="s">
        <v>31</v>
      </c>
      <c r="U1392" s="37"/>
    </row>
    <row r="1393" spans="2:23" s="38" customFormat="1" ht="21" hidden="1" customHeight="1" outlineLevel="1" x14ac:dyDescent="0.25">
      <c r="B1393" s="27" t="s">
        <v>27</v>
      </c>
      <c r="C1393" s="18" t="s">
        <v>18</v>
      </c>
      <c r="D1393" s="18">
        <v>1</v>
      </c>
      <c r="E1393" s="62">
        <v>0.125</v>
      </c>
      <c r="F1393" s="39">
        <v>2.1349999999999998</v>
      </c>
      <c r="G1393" s="39">
        <v>0.1</v>
      </c>
      <c r="H1393" s="29">
        <f t="shared" si="400"/>
        <v>2.6687499999999999E-2</v>
      </c>
      <c r="I1393" s="29">
        <f t="shared" si="401"/>
        <v>0</v>
      </c>
      <c r="J1393" s="29">
        <f t="shared" si="398"/>
        <v>2.6687499999999999E-2</v>
      </c>
      <c r="K1393" s="24">
        <f t="shared" si="404"/>
        <v>0</v>
      </c>
      <c r="L1393" s="24">
        <f t="shared" si="404"/>
        <v>2.6687499999999999E-2</v>
      </c>
      <c r="M1393" s="24">
        <f t="shared" si="404"/>
        <v>0</v>
      </c>
      <c r="N1393" s="24">
        <f t="shared" si="404"/>
        <v>0</v>
      </c>
      <c r="O1393" s="24">
        <f t="shared" si="404"/>
        <v>0</v>
      </c>
      <c r="P1393" s="24">
        <f t="shared" si="404"/>
        <v>0</v>
      </c>
      <c r="Q1393" s="24">
        <f t="shared" si="404"/>
        <v>0</v>
      </c>
      <c r="R1393" s="24">
        <f t="shared" si="404"/>
        <v>0</v>
      </c>
      <c r="S1393" s="24">
        <f t="shared" si="404"/>
        <v>0</v>
      </c>
      <c r="T1393" s="25" t="s">
        <v>31</v>
      </c>
      <c r="U1393" s="37"/>
    </row>
    <row r="1394" spans="2:23" s="38" customFormat="1" ht="21" hidden="1" customHeight="1" outlineLevel="1" x14ac:dyDescent="0.25">
      <c r="B1394" s="32" t="s">
        <v>20</v>
      </c>
      <c r="C1394" s="33" t="s">
        <v>19</v>
      </c>
      <c r="D1394" s="33">
        <v>1</v>
      </c>
      <c r="E1394" s="34">
        <v>0.125</v>
      </c>
      <c r="F1394" s="35">
        <v>1.5</v>
      </c>
      <c r="G1394" s="35">
        <v>0.1</v>
      </c>
      <c r="H1394" s="29">
        <f t="shared" si="400"/>
        <v>0</v>
      </c>
      <c r="I1394" s="29">
        <f t="shared" si="401"/>
        <v>-1.8750000000000003E-2</v>
      </c>
      <c r="J1394" s="36">
        <f t="shared" si="398"/>
        <v>-1.8750000000000003E-2</v>
      </c>
      <c r="K1394" s="24">
        <f t="shared" si="404"/>
        <v>0</v>
      </c>
      <c r="L1394" s="24">
        <f t="shared" si="404"/>
        <v>-1.8750000000000003E-2</v>
      </c>
      <c r="M1394" s="24">
        <f t="shared" si="404"/>
        <v>0</v>
      </c>
      <c r="N1394" s="24">
        <f t="shared" si="404"/>
        <v>0</v>
      </c>
      <c r="O1394" s="24">
        <f t="shared" si="404"/>
        <v>0</v>
      </c>
      <c r="P1394" s="24">
        <f t="shared" si="404"/>
        <v>0</v>
      </c>
      <c r="Q1394" s="24">
        <f t="shared" si="404"/>
        <v>0</v>
      </c>
      <c r="R1394" s="24">
        <f t="shared" si="404"/>
        <v>0</v>
      </c>
      <c r="S1394" s="24">
        <f t="shared" si="404"/>
        <v>0</v>
      </c>
      <c r="T1394" s="37" t="s">
        <v>31</v>
      </c>
      <c r="U1394" s="37"/>
    </row>
    <row r="1395" spans="2:23" s="38" customFormat="1" ht="21" hidden="1" customHeight="1" outlineLevel="1" x14ac:dyDescent="0.25">
      <c r="B1395" s="27" t="s">
        <v>27</v>
      </c>
      <c r="C1395" s="18" t="s">
        <v>18</v>
      </c>
      <c r="D1395" s="18">
        <v>1</v>
      </c>
      <c r="E1395" s="62">
        <v>0.125</v>
      </c>
      <c r="F1395" s="39">
        <v>1.41</v>
      </c>
      <c r="G1395" s="39">
        <v>0.1</v>
      </c>
      <c r="H1395" s="29">
        <f t="shared" si="400"/>
        <v>1.7624999999999998E-2</v>
      </c>
      <c r="I1395" s="29">
        <f t="shared" si="401"/>
        <v>0</v>
      </c>
      <c r="J1395" s="29">
        <f t="shared" si="398"/>
        <v>1.7624999999999998E-2</v>
      </c>
      <c r="K1395" s="24">
        <f t="shared" si="404"/>
        <v>0</v>
      </c>
      <c r="L1395" s="24">
        <f t="shared" si="404"/>
        <v>1.7624999999999998E-2</v>
      </c>
      <c r="M1395" s="24">
        <f t="shared" si="404"/>
        <v>0</v>
      </c>
      <c r="N1395" s="24">
        <f t="shared" si="404"/>
        <v>0</v>
      </c>
      <c r="O1395" s="24">
        <f t="shared" si="404"/>
        <v>0</v>
      </c>
      <c r="P1395" s="24">
        <f t="shared" si="404"/>
        <v>0</v>
      </c>
      <c r="Q1395" s="24">
        <f t="shared" si="404"/>
        <v>0</v>
      </c>
      <c r="R1395" s="24">
        <f t="shared" si="404"/>
        <v>0</v>
      </c>
      <c r="S1395" s="24">
        <f t="shared" si="404"/>
        <v>0</v>
      </c>
      <c r="T1395" s="25" t="s">
        <v>31</v>
      </c>
      <c r="U1395" s="37"/>
    </row>
    <row r="1396" spans="2:23" s="38" customFormat="1" ht="21" hidden="1" customHeight="1" outlineLevel="1" x14ac:dyDescent="0.25">
      <c r="B1396" s="27" t="s">
        <v>27</v>
      </c>
      <c r="C1396" s="18" t="s">
        <v>18</v>
      </c>
      <c r="D1396" s="18">
        <v>1</v>
      </c>
      <c r="E1396" s="62">
        <v>0.125</v>
      </c>
      <c r="F1396" s="39">
        <v>2.1850000000000001</v>
      </c>
      <c r="G1396" s="39">
        <v>0.1</v>
      </c>
      <c r="H1396" s="29">
        <f t="shared" si="400"/>
        <v>2.7312500000000003E-2</v>
      </c>
      <c r="I1396" s="29">
        <f t="shared" si="401"/>
        <v>0</v>
      </c>
      <c r="J1396" s="29">
        <f t="shared" si="398"/>
        <v>2.7312500000000003E-2</v>
      </c>
      <c r="K1396" s="24">
        <f t="shared" si="404"/>
        <v>0</v>
      </c>
      <c r="L1396" s="24">
        <f t="shared" si="404"/>
        <v>2.7312500000000003E-2</v>
      </c>
      <c r="M1396" s="24">
        <f t="shared" si="404"/>
        <v>0</v>
      </c>
      <c r="N1396" s="24">
        <f t="shared" si="404"/>
        <v>0</v>
      </c>
      <c r="O1396" s="24">
        <f t="shared" si="404"/>
        <v>0</v>
      </c>
      <c r="P1396" s="24">
        <f t="shared" si="404"/>
        <v>0</v>
      </c>
      <c r="Q1396" s="24">
        <f t="shared" si="404"/>
        <v>0</v>
      </c>
      <c r="R1396" s="24">
        <f t="shared" si="404"/>
        <v>0</v>
      </c>
      <c r="S1396" s="24">
        <f t="shared" si="404"/>
        <v>0</v>
      </c>
      <c r="T1396" s="25" t="s">
        <v>31</v>
      </c>
      <c r="U1396" s="37"/>
    </row>
    <row r="1397" spans="2:23" s="38" customFormat="1" ht="21" hidden="1" customHeight="1" outlineLevel="1" x14ac:dyDescent="0.25">
      <c r="B1397" s="27" t="s">
        <v>21</v>
      </c>
      <c r="C1397" s="18" t="s">
        <v>18</v>
      </c>
      <c r="D1397" s="18">
        <v>1</v>
      </c>
      <c r="E1397" s="62">
        <v>0.125</v>
      </c>
      <c r="F1397" s="39">
        <v>2.95</v>
      </c>
      <c r="G1397" s="39">
        <v>0.1</v>
      </c>
      <c r="H1397" s="29">
        <f t="shared" si="400"/>
        <v>3.6875000000000005E-2</v>
      </c>
      <c r="I1397" s="29">
        <f t="shared" si="401"/>
        <v>0</v>
      </c>
      <c r="J1397" s="29">
        <f t="shared" si="398"/>
        <v>3.6875000000000005E-2</v>
      </c>
      <c r="K1397" s="24">
        <f t="shared" si="404"/>
        <v>0</v>
      </c>
      <c r="L1397" s="24">
        <f t="shared" si="404"/>
        <v>3.6875000000000005E-2</v>
      </c>
      <c r="M1397" s="24">
        <f t="shared" si="404"/>
        <v>0</v>
      </c>
      <c r="N1397" s="24">
        <f t="shared" si="404"/>
        <v>0</v>
      </c>
      <c r="O1397" s="24">
        <f t="shared" si="404"/>
        <v>0</v>
      </c>
      <c r="P1397" s="24">
        <f t="shared" si="404"/>
        <v>0</v>
      </c>
      <c r="Q1397" s="24">
        <f t="shared" si="404"/>
        <v>0</v>
      </c>
      <c r="R1397" s="24">
        <f t="shared" si="404"/>
        <v>0</v>
      </c>
      <c r="S1397" s="24">
        <f t="shared" si="404"/>
        <v>0</v>
      </c>
      <c r="T1397" s="25" t="s">
        <v>31</v>
      </c>
      <c r="U1397" s="37"/>
    </row>
    <row r="1398" spans="2:23" s="38" customFormat="1" ht="21" hidden="1" customHeight="1" outlineLevel="1" x14ac:dyDescent="0.25">
      <c r="B1398" s="32" t="s">
        <v>19</v>
      </c>
      <c r="C1398" s="33" t="s">
        <v>19</v>
      </c>
      <c r="D1398" s="33">
        <v>1</v>
      </c>
      <c r="E1398" s="34">
        <v>0.125</v>
      </c>
      <c r="F1398" s="35">
        <f>VLOOKUP(B1398,'[96]Door-Window Schedule'!$B$5:$E$35,3,FALSE)</f>
        <v>1.07</v>
      </c>
      <c r="G1398" s="35">
        <v>0.1</v>
      </c>
      <c r="H1398" s="29">
        <f t="shared" si="400"/>
        <v>0</v>
      </c>
      <c r="I1398" s="29">
        <f t="shared" si="401"/>
        <v>-1.3375000000000001E-2</v>
      </c>
      <c r="J1398" s="36">
        <f t="shared" si="398"/>
        <v>-1.3375000000000001E-2</v>
      </c>
      <c r="K1398" s="24">
        <f t="shared" si="404"/>
        <v>0</v>
      </c>
      <c r="L1398" s="24">
        <f t="shared" si="404"/>
        <v>-1.3375000000000001E-2</v>
      </c>
      <c r="M1398" s="24">
        <f t="shared" si="404"/>
        <v>0</v>
      </c>
      <c r="N1398" s="24">
        <f t="shared" si="404"/>
        <v>0</v>
      </c>
      <c r="O1398" s="24">
        <f t="shared" si="404"/>
        <v>0</v>
      </c>
      <c r="P1398" s="24">
        <f t="shared" si="404"/>
        <v>0</v>
      </c>
      <c r="Q1398" s="24">
        <f t="shared" si="404"/>
        <v>0</v>
      </c>
      <c r="R1398" s="24">
        <f t="shared" si="404"/>
        <v>0</v>
      </c>
      <c r="S1398" s="24">
        <f t="shared" si="404"/>
        <v>0</v>
      </c>
      <c r="T1398" s="37" t="s">
        <v>31</v>
      </c>
      <c r="U1398" s="37"/>
    </row>
    <row r="1399" spans="2:23" s="38" customFormat="1" ht="21" hidden="1" customHeight="1" outlineLevel="1" x14ac:dyDescent="0.25">
      <c r="B1399" s="27" t="s">
        <v>21</v>
      </c>
      <c r="C1399" s="18" t="s">
        <v>18</v>
      </c>
      <c r="D1399" s="18">
        <v>1</v>
      </c>
      <c r="E1399" s="62">
        <v>0.125</v>
      </c>
      <c r="F1399" s="39">
        <v>2.95</v>
      </c>
      <c r="G1399" s="39">
        <v>0.1</v>
      </c>
      <c r="H1399" s="29">
        <f t="shared" si="400"/>
        <v>3.6875000000000005E-2</v>
      </c>
      <c r="I1399" s="29">
        <f t="shared" si="401"/>
        <v>0</v>
      </c>
      <c r="J1399" s="29">
        <f t="shared" si="398"/>
        <v>3.6875000000000005E-2</v>
      </c>
      <c r="K1399" s="24">
        <f t="shared" si="404"/>
        <v>0</v>
      </c>
      <c r="L1399" s="24">
        <f t="shared" si="404"/>
        <v>3.6875000000000005E-2</v>
      </c>
      <c r="M1399" s="24">
        <f t="shared" si="404"/>
        <v>0</v>
      </c>
      <c r="N1399" s="24">
        <f t="shared" si="404"/>
        <v>0</v>
      </c>
      <c r="O1399" s="24">
        <f t="shared" si="404"/>
        <v>0</v>
      </c>
      <c r="P1399" s="24">
        <f t="shared" si="404"/>
        <v>0</v>
      </c>
      <c r="Q1399" s="24">
        <f t="shared" si="404"/>
        <v>0</v>
      </c>
      <c r="R1399" s="24">
        <f t="shared" si="404"/>
        <v>0</v>
      </c>
      <c r="S1399" s="24">
        <f t="shared" si="404"/>
        <v>0</v>
      </c>
      <c r="T1399" s="25" t="s">
        <v>31</v>
      </c>
      <c r="U1399" s="37"/>
    </row>
    <row r="1400" spans="2:23" s="38" customFormat="1" ht="21" hidden="1" customHeight="1" outlineLevel="1" x14ac:dyDescent="0.25">
      <c r="B1400" s="32" t="s">
        <v>20</v>
      </c>
      <c r="C1400" s="33" t="s">
        <v>19</v>
      </c>
      <c r="D1400" s="33">
        <v>1</v>
      </c>
      <c r="E1400" s="34">
        <v>0.125</v>
      </c>
      <c r="F1400" s="35">
        <v>1.5</v>
      </c>
      <c r="G1400" s="35">
        <v>0.1</v>
      </c>
      <c r="H1400" s="29">
        <f t="shared" si="400"/>
        <v>0</v>
      </c>
      <c r="I1400" s="29">
        <f t="shared" si="401"/>
        <v>-1.8750000000000003E-2</v>
      </c>
      <c r="J1400" s="36">
        <f t="shared" si="398"/>
        <v>-1.8750000000000003E-2</v>
      </c>
      <c r="K1400" s="24">
        <f t="shared" si="404"/>
        <v>0</v>
      </c>
      <c r="L1400" s="24">
        <f t="shared" si="404"/>
        <v>-1.8750000000000003E-2</v>
      </c>
      <c r="M1400" s="24">
        <f t="shared" si="404"/>
        <v>0</v>
      </c>
      <c r="N1400" s="24">
        <f t="shared" si="404"/>
        <v>0</v>
      </c>
      <c r="O1400" s="24">
        <f t="shared" si="404"/>
        <v>0</v>
      </c>
      <c r="P1400" s="24">
        <f t="shared" si="404"/>
        <v>0</v>
      </c>
      <c r="Q1400" s="24">
        <f t="shared" si="404"/>
        <v>0</v>
      </c>
      <c r="R1400" s="24">
        <f t="shared" si="404"/>
        <v>0</v>
      </c>
      <c r="S1400" s="24">
        <f t="shared" si="404"/>
        <v>0</v>
      </c>
      <c r="T1400" s="37" t="s">
        <v>31</v>
      </c>
      <c r="U1400" s="37"/>
    </row>
    <row r="1401" spans="2:23" s="38" customFormat="1" ht="21" hidden="1" customHeight="1" outlineLevel="1" x14ac:dyDescent="0.25">
      <c r="B1401" s="27" t="s">
        <v>21</v>
      </c>
      <c r="C1401" s="18" t="s">
        <v>18</v>
      </c>
      <c r="D1401" s="18">
        <v>1</v>
      </c>
      <c r="E1401" s="62">
        <v>0.125</v>
      </c>
      <c r="F1401" s="39">
        <v>1.04</v>
      </c>
      <c r="G1401" s="39">
        <v>0.1</v>
      </c>
      <c r="H1401" s="29">
        <f t="shared" si="400"/>
        <v>1.3000000000000001E-2</v>
      </c>
      <c r="I1401" s="29">
        <f t="shared" si="401"/>
        <v>0</v>
      </c>
      <c r="J1401" s="29">
        <f t="shared" si="398"/>
        <v>1.3000000000000001E-2</v>
      </c>
      <c r="K1401" s="24">
        <f t="shared" si="404"/>
        <v>0</v>
      </c>
      <c r="L1401" s="24">
        <f t="shared" si="404"/>
        <v>1.3000000000000001E-2</v>
      </c>
      <c r="M1401" s="24">
        <f t="shared" si="404"/>
        <v>0</v>
      </c>
      <c r="N1401" s="24">
        <f t="shared" si="404"/>
        <v>0</v>
      </c>
      <c r="O1401" s="24">
        <f t="shared" si="404"/>
        <v>0</v>
      </c>
      <c r="P1401" s="24">
        <f t="shared" si="404"/>
        <v>0</v>
      </c>
      <c r="Q1401" s="24">
        <f t="shared" si="404"/>
        <v>0</v>
      </c>
      <c r="R1401" s="24">
        <f t="shared" si="404"/>
        <v>0</v>
      </c>
      <c r="S1401" s="24">
        <f t="shared" si="404"/>
        <v>0</v>
      </c>
      <c r="T1401" s="25" t="s">
        <v>31</v>
      </c>
      <c r="U1401" s="37"/>
    </row>
    <row r="1402" spans="2:23" s="38" customFormat="1" ht="21" hidden="1" customHeight="1" outlineLevel="1" x14ac:dyDescent="0.25">
      <c r="B1402" s="27" t="s">
        <v>21</v>
      </c>
      <c r="C1402" s="18" t="s">
        <v>18</v>
      </c>
      <c r="D1402" s="18">
        <v>1</v>
      </c>
      <c r="E1402" s="62">
        <v>0.125</v>
      </c>
      <c r="F1402" s="39">
        <v>2.21</v>
      </c>
      <c r="G1402" s="39">
        <v>0.1</v>
      </c>
      <c r="H1402" s="29">
        <f t="shared" si="400"/>
        <v>2.7625E-2</v>
      </c>
      <c r="I1402" s="29">
        <f t="shared" si="401"/>
        <v>0</v>
      </c>
      <c r="J1402" s="29">
        <f t="shared" ref="J1402" si="405">(H1402*D1402)+(I1402*D1402)</f>
        <v>2.7625E-2</v>
      </c>
      <c r="K1402" s="24">
        <f t="shared" si="404"/>
        <v>0</v>
      </c>
      <c r="L1402" s="24">
        <f t="shared" si="404"/>
        <v>2.7625E-2</v>
      </c>
      <c r="M1402" s="24">
        <f t="shared" si="404"/>
        <v>0</v>
      </c>
      <c r="N1402" s="24">
        <f t="shared" si="404"/>
        <v>0</v>
      </c>
      <c r="O1402" s="24">
        <f t="shared" si="404"/>
        <v>0</v>
      </c>
      <c r="P1402" s="24">
        <f t="shared" si="404"/>
        <v>0</v>
      </c>
      <c r="Q1402" s="24">
        <f t="shared" si="404"/>
        <v>0</v>
      </c>
      <c r="R1402" s="24">
        <f t="shared" si="404"/>
        <v>0</v>
      </c>
      <c r="S1402" s="24">
        <f t="shared" si="404"/>
        <v>0</v>
      </c>
      <c r="T1402" s="25" t="s">
        <v>31</v>
      </c>
      <c r="U1402" s="37"/>
    </row>
    <row r="1403" spans="2:23" s="26" customFormat="1" ht="21" hidden="1" customHeight="1" outlineLevel="1" x14ac:dyDescent="0.25">
      <c r="B1403" s="27"/>
      <c r="C1403" s="18"/>
      <c r="D1403" s="18"/>
      <c r="E1403" s="62"/>
      <c r="F1403" s="39"/>
      <c r="G1403" s="39"/>
      <c r="H1403" s="29">
        <f t="shared" ref="H1403:H1411" si="406">IF(C1403="A",PRODUCT(E1403:G1403),0)</f>
        <v>0</v>
      </c>
      <c r="I1403" s="29">
        <f t="shared" ref="I1403:I1411" si="407">IF(C1403="D",-PRODUCT(E1403:G1403),0)</f>
        <v>0</v>
      </c>
      <c r="J1403" s="29"/>
      <c r="K1403" s="24"/>
      <c r="L1403" s="24"/>
      <c r="M1403" s="24"/>
      <c r="N1403" s="24"/>
      <c r="O1403" s="24"/>
      <c r="P1403" s="24"/>
      <c r="Q1403" s="24"/>
      <c r="R1403" s="24"/>
      <c r="S1403" s="24"/>
      <c r="T1403" s="25"/>
      <c r="U1403" s="30"/>
      <c r="W1403" s="31"/>
    </row>
    <row r="1404" spans="2:23" s="26" customFormat="1" ht="21" hidden="1" customHeight="1" outlineLevel="1" x14ac:dyDescent="0.25">
      <c r="B1404" s="27"/>
      <c r="C1404" s="18"/>
      <c r="D1404" s="18"/>
      <c r="E1404" s="62"/>
      <c r="F1404" s="39"/>
      <c r="G1404" s="39"/>
      <c r="H1404" s="29">
        <f t="shared" si="406"/>
        <v>0</v>
      </c>
      <c r="I1404" s="29">
        <f t="shared" si="407"/>
        <v>0</v>
      </c>
      <c r="J1404" s="29"/>
      <c r="K1404" s="24"/>
      <c r="L1404" s="24"/>
      <c r="M1404" s="24"/>
      <c r="N1404" s="24"/>
      <c r="O1404" s="24"/>
      <c r="P1404" s="24"/>
      <c r="Q1404" s="24"/>
      <c r="R1404" s="24"/>
      <c r="S1404" s="24"/>
      <c r="T1404" s="25"/>
      <c r="U1404" s="30"/>
      <c r="W1404" s="31"/>
    </row>
    <row r="1405" spans="2:23" s="26" customFormat="1" ht="21" hidden="1" customHeight="1" outlineLevel="1" x14ac:dyDescent="0.25">
      <c r="B1405" s="27"/>
      <c r="C1405" s="18"/>
      <c r="D1405" s="18"/>
      <c r="E1405" s="62"/>
      <c r="F1405" s="39"/>
      <c r="G1405" s="39"/>
      <c r="H1405" s="29">
        <f t="shared" si="406"/>
        <v>0</v>
      </c>
      <c r="I1405" s="29">
        <f t="shared" si="407"/>
        <v>0</v>
      </c>
      <c r="J1405" s="29"/>
      <c r="K1405" s="24"/>
      <c r="L1405" s="24"/>
      <c r="M1405" s="24"/>
      <c r="N1405" s="24"/>
      <c r="O1405" s="24"/>
      <c r="P1405" s="24"/>
      <c r="Q1405" s="24"/>
      <c r="R1405" s="24"/>
      <c r="S1405" s="24"/>
      <c r="T1405" s="25"/>
      <c r="U1405" s="30"/>
      <c r="W1405" s="31"/>
    </row>
    <row r="1406" spans="2:23" s="26" customFormat="1" ht="21" hidden="1" customHeight="1" outlineLevel="1" x14ac:dyDescent="0.25">
      <c r="B1406" s="27"/>
      <c r="C1406" s="18"/>
      <c r="D1406" s="18"/>
      <c r="E1406" s="62"/>
      <c r="F1406" s="39"/>
      <c r="G1406" s="39"/>
      <c r="H1406" s="29">
        <f t="shared" si="406"/>
        <v>0</v>
      </c>
      <c r="I1406" s="29">
        <f t="shared" si="407"/>
        <v>0</v>
      </c>
      <c r="J1406" s="29"/>
      <c r="K1406" s="24"/>
      <c r="L1406" s="24"/>
      <c r="M1406" s="24"/>
      <c r="N1406" s="24"/>
      <c r="O1406" s="24"/>
      <c r="P1406" s="24"/>
      <c r="Q1406" s="24"/>
      <c r="R1406" s="24"/>
      <c r="S1406" s="24"/>
      <c r="T1406" s="25"/>
      <c r="U1406" s="30"/>
      <c r="W1406" s="31"/>
    </row>
    <row r="1407" spans="2:23" s="38" customFormat="1" ht="21" hidden="1" customHeight="1" outlineLevel="1" x14ac:dyDescent="0.25">
      <c r="B1407" s="27"/>
      <c r="C1407" s="18"/>
      <c r="D1407" s="18"/>
      <c r="E1407" s="62"/>
      <c r="F1407" s="39"/>
      <c r="G1407" s="39"/>
      <c r="H1407" s="29">
        <f t="shared" si="406"/>
        <v>0</v>
      </c>
      <c r="I1407" s="29">
        <f t="shared" si="407"/>
        <v>0</v>
      </c>
      <c r="J1407" s="29"/>
      <c r="K1407" s="24"/>
      <c r="L1407" s="24"/>
      <c r="M1407" s="24"/>
      <c r="N1407" s="24"/>
      <c r="O1407" s="24"/>
      <c r="P1407" s="24"/>
      <c r="Q1407" s="24"/>
      <c r="R1407" s="24"/>
      <c r="S1407" s="24"/>
      <c r="T1407" s="25"/>
      <c r="U1407" s="37"/>
    </row>
    <row r="1408" spans="2:23" s="26" customFormat="1" ht="21" hidden="1" customHeight="1" outlineLevel="1" x14ac:dyDescent="0.25">
      <c r="B1408" s="27"/>
      <c r="C1408" s="18"/>
      <c r="D1408" s="18"/>
      <c r="E1408" s="62"/>
      <c r="F1408" s="39"/>
      <c r="G1408" s="39"/>
      <c r="H1408" s="29">
        <f t="shared" si="406"/>
        <v>0</v>
      </c>
      <c r="I1408" s="29">
        <f t="shared" si="407"/>
        <v>0</v>
      </c>
      <c r="J1408" s="29"/>
      <c r="K1408" s="24"/>
      <c r="L1408" s="24"/>
      <c r="M1408" s="24"/>
      <c r="N1408" s="24"/>
      <c r="O1408" s="24"/>
      <c r="P1408" s="24"/>
      <c r="Q1408" s="24"/>
      <c r="R1408" s="24"/>
      <c r="S1408" s="24"/>
      <c r="T1408" s="25"/>
      <c r="U1408" s="30"/>
      <c r="W1408" s="31"/>
    </row>
    <row r="1409" spans="2:23" s="26" customFormat="1" ht="21" hidden="1" customHeight="1" outlineLevel="1" x14ac:dyDescent="0.25">
      <c r="B1409" s="27"/>
      <c r="C1409" s="18"/>
      <c r="D1409" s="18"/>
      <c r="E1409" s="62"/>
      <c r="F1409" s="39"/>
      <c r="G1409" s="39"/>
      <c r="H1409" s="29">
        <f t="shared" si="406"/>
        <v>0</v>
      </c>
      <c r="I1409" s="29">
        <f t="shared" si="407"/>
        <v>0</v>
      </c>
      <c r="J1409" s="29"/>
      <c r="K1409" s="24"/>
      <c r="L1409" s="24"/>
      <c r="M1409" s="24"/>
      <c r="N1409" s="24"/>
      <c r="O1409" s="24"/>
      <c r="P1409" s="24"/>
      <c r="Q1409" s="24"/>
      <c r="R1409" s="24"/>
      <c r="S1409" s="24"/>
      <c r="T1409" s="25"/>
      <c r="U1409" s="30"/>
      <c r="W1409" s="31"/>
    </row>
    <row r="1410" spans="2:23" s="68" customFormat="1" ht="21" hidden="1" customHeight="1" outlineLevel="1" x14ac:dyDescent="0.25">
      <c r="B1410" s="27"/>
      <c r="C1410" s="18"/>
      <c r="D1410" s="18"/>
      <c r="E1410" s="62"/>
      <c r="F1410" s="39"/>
      <c r="G1410" s="39"/>
      <c r="H1410" s="29">
        <f t="shared" si="406"/>
        <v>0</v>
      </c>
      <c r="I1410" s="29">
        <f t="shared" si="407"/>
        <v>0</v>
      </c>
      <c r="J1410" s="29"/>
      <c r="K1410" s="24"/>
      <c r="L1410" s="24"/>
      <c r="M1410" s="24"/>
      <c r="N1410" s="24"/>
      <c r="O1410" s="24"/>
      <c r="P1410" s="24"/>
      <c r="Q1410" s="24"/>
      <c r="R1410" s="24"/>
      <c r="S1410" s="24"/>
      <c r="T1410" s="25"/>
      <c r="U1410" s="67"/>
      <c r="V1410" s="26"/>
    </row>
    <row r="1411" spans="2:23" s="26" customFormat="1" ht="21" hidden="1" customHeight="1" outlineLevel="1" x14ac:dyDescent="0.25">
      <c r="B1411" s="27"/>
      <c r="C1411" s="18"/>
      <c r="D1411" s="18"/>
      <c r="E1411" s="62"/>
      <c r="F1411" s="39"/>
      <c r="G1411" s="39"/>
      <c r="H1411" s="29">
        <f t="shared" si="406"/>
        <v>0</v>
      </c>
      <c r="I1411" s="29">
        <f t="shared" si="407"/>
        <v>0</v>
      </c>
      <c r="J1411" s="29"/>
      <c r="K1411" s="24"/>
      <c r="L1411" s="24"/>
      <c r="M1411" s="24"/>
      <c r="N1411" s="24"/>
      <c r="O1411" s="24"/>
      <c r="P1411" s="24"/>
      <c r="Q1411" s="24"/>
      <c r="R1411" s="24"/>
      <c r="S1411" s="24"/>
      <c r="T1411" s="25"/>
      <c r="U1411" s="30"/>
      <c r="W1411" s="31"/>
    </row>
    <row r="1412" spans="2:23" s="26" customFormat="1" ht="21" customHeight="1" collapsed="1" x14ac:dyDescent="0.25">
      <c r="B1412" s="27"/>
      <c r="C1412" s="18"/>
      <c r="D1412" s="18"/>
      <c r="E1412" s="19"/>
      <c r="F1412" s="39"/>
      <c r="G1412" s="39"/>
      <c r="H1412" s="29"/>
      <c r="I1412" s="29"/>
      <c r="J1412" s="29"/>
      <c r="K1412" s="24"/>
      <c r="L1412" s="24"/>
      <c r="M1412" s="24"/>
      <c r="N1412" s="24"/>
      <c r="O1412" s="24"/>
      <c r="P1412" s="24"/>
      <c r="Q1412" s="24"/>
      <c r="R1412" s="24"/>
      <c r="S1412" s="24"/>
      <c r="T1412" s="25"/>
      <c r="U1412" s="30"/>
      <c r="W1412" s="31"/>
    </row>
    <row r="1413" spans="2:23" s="8" customFormat="1" ht="21" customHeight="1" x14ac:dyDescent="0.25">
      <c r="B1413" s="40" t="s">
        <v>22</v>
      </c>
      <c r="C1413" s="41"/>
      <c r="D1413" s="41"/>
      <c r="E1413" s="42" t="str">
        <f>+B1334</f>
        <v xml:space="preserve">TERRACE FLOOR </v>
      </c>
      <c r="F1413" s="43"/>
      <c r="G1413" s="44"/>
      <c r="H1413" s="44"/>
      <c r="I1413" s="44"/>
      <c r="J1413" s="45" t="s">
        <v>23</v>
      </c>
      <c r="K1413" s="46">
        <f>SUM(K1335:K1412)</f>
        <v>0</v>
      </c>
      <c r="L1413" s="46">
        <f t="shared" ref="L1413:S1413" si="408">SUM(L1335:L1412)</f>
        <v>1.9344000000000001</v>
      </c>
      <c r="M1413" s="46">
        <f t="shared" si="408"/>
        <v>0</v>
      </c>
      <c r="N1413" s="46">
        <f t="shared" si="408"/>
        <v>0</v>
      </c>
      <c r="O1413" s="46">
        <f t="shared" si="408"/>
        <v>7.5670000000000015E-2</v>
      </c>
      <c r="P1413" s="46">
        <f t="shared" si="408"/>
        <v>0</v>
      </c>
      <c r="Q1413" s="46">
        <f t="shared" si="408"/>
        <v>0</v>
      </c>
      <c r="R1413" s="46">
        <f t="shared" si="408"/>
        <v>0</v>
      </c>
      <c r="S1413" s="46">
        <f t="shared" si="408"/>
        <v>0</v>
      </c>
      <c r="T1413" s="47" t="s">
        <v>31</v>
      </c>
      <c r="U1413" s="47"/>
    </row>
    <row r="1414" spans="2:23" s="8" customFormat="1" ht="21" customHeight="1" x14ac:dyDescent="0.25">
      <c r="B1414" s="48"/>
      <c r="C1414" s="49"/>
      <c r="D1414" s="49"/>
      <c r="E1414" s="50"/>
      <c r="F1414" s="51"/>
      <c r="G1414" s="49"/>
      <c r="H1414" s="49"/>
      <c r="I1414" s="49"/>
      <c r="J1414" s="52" t="s">
        <v>24</v>
      </c>
      <c r="K1414" s="53">
        <v>1</v>
      </c>
      <c r="L1414" s="53">
        <v>1</v>
      </c>
      <c r="M1414" s="53">
        <v>1</v>
      </c>
      <c r="N1414" s="53">
        <v>1</v>
      </c>
      <c r="O1414" s="53">
        <v>1</v>
      </c>
      <c r="P1414" s="53">
        <v>1</v>
      </c>
      <c r="Q1414" s="53">
        <v>1</v>
      </c>
      <c r="R1414" s="53">
        <v>1</v>
      </c>
      <c r="S1414" s="53">
        <v>1</v>
      </c>
      <c r="T1414" s="54" t="s">
        <v>4</v>
      </c>
      <c r="U1414" s="54"/>
    </row>
    <row r="1415" spans="2:23" s="8" customFormat="1" ht="21" customHeight="1" x14ac:dyDescent="0.25">
      <c r="B1415" s="55"/>
      <c r="C1415" s="56"/>
      <c r="D1415" s="56"/>
      <c r="E1415" s="57"/>
      <c r="F1415" s="58"/>
      <c r="G1415" s="56"/>
      <c r="H1415" s="56"/>
      <c r="I1415" s="56"/>
      <c r="J1415" s="45" t="s">
        <v>25</v>
      </c>
      <c r="K1415" s="59">
        <f t="shared" ref="K1415:S1415" si="409">ROUND(K1413*K1414,2)</f>
        <v>0</v>
      </c>
      <c r="L1415" s="59">
        <f t="shared" si="409"/>
        <v>1.93</v>
      </c>
      <c r="M1415" s="59">
        <f t="shared" si="409"/>
        <v>0</v>
      </c>
      <c r="N1415" s="59">
        <f t="shared" si="409"/>
        <v>0</v>
      </c>
      <c r="O1415" s="59">
        <f t="shared" si="409"/>
        <v>0.08</v>
      </c>
      <c r="P1415" s="59">
        <f t="shared" si="409"/>
        <v>0</v>
      </c>
      <c r="Q1415" s="59">
        <f t="shared" si="409"/>
        <v>0</v>
      </c>
      <c r="R1415" s="59">
        <f t="shared" si="409"/>
        <v>0</v>
      </c>
      <c r="S1415" s="59">
        <f t="shared" si="409"/>
        <v>0</v>
      </c>
      <c r="T1415" s="47" t="s">
        <v>31</v>
      </c>
      <c r="U1415" s="47"/>
      <c r="V1415" s="60"/>
      <c r="W1415" s="60"/>
    </row>
    <row r="1418" spans="2:23" s="8" customFormat="1" ht="21" customHeight="1" x14ac:dyDescent="0.25">
      <c r="B1418" s="184" t="str">
        <f>"TOTAL "&amp;B3</f>
        <v>TOTAL PATLI WORK</v>
      </c>
      <c r="C1418" s="185"/>
      <c r="D1418" s="186"/>
      <c r="E1418" s="187"/>
      <c r="F1418" s="187"/>
      <c r="G1418" s="187"/>
      <c r="H1418" s="187"/>
      <c r="I1418" s="187"/>
      <c r="J1418" s="187"/>
      <c r="K1418" s="187"/>
      <c r="L1418" s="187"/>
      <c r="M1418" s="187"/>
      <c r="N1418" s="187"/>
      <c r="O1418" s="187"/>
      <c r="P1418" s="187"/>
      <c r="Q1418" s="187"/>
      <c r="R1418" s="187"/>
      <c r="S1418" s="187"/>
      <c r="T1418" s="188"/>
      <c r="U1418" s="7"/>
    </row>
    <row r="1419" spans="2:23" s="26" customFormat="1" ht="21" hidden="1" customHeight="1" outlineLevel="1" x14ac:dyDescent="0.25">
      <c r="B1419" s="27"/>
      <c r="C1419" s="18"/>
      <c r="D1419" s="18"/>
      <c r="E1419" s="19"/>
      <c r="F1419" s="20"/>
      <c r="G1419" s="76"/>
      <c r="H1419" s="22">
        <f t="shared" ref="H1419:J1420" si="410">F1419*G1419</f>
        <v>0</v>
      </c>
      <c r="I1419" s="22">
        <f t="shared" si="410"/>
        <v>0</v>
      </c>
      <c r="J1419" s="22">
        <f t="shared" si="410"/>
        <v>0</v>
      </c>
      <c r="K1419" s="64"/>
      <c r="L1419" s="64"/>
      <c r="M1419" s="64"/>
      <c r="N1419" s="64"/>
      <c r="O1419" s="64"/>
      <c r="P1419" s="64"/>
      <c r="Q1419" s="64"/>
      <c r="R1419" s="64"/>
      <c r="S1419" s="64"/>
      <c r="T1419" s="30"/>
      <c r="U1419" s="30"/>
      <c r="V1419" s="26">
        <f t="shared" ref="V1419" si="411">+D1419*E1419*F1419</f>
        <v>0</v>
      </c>
    </row>
    <row r="1420" spans="2:23" s="26" customFormat="1" ht="21" customHeight="1" collapsed="1" x14ac:dyDescent="0.25">
      <c r="B1420" s="27"/>
      <c r="C1420" s="18"/>
      <c r="D1420" s="18"/>
      <c r="E1420" s="19"/>
      <c r="F1420" s="20"/>
      <c r="G1420" s="76"/>
      <c r="H1420" s="22">
        <f t="shared" si="410"/>
        <v>0</v>
      </c>
      <c r="I1420" s="22">
        <f t="shared" si="410"/>
        <v>0</v>
      </c>
      <c r="J1420" s="22">
        <f t="shared" si="410"/>
        <v>0</v>
      </c>
      <c r="K1420" s="64"/>
      <c r="L1420" s="64"/>
      <c r="M1420" s="64"/>
      <c r="N1420" s="64"/>
      <c r="O1420" s="64"/>
      <c r="P1420" s="64"/>
      <c r="Q1420" s="64"/>
      <c r="R1420" s="64"/>
      <c r="S1420" s="64"/>
      <c r="T1420" s="30"/>
      <c r="U1420" s="30"/>
      <c r="V1420" s="26">
        <f>SUM(V1333:V1419)</f>
        <v>0</v>
      </c>
      <c r="W1420" s="31"/>
    </row>
    <row r="1421" spans="2:23" s="8" customFormat="1" ht="21" customHeight="1" x14ac:dyDescent="0.25">
      <c r="B1421" s="40" t="s">
        <v>22</v>
      </c>
      <c r="C1421" s="41"/>
      <c r="D1421" s="41"/>
      <c r="E1421" s="42" t="str">
        <f>+B1418</f>
        <v>TOTAL PATLI WORK</v>
      </c>
      <c r="F1421" s="43"/>
      <c r="G1421" s="44"/>
      <c r="H1421" s="77"/>
      <c r="I1421" s="78"/>
      <c r="J1421" s="45" t="s">
        <v>23</v>
      </c>
      <c r="K1421" s="46">
        <f t="shared" ref="K1421:S1421" si="412">+K36+K88+K500+K929+K1331+K1415</f>
        <v>0</v>
      </c>
      <c r="L1421" s="46">
        <f t="shared" si="412"/>
        <v>1.93</v>
      </c>
      <c r="M1421" s="46">
        <f t="shared" si="412"/>
        <v>0</v>
      </c>
      <c r="N1421" s="46">
        <f t="shared" si="412"/>
        <v>0</v>
      </c>
      <c r="O1421" s="46">
        <f t="shared" si="412"/>
        <v>0.08</v>
      </c>
      <c r="P1421" s="46">
        <f t="shared" si="412"/>
        <v>0</v>
      </c>
      <c r="Q1421" s="46">
        <f t="shared" si="412"/>
        <v>0</v>
      </c>
      <c r="R1421" s="46">
        <f t="shared" si="412"/>
        <v>8.7100000000000009</v>
      </c>
      <c r="S1421" s="46">
        <f t="shared" si="412"/>
        <v>8.5500000000000007</v>
      </c>
      <c r="T1421" s="47" t="s">
        <v>31</v>
      </c>
      <c r="U1421" s="47"/>
    </row>
    <row r="1422" spans="2:23" s="8" customFormat="1" ht="21" customHeight="1" x14ac:dyDescent="0.25">
      <c r="B1422" s="55"/>
      <c r="C1422" s="56"/>
      <c r="D1422" s="56"/>
      <c r="E1422" s="57"/>
      <c r="F1422" s="58"/>
      <c r="G1422" s="56"/>
      <c r="H1422" s="79"/>
      <c r="I1422" s="80"/>
      <c r="J1422" s="45" t="s">
        <v>25</v>
      </c>
      <c r="K1422" s="59">
        <f>ROUND(K1421,2)</f>
        <v>0</v>
      </c>
      <c r="L1422" s="59">
        <f t="shared" ref="L1422:S1422" si="413">ROUND(L1421,2)</f>
        <v>1.93</v>
      </c>
      <c r="M1422" s="59">
        <f t="shared" si="413"/>
        <v>0</v>
      </c>
      <c r="N1422" s="59">
        <f t="shared" si="413"/>
        <v>0</v>
      </c>
      <c r="O1422" s="59">
        <f t="shared" si="413"/>
        <v>0.08</v>
      </c>
      <c r="P1422" s="59">
        <f t="shared" si="413"/>
        <v>0</v>
      </c>
      <c r="Q1422" s="59">
        <f t="shared" si="413"/>
        <v>0</v>
      </c>
      <c r="R1422" s="59">
        <f t="shared" si="413"/>
        <v>8.7100000000000009</v>
      </c>
      <c r="S1422" s="59">
        <f t="shared" si="413"/>
        <v>8.5500000000000007</v>
      </c>
      <c r="T1422" s="47" t="s">
        <v>31</v>
      </c>
      <c r="U1422" s="47"/>
      <c r="V1422" s="60"/>
      <c r="W1422" s="60"/>
    </row>
    <row r="1429" spans="6:6" x14ac:dyDescent="0.25">
      <c r="F1429">
        <v>337500</v>
      </c>
    </row>
    <row r="1430" spans="6:6" x14ac:dyDescent="0.25">
      <c r="F1430">
        <f>25000*12</f>
        <v>300000</v>
      </c>
    </row>
    <row r="1431" spans="6:6" x14ac:dyDescent="0.25">
      <c r="F1431">
        <f>+F1429-F1430</f>
        <v>37500</v>
      </c>
    </row>
  </sheetData>
  <autoFilter ref="E933:E1329" xr:uid="{74C619B7-75E8-496B-8D96-7FD59ACFD490}"/>
  <mergeCells count="20">
    <mergeCell ref="B2:U2"/>
    <mergeCell ref="B3:U3"/>
    <mergeCell ref="B4:U4"/>
    <mergeCell ref="B5:B6"/>
    <mergeCell ref="C5:C6"/>
    <mergeCell ref="D5:D6"/>
    <mergeCell ref="E5:E6"/>
    <mergeCell ref="I5:I6"/>
    <mergeCell ref="J5:J6"/>
    <mergeCell ref="K5:S5"/>
    <mergeCell ref="U5:U6"/>
    <mergeCell ref="B932:T932"/>
    <mergeCell ref="B1334:T1334"/>
    <mergeCell ref="B1418:T1418"/>
    <mergeCell ref="T5:T6"/>
    <mergeCell ref="B8:T8"/>
    <mergeCell ref="B39:T39"/>
    <mergeCell ref="B91:T91"/>
    <mergeCell ref="K511:O517"/>
    <mergeCell ref="B520:T520"/>
  </mergeCells>
  <pageMargins left="0.7" right="0.7" top="0.75" bottom="0.75" header="0.3" footer="0.3"/>
  <pageSetup paperSize="9" orientation="portrait" horizontalDpi="300" verticalDpi="300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6773CF-79E7-46CE-9B5A-0C729F14186C}">
  <sheetPr>
    <tabColor rgb="FFFFFF00"/>
    <pageSetUpPr fitToPage="1"/>
  </sheetPr>
  <dimension ref="A2:I196"/>
  <sheetViews>
    <sheetView tabSelected="1" topLeftCell="A132" zoomScale="115" zoomScaleNormal="115" workbookViewId="0">
      <selection activeCell="G149" sqref="G149"/>
    </sheetView>
  </sheetViews>
  <sheetFormatPr defaultRowHeight="15" outlineLevelRow="1" x14ac:dyDescent="0.25"/>
  <cols>
    <col min="1" max="1" width="17.7109375" bestFit="1" customWidth="1"/>
    <col min="2" max="2" width="44.28515625" bestFit="1" customWidth="1"/>
    <col min="3" max="3" width="11.28515625" bestFit="1" customWidth="1"/>
    <col min="6" max="6" width="11" bestFit="1" customWidth="1"/>
    <col min="8" max="8" width="13.7109375" bestFit="1" customWidth="1"/>
  </cols>
  <sheetData>
    <row r="2" spans="1:8" ht="15.75" thickBot="1" x14ac:dyDescent="0.3"/>
    <row r="3" spans="1:8" ht="19.5" thickBot="1" x14ac:dyDescent="0.35">
      <c r="A3" s="201" t="s">
        <v>59</v>
      </c>
      <c r="B3" s="202"/>
      <c r="C3" s="202"/>
      <c r="D3" s="203"/>
    </row>
    <row r="4" spans="1:8" ht="19.5" thickBot="1" x14ac:dyDescent="0.35">
      <c r="A4" s="201" t="s">
        <v>137</v>
      </c>
      <c r="B4" s="202"/>
      <c r="C4" s="202"/>
      <c r="D4" s="203"/>
      <c r="G4" t="s">
        <v>60</v>
      </c>
    </row>
    <row r="5" spans="1:8" ht="19.5" thickBot="1" x14ac:dyDescent="0.35">
      <c r="A5" s="201" t="s">
        <v>61</v>
      </c>
      <c r="B5" s="202"/>
      <c r="C5" s="202"/>
      <c r="D5" s="203"/>
      <c r="F5" t="s">
        <v>62</v>
      </c>
      <c r="G5" t="s">
        <v>63</v>
      </c>
      <c r="H5" t="s">
        <v>64</v>
      </c>
    </row>
    <row r="6" spans="1:8" ht="16.5" hidden="1" thickBot="1" x14ac:dyDescent="0.3">
      <c r="A6" s="81" t="s">
        <v>65</v>
      </c>
      <c r="B6" s="82" t="s">
        <v>66</v>
      </c>
      <c r="C6" s="83" t="s">
        <v>62</v>
      </c>
      <c r="D6" s="84" t="s">
        <v>67</v>
      </c>
    </row>
    <row r="7" spans="1:8" ht="15.75" hidden="1" x14ac:dyDescent="0.25">
      <c r="A7" s="85" t="s">
        <v>68</v>
      </c>
      <c r="B7" s="86" t="s">
        <v>69</v>
      </c>
      <c r="C7" s="87">
        <f>Masonry!L90*0.125</f>
        <v>0</v>
      </c>
      <c r="D7" s="88" t="s">
        <v>31</v>
      </c>
    </row>
    <row r="8" spans="1:8" ht="15.75" hidden="1" x14ac:dyDescent="0.25">
      <c r="A8" s="89"/>
      <c r="B8" s="90"/>
      <c r="C8" s="91"/>
      <c r="D8" s="92"/>
    </row>
    <row r="9" spans="1:8" ht="15.75" hidden="1" x14ac:dyDescent="0.25">
      <c r="A9" s="89"/>
      <c r="B9" s="90" t="s">
        <v>35</v>
      </c>
      <c r="C9" s="91"/>
      <c r="D9" s="92"/>
    </row>
    <row r="10" spans="1:8" ht="15.75" hidden="1" x14ac:dyDescent="0.25">
      <c r="A10" s="89"/>
      <c r="B10" s="90" t="s">
        <v>36</v>
      </c>
      <c r="C10" s="91">
        <f>+C7</f>
        <v>0</v>
      </c>
      <c r="D10" s="92" t="s">
        <v>31</v>
      </c>
      <c r="F10" s="72">
        <f>+C10</f>
        <v>0</v>
      </c>
      <c r="G10">
        <f>3313*1.12</f>
        <v>3710.5600000000004</v>
      </c>
      <c r="H10">
        <f>PRODUCT(F10:G10)</f>
        <v>0</v>
      </c>
    </row>
    <row r="11" spans="1:8" ht="15.75" hidden="1" x14ac:dyDescent="0.25">
      <c r="A11" s="89"/>
      <c r="B11" s="90" t="s">
        <v>70</v>
      </c>
      <c r="C11" s="93">
        <f>Masonry!L90*0.1537</f>
        <v>0</v>
      </c>
      <c r="D11" s="92" t="s">
        <v>71</v>
      </c>
      <c r="F11" s="72">
        <f t="shared" ref="F11:F69" si="0">+C11</f>
        <v>0</v>
      </c>
      <c r="G11">
        <v>375.23999999999995</v>
      </c>
      <c r="H11">
        <f>PRODUCT(F11:G11)</f>
        <v>0</v>
      </c>
    </row>
    <row r="12" spans="1:8" ht="16.5" hidden="1" thickBot="1" x14ac:dyDescent="0.3">
      <c r="A12" s="94"/>
      <c r="B12" s="95"/>
      <c r="C12" s="96"/>
      <c r="D12" s="97"/>
      <c r="F12" s="72"/>
    </row>
    <row r="13" spans="1:8" ht="16.5" hidden="1" thickBot="1" x14ac:dyDescent="0.3">
      <c r="A13" s="81" t="s">
        <v>65</v>
      </c>
      <c r="B13" s="82" t="s">
        <v>66</v>
      </c>
      <c r="C13" s="83" t="s">
        <v>62</v>
      </c>
      <c r="D13" s="84" t="s">
        <v>67</v>
      </c>
      <c r="F13" s="72"/>
    </row>
    <row r="14" spans="1:8" ht="15.75" hidden="1" x14ac:dyDescent="0.25">
      <c r="A14" s="85" t="s">
        <v>72</v>
      </c>
      <c r="B14" s="86" t="s">
        <v>69</v>
      </c>
      <c r="C14" s="98">
        <f>Masonry!L101*0.125</f>
        <v>0</v>
      </c>
      <c r="D14" s="88" t="s">
        <v>31</v>
      </c>
      <c r="F14" s="72"/>
    </row>
    <row r="15" spans="1:8" ht="15.75" hidden="1" x14ac:dyDescent="0.25">
      <c r="A15" s="89"/>
      <c r="B15" s="90"/>
      <c r="C15" s="91"/>
      <c r="D15" s="92"/>
      <c r="F15" s="72"/>
    </row>
    <row r="16" spans="1:8" ht="15.75" hidden="1" x14ac:dyDescent="0.25">
      <c r="A16" s="89"/>
      <c r="B16" s="90" t="s">
        <v>35</v>
      </c>
      <c r="C16" s="91"/>
      <c r="D16" s="92"/>
      <c r="F16" s="72"/>
    </row>
    <row r="17" spans="1:8" ht="15.75" hidden="1" x14ac:dyDescent="0.25">
      <c r="A17" s="89"/>
      <c r="B17" s="90" t="s">
        <v>36</v>
      </c>
      <c r="C17" s="91">
        <f>+C14</f>
        <v>0</v>
      </c>
      <c r="D17" s="92" t="s">
        <v>31</v>
      </c>
      <c r="F17" s="72">
        <f t="shared" si="0"/>
        <v>0</v>
      </c>
      <c r="G17">
        <f>3313*1.12</f>
        <v>3710.5600000000004</v>
      </c>
      <c r="H17">
        <f>PRODUCT(F17:G17)</f>
        <v>0</v>
      </c>
    </row>
    <row r="18" spans="1:8" ht="15.75" hidden="1" x14ac:dyDescent="0.25">
      <c r="A18" s="89"/>
      <c r="B18" s="90" t="s">
        <v>70</v>
      </c>
      <c r="C18" s="93">
        <f>Masonry!L101*0.1537</f>
        <v>0</v>
      </c>
      <c r="D18" s="92" t="s">
        <v>71</v>
      </c>
      <c r="F18" s="72">
        <f t="shared" si="0"/>
        <v>0</v>
      </c>
      <c r="G18">
        <v>375.23999999999995</v>
      </c>
      <c r="H18">
        <f>PRODUCT(F18:G18)</f>
        <v>0</v>
      </c>
    </row>
    <row r="19" spans="1:8" ht="16.5" hidden="1" thickBot="1" x14ac:dyDescent="0.3">
      <c r="A19" s="94"/>
      <c r="B19" s="95"/>
      <c r="C19" s="96"/>
      <c r="D19" s="97"/>
      <c r="F19" s="72"/>
    </row>
    <row r="20" spans="1:8" ht="16.5" hidden="1" thickBot="1" x14ac:dyDescent="0.3">
      <c r="A20" s="81" t="s">
        <v>65</v>
      </c>
      <c r="B20" s="82" t="s">
        <v>66</v>
      </c>
      <c r="C20" s="83" t="s">
        <v>62</v>
      </c>
      <c r="D20" s="84" t="s">
        <v>67</v>
      </c>
      <c r="F20" s="72"/>
    </row>
    <row r="21" spans="1:8" ht="15.75" hidden="1" x14ac:dyDescent="0.25">
      <c r="A21" s="85" t="s">
        <v>73</v>
      </c>
      <c r="B21" s="86" t="s">
        <v>69</v>
      </c>
      <c r="C21" s="98">
        <f>Masonry!L137*0.125</f>
        <v>0</v>
      </c>
      <c r="D21" s="88" t="s">
        <v>31</v>
      </c>
      <c r="F21" s="72"/>
    </row>
    <row r="22" spans="1:8" ht="15.75" hidden="1" x14ac:dyDescent="0.25">
      <c r="A22" s="89"/>
      <c r="B22" s="90"/>
      <c r="C22" s="91"/>
      <c r="D22" s="92"/>
      <c r="F22" s="72"/>
    </row>
    <row r="23" spans="1:8" ht="15.75" hidden="1" x14ac:dyDescent="0.25">
      <c r="A23" s="89"/>
      <c r="B23" s="90" t="s">
        <v>35</v>
      </c>
      <c r="C23" s="91"/>
      <c r="D23" s="92"/>
      <c r="F23" s="72"/>
    </row>
    <row r="24" spans="1:8" ht="15.75" hidden="1" x14ac:dyDescent="0.25">
      <c r="A24" s="89"/>
      <c r="B24" s="90" t="s">
        <v>36</v>
      </c>
      <c r="C24" s="91">
        <f>+C21</f>
        <v>0</v>
      </c>
      <c r="D24" s="92" t="s">
        <v>31</v>
      </c>
      <c r="F24" s="72">
        <f>+C24*10</f>
        <v>0</v>
      </c>
      <c r="G24">
        <f>3313*1.12</f>
        <v>3710.5600000000004</v>
      </c>
      <c r="H24">
        <f>PRODUCT(F24:G24)</f>
        <v>0</v>
      </c>
    </row>
    <row r="25" spans="1:8" ht="15.75" hidden="1" x14ac:dyDescent="0.25">
      <c r="A25" s="89"/>
      <c r="B25" s="90" t="s">
        <v>70</v>
      </c>
      <c r="C25" s="93">
        <f>Masonry!L137*0.1537</f>
        <v>0</v>
      </c>
      <c r="D25" s="92" t="s">
        <v>71</v>
      </c>
      <c r="F25" s="72">
        <f>+C25*10</f>
        <v>0</v>
      </c>
      <c r="G25">
        <v>375.23999999999995</v>
      </c>
      <c r="H25">
        <f>PRODUCT(F25:G25)</f>
        <v>0</v>
      </c>
    </row>
    <row r="26" spans="1:8" ht="16.5" hidden="1" thickBot="1" x14ac:dyDescent="0.3">
      <c r="A26" s="94"/>
      <c r="B26" s="95"/>
      <c r="C26" s="96"/>
      <c r="D26" s="97"/>
      <c r="F26" s="72"/>
    </row>
    <row r="27" spans="1:8" ht="16.5" hidden="1" thickBot="1" x14ac:dyDescent="0.3">
      <c r="A27" s="81" t="s">
        <v>65</v>
      </c>
      <c r="B27" s="82" t="s">
        <v>66</v>
      </c>
      <c r="C27" s="83" t="s">
        <v>62</v>
      </c>
      <c r="D27" s="84" t="s">
        <v>67</v>
      </c>
      <c r="F27" s="72"/>
    </row>
    <row r="28" spans="1:8" ht="15.75" hidden="1" x14ac:dyDescent="0.25">
      <c r="A28" s="85" t="s">
        <v>74</v>
      </c>
      <c r="B28" s="86" t="s">
        <v>69</v>
      </c>
      <c r="C28" s="98">
        <f>Masonry!L539*0.125</f>
        <v>0</v>
      </c>
      <c r="D28" s="88" t="s">
        <v>31</v>
      </c>
      <c r="F28" s="72"/>
    </row>
    <row r="29" spans="1:8" ht="15.75" hidden="1" x14ac:dyDescent="0.25">
      <c r="A29" s="89"/>
      <c r="B29" s="90"/>
      <c r="C29" s="91"/>
      <c r="D29" s="92"/>
      <c r="F29" s="72"/>
    </row>
    <row r="30" spans="1:8" ht="15.75" hidden="1" x14ac:dyDescent="0.25">
      <c r="A30" s="89"/>
      <c r="B30" s="90" t="s">
        <v>35</v>
      </c>
      <c r="C30" s="91"/>
      <c r="D30" s="92"/>
      <c r="F30" s="72"/>
    </row>
    <row r="31" spans="1:8" ht="15.75" hidden="1" x14ac:dyDescent="0.25">
      <c r="A31" s="89"/>
      <c r="B31" s="90" t="s">
        <v>36</v>
      </c>
      <c r="C31" s="91">
        <f>+C28</f>
        <v>0</v>
      </c>
      <c r="D31" s="92" t="s">
        <v>31</v>
      </c>
      <c r="F31" s="72">
        <f t="shared" si="0"/>
        <v>0</v>
      </c>
      <c r="G31">
        <f>3313*1.12</f>
        <v>3710.5600000000004</v>
      </c>
      <c r="H31">
        <f>PRODUCT(F31:G31)</f>
        <v>0</v>
      </c>
    </row>
    <row r="32" spans="1:8" ht="15.75" hidden="1" x14ac:dyDescent="0.25">
      <c r="A32" s="89"/>
      <c r="B32" s="90" t="s">
        <v>70</v>
      </c>
      <c r="C32" s="93">
        <f>Masonry!L539*0.1537</f>
        <v>0</v>
      </c>
      <c r="D32" s="92" t="s">
        <v>71</v>
      </c>
      <c r="F32" s="72">
        <f t="shared" si="0"/>
        <v>0</v>
      </c>
      <c r="G32">
        <v>375.23999999999995</v>
      </c>
      <c r="H32">
        <f>PRODUCT(F32:G32)</f>
        <v>0</v>
      </c>
    </row>
    <row r="33" spans="1:8" ht="16.5" hidden="1" thickBot="1" x14ac:dyDescent="0.3">
      <c r="A33" s="99"/>
      <c r="B33" s="100"/>
      <c r="C33" s="96"/>
      <c r="D33" s="101"/>
      <c r="F33" s="72"/>
    </row>
    <row r="34" spans="1:8" ht="16.5" hidden="1" thickBot="1" x14ac:dyDescent="0.3">
      <c r="A34" s="81" t="s">
        <v>65</v>
      </c>
      <c r="B34" s="82" t="s">
        <v>66</v>
      </c>
      <c r="C34" s="83" t="s">
        <v>62</v>
      </c>
      <c r="D34" s="84" t="s">
        <v>67</v>
      </c>
      <c r="F34" s="72"/>
    </row>
    <row r="35" spans="1:8" ht="15.75" hidden="1" x14ac:dyDescent="0.25">
      <c r="A35" s="85" t="s">
        <v>75</v>
      </c>
      <c r="B35" s="86" t="s">
        <v>69</v>
      </c>
      <c r="C35" s="98">
        <f>Masonry!L620*0.125</f>
        <v>0</v>
      </c>
      <c r="D35" s="88" t="s">
        <v>31</v>
      </c>
      <c r="F35" s="72"/>
    </row>
    <row r="36" spans="1:8" ht="15.75" hidden="1" x14ac:dyDescent="0.25">
      <c r="A36" s="89"/>
      <c r="B36" s="90"/>
      <c r="C36" s="91"/>
      <c r="D36" s="92"/>
      <c r="F36" s="72"/>
    </row>
    <row r="37" spans="1:8" ht="15.75" hidden="1" x14ac:dyDescent="0.25">
      <c r="A37" s="89"/>
      <c r="B37" s="90" t="s">
        <v>35</v>
      </c>
      <c r="C37" s="91"/>
      <c r="D37" s="92"/>
      <c r="F37" s="72"/>
    </row>
    <row r="38" spans="1:8" ht="15.75" hidden="1" x14ac:dyDescent="0.25">
      <c r="A38" s="89"/>
      <c r="B38" s="90" t="s">
        <v>36</v>
      </c>
      <c r="C38" s="91">
        <f>+C35</f>
        <v>0</v>
      </c>
      <c r="D38" s="92" t="s">
        <v>31</v>
      </c>
      <c r="F38" s="72">
        <f t="shared" si="0"/>
        <v>0</v>
      </c>
      <c r="G38">
        <f>3313*1.12</f>
        <v>3710.5600000000004</v>
      </c>
      <c r="H38">
        <f>PRODUCT(F38:G38)</f>
        <v>0</v>
      </c>
    </row>
    <row r="39" spans="1:8" ht="15.75" hidden="1" x14ac:dyDescent="0.25">
      <c r="A39" s="89"/>
      <c r="B39" s="90" t="s">
        <v>70</v>
      </c>
      <c r="C39" s="93">
        <f>Masonry!L620*0.1537</f>
        <v>0</v>
      </c>
      <c r="D39" s="92" t="s">
        <v>71</v>
      </c>
      <c r="F39" s="72">
        <f t="shared" si="0"/>
        <v>0</v>
      </c>
      <c r="G39">
        <v>375.23999999999995</v>
      </c>
      <c r="H39">
        <f>PRODUCT(F39:G39)</f>
        <v>0</v>
      </c>
    </row>
    <row r="40" spans="1:8" ht="16.5" hidden="1" thickBot="1" x14ac:dyDescent="0.3">
      <c r="A40" s="99"/>
      <c r="B40" s="100"/>
      <c r="C40" s="96"/>
      <c r="D40" s="101"/>
      <c r="F40" s="72"/>
    </row>
    <row r="41" spans="1:8" ht="15.75" hidden="1" thickBot="1" x14ac:dyDescent="0.3">
      <c r="A41" s="102"/>
      <c r="B41" s="103"/>
      <c r="C41" s="104"/>
      <c r="D41" s="105"/>
      <c r="F41" s="72"/>
    </row>
    <row r="42" spans="1:8" ht="16.5" hidden="1" thickTop="1" thickBot="1" x14ac:dyDescent="0.3">
      <c r="A42" s="106"/>
      <c r="B42" s="107"/>
      <c r="C42" s="108"/>
      <c r="D42" s="109"/>
      <c r="F42" s="72"/>
    </row>
    <row r="43" spans="1:8" ht="16.5" hidden="1" thickBot="1" x14ac:dyDescent="0.3">
      <c r="A43" s="81" t="s">
        <v>65</v>
      </c>
      <c r="B43" s="82" t="s">
        <v>66</v>
      </c>
      <c r="C43" s="83" t="s">
        <v>62</v>
      </c>
      <c r="D43" s="84" t="s">
        <v>67</v>
      </c>
      <c r="F43" s="72"/>
    </row>
    <row r="44" spans="1:8" ht="15.75" hidden="1" x14ac:dyDescent="0.25">
      <c r="A44" s="85" t="s">
        <v>68</v>
      </c>
      <c r="B44" s="86" t="s">
        <v>76</v>
      </c>
      <c r="C44" s="98">
        <f>Masonry!N88*0.2</f>
        <v>0</v>
      </c>
      <c r="D44" s="88" t="s">
        <v>31</v>
      </c>
      <c r="F44" s="72"/>
    </row>
    <row r="45" spans="1:8" ht="15.75" hidden="1" x14ac:dyDescent="0.25">
      <c r="A45" s="89"/>
      <c r="B45" s="90"/>
      <c r="C45" s="91"/>
      <c r="D45" s="92"/>
      <c r="F45" s="72"/>
    </row>
    <row r="46" spans="1:8" ht="15.75" hidden="1" x14ac:dyDescent="0.25">
      <c r="A46" s="89"/>
      <c r="B46" s="90" t="s">
        <v>35</v>
      </c>
      <c r="C46" s="91"/>
      <c r="D46" s="92"/>
      <c r="F46" s="72"/>
    </row>
    <row r="47" spans="1:8" ht="15.75" hidden="1" x14ac:dyDescent="0.25">
      <c r="A47" s="89"/>
      <c r="B47" s="90" t="s">
        <v>77</v>
      </c>
      <c r="C47" s="91">
        <f>+C44</f>
        <v>0</v>
      </c>
      <c r="D47" s="92" t="s">
        <v>31</v>
      </c>
      <c r="F47" s="72">
        <f t="shared" si="0"/>
        <v>0</v>
      </c>
      <c r="G47">
        <f>3313*1.12</f>
        <v>3710.5600000000004</v>
      </c>
      <c r="H47">
        <f>PRODUCT(F47:G47)</f>
        <v>0</v>
      </c>
    </row>
    <row r="48" spans="1:8" ht="15.75" hidden="1" x14ac:dyDescent="0.25">
      <c r="A48" s="89"/>
      <c r="B48" s="90" t="s">
        <v>39</v>
      </c>
      <c r="C48" s="93">
        <f>Masonry!N88*0.1537</f>
        <v>0</v>
      </c>
      <c r="D48" s="92" t="s">
        <v>71</v>
      </c>
      <c r="F48" s="72">
        <f t="shared" si="0"/>
        <v>0</v>
      </c>
      <c r="G48">
        <v>375.23999999999995</v>
      </c>
      <c r="H48">
        <f>PRODUCT(F48:G48)</f>
        <v>0</v>
      </c>
    </row>
    <row r="49" spans="1:8" ht="16.5" hidden="1" thickBot="1" x14ac:dyDescent="0.3">
      <c r="A49" s="94"/>
      <c r="B49" s="95"/>
      <c r="C49" s="96"/>
      <c r="D49" s="97"/>
      <c r="F49" s="72"/>
    </row>
    <row r="50" spans="1:8" ht="16.5" hidden="1" thickBot="1" x14ac:dyDescent="0.3">
      <c r="A50" s="81" t="s">
        <v>65</v>
      </c>
      <c r="B50" s="82" t="s">
        <v>66</v>
      </c>
      <c r="C50" s="83" t="s">
        <v>62</v>
      </c>
      <c r="D50" s="84" t="s">
        <v>67</v>
      </c>
      <c r="F50" s="72"/>
    </row>
    <row r="51" spans="1:8" ht="15.75" hidden="1" x14ac:dyDescent="0.25">
      <c r="A51" s="85" t="s">
        <v>72</v>
      </c>
      <c r="B51" s="86" t="s">
        <v>76</v>
      </c>
      <c r="C51" s="98">
        <f>(Masonry!N101*0.2)+C88</f>
        <v>0</v>
      </c>
      <c r="D51" s="88" t="s">
        <v>31</v>
      </c>
      <c r="F51" s="72"/>
    </row>
    <row r="52" spans="1:8" ht="15.75" hidden="1" x14ac:dyDescent="0.25">
      <c r="A52" s="89"/>
      <c r="B52" s="90"/>
      <c r="C52" s="91"/>
      <c r="D52" s="92"/>
      <c r="F52" s="72"/>
    </row>
    <row r="53" spans="1:8" ht="15.75" hidden="1" x14ac:dyDescent="0.25">
      <c r="A53" s="89"/>
      <c r="B53" s="90" t="s">
        <v>35</v>
      </c>
      <c r="C53" s="91"/>
      <c r="D53" s="92"/>
      <c r="F53" s="72"/>
    </row>
    <row r="54" spans="1:8" ht="15.75" hidden="1" x14ac:dyDescent="0.25">
      <c r="A54" s="89"/>
      <c r="B54" s="90" t="s">
        <v>77</v>
      </c>
      <c r="C54" s="91">
        <f>+C51</f>
        <v>0</v>
      </c>
      <c r="D54" s="92" t="s">
        <v>31</v>
      </c>
      <c r="F54" s="72">
        <f t="shared" si="0"/>
        <v>0</v>
      </c>
      <c r="G54">
        <f>3313*1.12</f>
        <v>3710.5600000000004</v>
      </c>
      <c r="H54">
        <f>PRODUCT(F54:G54)</f>
        <v>0</v>
      </c>
    </row>
    <row r="55" spans="1:8" ht="15.75" hidden="1" x14ac:dyDescent="0.25">
      <c r="A55" s="89"/>
      <c r="B55" s="90" t="s">
        <v>39</v>
      </c>
      <c r="C55" s="93">
        <f>(Masonry!N101*0.1537)+C92</f>
        <v>0</v>
      </c>
      <c r="D55" s="92" t="s">
        <v>71</v>
      </c>
      <c r="F55" s="72">
        <f t="shared" si="0"/>
        <v>0</v>
      </c>
      <c r="G55">
        <v>375.23999999999995</v>
      </c>
      <c r="H55">
        <f>PRODUCT(F55:G55)</f>
        <v>0</v>
      </c>
    </row>
    <row r="56" spans="1:8" ht="16.5" hidden="1" thickBot="1" x14ac:dyDescent="0.3">
      <c r="A56" s="94"/>
      <c r="B56" s="95"/>
      <c r="C56" s="96"/>
      <c r="D56" s="97"/>
      <c r="F56" s="72"/>
    </row>
    <row r="57" spans="1:8" ht="16.5" hidden="1" thickBot="1" x14ac:dyDescent="0.3">
      <c r="A57" s="81" t="s">
        <v>65</v>
      </c>
      <c r="B57" s="82" t="s">
        <v>66</v>
      </c>
      <c r="C57" s="83" t="s">
        <v>62</v>
      </c>
      <c r="D57" s="84" t="s">
        <v>67</v>
      </c>
      <c r="F57" s="72"/>
    </row>
    <row r="58" spans="1:8" ht="15.75" hidden="1" x14ac:dyDescent="0.25">
      <c r="A58" s="85" t="s">
        <v>73</v>
      </c>
      <c r="B58" s="86" t="s">
        <v>76</v>
      </c>
      <c r="C58" s="98">
        <f>(Masonry!N137*0.2)+C95</f>
        <v>0</v>
      </c>
      <c r="D58" s="88" t="s">
        <v>31</v>
      </c>
      <c r="F58" s="72"/>
    </row>
    <row r="59" spans="1:8" ht="15.75" hidden="1" x14ac:dyDescent="0.25">
      <c r="A59" s="89"/>
      <c r="B59" s="90"/>
      <c r="C59" s="91"/>
      <c r="D59" s="92"/>
      <c r="F59" s="72"/>
    </row>
    <row r="60" spans="1:8" ht="15.75" hidden="1" x14ac:dyDescent="0.25">
      <c r="A60" s="89"/>
      <c r="B60" s="90" t="s">
        <v>35</v>
      </c>
      <c r="C60" s="91"/>
      <c r="D60" s="92"/>
      <c r="F60" s="72"/>
    </row>
    <row r="61" spans="1:8" ht="15.75" hidden="1" x14ac:dyDescent="0.25">
      <c r="A61" s="89"/>
      <c r="B61" s="90" t="s">
        <v>77</v>
      </c>
      <c r="C61" s="91">
        <f>+C58</f>
        <v>0</v>
      </c>
      <c r="D61" s="92" t="s">
        <v>31</v>
      </c>
      <c r="F61" s="72">
        <f>+C61*10</f>
        <v>0</v>
      </c>
      <c r="G61">
        <f>3313*1.12</f>
        <v>3710.5600000000004</v>
      </c>
      <c r="H61">
        <f>PRODUCT(F61:G61)</f>
        <v>0</v>
      </c>
    </row>
    <row r="62" spans="1:8" ht="15.75" hidden="1" x14ac:dyDescent="0.25">
      <c r="A62" s="89"/>
      <c r="B62" s="90" t="s">
        <v>39</v>
      </c>
      <c r="C62" s="93">
        <f>(Masonry!N137*0.1537)+C99</f>
        <v>0</v>
      </c>
      <c r="D62" s="92" t="s">
        <v>71</v>
      </c>
      <c r="F62" s="72">
        <f>+C62*10</f>
        <v>0</v>
      </c>
      <c r="G62">
        <v>375.23999999999995</v>
      </c>
      <c r="H62">
        <f>PRODUCT(F62:G62)</f>
        <v>0</v>
      </c>
    </row>
    <row r="63" spans="1:8" ht="16.5" hidden="1" thickBot="1" x14ac:dyDescent="0.3">
      <c r="A63" s="94"/>
      <c r="B63" s="95"/>
      <c r="C63" s="96"/>
      <c r="D63" s="97"/>
      <c r="F63" s="72"/>
    </row>
    <row r="64" spans="1:8" ht="16.5" hidden="1" thickBot="1" x14ac:dyDescent="0.3">
      <c r="A64" s="81" t="s">
        <v>65</v>
      </c>
      <c r="B64" s="82" t="s">
        <v>66</v>
      </c>
      <c r="C64" s="83" t="s">
        <v>62</v>
      </c>
      <c r="D64" s="84" t="s">
        <v>67</v>
      </c>
      <c r="F64" s="72"/>
    </row>
    <row r="65" spans="1:8" ht="15.75" hidden="1" x14ac:dyDescent="0.25">
      <c r="A65" s="85" t="s">
        <v>74</v>
      </c>
      <c r="B65" s="86" t="s">
        <v>76</v>
      </c>
      <c r="C65" s="98">
        <f>(Masonry!N539*0.2)+C102</f>
        <v>0</v>
      </c>
      <c r="D65" s="88" t="s">
        <v>31</v>
      </c>
      <c r="F65" s="72"/>
    </row>
    <row r="66" spans="1:8" ht="15.75" hidden="1" x14ac:dyDescent="0.25">
      <c r="A66" s="89"/>
      <c r="B66" s="90"/>
      <c r="C66" s="91"/>
      <c r="D66" s="92"/>
      <c r="F66" s="72"/>
    </row>
    <row r="67" spans="1:8" ht="15.75" hidden="1" x14ac:dyDescent="0.25">
      <c r="A67" s="89"/>
      <c r="B67" s="90" t="s">
        <v>35</v>
      </c>
      <c r="C67" s="91"/>
      <c r="D67" s="92"/>
      <c r="F67" s="72"/>
    </row>
    <row r="68" spans="1:8" ht="15.75" hidden="1" x14ac:dyDescent="0.25">
      <c r="A68" s="89"/>
      <c r="B68" s="90" t="s">
        <v>77</v>
      </c>
      <c r="C68" s="91">
        <f>+C65</f>
        <v>0</v>
      </c>
      <c r="D68" s="92" t="s">
        <v>31</v>
      </c>
      <c r="F68" s="72">
        <f t="shared" si="0"/>
        <v>0</v>
      </c>
      <c r="G68">
        <f>3313*1.12</f>
        <v>3710.5600000000004</v>
      </c>
      <c r="H68">
        <f>PRODUCT(F68:G68)</f>
        <v>0</v>
      </c>
    </row>
    <row r="69" spans="1:8" ht="15.75" hidden="1" x14ac:dyDescent="0.25">
      <c r="A69" s="89"/>
      <c r="B69" s="90" t="s">
        <v>39</v>
      </c>
      <c r="C69" s="93">
        <f>(Masonry!N539*0.1537)+C106</f>
        <v>0</v>
      </c>
      <c r="D69" s="92" t="s">
        <v>71</v>
      </c>
      <c r="F69" s="72">
        <f t="shared" si="0"/>
        <v>0</v>
      </c>
      <c r="G69">
        <v>375.23999999999995</v>
      </c>
      <c r="H69">
        <f>PRODUCT(F69:G69)</f>
        <v>0</v>
      </c>
    </row>
    <row r="70" spans="1:8" ht="16.5" hidden="1" thickBot="1" x14ac:dyDescent="0.3">
      <c r="A70" s="99"/>
      <c r="B70" s="100"/>
      <c r="C70" s="96"/>
      <c r="D70" s="101"/>
      <c r="F70" s="72"/>
    </row>
    <row r="71" spans="1:8" ht="16.5" hidden="1" thickBot="1" x14ac:dyDescent="0.3">
      <c r="A71" s="81" t="s">
        <v>65</v>
      </c>
      <c r="B71" s="82" t="s">
        <v>66</v>
      </c>
      <c r="C71" s="83" t="s">
        <v>62</v>
      </c>
      <c r="D71" s="84" t="s">
        <v>67</v>
      </c>
      <c r="F71" s="72"/>
    </row>
    <row r="72" spans="1:8" ht="15.75" hidden="1" x14ac:dyDescent="0.25">
      <c r="A72" s="85" t="s">
        <v>75</v>
      </c>
      <c r="B72" s="86" t="s">
        <v>76</v>
      </c>
      <c r="C72" s="98">
        <f>(Masonry!N620*0.2)+C109</f>
        <v>0</v>
      </c>
      <c r="D72" s="88" t="s">
        <v>31</v>
      </c>
      <c r="F72" s="72"/>
    </row>
    <row r="73" spans="1:8" ht="15.75" hidden="1" x14ac:dyDescent="0.25">
      <c r="A73" s="89"/>
      <c r="B73" s="90"/>
      <c r="C73" s="91"/>
      <c r="D73" s="92"/>
      <c r="F73" s="72"/>
    </row>
    <row r="74" spans="1:8" ht="15.75" hidden="1" x14ac:dyDescent="0.25">
      <c r="A74" s="89"/>
      <c r="B74" s="90" t="s">
        <v>35</v>
      </c>
      <c r="C74" s="91"/>
      <c r="D74" s="92"/>
      <c r="F74" s="72"/>
    </row>
    <row r="75" spans="1:8" ht="15.75" hidden="1" x14ac:dyDescent="0.25">
      <c r="A75" s="89"/>
      <c r="B75" s="90" t="s">
        <v>77</v>
      </c>
      <c r="C75" s="91">
        <f>+C72</f>
        <v>0</v>
      </c>
      <c r="D75" s="92" t="s">
        <v>31</v>
      </c>
      <c r="F75" s="72">
        <f t="shared" ref="F75:F144" si="1">+C75</f>
        <v>0</v>
      </c>
      <c r="G75">
        <f>3313*1.12</f>
        <v>3710.5600000000004</v>
      </c>
      <c r="H75">
        <f>PRODUCT(F75:G75)</f>
        <v>0</v>
      </c>
    </row>
    <row r="76" spans="1:8" ht="15.75" hidden="1" x14ac:dyDescent="0.25">
      <c r="A76" s="89"/>
      <c r="B76" s="90" t="s">
        <v>39</v>
      </c>
      <c r="C76" s="93">
        <f>(Masonry!N620*0.1537)+C113</f>
        <v>0</v>
      </c>
      <c r="D76" s="92" t="s">
        <v>71</v>
      </c>
      <c r="F76" s="72">
        <f t="shared" si="1"/>
        <v>0</v>
      </c>
      <c r="G76">
        <v>375.23999999999995</v>
      </c>
      <c r="H76">
        <f>PRODUCT(F76:G76)</f>
        <v>0</v>
      </c>
    </row>
    <row r="77" spans="1:8" ht="16.5" hidden="1" thickBot="1" x14ac:dyDescent="0.3">
      <c r="A77" s="99"/>
      <c r="B77" s="100"/>
      <c r="C77" s="96"/>
      <c r="D77" s="101"/>
      <c r="F77" s="72"/>
    </row>
    <row r="78" spans="1:8" ht="15.75" hidden="1" thickBot="1" x14ac:dyDescent="0.3">
      <c r="A78" s="102"/>
      <c r="B78" s="103"/>
      <c r="C78" s="104"/>
      <c r="D78" s="105"/>
      <c r="F78" s="72"/>
    </row>
    <row r="79" spans="1:8" ht="16.5" hidden="1" thickTop="1" thickBot="1" x14ac:dyDescent="0.3">
      <c r="A79" s="106"/>
      <c r="B79" s="107"/>
      <c r="C79" s="108"/>
      <c r="D79" s="109"/>
      <c r="F79" s="72"/>
    </row>
    <row r="80" spans="1:8" ht="16.5" hidden="1" outlineLevel="1" thickBot="1" x14ac:dyDescent="0.3">
      <c r="A80" s="81" t="s">
        <v>65</v>
      </c>
      <c r="B80" s="82" t="s">
        <v>66</v>
      </c>
      <c r="C80" s="83" t="s">
        <v>62</v>
      </c>
      <c r="D80" s="84" t="s">
        <v>67</v>
      </c>
      <c r="F80" s="72"/>
    </row>
    <row r="81" spans="1:6" ht="16.5" hidden="1" outlineLevel="1" thickBot="1" x14ac:dyDescent="0.3">
      <c r="A81" s="85" t="s">
        <v>68</v>
      </c>
      <c r="B81" s="86" t="s">
        <v>78</v>
      </c>
      <c r="C81" s="98">
        <f>Masonry!O88*0.23</f>
        <v>0</v>
      </c>
      <c r="D81" s="88" t="s">
        <v>31</v>
      </c>
      <c r="F81" s="72"/>
    </row>
    <row r="82" spans="1:6" ht="16.5" hidden="1" outlineLevel="1" thickBot="1" x14ac:dyDescent="0.3">
      <c r="A82" s="89"/>
      <c r="B82" s="90"/>
      <c r="C82" s="91"/>
      <c r="D82" s="92"/>
      <c r="F82" s="72"/>
    </row>
    <row r="83" spans="1:6" ht="16.5" hidden="1" outlineLevel="1" thickBot="1" x14ac:dyDescent="0.3">
      <c r="A83" s="89"/>
      <c r="B83" s="90" t="s">
        <v>35</v>
      </c>
      <c r="C83" s="91"/>
      <c r="D83" s="92"/>
      <c r="F83" s="72"/>
    </row>
    <row r="84" spans="1:6" ht="16.5" hidden="1" outlineLevel="1" thickBot="1" x14ac:dyDescent="0.3">
      <c r="A84" s="89"/>
      <c r="B84" s="90" t="s">
        <v>79</v>
      </c>
      <c r="C84" s="91">
        <f>+C81</f>
        <v>0</v>
      </c>
      <c r="D84" s="92" t="s">
        <v>31</v>
      </c>
      <c r="F84" s="72"/>
    </row>
    <row r="85" spans="1:6" ht="16.5" hidden="1" outlineLevel="1" thickBot="1" x14ac:dyDescent="0.3">
      <c r="A85" s="89"/>
      <c r="B85" s="90" t="s">
        <v>39</v>
      </c>
      <c r="C85" s="93">
        <f>Masonry!O88*0.1537</f>
        <v>0</v>
      </c>
      <c r="D85" s="92" t="s">
        <v>71</v>
      </c>
      <c r="F85" s="72"/>
    </row>
    <row r="86" spans="1:6" ht="16.5" hidden="1" outlineLevel="1" thickBot="1" x14ac:dyDescent="0.3">
      <c r="A86" s="94"/>
      <c r="B86" s="95"/>
      <c r="C86" s="96"/>
      <c r="D86" s="97"/>
      <c r="F86" s="72"/>
    </row>
    <row r="87" spans="1:6" ht="16.5" hidden="1" outlineLevel="1" thickBot="1" x14ac:dyDescent="0.3">
      <c r="A87" s="81" t="s">
        <v>65</v>
      </c>
      <c r="B87" s="82" t="s">
        <v>66</v>
      </c>
      <c r="C87" s="83" t="s">
        <v>62</v>
      </c>
      <c r="D87" s="84" t="s">
        <v>67</v>
      </c>
      <c r="F87" s="72"/>
    </row>
    <row r="88" spans="1:6" ht="16.5" hidden="1" outlineLevel="1" thickBot="1" x14ac:dyDescent="0.3">
      <c r="A88" s="85" t="s">
        <v>72</v>
      </c>
      <c r="B88" s="86" t="s">
        <v>78</v>
      </c>
      <c r="C88" s="98">
        <f>Masonry!O101*0.2</f>
        <v>0</v>
      </c>
      <c r="D88" s="88" t="s">
        <v>31</v>
      </c>
      <c r="F88" s="72"/>
    </row>
    <row r="89" spans="1:6" ht="16.5" hidden="1" outlineLevel="1" thickBot="1" x14ac:dyDescent="0.3">
      <c r="A89" s="89"/>
      <c r="B89" s="90"/>
      <c r="C89" s="91"/>
      <c r="D89" s="92"/>
      <c r="F89" s="72"/>
    </row>
    <row r="90" spans="1:6" ht="16.5" hidden="1" outlineLevel="1" thickBot="1" x14ac:dyDescent="0.3">
      <c r="A90" s="89"/>
      <c r="B90" s="90" t="s">
        <v>35</v>
      </c>
      <c r="C90" s="91"/>
      <c r="D90" s="92"/>
      <c r="F90" s="72"/>
    </row>
    <row r="91" spans="1:6" ht="16.5" hidden="1" outlineLevel="1" thickBot="1" x14ac:dyDescent="0.3">
      <c r="A91" s="89"/>
      <c r="B91" s="90" t="s">
        <v>79</v>
      </c>
      <c r="C91" s="91">
        <f>+C88</f>
        <v>0</v>
      </c>
      <c r="D91" s="92" t="s">
        <v>31</v>
      </c>
      <c r="F91" s="72"/>
    </row>
    <row r="92" spans="1:6" ht="16.5" hidden="1" outlineLevel="1" thickBot="1" x14ac:dyDescent="0.3">
      <c r="A92" s="89"/>
      <c r="B92" s="90" t="s">
        <v>39</v>
      </c>
      <c r="C92" s="93">
        <f>Masonry!O101*0.1537</f>
        <v>0</v>
      </c>
      <c r="D92" s="92" t="s">
        <v>71</v>
      </c>
      <c r="F92" s="72"/>
    </row>
    <row r="93" spans="1:6" ht="16.5" hidden="1" outlineLevel="1" thickBot="1" x14ac:dyDescent="0.3">
      <c r="A93" s="94"/>
      <c r="B93" s="95"/>
      <c r="C93" s="96"/>
      <c r="D93" s="97"/>
      <c r="F93" s="72"/>
    </row>
    <row r="94" spans="1:6" ht="16.5" hidden="1" outlineLevel="1" thickBot="1" x14ac:dyDescent="0.3">
      <c r="A94" s="81" t="s">
        <v>65</v>
      </c>
      <c r="B94" s="82" t="s">
        <v>66</v>
      </c>
      <c r="C94" s="83" t="s">
        <v>62</v>
      </c>
      <c r="D94" s="84" t="s">
        <v>67</v>
      </c>
      <c r="F94" s="72"/>
    </row>
    <row r="95" spans="1:6" ht="16.5" hidden="1" outlineLevel="1" thickBot="1" x14ac:dyDescent="0.3">
      <c r="A95" s="85" t="s">
        <v>73</v>
      </c>
      <c r="B95" s="86" t="s">
        <v>78</v>
      </c>
      <c r="C95" s="98">
        <f>Masonry!O137*0.2</f>
        <v>0</v>
      </c>
      <c r="D95" s="88" t="s">
        <v>31</v>
      </c>
      <c r="F95" s="72"/>
    </row>
    <row r="96" spans="1:6" ht="16.5" hidden="1" outlineLevel="1" thickBot="1" x14ac:dyDescent="0.3">
      <c r="A96" s="89"/>
      <c r="B96" s="90"/>
      <c r="C96" s="91"/>
      <c r="D96" s="92"/>
      <c r="F96" s="72"/>
    </row>
    <row r="97" spans="1:6" ht="16.5" hidden="1" outlineLevel="1" thickBot="1" x14ac:dyDescent="0.3">
      <c r="A97" s="89"/>
      <c r="B97" s="90" t="s">
        <v>35</v>
      </c>
      <c r="C97" s="91"/>
      <c r="D97" s="92"/>
      <c r="F97" s="72"/>
    </row>
    <row r="98" spans="1:6" ht="16.5" hidden="1" outlineLevel="1" thickBot="1" x14ac:dyDescent="0.3">
      <c r="A98" s="89"/>
      <c r="B98" s="90" t="s">
        <v>79</v>
      </c>
      <c r="C98" s="91">
        <f>+C95</f>
        <v>0</v>
      </c>
      <c r="D98" s="92" t="s">
        <v>31</v>
      </c>
      <c r="F98" s="72"/>
    </row>
    <row r="99" spans="1:6" ht="16.5" hidden="1" outlineLevel="1" thickBot="1" x14ac:dyDescent="0.3">
      <c r="A99" s="89"/>
      <c r="B99" s="90" t="s">
        <v>39</v>
      </c>
      <c r="C99" s="93">
        <f>Masonry!O137*0.1537</f>
        <v>0</v>
      </c>
      <c r="D99" s="92" t="s">
        <v>71</v>
      </c>
      <c r="F99" s="72"/>
    </row>
    <row r="100" spans="1:6" ht="16.5" hidden="1" outlineLevel="1" thickBot="1" x14ac:dyDescent="0.3">
      <c r="A100" s="94"/>
      <c r="B100" s="95"/>
      <c r="C100" s="96"/>
      <c r="D100" s="97"/>
      <c r="F100" s="72"/>
    </row>
    <row r="101" spans="1:6" ht="16.5" hidden="1" outlineLevel="1" thickBot="1" x14ac:dyDescent="0.3">
      <c r="A101" s="81" t="s">
        <v>65</v>
      </c>
      <c r="B101" s="82" t="s">
        <v>66</v>
      </c>
      <c r="C101" s="83" t="s">
        <v>62</v>
      </c>
      <c r="D101" s="84" t="s">
        <v>67</v>
      </c>
      <c r="F101" s="72"/>
    </row>
    <row r="102" spans="1:6" ht="16.5" hidden="1" outlineLevel="1" thickBot="1" x14ac:dyDescent="0.3">
      <c r="A102" s="85" t="s">
        <v>74</v>
      </c>
      <c r="B102" s="86" t="s">
        <v>78</v>
      </c>
      <c r="C102" s="98">
        <f>Masonry!O539*0.2</f>
        <v>0</v>
      </c>
      <c r="D102" s="88" t="s">
        <v>31</v>
      </c>
      <c r="F102" s="72"/>
    </row>
    <row r="103" spans="1:6" ht="16.5" hidden="1" outlineLevel="1" thickBot="1" x14ac:dyDescent="0.3">
      <c r="A103" s="89"/>
      <c r="B103" s="90"/>
      <c r="C103" s="91"/>
      <c r="D103" s="92"/>
      <c r="F103" s="72"/>
    </row>
    <row r="104" spans="1:6" ht="16.5" hidden="1" outlineLevel="1" thickBot="1" x14ac:dyDescent="0.3">
      <c r="A104" s="89"/>
      <c r="B104" s="90" t="s">
        <v>35</v>
      </c>
      <c r="C104" s="91"/>
      <c r="D104" s="92"/>
      <c r="F104" s="72"/>
    </row>
    <row r="105" spans="1:6" ht="16.5" hidden="1" outlineLevel="1" thickBot="1" x14ac:dyDescent="0.3">
      <c r="A105" s="89"/>
      <c r="B105" s="90" t="s">
        <v>79</v>
      </c>
      <c r="C105" s="91">
        <f>+C102</f>
        <v>0</v>
      </c>
      <c r="D105" s="92" t="s">
        <v>31</v>
      </c>
      <c r="F105" s="72"/>
    </row>
    <row r="106" spans="1:6" ht="16.5" hidden="1" outlineLevel="1" thickBot="1" x14ac:dyDescent="0.3">
      <c r="A106" s="89"/>
      <c r="B106" s="90" t="s">
        <v>39</v>
      </c>
      <c r="C106" s="93">
        <f>Masonry!O539*0.1537</f>
        <v>0</v>
      </c>
      <c r="D106" s="92" t="s">
        <v>71</v>
      </c>
      <c r="F106" s="72"/>
    </row>
    <row r="107" spans="1:6" ht="16.5" hidden="1" outlineLevel="1" thickBot="1" x14ac:dyDescent="0.3">
      <c r="A107" s="99"/>
      <c r="B107" s="95"/>
      <c r="C107" s="96"/>
      <c r="D107" s="101"/>
      <c r="F107" s="72"/>
    </row>
    <row r="108" spans="1:6" ht="16.5" hidden="1" outlineLevel="1" thickBot="1" x14ac:dyDescent="0.3">
      <c r="A108" s="81" t="s">
        <v>65</v>
      </c>
      <c r="B108" s="82" t="s">
        <v>66</v>
      </c>
      <c r="C108" s="83" t="s">
        <v>62</v>
      </c>
      <c r="D108" s="84" t="s">
        <v>67</v>
      </c>
      <c r="F108" s="72"/>
    </row>
    <row r="109" spans="1:6" ht="16.5" hidden="1" outlineLevel="1" thickBot="1" x14ac:dyDescent="0.3">
      <c r="A109" s="85" t="s">
        <v>75</v>
      </c>
      <c r="B109" s="86" t="s">
        <v>78</v>
      </c>
      <c r="C109" s="98">
        <f>Masonry!O620*0.2</f>
        <v>0</v>
      </c>
      <c r="D109" s="88" t="s">
        <v>31</v>
      </c>
      <c r="F109" s="72"/>
    </row>
    <row r="110" spans="1:6" ht="16.5" hidden="1" outlineLevel="1" thickBot="1" x14ac:dyDescent="0.3">
      <c r="A110" s="89"/>
      <c r="B110" s="90"/>
      <c r="C110" s="91"/>
      <c r="D110" s="92"/>
      <c r="F110" s="72"/>
    </row>
    <row r="111" spans="1:6" ht="16.5" hidden="1" outlineLevel="1" thickBot="1" x14ac:dyDescent="0.3">
      <c r="A111" s="89"/>
      <c r="B111" s="90" t="s">
        <v>35</v>
      </c>
      <c r="C111" s="91"/>
      <c r="D111" s="92"/>
      <c r="F111" s="72"/>
    </row>
    <row r="112" spans="1:6" ht="16.5" hidden="1" outlineLevel="1" thickBot="1" x14ac:dyDescent="0.3">
      <c r="A112" s="89"/>
      <c r="B112" s="90" t="s">
        <v>79</v>
      </c>
      <c r="C112" s="91">
        <f>+C109</f>
        <v>0</v>
      </c>
      <c r="D112" s="92" t="s">
        <v>31</v>
      </c>
      <c r="F112" s="72"/>
    </row>
    <row r="113" spans="1:8" ht="16.5" hidden="1" outlineLevel="1" thickBot="1" x14ac:dyDescent="0.3">
      <c r="A113" s="89"/>
      <c r="B113" s="90" t="s">
        <v>39</v>
      </c>
      <c r="C113" s="93">
        <f>Masonry!O620*0.1537</f>
        <v>0</v>
      </c>
      <c r="D113" s="92" t="s">
        <v>71</v>
      </c>
      <c r="F113" s="72"/>
    </row>
    <row r="114" spans="1:8" ht="16.5" hidden="1" outlineLevel="1" thickBot="1" x14ac:dyDescent="0.3">
      <c r="A114" s="99"/>
      <c r="B114" s="95"/>
      <c r="C114" s="96"/>
      <c r="D114" s="101"/>
      <c r="F114" s="72"/>
    </row>
    <row r="115" spans="1:8" ht="15.75" hidden="1" collapsed="1" thickBot="1" x14ac:dyDescent="0.3">
      <c r="A115" s="102"/>
      <c r="B115" s="103"/>
      <c r="C115" s="104"/>
      <c r="D115" s="105"/>
      <c r="F115" s="72"/>
    </row>
    <row r="116" spans="1:8" ht="16.5" hidden="1" thickTop="1" thickBot="1" x14ac:dyDescent="0.3">
      <c r="A116" s="106"/>
      <c r="B116" s="107"/>
      <c r="C116" s="108"/>
      <c r="D116" s="109"/>
      <c r="F116" s="72"/>
    </row>
    <row r="117" spans="1:8" ht="16.5" thickBot="1" x14ac:dyDescent="0.3">
      <c r="A117" s="81" t="s">
        <v>65</v>
      </c>
      <c r="B117" s="82" t="s">
        <v>66</v>
      </c>
      <c r="C117" s="83" t="s">
        <v>62</v>
      </c>
      <c r="D117" s="84" t="s">
        <v>67</v>
      </c>
      <c r="F117" s="72"/>
    </row>
    <row r="118" spans="1:8" ht="15.75" x14ac:dyDescent="0.25">
      <c r="A118" s="85" t="s">
        <v>91</v>
      </c>
      <c r="B118" s="86" t="s">
        <v>101</v>
      </c>
      <c r="C118" s="98">
        <f>Masonry!R101*10.764</f>
        <v>1129.0549046399999</v>
      </c>
      <c r="D118" s="88" t="s">
        <v>44</v>
      </c>
      <c r="F118" s="72"/>
    </row>
    <row r="119" spans="1:8" ht="15.75" x14ac:dyDescent="0.25">
      <c r="A119" s="89"/>
      <c r="B119" s="90"/>
      <c r="C119" s="91"/>
      <c r="D119" s="92"/>
      <c r="F119" s="72"/>
    </row>
    <row r="120" spans="1:8" ht="15.75" x14ac:dyDescent="0.25">
      <c r="A120" s="89"/>
      <c r="B120" s="90" t="s">
        <v>35</v>
      </c>
      <c r="C120" s="91"/>
      <c r="D120" s="92"/>
      <c r="F120" s="72"/>
    </row>
    <row r="121" spans="1:8" ht="15.75" x14ac:dyDescent="0.25">
      <c r="A121" s="89"/>
      <c r="B121" s="86" t="s">
        <v>187</v>
      </c>
      <c r="C121" s="93">
        <f>Masonry!R101*59.71</f>
        <v>6263.0869896000004</v>
      </c>
      <c r="D121" s="92" t="s">
        <v>4</v>
      </c>
      <c r="F121" s="72">
        <f t="shared" si="1"/>
        <v>6263.0869896000004</v>
      </c>
      <c r="G121">
        <v>7.5600000000000005</v>
      </c>
      <c r="H121">
        <f>PRODUCT(F121:G121)</f>
        <v>47348.937641376004</v>
      </c>
    </row>
    <row r="122" spans="1:8" ht="15.75" x14ac:dyDescent="0.25">
      <c r="A122" s="89"/>
      <c r="B122" s="86" t="s">
        <v>80</v>
      </c>
      <c r="C122" s="93">
        <f>Masonry!R101*0.268</f>
        <v>28.110991680000001</v>
      </c>
      <c r="D122" s="92" t="s">
        <v>40</v>
      </c>
      <c r="F122" s="72">
        <f t="shared" si="1"/>
        <v>28.110991680000001</v>
      </c>
      <c r="G122">
        <v>280.32</v>
      </c>
      <c r="H122">
        <f>PRODUCT(F122:G122)</f>
        <v>7880.0731877376002</v>
      </c>
    </row>
    <row r="123" spans="1:8" ht="15.75" x14ac:dyDescent="0.25">
      <c r="A123" s="89"/>
      <c r="B123" s="86" t="s">
        <v>47</v>
      </c>
      <c r="C123" s="93">
        <f>Masonry!R101*((0.003*35.315)/100)</f>
        <v>0.111127575132</v>
      </c>
      <c r="D123" s="92" t="s">
        <v>81</v>
      </c>
      <c r="F123" s="72">
        <f t="shared" si="1"/>
        <v>0.111127575132</v>
      </c>
      <c r="G123">
        <f>2900*1.05</f>
        <v>3045</v>
      </c>
      <c r="H123">
        <f>PRODUCT(F123:G123)</f>
        <v>338.38346627694</v>
      </c>
    </row>
    <row r="124" spans="1:8" ht="15.75" x14ac:dyDescent="0.25">
      <c r="A124" s="89"/>
      <c r="B124" s="90"/>
      <c r="C124" s="91"/>
      <c r="D124" s="92"/>
      <c r="F124" s="72"/>
    </row>
    <row r="125" spans="1:8" ht="15.75" x14ac:dyDescent="0.25">
      <c r="A125" s="89"/>
      <c r="B125" s="90" t="s">
        <v>85</v>
      </c>
      <c r="C125" s="91"/>
      <c r="D125" s="92"/>
      <c r="F125" s="72"/>
    </row>
    <row r="126" spans="1:8" ht="15.75" x14ac:dyDescent="0.25">
      <c r="A126" s="89"/>
      <c r="B126" s="86" t="s">
        <v>189</v>
      </c>
      <c r="C126" s="93">
        <f>+C118</f>
        <v>1129.0549046399999</v>
      </c>
      <c r="D126" s="92" t="s">
        <v>153</v>
      </c>
      <c r="F126" s="72">
        <f t="shared" ref="F126" si="2">+C126</f>
        <v>1129.0549046399999</v>
      </c>
      <c r="G126">
        <v>20</v>
      </c>
      <c r="H126">
        <f>PRODUCT(F126:G126)</f>
        <v>22581.098092799999</v>
      </c>
    </row>
    <row r="127" spans="1:8" ht="15.75" thickBot="1" x14ac:dyDescent="0.3">
      <c r="A127" s="99"/>
      <c r="B127" s="100"/>
      <c r="C127" s="110"/>
      <c r="D127" s="101"/>
      <c r="F127" s="72"/>
    </row>
    <row r="128" spans="1:8" ht="16.5" thickBot="1" x14ac:dyDescent="0.3">
      <c r="A128" s="81" t="s">
        <v>65</v>
      </c>
      <c r="B128" s="82" t="s">
        <v>66</v>
      </c>
      <c r="C128" s="83" t="s">
        <v>62</v>
      </c>
      <c r="D128" s="84" t="s">
        <v>67</v>
      </c>
      <c r="F128" s="72"/>
    </row>
    <row r="129" spans="1:8" ht="15.75" x14ac:dyDescent="0.25">
      <c r="A129" s="85" t="s">
        <v>92</v>
      </c>
      <c r="B129" s="86" t="s">
        <v>101</v>
      </c>
      <c r="C129" s="98">
        <f>Masonry!R137*10.764</f>
        <v>651.00671999999997</v>
      </c>
      <c r="D129" s="88" t="s">
        <v>44</v>
      </c>
      <c r="F129" s="72"/>
    </row>
    <row r="130" spans="1:8" ht="15.75" x14ac:dyDescent="0.25">
      <c r="A130" s="89"/>
      <c r="B130" s="90"/>
      <c r="C130" s="91"/>
      <c r="D130" s="92"/>
      <c r="F130" s="72"/>
    </row>
    <row r="131" spans="1:8" ht="15.75" x14ac:dyDescent="0.25">
      <c r="A131" s="89"/>
      <c r="B131" s="90" t="s">
        <v>35</v>
      </c>
      <c r="C131" s="91"/>
      <c r="D131" s="92"/>
      <c r="F131" s="72"/>
    </row>
    <row r="132" spans="1:8" ht="15.75" x14ac:dyDescent="0.25">
      <c r="A132" s="89"/>
      <c r="B132" s="86" t="s">
        <v>187</v>
      </c>
      <c r="C132" s="93">
        <f>Masonry!R137*59.71</f>
        <v>3611.2608000000005</v>
      </c>
      <c r="D132" s="92" t="s">
        <v>4</v>
      </c>
      <c r="F132" s="72">
        <f>+C132*10</f>
        <v>36112.608000000007</v>
      </c>
      <c r="G132">
        <v>7.5600000000000005</v>
      </c>
      <c r="H132">
        <f>PRODUCT(F132:G132)</f>
        <v>273011.3164800001</v>
      </c>
    </row>
    <row r="133" spans="1:8" ht="15.75" x14ac:dyDescent="0.25">
      <c r="A133" s="89"/>
      <c r="B133" s="86" t="s">
        <v>80</v>
      </c>
      <c r="C133" s="93">
        <f>Masonry!R137*0.268</f>
        <v>16.208640000000003</v>
      </c>
      <c r="D133" s="92" t="s">
        <v>40</v>
      </c>
      <c r="F133" s="72">
        <f>+C133*10</f>
        <v>162.08640000000003</v>
      </c>
      <c r="G133">
        <v>280.32</v>
      </c>
      <c r="H133">
        <f>PRODUCT(F133:G133)</f>
        <v>45436.059648000009</v>
      </c>
    </row>
    <row r="134" spans="1:8" ht="15.75" x14ac:dyDescent="0.25">
      <c r="A134" s="89"/>
      <c r="B134" s="86" t="s">
        <v>47</v>
      </c>
      <c r="C134" s="93">
        <f>Masonry!R137*((0.003*35.315)/100)</f>
        <v>6.4075536000000002E-2</v>
      </c>
      <c r="D134" s="92" t="s">
        <v>81</v>
      </c>
      <c r="F134" s="72">
        <f>+C134*10</f>
        <v>0.64075536</v>
      </c>
      <c r="G134">
        <f>2900*1.05</f>
        <v>3045</v>
      </c>
      <c r="H134">
        <f>PRODUCT(F134:G134)</f>
        <v>1951.1000712</v>
      </c>
    </row>
    <row r="135" spans="1:8" ht="15.75" x14ac:dyDescent="0.25">
      <c r="A135" s="89"/>
      <c r="B135" s="90"/>
      <c r="C135" s="91"/>
      <c r="D135" s="92"/>
      <c r="F135" s="72"/>
    </row>
    <row r="136" spans="1:8" ht="15.75" x14ac:dyDescent="0.25">
      <c r="A136" s="89"/>
      <c r="B136" s="90" t="s">
        <v>85</v>
      </c>
      <c r="C136" s="91"/>
      <c r="D136" s="92"/>
      <c r="F136" s="72"/>
    </row>
    <row r="137" spans="1:8" ht="15.75" x14ac:dyDescent="0.25">
      <c r="A137" s="89"/>
      <c r="B137" s="86" t="s">
        <v>189</v>
      </c>
      <c r="C137" s="93">
        <f>+C129</f>
        <v>651.00671999999997</v>
      </c>
      <c r="D137" s="92" t="s">
        <v>153</v>
      </c>
      <c r="F137" s="72">
        <f t="shared" ref="F137" si="3">+C137</f>
        <v>651.00671999999997</v>
      </c>
      <c r="G137">
        <v>20</v>
      </c>
      <c r="H137">
        <f>PRODUCT(F137:G137)</f>
        <v>13020.134399999999</v>
      </c>
    </row>
    <row r="138" spans="1:8" ht="15.75" thickBot="1" x14ac:dyDescent="0.3">
      <c r="A138" s="99"/>
      <c r="B138" s="100"/>
      <c r="C138" s="110"/>
      <c r="D138" s="101"/>
      <c r="F138" s="72"/>
    </row>
    <row r="139" spans="1:8" ht="16.5" thickBot="1" x14ac:dyDescent="0.3">
      <c r="A139" s="81" t="s">
        <v>65</v>
      </c>
      <c r="B139" s="82" t="s">
        <v>66</v>
      </c>
      <c r="C139" s="83" t="s">
        <v>62</v>
      </c>
      <c r="D139" s="84" t="s">
        <v>67</v>
      </c>
      <c r="F139" s="72"/>
    </row>
    <row r="140" spans="1:8" ht="15.75" x14ac:dyDescent="0.25">
      <c r="A140" s="85" t="s">
        <v>92</v>
      </c>
      <c r="B140" s="86" t="s">
        <v>100</v>
      </c>
      <c r="C140" s="98">
        <f>Masonry!S139*10.764</f>
        <v>1380.4829999999999</v>
      </c>
      <c r="D140" s="88" t="s">
        <v>44</v>
      </c>
      <c r="F140" s="72"/>
    </row>
    <row r="141" spans="1:8" ht="15.75" x14ac:dyDescent="0.25">
      <c r="A141" s="89"/>
      <c r="B141" s="90"/>
      <c r="C141" s="91"/>
      <c r="D141" s="92"/>
      <c r="F141" s="72"/>
    </row>
    <row r="142" spans="1:8" ht="15.75" x14ac:dyDescent="0.25">
      <c r="A142" s="89"/>
      <c r="B142" s="90" t="s">
        <v>35</v>
      </c>
      <c r="C142" s="91"/>
      <c r="D142" s="92"/>
      <c r="F142" s="72"/>
    </row>
    <row r="143" spans="1:8" ht="15.75" x14ac:dyDescent="0.25">
      <c r="A143" s="89"/>
      <c r="B143" s="86" t="s">
        <v>188</v>
      </c>
      <c r="C143" s="93">
        <f>Masonry!S139*59.71</f>
        <v>7657.8074999999999</v>
      </c>
      <c r="D143" s="92" t="s">
        <v>4</v>
      </c>
      <c r="F143" s="72">
        <f t="shared" si="1"/>
        <v>7657.8074999999999</v>
      </c>
      <c r="G143">
        <v>7.5600000000000005</v>
      </c>
      <c r="H143">
        <f>PRODUCT(F143:G143)</f>
        <v>57893.024700000002</v>
      </c>
    </row>
    <row r="144" spans="1:8" ht="15.75" x14ac:dyDescent="0.25">
      <c r="A144" s="89"/>
      <c r="B144" s="86" t="s">
        <v>80</v>
      </c>
      <c r="C144" s="93">
        <f>Masonry!S139*0.268</f>
        <v>34.371000000000002</v>
      </c>
      <c r="D144" s="92" t="s">
        <v>40</v>
      </c>
      <c r="F144" s="72">
        <f t="shared" si="1"/>
        <v>34.371000000000002</v>
      </c>
      <c r="G144">
        <v>280.32</v>
      </c>
      <c r="H144">
        <f>PRODUCT(F144:G144)</f>
        <v>9634.8787200000006</v>
      </c>
    </row>
    <row r="145" spans="1:8" ht="15.75" x14ac:dyDescent="0.25">
      <c r="A145" s="89"/>
      <c r="B145" s="86" t="s">
        <v>47</v>
      </c>
      <c r="C145" s="93">
        <f>Masonry!S139*((0.003*35.315)/100)</f>
        <v>0.13587446249999999</v>
      </c>
      <c r="D145" s="92" t="s">
        <v>81</v>
      </c>
      <c r="F145" s="72">
        <f t="shared" ref="F145:F191" si="4">+C145</f>
        <v>0.13587446249999999</v>
      </c>
      <c r="G145">
        <f>2900*1.05</f>
        <v>3045</v>
      </c>
      <c r="H145">
        <f>PRODUCT(F145:G145)</f>
        <v>413.73773831249997</v>
      </c>
    </row>
    <row r="146" spans="1:8" ht="15.75" x14ac:dyDescent="0.25">
      <c r="A146" s="89"/>
      <c r="B146" s="90"/>
      <c r="C146" s="91"/>
      <c r="D146" s="92"/>
      <c r="F146" s="72"/>
    </row>
    <row r="147" spans="1:8" ht="15.75" x14ac:dyDescent="0.25">
      <c r="A147" s="89"/>
      <c r="B147" s="90" t="s">
        <v>85</v>
      </c>
      <c r="C147" s="91"/>
      <c r="D147" s="92"/>
      <c r="F147" s="72"/>
    </row>
    <row r="148" spans="1:8" ht="15.75" x14ac:dyDescent="0.25">
      <c r="A148" s="89"/>
      <c r="B148" s="86" t="s">
        <v>190</v>
      </c>
      <c r="C148" s="93">
        <f>+C140</f>
        <v>1380.4829999999999</v>
      </c>
      <c r="D148" s="92" t="s">
        <v>153</v>
      </c>
      <c r="F148" s="72">
        <f t="shared" ref="F148" si="5">+C148</f>
        <v>1380.4829999999999</v>
      </c>
      <c r="G148">
        <v>22</v>
      </c>
      <c r="H148">
        <f>PRODUCT(F148:G148)</f>
        <v>30370.626</v>
      </c>
    </row>
    <row r="149" spans="1:8" ht="15.75" thickBot="1" x14ac:dyDescent="0.3">
      <c r="A149" s="99"/>
      <c r="B149" s="100"/>
      <c r="C149" s="110"/>
      <c r="D149" s="101"/>
      <c r="F149" s="72"/>
    </row>
    <row r="150" spans="1:8" ht="15.75" thickBot="1" x14ac:dyDescent="0.3">
      <c r="A150" s="102"/>
      <c r="B150" s="103"/>
      <c r="C150" s="104"/>
      <c r="D150" s="105"/>
      <c r="F150" s="72"/>
    </row>
    <row r="151" spans="1:8" ht="16.5" thickTop="1" thickBot="1" x14ac:dyDescent="0.3">
      <c r="A151" s="106"/>
      <c r="B151" s="107"/>
      <c r="C151" s="108"/>
      <c r="D151" s="109"/>
      <c r="F151" s="72"/>
    </row>
    <row r="152" spans="1:8" ht="16.5" thickBot="1" x14ac:dyDescent="0.3">
      <c r="A152" s="81" t="s">
        <v>65</v>
      </c>
      <c r="B152" s="82" t="s">
        <v>66</v>
      </c>
      <c r="C152" s="83" t="s">
        <v>62</v>
      </c>
      <c r="D152" s="84" t="s">
        <v>67</v>
      </c>
      <c r="F152" s="72"/>
    </row>
    <row r="153" spans="1:8" ht="15.75" x14ac:dyDescent="0.25">
      <c r="A153" s="85" t="s">
        <v>68</v>
      </c>
      <c r="B153" s="86" t="s">
        <v>82</v>
      </c>
      <c r="C153" s="98">
        <f>+DPC!L85+DPC!N85+Patli!L86+Patli!N86</f>
        <v>0</v>
      </c>
      <c r="D153" s="88" t="s">
        <v>31</v>
      </c>
      <c r="F153" s="72"/>
    </row>
    <row r="154" spans="1:8" ht="15.75" x14ac:dyDescent="0.25">
      <c r="A154" s="89"/>
      <c r="B154" s="90"/>
      <c r="C154" s="91"/>
      <c r="D154" s="92"/>
      <c r="F154" s="72"/>
    </row>
    <row r="155" spans="1:8" ht="15.75" x14ac:dyDescent="0.25">
      <c r="A155" s="89"/>
      <c r="B155" s="90" t="s">
        <v>35</v>
      </c>
      <c r="C155" s="91"/>
      <c r="D155" s="92"/>
      <c r="F155" s="72"/>
    </row>
    <row r="156" spans="1:8" ht="15.75" x14ac:dyDescent="0.25">
      <c r="A156" s="89"/>
      <c r="B156" s="86" t="s">
        <v>80</v>
      </c>
      <c r="C156" s="111">
        <f>+C153*6.34</f>
        <v>0</v>
      </c>
      <c r="D156" s="92" t="s">
        <v>40</v>
      </c>
      <c r="F156" s="72">
        <f t="shared" si="4"/>
        <v>0</v>
      </c>
      <c r="G156">
        <v>280.32</v>
      </c>
      <c r="H156">
        <f>PRODUCT(F156:G156)</f>
        <v>0</v>
      </c>
    </row>
    <row r="157" spans="1:8" ht="15.75" x14ac:dyDescent="0.25">
      <c r="A157" s="89"/>
      <c r="B157" s="86" t="s">
        <v>47</v>
      </c>
      <c r="C157" s="111">
        <f>C153*0.32</f>
        <v>0</v>
      </c>
      <c r="D157" s="92" t="s">
        <v>81</v>
      </c>
      <c r="F157" s="72">
        <f t="shared" si="4"/>
        <v>0</v>
      </c>
      <c r="G157">
        <f>2900*1.05</f>
        <v>3045</v>
      </c>
      <c r="H157">
        <f>PRODUCT(F157:G157)</f>
        <v>0</v>
      </c>
    </row>
    <row r="158" spans="1:8" ht="15.75" x14ac:dyDescent="0.25">
      <c r="A158" s="89"/>
      <c r="B158" s="86" t="s">
        <v>83</v>
      </c>
      <c r="C158" s="111">
        <f>C153*((0.88*35.315)/100)</f>
        <v>0</v>
      </c>
      <c r="D158" s="92" t="s">
        <v>81</v>
      </c>
      <c r="F158" s="72">
        <f t="shared" si="4"/>
        <v>0</v>
      </c>
      <c r="G158">
        <f>2700*1.05</f>
        <v>2835</v>
      </c>
      <c r="H158">
        <f>PRODUCT(F158:G158)</f>
        <v>0</v>
      </c>
    </row>
    <row r="159" spans="1:8" ht="15.75" thickBot="1" x14ac:dyDescent="0.3">
      <c r="A159" s="99"/>
      <c r="B159" s="100"/>
      <c r="C159" s="110"/>
      <c r="D159" s="101"/>
      <c r="F159" s="72"/>
    </row>
    <row r="160" spans="1:8" ht="16.5" thickBot="1" x14ac:dyDescent="0.3">
      <c r="A160" s="81" t="s">
        <v>65</v>
      </c>
      <c r="B160" s="82" t="s">
        <v>66</v>
      </c>
      <c r="C160" s="83" t="s">
        <v>62</v>
      </c>
      <c r="D160" s="84" t="s">
        <v>67</v>
      </c>
      <c r="F160" s="72"/>
    </row>
    <row r="161" spans="1:9" ht="15.75" x14ac:dyDescent="0.25">
      <c r="A161" s="85" t="s">
        <v>72</v>
      </c>
      <c r="B161" s="86" t="s">
        <v>82</v>
      </c>
      <c r="C161" s="98">
        <f>SUM(DPC!K499:S499)+SUM(Patli!K500:S500)</f>
        <v>14.57</v>
      </c>
      <c r="D161" s="88" t="s">
        <v>31</v>
      </c>
      <c r="F161" s="72"/>
    </row>
    <row r="162" spans="1:9" ht="15.75" x14ac:dyDescent="0.25">
      <c r="A162" s="89"/>
      <c r="B162" s="90"/>
      <c r="C162" s="91"/>
      <c r="D162" s="92"/>
      <c r="F162" s="72"/>
    </row>
    <row r="163" spans="1:9" ht="15.75" x14ac:dyDescent="0.25">
      <c r="A163" s="89"/>
      <c r="B163" s="90" t="s">
        <v>35</v>
      </c>
      <c r="C163" s="91"/>
      <c r="D163" s="92"/>
      <c r="F163" s="72"/>
    </row>
    <row r="164" spans="1:9" ht="15.75" x14ac:dyDescent="0.25">
      <c r="A164" s="89"/>
      <c r="B164" s="86" t="s">
        <v>80</v>
      </c>
      <c r="C164" s="111">
        <f>+C161*6.34</f>
        <v>92.373800000000003</v>
      </c>
      <c r="D164" s="92" t="s">
        <v>40</v>
      </c>
      <c r="F164" s="72">
        <f t="shared" si="4"/>
        <v>92.373800000000003</v>
      </c>
      <c r="G164">
        <v>280.32</v>
      </c>
      <c r="H164">
        <f>PRODUCT(F164:G164)</f>
        <v>25894.223615999999</v>
      </c>
      <c r="I164">
        <f>H164*((0.44*35.315)/100)</f>
        <v>4023.5998307957757</v>
      </c>
    </row>
    <row r="165" spans="1:9" ht="15.75" x14ac:dyDescent="0.25">
      <c r="A165" s="89"/>
      <c r="B165" s="86" t="s">
        <v>47</v>
      </c>
      <c r="C165" s="111">
        <f>C161*0.32</f>
        <v>4.6623999999999999</v>
      </c>
      <c r="D165" s="92" t="s">
        <v>81</v>
      </c>
      <c r="F165" s="72">
        <f t="shared" si="4"/>
        <v>4.6623999999999999</v>
      </c>
      <c r="G165">
        <f>2900*1.05</f>
        <v>3045</v>
      </c>
      <c r="H165">
        <f>PRODUCT(F165:G165)</f>
        <v>14197.008</v>
      </c>
    </row>
    <row r="166" spans="1:9" ht="15.75" x14ac:dyDescent="0.25">
      <c r="A166" s="89"/>
      <c r="B166" s="86" t="s">
        <v>83</v>
      </c>
      <c r="C166" s="111">
        <f>C161*((0.88*35.315)/100)</f>
        <v>4.5279480400000001</v>
      </c>
      <c r="D166" s="92" t="s">
        <v>81</v>
      </c>
      <c r="F166" s="72">
        <f t="shared" si="4"/>
        <v>4.5279480400000001</v>
      </c>
      <c r="G166">
        <f>2700*1.05</f>
        <v>2835</v>
      </c>
      <c r="H166">
        <f>PRODUCT(F166:G166)</f>
        <v>12836.732693399999</v>
      </c>
    </row>
    <row r="167" spans="1:9" ht="15.75" thickBot="1" x14ac:dyDescent="0.3">
      <c r="A167" s="99"/>
      <c r="B167" s="100"/>
      <c r="C167" s="110"/>
      <c r="D167" s="101"/>
      <c r="F167" s="72"/>
    </row>
    <row r="168" spans="1:9" ht="16.5" thickBot="1" x14ac:dyDescent="0.3">
      <c r="A168" s="81" t="s">
        <v>65</v>
      </c>
      <c r="B168" s="82" t="s">
        <v>66</v>
      </c>
      <c r="C168" s="83" t="s">
        <v>62</v>
      </c>
      <c r="D168" s="84" t="s">
        <v>67</v>
      </c>
      <c r="F168" s="72"/>
    </row>
    <row r="169" spans="1:9" ht="15.75" x14ac:dyDescent="0.25">
      <c r="A169" s="85" t="s">
        <v>73</v>
      </c>
      <c r="B169" s="86" t="s">
        <v>82</v>
      </c>
      <c r="C169" s="98">
        <f>SUM(DPC!K928:S928)+SUM(Patli!K929:S929)</f>
        <v>28.58</v>
      </c>
      <c r="D169" s="88" t="s">
        <v>31</v>
      </c>
      <c r="F169" s="72"/>
    </row>
    <row r="170" spans="1:9" ht="15.75" x14ac:dyDescent="0.25">
      <c r="A170" s="89"/>
      <c r="B170" s="90"/>
      <c r="C170" s="91"/>
      <c r="D170" s="92"/>
      <c r="F170" s="72"/>
    </row>
    <row r="171" spans="1:9" ht="15.75" x14ac:dyDescent="0.25">
      <c r="A171" s="89"/>
      <c r="B171" s="90" t="s">
        <v>35</v>
      </c>
      <c r="C171" s="91"/>
      <c r="D171" s="92"/>
      <c r="F171" s="72"/>
    </row>
    <row r="172" spans="1:9" ht="15.75" x14ac:dyDescent="0.25">
      <c r="A172" s="89"/>
      <c r="B172" s="86" t="s">
        <v>80</v>
      </c>
      <c r="C172" s="111">
        <f>+C169*6.34</f>
        <v>181.19719999999998</v>
      </c>
      <c r="D172" s="92" t="s">
        <v>40</v>
      </c>
      <c r="F172" s="72">
        <f>+C172*10</f>
        <v>1811.9719999999998</v>
      </c>
      <c r="G172">
        <v>280.32</v>
      </c>
      <c r="H172">
        <f>PRODUCT(F172:G172)</f>
        <v>507931.99103999994</v>
      </c>
    </row>
    <row r="173" spans="1:9" ht="15.75" x14ac:dyDescent="0.25">
      <c r="A173" s="89"/>
      <c r="B173" s="86" t="s">
        <v>47</v>
      </c>
      <c r="C173" s="111">
        <f>C169*0.32</f>
        <v>9.1456</v>
      </c>
      <c r="D173" s="92" t="s">
        <v>81</v>
      </c>
      <c r="F173" s="72">
        <f>+C173*10</f>
        <v>91.456000000000003</v>
      </c>
      <c r="G173">
        <f>2900*1.05</f>
        <v>3045</v>
      </c>
      <c r="H173">
        <f>PRODUCT(F173:G173)</f>
        <v>278483.52</v>
      </c>
    </row>
    <row r="174" spans="1:9" ht="15.75" x14ac:dyDescent="0.25">
      <c r="A174" s="89"/>
      <c r="B174" s="86" t="s">
        <v>83</v>
      </c>
      <c r="C174" s="111">
        <f>C169*((0.88*35.315)/100)</f>
        <v>8.8818637599999999</v>
      </c>
      <c r="D174" s="92" t="s">
        <v>81</v>
      </c>
      <c r="F174" s="72">
        <f>+C174*10</f>
        <v>88.818637600000002</v>
      </c>
      <c r="G174">
        <f>2700*1.05</f>
        <v>2835</v>
      </c>
      <c r="H174">
        <f>PRODUCT(F174:G174)</f>
        <v>251800.837596</v>
      </c>
    </row>
    <row r="175" spans="1:9" ht="15.75" thickBot="1" x14ac:dyDescent="0.3">
      <c r="A175" s="99"/>
      <c r="B175" s="100"/>
      <c r="C175" s="110"/>
      <c r="D175" s="101"/>
      <c r="F175" s="72"/>
    </row>
    <row r="176" spans="1:9" ht="16.5" thickBot="1" x14ac:dyDescent="0.3">
      <c r="A176" s="81" t="s">
        <v>65</v>
      </c>
      <c r="B176" s="82" t="s">
        <v>66</v>
      </c>
      <c r="C176" s="83" t="s">
        <v>62</v>
      </c>
      <c r="D176" s="84" t="s">
        <v>67</v>
      </c>
      <c r="F176" s="72"/>
    </row>
    <row r="177" spans="1:8" ht="15.75" x14ac:dyDescent="0.25">
      <c r="A177" s="85" t="s">
        <v>74</v>
      </c>
      <c r="B177" s="86" t="s">
        <v>82</v>
      </c>
      <c r="C177" s="98">
        <f>+DPC!L1328+DPC!N1328+DPC!O1328+Patli!L1329+Patli!N1329+Patli!O1329</f>
        <v>0</v>
      </c>
      <c r="D177" s="88" t="s">
        <v>31</v>
      </c>
      <c r="F177" s="72"/>
    </row>
    <row r="178" spans="1:8" ht="15.75" x14ac:dyDescent="0.25">
      <c r="A178" s="89"/>
      <c r="B178" s="90"/>
      <c r="C178" s="91"/>
      <c r="D178" s="92"/>
      <c r="F178" s="72"/>
    </row>
    <row r="179" spans="1:8" ht="15.75" x14ac:dyDescent="0.25">
      <c r="A179" s="89"/>
      <c r="B179" s="90" t="s">
        <v>35</v>
      </c>
      <c r="C179" s="91"/>
      <c r="D179" s="92"/>
      <c r="F179" s="72"/>
    </row>
    <row r="180" spans="1:8" ht="15.75" x14ac:dyDescent="0.25">
      <c r="A180" s="89"/>
      <c r="B180" s="86" t="s">
        <v>80</v>
      </c>
      <c r="C180" s="111">
        <f>+C177*6.34</f>
        <v>0</v>
      </c>
      <c r="D180" s="92" t="s">
        <v>40</v>
      </c>
      <c r="F180" s="72">
        <f t="shared" si="4"/>
        <v>0</v>
      </c>
      <c r="G180">
        <v>280.32</v>
      </c>
      <c r="H180">
        <f>PRODUCT(F180:G180)</f>
        <v>0</v>
      </c>
    </row>
    <row r="181" spans="1:8" ht="15.75" x14ac:dyDescent="0.25">
      <c r="A181" s="89"/>
      <c r="B181" s="86" t="s">
        <v>47</v>
      </c>
      <c r="C181" s="111">
        <f>C177*0.32</f>
        <v>0</v>
      </c>
      <c r="D181" s="92" t="s">
        <v>81</v>
      </c>
      <c r="F181" s="72">
        <f t="shared" si="4"/>
        <v>0</v>
      </c>
      <c r="G181">
        <f>2900*1.05</f>
        <v>3045</v>
      </c>
      <c r="H181">
        <f>PRODUCT(F181:G181)</f>
        <v>0</v>
      </c>
    </row>
    <row r="182" spans="1:8" ht="15.75" x14ac:dyDescent="0.25">
      <c r="A182" s="89"/>
      <c r="B182" s="86" t="s">
        <v>83</v>
      </c>
      <c r="C182" s="111">
        <f>C177*((0.88*35.315)/100)</f>
        <v>0</v>
      </c>
      <c r="D182" s="92" t="s">
        <v>81</v>
      </c>
      <c r="F182" s="72">
        <f t="shared" si="4"/>
        <v>0</v>
      </c>
      <c r="G182">
        <f>2700*1.05</f>
        <v>2835</v>
      </c>
      <c r="H182">
        <f>PRODUCT(F182:G182)</f>
        <v>0</v>
      </c>
    </row>
    <row r="183" spans="1:8" ht="15.75" thickBot="1" x14ac:dyDescent="0.3">
      <c r="A183" s="99"/>
      <c r="B183" s="100"/>
      <c r="C183" s="110"/>
      <c r="D183" s="101"/>
      <c r="F183" s="72"/>
    </row>
    <row r="184" spans="1:8" ht="16.5" thickBot="1" x14ac:dyDescent="0.3">
      <c r="A184" s="81" t="s">
        <v>65</v>
      </c>
      <c r="B184" s="82" t="s">
        <v>66</v>
      </c>
      <c r="C184" s="83" t="s">
        <v>62</v>
      </c>
      <c r="D184" s="84" t="s">
        <v>67</v>
      </c>
      <c r="F184" s="72"/>
    </row>
    <row r="185" spans="1:8" ht="15.75" x14ac:dyDescent="0.25">
      <c r="A185" s="85" t="s">
        <v>75</v>
      </c>
      <c r="B185" s="86" t="s">
        <v>82</v>
      </c>
      <c r="C185" s="98">
        <f>+DPC!L1404+Patli!L1413+Patli!O1413</f>
        <v>2.0100700000000002</v>
      </c>
      <c r="D185" s="88" t="s">
        <v>31</v>
      </c>
      <c r="F185" s="72"/>
    </row>
    <row r="186" spans="1:8" ht="15.75" x14ac:dyDescent="0.25">
      <c r="A186" s="89"/>
      <c r="B186" s="90"/>
      <c r="C186" s="91"/>
      <c r="D186" s="92"/>
      <c r="F186" s="72"/>
    </row>
    <row r="187" spans="1:8" ht="15.75" x14ac:dyDescent="0.25">
      <c r="A187" s="89"/>
      <c r="B187" s="90" t="s">
        <v>35</v>
      </c>
      <c r="C187" s="91"/>
      <c r="D187" s="92"/>
      <c r="F187" s="72"/>
    </row>
    <row r="188" spans="1:8" ht="15.75" x14ac:dyDescent="0.25">
      <c r="A188" s="89"/>
      <c r="B188" s="86" t="s">
        <v>80</v>
      </c>
      <c r="C188" s="111">
        <f>+C185*6.34</f>
        <v>12.7438438</v>
      </c>
      <c r="D188" s="92" t="s">
        <v>40</v>
      </c>
      <c r="F188" s="72">
        <f t="shared" si="4"/>
        <v>12.7438438</v>
      </c>
      <c r="G188">
        <v>280.32</v>
      </c>
      <c r="H188">
        <f>PRODUCT(F188:G188)</f>
        <v>3572.354294016</v>
      </c>
    </row>
    <row r="189" spans="1:8" ht="15.75" x14ac:dyDescent="0.25">
      <c r="A189" s="89"/>
      <c r="B189" s="86" t="s">
        <v>47</v>
      </c>
      <c r="C189" s="111">
        <f>C185*0.32</f>
        <v>0.64322240000000008</v>
      </c>
      <c r="D189" s="92" t="s">
        <v>81</v>
      </c>
      <c r="F189" s="72">
        <f t="shared" si="4"/>
        <v>0.64322240000000008</v>
      </c>
      <c r="G189">
        <f>2900*1.05</f>
        <v>3045</v>
      </c>
      <c r="H189">
        <f>PRODUCT(F189:G189)</f>
        <v>1958.6122080000002</v>
      </c>
    </row>
    <row r="190" spans="1:8" ht="15.75" x14ac:dyDescent="0.25">
      <c r="A190" s="89"/>
      <c r="B190" s="86" t="s">
        <v>83</v>
      </c>
      <c r="C190" s="111">
        <f>C185*((0.88*35.315)/100)</f>
        <v>0.62467347404000007</v>
      </c>
      <c r="D190" s="92" t="s">
        <v>81</v>
      </c>
      <c r="F190" s="72">
        <f t="shared" si="4"/>
        <v>0.62467347404000007</v>
      </c>
      <c r="G190">
        <f>2700*1.05</f>
        <v>2835</v>
      </c>
      <c r="H190">
        <f>PRODUCT(F190:G190)</f>
        <v>1770.9492989034002</v>
      </c>
    </row>
    <row r="191" spans="1:8" ht="15.75" thickBot="1" x14ac:dyDescent="0.3">
      <c r="A191" s="99"/>
      <c r="B191" s="100"/>
      <c r="C191" s="110"/>
      <c r="D191" s="101"/>
      <c r="F191" s="72">
        <f t="shared" si="4"/>
        <v>0</v>
      </c>
    </row>
    <row r="192" spans="1:8" x14ac:dyDescent="0.25">
      <c r="G192" t="s">
        <v>84</v>
      </c>
      <c r="H192" s="112">
        <f>SUM(H6:H191)</f>
        <v>1608325.5988920224</v>
      </c>
    </row>
    <row r="194" spans="7:8" x14ac:dyDescent="0.25">
      <c r="G194" t="s">
        <v>85</v>
      </c>
      <c r="H194" s="112"/>
    </row>
    <row r="196" spans="7:8" x14ac:dyDescent="0.25">
      <c r="H196" s="113">
        <f>+H192+H194</f>
        <v>1608325.5988920224</v>
      </c>
    </row>
  </sheetData>
  <mergeCells count="3">
    <mergeCell ref="A3:D3"/>
    <mergeCell ref="A4:D4"/>
    <mergeCell ref="A5:D5"/>
  </mergeCells>
  <printOptions horizontalCentered="1"/>
  <pageMargins left="0.70866141732283472" right="0.70866141732283472" top="0.19685039370078741" bottom="0.19685039370078741" header="0.31496062992125984" footer="0.31496062992125984"/>
  <pageSetup paperSize="9" scale="35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CFEDA4-0385-40CF-BEEC-25DAF59862CF}">
  <dimension ref="B4:D10"/>
  <sheetViews>
    <sheetView workbookViewId="0">
      <selection activeCell="C10" sqref="C10"/>
    </sheetView>
  </sheetViews>
  <sheetFormatPr defaultRowHeight="15" x14ac:dyDescent="0.25"/>
  <cols>
    <col min="2" max="2" width="22.140625" bestFit="1" customWidth="1"/>
  </cols>
  <sheetData>
    <row r="4" spans="2:4" x14ac:dyDescent="0.25">
      <c r="B4" t="s">
        <v>94</v>
      </c>
    </row>
    <row r="6" spans="2:4" x14ac:dyDescent="0.25">
      <c r="B6" t="s">
        <v>93</v>
      </c>
      <c r="C6" s="117">
        <f>(1/(0.23*0.075))*1.03</f>
        <v>59.710144927536227</v>
      </c>
      <c r="D6" t="s">
        <v>95</v>
      </c>
    </row>
    <row r="8" spans="2:4" x14ac:dyDescent="0.25">
      <c r="B8" t="s">
        <v>96</v>
      </c>
    </row>
    <row r="10" spans="2:4" x14ac:dyDescent="0.25">
      <c r="B10" t="s">
        <v>93</v>
      </c>
      <c r="C10" s="117">
        <f>(1/(0.15*0.075))*1.03</f>
        <v>91.555555555555557</v>
      </c>
      <c r="D10" t="s">
        <v>95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06D92D-C5BE-4D82-A87F-7BF23BCD2C95}">
  <dimension ref="B2:K693"/>
  <sheetViews>
    <sheetView zoomScaleNormal="100" workbookViewId="0">
      <pane ySplit="6" topLeftCell="A75" activePane="bottomLeft" state="frozen"/>
      <selection activeCell="F19" sqref="F19"/>
      <selection pane="bottomLeft" activeCell="G114" sqref="G114"/>
    </sheetView>
  </sheetViews>
  <sheetFormatPr defaultRowHeight="15" outlineLevelRow="1" x14ac:dyDescent="0.25"/>
  <cols>
    <col min="2" max="2" width="33.7109375" bestFit="1" customWidth="1"/>
    <col min="3" max="3" width="14" bestFit="1" customWidth="1"/>
    <col min="5" max="5" width="9.5703125" bestFit="1" customWidth="1"/>
    <col min="6" max="6" width="9.7109375" bestFit="1" customWidth="1"/>
    <col min="7" max="7" width="14.28515625" bestFit="1" customWidth="1"/>
    <col min="9" max="9" width="20.5703125" customWidth="1"/>
  </cols>
  <sheetData>
    <row r="2" spans="2:10" ht="15.75" x14ac:dyDescent="0.25">
      <c r="B2" s="191" t="s">
        <v>102</v>
      </c>
      <c r="C2" s="191"/>
      <c r="D2" s="191"/>
      <c r="E2" s="191"/>
      <c r="F2" s="191"/>
      <c r="G2" s="191"/>
      <c r="H2" s="191"/>
      <c r="I2" s="191"/>
    </row>
    <row r="3" spans="2:10" ht="15.75" x14ac:dyDescent="0.25">
      <c r="B3" s="191" t="s">
        <v>103</v>
      </c>
      <c r="C3" s="191"/>
      <c r="D3" s="191"/>
      <c r="E3" s="191"/>
      <c r="F3" s="191"/>
      <c r="G3" s="191"/>
      <c r="H3" s="191"/>
      <c r="I3" s="191"/>
    </row>
    <row r="4" spans="2:10" ht="15.75" x14ac:dyDescent="0.25">
      <c r="B4" s="191"/>
      <c r="C4" s="191"/>
      <c r="D4" s="191"/>
      <c r="E4" s="191"/>
      <c r="F4" s="191"/>
      <c r="G4" s="191"/>
      <c r="H4" s="191"/>
      <c r="I4" s="191"/>
    </row>
    <row r="5" spans="2:10" ht="31.5" x14ac:dyDescent="0.25">
      <c r="B5" s="192" t="s">
        <v>2</v>
      </c>
      <c r="C5" s="1" t="s">
        <v>104</v>
      </c>
      <c r="D5" s="192" t="s">
        <v>4</v>
      </c>
      <c r="E5" s="2" t="s">
        <v>6</v>
      </c>
      <c r="F5" s="2" t="s">
        <v>7</v>
      </c>
      <c r="G5" s="2" t="s">
        <v>8</v>
      </c>
      <c r="H5" s="192" t="s">
        <v>12</v>
      </c>
      <c r="I5" s="192" t="s">
        <v>13</v>
      </c>
    </row>
    <row r="6" spans="2:10" ht="15.75" x14ac:dyDescent="0.25">
      <c r="B6" s="193"/>
      <c r="C6" s="4"/>
      <c r="D6" s="193"/>
      <c r="E6" s="3" t="s">
        <v>14</v>
      </c>
      <c r="F6" s="2" t="s">
        <v>14</v>
      </c>
      <c r="G6" s="2" t="s">
        <v>15</v>
      </c>
      <c r="H6" s="193"/>
      <c r="I6" s="193"/>
    </row>
    <row r="9" spans="2:10" s="26" customFormat="1" ht="21" customHeight="1" x14ac:dyDescent="0.25">
      <c r="B9" s="184" t="s">
        <v>91</v>
      </c>
      <c r="C9" s="185"/>
      <c r="D9" s="185"/>
      <c r="E9" s="185"/>
      <c r="F9" s="185"/>
      <c r="G9" s="185"/>
      <c r="H9" s="185"/>
      <c r="I9" s="210"/>
    </row>
    <row r="10" spans="2:10" s="26" customFormat="1" ht="21" customHeight="1" outlineLevel="1" x14ac:dyDescent="0.25">
      <c r="B10" s="17"/>
      <c r="C10" s="17"/>
      <c r="D10" s="18"/>
      <c r="E10" s="20"/>
      <c r="F10" s="21"/>
      <c r="G10" s="22"/>
      <c r="H10" s="30"/>
      <c r="I10" s="30"/>
    </row>
    <row r="11" spans="2:10" s="26" customFormat="1" ht="21" customHeight="1" outlineLevel="1" x14ac:dyDescent="0.25">
      <c r="B11" s="27" t="s">
        <v>138</v>
      </c>
      <c r="C11" s="27">
        <v>1</v>
      </c>
      <c r="D11" s="18">
        <f>1*2</f>
        <v>2</v>
      </c>
      <c r="E11" s="20">
        <v>70.322599999999994</v>
      </c>
      <c r="F11" s="28">
        <v>1.8</v>
      </c>
      <c r="G11" s="22">
        <f t="shared" ref="G11" si="0">PRODUCT(C11:F11)</f>
        <v>253.16135999999997</v>
      </c>
      <c r="H11" s="30" t="s">
        <v>15</v>
      </c>
      <c r="I11" s="30"/>
    </row>
    <row r="12" spans="2:10" s="68" customFormat="1" ht="21" customHeight="1" outlineLevel="1" x14ac:dyDescent="0.25">
      <c r="B12" s="119"/>
      <c r="C12" s="120"/>
      <c r="D12" s="121"/>
      <c r="E12" s="122"/>
      <c r="F12" s="28"/>
      <c r="G12" s="123">
        <f t="shared" ref="G12:G48" si="1">PRODUCT(C12:F12)</f>
        <v>0</v>
      </c>
      <c r="H12" s="124" t="s">
        <v>15</v>
      </c>
      <c r="I12" s="23"/>
    </row>
    <row r="13" spans="2:10" s="68" customFormat="1" ht="21" customHeight="1" outlineLevel="1" x14ac:dyDescent="0.25">
      <c r="B13" s="69"/>
      <c r="C13" s="27"/>
      <c r="D13" s="65"/>
      <c r="E13" s="66"/>
      <c r="F13" s="125"/>
      <c r="G13" s="22">
        <f t="shared" si="1"/>
        <v>0</v>
      </c>
      <c r="H13" s="30" t="s">
        <v>15</v>
      </c>
      <c r="I13" s="23"/>
    </row>
    <row r="14" spans="2:10" s="68" customFormat="1" ht="21" customHeight="1" outlineLevel="1" x14ac:dyDescent="0.25">
      <c r="B14" s="69"/>
      <c r="C14" s="27"/>
      <c r="D14" s="65"/>
      <c r="E14" s="66"/>
      <c r="F14" s="125"/>
      <c r="G14" s="22">
        <f t="shared" si="1"/>
        <v>0</v>
      </c>
      <c r="H14" s="30" t="s">
        <v>15</v>
      </c>
      <c r="I14" s="23"/>
      <c r="J14" s="126"/>
    </row>
    <row r="15" spans="2:10" s="68" customFormat="1" ht="21" customHeight="1" outlineLevel="1" x14ac:dyDescent="0.25">
      <c r="B15" s="69"/>
      <c r="C15" s="27"/>
      <c r="D15" s="65"/>
      <c r="E15" s="66"/>
      <c r="F15" s="125"/>
      <c r="G15" s="22">
        <f t="shared" si="1"/>
        <v>0</v>
      </c>
      <c r="H15" s="30" t="s">
        <v>15</v>
      </c>
      <c r="I15" s="23"/>
    </row>
    <row r="16" spans="2:10" s="68" customFormat="1" ht="21" customHeight="1" outlineLevel="1" x14ac:dyDescent="0.25">
      <c r="B16" s="69"/>
      <c r="C16" s="27"/>
      <c r="D16" s="65"/>
      <c r="E16" s="66"/>
      <c r="F16" s="125"/>
      <c r="G16" s="22">
        <f t="shared" si="1"/>
        <v>0</v>
      </c>
      <c r="H16" s="30" t="s">
        <v>15</v>
      </c>
      <c r="I16" s="23"/>
    </row>
    <row r="17" spans="2:10" s="26" customFormat="1" ht="21" customHeight="1" outlineLevel="1" x14ac:dyDescent="0.25">
      <c r="B17" s="27"/>
      <c r="C17" s="27"/>
      <c r="D17" s="18"/>
      <c r="E17" s="20"/>
      <c r="F17" s="28"/>
      <c r="G17" s="22">
        <f t="shared" si="1"/>
        <v>0</v>
      </c>
      <c r="H17" s="30" t="s">
        <v>15</v>
      </c>
      <c r="I17" s="30"/>
    </row>
    <row r="18" spans="2:10" s="68" customFormat="1" ht="21" customHeight="1" outlineLevel="1" x14ac:dyDescent="0.25">
      <c r="B18" s="127"/>
      <c r="C18" s="27"/>
      <c r="D18" s="18"/>
      <c r="E18" s="20"/>
      <c r="F18" s="28"/>
      <c r="G18" s="22">
        <f t="shared" si="1"/>
        <v>0</v>
      </c>
      <c r="H18" s="30" t="s">
        <v>15</v>
      </c>
      <c r="I18" s="23"/>
    </row>
    <row r="19" spans="2:10" s="26" customFormat="1" ht="21" customHeight="1" outlineLevel="1" x14ac:dyDescent="0.25">
      <c r="B19" s="127"/>
      <c r="C19" s="27"/>
      <c r="D19" s="18"/>
      <c r="E19" s="20"/>
      <c r="F19" s="28"/>
      <c r="G19" s="22">
        <f t="shared" si="1"/>
        <v>0</v>
      </c>
      <c r="H19" s="30" t="s">
        <v>15</v>
      </c>
      <c r="I19" s="30"/>
    </row>
    <row r="20" spans="2:10" s="68" customFormat="1" ht="21" customHeight="1" outlineLevel="1" x14ac:dyDescent="0.25">
      <c r="B20" s="69"/>
      <c r="C20" s="27"/>
      <c r="D20" s="65"/>
      <c r="E20" s="66"/>
      <c r="F20" s="125"/>
      <c r="G20" s="22">
        <f t="shared" si="1"/>
        <v>0</v>
      </c>
      <c r="H20" s="30" t="s">
        <v>15</v>
      </c>
      <c r="I20" s="23"/>
    </row>
    <row r="21" spans="2:10" s="68" customFormat="1" ht="21" customHeight="1" outlineLevel="1" x14ac:dyDescent="0.25">
      <c r="B21" s="69"/>
      <c r="C21" s="27"/>
      <c r="D21" s="65"/>
      <c r="E21" s="66"/>
      <c r="F21" s="125"/>
      <c r="G21" s="22">
        <f t="shared" si="1"/>
        <v>0</v>
      </c>
      <c r="H21" s="30" t="s">
        <v>15</v>
      </c>
      <c r="I21" s="23"/>
    </row>
    <row r="22" spans="2:10" s="26" customFormat="1" ht="21" customHeight="1" outlineLevel="1" x14ac:dyDescent="0.25">
      <c r="B22" s="27"/>
      <c r="C22" s="27"/>
      <c r="D22" s="18"/>
      <c r="E22" s="20"/>
      <c r="F22" s="28"/>
      <c r="G22" s="22">
        <f t="shared" si="1"/>
        <v>0</v>
      </c>
      <c r="H22" s="30"/>
      <c r="I22" s="30"/>
    </row>
    <row r="23" spans="2:10" s="26" customFormat="1" ht="21" customHeight="1" outlineLevel="1" x14ac:dyDescent="0.25">
      <c r="B23" s="17"/>
      <c r="C23" s="17"/>
      <c r="D23" s="18"/>
      <c r="E23" s="20"/>
      <c r="F23" s="21"/>
      <c r="G23" s="22">
        <f t="shared" si="1"/>
        <v>0</v>
      </c>
      <c r="H23" s="30"/>
      <c r="I23" s="30"/>
    </row>
    <row r="24" spans="2:10" s="26" customFormat="1" ht="21" customHeight="1" outlineLevel="1" x14ac:dyDescent="0.25">
      <c r="B24" s="27"/>
      <c r="C24" s="27"/>
      <c r="D24" s="18"/>
      <c r="E24" s="20"/>
      <c r="F24" s="28"/>
      <c r="G24" s="22">
        <f t="shared" si="1"/>
        <v>0</v>
      </c>
      <c r="H24" s="30" t="s">
        <v>15</v>
      </c>
      <c r="I24" s="30"/>
    </row>
    <row r="25" spans="2:10" s="68" customFormat="1" ht="21" customHeight="1" outlineLevel="1" x14ac:dyDescent="0.25">
      <c r="B25" s="27"/>
      <c r="C25" s="27"/>
      <c r="D25" s="18"/>
      <c r="E25" s="20"/>
      <c r="F25" s="28"/>
      <c r="G25" s="22">
        <f t="shared" si="1"/>
        <v>0</v>
      </c>
      <c r="H25" s="30" t="s">
        <v>15</v>
      </c>
      <c r="I25" s="23"/>
    </row>
    <row r="26" spans="2:10" s="68" customFormat="1" ht="21" customHeight="1" outlineLevel="1" x14ac:dyDescent="0.25">
      <c r="B26" s="69"/>
      <c r="C26" s="27"/>
      <c r="D26" s="65"/>
      <c r="E26" s="66"/>
      <c r="F26" s="125"/>
      <c r="G26" s="22">
        <f t="shared" si="1"/>
        <v>0</v>
      </c>
      <c r="H26" s="30" t="s">
        <v>15</v>
      </c>
      <c r="I26" s="23"/>
    </row>
    <row r="27" spans="2:10" s="68" customFormat="1" ht="21" customHeight="1" outlineLevel="1" x14ac:dyDescent="0.25">
      <c r="B27" s="69"/>
      <c r="C27" s="27"/>
      <c r="D27" s="65"/>
      <c r="E27" s="66"/>
      <c r="F27" s="125"/>
      <c r="G27" s="22">
        <f t="shared" si="1"/>
        <v>0</v>
      </c>
      <c r="H27" s="30" t="s">
        <v>15</v>
      </c>
      <c r="I27" s="23"/>
      <c r="J27" s="126"/>
    </row>
    <row r="28" spans="2:10" s="68" customFormat="1" ht="21" customHeight="1" outlineLevel="1" x14ac:dyDescent="0.25">
      <c r="B28" s="69"/>
      <c r="C28" s="27"/>
      <c r="D28" s="65"/>
      <c r="E28" s="66"/>
      <c r="F28" s="125"/>
      <c r="G28" s="22">
        <f t="shared" si="1"/>
        <v>0</v>
      </c>
      <c r="H28" s="30" t="s">
        <v>15</v>
      </c>
      <c r="I28" s="23"/>
    </row>
    <row r="29" spans="2:10" s="68" customFormat="1" ht="21" customHeight="1" outlineLevel="1" x14ac:dyDescent="0.25">
      <c r="B29" s="69"/>
      <c r="C29" s="27"/>
      <c r="D29" s="65"/>
      <c r="E29" s="66"/>
      <c r="F29" s="125"/>
      <c r="G29" s="22">
        <f t="shared" si="1"/>
        <v>0</v>
      </c>
      <c r="H29" s="30" t="s">
        <v>15</v>
      </c>
      <c r="I29" s="23"/>
    </row>
    <row r="30" spans="2:10" s="26" customFormat="1" ht="21" customHeight="1" outlineLevel="1" x14ac:dyDescent="0.25">
      <c r="B30" s="27"/>
      <c r="C30" s="27"/>
      <c r="D30" s="18"/>
      <c r="E30" s="20"/>
      <c r="F30" s="28"/>
      <c r="G30" s="22">
        <f t="shared" si="1"/>
        <v>0</v>
      </c>
      <c r="H30" s="30" t="s">
        <v>15</v>
      </c>
      <c r="I30" s="30"/>
    </row>
    <row r="31" spans="2:10" s="68" customFormat="1" ht="21" customHeight="1" outlineLevel="1" x14ac:dyDescent="0.25">
      <c r="B31" s="127"/>
      <c r="C31" s="27"/>
      <c r="D31" s="18"/>
      <c r="E31" s="20"/>
      <c r="F31" s="28"/>
      <c r="G31" s="22">
        <f t="shared" si="1"/>
        <v>0</v>
      </c>
      <c r="H31" s="30" t="s">
        <v>15</v>
      </c>
      <c r="I31" s="23"/>
    </row>
    <row r="32" spans="2:10" s="26" customFormat="1" ht="21" customHeight="1" outlineLevel="1" x14ac:dyDescent="0.25">
      <c r="B32" s="127"/>
      <c r="C32" s="27"/>
      <c r="D32" s="18"/>
      <c r="E32" s="20"/>
      <c r="F32" s="28"/>
      <c r="G32" s="22">
        <f t="shared" si="1"/>
        <v>0</v>
      </c>
      <c r="H32" s="30" t="s">
        <v>15</v>
      </c>
      <c r="I32" s="30"/>
    </row>
    <row r="33" spans="2:10" s="68" customFormat="1" ht="21" customHeight="1" outlineLevel="1" x14ac:dyDescent="0.25">
      <c r="B33" s="69"/>
      <c r="C33" s="27"/>
      <c r="D33" s="65"/>
      <c r="E33" s="66"/>
      <c r="F33" s="125"/>
      <c r="G33" s="22">
        <f t="shared" si="1"/>
        <v>0</v>
      </c>
      <c r="H33" s="30" t="s">
        <v>15</v>
      </c>
      <c r="I33" s="23"/>
    </row>
    <row r="34" spans="2:10" s="26" customFormat="1" ht="21" customHeight="1" outlineLevel="1" x14ac:dyDescent="0.25">
      <c r="B34" s="69"/>
      <c r="C34" s="27"/>
      <c r="D34" s="65"/>
      <c r="E34" s="66"/>
      <c r="F34" s="125"/>
      <c r="G34" s="22">
        <f t="shared" si="1"/>
        <v>0</v>
      </c>
      <c r="H34" s="30" t="s">
        <v>15</v>
      </c>
      <c r="I34" s="30"/>
    </row>
    <row r="35" spans="2:10" s="68" customFormat="1" ht="21" customHeight="1" outlineLevel="1" x14ac:dyDescent="0.25">
      <c r="B35" s="69"/>
      <c r="C35" s="27"/>
      <c r="D35" s="65"/>
      <c r="E35" s="66"/>
      <c r="F35" s="125"/>
      <c r="G35" s="22">
        <f t="shared" si="1"/>
        <v>0</v>
      </c>
      <c r="H35" s="30"/>
      <c r="I35" s="23"/>
    </row>
    <row r="36" spans="2:10" s="26" customFormat="1" ht="21" customHeight="1" outlineLevel="1" x14ac:dyDescent="0.25">
      <c r="B36" s="17"/>
      <c r="C36" s="17"/>
      <c r="D36" s="18"/>
      <c r="E36" s="20"/>
      <c r="F36" s="21"/>
      <c r="G36" s="22">
        <f t="shared" si="1"/>
        <v>0</v>
      </c>
      <c r="H36" s="30"/>
      <c r="I36" s="30"/>
    </row>
    <row r="37" spans="2:10" s="26" customFormat="1" ht="21" customHeight="1" outlineLevel="1" x14ac:dyDescent="0.25">
      <c r="B37" s="27"/>
      <c r="C37" s="27"/>
      <c r="D37" s="18"/>
      <c r="E37" s="20"/>
      <c r="F37" s="28"/>
      <c r="G37" s="22">
        <f t="shared" si="1"/>
        <v>0</v>
      </c>
      <c r="H37" s="30" t="s">
        <v>15</v>
      </c>
      <c r="I37" s="30"/>
    </row>
    <row r="38" spans="2:10" s="68" customFormat="1" ht="21" customHeight="1" outlineLevel="1" x14ac:dyDescent="0.25">
      <c r="B38" s="27"/>
      <c r="C38" s="27"/>
      <c r="D38" s="18"/>
      <c r="E38" s="20"/>
      <c r="F38" s="28"/>
      <c r="G38" s="22">
        <f t="shared" si="1"/>
        <v>0</v>
      </c>
      <c r="H38" s="30" t="s">
        <v>15</v>
      </c>
      <c r="I38" s="23"/>
    </row>
    <row r="39" spans="2:10" s="68" customFormat="1" ht="21" customHeight="1" outlineLevel="1" x14ac:dyDescent="0.25">
      <c r="B39" s="69"/>
      <c r="C39" s="27"/>
      <c r="D39" s="65"/>
      <c r="E39" s="66"/>
      <c r="F39" s="125"/>
      <c r="G39" s="22">
        <f t="shared" si="1"/>
        <v>0</v>
      </c>
      <c r="H39" s="30" t="s">
        <v>15</v>
      </c>
      <c r="I39" s="23"/>
    </row>
    <row r="40" spans="2:10" s="68" customFormat="1" ht="21" customHeight="1" outlineLevel="1" x14ac:dyDescent="0.25">
      <c r="B40" s="69"/>
      <c r="C40" s="27"/>
      <c r="D40" s="65"/>
      <c r="E40" s="66"/>
      <c r="F40" s="125"/>
      <c r="G40" s="22">
        <f t="shared" si="1"/>
        <v>0</v>
      </c>
      <c r="H40" s="30" t="s">
        <v>15</v>
      </c>
      <c r="I40" s="23"/>
      <c r="J40" s="126"/>
    </row>
    <row r="41" spans="2:10" s="68" customFormat="1" ht="21" customHeight="1" outlineLevel="1" x14ac:dyDescent="0.25">
      <c r="B41" s="69"/>
      <c r="C41" s="27"/>
      <c r="D41" s="65"/>
      <c r="E41" s="66"/>
      <c r="F41" s="125"/>
      <c r="G41" s="22">
        <f t="shared" si="1"/>
        <v>0</v>
      </c>
      <c r="H41" s="30" t="s">
        <v>15</v>
      </c>
      <c r="I41" s="23"/>
    </row>
    <row r="42" spans="2:10" s="68" customFormat="1" ht="21" customHeight="1" outlineLevel="1" x14ac:dyDescent="0.25">
      <c r="B42" s="69"/>
      <c r="C42" s="27"/>
      <c r="D42" s="65"/>
      <c r="E42" s="66"/>
      <c r="F42" s="125"/>
      <c r="G42" s="22">
        <f t="shared" si="1"/>
        <v>0</v>
      </c>
      <c r="H42" s="30" t="s">
        <v>15</v>
      </c>
      <c r="I42" s="23"/>
    </row>
    <row r="43" spans="2:10" s="26" customFormat="1" ht="21" customHeight="1" outlineLevel="1" x14ac:dyDescent="0.25">
      <c r="B43" s="27"/>
      <c r="C43" s="27"/>
      <c r="D43" s="18"/>
      <c r="E43" s="20"/>
      <c r="F43" s="28"/>
      <c r="G43" s="22">
        <f t="shared" si="1"/>
        <v>0</v>
      </c>
      <c r="H43" s="30" t="s">
        <v>15</v>
      </c>
      <c r="I43" s="30"/>
    </row>
    <row r="44" spans="2:10" s="68" customFormat="1" ht="21" customHeight="1" outlineLevel="1" x14ac:dyDescent="0.25">
      <c r="B44" s="127"/>
      <c r="C44" s="27"/>
      <c r="D44" s="18"/>
      <c r="E44" s="20"/>
      <c r="F44" s="28"/>
      <c r="G44" s="22">
        <f t="shared" si="1"/>
        <v>0</v>
      </c>
      <c r="H44" s="30" t="s">
        <v>15</v>
      </c>
      <c r="I44" s="23"/>
    </row>
    <row r="45" spans="2:10" s="26" customFormat="1" ht="21" customHeight="1" outlineLevel="1" x14ac:dyDescent="0.25">
      <c r="B45" s="127"/>
      <c r="C45" s="27"/>
      <c r="D45" s="18"/>
      <c r="E45" s="20"/>
      <c r="F45" s="28"/>
      <c r="G45" s="22">
        <f t="shared" si="1"/>
        <v>0</v>
      </c>
      <c r="H45" s="30" t="s">
        <v>15</v>
      </c>
      <c r="I45" s="30"/>
    </row>
    <row r="46" spans="2:10" s="68" customFormat="1" ht="21" customHeight="1" outlineLevel="1" x14ac:dyDescent="0.25">
      <c r="B46" s="69"/>
      <c r="C46" s="27"/>
      <c r="D46" s="65"/>
      <c r="E46" s="66"/>
      <c r="F46" s="125"/>
      <c r="G46" s="22">
        <f t="shared" si="1"/>
        <v>0</v>
      </c>
      <c r="H46" s="30" t="s">
        <v>15</v>
      </c>
      <c r="I46" s="23"/>
    </row>
    <row r="47" spans="2:10" s="26" customFormat="1" ht="21" customHeight="1" outlineLevel="1" x14ac:dyDescent="0.25">
      <c r="B47" s="69"/>
      <c r="C47" s="27"/>
      <c r="D47" s="65"/>
      <c r="E47" s="66"/>
      <c r="F47" s="125"/>
      <c r="G47" s="22">
        <f t="shared" si="1"/>
        <v>0</v>
      </c>
      <c r="H47" s="30" t="s">
        <v>15</v>
      </c>
      <c r="I47" s="30"/>
    </row>
    <row r="48" spans="2:10" s="68" customFormat="1" ht="21" customHeight="1" outlineLevel="1" x14ac:dyDescent="0.25">
      <c r="B48" s="69"/>
      <c r="C48" s="27"/>
      <c r="D48" s="65"/>
      <c r="E48" s="66"/>
      <c r="F48" s="125"/>
      <c r="G48" s="22">
        <f t="shared" si="1"/>
        <v>0</v>
      </c>
      <c r="H48" s="30" t="s">
        <v>15</v>
      </c>
      <c r="I48" s="23"/>
    </row>
    <row r="49" spans="2:10" s="68" customFormat="1" ht="21" customHeight="1" outlineLevel="1" x14ac:dyDescent="0.25">
      <c r="B49" s="69"/>
      <c r="C49" s="27"/>
      <c r="D49" s="65"/>
      <c r="E49" s="66"/>
      <c r="F49" s="125"/>
      <c r="G49" s="22"/>
      <c r="H49" s="30"/>
      <c r="I49" s="23"/>
    </row>
    <row r="50" spans="2:10" s="26" customFormat="1" ht="21" customHeight="1" outlineLevel="1" x14ac:dyDescent="0.25">
      <c r="B50" s="17"/>
      <c r="C50" s="17"/>
      <c r="D50" s="18"/>
      <c r="E50" s="20"/>
      <c r="F50" s="21"/>
      <c r="G50" s="22">
        <f t="shared" ref="G50" si="2">PRODUCT(C50:F50)</f>
        <v>0</v>
      </c>
      <c r="H50" s="28"/>
      <c r="I50" s="30"/>
    </row>
    <row r="51" spans="2:10" s="26" customFormat="1" ht="21" customHeight="1" x14ac:dyDescent="0.25">
      <c r="B51" s="27"/>
      <c r="C51" s="27"/>
      <c r="D51" s="18"/>
      <c r="E51" s="20"/>
      <c r="F51" s="76"/>
      <c r="G51" s="22"/>
      <c r="H51" s="30"/>
      <c r="I51" s="30"/>
    </row>
    <row r="52" spans="2:10" s="8" customFormat="1" ht="21" customHeight="1" x14ac:dyDescent="0.25">
      <c r="B52" s="40" t="s">
        <v>22</v>
      </c>
      <c r="C52" s="44"/>
      <c r="D52" s="41"/>
      <c r="E52" s="43"/>
      <c r="F52" s="45" t="s">
        <v>23</v>
      </c>
      <c r="G52" s="46">
        <f>SUM(G10:G51)</f>
        <v>253.16135999999997</v>
      </c>
      <c r="H52" s="47" t="s">
        <v>15</v>
      </c>
      <c r="I52" s="47"/>
    </row>
    <row r="53" spans="2:10" s="8" customFormat="1" ht="21" customHeight="1" x14ac:dyDescent="0.25">
      <c r="B53" s="48"/>
      <c r="C53" s="49"/>
      <c r="D53" s="49"/>
      <c r="E53" s="51"/>
      <c r="F53" s="52" t="s">
        <v>24</v>
      </c>
      <c r="G53" s="53">
        <v>1</v>
      </c>
      <c r="H53" s="54" t="s">
        <v>4</v>
      </c>
      <c r="I53" s="54"/>
    </row>
    <row r="54" spans="2:10" s="8" customFormat="1" ht="21" customHeight="1" x14ac:dyDescent="0.25">
      <c r="B54" s="55"/>
      <c r="C54" s="128"/>
      <c r="D54" s="56"/>
      <c r="E54" s="58"/>
      <c r="F54" s="45" t="s">
        <v>25</v>
      </c>
      <c r="G54" s="59">
        <f>ROUND(G52*G53*10.764,2)</f>
        <v>2725.03</v>
      </c>
      <c r="H54" s="47" t="s">
        <v>44</v>
      </c>
      <c r="I54" s="47"/>
    </row>
    <row r="57" spans="2:10" s="26" customFormat="1" ht="21" customHeight="1" x14ac:dyDescent="0.25">
      <c r="B57" s="184" t="s">
        <v>91</v>
      </c>
      <c r="C57" s="185"/>
      <c r="D57" s="185"/>
      <c r="E57" s="185"/>
      <c r="F57" s="185"/>
      <c r="G57" s="185"/>
      <c r="H57" s="185"/>
      <c r="I57" s="210"/>
    </row>
    <row r="58" spans="2:10" s="26" customFormat="1" ht="21" customHeight="1" outlineLevel="1" x14ac:dyDescent="0.25">
      <c r="B58" s="17"/>
      <c r="C58" s="17"/>
      <c r="D58" s="18"/>
      <c r="E58" s="20"/>
      <c r="F58" s="21"/>
      <c r="G58" s="22"/>
      <c r="H58" s="30"/>
      <c r="I58" s="30"/>
    </row>
    <row r="59" spans="2:10" s="26" customFormat="1" ht="21" customHeight="1" outlineLevel="1" x14ac:dyDescent="0.25">
      <c r="B59" s="17"/>
      <c r="C59" s="17"/>
      <c r="D59" s="18"/>
      <c r="E59" s="20"/>
      <c r="F59" s="21"/>
      <c r="G59" s="22"/>
      <c r="H59" s="30"/>
      <c r="I59" s="30"/>
    </row>
    <row r="60" spans="2:10" s="68" customFormat="1" ht="21" customHeight="1" outlineLevel="1" x14ac:dyDescent="0.25">
      <c r="B60" s="27" t="s">
        <v>89</v>
      </c>
      <c r="C60" s="27">
        <v>1</v>
      </c>
      <c r="D60" s="18">
        <f>1*2</f>
        <v>2</v>
      </c>
      <c r="E60" s="20">
        <v>1.2</v>
      </c>
      <c r="F60" s="28">
        <v>2.1</v>
      </c>
      <c r="G60" s="22">
        <f t="shared" ref="G60:G77" si="3">PRODUCT(C60:F60)</f>
        <v>5.04</v>
      </c>
      <c r="H60" s="30" t="s">
        <v>15</v>
      </c>
      <c r="I60" s="30"/>
    </row>
    <row r="61" spans="2:10" s="68" customFormat="1" ht="21" customHeight="1" outlineLevel="1" x14ac:dyDescent="0.25">
      <c r="B61" s="69"/>
      <c r="C61" s="27"/>
      <c r="D61" s="65"/>
      <c r="E61" s="66"/>
      <c r="F61" s="125"/>
      <c r="G61" s="22">
        <f t="shared" si="3"/>
        <v>0</v>
      </c>
      <c r="H61" s="30" t="s">
        <v>15</v>
      </c>
      <c r="I61" s="23"/>
    </row>
    <row r="62" spans="2:10" s="68" customFormat="1" ht="21" customHeight="1" outlineLevel="1" x14ac:dyDescent="0.25">
      <c r="B62" s="27" t="s">
        <v>89</v>
      </c>
      <c r="C62" s="27">
        <v>1</v>
      </c>
      <c r="D62" s="18">
        <f>1*2</f>
        <v>2</v>
      </c>
      <c r="E62" s="116">
        <v>4.5</v>
      </c>
      <c r="F62" s="28">
        <v>1.5</v>
      </c>
      <c r="G62" s="22">
        <f t="shared" si="3"/>
        <v>13.5</v>
      </c>
      <c r="H62" s="30" t="s">
        <v>15</v>
      </c>
      <c r="I62" s="23"/>
      <c r="J62" s="126"/>
    </row>
    <row r="63" spans="2:10" s="68" customFormat="1" ht="21" customHeight="1" outlineLevel="1" x14ac:dyDescent="0.25">
      <c r="B63" s="27"/>
      <c r="C63" s="27"/>
      <c r="D63" s="18"/>
      <c r="E63" s="20"/>
      <c r="F63" s="28"/>
      <c r="G63" s="22">
        <f t="shared" si="3"/>
        <v>0</v>
      </c>
      <c r="H63" s="30" t="s">
        <v>15</v>
      </c>
      <c r="I63" s="30"/>
    </row>
    <row r="64" spans="2:10" s="68" customFormat="1" ht="21" customHeight="1" outlineLevel="1" x14ac:dyDescent="0.25">
      <c r="B64" s="27" t="s">
        <v>139</v>
      </c>
      <c r="C64" s="27">
        <v>1</v>
      </c>
      <c r="D64" s="18">
        <v>1</v>
      </c>
      <c r="E64" s="116">
        <f>5.544+1.518+7.826+5.284+0.947</f>
        <v>21.118999999999996</v>
      </c>
      <c r="F64" s="28">
        <v>1</v>
      </c>
      <c r="G64" s="22">
        <f t="shared" si="3"/>
        <v>21.118999999999996</v>
      </c>
      <c r="H64" s="30" t="s">
        <v>15</v>
      </c>
      <c r="I64" s="23"/>
    </row>
    <row r="65" spans="2:10" s="26" customFormat="1" ht="21" customHeight="1" outlineLevel="1" x14ac:dyDescent="0.25">
      <c r="B65" s="27"/>
      <c r="C65" s="27"/>
      <c r="D65" s="18"/>
      <c r="E65" s="116"/>
      <c r="F65" s="28"/>
      <c r="G65" s="22">
        <f t="shared" si="3"/>
        <v>0</v>
      </c>
      <c r="H65" s="30" t="s">
        <v>15</v>
      </c>
      <c r="I65" s="23"/>
    </row>
    <row r="66" spans="2:10" s="68" customFormat="1" ht="21" customHeight="1" outlineLevel="1" x14ac:dyDescent="0.25">
      <c r="B66" s="27" t="s">
        <v>140</v>
      </c>
      <c r="C66" s="27">
        <v>1</v>
      </c>
      <c r="D66" s="18">
        <v>42</v>
      </c>
      <c r="E66" s="20">
        <v>0.8</v>
      </c>
      <c r="F66" s="28">
        <f>7*0.3</f>
        <v>2.1</v>
      </c>
      <c r="G66" s="22">
        <f t="shared" si="3"/>
        <v>70.56</v>
      </c>
      <c r="H66" s="30" t="s">
        <v>15</v>
      </c>
      <c r="I66" s="30"/>
    </row>
    <row r="67" spans="2:10" s="26" customFormat="1" ht="21" customHeight="1" outlineLevel="1" x14ac:dyDescent="0.25">
      <c r="B67" s="27" t="s">
        <v>140</v>
      </c>
      <c r="C67" s="27">
        <v>1</v>
      </c>
      <c r="D67" s="18">
        <v>1</v>
      </c>
      <c r="E67" s="20">
        <v>0.23</v>
      </c>
      <c r="F67" s="28">
        <f>7*0.3</f>
        <v>2.1</v>
      </c>
      <c r="G67" s="22">
        <f t="shared" si="3"/>
        <v>0.48300000000000004</v>
      </c>
      <c r="H67" s="30" t="s">
        <v>15</v>
      </c>
      <c r="I67" s="30"/>
    </row>
    <row r="68" spans="2:10" s="68" customFormat="1" ht="21" customHeight="1" outlineLevel="1" x14ac:dyDescent="0.25">
      <c r="B68" s="27" t="s">
        <v>140</v>
      </c>
      <c r="C68" s="27">
        <v>1</v>
      </c>
      <c r="D68" s="18">
        <v>1</v>
      </c>
      <c r="E68" s="20">
        <v>0.15</v>
      </c>
      <c r="F68" s="28">
        <f>5*0.3</f>
        <v>1.5</v>
      </c>
      <c r="G68" s="22">
        <f t="shared" si="3"/>
        <v>0.22499999999999998</v>
      </c>
      <c r="H68" s="30" t="s">
        <v>15</v>
      </c>
      <c r="I68" s="30"/>
    </row>
    <row r="69" spans="2:10" s="26" customFormat="1" ht="21" customHeight="1" outlineLevel="1" x14ac:dyDescent="0.25">
      <c r="B69" s="27" t="s">
        <v>140</v>
      </c>
      <c r="C69" s="27">
        <v>1</v>
      </c>
      <c r="D69" s="18">
        <v>1</v>
      </c>
      <c r="E69" s="20">
        <v>0.23</v>
      </c>
      <c r="F69" s="28">
        <f>7*0.3</f>
        <v>2.1</v>
      </c>
      <c r="G69" s="22">
        <f t="shared" si="3"/>
        <v>0.48300000000000004</v>
      </c>
      <c r="H69" s="30"/>
      <c r="I69" s="30"/>
    </row>
    <row r="70" spans="2:10" s="68" customFormat="1" ht="21" customHeight="1" outlineLevel="1" x14ac:dyDescent="0.25">
      <c r="B70" s="27" t="s">
        <v>140</v>
      </c>
      <c r="C70" s="27">
        <v>1</v>
      </c>
      <c r="D70" s="18">
        <v>1</v>
      </c>
      <c r="E70" s="20">
        <v>0.15</v>
      </c>
      <c r="F70" s="28">
        <f>5*0.3</f>
        <v>1.5</v>
      </c>
      <c r="G70" s="22">
        <f t="shared" si="3"/>
        <v>0.22499999999999998</v>
      </c>
      <c r="H70" s="30"/>
      <c r="I70" s="30"/>
    </row>
    <row r="71" spans="2:10" s="68" customFormat="1" ht="21" customHeight="1" outlineLevel="1" x14ac:dyDescent="0.25">
      <c r="B71" s="27" t="s">
        <v>140</v>
      </c>
      <c r="C71" s="27">
        <v>1</v>
      </c>
      <c r="D71" s="18">
        <v>1</v>
      </c>
      <c r="E71" s="20">
        <v>0.23</v>
      </c>
      <c r="F71" s="28">
        <f>7*0.3</f>
        <v>2.1</v>
      </c>
      <c r="G71" s="22">
        <f t="shared" si="3"/>
        <v>0.48300000000000004</v>
      </c>
      <c r="H71" s="30" t="s">
        <v>15</v>
      </c>
      <c r="I71" s="30"/>
    </row>
    <row r="72" spans="2:10" s="26" customFormat="1" ht="21" customHeight="1" outlineLevel="1" x14ac:dyDescent="0.25">
      <c r="B72" s="27" t="s">
        <v>140</v>
      </c>
      <c r="C72" s="27">
        <v>1</v>
      </c>
      <c r="D72" s="18">
        <v>1</v>
      </c>
      <c r="E72" s="20">
        <v>0.15</v>
      </c>
      <c r="F72" s="28">
        <f>5*0.3</f>
        <v>1.5</v>
      </c>
      <c r="G72" s="22">
        <f t="shared" si="3"/>
        <v>0.22499999999999998</v>
      </c>
      <c r="H72" s="30" t="s">
        <v>15</v>
      </c>
      <c r="I72" s="30"/>
    </row>
    <row r="73" spans="2:10" s="68" customFormat="1" ht="21" customHeight="1" outlineLevel="1" x14ac:dyDescent="0.25">
      <c r="B73" s="27" t="s">
        <v>140</v>
      </c>
      <c r="C73" s="27">
        <v>1</v>
      </c>
      <c r="D73" s="18">
        <v>1</v>
      </c>
      <c r="E73" s="20">
        <v>0.23</v>
      </c>
      <c r="F73" s="28">
        <f>7*0.3</f>
        <v>2.1</v>
      </c>
      <c r="G73" s="22">
        <f t="shared" si="3"/>
        <v>0.48300000000000004</v>
      </c>
      <c r="H73" s="30" t="s">
        <v>15</v>
      </c>
      <c r="I73" s="30"/>
    </row>
    <row r="74" spans="2:10" s="68" customFormat="1" ht="21" customHeight="1" outlineLevel="1" x14ac:dyDescent="0.25">
      <c r="B74" s="27" t="s">
        <v>140</v>
      </c>
      <c r="C74" s="27">
        <v>1</v>
      </c>
      <c r="D74" s="18">
        <v>1</v>
      </c>
      <c r="E74" s="20">
        <v>0.15</v>
      </c>
      <c r="F74" s="28">
        <f>5*0.3</f>
        <v>1.5</v>
      </c>
      <c r="G74" s="22">
        <f t="shared" si="3"/>
        <v>0.22499999999999998</v>
      </c>
      <c r="H74" s="30" t="s">
        <v>15</v>
      </c>
      <c r="I74" s="30"/>
    </row>
    <row r="75" spans="2:10" s="26" customFormat="1" ht="21" customHeight="1" outlineLevel="1" x14ac:dyDescent="0.25">
      <c r="B75" s="27" t="s">
        <v>140</v>
      </c>
      <c r="C75" s="27">
        <v>1</v>
      </c>
      <c r="D75" s="18">
        <v>1</v>
      </c>
      <c r="E75" s="20">
        <v>0.23</v>
      </c>
      <c r="F75" s="28">
        <f>7*0.3</f>
        <v>2.1</v>
      </c>
      <c r="G75" s="22">
        <f t="shared" si="3"/>
        <v>0.48300000000000004</v>
      </c>
      <c r="H75" s="30" t="s">
        <v>15</v>
      </c>
      <c r="I75" s="30"/>
    </row>
    <row r="76" spans="2:10" s="26" customFormat="1" ht="21" customHeight="1" outlineLevel="1" x14ac:dyDescent="0.25">
      <c r="B76" s="27" t="s">
        <v>140</v>
      </c>
      <c r="C76" s="27">
        <v>1</v>
      </c>
      <c r="D76" s="18">
        <v>1</v>
      </c>
      <c r="E76" s="20">
        <v>0.15</v>
      </c>
      <c r="F76" s="28">
        <f>5*0.3</f>
        <v>1.5</v>
      </c>
      <c r="G76" s="22">
        <f t="shared" si="3"/>
        <v>0.22499999999999998</v>
      </c>
      <c r="H76" s="30" t="s">
        <v>15</v>
      </c>
      <c r="I76" s="30"/>
    </row>
    <row r="77" spans="2:10" s="26" customFormat="1" ht="21" customHeight="1" outlineLevel="1" x14ac:dyDescent="0.25">
      <c r="B77" s="27"/>
      <c r="C77" s="27"/>
      <c r="D77" s="18"/>
      <c r="E77" s="20"/>
      <c r="F77" s="28"/>
      <c r="G77" s="22">
        <f t="shared" si="3"/>
        <v>0</v>
      </c>
      <c r="H77" s="30" t="s">
        <v>15</v>
      </c>
      <c r="I77" s="30"/>
    </row>
    <row r="78" spans="2:10" s="68" customFormat="1" ht="21" customHeight="1" outlineLevel="1" x14ac:dyDescent="0.25">
      <c r="B78" s="119"/>
      <c r="C78" s="120"/>
      <c r="D78" s="121"/>
      <c r="E78" s="122"/>
      <c r="F78" s="129"/>
      <c r="G78" s="22">
        <f t="shared" ref="G78:G110" si="4">PRODUCT(C78:F78)</f>
        <v>0</v>
      </c>
      <c r="H78" s="30" t="s">
        <v>15</v>
      </c>
      <c r="I78" s="23"/>
    </row>
    <row r="79" spans="2:10" s="68" customFormat="1" ht="21" customHeight="1" outlineLevel="1" x14ac:dyDescent="0.25">
      <c r="B79" s="69"/>
      <c r="C79" s="27"/>
      <c r="D79" s="65"/>
      <c r="E79" s="66"/>
      <c r="F79" s="125"/>
      <c r="G79" s="22">
        <f t="shared" si="4"/>
        <v>0</v>
      </c>
      <c r="H79" s="30" t="s">
        <v>15</v>
      </c>
      <c r="I79" s="23"/>
    </row>
    <row r="80" spans="2:10" s="68" customFormat="1" ht="21" customHeight="1" outlineLevel="1" x14ac:dyDescent="0.25">
      <c r="B80" s="69"/>
      <c r="C80" s="27"/>
      <c r="D80" s="65"/>
      <c r="E80" s="66"/>
      <c r="F80" s="125"/>
      <c r="G80" s="22">
        <f t="shared" si="4"/>
        <v>0</v>
      </c>
      <c r="H80" s="30" t="s">
        <v>15</v>
      </c>
      <c r="I80" s="23"/>
      <c r="J80" s="126"/>
    </row>
    <row r="81" spans="2:9" s="68" customFormat="1" ht="21" customHeight="1" outlineLevel="1" x14ac:dyDescent="0.25">
      <c r="B81" s="69"/>
      <c r="C81" s="27"/>
      <c r="D81" s="65"/>
      <c r="E81" s="66"/>
      <c r="F81" s="125"/>
      <c r="G81" s="22">
        <f t="shared" si="4"/>
        <v>0</v>
      </c>
      <c r="H81" s="30" t="s">
        <v>15</v>
      </c>
      <c r="I81" s="23"/>
    </row>
    <row r="82" spans="2:9" s="68" customFormat="1" ht="21" customHeight="1" outlineLevel="1" x14ac:dyDescent="0.25">
      <c r="B82" s="69"/>
      <c r="C82" s="27"/>
      <c r="D82" s="65"/>
      <c r="E82" s="66"/>
      <c r="F82" s="125"/>
      <c r="G82" s="22">
        <f t="shared" si="4"/>
        <v>0</v>
      </c>
      <c r="H82" s="30" t="s">
        <v>15</v>
      </c>
      <c r="I82" s="23"/>
    </row>
    <row r="83" spans="2:9" s="26" customFormat="1" ht="21" customHeight="1" outlineLevel="1" x14ac:dyDescent="0.25">
      <c r="B83" s="27"/>
      <c r="C83" s="27"/>
      <c r="D83" s="18"/>
      <c r="E83" s="20"/>
      <c r="F83" s="28"/>
      <c r="G83" s="22">
        <f t="shared" si="4"/>
        <v>0</v>
      </c>
      <c r="H83" s="30" t="s">
        <v>15</v>
      </c>
      <c r="I83" s="30"/>
    </row>
    <row r="84" spans="2:9" s="68" customFormat="1" ht="21" customHeight="1" outlineLevel="1" x14ac:dyDescent="0.25">
      <c r="B84" s="69"/>
      <c r="C84" s="27"/>
      <c r="D84" s="65"/>
      <c r="E84" s="66"/>
      <c r="F84" s="125"/>
      <c r="G84" s="22">
        <f t="shared" si="4"/>
        <v>0</v>
      </c>
      <c r="H84" s="30" t="s">
        <v>15</v>
      </c>
      <c r="I84" s="23"/>
    </row>
    <row r="85" spans="2:9" s="26" customFormat="1" ht="21" customHeight="1" outlineLevel="1" x14ac:dyDescent="0.25">
      <c r="B85" s="27"/>
      <c r="C85" s="27"/>
      <c r="D85" s="18"/>
      <c r="E85" s="20"/>
      <c r="F85" s="28"/>
      <c r="G85" s="22">
        <f t="shared" si="4"/>
        <v>0</v>
      </c>
      <c r="H85" s="30" t="s">
        <v>15</v>
      </c>
      <c r="I85" s="30"/>
    </row>
    <row r="86" spans="2:9" s="68" customFormat="1" ht="21" customHeight="1" outlineLevel="1" x14ac:dyDescent="0.25">
      <c r="B86" s="127"/>
      <c r="C86" s="27"/>
      <c r="D86" s="18"/>
      <c r="E86" s="20"/>
      <c r="F86" s="28"/>
      <c r="G86" s="22">
        <f t="shared" si="4"/>
        <v>0</v>
      </c>
      <c r="H86" s="30" t="s">
        <v>15</v>
      </c>
      <c r="I86" s="23"/>
    </row>
    <row r="87" spans="2:9" s="26" customFormat="1" ht="21" customHeight="1" outlineLevel="1" x14ac:dyDescent="0.25">
      <c r="B87" s="127"/>
      <c r="C87" s="27"/>
      <c r="D87" s="18"/>
      <c r="E87" s="20"/>
      <c r="F87" s="28"/>
      <c r="G87" s="22">
        <f t="shared" si="4"/>
        <v>0</v>
      </c>
      <c r="H87" s="30" t="s">
        <v>15</v>
      </c>
      <c r="I87" s="30"/>
    </row>
    <row r="88" spans="2:9" s="68" customFormat="1" ht="21" customHeight="1" outlineLevel="1" x14ac:dyDescent="0.25">
      <c r="B88" s="69"/>
      <c r="C88" s="27"/>
      <c r="D88" s="65"/>
      <c r="E88" s="66"/>
      <c r="F88" s="125"/>
      <c r="G88" s="22">
        <f t="shared" si="4"/>
        <v>0</v>
      </c>
      <c r="H88" s="30" t="s">
        <v>15</v>
      </c>
      <c r="I88" s="23"/>
    </row>
    <row r="89" spans="2:9" s="68" customFormat="1" ht="21" customHeight="1" outlineLevel="1" x14ac:dyDescent="0.25">
      <c r="B89" s="69"/>
      <c r="C89" s="27"/>
      <c r="D89" s="65"/>
      <c r="E89" s="66"/>
      <c r="F89" s="125"/>
      <c r="G89" s="22">
        <f t="shared" si="4"/>
        <v>0</v>
      </c>
      <c r="H89" s="30" t="s">
        <v>15</v>
      </c>
      <c r="I89" s="23"/>
    </row>
    <row r="90" spans="2:9" s="26" customFormat="1" ht="21" customHeight="1" outlineLevel="1" x14ac:dyDescent="0.25">
      <c r="B90" s="127"/>
      <c r="C90" s="27"/>
      <c r="D90" s="18"/>
      <c r="E90" s="20"/>
      <c r="F90" s="28"/>
      <c r="G90" s="22">
        <f t="shared" si="4"/>
        <v>0</v>
      </c>
      <c r="H90" s="30" t="s">
        <v>15</v>
      </c>
      <c r="I90" s="30"/>
    </row>
    <row r="91" spans="2:9" s="68" customFormat="1" ht="21" customHeight="1" outlineLevel="1" x14ac:dyDescent="0.25">
      <c r="B91" s="69"/>
      <c r="C91" s="27"/>
      <c r="D91" s="65"/>
      <c r="E91" s="66"/>
      <c r="F91" s="125"/>
      <c r="G91" s="22">
        <f t="shared" si="4"/>
        <v>0</v>
      </c>
      <c r="H91" s="30" t="s">
        <v>15</v>
      </c>
      <c r="I91" s="23"/>
    </row>
    <row r="92" spans="2:9" s="68" customFormat="1" ht="21" customHeight="1" outlineLevel="1" x14ac:dyDescent="0.25">
      <c r="B92" s="69"/>
      <c r="C92" s="27"/>
      <c r="D92" s="65"/>
      <c r="E92" s="66"/>
      <c r="F92" s="125"/>
      <c r="G92" s="22">
        <f t="shared" si="4"/>
        <v>0</v>
      </c>
      <c r="H92" s="30" t="s">
        <v>15</v>
      </c>
      <c r="I92" s="23"/>
    </row>
    <row r="93" spans="2:9" s="68" customFormat="1" ht="21" customHeight="1" outlineLevel="1" x14ac:dyDescent="0.25">
      <c r="B93" s="69"/>
      <c r="C93" s="27"/>
      <c r="D93" s="65"/>
      <c r="E93" s="66"/>
      <c r="F93" s="125"/>
      <c r="G93" s="22">
        <f t="shared" si="4"/>
        <v>0</v>
      </c>
      <c r="H93" s="30"/>
      <c r="I93" s="23"/>
    </row>
    <row r="94" spans="2:9" s="26" customFormat="1" ht="21" customHeight="1" outlineLevel="1" x14ac:dyDescent="0.25">
      <c r="B94" s="17"/>
      <c r="C94" s="17"/>
      <c r="D94" s="18"/>
      <c r="E94" s="20"/>
      <c r="F94" s="21"/>
      <c r="G94" s="22">
        <f t="shared" si="4"/>
        <v>0</v>
      </c>
      <c r="H94" s="30"/>
      <c r="I94" s="30"/>
    </row>
    <row r="95" spans="2:9" s="26" customFormat="1" ht="21" customHeight="1" outlineLevel="1" x14ac:dyDescent="0.25">
      <c r="B95" s="27"/>
      <c r="C95" s="27"/>
      <c r="D95" s="18"/>
      <c r="E95" s="20"/>
      <c r="F95" s="28"/>
      <c r="G95" s="22">
        <f t="shared" si="4"/>
        <v>0</v>
      </c>
      <c r="H95" s="30" t="s">
        <v>15</v>
      </c>
      <c r="I95" s="30"/>
    </row>
    <row r="96" spans="2:9" s="68" customFormat="1" ht="21" customHeight="1" outlineLevel="1" x14ac:dyDescent="0.25">
      <c r="B96" s="119"/>
      <c r="C96" s="120"/>
      <c r="D96" s="121"/>
      <c r="E96" s="122"/>
      <c r="F96" s="129"/>
      <c r="G96" s="22">
        <f t="shared" si="4"/>
        <v>0</v>
      </c>
      <c r="H96" s="30" t="s">
        <v>15</v>
      </c>
      <c r="I96" s="23"/>
    </row>
    <row r="97" spans="2:10" s="68" customFormat="1" ht="21" customHeight="1" outlineLevel="1" x14ac:dyDescent="0.25">
      <c r="B97" s="69"/>
      <c r="C97" s="27"/>
      <c r="D97" s="65"/>
      <c r="E97" s="66"/>
      <c r="F97" s="125"/>
      <c r="G97" s="22">
        <f t="shared" si="4"/>
        <v>0</v>
      </c>
      <c r="H97" s="30" t="s">
        <v>15</v>
      </c>
      <c r="I97" s="23"/>
    </row>
    <row r="98" spans="2:10" s="68" customFormat="1" ht="21" customHeight="1" outlineLevel="1" x14ac:dyDescent="0.25">
      <c r="B98" s="69"/>
      <c r="C98" s="27"/>
      <c r="D98" s="65"/>
      <c r="E98" s="66"/>
      <c r="F98" s="125"/>
      <c r="G98" s="22">
        <f t="shared" si="4"/>
        <v>0</v>
      </c>
      <c r="H98" s="30" t="s">
        <v>15</v>
      </c>
      <c r="I98" s="23"/>
      <c r="J98" s="126"/>
    </row>
    <row r="99" spans="2:10" s="68" customFormat="1" ht="21" customHeight="1" outlineLevel="1" x14ac:dyDescent="0.25">
      <c r="B99" s="69"/>
      <c r="C99" s="27"/>
      <c r="D99" s="65"/>
      <c r="E99" s="66"/>
      <c r="F99" s="125"/>
      <c r="G99" s="22">
        <f t="shared" si="4"/>
        <v>0</v>
      </c>
      <c r="H99" s="30" t="s">
        <v>15</v>
      </c>
      <c r="I99" s="23"/>
    </row>
    <row r="100" spans="2:10" s="68" customFormat="1" ht="21" customHeight="1" outlineLevel="1" x14ac:dyDescent="0.25">
      <c r="B100" s="69"/>
      <c r="C100" s="27"/>
      <c r="D100" s="65"/>
      <c r="E100" s="66"/>
      <c r="F100" s="125"/>
      <c r="G100" s="22">
        <f t="shared" si="4"/>
        <v>0</v>
      </c>
      <c r="H100" s="30" t="s">
        <v>15</v>
      </c>
      <c r="I100" s="23"/>
    </row>
    <row r="101" spans="2:10" s="26" customFormat="1" ht="21" customHeight="1" outlineLevel="1" x14ac:dyDescent="0.25">
      <c r="B101" s="27"/>
      <c r="C101" s="27"/>
      <c r="D101" s="18"/>
      <c r="E101" s="20"/>
      <c r="F101" s="28"/>
      <c r="G101" s="22">
        <f t="shared" si="4"/>
        <v>0</v>
      </c>
      <c r="H101" s="30" t="s">
        <v>15</v>
      </c>
      <c r="I101" s="30"/>
    </row>
    <row r="102" spans="2:10" s="68" customFormat="1" ht="21" customHeight="1" outlineLevel="1" x14ac:dyDescent="0.25">
      <c r="B102" s="69"/>
      <c r="C102" s="27"/>
      <c r="D102" s="65"/>
      <c r="E102" s="66"/>
      <c r="F102" s="125"/>
      <c r="G102" s="22">
        <f t="shared" si="4"/>
        <v>0</v>
      </c>
      <c r="H102" s="30" t="s">
        <v>15</v>
      </c>
      <c r="I102" s="23"/>
    </row>
    <row r="103" spans="2:10" s="26" customFormat="1" ht="21" customHeight="1" outlineLevel="1" x14ac:dyDescent="0.25">
      <c r="B103" s="27"/>
      <c r="C103" s="27"/>
      <c r="D103" s="18"/>
      <c r="E103" s="20"/>
      <c r="F103" s="28"/>
      <c r="G103" s="22">
        <f t="shared" si="4"/>
        <v>0</v>
      </c>
      <c r="H103" s="30" t="s">
        <v>15</v>
      </c>
      <c r="I103" s="30"/>
    </row>
    <row r="104" spans="2:10" s="68" customFormat="1" ht="21" customHeight="1" outlineLevel="1" x14ac:dyDescent="0.25">
      <c r="B104" s="127"/>
      <c r="C104" s="27"/>
      <c r="D104" s="18"/>
      <c r="E104" s="20"/>
      <c r="F104" s="28"/>
      <c r="G104" s="22">
        <f t="shared" si="4"/>
        <v>0</v>
      </c>
      <c r="H104" s="30" t="s">
        <v>15</v>
      </c>
      <c r="I104" s="23"/>
    </row>
    <row r="105" spans="2:10" s="26" customFormat="1" ht="21" customHeight="1" outlineLevel="1" x14ac:dyDescent="0.25">
      <c r="B105" s="127"/>
      <c r="C105" s="27"/>
      <c r="D105" s="18"/>
      <c r="E105" s="20"/>
      <c r="F105" s="28"/>
      <c r="G105" s="22">
        <f t="shared" si="4"/>
        <v>0</v>
      </c>
      <c r="H105" s="30" t="s">
        <v>15</v>
      </c>
      <c r="I105" s="30"/>
    </row>
    <row r="106" spans="2:10" s="68" customFormat="1" ht="21" customHeight="1" outlineLevel="1" x14ac:dyDescent="0.25">
      <c r="B106" s="69"/>
      <c r="C106" s="27"/>
      <c r="D106" s="65"/>
      <c r="E106" s="66"/>
      <c r="F106" s="125"/>
      <c r="G106" s="22">
        <f t="shared" si="4"/>
        <v>0</v>
      </c>
      <c r="H106" s="30" t="s">
        <v>15</v>
      </c>
      <c r="I106" s="23"/>
    </row>
    <row r="107" spans="2:10" s="68" customFormat="1" ht="21" customHeight="1" outlineLevel="1" x14ac:dyDescent="0.25">
      <c r="B107" s="69"/>
      <c r="C107" s="27"/>
      <c r="D107" s="65"/>
      <c r="E107" s="66"/>
      <c r="F107" s="125"/>
      <c r="G107" s="22">
        <f t="shared" si="4"/>
        <v>0</v>
      </c>
      <c r="H107" s="30" t="s">
        <v>15</v>
      </c>
      <c r="I107" s="23"/>
    </row>
    <row r="108" spans="2:10" s="26" customFormat="1" ht="21" customHeight="1" outlineLevel="1" x14ac:dyDescent="0.25">
      <c r="B108" s="127"/>
      <c r="C108" s="27"/>
      <c r="D108" s="18"/>
      <c r="E108" s="20"/>
      <c r="F108" s="28"/>
      <c r="G108" s="22">
        <f t="shared" si="4"/>
        <v>0</v>
      </c>
      <c r="H108" s="30" t="s">
        <v>15</v>
      </c>
      <c r="I108" s="30"/>
    </row>
    <row r="109" spans="2:10" s="68" customFormat="1" ht="21" customHeight="1" outlineLevel="1" x14ac:dyDescent="0.25">
      <c r="B109" s="69"/>
      <c r="C109" s="27"/>
      <c r="D109" s="65"/>
      <c r="E109" s="66"/>
      <c r="F109" s="125"/>
      <c r="G109" s="22">
        <f t="shared" si="4"/>
        <v>0</v>
      </c>
      <c r="H109" s="30" t="s">
        <v>15</v>
      </c>
      <c r="I109" s="23"/>
    </row>
    <row r="110" spans="2:10" s="68" customFormat="1" ht="21" customHeight="1" outlineLevel="1" x14ac:dyDescent="0.25">
      <c r="B110" s="69"/>
      <c r="C110" s="27"/>
      <c r="D110" s="65"/>
      <c r="E110" s="66"/>
      <c r="F110" s="125"/>
      <c r="G110" s="22">
        <f t="shared" si="4"/>
        <v>0</v>
      </c>
      <c r="H110" s="30" t="s">
        <v>15</v>
      </c>
      <c r="I110" s="23"/>
    </row>
    <row r="111" spans="2:10" s="68" customFormat="1" ht="21" customHeight="1" outlineLevel="1" x14ac:dyDescent="0.25">
      <c r="B111" s="69"/>
      <c r="C111" s="27"/>
      <c r="D111" s="65"/>
      <c r="E111" s="66"/>
      <c r="F111" s="125"/>
      <c r="G111" s="22"/>
      <c r="H111" s="30"/>
      <c r="I111" s="23"/>
    </row>
    <row r="112" spans="2:10" s="26" customFormat="1" ht="21" customHeight="1" outlineLevel="1" x14ac:dyDescent="0.25">
      <c r="B112" s="17"/>
      <c r="C112" s="17"/>
      <c r="D112" s="18"/>
      <c r="E112" s="21"/>
      <c r="G112" s="22">
        <f>PRODUCT(C112:E112)</f>
        <v>0</v>
      </c>
      <c r="H112" s="28"/>
      <c r="I112" s="30"/>
    </row>
    <row r="113" spans="2:10" s="26" customFormat="1" ht="21" customHeight="1" x14ac:dyDescent="0.25">
      <c r="B113" s="27"/>
      <c r="C113" s="27"/>
      <c r="D113" s="18"/>
      <c r="E113" s="20"/>
      <c r="F113" s="76"/>
      <c r="G113" s="22"/>
      <c r="H113" s="30"/>
      <c r="I113" s="30"/>
    </row>
    <row r="114" spans="2:10" s="8" customFormat="1" ht="21" customHeight="1" x14ac:dyDescent="0.25">
      <c r="B114" s="40" t="s">
        <v>22</v>
      </c>
      <c r="C114" s="44"/>
      <c r="D114" s="41"/>
      <c r="E114" s="43"/>
      <c r="F114" s="45" t="s">
        <v>23</v>
      </c>
      <c r="G114" s="46">
        <f>SUM(G58:G113)</f>
        <v>113.75899999999999</v>
      </c>
      <c r="H114" s="47" t="s">
        <v>15</v>
      </c>
      <c r="I114" s="47"/>
    </row>
    <row r="115" spans="2:10" s="8" customFormat="1" ht="21" customHeight="1" x14ac:dyDescent="0.25">
      <c r="B115" s="48"/>
      <c r="C115" s="49"/>
      <c r="D115" s="49"/>
      <c r="E115" s="51"/>
      <c r="F115" s="52" t="s">
        <v>24</v>
      </c>
      <c r="G115" s="53">
        <v>1</v>
      </c>
      <c r="H115" s="54" t="s">
        <v>4</v>
      </c>
      <c r="I115" s="54"/>
    </row>
    <row r="116" spans="2:10" s="8" customFormat="1" ht="21" customHeight="1" x14ac:dyDescent="0.25">
      <c r="B116" s="55"/>
      <c r="C116" s="128"/>
      <c r="D116" s="56"/>
      <c r="E116" s="58"/>
      <c r="F116" s="45" t="s">
        <v>25</v>
      </c>
      <c r="G116" s="59">
        <f>ROUND(G114*G115*10.764,2)</f>
        <v>1224.5</v>
      </c>
      <c r="H116" s="47" t="s">
        <v>44</v>
      </c>
      <c r="I116" s="47"/>
    </row>
    <row r="119" spans="2:10" s="26" customFormat="1" ht="21" customHeight="1" x14ac:dyDescent="0.25">
      <c r="B119" s="184" t="s">
        <v>105</v>
      </c>
      <c r="C119" s="185"/>
      <c r="D119" s="185"/>
      <c r="E119" s="185"/>
      <c r="F119" s="185"/>
      <c r="G119" s="185"/>
      <c r="H119" s="185"/>
      <c r="I119" s="210"/>
    </row>
    <row r="120" spans="2:10" s="26" customFormat="1" ht="21" hidden="1" customHeight="1" outlineLevel="1" x14ac:dyDescent="0.25">
      <c r="B120" s="17"/>
      <c r="C120" s="17"/>
      <c r="D120" s="18"/>
      <c r="E120" s="20"/>
      <c r="F120" s="21"/>
      <c r="G120" s="22"/>
      <c r="H120" s="30"/>
      <c r="I120" s="30"/>
    </row>
    <row r="121" spans="2:10" s="26" customFormat="1" ht="21" hidden="1" customHeight="1" outlineLevel="1" x14ac:dyDescent="0.25">
      <c r="B121" s="27"/>
      <c r="C121" s="27"/>
      <c r="D121" s="18"/>
      <c r="E121" s="20"/>
      <c r="F121" s="28"/>
      <c r="G121" s="22">
        <f t="shared" ref="G121:G161" si="5">PRODUCT(C121:F121)</f>
        <v>0</v>
      </c>
      <c r="H121" s="30" t="s">
        <v>15</v>
      </c>
      <c r="I121" s="30"/>
    </row>
    <row r="122" spans="2:10" s="68" customFormat="1" ht="21" hidden="1" customHeight="1" outlineLevel="1" x14ac:dyDescent="0.25">
      <c r="B122" s="119"/>
      <c r="C122" s="120"/>
      <c r="D122" s="121"/>
      <c r="E122" s="122"/>
      <c r="F122" s="129"/>
      <c r="G122" s="22">
        <f t="shared" si="5"/>
        <v>0</v>
      </c>
      <c r="H122" s="30" t="s">
        <v>15</v>
      </c>
      <c r="I122" s="23"/>
    </row>
    <row r="123" spans="2:10" s="68" customFormat="1" ht="21" hidden="1" customHeight="1" outlineLevel="1" x14ac:dyDescent="0.25">
      <c r="B123" s="69"/>
      <c r="C123" s="27"/>
      <c r="D123" s="65"/>
      <c r="E123" s="66"/>
      <c r="F123" s="125"/>
      <c r="G123" s="22">
        <f t="shared" si="5"/>
        <v>0</v>
      </c>
      <c r="H123" s="30" t="s">
        <v>15</v>
      </c>
      <c r="I123" s="23"/>
    </row>
    <row r="124" spans="2:10" s="68" customFormat="1" ht="21" hidden="1" customHeight="1" outlineLevel="1" x14ac:dyDescent="0.25">
      <c r="B124" s="69"/>
      <c r="C124" s="27"/>
      <c r="D124" s="65"/>
      <c r="E124" s="66"/>
      <c r="F124" s="125"/>
      <c r="G124" s="22">
        <f t="shared" si="5"/>
        <v>0</v>
      </c>
      <c r="H124" s="30" t="s">
        <v>15</v>
      </c>
      <c r="I124" s="23"/>
      <c r="J124" s="126"/>
    </row>
    <row r="125" spans="2:10" s="68" customFormat="1" ht="21" hidden="1" customHeight="1" outlineLevel="1" x14ac:dyDescent="0.25">
      <c r="B125" s="69"/>
      <c r="C125" s="27"/>
      <c r="D125" s="65"/>
      <c r="E125" s="66"/>
      <c r="F125" s="125"/>
      <c r="G125" s="22">
        <f t="shared" si="5"/>
        <v>0</v>
      </c>
      <c r="H125" s="30" t="s">
        <v>15</v>
      </c>
      <c r="I125" s="23"/>
    </row>
    <row r="126" spans="2:10" s="68" customFormat="1" ht="21" hidden="1" customHeight="1" outlineLevel="1" x14ac:dyDescent="0.25">
      <c r="B126" s="69"/>
      <c r="C126" s="27"/>
      <c r="D126" s="65"/>
      <c r="E126" s="66"/>
      <c r="F126" s="125"/>
      <c r="G126" s="22">
        <f t="shared" si="5"/>
        <v>0</v>
      </c>
      <c r="H126" s="30" t="s">
        <v>15</v>
      </c>
      <c r="I126" s="23"/>
    </row>
    <row r="127" spans="2:10" s="26" customFormat="1" ht="21" hidden="1" customHeight="1" outlineLevel="1" x14ac:dyDescent="0.25">
      <c r="B127" s="27"/>
      <c r="C127" s="27"/>
      <c r="D127" s="18"/>
      <c r="E127" s="20"/>
      <c r="F127" s="28"/>
      <c r="G127" s="22">
        <f t="shared" si="5"/>
        <v>0</v>
      </c>
      <c r="H127" s="30" t="s">
        <v>15</v>
      </c>
      <c r="I127" s="30"/>
    </row>
    <row r="128" spans="2:10" s="68" customFormat="1" ht="21" hidden="1" customHeight="1" outlineLevel="1" x14ac:dyDescent="0.25">
      <c r="B128" s="127"/>
      <c r="C128" s="27"/>
      <c r="D128" s="18"/>
      <c r="E128" s="20"/>
      <c r="F128" s="28"/>
      <c r="G128" s="22">
        <f t="shared" si="5"/>
        <v>0</v>
      </c>
      <c r="H128" s="30" t="s">
        <v>15</v>
      </c>
      <c r="I128" s="23"/>
    </row>
    <row r="129" spans="2:10" s="68" customFormat="1" ht="21" hidden="1" customHeight="1" outlineLevel="1" x14ac:dyDescent="0.25">
      <c r="B129" s="127"/>
      <c r="C129" s="27"/>
      <c r="D129" s="18"/>
      <c r="E129" s="20"/>
      <c r="F129" s="28"/>
      <c r="G129" s="22">
        <f>PRODUCT(C129:F129)</f>
        <v>0</v>
      </c>
      <c r="H129" s="30" t="s">
        <v>15</v>
      </c>
      <c r="I129" s="23"/>
    </row>
    <row r="130" spans="2:10" s="26" customFormat="1" ht="21" hidden="1" customHeight="1" outlineLevel="1" x14ac:dyDescent="0.25">
      <c r="B130" s="127"/>
      <c r="C130" s="27"/>
      <c r="D130" s="18"/>
      <c r="E130" s="20"/>
      <c r="F130" s="28"/>
      <c r="G130" s="22">
        <f t="shared" si="5"/>
        <v>0</v>
      </c>
      <c r="H130" s="30" t="s">
        <v>15</v>
      </c>
      <c r="I130" s="30"/>
    </row>
    <row r="131" spans="2:10" s="68" customFormat="1" ht="21" hidden="1" customHeight="1" outlineLevel="1" x14ac:dyDescent="0.25">
      <c r="B131" s="69"/>
      <c r="C131" s="27"/>
      <c r="D131" s="65"/>
      <c r="E131" s="66"/>
      <c r="F131" s="125"/>
      <c r="G131" s="22">
        <f t="shared" si="5"/>
        <v>0</v>
      </c>
      <c r="H131" s="30" t="s">
        <v>15</v>
      </c>
      <c r="I131" s="23"/>
    </row>
    <row r="132" spans="2:10" s="68" customFormat="1" ht="21" hidden="1" customHeight="1" outlineLevel="1" x14ac:dyDescent="0.25">
      <c r="B132" s="69"/>
      <c r="C132" s="27"/>
      <c r="D132" s="65"/>
      <c r="E132" s="66"/>
      <c r="F132" s="125"/>
      <c r="G132" s="22">
        <f t="shared" si="5"/>
        <v>0</v>
      </c>
      <c r="H132" s="30" t="s">
        <v>15</v>
      </c>
      <c r="I132" s="23"/>
    </row>
    <row r="133" spans="2:10" s="26" customFormat="1" ht="21" hidden="1" customHeight="1" outlineLevel="1" x14ac:dyDescent="0.25">
      <c r="B133" s="27"/>
      <c r="C133" s="27"/>
      <c r="D133" s="18"/>
      <c r="E133" s="20"/>
      <c r="F133" s="28"/>
      <c r="G133" s="22">
        <f t="shared" si="5"/>
        <v>0</v>
      </c>
      <c r="H133" s="30"/>
      <c r="I133" s="30"/>
    </row>
    <row r="134" spans="2:10" s="26" customFormat="1" ht="21" hidden="1" customHeight="1" outlineLevel="1" x14ac:dyDescent="0.25">
      <c r="B134" s="17"/>
      <c r="C134" s="17"/>
      <c r="D134" s="18"/>
      <c r="E134" s="20"/>
      <c r="F134" s="21"/>
      <c r="G134" s="22">
        <f t="shared" si="5"/>
        <v>0</v>
      </c>
      <c r="H134" s="30"/>
      <c r="I134" s="30"/>
    </row>
    <row r="135" spans="2:10" s="26" customFormat="1" ht="21" hidden="1" customHeight="1" outlineLevel="1" x14ac:dyDescent="0.25">
      <c r="B135" s="27"/>
      <c r="C135" s="27"/>
      <c r="D135" s="18"/>
      <c r="E135" s="20"/>
      <c r="F135" s="28"/>
      <c r="G135" s="22">
        <f t="shared" si="5"/>
        <v>0</v>
      </c>
      <c r="H135" s="30" t="s">
        <v>15</v>
      </c>
      <c r="I135" s="30"/>
    </row>
    <row r="136" spans="2:10" s="68" customFormat="1" ht="21" hidden="1" customHeight="1" outlineLevel="1" x14ac:dyDescent="0.25">
      <c r="B136" s="69"/>
      <c r="C136" s="27"/>
      <c r="D136" s="121"/>
      <c r="E136" s="122"/>
      <c r="F136" s="129"/>
      <c r="G136" s="22">
        <f t="shared" si="5"/>
        <v>0</v>
      </c>
      <c r="H136" s="30" t="s">
        <v>15</v>
      </c>
      <c r="I136" s="23"/>
    </row>
    <row r="137" spans="2:10" s="68" customFormat="1" ht="21" hidden="1" customHeight="1" outlineLevel="1" x14ac:dyDescent="0.25">
      <c r="B137" s="69"/>
      <c r="C137" s="27"/>
      <c r="D137" s="65"/>
      <c r="E137" s="66"/>
      <c r="F137" s="125"/>
      <c r="G137" s="22">
        <f t="shared" si="5"/>
        <v>0</v>
      </c>
      <c r="H137" s="30" t="s">
        <v>15</v>
      </c>
      <c r="I137" s="23"/>
    </row>
    <row r="138" spans="2:10" s="68" customFormat="1" ht="21" hidden="1" customHeight="1" outlineLevel="1" x14ac:dyDescent="0.25">
      <c r="B138" s="69"/>
      <c r="C138" s="27"/>
      <c r="D138" s="65"/>
      <c r="E138" s="66"/>
      <c r="F138" s="125"/>
      <c r="G138" s="22">
        <f t="shared" si="5"/>
        <v>0</v>
      </c>
      <c r="H138" s="30" t="s">
        <v>15</v>
      </c>
      <c r="I138" s="23"/>
      <c r="J138" s="126"/>
    </row>
    <row r="139" spans="2:10" s="68" customFormat="1" ht="21" hidden="1" customHeight="1" outlineLevel="1" x14ac:dyDescent="0.25">
      <c r="B139" s="69"/>
      <c r="C139" s="27"/>
      <c r="D139" s="65"/>
      <c r="E139" s="66"/>
      <c r="F139" s="125"/>
      <c r="G139" s="22">
        <f t="shared" si="5"/>
        <v>0</v>
      </c>
      <c r="H139" s="30" t="s">
        <v>15</v>
      </c>
      <c r="I139" s="23"/>
    </row>
    <row r="140" spans="2:10" s="68" customFormat="1" ht="21" hidden="1" customHeight="1" outlineLevel="1" x14ac:dyDescent="0.25">
      <c r="B140" s="69"/>
      <c r="C140" s="27"/>
      <c r="D140" s="65"/>
      <c r="E140" s="66"/>
      <c r="F140" s="125"/>
      <c r="G140" s="22">
        <f t="shared" si="5"/>
        <v>0</v>
      </c>
      <c r="H140" s="30" t="s">
        <v>15</v>
      </c>
      <c r="I140" s="23"/>
    </row>
    <row r="141" spans="2:10" s="26" customFormat="1" ht="21" hidden="1" customHeight="1" outlineLevel="1" x14ac:dyDescent="0.25">
      <c r="B141" s="27"/>
      <c r="C141" s="27"/>
      <c r="D141" s="18"/>
      <c r="E141" s="20"/>
      <c r="F141" s="28"/>
      <c r="G141" s="22">
        <f t="shared" si="5"/>
        <v>0</v>
      </c>
      <c r="H141" s="30" t="s">
        <v>15</v>
      </c>
      <c r="I141" s="30"/>
    </row>
    <row r="142" spans="2:10" s="68" customFormat="1" ht="21" hidden="1" customHeight="1" outlineLevel="1" x14ac:dyDescent="0.25">
      <c r="B142" s="127"/>
      <c r="C142" s="27"/>
      <c r="D142" s="18"/>
      <c r="E142" s="20"/>
      <c r="F142" s="28"/>
      <c r="G142" s="22">
        <f t="shared" si="5"/>
        <v>0</v>
      </c>
      <c r="H142" s="30" t="s">
        <v>15</v>
      </c>
      <c r="I142" s="23"/>
    </row>
    <row r="143" spans="2:10" s="68" customFormat="1" ht="21" hidden="1" customHeight="1" outlineLevel="1" x14ac:dyDescent="0.25">
      <c r="B143" s="127"/>
      <c r="C143" s="27"/>
      <c r="D143" s="18"/>
      <c r="E143" s="20"/>
      <c r="F143" s="28"/>
      <c r="G143" s="22">
        <f>PRODUCT(C143:F143)</f>
        <v>0</v>
      </c>
      <c r="H143" s="30" t="s">
        <v>15</v>
      </c>
      <c r="I143" s="23"/>
    </row>
    <row r="144" spans="2:10" s="26" customFormat="1" ht="21" hidden="1" customHeight="1" outlineLevel="1" x14ac:dyDescent="0.25">
      <c r="B144" s="127"/>
      <c r="C144" s="27"/>
      <c r="D144" s="18"/>
      <c r="E144" s="20"/>
      <c r="F144" s="28"/>
      <c r="G144" s="22">
        <f t="shared" si="5"/>
        <v>0</v>
      </c>
      <c r="H144" s="30" t="s">
        <v>15</v>
      </c>
      <c r="I144" s="30"/>
    </row>
    <row r="145" spans="2:10" s="68" customFormat="1" ht="21" hidden="1" customHeight="1" outlineLevel="1" x14ac:dyDescent="0.25">
      <c r="B145" s="69"/>
      <c r="C145" s="27"/>
      <c r="D145" s="65"/>
      <c r="E145" s="66"/>
      <c r="F145" s="125"/>
      <c r="G145" s="22">
        <f t="shared" si="5"/>
        <v>0</v>
      </c>
      <c r="H145" s="30" t="s">
        <v>15</v>
      </c>
      <c r="I145" s="23"/>
    </row>
    <row r="146" spans="2:10" s="26" customFormat="1" ht="21" hidden="1" customHeight="1" outlineLevel="1" x14ac:dyDescent="0.25">
      <c r="B146" s="69"/>
      <c r="C146" s="27"/>
      <c r="D146" s="65"/>
      <c r="E146" s="66"/>
      <c r="F146" s="125"/>
      <c r="G146" s="22">
        <f t="shared" si="5"/>
        <v>0</v>
      </c>
      <c r="H146" s="30" t="s">
        <v>15</v>
      </c>
      <c r="I146" s="30"/>
    </row>
    <row r="147" spans="2:10" s="68" customFormat="1" ht="21" hidden="1" customHeight="1" outlineLevel="1" x14ac:dyDescent="0.25">
      <c r="B147" s="69"/>
      <c r="C147" s="27"/>
      <c r="D147" s="65"/>
      <c r="E147" s="66"/>
      <c r="F147" s="125"/>
      <c r="G147" s="22">
        <f t="shared" si="5"/>
        <v>0</v>
      </c>
      <c r="H147" s="30" t="s">
        <v>15</v>
      </c>
      <c r="I147" s="23"/>
    </row>
    <row r="148" spans="2:10" s="26" customFormat="1" ht="21" hidden="1" customHeight="1" outlineLevel="1" x14ac:dyDescent="0.25">
      <c r="B148" s="17"/>
      <c r="C148" s="17"/>
      <c r="D148" s="18"/>
      <c r="E148" s="20"/>
      <c r="F148" s="21"/>
      <c r="G148" s="22">
        <f t="shared" si="5"/>
        <v>0</v>
      </c>
      <c r="H148" s="30"/>
      <c r="I148" s="30"/>
    </row>
    <row r="149" spans="2:10" s="26" customFormat="1" ht="21" hidden="1" customHeight="1" outlineLevel="1" x14ac:dyDescent="0.25">
      <c r="B149" s="27"/>
      <c r="C149" s="27"/>
      <c r="D149" s="18"/>
      <c r="E149" s="20"/>
      <c r="F149" s="28"/>
      <c r="G149" s="22">
        <f t="shared" si="5"/>
        <v>0</v>
      </c>
      <c r="H149" s="30" t="s">
        <v>15</v>
      </c>
      <c r="I149" s="30"/>
    </row>
    <row r="150" spans="2:10" s="68" customFormat="1" ht="21" hidden="1" customHeight="1" outlineLevel="1" x14ac:dyDescent="0.25">
      <c r="B150" s="69"/>
      <c r="C150" s="27"/>
      <c r="D150" s="121"/>
      <c r="E150" s="122"/>
      <c r="F150" s="129"/>
      <c r="G150" s="22">
        <f t="shared" si="5"/>
        <v>0</v>
      </c>
      <c r="H150" s="30" t="s">
        <v>15</v>
      </c>
      <c r="I150" s="23"/>
    </row>
    <row r="151" spans="2:10" s="68" customFormat="1" ht="21" hidden="1" customHeight="1" outlineLevel="1" x14ac:dyDescent="0.25">
      <c r="B151" s="69"/>
      <c r="C151" s="27"/>
      <c r="D151" s="65"/>
      <c r="E151" s="66"/>
      <c r="F151" s="125"/>
      <c r="G151" s="22">
        <f t="shared" si="5"/>
        <v>0</v>
      </c>
      <c r="H151" s="30" t="s">
        <v>15</v>
      </c>
      <c r="I151" s="23"/>
    </row>
    <row r="152" spans="2:10" s="68" customFormat="1" ht="21" hidden="1" customHeight="1" outlineLevel="1" x14ac:dyDescent="0.25">
      <c r="B152" s="69"/>
      <c r="C152" s="27"/>
      <c r="D152" s="65"/>
      <c r="E152" s="66"/>
      <c r="F152" s="125"/>
      <c r="G152" s="22">
        <f t="shared" si="5"/>
        <v>0</v>
      </c>
      <c r="H152" s="30" t="s">
        <v>15</v>
      </c>
      <c r="I152" s="23"/>
      <c r="J152" s="126"/>
    </row>
    <row r="153" spans="2:10" s="68" customFormat="1" ht="21" hidden="1" customHeight="1" outlineLevel="1" x14ac:dyDescent="0.25">
      <c r="B153" s="69"/>
      <c r="C153" s="27"/>
      <c r="D153" s="65"/>
      <c r="E153" s="66"/>
      <c r="F153" s="125"/>
      <c r="G153" s="22">
        <f t="shared" si="5"/>
        <v>0</v>
      </c>
      <c r="H153" s="30" t="s">
        <v>15</v>
      </c>
      <c r="I153" s="23"/>
    </row>
    <row r="154" spans="2:10" s="68" customFormat="1" ht="21" hidden="1" customHeight="1" outlineLevel="1" x14ac:dyDescent="0.25">
      <c r="B154" s="69"/>
      <c r="C154" s="27"/>
      <c r="D154" s="65"/>
      <c r="E154" s="66"/>
      <c r="F154" s="125"/>
      <c r="G154" s="22">
        <f t="shared" si="5"/>
        <v>0</v>
      </c>
      <c r="H154" s="30" t="s">
        <v>15</v>
      </c>
      <c r="I154" s="23"/>
    </row>
    <row r="155" spans="2:10" s="26" customFormat="1" ht="21" hidden="1" customHeight="1" outlineLevel="1" x14ac:dyDescent="0.25">
      <c r="B155" s="27"/>
      <c r="C155" s="27"/>
      <c r="D155" s="18"/>
      <c r="E155" s="20"/>
      <c r="F155" s="28"/>
      <c r="G155" s="22">
        <f t="shared" si="5"/>
        <v>0</v>
      </c>
      <c r="H155" s="30" t="s">
        <v>15</v>
      </c>
      <c r="I155" s="30"/>
    </row>
    <row r="156" spans="2:10" s="68" customFormat="1" ht="21" hidden="1" customHeight="1" outlineLevel="1" x14ac:dyDescent="0.25">
      <c r="B156" s="127"/>
      <c r="C156" s="27"/>
      <c r="D156" s="18"/>
      <c r="E156" s="20"/>
      <c r="F156" s="28"/>
      <c r="G156" s="22">
        <f t="shared" si="5"/>
        <v>0</v>
      </c>
      <c r="H156" s="30" t="s">
        <v>15</v>
      </c>
      <c r="I156" s="23"/>
    </row>
    <row r="157" spans="2:10" s="26" customFormat="1" ht="21" hidden="1" customHeight="1" outlineLevel="1" x14ac:dyDescent="0.25">
      <c r="B157" s="127"/>
      <c r="C157" s="27"/>
      <c r="D157" s="18"/>
      <c r="E157" s="20"/>
      <c r="F157" s="28"/>
      <c r="G157" s="22">
        <f t="shared" si="5"/>
        <v>0</v>
      </c>
      <c r="H157" s="30" t="s">
        <v>15</v>
      </c>
      <c r="I157" s="30"/>
    </row>
    <row r="158" spans="2:10" s="68" customFormat="1" ht="21" hidden="1" customHeight="1" outlineLevel="1" x14ac:dyDescent="0.25">
      <c r="B158" s="127"/>
      <c r="C158" s="27"/>
      <c r="D158" s="18"/>
      <c r="E158" s="20"/>
      <c r="F158" s="28"/>
      <c r="G158" s="22">
        <f t="shared" si="5"/>
        <v>0</v>
      </c>
      <c r="H158" s="30" t="s">
        <v>15</v>
      </c>
      <c r="I158" s="23"/>
    </row>
    <row r="159" spans="2:10" s="26" customFormat="1" ht="21" hidden="1" customHeight="1" outlineLevel="1" x14ac:dyDescent="0.25">
      <c r="B159" s="69"/>
      <c r="C159" s="27"/>
      <c r="D159" s="65"/>
      <c r="E159" s="66"/>
      <c r="F159" s="125"/>
      <c r="G159" s="22">
        <f t="shared" si="5"/>
        <v>0</v>
      </c>
      <c r="H159" s="30" t="s">
        <v>15</v>
      </c>
      <c r="I159" s="30"/>
    </row>
    <row r="160" spans="2:10" s="68" customFormat="1" ht="21" hidden="1" customHeight="1" outlineLevel="1" x14ac:dyDescent="0.25">
      <c r="B160" s="69"/>
      <c r="C160" s="27"/>
      <c r="D160" s="65"/>
      <c r="E160" s="66"/>
      <c r="F160" s="125"/>
      <c r="G160" s="22">
        <f t="shared" si="5"/>
        <v>0</v>
      </c>
      <c r="H160" s="30" t="s">
        <v>15</v>
      </c>
      <c r="I160" s="23"/>
    </row>
    <row r="161" spans="2:10" s="68" customFormat="1" ht="21" hidden="1" customHeight="1" outlineLevel="1" x14ac:dyDescent="0.25">
      <c r="B161" s="69"/>
      <c r="C161" s="27"/>
      <c r="D161" s="65"/>
      <c r="E161" s="66"/>
      <c r="F161" s="125"/>
      <c r="G161" s="22">
        <f t="shared" si="5"/>
        <v>0</v>
      </c>
      <c r="H161" s="30" t="s">
        <v>15</v>
      </c>
      <c r="I161" s="23"/>
    </row>
    <row r="162" spans="2:10" s="68" customFormat="1" ht="21" hidden="1" customHeight="1" outlineLevel="1" x14ac:dyDescent="0.25">
      <c r="B162" s="69"/>
      <c r="C162" s="27"/>
      <c r="D162" s="65"/>
      <c r="E162" s="66"/>
      <c r="F162" s="125"/>
      <c r="G162" s="22"/>
      <c r="H162" s="30"/>
      <c r="I162" s="23"/>
    </row>
    <row r="163" spans="2:10" s="26" customFormat="1" ht="21" hidden="1" customHeight="1" outlineLevel="1" x14ac:dyDescent="0.25">
      <c r="B163" s="17"/>
      <c r="C163" s="17"/>
      <c r="D163" s="18"/>
      <c r="E163" s="20"/>
      <c r="F163" s="21"/>
      <c r="G163" s="22">
        <f t="shared" ref="G163:G164" si="6">PRODUCT(C163:F163)</f>
        <v>0</v>
      </c>
      <c r="H163" s="28"/>
      <c r="I163" s="30"/>
    </row>
    <row r="164" spans="2:10" s="26" customFormat="1" ht="21" customHeight="1" collapsed="1" x14ac:dyDescent="0.25">
      <c r="B164" s="27"/>
      <c r="C164" s="27"/>
      <c r="D164" s="18"/>
      <c r="E164" s="20"/>
      <c r="F164" s="76"/>
      <c r="G164" s="22">
        <f t="shared" si="6"/>
        <v>0</v>
      </c>
      <c r="H164" s="30"/>
      <c r="I164" s="30"/>
    </row>
    <row r="165" spans="2:10" s="8" customFormat="1" ht="21" customHeight="1" x14ac:dyDescent="0.25">
      <c r="B165" s="40" t="s">
        <v>22</v>
      </c>
      <c r="C165" s="44"/>
      <c r="D165" s="41"/>
      <c r="E165" s="43"/>
      <c r="F165" s="45" t="s">
        <v>23</v>
      </c>
      <c r="G165" s="46">
        <f>SUM(G120:G164)</f>
        <v>0</v>
      </c>
      <c r="H165" s="47" t="s">
        <v>15</v>
      </c>
      <c r="I165" s="47"/>
    </row>
    <row r="166" spans="2:10" s="8" customFormat="1" ht="21" customHeight="1" x14ac:dyDescent="0.25">
      <c r="B166" s="48"/>
      <c r="C166" s="49"/>
      <c r="D166" s="49"/>
      <c r="E166" s="51"/>
      <c r="F166" s="52" t="s">
        <v>24</v>
      </c>
      <c r="G166" s="53">
        <v>1</v>
      </c>
      <c r="H166" s="54" t="s">
        <v>4</v>
      </c>
      <c r="I166" s="54"/>
    </row>
    <row r="167" spans="2:10" s="8" customFormat="1" ht="21" customHeight="1" x14ac:dyDescent="0.25">
      <c r="B167" s="55"/>
      <c r="C167" s="128"/>
      <c r="D167" s="56"/>
      <c r="E167" s="58"/>
      <c r="F167" s="45" t="s">
        <v>25</v>
      </c>
      <c r="G167" s="59">
        <f>ROUND(G165*G166*10.764,2)</f>
        <v>0</v>
      </c>
      <c r="H167" s="47" t="s">
        <v>44</v>
      </c>
      <c r="I167" s="47"/>
    </row>
    <row r="170" spans="2:10" s="26" customFormat="1" ht="21" customHeight="1" x14ac:dyDescent="0.25">
      <c r="B170" s="184" t="s">
        <v>106</v>
      </c>
      <c r="C170" s="185"/>
      <c r="D170" s="185"/>
      <c r="E170" s="185"/>
      <c r="F170" s="185"/>
      <c r="G170" s="185"/>
      <c r="H170" s="185"/>
      <c r="I170" s="210"/>
    </row>
    <row r="171" spans="2:10" s="26" customFormat="1" ht="21" hidden="1" customHeight="1" outlineLevel="1" x14ac:dyDescent="0.25">
      <c r="B171" s="17"/>
      <c r="C171" s="17"/>
      <c r="D171" s="18"/>
      <c r="E171" s="20"/>
      <c r="F171" s="21"/>
      <c r="G171" s="22"/>
      <c r="H171" s="30"/>
      <c r="I171" s="30"/>
    </row>
    <row r="172" spans="2:10" s="26" customFormat="1" ht="21" hidden="1" customHeight="1" outlineLevel="1" x14ac:dyDescent="0.25">
      <c r="B172" s="27"/>
      <c r="C172" s="27"/>
      <c r="D172" s="18"/>
      <c r="E172" s="20"/>
      <c r="F172" s="28"/>
      <c r="G172" s="22">
        <f t="shared" ref="G172:G179" si="7">PRODUCT(C172:F172)</f>
        <v>0</v>
      </c>
      <c r="H172" s="30" t="s">
        <v>15</v>
      </c>
      <c r="I172" s="30"/>
    </row>
    <row r="173" spans="2:10" s="68" customFormat="1" ht="21" hidden="1" customHeight="1" outlineLevel="1" x14ac:dyDescent="0.25">
      <c r="B173" s="69"/>
      <c r="C173" s="27"/>
      <c r="D173" s="121"/>
      <c r="E173" s="122"/>
      <c r="F173" s="129"/>
      <c r="G173" s="22">
        <f t="shared" si="7"/>
        <v>0</v>
      </c>
      <c r="H173" s="30" t="s">
        <v>15</v>
      </c>
      <c r="I173" s="23"/>
    </row>
    <row r="174" spans="2:10" s="68" customFormat="1" ht="21" hidden="1" customHeight="1" outlineLevel="1" x14ac:dyDescent="0.25">
      <c r="B174" s="69"/>
      <c r="C174" s="27"/>
      <c r="D174" s="65"/>
      <c r="E174" s="66"/>
      <c r="F174" s="125"/>
      <c r="G174" s="22">
        <f t="shared" si="7"/>
        <v>0</v>
      </c>
      <c r="H174" s="30" t="s">
        <v>15</v>
      </c>
      <c r="I174" s="23"/>
    </row>
    <row r="175" spans="2:10" s="68" customFormat="1" ht="21" hidden="1" customHeight="1" outlineLevel="1" x14ac:dyDescent="0.25">
      <c r="B175" s="69"/>
      <c r="C175" s="27"/>
      <c r="D175" s="65"/>
      <c r="E175" s="66"/>
      <c r="F175" s="125"/>
      <c r="G175" s="22">
        <f t="shared" si="7"/>
        <v>0</v>
      </c>
      <c r="H175" s="30" t="s">
        <v>15</v>
      </c>
      <c r="I175" s="23"/>
      <c r="J175" s="126"/>
    </row>
    <row r="176" spans="2:10" s="68" customFormat="1" ht="21" hidden="1" customHeight="1" outlineLevel="1" x14ac:dyDescent="0.25">
      <c r="B176" s="69"/>
      <c r="C176" s="27"/>
      <c r="D176" s="65"/>
      <c r="E176" s="66"/>
      <c r="F176" s="125"/>
      <c r="G176" s="22">
        <f t="shared" si="7"/>
        <v>0</v>
      </c>
      <c r="H176" s="30" t="s">
        <v>15</v>
      </c>
      <c r="I176" s="23"/>
    </row>
    <row r="177" spans="2:10" s="68" customFormat="1" ht="21" hidden="1" customHeight="1" outlineLevel="1" x14ac:dyDescent="0.25">
      <c r="B177" s="69"/>
      <c r="C177" s="27"/>
      <c r="D177" s="65"/>
      <c r="E177" s="66"/>
      <c r="F177" s="125"/>
      <c r="G177" s="22">
        <f t="shared" si="7"/>
        <v>0</v>
      </c>
      <c r="H177" s="30" t="s">
        <v>15</v>
      </c>
      <c r="I177" s="23"/>
    </row>
    <row r="178" spans="2:10" s="26" customFormat="1" ht="21" hidden="1" customHeight="1" outlineLevel="1" x14ac:dyDescent="0.25">
      <c r="B178" s="27"/>
      <c r="C178" s="27"/>
      <c r="D178" s="18"/>
      <c r="E178" s="20"/>
      <c r="F178" s="28"/>
      <c r="G178" s="22">
        <f t="shared" si="7"/>
        <v>0</v>
      </c>
      <c r="H178" s="30" t="s">
        <v>15</v>
      </c>
      <c r="I178" s="30"/>
    </row>
    <row r="179" spans="2:10" s="68" customFormat="1" ht="21" hidden="1" customHeight="1" outlineLevel="1" x14ac:dyDescent="0.25">
      <c r="B179" s="127"/>
      <c r="C179" s="27"/>
      <c r="D179" s="18"/>
      <c r="E179" s="20"/>
      <c r="F179" s="28"/>
      <c r="G179" s="22">
        <f t="shared" si="7"/>
        <v>0</v>
      </c>
      <c r="H179" s="30" t="s">
        <v>15</v>
      </c>
      <c r="I179" s="23"/>
    </row>
    <row r="180" spans="2:10" s="68" customFormat="1" ht="21" hidden="1" customHeight="1" outlineLevel="1" x14ac:dyDescent="0.25">
      <c r="B180" s="127"/>
      <c r="C180" s="27"/>
      <c r="D180" s="18"/>
      <c r="E180" s="20"/>
      <c r="F180" s="28"/>
      <c r="G180" s="22">
        <f>PRODUCT(C180:F180)</f>
        <v>0</v>
      </c>
      <c r="H180" s="30" t="s">
        <v>15</v>
      </c>
      <c r="I180" s="23"/>
    </row>
    <row r="181" spans="2:10" s="26" customFormat="1" ht="21" hidden="1" customHeight="1" outlineLevel="1" x14ac:dyDescent="0.25">
      <c r="B181" s="127"/>
      <c r="C181" s="27"/>
      <c r="D181" s="18"/>
      <c r="E181" s="20"/>
      <c r="F181" s="28"/>
      <c r="G181" s="22">
        <f t="shared" ref="G181:G193" si="8">PRODUCT(C181:F181)</f>
        <v>0</v>
      </c>
      <c r="H181" s="30" t="s">
        <v>15</v>
      </c>
      <c r="I181" s="30"/>
    </row>
    <row r="182" spans="2:10" s="68" customFormat="1" ht="21" hidden="1" customHeight="1" outlineLevel="1" x14ac:dyDescent="0.25">
      <c r="B182" s="69"/>
      <c r="C182" s="27"/>
      <c r="D182" s="65"/>
      <c r="E182" s="66"/>
      <c r="F182" s="125"/>
      <c r="G182" s="22">
        <f t="shared" si="8"/>
        <v>0</v>
      </c>
      <c r="H182" s="30" t="s">
        <v>15</v>
      </c>
      <c r="I182" s="23"/>
    </row>
    <row r="183" spans="2:10" s="68" customFormat="1" ht="21" hidden="1" customHeight="1" outlineLevel="1" x14ac:dyDescent="0.25">
      <c r="B183" s="69"/>
      <c r="C183" s="27"/>
      <c r="D183" s="65"/>
      <c r="E183" s="66"/>
      <c r="F183" s="125"/>
      <c r="G183" s="22">
        <f t="shared" si="8"/>
        <v>0</v>
      </c>
      <c r="H183" s="30" t="s">
        <v>15</v>
      </c>
      <c r="I183" s="23"/>
    </row>
    <row r="184" spans="2:10" s="26" customFormat="1" ht="21" hidden="1" customHeight="1" outlineLevel="1" x14ac:dyDescent="0.25">
      <c r="B184" s="27"/>
      <c r="C184" s="27"/>
      <c r="D184" s="18"/>
      <c r="E184" s="20"/>
      <c r="F184" s="28"/>
      <c r="G184" s="22">
        <f t="shared" si="8"/>
        <v>0</v>
      </c>
      <c r="H184" s="30"/>
      <c r="I184" s="30"/>
    </row>
    <row r="185" spans="2:10" s="26" customFormat="1" ht="21" hidden="1" customHeight="1" outlineLevel="1" x14ac:dyDescent="0.25">
      <c r="B185" s="17"/>
      <c r="C185" s="17"/>
      <c r="D185" s="18"/>
      <c r="E185" s="20"/>
      <c r="F185" s="21"/>
      <c r="G185" s="22">
        <f t="shared" si="8"/>
        <v>0</v>
      </c>
      <c r="H185" s="30"/>
      <c r="I185" s="30"/>
    </row>
    <row r="186" spans="2:10" s="26" customFormat="1" ht="21" hidden="1" customHeight="1" outlineLevel="1" x14ac:dyDescent="0.25">
      <c r="B186" s="27"/>
      <c r="C186" s="27"/>
      <c r="D186" s="18"/>
      <c r="E186" s="20"/>
      <c r="F186" s="28"/>
      <c r="G186" s="22">
        <f t="shared" si="8"/>
        <v>0</v>
      </c>
      <c r="H186" s="30" t="s">
        <v>15</v>
      </c>
      <c r="I186" s="30"/>
    </row>
    <row r="187" spans="2:10" s="68" customFormat="1" ht="21" hidden="1" customHeight="1" outlineLevel="1" x14ac:dyDescent="0.25">
      <c r="B187" s="69"/>
      <c r="C187" s="27"/>
      <c r="D187" s="121"/>
      <c r="E187" s="122"/>
      <c r="F187" s="129"/>
      <c r="G187" s="22">
        <f t="shared" si="8"/>
        <v>0</v>
      </c>
      <c r="H187" s="30" t="s">
        <v>15</v>
      </c>
      <c r="I187" s="23"/>
    </row>
    <row r="188" spans="2:10" s="68" customFormat="1" ht="21" hidden="1" customHeight="1" outlineLevel="1" x14ac:dyDescent="0.25">
      <c r="B188" s="69"/>
      <c r="C188" s="27"/>
      <c r="D188" s="65"/>
      <c r="E188" s="66"/>
      <c r="F188" s="125"/>
      <c r="G188" s="22">
        <f t="shared" si="8"/>
        <v>0</v>
      </c>
      <c r="H188" s="30" t="s">
        <v>15</v>
      </c>
      <c r="I188" s="23"/>
    </row>
    <row r="189" spans="2:10" s="68" customFormat="1" ht="21" hidden="1" customHeight="1" outlineLevel="1" x14ac:dyDescent="0.25">
      <c r="B189" s="69"/>
      <c r="C189" s="27"/>
      <c r="D189" s="65"/>
      <c r="E189" s="66"/>
      <c r="F189" s="125"/>
      <c r="G189" s="22">
        <f t="shared" si="8"/>
        <v>0</v>
      </c>
      <c r="H189" s="30" t="s">
        <v>15</v>
      </c>
      <c r="I189" s="23"/>
      <c r="J189" s="126"/>
    </row>
    <row r="190" spans="2:10" s="68" customFormat="1" ht="21" hidden="1" customHeight="1" outlineLevel="1" x14ac:dyDescent="0.25">
      <c r="B190" s="69"/>
      <c r="C190" s="27"/>
      <c r="D190" s="65"/>
      <c r="E190" s="66"/>
      <c r="F190" s="125"/>
      <c r="G190" s="22">
        <f t="shared" si="8"/>
        <v>0</v>
      </c>
      <c r="H190" s="30" t="s">
        <v>15</v>
      </c>
      <c r="I190" s="23"/>
    </row>
    <row r="191" spans="2:10" s="68" customFormat="1" ht="21" hidden="1" customHeight="1" outlineLevel="1" x14ac:dyDescent="0.25">
      <c r="B191" s="69"/>
      <c r="C191" s="27"/>
      <c r="D191" s="65"/>
      <c r="E191" s="66"/>
      <c r="F191" s="125"/>
      <c r="G191" s="22">
        <f t="shared" si="8"/>
        <v>0</v>
      </c>
      <c r="H191" s="30" t="s">
        <v>15</v>
      </c>
      <c r="I191" s="23"/>
    </row>
    <row r="192" spans="2:10" s="26" customFormat="1" ht="21" hidden="1" customHeight="1" outlineLevel="1" x14ac:dyDescent="0.25">
      <c r="B192" s="27"/>
      <c r="C192" s="27"/>
      <c r="D192" s="18"/>
      <c r="E192" s="20"/>
      <c r="F192" s="28"/>
      <c r="G192" s="22">
        <f t="shared" si="8"/>
        <v>0</v>
      </c>
      <c r="H192" s="30" t="s">
        <v>15</v>
      </c>
      <c r="I192" s="30"/>
    </row>
    <row r="193" spans="2:10" s="68" customFormat="1" ht="21" hidden="1" customHeight="1" outlineLevel="1" x14ac:dyDescent="0.25">
      <c r="B193" s="127"/>
      <c r="C193" s="27"/>
      <c r="D193" s="18"/>
      <c r="E193" s="20"/>
      <c r="F193" s="28"/>
      <c r="G193" s="22">
        <f t="shared" si="8"/>
        <v>0</v>
      </c>
      <c r="H193" s="30" t="s">
        <v>15</v>
      </c>
      <c r="I193" s="23"/>
    </row>
    <row r="194" spans="2:10" s="68" customFormat="1" ht="21" hidden="1" customHeight="1" outlineLevel="1" x14ac:dyDescent="0.25">
      <c r="B194" s="127"/>
      <c r="C194" s="27"/>
      <c r="D194" s="18"/>
      <c r="E194" s="20"/>
      <c r="F194" s="28"/>
      <c r="G194" s="22">
        <f>PRODUCT(C194:F194)</f>
        <v>0</v>
      </c>
      <c r="H194" s="30" t="s">
        <v>15</v>
      </c>
      <c r="I194" s="23"/>
    </row>
    <row r="195" spans="2:10" s="26" customFormat="1" ht="21" hidden="1" customHeight="1" outlineLevel="1" x14ac:dyDescent="0.25">
      <c r="B195" s="127"/>
      <c r="C195" s="27"/>
      <c r="D195" s="18"/>
      <c r="E195" s="20"/>
      <c r="F195" s="28"/>
      <c r="G195" s="22">
        <f t="shared" ref="G195:G217" si="9">PRODUCT(C195:F195)</f>
        <v>0</v>
      </c>
      <c r="H195" s="30" t="s">
        <v>15</v>
      </c>
      <c r="I195" s="30"/>
    </row>
    <row r="196" spans="2:10" s="68" customFormat="1" ht="21" hidden="1" customHeight="1" outlineLevel="1" x14ac:dyDescent="0.25">
      <c r="B196" s="69"/>
      <c r="C196" s="27"/>
      <c r="D196" s="65"/>
      <c r="E196" s="66"/>
      <c r="F196" s="125"/>
      <c r="G196" s="22">
        <f t="shared" si="9"/>
        <v>0</v>
      </c>
      <c r="H196" s="30" t="s">
        <v>15</v>
      </c>
      <c r="I196" s="23"/>
    </row>
    <row r="197" spans="2:10" s="26" customFormat="1" ht="21" hidden="1" customHeight="1" outlineLevel="1" x14ac:dyDescent="0.25">
      <c r="B197" s="69"/>
      <c r="C197" s="27"/>
      <c r="D197" s="65"/>
      <c r="E197" s="66"/>
      <c r="F197" s="125"/>
      <c r="G197" s="22">
        <f t="shared" si="9"/>
        <v>0</v>
      </c>
      <c r="H197" s="30" t="s">
        <v>15</v>
      </c>
      <c r="I197" s="30"/>
    </row>
    <row r="198" spans="2:10" s="68" customFormat="1" ht="21" hidden="1" customHeight="1" outlineLevel="1" x14ac:dyDescent="0.25">
      <c r="B198" s="69"/>
      <c r="C198" s="27"/>
      <c r="D198" s="65"/>
      <c r="E198" s="66"/>
      <c r="F198" s="125"/>
      <c r="G198" s="22">
        <f t="shared" si="9"/>
        <v>0</v>
      </c>
      <c r="H198" s="30" t="s">
        <v>15</v>
      </c>
      <c r="I198" s="23"/>
    </row>
    <row r="199" spans="2:10" s="26" customFormat="1" ht="21" hidden="1" customHeight="1" outlineLevel="1" x14ac:dyDescent="0.25">
      <c r="B199" s="17"/>
      <c r="C199" s="17"/>
      <c r="D199" s="18"/>
      <c r="E199" s="20"/>
      <c r="F199" s="21"/>
      <c r="G199" s="22">
        <f t="shared" si="9"/>
        <v>0</v>
      </c>
      <c r="H199" s="30"/>
      <c r="I199" s="30"/>
    </row>
    <row r="200" spans="2:10" s="26" customFormat="1" ht="21" hidden="1" customHeight="1" outlineLevel="1" x14ac:dyDescent="0.25">
      <c r="B200" s="27"/>
      <c r="C200" s="27"/>
      <c r="D200" s="18"/>
      <c r="E200" s="20"/>
      <c r="F200" s="28"/>
      <c r="G200" s="22">
        <f t="shared" si="9"/>
        <v>0</v>
      </c>
      <c r="H200" s="30" t="s">
        <v>15</v>
      </c>
      <c r="I200" s="30"/>
    </row>
    <row r="201" spans="2:10" s="68" customFormat="1" ht="21" hidden="1" customHeight="1" outlineLevel="1" x14ac:dyDescent="0.25">
      <c r="B201" s="69"/>
      <c r="C201" s="27"/>
      <c r="D201" s="121"/>
      <c r="E201" s="122"/>
      <c r="F201" s="129"/>
      <c r="G201" s="22">
        <f t="shared" si="9"/>
        <v>0</v>
      </c>
      <c r="H201" s="30" t="s">
        <v>15</v>
      </c>
      <c r="I201" s="23"/>
    </row>
    <row r="202" spans="2:10" s="68" customFormat="1" ht="21" hidden="1" customHeight="1" outlineLevel="1" x14ac:dyDescent="0.25">
      <c r="B202" s="69"/>
      <c r="C202" s="27"/>
      <c r="D202" s="65"/>
      <c r="E202" s="66"/>
      <c r="F202" s="125"/>
      <c r="G202" s="22">
        <f t="shared" si="9"/>
        <v>0</v>
      </c>
      <c r="H202" s="30" t="s">
        <v>15</v>
      </c>
      <c r="I202" s="23"/>
    </row>
    <row r="203" spans="2:10" s="68" customFormat="1" ht="21" hidden="1" customHeight="1" outlineLevel="1" x14ac:dyDescent="0.25">
      <c r="B203" s="69"/>
      <c r="C203" s="27"/>
      <c r="D203" s="65"/>
      <c r="E203" s="66"/>
      <c r="F203" s="125"/>
      <c r="G203" s="22">
        <f t="shared" si="9"/>
        <v>0</v>
      </c>
      <c r="H203" s="30" t="s">
        <v>15</v>
      </c>
      <c r="I203" s="23"/>
      <c r="J203" s="126"/>
    </row>
    <row r="204" spans="2:10" s="68" customFormat="1" ht="21" hidden="1" customHeight="1" outlineLevel="1" x14ac:dyDescent="0.25">
      <c r="B204" s="69"/>
      <c r="C204" s="27"/>
      <c r="D204" s="65"/>
      <c r="E204" s="66"/>
      <c r="F204" s="125"/>
      <c r="G204" s="22">
        <f>PRODUCT(C204:F204)</f>
        <v>0</v>
      </c>
      <c r="H204" s="30" t="s">
        <v>15</v>
      </c>
      <c r="I204" s="23"/>
    </row>
    <row r="205" spans="2:10" s="26" customFormat="1" ht="21" hidden="1" customHeight="1" outlineLevel="1" x14ac:dyDescent="0.25">
      <c r="B205" s="27"/>
      <c r="C205" s="27"/>
      <c r="D205" s="18"/>
      <c r="E205" s="20"/>
      <c r="F205" s="28"/>
      <c r="G205" s="22">
        <f>PRODUCT(C205:F205)</f>
        <v>0</v>
      </c>
      <c r="H205" s="30" t="s">
        <v>15</v>
      </c>
      <c r="I205" s="30"/>
    </row>
    <row r="206" spans="2:10" s="68" customFormat="1" ht="21" hidden="1" customHeight="1" outlineLevel="1" x14ac:dyDescent="0.25">
      <c r="B206" s="69"/>
      <c r="C206" s="27"/>
      <c r="D206" s="65"/>
      <c r="E206" s="66"/>
      <c r="F206" s="125"/>
      <c r="G206" s="22">
        <f t="shared" si="9"/>
        <v>0</v>
      </c>
      <c r="H206" s="30" t="s">
        <v>15</v>
      </c>
      <c r="I206" s="23"/>
    </row>
    <row r="207" spans="2:10" s="26" customFormat="1" ht="21" hidden="1" customHeight="1" outlineLevel="1" x14ac:dyDescent="0.25">
      <c r="B207" s="27"/>
      <c r="C207" s="27"/>
      <c r="D207" s="18"/>
      <c r="E207" s="20"/>
      <c r="F207" s="28"/>
      <c r="G207" s="22">
        <f t="shared" si="9"/>
        <v>0</v>
      </c>
      <c r="H207" s="30" t="s">
        <v>15</v>
      </c>
      <c r="I207" s="30"/>
    </row>
    <row r="208" spans="2:10" s="68" customFormat="1" ht="21" hidden="1" customHeight="1" outlineLevel="1" x14ac:dyDescent="0.25">
      <c r="B208" s="127"/>
      <c r="C208" s="27"/>
      <c r="D208" s="18"/>
      <c r="E208" s="20"/>
      <c r="F208" s="28"/>
      <c r="G208" s="22">
        <f t="shared" si="9"/>
        <v>0</v>
      </c>
      <c r="H208" s="30" t="s">
        <v>15</v>
      </c>
      <c r="I208" s="23"/>
    </row>
    <row r="209" spans="2:9" s="68" customFormat="1" ht="21" hidden="1" customHeight="1" outlineLevel="1" x14ac:dyDescent="0.25">
      <c r="B209" s="127"/>
      <c r="C209" s="27"/>
      <c r="D209" s="18"/>
      <c r="E209" s="20"/>
      <c r="F209" s="28"/>
      <c r="G209" s="22">
        <f t="shared" si="9"/>
        <v>0</v>
      </c>
      <c r="H209" s="30" t="s">
        <v>15</v>
      </c>
      <c r="I209" s="23"/>
    </row>
    <row r="210" spans="2:9" s="26" customFormat="1" ht="21" hidden="1" customHeight="1" outlineLevel="1" x14ac:dyDescent="0.25">
      <c r="B210" s="69"/>
      <c r="C210" s="27"/>
      <c r="D210" s="65"/>
      <c r="E210" s="66"/>
      <c r="F210" s="125"/>
      <c r="G210" s="22">
        <f t="shared" si="9"/>
        <v>0</v>
      </c>
      <c r="H210" s="30" t="s">
        <v>15</v>
      </c>
      <c r="I210" s="30"/>
    </row>
    <row r="211" spans="2:9" s="68" customFormat="1" ht="21" hidden="1" customHeight="1" outlineLevel="1" x14ac:dyDescent="0.25">
      <c r="B211" s="69"/>
      <c r="C211" s="27"/>
      <c r="D211" s="65"/>
      <c r="E211" s="66"/>
      <c r="F211" s="125"/>
      <c r="G211" s="22">
        <f t="shared" si="9"/>
        <v>0</v>
      </c>
      <c r="H211" s="30" t="s">
        <v>15</v>
      </c>
      <c r="I211" s="23"/>
    </row>
    <row r="212" spans="2:9" s="26" customFormat="1" ht="21" hidden="1" customHeight="1" outlineLevel="1" x14ac:dyDescent="0.25">
      <c r="B212" s="127"/>
      <c r="C212" s="27"/>
      <c r="D212" s="18"/>
      <c r="E212" s="20"/>
      <c r="F212" s="28"/>
      <c r="G212" s="22">
        <f t="shared" si="9"/>
        <v>0</v>
      </c>
      <c r="H212" s="30" t="s">
        <v>15</v>
      </c>
      <c r="I212" s="30"/>
    </row>
    <row r="213" spans="2:9" s="68" customFormat="1" ht="21" hidden="1" customHeight="1" outlineLevel="1" x14ac:dyDescent="0.25">
      <c r="B213" s="69"/>
      <c r="C213" s="27"/>
      <c r="D213" s="65"/>
      <c r="E213" s="66"/>
      <c r="F213" s="125"/>
      <c r="G213" s="22">
        <f t="shared" si="9"/>
        <v>0</v>
      </c>
      <c r="H213" s="30" t="s">
        <v>15</v>
      </c>
      <c r="I213" s="23"/>
    </row>
    <row r="214" spans="2:9" s="68" customFormat="1" ht="21" hidden="1" customHeight="1" outlineLevel="1" x14ac:dyDescent="0.25">
      <c r="B214" s="69"/>
      <c r="C214" s="27"/>
      <c r="D214" s="65"/>
      <c r="E214" s="66"/>
      <c r="F214" s="125"/>
      <c r="G214" s="22">
        <f t="shared" si="9"/>
        <v>0</v>
      </c>
      <c r="H214" s="30" t="s">
        <v>15</v>
      </c>
      <c r="I214" s="23"/>
    </row>
    <row r="215" spans="2:9" s="68" customFormat="1" ht="21" hidden="1" customHeight="1" outlineLevel="1" x14ac:dyDescent="0.25">
      <c r="B215" s="69"/>
      <c r="C215" s="27"/>
      <c r="D215" s="65"/>
      <c r="E215" s="66"/>
      <c r="F215" s="125"/>
      <c r="G215" s="22">
        <f t="shared" si="9"/>
        <v>0</v>
      </c>
      <c r="H215" s="30" t="s">
        <v>15</v>
      </c>
      <c r="I215" s="23"/>
    </row>
    <row r="216" spans="2:9" s="68" customFormat="1" ht="21" hidden="1" customHeight="1" outlineLevel="1" x14ac:dyDescent="0.25">
      <c r="B216" s="127"/>
      <c r="C216" s="27"/>
      <c r="D216" s="18"/>
      <c r="E216" s="20"/>
      <c r="F216" s="28"/>
      <c r="G216" s="22">
        <f t="shared" si="9"/>
        <v>0</v>
      </c>
      <c r="H216" s="30" t="s">
        <v>15</v>
      </c>
      <c r="I216" s="23"/>
    </row>
    <row r="217" spans="2:9" s="68" customFormat="1" ht="21" hidden="1" customHeight="1" outlineLevel="1" x14ac:dyDescent="0.25">
      <c r="B217" s="69"/>
      <c r="C217" s="27"/>
      <c r="D217" s="65"/>
      <c r="E217" s="66"/>
      <c r="F217" s="125"/>
      <c r="G217" s="22">
        <f t="shared" si="9"/>
        <v>0</v>
      </c>
      <c r="H217" s="30" t="s">
        <v>15</v>
      </c>
      <c r="I217" s="23"/>
    </row>
    <row r="218" spans="2:9" s="68" customFormat="1" ht="21" hidden="1" customHeight="1" outlineLevel="1" x14ac:dyDescent="0.25">
      <c r="B218" s="69"/>
      <c r="C218" s="27"/>
      <c r="D218" s="65"/>
      <c r="E218" s="66"/>
      <c r="F218" s="125"/>
      <c r="G218" s="22"/>
      <c r="H218" s="30"/>
      <c r="I218" s="23"/>
    </row>
    <row r="219" spans="2:9" s="26" customFormat="1" ht="21" hidden="1" customHeight="1" outlineLevel="1" x14ac:dyDescent="0.25">
      <c r="B219" s="17"/>
      <c r="C219" s="17"/>
      <c r="D219" s="18"/>
      <c r="E219" s="20"/>
      <c r="F219" s="21"/>
      <c r="G219" s="22">
        <f t="shared" ref="G219:G220" si="10">PRODUCT(C219:F219)</f>
        <v>0</v>
      </c>
      <c r="H219" s="28"/>
      <c r="I219" s="30"/>
    </row>
    <row r="220" spans="2:9" s="26" customFormat="1" ht="21" customHeight="1" collapsed="1" x14ac:dyDescent="0.25">
      <c r="B220" s="27"/>
      <c r="C220" s="27"/>
      <c r="D220" s="18"/>
      <c r="E220" s="20"/>
      <c r="F220" s="76"/>
      <c r="G220" s="22">
        <f t="shared" si="10"/>
        <v>0</v>
      </c>
      <c r="H220" s="30"/>
      <c r="I220" s="30"/>
    </row>
    <row r="221" spans="2:9" s="8" customFormat="1" ht="21" customHeight="1" x14ac:dyDescent="0.25">
      <c r="B221" s="40" t="s">
        <v>22</v>
      </c>
      <c r="C221" s="44"/>
      <c r="D221" s="41"/>
      <c r="E221" s="43"/>
      <c r="F221" s="45" t="s">
        <v>23</v>
      </c>
      <c r="G221" s="46">
        <f>SUM(G171:G220)</f>
        <v>0</v>
      </c>
      <c r="H221" s="47" t="s">
        <v>15</v>
      </c>
      <c r="I221" s="47"/>
    </row>
    <row r="222" spans="2:9" s="8" customFormat="1" ht="21" customHeight="1" x14ac:dyDescent="0.25">
      <c r="B222" s="48"/>
      <c r="C222" s="49"/>
      <c r="D222" s="49"/>
      <c r="E222" s="51"/>
      <c r="F222" s="52" t="s">
        <v>24</v>
      </c>
      <c r="G222" s="53">
        <v>1</v>
      </c>
      <c r="H222" s="54" t="s">
        <v>4</v>
      </c>
      <c r="I222" s="54"/>
    </row>
    <row r="223" spans="2:9" s="8" customFormat="1" ht="21" customHeight="1" x14ac:dyDescent="0.25">
      <c r="B223" s="55"/>
      <c r="C223" s="128"/>
      <c r="D223" s="56"/>
      <c r="E223" s="58"/>
      <c r="F223" s="45" t="s">
        <v>25</v>
      </c>
      <c r="G223" s="59">
        <f>ROUND(G221*G222*10.764,2)</f>
        <v>0</v>
      </c>
      <c r="H223" s="47" t="s">
        <v>44</v>
      </c>
      <c r="I223" s="47"/>
    </row>
    <row r="226" spans="2:9" s="26" customFormat="1" ht="21" customHeight="1" x14ac:dyDescent="0.25">
      <c r="B226" s="184" t="s">
        <v>107</v>
      </c>
      <c r="C226" s="185"/>
      <c r="D226" s="185"/>
      <c r="E226" s="185"/>
      <c r="F226" s="185"/>
      <c r="G226" s="185"/>
      <c r="H226" s="185"/>
      <c r="I226" s="210"/>
    </row>
    <row r="227" spans="2:9" s="26" customFormat="1" ht="21" hidden="1" customHeight="1" outlineLevel="1" x14ac:dyDescent="0.25">
      <c r="B227" s="17"/>
      <c r="C227" s="17"/>
      <c r="D227" s="18"/>
      <c r="E227" s="20"/>
      <c r="F227" s="21"/>
      <c r="G227" s="22"/>
      <c r="H227" s="30"/>
      <c r="I227" s="30"/>
    </row>
    <row r="228" spans="2:9" s="26" customFormat="1" ht="21" hidden="1" customHeight="1" outlineLevel="1" x14ac:dyDescent="0.25">
      <c r="B228" s="27"/>
      <c r="C228" s="27"/>
      <c r="D228" s="18"/>
      <c r="E228" s="20"/>
      <c r="F228" s="28"/>
      <c r="G228" s="28">
        <f t="shared" ref="G228:G255" si="11">PRODUCT(C228:F228)</f>
        <v>0</v>
      </c>
      <c r="H228" s="28" t="s">
        <v>15</v>
      </c>
      <c r="I228" s="30"/>
    </row>
    <row r="229" spans="2:9" s="26" customFormat="1" ht="21" hidden="1" customHeight="1" outlineLevel="1" x14ac:dyDescent="0.25">
      <c r="B229" s="27"/>
      <c r="C229" s="27"/>
      <c r="D229" s="18"/>
      <c r="E229" s="20"/>
      <c r="F229" s="28"/>
      <c r="G229" s="28">
        <f t="shared" si="11"/>
        <v>0</v>
      </c>
      <c r="H229" s="28" t="s">
        <v>15</v>
      </c>
      <c r="I229" s="30"/>
    </row>
    <row r="230" spans="2:9" s="26" customFormat="1" ht="21" hidden="1" customHeight="1" outlineLevel="1" x14ac:dyDescent="0.25">
      <c r="B230" s="130"/>
      <c r="C230" s="17"/>
      <c r="D230" s="18"/>
      <c r="E230" s="20"/>
      <c r="F230" s="21"/>
      <c r="G230" s="21">
        <f t="shared" si="11"/>
        <v>0</v>
      </c>
      <c r="H230" s="28"/>
      <c r="I230" s="30"/>
    </row>
    <row r="231" spans="2:9" s="26" customFormat="1" ht="21" hidden="1" customHeight="1" outlineLevel="1" x14ac:dyDescent="0.25">
      <c r="B231" s="27"/>
      <c r="C231" s="27"/>
      <c r="D231" s="18"/>
      <c r="E231" s="20"/>
      <c r="F231" s="28"/>
      <c r="G231" s="28">
        <f t="shared" si="11"/>
        <v>0</v>
      </c>
      <c r="H231" s="28" t="s">
        <v>15</v>
      </c>
      <c r="I231" s="30"/>
    </row>
    <row r="232" spans="2:9" s="68" customFormat="1" ht="21" hidden="1" customHeight="1" outlineLevel="1" x14ac:dyDescent="0.25">
      <c r="B232" s="69"/>
      <c r="C232" s="27"/>
      <c r="D232" s="65"/>
      <c r="E232" s="66"/>
      <c r="F232" s="125"/>
      <c r="G232" s="125">
        <f t="shared" si="11"/>
        <v>0</v>
      </c>
      <c r="H232" s="131" t="s">
        <v>15</v>
      </c>
      <c r="I232" s="23"/>
    </row>
    <row r="233" spans="2:9" s="68" customFormat="1" ht="21" hidden="1" customHeight="1" outlineLevel="1" x14ac:dyDescent="0.25">
      <c r="B233" s="69"/>
      <c r="C233" s="27"/>
      <c r="D233" s="65"/>
      <c r="E233" s="66"/>
      <c r="F233" s="125"/>
      <c r="G233" s="125">
        <f t="shared" si="11"/>
        <v>0</v>
      </c>
      <c r="H233" s="131" t="s">
        <v>15</v>
      </c>
      <c r="I233" s="23"/>
    </row>
    <row r="234" spans="2:9" s="26" customFormat="1" ht="21" hidden="1" customHeight="1" outlineLevel="1" x14ac:dyDescent="0.25">
      <c r="B234" s="27"/>
      <c r="C234" s="27"/>
      <c r="D234" s="18"/>
      <c r="E234" s="20"/>
      <c r="F234" s="28"/>
      <c r="G234" s="28">
        <f t="shared" si="11"/>
        <v>0</v>
      </c>
      <c r="H234" s="28" t="s">
        <v>15</v>
      </c>
      <c r="I234" s="30"/>
    </row>
    <row r="235" spans="2:9" s="26" customFormat="1" ht="21" hidden="1" customHeight="1" outlineLevel="1" x14ac:dyDescent="0.25">
      <c r="B235" s="27"/>
      <c r="C235" s="27"/>
      <c r="D235" s="18"/>
      <c r="E235" s="20"/>
      <c r="F235" s="28"/>
      <c r="G235" s="28">
        <f t="shared" si="11"/>
        <v>0</v>
      </c>
      <c r="H235" s="28" t="s">
        <v>15</v>
      </c>
      <c r="I235" s="30"/>
    </row>
    <row r="236" spans="2:9" s="26" customFormat="1" ht="21" hidden="1" customHeight="1" outlineLevel="1" x14ac:dyDescent="0.25">
      <c r="B236" s="27"/>
      <c r="C236" s="27"/>
      <c r="D236" s="18"/>
      <c r="E236" s="20"/>
      <c r="F236" s="28"/>
      <c r="G236" s="28">
        <f t="shared" si="11"/>
        <v>0</v>
      </c>
      <c r="H236" s="28" t="s">
        <v>15</v>
      </c>
      <c r="I236" s="30"/>
    </row>
    <row r="237" spans="2:9" s="26" customFormat="1" ht="21" hidden="1" customHeight="1" outlineLevel="1" x14ac:dyDescent="0.25">
      <c r="B237" s="27"/>
      <c r="C237" s="27"/>
      <c r="D237" s="18"/>
      <c r="E237" s="20"/>
      <c r="F237" s="28"/>
      <c r="G237" s="22">
        <f t="shared" si="11"/>
        <v>0</v>
      </c>
      <c r="H237" s="30" t="s">
        <v>15</v>
      </c>
      <c r="I237" s="30"/>
    </row>
    <row r="238" spans="2:9" s="26" customFormat="1" ht="21" hidden="1" customHeight="1" outlineLevel="1" x14ac:dyDescent="0.25">
      <c r="B238" s="27"/>
      <c r="C238" s="27"/>
      <c r="D238" s="18"/>
      <c r="E238" s="20"/>
      <c r="F238" s="28"/>
      <c r="G238" s="22">
        <f t="shared" si="11"/>
        <v>0</v>
      </c>
      <c r="H238" s="30"/>
      <c r="I238" s="30"/>
    </row>
    <row r="239" spans="2:9" s="26" customFormat="1" ht="21" hidden="1" customHeight="1" outlineLevel="1" x14ac:dyDescent="0.25">
      <c r="B239" s="17"/>
      <c r="C239" s="17"/>
      <c r="D239" s="18"/>
      <c r="E239" s="20"/>
      <c r="F239" s="21"/>
      <c r="G239" s="22">
        <f t="shared" si="11"/>
        <v>0</v>
      </c>
      <c r="H239" s="30"/>
      <c r="I239" s="30"/>
    </row>
    <row r="240" spans="2:9" s="26" customFormat="1" ht="21" hidden="1" customHeight="1" outlineLevel="1" x14ac:dyDescent="0.25">
      <c r="B240" s="27"/>
      <c r="C240" s="27"/>
      <c r="D240" s="18"/>
      <c r="E240" s="20"/>
      <c r="F240" s="28"/>
      <c r="G240" s="28">
        <f t="shared" si="11"/>
        <v>0</v>
      </c>
      <c r="H240" s="28" t="s">
        <v>15</v>
      </c>
      <c r="I240" s="30"/>
    </row>
    <row r="241" spans="2:9" s="26" customFormat="1" ht="21" hidden="1" customHeight="1" outlineLevel="1" x14ac:dyDescent="0.25">
      <c r="B241" s="130"/>
      <c r="C241" s="17"/>
      <c r="D241" s="18"/>
      <c r="E241" s="20"/>
      <c r="F241" s="21"/>
      <c r="G241" s="22">
        <f t="shared" si="11"/>
        <v>0</v>
      </c>
      <c r="H241" s="30" t="s">
        <v>15</v>
      </c>
      <c r="I241" s="30"/>
    </row>
    <row r="242" spans="2:9" s="68" customFormat="1" ht="21" hidden="1" customHeight="1" outlineLevel="1" x14ac:dyDescent="0.25">
      <c r="B242" s="27"/>
      <c r="C242" s="27"/>
      <c r="D242" s="18"/>
      <c r="E242" s="20"/>
      <c r="F242" s="28"/>
      <c r="G242" s="22">
        <f t="shared" si="11"/>
        <v>0</v>
      </c>
      <c r="H242" s="30" t="s">
        <v>15</v>
      </c>
      <c r="I242" s="23"/>
    </row>
    <row r="243" spans="2:9" s="68" customFormat="1" ht="21" hidden="1" customHeight="1" outlineLevel="1" x14ac:dyDescent="0.25">
      <c r="B243" s="69"/>
      <c r="C243" s="27"/>
      <c r="D243" s="65"/>
      <c r="E243" s="66"/>
      <c r="F243" s="125"/>
      <c r="G243" s="22">
        <f t="shared" si="11"/>
        <v>0</v>
      </c>
      <c r="H243" s="30" t="s">
        <v>15</v>
      </c>
      <c r="I243" s="23"/>
    </row>
    <row r="244" spans="2:9" s="68" customFormat="1" ht="21" hidden="1" customHeight="1" outlineLevel="1" x14ac:dyDescent="0.25">
      <c r="B244" s="69"/>
      <c r="C244" s="27"/>
      <c r="D244" s="65"/>
      <c r="E244" s="66"/>
      <c r="F244" s="125"/>
      <c r="G244" s="22">
        <f t="shared" si="11"/>
        <v>0</v>
      </c>
      <c r="H244" s="30" t="s">
        <v>15</v>
      </c>
      <c r="I244" s="23"/>
    </row>
    <row r="245" spans="2:9" s="68" customFormat="1" ht="21" hidden="1" customHeight="1" outlineLevel="1" x14ac:dyDescent="0.25">
      <c r="B245" s="27"/>
      <c r="C245" s="27"/>
      <c r="D245" s="18"/>
      <c r="E245" s="20"/>
      <c r="F245" s="28"/>
      <c r="G245" s="22">
        <f t="shared" si="11"/>
        <v>0</v>
      </c>
      <c r="H245" s="30" t="s">
        <v>15</v>
      </c>
      <c r="I245" s="23"/>
    </row>
    <row r="246" spans="2:9" s="68" customFormat="1" ht="21" hidden="1" customHeight="1" outlineLevel="1" x14ac:dyDescent="0.25">
      <c r="B246" s="27"/>
      <c r="C246" s="27"/>
      <c r="D246" s="18"/>
      <c r="E246" s="20"/>
      <c r="F246" s="28"/>
      <c r="G246" s="22">
        <f t="shared" si="11"/>
        <v>0</v>
      </c>
      <c r="H246" s="30" t="s">
        <v>15</v>
      </c>
      <c r="I246" s="23"/>
    </row>
    <row r="247" spans="2:9" s="68" customFormat="1" ht="21" hidden="1" customHeight="1" outlineLevel="1" x14ac:dyDescent="0.25">
      <c r="B247" s="69"/>
      <c r="C247" s="27"/>
      <c r="D247" s="65"/>
      <c r="E247" s="66"/>
      <c r="F247" s="125"/>
      <c r="G247" s="22">
        <f t="shared" si="11"/>
        <v>0</v>
      </c>
      <c r="H247" s="30" t="s">
        <v>15</v>
      </c>
      <c r="I247" s="23"/>
    </row>
    <row r="248" spans="2:9" s="26" customFormat="1" ht="21" hidden="1" customHeight="1" outlineLevel="1" x14ac:dyDescent="0.25">
      <c r="B248" s="17"/>
      <c r="C248" s="17"/>
      <c r="D248" s="18"/>
      <c r="E248" s="20"/>
      <c r="F248" s="21"/>
      <c r="G248" s="22">
        <f t="shared" si="11"/>
        <v>0</v>
      </c>
      <c r="H248" s="30"/>
      <c r="I248" s="30"/>
    </row>
    <row r="249" spans="2:9" s="26" customFormat="1" ht="21" hidden="1" customHeight="1" outlineLevel="1" x14ac:dyDescent="0.25">
      <c r="B249" s="27"/>
      <c r="C249" s="27"/>
      <c r="D249" s="18"/>
      <c r="E249" s="20"/>
      <c r="F249" s="28"/>
      <c r="G249" s="28">
        <f t="shared" si="11"/>
        <v>0</v>
      </c>
      <c r="H249" s="28" t="s">
        <v>15</v>
      </c>
      <c r="I249" s="30"/>
    </row>
    <row r="250" spans="2:9" s="26" customFormat="1" ht="21" hidden="1" customHeight="1" outlineLevel="1" x14ac:dyDescent="0.25">
      <c r="B250" s="130"/>
      <c r="C250" s="17"/>
      <c r="D250" s="18"/>
      <c r="E250" s="20"/>
      <c r="F250" s="21"/>
      <c r="G250" s="22">
        <f t="shared" si="11"/>
        <v>0</v>
      </c>
      <c r="H250" s="30" t="s">
        <v>15</v>
      </c>
      <c r="I250" s="30"/>
    </row>
    <row r="251" spans="2:9" s="68" customFormat="1" ht="21" hidden="1" customHeight="1" outlineLevel="1" x14ac:dyDescent="0.25">
      <c r="B251" s="27"/>
      <c r="C251" s="27"/>
      <c r="D251" s="18"/>
      <c r="E251" s="20"/>
      <c r="F251" s="28"/>
      <c r="G251" s="22">
        <f t="shared" si="11"/>
        <v>0</v>
      </c>
      <c r="H251" s="30" t="s">
        <v>15</v>
      </c>
      <c r="I251" s="23"/>
    </row>
    <row r="252" spans="2:9" s="68" customFormat="1" ht="21" hidden="1" customHeight="1" outlineLevel="1" x14ac:dyDescent="0.25">
      <c r="B252" s="69"/>
      <c r="C252" s="27"/>
      <c r="D252" s="65"/>
      <c r="E252" s="66"/>
      <c r="F252" s="125"/>
      <c r="G252" s="22">
        <f t="shared" si="11"/>
        <v>0</v>
      </c>
      <c r="H252" s="30" t="s">
        <v>15</v>
      </c>
      <c r="I252" s="23"/>
    </row>
    <row r="253" spans="2:9" s="68" customFormat="1" ht="21" hidden="1" customHeight="1" outlineLevel="1" x14ac:dyDescent="0.25">
      <c r="B253" s="69"/>
      <c r="C253" s="27"/>
      <c r="D253" s="65"/>
      <c r="E253" s="66"/>
      <c r="F253" s="125"/>
      <c r="G253" s="22">
        <f t="shared" si="11"/>
        <v>0</v>
      </c>
      <c r="H253" s="30" t="s">
        <v>15</v>
      </c>
      <c r="I253" s="23"/>
    </row>
    <row r="254" spans="2:9" s="26" customFormat="1" ht="21" hidden="1" customHeight="1" outlineLevel="1" x14ac:dyDescent="0.25">
      <c r="B254" s="27"/>
      <c r="C254" s="27"/>
      <c r="D254" s="18"/>
      <c r="E254" s="20"/>
      <c r="F254" s="28"/>
      <c r="G254" s="22">
        <f t="shared" si="11"/>
        <v>0</v>
      </c>
      <c r="H254" s="30" t="s">
        <v>15</v>
      </c>
      <c r="I254" s="30"/>
    </row>
    <row r="255" spans="2:9" s="68" customFormat="1" ht="21" hidden="1" customHeight="1" outlineLevel="1" x14ac:dyDescent="0.25">
      <c r="B255" s="27"/>
      <c r="C255" s="27"/>
      <c r="D255" s="18"/>
      <c r="E255" s="20"/>
      <c r="F255" s="28"/>
      <c r="G255" s="22">
        <f t="shared" si="11"/>
        <v>0</v>
      </c>
      <c r="H255" s="30" t="s">
        <v>15</v>
      </c>
      <c r="I255" s="23"/>
    </row>
    <row r="256" spans="2:9" s="68" customFormat="1" ht="21" hidden="1" customHeight="1" outlineLevel="1" x14ac:dyDescent="0.25">
      <c r="B256" s="69"/>
      <c r="C256" s="27"/>
      <c r="D256" s="65"/>
      <c r="E256" s="66"/>
      <c r="F256" s="125"/>
      <c r="G256" s="22"/>
      <c r="H256" s="30"/>
      <c r="I256" s="23"/>
    </row>
    <row r="257" spans="2:9" s="26" customFormat="1" ht="21" hidden="1" customHeight="1" outlineLevel="1" x14ac:dyDescent="0.25">
      <c r="B257" s="17"/>
      <c r="C257" s="17"/>
      <c r="D257" s="18"/>
      <c r="E257" s="20"/>
      <c r="F257" s="21"/>
      <c r="G257" s="21"/>
      <c r="H257" s="28"/>
      <c r="I257" s="30"/>
    </row>
    <row r="258" spans="2:9" s="26" customFormat="1" ht="21" customHeight="1" collapsed="1" x14ac:dyDescent="0.25">
      <c r="B258" s="27"/>
      <c r="C258" s="27"/>
      <c r="D258" s="18"/>
      <c r="E258" s="20"/>
      <c r="F258" s="76"/>
      <c r="G258" s="22">
        <f t="shared" ref="G258" si="12">PRODUCT(C258:F258)</f>
        <v>0</v>
      </c>
      <c r="H258" s="30"/>
      <c r="I258" s="30"/>
    </row>
    <row r="259" spans="2:9" s="8" customFormat="1" ht="21" customHeight="1" x14ac:dyDescent="0.25">
      <c r="B259" s="40" t="s">
        <v>22</v>
      </c>
      <c r="C259" s="44"/>
      <c r="D259" s="41"/>
      <c r="E259" s="43"/>
      <c r="F259" s="45" t="s">
        <v>23</v>
      </c>
      <c r="G259" s="46">
        <f>SUM(G227:G258)</f>
        <v>0</v>
      </c>
      <c r="H259" s="47" t="s">
        <v>15</v>
      </c>
      <c r="I259" s="47"/>
    </row>
    <row r="260" spans="2:9" s="8" customFormat="1" ht="21" customHeight="1" x14ac:dyDescent="0.25">
      <c r="B260" s="48"/>
      <c r="C260" s="49"/>
      <c r="D260" s="49"/>
      <c r="E260" s="51"/>
      <c r="F260" s="52" t="s">
        <v>24</v>
      </c>
      <c r="G260" s="53">
        <v>1</v>
      </c>
      <c r="H260" s="54" t="s">
        <v>4</v>
      </c>
      <c r="I260" s="54"/>
    </row>
    <row r="261" spans="2:9" s="8" customFormat="1" ht="21" customHeight="1" x14ac:dyDescent="0.25">
      <c r="B261" s="55"/>
      <c r="C261" s="128"/>
      <c r="D261" s="56"/>
      <c r="E261" s="58"/>
      <c r="F261" s="45" t="s">
        <v>25</v>
      </c>
      <c r="G261" s="59">
        <f>ROUND(G259*G260*10.764,2)</f>
        <v>0</v>
      </c>
      <c r="H261" s="47" t="s">
        <v>44</v>
      </c>
      <c r="I261" s="47"/>
    </row>
    <row r="264" spans="2:9" s="26" customFormat="1" ht="21" customHeight="1" x14ac:dyDescent="0.25">
      <c r="B264" s="184" t="s">
        <v>108</v>
      </c>
      <c r="C264" s="185"/>
      <c r="D264" s="185"/>
      <c r="E264" s="185"/>
      <c r="F264" s="185"/>
      <c r="G264" s="185"/>
      <c r="H264" s="185"/>
      <c r="I264" s="210"/>
    </row>
    <row r="265" spans="2:9" s="26" customFormat="1" ht="21" hidden="1" customHeight="1" outlineLevel="1" x14ac:dyDescent="0.25">
      <c r="B265" s="17"/>
      <c r="C265" s="17"/>
      <c r="D265" s="18"/>
      <c r="E265" s="20"/>
      <c r="F265" s="21"/>
      <c r="G265" s="22"/>
      <c r="H265" s="30"/>
      <c r="I265" s="30"/>
    </row>
    <row r="266" spans="2:9" s="26" customFormat="1" ht="21" hidden="1" customHeight="1" outlineLevel="1" x14ac:dyDescent="0.25">
      <c r="B266" s="27"/>
      <c r="C266" s="27"/>
      <c r="D266" s="18"/>
      <c r="E266" s="20"/>
      <c r="F266" s="28"/>
      <c r="G266" s="28">
        <f t="shared" ref="G266:G290" si="13">PRODUCT(C266:F266)</f>
        <v>0</v>
      </c>
      <c r="H266" s="28" t="s">
        <v>15</v>
      </c>
      <c r="I266" s="30"/>
    </row>
    <row r="267" spans="2:9" s="26" customFormat="1" ht="21" hidden="1" customHeight="1" outlineLevel="1" x14ac:dyDescent="0.25">
      <c r="B267" s="27"/>
      <c r="C267" s="27"/>
      <c r="D267" s="18"/>
      <c r="E267" s="20"/>
      <c r="F267" s="28"/>
      <c r="G267" s="28">
        <f t="shared" si="13"/>
        <v>0</v>
      </c>
      <c r="H267" s="28" t="s">
        <v>15</v>
      </c>
      <c r="I267" s="30"/>
    </row>
    <row r="268" spans="2:9" s="26" customFormat="1" ht="21" hidden="1" customHeight="1" outlineLevel="1" x14ac:dyDescent="0.25">
      <c r="B268" s="130"/>
      <c r="C268" s="17"/>
      <c r="D268" s="18"/>
      <c r="E268" s="20"/>
      <c r="F268" s="21"/>
      <c r="G268" s="21">
        <f t="shared" si="13"/>
        <v>0</v>
      </c>
      <c r="H268" s="28"/>
      <c r="I268" s="30"/>
    </row>
    <row r="269" spans="2:9" s="26" customFormat="1" ht="21" hidden="1" customHeight="1" outlineLevel="1" x14ac:dyDescent="0.25">
      <c r="B269" s="27"/>
      <c r="C269" s="27"/>
      <c r="D269" s="18"/>
      <c r="E269" s="20"/>
      <c r="F269" s="28"/>
      <c r="G269" s="28">
        <f t="shared" si="13"/>
        <v>0</v>
      </c>
      <c r="H269" s="28" t="s">
        <v>15</v>
      </c>
      <c r="I269" s="30"/>
    </row>
    <row r="270" spans="2:9" s="68" customFormat="1" ht="21" hidden="1" customHeight="1" outlineLevel="1" x14ac:dyDescent="0.25">
      <c r="B270" s="69"/>
      <c r="C270" s="27"/>
      <c r="D270" s="65"/>
      <c r="E270" s="66"/>
      <c r="F270" s="125"/>
      <c r="G270" s="125">
        <f t="shared" si="13"/>
        <v>0</v>
      </c>
      <c r="H270" s="131" t="s">
        <v>15</v>
      </c>
      <c r="I270" s="23"/>
    </row>
    <row r="271" spans="2:9" s="26" customFormat="1" ht="21" hidden="1" customHeight="1" outlineLevel="1" x14ac:dyDescent="0.25">
      <c r="B271" s="27"/>
      <c r="C271" s="27"/>
      <c r="D271" s="18"/>
      <c r="E271" s="20"/>
      <c r="F271" s="28"/>
      <c r="G271" s="28">
        <f t="shared" si="13"/>
        <v>0</v>
      </c>
      <c r="H271" s="28" t="s">
        <v>15</v>
      </c>
      <c r="I271" s="30"/>
    </row>
    <row r="272" spans="2:9" s="26" customFormat="1" ht="21" hidden="1" customHeight="1" outlineLevel="1" x14ac:dyDescent="0.25">
      <c r="B272" s="27"/>
      <c r="C272" s="27"/>
      <c r="D272" s="18"/>
      <c r="E272" s="20"/>
      <c r="F272" s="28"/>
      <c r="G272" s="28">
        <f t="shared" si="13"/>
        <v>0</v>
      </c>
      <c r="H272" s="28" t="s">
        <v>15</v>
      </c>
      <c r="I272" s="30"/>
    </row>
    <row r="273" spans="2:9" s="26" customFormat="1" ht="21" hidden="1" customHeight="1" outlineLevel="1" x14ac:dyDescent="0.25">
      <c r="B273" s="27"/>
      <c r="C273" s="27"/>
      <c r="D273" s="18"/>
      <c r="E273" s="20"/>
      <c r="F273" s="28"/>
      <c r="G273" s="28">
        <f t="shared" si="13"/>
        <v>0</v>
      </c>
      <c r="H273" s="28" t="s">
        <v>15</v>
      </c>
      <c r="I273" s="30"/>
    </row>
    <row r="274" spans="2:9" s="26" customFormat="1" ht="21" hidden="1" customHeight="1" outlineLevel="1" x14ac:dyDescent="0.25">
      <c r="B274" s="27"/>
      <c r="C274" s="27"/>
      <c r="D274" s="18"/>
      <c r="E274" s="20"/>
      <c r="F274" s="28"/>
      <c r="G274" s="22">
        <f t="shared" si="13"/>
        <v>0</v>
      </c>
      <c r="H274" s="30" t="s">
        <v>15</v>
      </c>
      <c r="I274" s="30"/>
    </row>
    <row r="275" spans="2:9" s="26" customFormat="1" ht="21" hidden="1" customHeight="1" outlineLevel="1" x14ac:dyDescent="0.25">
      <c r="B275" s="27"/>
      <c r="C275" s="27"/>
      <c r="D275" s="18"/>
      <c r="E275" s="20"/>
      <c r="F275" s="28"/>
      <c r="G275" s="22">
        <f t="shared" si="13"/>
        <v>0</v>
      </c>
      <c r="H275" s="30"/>
      <c r="I275" s="30"/>
    </row>
    <row r="276" spans="2:9" s="26" customFormat="1" ht="21" hidden="1" customHeight="1" outlineLevel="1" x14ac:dyDescent="0.25">
      <c r="B276" s="17"/>
      <c r="C276" s="17"/>
      <c r="D276" s="18"/>
      <c r="E276" s="20"/>
      <c r="F276" s="21"/>
      <c r="G276" s="22">
        <f t="shared" si="13"/>
        <v>0</v>
      </c>
      <c r="H276" s="30"/>
      <c r="I276" s="30"/>
    </row>
    <row r="277" spans="2:9" s="26" customFormat="1" ht="21" hidden="1" customHeight="1" outlineLevel="1" x14ac:dyDescent="0.25">
      <c r="B277" s="27"/>
      <c r="C277" s="27"/>
      <c r="D277" s="18"/>
      <c r="E277" s="20"/>
      <c r="F277" s="28"/>
      <c r="G277" s="28">
        <f t="shared" si="13"/>
        <v>0</v>
      </c>
      <c r="H277" s="28" t="s">
        <v>15</v>
      </c>
      <c r="I277" s="30"/>
    </row>
    <row r="278" spans="2:9" s="26" customFormat="1" ht="21" hidden="1" customHeight="1" outlineLevel="1" x14ac:dyDescent="0.25">
      <c r="B278" s="130"/>
      <c r="C278" s="17"/>
      <c r="D278" s="18"/>
      <c r="E278" s="20"/>
      <c r="F278" s="21"/>
      <c r="G278" s="22">
        <f t="shared" si="13"/>
        <v>0</v>
      </c>
      <c r="H278" s="30" t="s">
        <v>15</v>
      </c>
      <c r="I278" s="30"/>
    </row>
    <row r="279" spans="2:9" s="68" customFormat="1" ht="21" hidden="1" customHeight="1" outlineLevel="1" x14ac:dyDescent="0.25">
      <c r="B279" s="27"/>
      <c r="C279" s="27"/>
      <c r="D279" s="18"/>
      <c r="E279" s="20"/>
      <c r="F279" s="28"/>
      <c r="G279" s="22">
        <f t="shared" si="13"/>
        <v>0</v>
      </c>
      <c r="H279" s="30" t="s">
        <v>15</v>
      </c>
      <c r="I279" s="23"/>
    </row>
    <row r="280" spans="2:9" s="68" customFormat="1" ht="21" hidden="1" customHeight="1" outlineLevel="1" x14ac:dyDescent="0.25">
      <c r="B280" s="69"/>
      <c r="C280" s="27"/>
      <c r="D280" s="65"/>
      <c r="E280" s="66"/>
      <c r="F280" s="125"/>
      <c r="G280" s="22">
        <f t="shared" si="13"/>
        <v>0</v>
      </c>
      <c r="H280" s="30" t="s">
        <v>15</v>
      </c>
      <c r="I280" s="23"/>
    </row>
    <row r="281" spans="2:9" s="68" customFormat="1" ht="21" hidden="1" customHeight="1" outlineLevel="1" x14ac:dyDescent="0.25">
      <c r="B281" s="27"/>
      <c r="C281" s="27"/>
      <c r="D281" s="18"/>
      <c r="E281" s="20"/>
      <c r="F281" s="28"/>
      <c r="G281" s="22">
        <f t="shared" si="13"/>
        <v>0</v>
      </c>
      <c r="H281" s="30" t="s">
        <v>15</v>
      </c>
      <c r="I281" s="23"/>
    </row>
    <row r="282" spans="2:9" s="68" customFormat="1" ht="21" hidden="1" customHeight="1" outlineLevel="1" x14ac:dyDescent="0.25">
      <c r="B282" s="27"/>
      <c r="C282" s="27"/>
      <c r="D282" s="18"/>
      <c r="E282" s="20"/>
      <c r="F282" s="28"/>
      <c r="G282" s="22">
        <f t="shared" si="13"/>
        <v>0</v>
      </c>
      <c r="H282" s="30" t="s">
        <v>15</v>
      </c>
      <c r="I282" s="23"/>
    </row>
    <row r="283" spans="2:9" s="68" customFormat="1" ht="21" hidden="1" customHeight="1" outlineLevel="1" x14ac:dyDescent="0.25">
      <c r="B283" s="69"/>
      <c r="C283" s="27"/>
      <c r="D283" s="65"/>
      <c r="E283" s="66"/>
      <c r="F283" s="125"/>
      <c r="G283" s="22">
        <f t="shared" si="13"/>
        <v>0</v>
      </c>
      <c r="H283" s="30" t="s">
        <v>15</v>
      </c>
      <c r="I283" s="23"/>
    </row>
    <row r="284" spans="2:9" s="26" customFormat="1" ht="21" hidden="1" customHeight="1" outlineLevel="1" x14ac:dyDescent="0.25">
      <c r="B284" s="17"/>
      <c r="C284" s="17"/>
      <c r="D284" s="18"/>
      <c r="E284" s="20"/>
      <c r="F284" s="21"/>
      <c r="G284" s="22">
        <f t="shared" si="13"/>
        <v>0</v>
      </c>
      <c r="H284" s="30"/>
      <c r="I284" s="30"/>
    </row>
    <row r="285" spans="2:9" s="26" customFormat="1" ht="21" hidden="1" customHeight="1" outlineLevel="1" x14ac:dyDescent="0.25">
      <c r="B285" s="27"/>
      <c r="C285" s="27"/>
      <c r="D285" s="18"/>
      <c r="E285" s="20"/>
      <c r="F285" s="28"/>
      <c r="G285" s="28">
        <f t="shared" si="13"/>
        <v>0</v>
      </c>
      <c r="H285" s="28" t="s">
        <v>15</v>
      </c>
      <c r="I285" s="30"/>
    </row>
    <row r="286" spans="2:9" s="26" customFormat="1" ht="21" hidden="1" customHeight="1" outlineLevel="1" x14ac:dyDescent="0.25">
      <c r="B286" s="130"/>
      <c r="C286" s="17"/>
      <c r="D286" s="18"/>
      <c r="E286" s="20"/>
      <c r="F286" s="21"/>
      <c r="G286" s="22">
        <f t="shared" si="13"/>
        <v>0</v>
      </c>
      <c r="H286" s="30" t="s">
        <v>15</v>
      </c>
      <c r="I286" s="30"/>
    </row>
    <row r="287" spans="2:9" s="68" customFormat="1" ht="21" hidden="1" customHeight="1" outlineLevel="1" x14ac:dyDescent="0.25">
      <c r="B287" s="27"/>
      <c r="C287" s="27"/>
      <c r="D287" s="18"/>
      <c r="E287" s="20"/>
      <c r="F287" s="28"/>
      <c r="G287" s="22">
        <f t="shared" si="13"/>
        <v>0</v>
      </c>
      <c r="H287" s="30" t="s">
        <v>15</v>
      </c>
      <c r="I287" s="23"/>
    </row>
    <row r="288" spans="2:9" s="68" customFormat="1" ht="21" hidden="1" customHeight="1" outlineLevel="1" x14ac:dyDescent="0.25">
      <c r="B288" s="69"/>
      <c r="C288" s="27"/>
      <c r="D288" s="65"/>
      <c r="E288" s="66"/>
      <c r="F288" s="125"/>
      <c r="G288" s="22">
        <f t="shared" si="13"/>
        <v>0</v>
      </c>
      <c r="H288" s="30" t="s">
        <v>15</v>
      </c>
      <c r="I288" s="23"/>
    </row>
    <row r="289" spans="2:9" s="68" customFormat="1" ht="21" hidden="1" customHeight="1" outlineLevel="1" x14ac:dyDescent="0.25">
      <c r="B289" s="27"/>
      <c r="C289" s="27"/>
      <c r="D289" s="18"/>
      <c r="E289" s="20"/>
      <c r="F289" s="28"/>
      <c r="G289" s="22">
        <f t="shared" si="13"/>
        <v>0</v>
      </c>
      <c r="H289" s="30" t="s">
        <v>15</v>
      </c>
      <c r="I289" s="23"/>
    </row>
    <row r="290" spans="2:9" s="26" customFormat="1" ht="21" hidden="1" customHeight="1" outlineLevel="1" x14ac:dyDescent="0.25">
      <c r="B290" s="27"/>
      <c r="C290" s="27"/>
      <c r="D290" s="18"/>
      <c r="E290" s="20"/>
      <c r="F290" s="28"/>
      <c r="G290" s="22">
        <f t="shared" si="13"/>
        <v>0</v>
      </c>
      <c r="H290" s="30" t="s">
        <v>15</v>
      </c>
      <c r="I290" s="30"/>
    </row>
    <row r="291" spans="2:9" s="68" customFormat="1" ht="21" hidden="1" customHeight="1" outlineLevel="1" x14ac:dyDescent="0.25">
      <c r="B291" s="69"/>
      <c r="C291" s="27"/>
      <c r="D291" s="65"/>
      <c r="E291" s="66"/>
      <c r="F291" s="125"/>
      <c r="G291" s="22"/>
      <c r="H291" s="30"/>
      <c r="I291" s="23"/>
    </row>
    <row r="292" spans="2:9" s="26" customFormat="1" ht="21" hidden="1" customHeight="1" outlineLevel="1" x14ac:dyDescent="0.25">
      <c r="B292" s="17"/>
      <c r="C292" s="17"/>
      <c r="D292" s="18"/>
      <c r="E292" s="20"/>
      <c r="F292" s="21"/>
      <c r="G292" s="21"/>
      <c r="H292" s="28"/>
      <c r="I292" s="30"/>
    </row>
    <row r="293" spans="2:9" s="26" customFormat="1" ht="21" customHeight="1" collapsed="1" x14ac:dyDescent="0.25">
      <c r="B293" s="27"/>
      <c r="C293" s="27"/>
      <c r="D293" s="18"/>
      <c r="E293" s="20"/>
      <c r="F293" s="76"/>
      <c r="G293" s="22">
        <f t="shared" ref="G293" si="14">PRODUCT(C293:F293)</f>
        <v>0</v>
      </c>
      <c r="H293" s="30"/>
      <c r="I293" s="30"/>
    </row>
    <row r="294" spans="2:9" s="8" customFormat="1" ht="21" customHeight="1" x14ac:dyDescent="0.25">
      <c r="B294" s="40" t="s">
        <v>22</v>
      </c>
      <c r="C294" s="44"/>
      <c r="D294" s="41"/>
      <c r="E294" s="43"/>
      <c r="F294" s="45" t="s">
        <v>23</v>
      </c>
      <c r="G294" s="46">
        <f>SUM(G265:G293)</f>
        <v>0</v>
      </c>
      <c r="H294" s="47" t="s">
        <v>15</v>
      </c>
      <c r="I294" s="47"/>
    </row>
    <row r="295" spans="2:9" s="8" customFormat="1" ht="21" customHeight="1" x14ac:dyDescent="0.25">
      <c r="B295" s="48"/>
      <c r="C295" s="49"/>
      <c r="D295" s="49"/>
      <c r="E295" s="51"/>
      <c r="F295" s="52" t="s">
        <v>24</v>
      </c>
      <c r="G295" s="53">
        <v>1</v>
      </c>
      <c r="H295" s="54" t="s">
        <v>4</v>
      </c>
      <c r="I295" s="54"/>
    </row>
    <row r="296" spans="2:9" s="8" customFormat="1" ht="21" customHeight="1" x14ac:dyDescent="0.25">
      <c r="B296" s="55"/>
      <c r="C296" s="128"/>
      <c r="D296" s="56"/>
      <c r="E296" s="58"/>
      <c r="F296" s="45" t="s">
        <v>25</v>
      </c>
      <c r="G296" s="59">
        <f>ROUND(G294*G295*10.764,2)</f>
        <v>0</v>
      </c>
      <c r="H296" s="47" t="s">
        <v>44</v>
      </c>
      <c r="I296" s="47"/>
    </row>
    <row r="299" spans="2:9" s="26" customFormat="1" ht="21" customHeight="1" x14ac:dyDescent="0.25">
      <c r="B299" s="184" t="s">
        <v>109</v>
      </c>
      <c r="C299" s="185"/>
      <c r="D299" s="185"/>
      <c r="E299" s="185"/>
      <c r="F299" s="185"/>
      <c r="G299" s="185"/>
      <c r="H299" s="185"/>
      <c r="I299" s="210"/>
    </row>
    <row r="300" spans="2:9" s="26" customFormat="1" ht="21" hidden="1" customHeight="1" outlineLevel="1" x14ac:dyDescent="0.25">
      <c r="B300" s="17"/>
      <c r="C300" s="17"/>
      <c r="D300" s="18"/>
      <c r="E300" s="20"/>
      <c r="F300" s="21"/>
      <c r="G300" s="22"/>
      <c r="H300" s="30"/>
      <c r="I300" s="30"/>
    </row>
    <row r="301" spans="2:9" s="26" customFormat="1" ht="21" hidden="1" customHeight="1" outlineLevel="1" x14ac:dyDescent="0.25">
      <c r="B301" s="130"/>
      <c r="C301" s="17"/>
      <c r="D301" s="18"/>
      <c r="E301" s="20"/>
      <c r="F301" s="21"/>
      <c r="G301" s="22"/>
      <c r="H301" s="30"/>
      <c r="I301" s="30"/>
    </row>
    <row r="302" spans="2:9" s="26" customFormat="1" ht="21" hidden="1" customHeight="1" outlineLevel="1" x14ac:dyDescent="0.25">
      <c r="B302" s="27"/>
      <c r="C302" s="27"/>
      <c r="D302" s="18"/>
      <c r="E302" s="20"/>
      <c r="F302" s="28"/>
      <c r="G302" s="22">
        <f t="shared" ref="G302:G334" si="15">PRODUCT(C302:F302)</f>
        <v>0</v>
      </c>
      <c r="H302" s="30" t="s">
        <v>15</v>
      </c>
      <c r="I302" s="30"/>
    </row>
    <row r="303" spans="2:9" s="68" customFormat="1" ht="21" hidden="1" customHeight="1" outlineLevel="1" x14ac:dyDescent="0.25">
      <c r="B303" s="69"/>
      <c r="C303" s="132"/>
      <c r="D303" s="65"/>
      <c r="E303" s="66"/>
      <c r="F303" s="125"/>
      <c r="G303" s="133">
        <f t="shared" si="15"/>
        <v>0</v>
      </c>
      <c r="H303" s="67" t="s">
        <v>15</v>
      </c>
      <c r="I303" s="134"/>
    </row>
    <row r="304" spans="2:9" s="68" customFormat="1" ht="21" hidden="1" customHeight="1" outlineLevel="1" x14ac:dyDescent="0.25">
      <c r="B304" s="69"/>
      <c r="C304" s="132"/>
      <c r="D304" s="65"/>
      <c r="E304" s="66"/>
      <c r="F304" s="125"/>
      <c r="G304" s="133">
        <f t="shared" si="15"/>
        <v>0</v>
      </c>
      <c r="H304" s="67" t="s">
        <v>15</v>
      </c>
      <c r="I304" s="134"/>
    </row>
    <row r="305" spans="2:9" s="68" customFormat="1" ht="21" hidden="1" customHeight="1" outlineLevel="1" x14ac:dyDescent="0.25">
      <c r="B305" s="69"/>
      <c r="C305" s="132"/>
      <c r="D305" s="65"/>
      <c r="E305" s="66"/>
      <c r="F305" s="125"/>
      <c r="G305" s="133">
        <f t="shared" si="15"/>
        <v>0</v>
      </c>
      <c r="H305" s="67" t="s">
        <v>15</v>
      </c>
      <c r="I305" s="134"/>
    </row>
    <row r="306" spans="2:9" s="68" customFormat="1" ht="21" hidden="1" customHeight="1" outlineLevel="1" x14ac:dyDescent="0.25">
      <c r="B306" s="69"/>
      <c r="C306" s="132"/>
      <c r="D306" s="65"/>
      <c r="E306" s="66"/>
      <c r="F306" s="125"/>
      <c r="G306" s="133">
        <f t="shared" si="15"/>
        <v>0</v>
      </c>
      <c r="H306" s="67" t="s">
        <v>15</v>
      </c>
      <c r="I306" s="134"/>
    </row>
    <row r="307" spans="2:9" s="26" customFormat="1" ht="21" hidden="1" customHeight="1" outlineLevel="1" x14ac:dyDescent="0.25">
      <c r="B307" s="27"/>
      <c r="C307" s="27"/>
      <c r="D307" s="18"/>
      <c r="E307" s="20"/>
      <c r="F307" s="28"/>
      <c r="G307" s="22">
        <f t="shared" si="15"/>
        <v>0</v>
      </c>
      <c r="H307" s="30" t="s">
        <v>15</v>
      </c>
      <c r="I307" s="30"/>
    </row>
    <row r="308" spans="2:9" s="26" customFormat="1" ht="21" hidden="1" customHeight="1" outlineLevel="1" x14ac:dyDescent="0.25">
      <c r="B308" s="130"/>
      <c r="C308" s="17"/>
      <c r="D308" s="18"/>
      <c r="E308" s="20"/>
      <c r="F308" s="21"/>
      <c r="G308" s="22"/>
      <c r="H308" s="30"/>
      <c r="I308" s="30"/>
    </row>
    <row r="309" spans="2:9" s="26" customFormat="1" ht="21" hidden="1" customHeight="1" outlineLevel="1" x14ac:dyDescent="0.25">
      <c r="B309" s="27"/>
      <c r="C309" s="27"/>
      <c r="D309" s="18"/>
      <c r="E309" s="20"/>
      <c r="F309" s="28"/>
      <c r="G309" s="22">
        <f t="shared" ref="G309:G312" si="16">PRODUCT(C309:F309)</f>
        <v>0</v>
      </c>
      <c r="H309" s="30" t="s">
        <v>15</v>
      </c>
      <c r="I309" s="30"/>
    </row>
    <row r="310" spans="2:9" s="68" customFormat="1" ht="21" hidden="1" customHeight="1" outlineLevel="1" x14ac:dyDescent="0.25">
      <c r="B310" s="69"/>
      <c r="C310" s="132"/>
      <c r="D310" s="65"/>
      <c r="E310" s="66"/>
      <c r="F310" s="125"/>
      <c r="G310" s="133">
        <f t="shared" si="16"/>
        <v>0</v>
      </c>
      <c r="H310" s="67" t="s">
        <v>15</v>
      </c>
      <c r="I310" s="134"/>
    </row>
    <row r="311" spans="2:9" s="68" customFormat="1" ht="21" hidden="1" customHeight="1" outlineLevel="1" x14ac:dyDescent="0.25">
      <c r="B311" s="69"/>
      <c r="C311" s="132"/>
      <c r="D311" s="65"/>
      <c r="E311" s="66"/>
      <c r="F311" s="125"/>
      <c r="G311" s="133">
        <f t="shared" si="16"/>
        <v>0</v>
      </c>
      <c r="H311" s="67" t="s">
        <v>15</v>
      </c>
      <c r="I311" s="134"/>
    </row>
    <row r="312" spans="2:9" s="26" customFormat="1" ht="21" hidden="1" customHeight="1" outlineLevel="1" x14ac:dyDescent="0.25">
      <c r="B312" s="27"/>
      <c r="C312" s="27"/>
      <c r="D312" s="18"/>
      <c r="E312" s="20"/>
      <c r="F312" s="28"/>
      <c r="G312" s="22">
        <f t="shared" si="16"/>
        <v>0</v>
      </c>
      <c r="H312" s="30" t="s">
        <v>15</v>
      </c>
      <c r="I312" s="30"/>
    </row>
    <row r="313" spans="2:9" s="26" customFormat="1" ht="21" hidden="1" customHeight="1" outlineLevel="1" x14ac:dyDescent="0.25">
      <c r="B313" s="130"/>
      <c r="C313" s="17"/>
      <c r="D313" s="18"/>
      <c r="E313" s="20"/>
      <c r="F313" s="21"/>
      <c r="G313" s="22"/>
      <c r="H313" s="30"/>
      <c r="I313" s="30"/>
    </row>
    <row r="314" spans="2:9" s="26" customFormat="1" ht="21" hidden="1" customHeight="1" outlineLevel="1" x14ac:dyDescent="0.25">
      <c r="B314" s="27"/>
      <c r="C314" s="27"/>
      <c r="D314" s="18"/>
      <c r="E314" s="20"/>
      <c r="F314" s="28"/>
      <c r="G314" s="22">
        <f t="shared" ref="G314:G317" si="17">PRODUCT(C314:F314)</f>
        <v>0</v>
      </c>
      <c r="H314" s="30" t="s">
        <v>15</v>
      </c>
      <c r="I314" s="30"/>
    </row>
    <row r="315" spans="2:9" s="68" customFormat="1" ht="21" hidden="1" customHeight="1" outlineLevel="1" x14ac:dyDescent="0.25">
      <c r="B315" s="69"/>
      <c r="C315" s="132"/>
      <c r="D315" s="65"/>
      <c r="E315" s="66"/>
      <c r="F315" s="125"/>
      <c r="G315" s="133">
        <f t="shared" si="17"/>
        <v>0</v>
      </c>
      <c r="H315" s="67" t="s">
        <v>15</v>
      </c>
      <c r="I315" s="134"/>
    </row>
    <row r="316" spans="2:9" s="68" customFormat="1" ht="21" hidden="1" customHeight="1" outlineLevel="1" x14ac:dyDescent="0.25">
      <c r="B316" s="69"/>
      <c r="C316" s="132"/>
      <c r="D316" s="65"/>
      <c r="E316" s="66"/>
      <c r="F316" s="125"/>
      <c r="G316" s="133">
        <f t="shared" si="17"/>
        <v>0</v>
      </c>
      <c r="H316" s="67" t="s">
        <v>15</v>
      </c>
      <c r="I316" s="134"/>
    </row>
    <row r="317" spans="2:9" s="26" customFormat="1" ht="21" hidden="1" customHeight="1" outlineLevel="1" x14ac:dyDescent="0.25">
      <c r="B317" s="27"/>
      <c r="C317" s="27"/>
      <c r="D317" s="18"/>
      <c r="E317" s="20"/>
      <c r="F317" s="28"/>
      <c r="G317" s="22">
        <f t="shared" si="17"/>
        <v>0</v>
      </c>
      <c r="H317" s="30" t="s">
        <v>15</v>
      </c>
      <c r="I317" s="30"/>
    </row>
    <row r="318" spans="2:9" s="26" customFormat="1" ht="21" hidden="1" customHeight="1" outlineLevel="1" x14ac:dyDescent="0.25">
      <c r="B318" s="130"/>
      <c r="C318" s="17"/>
      <c r="D318" s="18"/>
      <c r="E318" s="20"/>
      <c r="F318" s="21"/>
      <c r="G318" s="22"/>
      <c r="H318" s="30"/>
      <c r="I318" s="30"/>
    </row>
    <row r="319" spans="2:9" s="26" customFormat="1" ht="21" hidden="1" customHeight="1" outlineLevel="1" x14ac:dyDescent="0.25">
      <c r="B319" s="27"/>
      <c r="C319" s="27"/>
      <c r="D319" s="18"/>
      <c r="E319" s="20"/>
      <c r="F319" s="28"/>
      <c r="G319" s="22">
        <f t="shared" ref="G319:G321" si="18">PRODUCT(C319:F319)</f>
        <v>0</v>
      </c>
      <c r="H319" s="30" t="s">
        <v>15</v>
      </c>
      <c r="I319" s="30"/>
    </row>
    <row r="320" spans="2:9" s="68" customFormat="1" ht="21" hidden="1" customHeight="1" outlineLevel="1" x14ac:dyDescent="0.25">
      <c r="B320" s="69"/>
      <c r="C320" s="132"/>
      <c r="D320" s="65"/>
      <c r="E320" s="66"/>
      <c r="F320" s="125"/>
      <c r="G320" s="133">
        <f t="shared" si="18"/>
        <v>0</v>
      </c>
      <c r="H320" s="67" t="s">
        <v>15</v>
      </c>
      <c r="I320" s="134"/>
    </row>
    <row r="321" spans="2:9" s="26" customFormat="1" ht="21" hidden="1" customHeight="1" outlineLevel="1" x14ac:dyDescent="0.25">
      <c r="B321" s="27"/>
      <c r="C321" s="27"/>
      <c r="D321" s="18"/>
      <c r="E321" s="20"/>
      <c r="F321" s="28"/>
      <c r="G321" s="22">
        <f t="shared" si="18"/>
        <v>0</v>
      </c>
      <c r="H321" s="30" t="s">
        <v>15</v>
      </c>
      <c r="I321" s="30"/>
    </row>
    <row r="322" spans="2:9" s="26" customFormat="1" ht="21" hidden="1" customHeight="1" outlineLevel="1" x14ac:dyDescent="0.25">
      <c r="B322" s="130"/>
      <c r="C322" s="17"/>
      <c r="D322" s="18"/>
      <c r="E322" s="20"/>
      <c r="F322" s="21"/>
      <c r="G322" s="22"/>
      <c r="H322" s="30"/>
      <c r="I322" s="30"/>
    </row>
    <row r="323" spans="2:9" s="26" customFormat="1" ht="21" hidden="1" customHeight="1" outlineLevel="1" x14ac:dyDescent="0.25">
      <c r="B323" s="27"/>
      <c r="C323" s="27"/>
      <c r="D323" s="18"/>
      <c r="E323" s="20"/>
      <c r="F323" s="28"/>
      <c r="G323" s="22">
        <f t="shared" ref="G323:G325" si="19">PRODUCT(C323:F323)</f>
        <v>0</v>
      </c>
      <c r="H323" s="30" t="s">
        <v>15</v>
      </c>
      <c r="I323" s="30"/>
    </row>
    <row r="324" spans="2:9" s="68" customFormat="1" ht="21" hidden="1" customHeight="1" outlineLevel="1" x14ac:dyDescent="0.25">
      <c r="B324" s="69"/>
      <c r="C324" s="132"/>
      <c r="D324" s="65"/>
      <c r="E324" s="66"/>
      <c r="F324" s="125"/>
      <c r="G324" s="133">
        <f t="shared" si="19"/>
        <v>0</v>
      </c>
      <c r="H324" s="67" t="s">
        <v>15</v>
      </c>
      <c r="I324" s="134"/>
    </row>
    <row r="325" spans="2:9" s="26" customFormat="1" ht="21" hidden="1" customHeight="1" outlineLevel="1" x14ac:dyDescent="0.25">
      <c r="B325" s="27"/>
      <c r="C325" s="27"/>
      <c r="D325" s="18"/>
      <c r="E325" s="20"/>
      <c r="F325" s="28"/>
      <c r="G325" s="22">
        <f t="shared" si="19"/>
        <v>0</v>
      </c>
      <c r="H325" s="30" t="s">
        <v>15</v>
      </c>
      <c r="I325" s="30"/>
    </row>
    <row r="326" spans="2:9" s="26" customFormat="1" ht="21" hidden="1" customHeight="1" outlineLevel="1" x14ac:dyDescent="0.25">
      <c r="B326" s="130"/>
      <c r="C326" s="17"/>
      <c r="D326" s="18"/>
      <c r="E326" s="20"/>
      <c r="F326" s="21"/>
      <c r="G326" s="22"/>
      <c r="H326" s="30"/>
      <c r="I326" s="30"/>
    </row>
    <row r="327" spans="2:9" s="26" customFormat="1" ht="21" hidden="1" customHeight="1" outlineLevel="1" x14ac:dyDescent="0.25">
      <c r="B327" s="27"/>
      <c r="C327" s="27"/>
      <c r="D327" s="18"/>
      <c r="E327" s="20"/>
      <c r="F327" s="28"/>
      <c r="G327" s="22">
        <f t="shared" ref="G327:G329" si="20">PRODUCT(C327:F327)</f>
        <v>0</v>
      </c>
      <c r="H327" s="30" t="s">
        <v>15</v>
      </c>
      <c r="I327" s="30"/>
    </row>
    <row r="328" spans="2:9" s="68" customFormat="1" ht="21" hidden="1" customHeight="1" outlineLevel="1" x14ac:dyDescent="0.25">
      <c r="B328" s="69"/>
      <c r="C328" s="132"/>
      <c r="D328" s="65"/>
      <c r="E328" s="66"/>
      <c r="F328" s="125"/>
      <c r="G328" s="133">
        <f t="shared" si="20"/>
        <v>0</v>
      </c>
      <c r="H328" s="67" t="s">
        <v>15</v>
      </c>
      <c r="I328" s="134"/>
    </row>
    <row r="329" spans="2:9" s="26" customFormat="1" ht="21" hidden="1" customHeight="1" outlineLevel="1" x14ac:dyDescent="0.25">
      <c r="B329" s="27"/>
      <c r="C329" s="27"/>
      <c r="D329" s="18"/>
      <c r="E329" s="20"/>
      <c r="F329" s="28"/>
      <c r="G329" s="22">
        <f t="shared" si="20"/>
        <v>0</v>
      </c>
      <c r="H329" s="30" t="s">
        <v>15</v>
      </c>
      <c r="I329" s="30"/>
    </row>
    <row r="330" spans="2:9" s="26" customFormat="1" ht="21" hidden="1" customHeight="1" outlineLevel="1" x14ac:dyDescent="0.25">
      <c r="B330" s="130"/>
      <c r="C330" s="17"/>
      <c r="D330" s="18"/>
      <c r="E330" s="20"/>
      <c r="F330" s="21"/>
      <c r="G330" s="22"/>
      <c r="H330" s="30"/>
      <c r="I330" s="30"/>
    </row>
    <row r="331" spans="2:9" s="26" customFormat="1" ht="21" hidden="1" customHeight="1" outlineLevel="1" x14ac:dyDescent="0.25">
      <c r="B331" s="27"/>
      <c r="C331" s="27"/>
      <c r="D331" s="18"/>
      <c r="E331" s="20"/>
      <c r="F331" s="28"/>
      <c r="G331" s="22">
        <f t="shared" ref="G331:G333" si="21">PRODUCT(C331:F331)</f>
        <v>0</v>
      </c>
      <c r="H331" s="30" t="s">
        <v>15</v>
      </c>
      <c r="I331" s="30"/>
    </row>
    <row r="332" spans="2:9" s="68" customFormat="1" ht="21" hidden="1" customHeight="1" outlineLevel="1" x14ac:dyDescent="0.25">
      <c r="B332" s="69"/>
      <c r="C332" s="132"/>
      <c r="D332" s="65"/>
      <c r="E332" s="66"/>
      <c r="F332" s="125"/>
      <c r="G332" s="133">
        <f t="shared" si="21"/>
        <v>0</v>
      </c>
      <c r="H332" s="67" t="s">
        <v>15</v>
      </c>
      <c r="I332" s="134"/>
    </row>
    <row r="333" spans="2:9" s="26" customFormat="1" ht="21" hidden="1" customHeight="1" outlineLevel="1" x14ac:dyDescent="0.25">
      <c r="B333" s="27"/>
      <c r="C333" s="27"/>
      <c r="D333" s="18"/>
      <c r="E333" s="20"/>
      <c r="F333" s="28"/>
      <c r="G333" s="22">
        <f t="shared" si="21"/>
        <v>0</v>
      </c>
      <c r="H333" s="30" t="s">
        <v>15</v>
      </c>
      <c r="I333" s="30"/>
    </row>
    <row r="334" spans="2:9" s="26" customFormat="1" ht="21" hidden="1" customHeight="1" outlineLevel="1" x14ac:dyDescent="0.25">
      <c r="B334" s="27"/>
      <c r="C334" s="27"/>
      <c r="D334" s="18"/>
      <c r="E334" s="20"/>
      <c r="F334" s="28"/>
      <c r="G334" s="22">
        <f t="shared" si="15"/>
        <v>0</v>
      </c>
      <c r="H334" s="30"/>
      <c r="I334" s="30"/>
    </row>
    <row r="335" spans="2:9" s="26" customFormat="1" ht="21" hidden="1" customHeight="1" outlineLevel="1" x14ac:dyDescent="0.25">
      <c r="B335" s="130"/>
      <c r="C335" s="17"/>
      <c r="D335" s="18"/>
      <c r="E335" s="20"/>
      <c r="F335" s="21"/>
      <c r="G335" s="22"/>
      <c r="H335" s="30"/>
      <c r="I335" s="30"/>
    </row>
    <row r="336" spans="2:9" s="26" customFormat="1" ht="21" hidden="1" customHeight="1" outlineLevel="1" x14ac:dyDescent="0.25">
      <c r="B336" s="130"/>
      <c r="C336" s="17"/>
      <c r="D336" s="18"/>
      <c r="E336" s="20"/>
      <c r="F336" s="21"/>
      <c r="G336" s="22"/>
      <c r="H336" s="30"/>
      <c r="I336" s="30"/>
    </row>
    <row r="337" spans="2:9" s="26" customFormat="1" ht="21" hidden="1" customHeight="1" outlineLevel="1" x14ac:dyDescent="0.25">
      <c r="B337" s="27"/>
      <c r="C337" s="27"/>
      <c r="D337" s="18"/>
      <c r="E337" s="20"/>
      <c r="F337" s="28"/>
      <c r="G337" s="22">
        <f t="shared" ref="G337" si="22">PRODUCT(C337:F337)</f>
        <v>0</v>
      </c>
      <c r="H337" s="30" t="s">
        <v>15</v>
      </c>
      <c r="I337" s="30"/>
    </row>
    <row r="338" spans="2:9" s="26" customFormat="1" ht="21" hidden="1" customHeight="1" outlineLevel="1" x14ac:dyDescent="0.25">
      <c r="B338" s="130"/>
      <c r="C338" s="17"/>
      <c r="D338" s="18"/>
      <c r="E338" s="20"/>
      <c r="F338" s="21"/>
      <c r="G338" s="22"/>
      <c r="H338" s="30"/>
      <c r="I338" s="30"/>
    </row>
    <row r="339" spans="2:9" s="26" customFormat="1" ht="21" hidden="1" customHeight="1" outlineLevel="1" x14ac:dyDescent="0.25">
      <c r="B339" s="27"/>
      <c r="C339" s="27"/>
      <c r="D339" s="18"/>
      <c r="E339" s="20"/>
      <c r="F339" s="28"/>
      <c r="G339" s="22">
        <f t="shared" ref="G339" si="23">PRODUCT(C339:F339)</f>
        <v>0</v>
      </c>
      <c r="H339" s="30" t="s">
        <v>15</v>
      </c>
      <c r="I339" s="30"/>
    </row>
    <row r="340" spans="2:9" s="26" customFormat="1" ht="21" hidden="1" customHeight="1" outlineLevel="1" x14ac:dyDescent="0.25">
      <c r="B340" s="130"/>
      <c r="C340" s="17"/>
      <c r="D340" s="18"/>
      <c r="E340" s="20"/>
      <c r="F340" s="21"/>
      <c r="G340" s="22"/>
      <c r="H340" s="30"/>
      <c r="I340" s="30"/>
    </row>
    <row r="341" spans="2:9" s="26" customFormat="1" ht="21" hidden="1" customHeight="1" outlineLevel="1" x14ac:dyDescent="0.25">
      <c r="B341" s="27"/>
      <c r="C341" s="27"/>
      <c r="D341" s="18"/>
      <c r="E341" s="20"/>
      <c r="F341" s="28"/>
      <c r="G341" s="22">
        <f>PRODUCT(C341:F341)</f>
        <v>0</v>
      </c>
      <c r="H341" s="30" t="s">
        <v>15</v>
      </c>
      <c r="I341" s="30"/>
    </row>
    <row r="342" spans="2:9" s="26" customFormat="1" ht="21" hidden="1" customHeight="1" outlineLevel="1" x14ac:dyDescent="0.25">
      <c r="B342" s="27"/>
      <c r="C342" s="27"/>
      <c r="D342" s="18"/>
      <c r="E342" s="20"/>
      <c r="F342" s="28"/>
      <c r="G342" s="22"/>
      <c r="H342" s="30"/>
      <c r="I342" s="30"/>
    </row>
    <row r="343" spans="2:9" s="26" customFormat="1" ht="21" customHeight="1" collapsed="1" x14ac:dyDescent="0.25">
      <c r="B343" s="27"/>
      <c r="C343" s="27"/>
      <c r="D343" s="18"/>
      <c r="E343" s="20"/>
      <c r="F343" s="76"/>
      <c r="G343" s="22"/>
      <c r="H343" s="30"/>
      <c r="I343" s="30"/>
    </row>
    <row r="344" spans="2:9" s="8" customFormat="1" ht="21" customHeight="1" x14ac:dyDescent="0.25">
      <c r="B344" s="40" t="s">
        <v>22</v>
      </c>
      <c r="C344" s="44"/>
      <c r="D344" s="41"/>
      <c r="E344" s="43"/>
      <c r="F344" s="45" t="s">
        <v>23</v>
      </c>
      <c r="G344" s="46">
        <f>SUM(G300:G343)</f>
        <v>0</v>
      </c>
      <c r="H344" s="47" t="s">
        <v>15</v>
      </c>
      <c r="I344" s="47"/>
    </row>
    <row r="345" spans="2:9" s="8" customFormat="1" ht="21" customHeight="1" x14ac:dyDescent="0.25">
      <c r="B345" s="48"/>
      <c r="C345" s="49"/>
      <c r="D345" s="49"/>
      <c r="E345" s="51"/>
      <c r="F345" s="52" t="s">
        <v>24</v>
      </c>
      <c r="G345" s="53">
        <v>1</v>
      </c>
      <c r="H345" s="54" t="s">
        <v>4</v>
      </c>
      <c r="I345" s="54"/>
    </row>
    <row r="346" spans="2:9" s="8" customFormat="1" ht="21" customHeight="1" x14ac:dyDescent="0.25">
      <c r="B346" s="55"/>
      <c r="C346" s="128"/>
      <c r="D346" s="56"/>
      <c r="E346" s="58"/>
      <c r="F346" s="45" t="s">
        <v>25</v>
      </c>
      <c r="G346" s="59">
        <f>ROUND(G344*G345*10.764,2)</f>
        <v>0</v>
      </c>
      <c r="H346" s="47" t="s">
        <v>44</v>
      </c>
      <c r="I346" s="47"/>
    </row>
    <row r="349" spans="2:9" s="26" customFormat="1" ht="21" customHeight="1" x14ac:dyDescent="0.25">
      <c r="B349" s="184" t="s">
        <v>28</v>
      </c>
      <c r="C349" s="185"/>
      <c r="D349" s="185"/>
      <c r="E349" s="185"/>
      <c r="F349" s="185"/>
      <c r="G349" s="185"/>
      <c r="H349" s="185"/>
      <c r="I349" s="210"/>
    </row>
    <row r="350" spans="2:9" s="26" customFormat="1" ht="21" hidden="1" customHeight="1" outlineLevel="1" x14ac:dyDescent="0.25">
      <c r="B350" s="17"/>
      <c r="C350" s="17"/>
      <c r="D350" s="18"/>
      <c r="E350" s="20"/>
      <c r="F350" s="21"/>
      <c r="G350" s="22"/>
      <c r="H350" s="30"/>
      <c r="I350" s="30"/>
    </row>
    <row r="351" spans="2:9" s="26" customFormat="1" ht="21" hidden="1" customHeight="1" outlineLevel="1" x14ac:dyDescent="0.25">
      <c r="B351" s="130"/>
      <c r="C351" s="27"/>
      <c r="D351" s="18"/>
      <c r="E351" s="20"/>
      <c r="F351" s="28"/>
      <c r="G351" s="28">
        <f t="shared" ref="G351:G356" si="24">PRODUCT(C351:F351)</f>
        <v>0</v>
      </c>
      <c r="H351" s="30"/>
      <c r="I351" s="30"/>
    </row>
    <row r="352" spans="2:9" s="26" customFormat="1" ht="21" hidden="1" customHeight="1" outlineLevel="1" x14ac:dyDescent="0.25">
      <c r="B352" s="130"/>
      <c r="C352" s="27"/>
      <c r="D352" s="18"/>
      <c r="E352" s="20"/>
      <c r="F352" s="28"/>
      <c r="G352" s="28">
        <f t="shared" si="24"/>
        <v>0</v>
      </c>
      <c r="H352" s="30" t="s">
        <v>15</v>
      </c>
      <c r="I352" s="30"/>
    </row>
    <row r="353" spans="2:9" s="68" customFormat="1" ht="21" hidden="1" customHeight="1" outlineLevel="1" x14ac:dyDescent="0.25">
      <c r="B353" s="69"/>
      <c r="C353" s="27"/>
      <c r="D353" s="65"/>
      <c r="E353" s="66"/>
      <c r="F353" s="125"/>
      <c r="G353" s="125">
        <f t="shared" si="24"/>
        <v>0</v>
      </c>
      <c r="H353" s="67" t="s">
        <v>15</v>
      </c>
      <c r="I353" s="134"/>
    </row>
    <row r="354" spans="2:9" s="68" customFormat="1" ht="21" hidden="1" customHeight="1" outlineLevel="1" x14ac:dyDescent="0.25">
      <c r="B354" s="69"/>
      <c r="C354" s="27"/>
      <c r="D354" s="65"/>
      <c r="E354" s="66"/>
      <c r="F354" s="125"/>
      <c r="G354" s="125">
        <f t="shared" si="24"/>
        <v>0</v>
      </c>
      <c r="H354" s="67" t="s">
        <v>15</v>
      </c>
      <c r="I354" s="134"/>
    </row>
    <row r="355" spans="2:9" s="68" customFormat="1" ht="21" hidden="1" customHeight="1" outlineLevel="1" x14ac:dyDescent="0.25">
      <c r="B355" s="69"/>
      <c r="C355" s="27"/>
      <c r="D355" s="65"/>
      <c r="E355" s="66"/>
      <c r="F355" s="125"/>
      <c r="G355" s="125">
        <f t="shared" si="24"/>
        <v>0</v>
      </c>
      <c r="H355" s="67" t="s">
        <v>15</v>
      </c>
      <c r="I355" s="134"/>
    </row>
    <row r="356" spans="2:9" s="68" customFormat="1" ht="21" hidden="1" customHeight="1" outlineLevel="1" x14ac:dyDescent="0.25">
      <c r="B356" s="27"/>
      <c r="C356" s="27"/>
      <c r="D356" s="18"/>
      <c r="E356" s="20"/>
      <c r="F356" s="28"/>
      <c r="G356" s="28">
        <f t="shared" si="24"/>
        <v>0</v>
      </c>
      <c r="H356" s="67" t="s">
        <v>15</v>
      </c>
      <c r="I356" s="134"/>
    </row>
    <row r="357" spans="2:9" s="26" customFormat="1" ht="21" hidden="1" customHeight="1" outlineLevel="1" x14ac:dyDescent="0.25">
      <c r="B357" s="130"/>
      <c r="C357" s="17"/>
      <c r="D357" s="18"/>
      <c r="E357" s="20"/>
      <c r="F357" s="21"/>
      <c r="G357" s="22"/>
      <c r="H357" s="30"/>
      <c r="I357" s="30"/>
    </row>
    <row r="358" spans="2:9" s="26" customFormat="1" ht="21" hidden="1" customHeight="1" outlineLevel="1" x14ac:dyDescent="0.25">
      <c r="B358" s="130"/>
      <c r="C358" s="27"/>
      <c r="D358" s="18"/>
      <c r="E358" s="20"/>
      <c r="F358" s="28"/>
      <c r="G358" s="28">
        <f t="shared" ref="G358:G363" si="25">PRODUCT(C358:F358)</f>
        <v>0</v>
      </c>
      <c r="H358" s="30"/>
      <c r="I358" s="30"/>
    </row>
    <row r="359" spans="2:9" s="26" customFormat="1" ht="21" hidden="1" customHeight="1" outlineLevel="1" x14ac:dyDescent="0.25">
      <c r="B359" s="130"/>
      <c r="C359" s="27"/>
      <c r="D359" s="18"/>
      <c r="E359" s="20"/>
      <c r="F359" s="28"/>
      <c r="G359" s="28">
        <f t="shared" si="25"/>
        <v>0</v>
      </c>
      <c r="H359" s="30" t="s">
        <v>15</v>
      </c>
      <c r="I359" s="30"/>
    </row>
    <row r="360" spans="2:9" s="68" customFormat="1" ht="21" hidden="1" customHeight="1" outlineLevel="1" x14ac:dyDescent="0.25">
      <c r="B360" s="69"/>
      <c r="C360" s="27"/>
      <c r="D360" s="65"/>
      <c r="E360" s="66"/>
      <c r="F360" s="125"/>
      <c r="G360" s="125">
        <f t="shared" si="25"/>
        <v>0</v>
      </c>
      <c r="H360" s="67" t="s">
        <v>15</v>
      </c>
      <c r="I360" s="134"/>
    </row>
    <row r="361" spans="2:9" s="68" customFormat="1" ht="21" hidden="1" customHeight="1" outlineLevel="1" x14ac:dyDescent="0.25">
      <c r="B361" s="69"/>
      <c r="C361" s="27"/>
      <c r="D361" s="65"/>
      <c r="E361" s="66"/>
      <c r="F361" s="125"/>
      <c r="G361" s="125">
        <f t="shared" si="25"/>
        <v>0</v>
      </c>
      <c r="H361" s="67" t="s">
        <v>15</v>
      </c>
      <c r="I361" s="134"/>
    </row>
    <row r="362" spans="2:9" s="68" customFormat="1" ht="21" hidden="1" customHeight="1" outlineLevel="1" x14ac:dyDescent="0.25">
      <c r="B362" s="69"/>
      <c r="C362" s="27"/>
      <c r="D362" s="65"/>
      <c r="E362" s="66"/>
      <c r="F362" s="125"/>
      <c r="G362" s="125">
        <f t="shared" si="25"/>
        <v>0</v>
      </c>
      <c r="H362" s="67" t="s">
        <v>15</v>
      </c>
      <c r="I362" s="134"/>
    </row>
    <row r="363" spans="2:9" s="68" customFormat="1" ht="21" hidden="1" customHeight="1" outlineLevel="1" x14ac:dyDescent="0.25">
      <c r="B363" s="27"/>
      <c r="C363" s="27"/>
      <c r="D363" s="18"/>
      <c r="E363" s="20"/>
      <c r="F363" s="28"/>
      <c r="G363" s="28">
        <f t="shared" si="25"/>
        <v>0</v>
      </c>
      <c r="H363" s="67" t="s">
        <v>15</v>
      </c>
      <c r="I363" s="134"/>
    </row>
    <row r="364" spans="2:9" s="68" customFormat="1" ht="21" hidden="1" customHeight="1" outlineLevel="1" x14ac:dyDescent="0.25">
      <c r="B364" s="69"/>
      <c r="C364" s="132"/>
      <c r="D364" s="65"/>
      <c r="E364" s="66"/>
      <c r="F364" s="125"/>
      <c r="G364" s="133"/>
      <c r="H364" s="67"/>
      <c r="I364" s="134"/>
    </row>
    <row r="365" spans="2:9" s="26" customFormat="1" ht="21" hidden="1" customHeight="1" outlineLevel="1" x14ac:dyDescent="0.25">
      <c r="B365" s="130"/>
      <c r="C365" s="27"/>
      <c r="D365" s="18"/>
      <c r="E365" s="20"/>
      <c r="F365" s="28"/>
      <c r="G365" s="28">
        <f t="shared" ref="G365:G370" si="26">PRODUCT(C365:F365)</f>
        <v>0</v>
      </c>
      <c r="H365" s="30"/>
      <c r="I365" s="30"/>
    </row>
    <row r="366" spans="2:9" s="26" customFormat="1" ht="21" hidden="1" customHeight="1" outlineLevel="1" x14ac:dyDescent="0.25">
      <c r="B366" s="130"/>
      <c r="C366" s="27"/>
      <c r="D366" s="18"/>
      <c r="E366" s="20"/>
      <c r="F366" s="28"/>
      <c r="G366" s="28">
        <f t="shared" si="26"/>
        <v>0</v>
      </c>
      <c r="H366" s="30" t="s">
        <v>15</v>
      </c>
      <c r="I366" s="30"/>
    </row>
    <row r="367" spans="2:9" s="68" customFormat="1" ht="21" hidden="1" customHeight="1" outlineLevel="1" x14ac:dyDescent="0.25">
      <c r="B367" s="69"/>
      <c r="C367" s="27"/>
      <c r="D367" s="65"/>
      <c r="E367" s="66"/>
      <c r="F367" s="125"/>
      <c r="G367" s="125">
        <f t="shared" si="26"/>
        <v>0</v>
      </c>
      <c r="H367" s="67" t="s">
        <v>15</v>
      </c>
      <c r="I367" s="134"/>
    </row>
    <row r="368" spans="2:9" s="68" customFormat="1" ht="21" hidden="1" customHeight="1" outlineLevel="1" x14ac:dyDescent="0.25">
      <c r="B368" s="69"/>
      <c r="C368" s="27"/>
      <c r="D368" s="65"/>
      <c r="E368" s="66"/>
      <c r="F368" s="125"/>
      <c r="G368" s="125">
        <f t="shared" si="26"/>
        <v>0</v>
      </c>
      <c r="H368" s="67" t="s">
        <v>15</v>
      </c>
      <c r="I368" s="134"/>
    </row>
    <row r="369" spans="2:9" s="68" customFormat="1" ht="21" hidden="1" customHeight="1" outlineLevel="1" x14ac:dyDescent="0.25">
      <c r="B369" s="69"/>
      <c r="C369" s="27"/>
      <c r="D369" s="65"/>
      <c r="E369" s="66"/>
      <c r="F369" s="125"/>
      <c r="G369" s="125">
        <f t="shared" si="26"/>
        <v>0</v>
      </c>
      <c r="H369" s="67" t="s">
        <v>15</v>
      </c>
      <c r="I369" s="134"/>
    </row>
    <row r="370" spans="2:9" s="68" customFormat="1" ht="21" hidden="1" customHeight="1" outlineLevel="1" x14ac:dyDescent="0.25">
      <c r="B370" s="27"/>
      <c r="C370" s="27"/>
      <c r="D370" s="18"/>
      <c r="E370" s="20"/>
      <c r="F370" s="28"/>
      <c r="G370" s="28">
        <f t="shared" si="26"/>
        <v>0</v>
      </c>
      <c r="H370" s="67" t="s">
        <v>15</v>
      </c>
      <c r="I370" s="134"/>
    </row>
    <row r="371" spans="2:9" s="26" customFormat="1" ht="21" hidden="1" customHeight="1" outlineLevel="1" x14ac:dyDescent="0.25">
      <c r="B371" s="130"/>
      <c r="C371" s="17"/>
      <c r="D371" s="18"/>
      <c r="E371" s="20"/>
      <c r="F371" s="21"/>
      <c r="G371" s="22"/>
      <c r="H371" s="30"/>
      <c r="I371" s="30"/>
    </row>
    <row r="372" spans="2:9" s="26" customFormat="1" ht="21" hidden="1" customHeight="1" outlineLevel="1" x14ac:dyDescent="0.25">
      <c r="B372" s="130"/>
      <c r="C372" s="27"/>
      <c r="D372" s="18"/>
      <c r="E372" s="20"/>
      <c r="F372" s="28"/>
      <c r="G372" s="28">
        <f t="shared" ref="G372:G377" si="27">PRODUCT(C372:F372)</f>
        <v>0</v>
      </c>
      <c r="H372" s="30"/>
      <c r="I372" s="30"/>
    </row>
    <row r="373" spans="2:9" s="26" customFormat="1" ht="21" hidden="1" customHeight="1" outlineLevel="1" x14ac:dyDescent="0.25">
      <c r="B373" s="130"/>
      <c r="C373" s="27"/>
      <c r="D373" s="18"/>
      <c r="E373" s="20"/>
      <c r="F373" s="28"/>
      <c r="G373" s="28">
        <f t="shared" si="27"/>
        <v>0</v>
      </c>
      <c r="H373" s="30" t="s">
        <v>15</v>
      </c>
      <c r="I373" s="30"/>
    </row>
    <row r="374" spans="2:9" s="68" customFormat="1" ht="21" hidden="1" customHeight="1" outlineLevel="1" x14ac:dyDescent="0.25">
      <c r="B374" s="69"/>
      <c r="C374" s="27"/>
      <c r="D374" s="65"/>
      <c r="E374" s="66"/>
      <c r="F374" s="125"/>
      <c r="G374" s="125">
        <f t="shared" si="27"/>
        <v>0</v>
      </c>
      <c r="H374" s="67" t="s">
        <v>15</v>
      </c>
      <c r="I374" s="134"/>
    </row>
    <row r="375" spans="2:9" s="68" customFormat="1" ht="21" hidden="1" customHeight="1" outlineLevel="1" x14ac:dyDescent="0.25">
      <c r="B375" s="69"/>
      <c r="C375" s="27"/>
      <c r="D375" s="65"/>
      <c r="E375" s="66"/>
      <c r="F375" s="125"/>
      <c r="G375" s="125">
        <f t="shared" si="27"/>
        <v>0</v>
      </c>
      <c r="H375" s="67" t="s">
        <v>15</v>
      </c>
      <c r="I375" s="134"/>
    </row>
    <row r="376" spans="2:9" s="68" customFormat="1" ht="21" hidden="1" customHeight="1" outlineLevel="1" x14ac:dyDescent="0.25">
      <c r="B376" s="69"/>
      <c r="C376" s="27"/>
      <c r="D376" s="65"/>
      <c r="E376" s="66"/>
      <c r="F376" s="125"/>
      <c r="G376" s="125">
        <f t="shared" si="27"/>
        <v>0</v>
      </c>
      <c r="H376" s="67" t="s">
        <v>15</v>
      </c>
      <c r="I376" s="134"/>
    </row>
    <row r="377" spans="2:9" s="68" customFormat="1" ht="21" hidden="1" customHeight="1" outlineLevel="1" x14ac:dyDescent="0.25">
      <c r="B377" s="27"/>
      <c r="C377" s="27"/>
      <c r="D377" s="18"/>
      <c r="E377" s="20"/>
      <c r="F377" s="28"/>
      <c r="G377" s="28">
        <f t="shared" si="27"/>
        <v>0</v>
      </c>
      <c r="H377" s="67" t="s">
        <v>15</v>
      </c>
      <c r="I377" s="134"/>
    </row>
    <row r="378" spans="2:9" s="26" customFormat="1" ht="21" hidden="1" customHeight="1" outlineLevel="1" x14ac:dyDescent="0.25">
      <c r="B378" s="130"/>
      <c r="C378" s="17"/>
      <c r="D378" s="18"/>
      <c r="E378" s="20"/>
      <c r="F378" s="21"/>
      <c r="G378" s="22"/>
      <c r="H378" s="30"/>
      <c r="I378" s="30"/>
    </row>
    <row r="379" spans="2:9" s="26" customFormat="1" ht="21" hidden="1" customHeight="1" outlineLevel="1" x14ac:dyDescent="0.25">
      <c r="B379" s="130"/>
      <c r="C379" s="27"/>
      <c r="D379" s="18"/>
      <c r="E379" s="20"/>
      <c r="F379" s="28"/>
      <c r="G379" s="28">
        <f t="shared" ref="G379:G384" si="28">PRODUCT(C379:F379)</f>
        <v>0</v>
      </c>
      <c r="H379" s="30"/>
      <c r="I379" s="30"/>
    </row>
    <row r="380" spans="2:9" s="26" customFormat="1" ht="21" hidden="1" customHeight="1" outlineLevel="1" x14ac:dyDescent="0.25">
      <c r="B380" s="130"/>
      <c r="C380" s="27"/>
      <c r="D380" s="18"/>
      <c r="E380" s="20"/>
      <c r="F380" s="28"/>
      <c r="G380" s="28">
        <f t="shared" si="28"/>
        <v>0</v>
      </c>
      <c r="H380" s="30" t="s">
        <v>15</v>
      </c>
      <c r="I380" s="30"/>
    </row>
    <row r="381" spans="2:9" s="68" customFormat="1" ht="21" hidden="1" customHeight="1" outlineLevel="1" x14ac:dyDescent="0.25">
      <c r="B381" s="69"/>
      <c r="C381" s="27"/>
      <c r="D381" s="65"/>
      <c r="E381" s="66"/>
      <c r="F381" s="125"/>
      <c r="G381" s="125">
        <f t="shared" si="28"/>
        <v>0</v>
      </c>
      <c r="H381" s="67" t="s">
        <v>15</v>
      </c>
      <c r="I381" s="134"/>
    </row>
    <row r="382" spans="2:9" s="68" customFormat="1" ht="21" hidden="1" customHeight="1" outlineLevel="1" x14ac:dyDescent="0.25">
      <c r="B382" s="69"/>
      <c r="C382" s="27"/>
      <c r="D382" s="65"/>
      <c r="E382" s="66"/>
      <c r="F382" s="125"/>
      <c r="G382" s="125">
        <f t="shared" si="28"/>
        <v>0</v>
      </c>
      <c r="H382" s="67" t="s">
        <v>15</v>
      </c>
      <c r="I382" s="134"/>
    </row>
    <row r="383" spans="2:9" s="68" customFormat="1" ht="21" hidden="1" customHeight="1" outlineLevel="1" x14ac:dyDescent="0.25">
      <c r="B383" s="69"/>
      <c r="C383" s="27"/>
      <c r="D383" s="65"/>
      <c r="E383" s="66"/>
      <c r="F383" s="125"/>
      <c r="G383" s="125">
        <f t="shared" si="28"/>
        <v>0</v>
      </c>
      <c r="H383" s="67" t="s">
        <v>15</v>
      </c>
      <c r="I383" s="134"/>
    </row>
    <row r="384" spans="2:9" s="68" customFormat="1" ht="21" hidden="1" customHeight="1" outlineLevel="1" x14ac:dyDescent="0.25">
      <c r="B384" s="27"/>
      <c r="C384" s="27"/>
      <c r="D384" s="18"/>
      <c r="E384" s="20"/>
      <c r="F384" s="28"/>
      <c r="G384" s="28">
        <f t="shared" si="28"/>
        <v>0</v>
      </c>
      <c r="H384" s="67" t="s">
        <v>15</v>
      </c>
      <c r="I384" s="134"/>
    </row>
    <row r="385" spans="2:9" s="26" customFormat="1" ht="21" hidden="1" customHeight="1" outlineLevel="1" x14ac:dyDescent="0.25">
      <c r="B385" s="27"/>
      <c r="C385" s="27"/>
      <c r="D385" s="18"/>
      <c r="E385" s="20"/>
      <c r="F385" s="28"/>
      <c r="G385" s="22"/>
      <c r="H385" s="30"/>
      <c r="I385" s="30"/>
    </row>
    <row r="386" spans="2:9" s="26" customFormat="1" ht="21" hidden="1" customHeight="1" outlineLevel="1" x14ac:dyDescent="0.25">
      <c r="B386" s="130"/>
      <c r="C386" s="27"/>
      <c r="D386" s="18"/>
      <c r="E386" s="20"/>
      <c r="F386" s="28"/>
      <c r="G386" s="28">
        <f t="shared" ref="G386:G391" si="29">PRODUCT(C386:F386)</f>
        <v>0</v>
      </c>
      <c r="H386" s="30"/>
      <c r="I386" s="30"/>
    </row>
    <row r="387" spans="2:9" s="26" customFormat="1" ht="21" hidden="1" customHeight="1" outlineLevel="1" x14ac:dyDescent="0.25">
      <c r="B387" s="130"/>
      <c r="C387" s="27"/>
      <c r="D387" s="18"/>
      <c r="E387" s="20"/>
      <c r="F387" s="28"/>
      <c r="G387" s="28">
        <f t="shared" si="29"/>
        <v>0</v>
      </c>
      <c r="H387" s="30" t="s">
        <v>15</v>
      </c>
      <c r="I387" s="30"/>
    </row>
    <row r="388" spans="2:9" s="68" customFormat="1" ht="21" hidden="1" customHeight="1" outlineLevel="1" x14ac:dyDescent="0.25">
      <c r="B388" s="69"/>
      <c r="C388" s="27"/>
      <c r="D388" s="65"/>
      <c r="E388" s="66"/>
      <c r="F388" s="125"/>
      <c r="G388" s="125">
        <f t="shared" si="29"/>
        <v>0</v>
      </c>
      <c r="H388" s="67" t="s">
        <v>15</v>
      </c>
      <c r="I388" s="134"/>
    </row>
    <row r="389" spans="2:9" s="68" customFormat="1" ht="21" hidden="1" customHeight="1" outlineLevel="1" x14ac:dyDescent="0.25">
      <c r="B389" s="69"/>
      <c r="C389" s="27"/>
      <c r="D389" s="65"/>
      <c r="E389" s="66"/>
      <c r="F389" s="125"/>
      <c r="G389" s="125">
        <f t="shared" si="29"/>
        <v>0</v>
      </c>
      <c r="H389" s="67" t="s">
        <v>15</v>
      </c>
      <c r="I389" s="134"/>
    </row>
    <row r="390" spans="2:9" s="68" customFormat="1" ht="21" hidden="1" customHeight="1" outlineLevel="1" x14ac:dyDescent="0.25">
      <c r="B390" s="69"/>
      <c r="C390" s="27"/>
      <c r="D390" s="65"/>
      <c r="E390" s="66"/>
      <c r="F390" s="125"/>
      <c r="G390" s="125">
        <f t="shared" si="29"/>
        <v>0</v>
      </c>
      <c r="H390" s="67" t="s">
        <v>15</v>
      </c>
      <c r="I390" s="134"/>
    </row>
    <row r="391" spans="2:9" s="68" customFormat="1" ht="21" hidden="1" customHeight="1" outlineLevel="1" x14ac:dyDescent="0.25">
      <c r="B391" s="27"/>
      <c r="C391" s="27"/>
      <c r="D391" s="18"/>
      <c r="E391" s="20"/>
      <c r="F391" s="28"/>
      <c r="G391" s="28">
        <f t="shared" si="29"/>
        <v>0</v>
      </c>
      <c r="H391" s="67" t="s">
        <v>15</v>
      </c>
      <c r="I391" s="134"/>
    </row>
    <row r="392" spans="2:9" s="26" customFormat="1" ht="21" hidden="1" customHeight="1" outlineLevel="1" x14ac:dyDescent="0.25">
      <c r="B392" s="130"/>
      <c r="C392" s="17"/>
      <c r="D392" s="18"/>
      <c r="E392" s="20"/>
      <c r="F392" s="21"/>
      <c r="G392" s="22"/>
      <c r="H392" s="30"/>
      <c r="I392" s="30"/>
    </row>
    <row r="393" spans="2:9" s="26" customFormat="1" ht="21" customHeight="1" collapsed="1" x14ac:dyDescent="0.25">
      <c r="B393" s="27"/>
      <c r="C393" s="27"/>
      <c r="D393" s="18"/>
      <c r="E393" s="20"/>
      <c r="F393" s="76"/>
      <c r="G393" s="22"/>
      <c r="H393" s="30"/>
      <c r="I393" s="30"/>
    </row>
    <row r="394" spans="2:9" s="8" customFormat="1" ht="21" customHeight="1" x14ac:dyDescent="0.25">
      <c r="B394" s="40" t="s">
        <v>22</v>
      </c>
      <c r="C394" s="44"/>
      <c r="D394" s="41"/>
      <c r="E394" s="43"/>
      <c r="F394" s="45" t="s">
        <v>23</v>
      </c>
      <c r="G394" s="46">
        <f>SUM(G350:G393)</f>
        <v>0</v>
      </c>
      <c r="H394" s="47" t="s">
        <v>15</v>
      </c>
      <c r="I394" s="47"/>
    </row>
    <row r="395" spans="2:9" s="8" customFormat="1" ht="21" customHeight="1" x14ac:dyDescent="0.25">
      <c r="B395" s="48"/>
      <c r="C395" s="49"/>
      <c r="D395" s="49"/>
      <c r="E395" s="51"/>
      <c r="F395" s="52" t="s">
        <v>24</v>
      </c>
      <c r="G395" s="53">
        <v>1</v>
      </c>
      <c r="H395" s="54" t="s">
        <v>4</v>
      </c>
      <c r="I395" s="54"/>
    </row>
    <row r="396" spans="2:9" s="8" customFormat="1" ht="21" customHeight="1" x14ac:dyDescent="0.25">
      <c r="B396" s="55"/>
      <c r="C396" s="128"/>
      <c r="D396" s="56"/>
      <c r="E396" s="58"/>
      <c r="F396" s="45" t="s">
        <v>25</v>
      </c>
      <c r="G396" s="59">
        <f>ROUND(G394*G395*10.764,2)</f>
        <v>0</v>
      </c>
      <c r="H396" s="47" t="s">
        <v>44</v>
      </c>
      <c r="I396" s="47"/>
    </row>
    <row r="399" spans="2:9" s="26" customFormat="1" ht="21" customHeight="1" x14ac:dyDescent="0.25">
      <c r="B399" s="184" t="s">
        <v>110</v>
      </c>
      <c r="C399" s="185"/>
      <c r="D399" s="185"/>
      <c r="E399" s="185"/>
      <c r="F399" s="185"/>
      <c r="G399" s="185"/>
      <c r="H399" s="185"/>
      <c r="I399" s="210"/>
    </row>
    <row r="400" spans="2:9" s="26" customFormat="1" ht="21" hidden="1" customHeight="1" outlineLevel="1" x14ac:dyDescent="0.25">
      <c r="B400" s="17"/>
      <c r="C400" s="17"/>
      <c r="D400" s="18"/>
      <c r="E400" s="20"/>
      <c r="F400" s="21"/>
      <c r="G400" s="22"/>
      <c r="H400" s="30"/>
      <c r="I400" s="30"/>
    </row>
    <row r="401" spans="2:11" s="26" customFormat="1" ht="21" hidden="1" customHeight="1" outlineLevel="1" x14ac:dyDescent="0.25">
      <c r="B401" s="27"/>
      <c r="C401" s="27"/>
      <c r="D401" s="18"/>
      <c r="E401" s="20"/>
      <c r="F401" s="28"/>
      <c r="G401" s="22">
        <f>PRODUCT(C401:F401)</f>
        <v>0</v>
      </c>
      <c r="H401" s="30" t="s">
        <v>15</v>
      </c>
      <c r="I401" s="30"/>
    </row>
    <row r="402" spans="2:11" s="26" customFormat="1" ht="21" hidden="1" customHeight="1" outlineLevel="1" x14ac:dyDescent="0.25">
      <c r="B402" s="27"/>
      <c r="C402" s="27"/>
      <c r="D402" s="18"/>
      <c r="E402" s="20"/>
      <c r="F402" s="135"/>
      <c r="G402" s="22">
        <f>PRODUCT(C402:F402)</f>
        <v>0</v>
      </c>
      <c r="H402" s="30" t="s">
        <v>15</v>
      </c>
      <c r="I402" s="30"/>
    </row>
    <row r="403" spans="2:11" s="26" customFormat="1" ht="21" hidden="1" customHeight="1" outlineLevel="1" x14ac:dyDescent="0.25">
      <c r="B403" s="27"/>
      <c r="C403" s="27"/>
      <c r="D403" s="18"/>
      <c r="E403" s="20"/>
      <c r="F403" s="28"/>
      <c r="G403" s="22">
        <f>PRODUCT(C403:F403)</f>
        <v>0</v>
      </c>
      <c r="H403" s="30" t="s">
        <v>15</v>
      </c>
      <c r="I403" s="30"/>
    </row>
    <row r="404" spans="2:11" s="68" customFormat="1" ht="21" hidden="1" customHeight="1" outlineLevel="1" x14ac:dyDescent="0.25">
      <c r="B404" s="27"/>
      <c r="C404" s="27"/>
      <c r="D404" s="18"/>
      <c r="E404" s="20"/>
      <c r="F404" s="28"/>
      <c r="G404" s="22">
        <f>PRODUCT(C404:F404)</f>
        <v>0</v>
      </c>
      <c r="H404" s="30" t="s">
        <v>15</v>
      </c>
      <c r="I404" s="23"/>
    </row>
    <row r="405" spans="2:11" s="26" customFormat="1" ht="21" hidden="1" customHeight="1" outlineLevel="1" x14ac:dyDescent="0.25">
      <c r="B405" s="17"/>
      <c r="C405" s="17"/>
      <c r="D405" s="18"/>
      <c r="E405" s="20"/>
      <c r="F405" s="21"/>
      <c r="G405" s="22">
        <f t="shared" ref="G405" si="30">PRODUCT(C405:F405)</f>
        <v>0</v>
      </c>
      <c r="H405" s="30" t="s">
        <v>15</v>
      </c>
      <c r="I405" s="30"/>
    </row>
    <row r="406" spans="2:11" s="26" customFormat="1" ht="21" customHeight="1" collapsed="1" x14ac:dyDescent="0.25">
      <c r="B406" s="27"/>
      <c r="C406" s="27"/>
      <c r="D406" s="18"/>
      <c r="E406" s="20"/>
      <c r="F406" s="76"/>
      <c r="G406" s="22"/>
      <c r="H406" s="30"/>
      <c r="I406" s="30"/>
    </row>
    <row r="407" spans="2:11" s="8" customFormat="1" ht="21" customHeight="1" x14ac:dyDescent="0.25">
      <c r="B407" s="40" t="s">
        <v>22</v>
      </c>
      <c r="C407" s="44"/>
      <c r="D407" s="41"/>
      <c r="E407" s="43"/>
      <c r="F407" s="45" t="s">
        <v>23</v>
      </c>
      <c r="G407" s="46">
        <f>SUM(G400:G406)</f>
        <v>0</v>
      </c>
      <c r="H407" s="47" t="s">
        <v>15</v>
      </c>
      <c r="I407" s="47"/>
    </row>
    <row r="408" spans="2:11" s="8" customFormat="1" ht="21" customHeight="1" x14ac:dyDescent="0.25">
      <c r="B408" s="48"/>
      <c r="C408" s="49"/>
      <c r="D408" s="49"/>
      <c r="E408" s="51"/>
      <c r="F408" s="52" t="s">
        <v>24</v>
      </c>
      <c r="G408" s="53">
        <v>1</v>
      </c>
      <c r="H408" s="54" t="s">
        <v>4</v>
      </c>
      <c r="I408" s="54"/>
    </row>
    <row r="409" spans="2:11" s="8" customFormat="1" ht="21" customHeight="1" x14ac:dyDescent="0.25">
      <c r="B409" s="55"/>
      <c r="C409" s="128"/>
      <c r="D409" s="56"/>
      <c r="E409" s="58"/>
      <c r="F409" s="45" t="s">
        <v>25</v>
      </c>
      <c r="G409" s="59">
        <f>ROUND(G407*G408*10.764,2)</f>
        <v>0</v>
      </c>
      <c r="H409" s="47" t="s">
        <v>44</v>
      </c>
      <c r="I409" s="47"/>
    </row>
    <row r="410" spans="2:11" ht="15.75" x14ac:dyDescent="0.25">
      <c r="K410" s="8"/>
    </row>
    <row r="411" spans="2:11" s="26" customFormat="1" ht="21" customHeight="1" x14ac:dyDescent="0.25">
      <c r="B411" s="184" t="s">
        <v>111</v>
      </c>
      <c r="C411" s="185"/>
      <c r="D411" s="185"/>
      <c r="E411" s="185"/>
      <c r="F411" s="185"/>
      <c r="G411" s="185"/>
      <c r="H411" s="185"/>
      <c r="I411" s="210"/>
    </row>
    <row r="412" spans="2:11" s="26" customFormat="1" ht="21" hidden="1" customHeight="1" outlineLevel="1" x14ac:dyDescent="0.25">
      <c r="B412" s="17"/>
      <c r="C412" s="17"/>
      <c r="D412" s="18"/>
      <c r="E412" s="20"/>
      <c r="F412" s="21"/>
      <c r="G412" s="22"/>
      <c r="H412" s="30"/>
      <c r="I412" s="30"/>
    </row>
    <row r="413" spans="2:11" s="26" customFormat="1" ht="21" hidden="1" customHeight="1" outlineLevel="1" x14ac:dyDescent="0.25">
      <c r="B413" s="27"/>
      <c r="C413" s="27"/>
      <c r="D413" s="18"/>
      <c r="E413" s="20"/>
      <c r="F413" s="28"/>
      <c r="G413" s="22">
        <f>PRODUCT(C413:F413)</f>
        <v>0</v>
      </c>
      <c r="H413" s="30" t="s">
        <v>15</v>
      </c>
      <c r="I413" s="30"/>
    </row>
    <row r="414" spans="2:11" s="26" customFormat="1" ht="21" hidden="1" customHeight="1" outlineLevel="1" x14ac:dyDescent="0.25">
      <c r="B414" s="27"/>
      <c r="C414" s="27"/>
      <c r="D414" s="18"/>
      <c r="E414" s="20"/>
      <c r="F414" s="28"/>
      <c r="G414" s="22"/>
      <c r="H414" s="30" t="s">
        <v>15</v>
      </c>
      <c r="I414" s="30"/>
    </row>
    <row r="415" spans="2:11" s="26" customFormat="1" ht="21" hidden="1" customHeight="1" outlineLevel="1" x14ac:dyDescent="0.25">
      <c r="B415" s="27"/>
      <c r="C415" s="27"/>
      <c r="D415" s="18"/>
      <c r="E415" s="20"/>
      <c r="F415" s="28"/>
      <c r="G415" s="22">
        <f t="shared" ref="G415:G419" si="31">PRODUCT(C415:F415)</f>
        <v>0</v>
      </c>
      <c r="H415" s="30" t="s">
        <v>15</v>
      </c>
      <c r="I415" s="30"/>
    </row>
    <row r="416" spans="2:11" s="68" customFormat="1" ht="21" hidden="1" customHeight="1" outlineLevel="1" x14ac:dyDescent="0.25">
      <c r="B416" s="69"/>
      <c r="C416" s="27"/>
      <c r="D416" s="65"/>
      <c r="E416" s="66"/>
      <c r="F416" s="125"/>
      <c r="G416" s="22">
        <f t="shared" si="31"/>
        <v>0</v>
      </c>
      <c r="H416" s="30" t="s">
        <v>15</v>
      </c>
      <c r="I416" s="23"/>
    </row>
    <row r="417" spans="2:11" s="68" customFormat="1" ht="21" hidden="1" customHeight="1" outlineLevel="1" x14ac:dyDescent="0.25">
      <c r="B417" s="69"/>
      <c r="C417" s="27"/>
      <c r="D417" s="65"/>
      <c r="E417" s="66"/>
      <c r="F417" s="125"/>
      <c r="G417" s="22">
        <f t="shared" si="31"/>
        <v>0</v>
      </c>
      <c r="H417" s="30" t="s">
        <v>15</v>
      </c>
      <c r="I417" s="23"/>
    </row>
    <row r="418" spans="2:11" s="26" customFormat="1" ht="21" hidden="1" customHeight="1" outlineLevel="1" x14ac:dyDescent="0.25">
      <c r="B418" s="27"/>
      <c r="C418" s="27"/>
      <c r="D418" s="18"/>
      <c r="E418" s="20"/>
      <c r="F418" s="28"/>
      <c r="G418" s="22">
        <f t="shared" si="31"/>
        <v>0</v>
      </c>
      <c r="H418" s="30" t="s">
        <v>15</v>
      </c>
      <c r="I418" s="30"/>
    </row>
    <row r="419" spans="2:11" s="26" customFormat="1" ht="21" hidden="1" customHeight="1" outlineLevel="1" x14ac:dyDescent="0.25">
      <c r="B419" s="17"/>
      <c r="C419" s="17"/>
      <c r="D419" s="18"/>
      <c r="E419" s="20"/>
      <c r="F419" s="21"/>
      <c r="G419" s="22">
        <f t="shared" si="31"/>
        <v>0</v>
      </c>
      <c r="H419" s="30" t="s">
        <v>15</v>
      </c>
      <c r="I419" s="30"/>
    </row>
    <row r="420" spans="2:11" s="26" customFormat="1" ht="21" customHeight="1" collapsed="1" x14ac:dyDescent="0.25">
      <c r="B420" s="27"/>
      <c r="C420" s="27"/>
      <c r="D420" s="18"/>
      <c r="E420" s="20"/>
      <c r="F420" s="76"/>
      <c r="G420" s="22"/>
      <c r="H420" s="30"/>
      <c r="I420" s="30"/>
    </row>
    <row r="421" spans="2:11" s="8" customFormat="1" ht="21" customHeight="1" x14ac:dyDescent="0.25">
      <c r="B421" s="40" t="s">
        <v>22</v>
      </c>
      <c r="C421" s="44"/>
      <c r="D421" s="41"/>
      <c r="E421" s="43"/>
      <c r="F421" s="45" t="s">
        <v>23</v>
      </c>
      <c r="G421" s="46">
        <f>SUM(G412:G420)</f>
        <v>0</v>
      </c>
      <c r="H421" s="47" t="s">
        <v>15</v>
      </c>
      <c r="I421" s="47"/>
    </row>
    <row r="422" spans="2:11" s="8" customFormat="1" ht="21" customHeight="1" x14ac:dyDescent="0.25">
      <c r="B422" s="48"/>
      <c r="C422" s="49"/>
      <c r="D422" s="49"/>
      <c r="E422" s="51"/>
      <c r="F422" s="52" t="s">
        <v>24</v>
      </c>
      <c r="G422" s="53">
        <v>1</v>
      </c>
      <c r="H422" s="54" t="s">
        <v>4</v>
      </c>
      <c r="I422" s="54"/>
    </row>
    <row r="423" spans="2:11" s="8" customFormat="1" ht="21" customHeight="1" x14ac:dyDescent="0.25">
      <c r="B423" s="55"/>
      <c r="C423" s="128"/>
      <c r="D423" s="56"/>
      <c r="E423" s="58"/>
      <c r="F423" s="45" t="s">
        <v>25</v>
      </c>
      <c r="G423" s="59">
        <f>ROUND(G421*G422*10.764,2)</f>
        <v>0</v>
      </c>
      <c r="H423" s="47" t="s">
        <v>44</v>
      </c>
      <c r="I423" s="47"/>
    </row>
    <row r="424" spans="2:11" ht="15.75" x14ac:dyDescent="0.25">
      <c r="K424" s="8"/>
    </row>
    <row r="425" spans="2:11" ht="15.75" x14ac:dyDescent="0.25">
      <c r="K425" s="8"/>
    </row>
    <row r="426" spans="2:11" s="26" customFormat="1" ht="21" customHeight="1" x14ac:dyDescent="0.25">
      <c r="B426" s="184" t="s">
        <v>112</v>
      </c>
      <c r="C426" s="185"/>
      <c r="D426" s="185"/>
      <c r="E426" s="185"/>
      <c r="F426" s="185"/>
      <c r="G426" s="185"/>
      <c r="H426" s="185"/>
      <c r="I426" s="210"/>
    </row>
    <row r="427" spans="2:11" s="26" customFormat="1" ht="21" hidden="1" customHeight="1" outlineLevel="1" x14ac:dyDescent="0.25">
      <c r="B427" s="17"/>
      <c r="C427" s="17"/>
      <c r="D427" s="18"/>
      <c r="E427" s="20"/>
      <c r="F427" s="21"/>
      <c r="G427" s="21"/>
      <c r="H427" s="30"/>
      <c r="I427" s="30"/>
    </row>
    <row r="428" spans="2:11" s="26" customFormat="1" ht="21" hidden="1" customHeight="1" outlineLevel="1" x14ac:dyDescent="0.25">
      <c r="B428" s="17"/>
      <c r="C428" s="27"/>
      <c r="D428" s="18"/>
      <c r="E428" s="20"/>
      <c r="F428" s="28"/>
      <c r="G428" s="28">
        <f t="shared" ref="G428:G433" si="32">PRODUCT(C428:F428)</f>
        <v>0</v>
      </c>
      <c r="H428" s="30"/>
      <c r="I428" s="30"/>
    </row>
    <row r="429" spans="2:11" s="26" customFormat="1" ht="21" hidden="1" customHeight="1" outlineLevel="1" x14ac:dyDescent="0.25">
      <c r="B429" s="27"/>
      <c r="C429" s="27"/>
      <c r="D429" s="18"/>
      <c r="E429" s="20"/>
      <c r="F429" s="28"/>
      <c r="G429" s="28">
        <f t="shared" si="32"/>
        <v>0</v>
      </c>
      <c r="H429" s="30" t="s">
        <v>15</v>
      </c>
      <c r="I429" s="30"/>
    </row>
    <row r="430" spans="2:11" s="68" customFormat="1" ht="21" hidden="1" customHeight="1" outlineLevel="1" x14ac:dyDescent="0.25">
      <c r="B430" s="69"/>
      <c r="C430" s="27"/>
      <c r="D430" s="65"/>
      <c r="E430" s="66"/>
      <c r="F430" s="125"/>
      <c r="G430" s="125">
        <f t="shared" si="32"/>
        <v>0</v>
      </c>
      <c r="H430" s="30" t="s">
        <v>15</v>
      </c>
      <c r="I430" s="23"/>
    </row>
    <row r="431" spans="2:11" s="26" customFormat="1" ht="21" hidden="1" customHeight="1" outlineLevel="1" x14ac:dyDescent="0.25">
      <c r="B431" s="27"/>
      <c r="C431" s="27"/>
      <c r="D431" s="18"/>
      <c r="E431" s="20"/>
      <c r="F431" s="28"/>
      <c r="G431" s="28">
        <f t="shared" si="32"/>
        <v>0</v>
      </c>
      <c r="H431" s="30" t="s">
        <v>15</v>
      </c>
      <c r="I431" s="30"/>
    </row>
    <row r="432" spans="2:11" s="68" customFormat="1" ht="21" hidden="1" customHeight="1" outlineLevel="1" x14ac:dyDescent="0.25">
      <c r="B432" s="69"/>
      <c r="C432" s="27"/>
      <c r="D432" s="65"/>
      <c r="E432" s="66"/>
      <c r="F432" s="125"/>
      <c r="G432" s="125">
        <f t="shared" si="32"/>
        <v>0</v>
      </c>
      <c r="H432" s="30" t="s">
        <v>15</v>
      </c>
      <c r="I432" s="23"/>
    </row>
    <row r="433" spans="2:9" s="26" customFormat="1" ht="21" hidden="1" customHeight="1" outlineLevel="1" x14ac:dyDescent="0.25">
      <c r="B433" s="27"/>
      <c r="C433" s="27"/>
      <c r="D433" s="18"/>
      <c r="E433" s="20"/>
      <c r="F433" s="28"/>
      <c r="G433" s="28">
        <f t="shared" si="32"/>
        <v>0</v>
      </c>
      <c r="H433" s="30" t="s">
        <v>15</v>
      </c>
      <c r="I433" s="30"/>
    </row>
    <row r="434" spans="2:9" s="68" customFormat="1" ht="21" hidden="1" customHeight="1" outlineLevel="1" x14ac:dyDescent="0.25">
      <c r="B434" s="69"/>
      <c r="C434" s="27"/>
      <c r="D434" s="65"/>
      <c r="E434" s="66"/>
      <c r="F434" s="125"/>
      <c r="G434" s="125"/>
      <c r="H434" s="30"/>
      <c r="I434" s="23"/>
    </row>
    <row r="435" spans="2:9" s="26" customFormat="1" ht="21" hidden="1" customHeight="1" outlineLevel="1" x14ac:dyDescent="0.25">
      <c r="B435" s="17"/>
      <c r="C435" s="27"/>
      <c r="D435" s="18"/>
      <c r="E435" s="20"/>
      <c r="F435" s="28"/>
      <c r="G435" s="28">
        <f t="shared" ref="G435:G441" si="33">PRODUCT(C435:F435)</f>
        <v>0</v>
      </c>
      <c r="H435" s="30"/>
      <c r="I435" s="30"/>
    </row>
    <row r="436" spans="2:9" s="26" customFormat="1" ht="21" hidden="1" customHeight="1" outlineLevel="1" x14ac:dyDescent="0.25">
      <c r="B436" s="27"/>
      <c r="C436" s="27"/>
      <c r="D436" s="18"/>
      <c r="E436" s="20"/>
      <c r="F436" s="28"/>
      <c r="G436" s="28">
        <f t="shared" si="33"/>
        <v>0</v>
      </c>
      <c r="H436" s="30" t="s">
        <v>15</v>
      </c>
      <c r="I436" s="30"/>
    </row>
    <row r="437" spans="2:9" s="68" customFormat="1" ht="21" hidden="1" customHeight="1" outlineLevel="1" x14ac:dyDescent="0.25">
      <c r="B437" s="69"/>
      <c r="C437" s="27"/>
      <c r="D437" s="65"/>
      <c r="E437" s="66"/>
      <c r="F437" s="125"/>
      <c r="G437" s="125">
        <f t="shared" si="33"/>
        <v>0</v>
      </c>
      <c r="H437" s="30" t="s">
        <v>15</v>
      </c>
      <c r="I437" s="23"/>
    </row>
    <row r="438" spans="2:9" s="26" customFormat="1" ht="21" hidden="1" customHeight="1" outlineLevel="1" x14ac:dyDescent="0.25">
      <c r="B438" s="27"/>
      <c r="C438" s="27"/>
      <c r="D438" s="18"/>
      <c r="E438" s="20"/>
      <c r="F438" s="28"/>
      <c r="G438" s="28">
        <f t="shared" si="33"/>
        <v>0</v>
      </c>
      <c r="H438" s="30" t="s">
        <v>15</v>
      </c>
      <c r="I438" s="30"/>
    </row>
    <row r="439" spans="2:9" s="68" customFormat="1" ht="21" hidden="1" customHeight="1" outlineLevel="1" x14ac:dyDescent="0.25">
      <c r="B439" s="69"/>
      <c r="C439" s="27"/>
      <c r="D439" s="65"/>
      <c r="E439" s="66"/>
      <c r="F439" s="125"/>
      <c r="G439" s="125">
        <f t="shared" si="33"/>
        <v>0</v>
      </c>
      <c r="H439" s="30" t="s">
        <v>15</v>
      </c>
      <c r="I439" s="23"/>
    </row>
    <row r="440" spans="2:9" s="26" customFormat="1" ht="21" hidden="1" customHeight="1" outlineLevel="1" x14ac:dyDescent="0.25">
      <c r="B440" s="27"/>
      <c r="C440" s="27"/>
      <c r="D440" s="18"/>
      <c r="E440" s="20"/>
      <c r="F440" s="28"/>
      <c r="G440" s="28">
        <f t="shared" si="33"/>
        <v>0</v>
      </c>
      <c r="H440" s="30" t="s">
        <v>15</v>
      </c>
      <c r="I440" s="30"/>
    </row>
    <row r="441" spans="2:9" s="68" customFormat="1" ht="21" hidden="1" customHeight="1" outlineLevel="1" x14ac:dyDescent="0.25">
      <c r="B441" s="69"/>
      <c r="C441" s="27"/>
      <c r="D441" s="65"/>
      <c r="E441" s="66"/>
      <c r="F441" s="125"/>
      <c r="G441" s="125">
        <f t="shared" si="33"/>
        <v>0</v>
      </c>
      <c r="H441" s="30" t="s">
        <v>15</v>
      </c>
      <c r="I441" s="23"/>
    </row>
    <row r="442" spans="2:9" s="68" customFormat="1" ht="21" hidden="1" customHeight="1" outlineLevel="1" x14ac:dyDescent="0.25">
      <c r="B442" s="69"/>
      <c r="C442" s="27"/>
      <c r="D442" s="65"/>
      <c r="E442" s="66"/>
      <c r="F442" s="125"/>
      <c r="G442" s="125"/>
      <c r="H442" s="30"/>
      <c r="I442" s="23"/>
    </row>
    <row r="443" spans="2:9" s="26" customFormat="1" ht="21" hidden="1" customHeight="1" outlineLevel="1" x14ac:dyDescent="0.25">
      <c r="B443" s="27"/>
      <c r="C443" s="27"/>
      <c r="D443" s="18"/>
      <c r="E443" s="20"/>
      <c r="F443" s="28"/>
      <c r="G443" s="28">
        <f t="shared" ref="G443:G447" si="34">PRODUCT(C443:F443)</f>
        <v>0</v>
      </c>
      <c r="H443" s="30" t="s">
        <v>15</v>
      </c>
      <c r="I443" s="30"/>
    </row>
    <row r="444" spans="2:9" s="68" customFormat="1" ht="21" hidden="1" customHeight="1" outlineLevel="1" x14ac:dyDescent="0.25">
      <c r="B444" s="69"/>
      <c r="C444" s="27"/>
      <c r="D444" s="65"/>
      <c r="E444" s="66"/>
      <c r="F444" s="125"/>
      <c r="G444" s="125">
        <f t="shared" si="34"/>
        <v>0</v>
      </c>
      <c r="H444" s="30" t="s">
        <v>15</v>
      </c>
      <c r="I444" s="23"/>
    </row>
    <row r="445" spans="2:9" s="26" customFormat="1" ht="21" hidden="1" customHeight="1" outlineLevel="1" x14ac:dyDescent="0.25">
      <c r="B445" s="27"/>
      <c r="C445" s="27"/>
      <c r="D445" s="18"/>
      <c r="E445" s="20"/>
      <c r="F445" s="28"/>
      <c r="G445" s="28">
        <f t="shared" si="34"/>
        <v>0</v>
      </c>
      <c r="H445" s="30" t="s">
        <v>15</v>
      </c>
      <c r="I445" s="30"/>
    </row>
    <row r="446" spans="2:9" s="68" customFormat="1" ht="21" hidden="1" customHeight="1" outlineLevel="1" x14ac:dyDescent="0.25">
      <c r="B446" s="69"/>
      <c r="C446" s="27"/>
      <c r="D446" s="65"/>
      <c r="E446" s="66"/>
      <c r="F446" s="125"/>
      <c r="G446" s="125">
        <f t="shared" si="34"/>
        <v>0</v>
      </c>
      <c r="H446" s="30" t="s">
        <v>15</v>
      </c>
      <c r="I446" s="23"/>
    </row>
    <row r="447" spans="2:9" s="26" customFormat="1" ht="21" hidden="1" customHeight="1" outlineLevel="1" x14ac:dyDescent="0.25">
      <c r="B447" s="27"/>
      <c r="C447" s="27"/>
      <c r="D447" s="18"/>
      <c r="E447" s="20"/>
      <c r="F447" s="28"/>
      <c r="G447" s="28">
        <f t="shared" si="34"/>
        <v>0</v>
      </c>
      <c r="H447" s="30" t="s">
        <v>15</v>
      </c>
      <c r="I447" s="30"/>
    </row>
    <row r="448" spans="2:9" s="68" customFormat="1" ht="21" hidden="1" customHeight="1" outlineLevel="1" x14ac:dyDescent="0.25">
      <c r="B448" s="69"/>
      <c r="C448" s="27"/>
      <c r="D448" s="65"/>
      <c r="E448" s="66"/>
      <c r="F448" s="125"/>
      <c r="G448" s="125"/>
      <c r="H448" s="30"/>
      <c r="I448" s="23"/>
    </row>
    <row r="449" spans="2:9" s="26" customFormat="1" ht="21" hidden="1" customHeight="1" outlineLevel="1" x14ac:dyDescent="0.25">
      <c r="B449" s="17"/>
      <c r="C449" s="27"/>
      <c r="D449" s="18"/>
      <c r="E449" s="20"/>
      <c r="F449" s="28"/>
      <c r="G449" s="28">
        <f t="shared" ref="G449:G461" si="35">PRODUCT(C449:F449)</f>
        <v>0</v>
      </c>
      <c r="H449" s="30"/>
      <c r="I449" s="30"/>
    </row>
    <row r="450" spans="2:9" s="26" customFormat="1" ht="21" hidden="1" customHeight="1" outlineLevel="1" x14ac:dyDescent="0.25">
      <c r="B450" s="27"/>
      <c r="C450" s="27"/>
      <c r="D450" s="18"/>
      <c r="E450" s="20"/>
      <c r="F450" s="28"/>
      <c r="G450" s="28">
        <f t="shared" si="35"/>
        <v>0</v>
      </c>
      <c r="H450" s="30" t="s">
        <v>15</v>
      </c>
      <c r="I450" s="30"/>
    </row>
    <row r="451" spans="2:9" s="68" customFormat="1" ht="21" hidden="1" customHeight="1" outlineLevel="1" x14ac:dyDescent="0.25">
      <c r="B451" s="69"/>
      <c r="C451" s="27"/>
      <c r="D451" s="65"/>
      <c r="E451" s="66"/>
      <c r="F451" s="125"/>
      <c r="G451" s="125">
        <f t="shared" si="35"/>
        <v>0</v>
      </c>
      <c r="H451" s="30" t="s">
        <v>15</v>
      </c>
      <c r="I451" s="23"/>
    </row>
    <row r="452" spans="2:9" s="26" customFormat="1" ht="21" hidden="1" customHeight="1" outlineLevel="1" x14ac:dyDescent="0.25">
      <c r="B452" s="27"/>
      <c r="C452" s="27"/>
      <c r="D452" s="18"/>
      <c r="E452" s="20"/>
      <c r="F452" s="28"/>
      <c r="G452" s="28">
        <f t="shared" si="35"/>
        <v>0</v>
      </c>
      <c r="H452" s="30" t="s">
        <v>15</v>
      </c>
      <c r="I452" s="30"/>
    </row>
    <row r="453" spans="2:9" s="68" customFormat="1" ht="21" hidden="1" customHeight="1" outlineLevel="1" x14ac:dyDescent="0.25">
      <c r="B453" s="69"/>
      <c r="C453" s="27"/>
      <c r="D453" s="65"/>
      <c r="E453" s="66"/>
      <c r="F453" s="125"/>
      <c r="G453" s="125">
        <f t="shared" si="35"/>
        <v>0</v>
      </c>
      <c r="H453" s="30" t="s">
        <v>15</v>
      </c>
      <c r="I453" s="23"/>
    </row>
    <row r="454" spans="2:9" s="26" customFormat="1" ht="21" hidden="1" customHeight="1" outlineLevel="1" x14ac:dyDescent="0.25">
      <c r="B454" s="27"/>
      <c r="C454" s="27"/>
      <c r="D454" s="18"/>
      <c r="E454" s="20"/>
      <c r="F454" s="28"/>
      <c r="G454" s="28">
        <f t="shared" si="35"/>
        <v>0</v>
      </c>
      <c r="H454" s="30" t="s">
        <v>15</v>
      </c>
      <c r="I454" s="30"/>
    </row>
    <row r="455" spans="2:9" s="68" customFormat="1" ht="21" hidden="1" customHeight="1" outlineLevel="1" x14ac:dyDescent="0.25">
      <c r="B455" s="69"/>
      <c r="C455" s="27"/>
      <c r="D455" s="65"/>
      <c r="E455" s="66"/>
      <c r="F455" s="125"/>
      <c r="G455" s="125">
        <f t="shared" si="35"/>
        <v>0</v>
      </c>
      <c r="H455" s="30" t="s">
        <v>15</v>
      </c>
      <c r="I455" s="23"/>
    </row>
    <row r="456" spans="2:9" s="68" customFormat="1" ht="21" hidden="1" customHeight="1" outlineLevel="1" x14ac:dyDescent="0.25">
      <c r="B456" s="69"/>
      <c r="C456" s="27"/>
      <c r="D456" s="65"/>
      <c r="E456" s="66"/>
      <c r="F456" s="125"/>
      <c r="G456" s="125"/>
      <c r="H456" s="30"/>
      <c r="I456" s="23"/>
    </row>
    <row r="457" spans="2:9" s="26" customFormat="1" ht="21" hidden="1" customHeight="1" outlineLevel="1" x14ac:dyDescent="0.25">
      <c r="B457" s="27"/>
      <c r="C457" s="27"/>
      <c r="D457" s="18"/>
      <c r="E457" s="20"/>
      <c r="F457" s="28"/>
      <c r="G457" s="28">
        <f t="shared" si="35"/>
        <v>0</v>
      </c>
      <c r="H457" s="30" t="s">
        <v>15</v>
      </c>
      <c r="I457" s="30"/>
    </row>
    <row r="458" spans="2:9" s="68" customFormat="1" ht="21" hidden="1" customHeight="1" outlineLevel="1" x14ac:dyDescent="0.25">
      <c r="B458" s="69"/>
      <c r="C458" s="27"/>
      <c r="D458" s="65"/>
      <c r="E458" s="66"/>
      <c r="F458" s="125"/>
      <c r="G458" s="125">
        <f t="shared" si="35"/>
        <v>0</v>
      </c>
      <c r="H458" s="30" t="s">
        <v>15</v>
      </c>
      <c r="I458" s="23"/>
    </row>
    <row r="459" spans="2:9" s="26" customFormat="1" ht="21" hidden="1" customHeight="1" outlineLevel="1" x14ac:dyDescent="0.25">
      <c r="B459" s="27"/>
      <c r="C459" s="27"/>
      <c r="D459" s="18"/>
      <c r="E459" s="20"/>
      <c r="F459" s="28"/>
      <c r="G459" s="28">
        <f t="shared" si="35"/>
        <v>0</v>
      </c>
      <c r="H459" s="30" t="s">
        <v>15</v>
      </c>
      <c r="I459" s="30"/>
    </row>
    <row r="460" spans="2:9" s="68" customFormat="1" ht="21" hidden="1" customHeight="1" outlineLevel="1" x14ac:dyDescent="0.25">
      <c r="B460" s="69"/>
      <c r="C460" s="27"/>
      <c r="D460" s="65"/>
      <c r="E460" s="66"/>
      <c r="F460" s="125"/>
      <c r="G460" s="125">
        <f t="shared" si="35"/>
        <v>0</v>
      </c>
      <c r="H460" s="30" t="s">
        <v>15</v>
      </c>
      <c r="I460" s="23"/>
    </row>
    <row r="461" spans="2:9" s="26" customFormat="1" ht="21" hidden="1" customHeight="1" outlineLevel="1" x14ac:dyDescent="0.25">
      <c r="B461" s="27"/>
      <c r="C461" s="27"/>
      <c r="D461" s="18"/>
      <c r="E461" s="20"/>
      <c r="F461" s="28"/>
      <c r="G461" s="28">
        <f t="shared" si="35"/>
        <v>0</v>
      </c>
      <c r="H461" s="30" t="s">
        <v>15</v>
      </c>
      <c r="I461" s="30"/>
    </row>
    <row r="462" spans="2:9" s="68" customFormat="1" ht="21" hidden="1" customHeight="1" outlineLevel="1" x14ac:dyDescent="0.25">
      <c r="B462" s="69"/>
      <c r="C462" s="27"/>
      <c r="D462" s="65"/>
      <c r="E462" s="66"/>
      <c r="F462" s="125"/>
      <c r="G462" s="125"/>
      <c r="H462" s="30"/>
      <c r="I462" s="23"/>
    </row>
    <row r="463" spans="2:9" s="26" customFormat="1" ht="21" hidden="1" customHeight="1" outlineLevel="1" x14ac:dyDescent="0.25">
      <c r="B463" s="17"/>
      <c r="C463" s="27"/>
      <c r="D463" s="18"/>
      <c r="E463" s="20"/>
      <c r="F463" s="28"/>
      <c r="G463" s="28">
        <f t="shared" ref="G463:G472" si="36">PRODUCT(C463:F463)</f>
        <v>0</v>
      </c>
      <c r="H463" s="30"/>
      <c r="I463" s="30"/>
    </row>
    <row r="464" spans="2:9" s="26" customFormat="1" ht="21" hidden="1" customHeight="1" outlineLevel="1" x14ac:dyDescent="0.25">
      <c r="B464" s="27"/>
      <c r="C464" s="27"/>
      <c r="D464" s="18"/>
      <c r="E464" s="20"/>
      <c r="F464" s="28"/>
      <c r="G464" s="28">
        <f t="shared" si="36"/>
        <v>0</v>
      </c>
      <c r="H464" s="30" t="s">
        <v>15</v>
      </c>
      <c r="I464" s="30"/>
    </row>
    <row r="465" spans="2:11" s="68" customFormat="1" ht="21" hidden="1" customHeight="1" outlineLevel="1" x14ac:dyDescent="0.25">
      <c r="B465" s="69"/>
      <c r="C465" s="27"/>
      <c r="D465" s="65"/>
      <c r="E465" s="66"/>
      <c r="F465" s="125"/>
      <c r="G465" s="125">
        <f t="shared" si="36"/>
        <v>0</v>
      </c>
      <c r="H465" s="30" t="s">
        <v>15</v>
      </c>
      <c r="I465" s="23"/>
    </row>
    <row r="466" spans="2:11" s="26" customFormat="1" ht="21" hidden="1" customHeight="1" outlineLevel="1" x14ac:dyDescent="0.25">
      <c r="B466" s="27"/>
      <c r="C466" s="27"/>
      <c r="D466" s="18"/>
      <c r="E466" s="20"/>
      <c r="F466" s="28"/>
      <c r="G466" s="28">
        <f t="shared" si="36"/>
        <v>0</v>
      </c>
      <c r="H466" s="30" t="s">
        <v>15</v>
      </c>
      <c r="I466" s="30"/>
    </row>
    <row r="467" spans="2:11" s="26" customFormat="1" ht="21" hidden="1" customHeight="1" outlineLevel="1" x14ac:dyDescent="0.25">
      <c r="B467" s="27"/>
      <c r="C467" s="27"/>
      <c r="D467" s="18"/>
      <c r="E467" s="20"/>
      <c r="F467" s="28"/>
      <c r="G467" s="28">
        <f t="shared" si="36"/>
        <v>0</v>
      </c>
      <c r="H467" s="30" t="s">
        <v>15</v>
      </c>
      <c r="I467" s="30"/>
    </row>
    <row r="468" spans="2:11" s="26" customFormat="1" ht="21" hidden="1" customHeight="1" outlineLevel="1" x14ac:dyDescent="0.25">
      <c r="B468" s="27"/>
      <c r="C468" s="27"/>
      <c r="D468" s="18"/>
      <c r="E468" s="20"/>
      <c r="F468" s="28"/>
      <c r="G468" s="28">
        <f t="shared" si="36"/>
        <v>0</v>
      </c>
      <c r="H468" s="30" t="s">
        <v>15</v>
      </c>
      <c r="I468" s="30"/>
    </row>
    <row r="469" spans="2:11" s="68" customFormat="1" ht="21" hidden="1" customHeight="1" outlineLevel="1" x14ac:dyDescent="0.25">
      <c r="B469" s="69"/>
      <c r="C469" s="27"/>
      <c r="D469" s="65"/>
      <c r="E469" s="66"/>
      <c r="F469" s="125"/>
      <c r="G469" s="125">
        <f t="shared" si="36"/>
        <v>0</v>
      </c>
      <c r="H469" s="30" t="s">
        <v>15</v>
      </c>
      <c r="I469" s="23"/>
    </row>
    <row r="470" spans="2:11" s="26" customFormat="1" ht="21" hidden="1" customHeight="1" outlineLevel="1" x14ac:dyDescent="0.25">
      <c r="B470" s="27"/>
      <c r="C470" s="27"/>
      <c r="D470" s="18"/>
      <c r="E470" s="20"/>
      <c r="F470" s="28"/>
      <c r="G470" s="28">
        <f t="shared" si="36"/>
        <v>0</v>
      </c>
      <c r="H470" s="30" t="s">
        <v>15</v>
      </c>
      <c r="I470" s="30"/>
    </row>
    <row r="471" spans="2:11" s="26" customFormat="1" ht="21" hidden="1" customHeight="1" outlineLevel="1" x14ac:dyDescent="0.25">
      <c r="B471" s="27"/>
      <c r="C471" s="27"/>
      <c r="D471" s="18"/>
      <c r="E471" s="20"/>
      <c r="F471" s="28"/>
      <c r="G471" s="28">
        <f t="shared" si="36"/>
        <v>0</v>
      </c>
      <c r="H471" s="30" t="s">
        <v>15</v>
      </c>
      <c r="I471" s="30"/>
    </row>
    <row r="472" spans="2:11" s="26" customFormat="1" ht="21" customHeight="1" collapsed="1" x14ac:dyDescent="0.25">
      <c r="B472" s="27"/>
      <c r="C472" s="27"/>
      <c r="D472" s="18"/>
      <c r="E472" s="20"/>
      <c r="F472" s="76"/>
      <c r="G472" s="76">
        <f t="shared" si="36"/>
        <v>0</v>
      </c>
      <c r="H472" s="30"/>
      <c r="I472" s="30"/>
    </row>
    <row r="473" spans="2:11" s="8" customFormat="1" ht="21" customHeight="1" x14ac:dyDescent="0.25">
      <c r="B473" s="40" t="s">
        <v>22</v>
      </c>
      <c r="C473" s="44"/>
      <c r="D473" s="41"/>
      <c r="E473" s="43"/>
      <c r="F473" s="45" t="s">
        <v>23</v>
      </c>
      <c r="G473" s="46">
        <f>SUM(G427:G472)</f>
        <v>0</v>
      </c>
      <c r="H473" s="47" t="s">
        <v>15</v>
      </c>
      <c r="I473" s="47"/>
    </row>
    <row r="474" spans="2:11" s="8" customFormat="1" ht="21" customHeight="1" x14ac:dyDescent="0.25">
      <c r="B474" s="48"/>
      <c r="C474" s="49"/>
      <c r="D474" s="49"/>
      <c r="E474" s="51"/>
      <c r="F474" s="52" t="s">
        <v>24</v>
      </c>
      <c r="G474" s="53">
        <v>1</v>
      </c>
      <c r="H474" s="54" t="s">
        <v>4</v>
      </c>
      <c r="I474" s="54"/>
    </row>
    <row r="475" spans="2:11" s="8" customFormat="1" ht="21" customHeight="1" x14ac:dyDescent="0.25">
      <c r="B475" s="55"/>
      <c r="C475" s="128"/>
      <c r="D475" s="56"/>
      <c r="E475" s="58"/>
      <c r="F475" s="45" t="s">
        <v>25</v>
      </c>
      <c r="G475" s="59">
        <f>ROUND(G473*G474*10.764,2)</f>
        <v>0</v>
      </c>
      <c r="H475" s="47" t="s">
        <v>44</v>
      </c>
      <c r="I475" s="47"/>
    </row>
    <row r="476" spans="2:11" ht="15.75" x14ac:dyDescent="0.25">
      <c r="K476" s="8"/>
    </row>
    <row r="477" spans="2:11" s="26" customFormat="1" ht="21" customHeight="1" x14ac:dyDescent="0.25">
      <c r="B477" s="184" t="s">
        <v>113</v>
      </c>
      <c r="C477" s="185"/>
      <c r="D477" s="185"/>
      <c r="E477" s="185"/>
      <c r="F477" s="185"/>
      <c r="G477" s="185"/>
      <c r="H477" s="185"/>
      <c r="I477" s="210"/>
    </row>
    <row r="478" spans="2:11" s="26" customFormat="1" ht="21" hidden="1" customHeight="1" outlineLevel="1" x14ac:dyDescent="0.25">
      <c r="B478" s="17"/>
      <c r="C478" s="17"/>
      <c r="D478" s="18"/>
      <c r="E478" s="20"/>
      <c r="F478" s="21"/>
      <c r="G478" s="22"/>
      <c r="H478" s="30"/>
      <c r="I478" s="30"/>
    </row>
    <row r="479" spans="2:11" s="26" customFormat="1" ht="21" hidden="1" customHeight="1" outlineLevel="1" x14ac:dyDescent="0.25">
      <c r="B479" s="27"/>
      <c r="C479" s="27"/>
      <c r="D479" s="18"/>
      <c r="E479" s="20"/>
      <c r="F479" s="28"/>
      <c r="G479" s="22">
        <f t="shared" ref="G479:G660" si="37">PRODUCT(C479:F479)</f>
        <v>0</v>
      </c>
      <c r="H479" s="30" t="s">
        <v>15</v>
      </c>
      <c r="I479" s="30"/>
    </row>
    <row r="480" spans="2:11" s="26" customFormat="1" ht="21" hidden="1" customHeight="1" outlineLevel="1" x14ac:dyDescent="0.25">
      <c r="B480" s="27"/>
      <c r="C480" s="27"/>
      <c r="D480" s="18"/>
      <c r="E480" s="20"/>
      <c r="F480" s="28"/>
      <c r="G480" s="22">
        <f t="shared" si="37"/>
        <v>0</v>
      </c>
      <c r="H480" s="30" t="s">
        <v>15</v>
      </c>
      <c r="I480" s="30"/>
    </row>
    <row r="481" spans="2:9" s="26" customFormat="1" ht="21" hidden="1" customHeight="1" outlineLevel="1" x14ac:dyDescent="0.25">
      <c r="B481" s="27"/>
      <c r="C481" s="27"/>
      <c r="D481" s="18"/>
      <c r="E481" s="20"/>
      <c r="F481" s="28"/>
      <c r="G481" s="22">
        <f t="shared" si="37"/>
        <v>0</v>
      </c>
      <c r="H481" s="30" t="s">
        <v>15</v>
      </c>
      <c r="I481" s="30"/>
    </row>
    <row r="482" spans="2:9" s="26" customFormat="1" ht="21" hidden="1" customHeight="1" outlineLevel="1" x14ac:dyDescent="0.25">
      <c r="B482" s="27"/>
      <c r="C482" s="27"/>
      <c r="D482" s="18"/>
      <c r="E482" s="20"/>
      <c r="F482" s="28"/>
      <c r="G482" s="22">
        <f t="shared" si="37"/>
        <v>0</v>
      </c>
      <c r="H482" s="30" t="s">
        <v>15</v>
      </c>
      <c r="I482" s="30"/>
    </row>
    <row r="483" spans="2:9" s="26" customFormat="1" ht="21" hidden="1" customHeight="1" outlineLevel="1" x14ac:dyDescent="0.25">
      <c r="B483" s="27"/>
      <c r="C483" s="27"/>
      <c r="D483" s="18"/>
      <c r="E483" s="20"/>
      <c r="F483" s="28"/>
      <c r="G483" s="22">
        <f t="shared" si="37"/>
        <v>0</v>
      </c>
      <c r="H483" s="30" t="s">
        <v>15</v>
      </c>
      <c r="I483" s="30"/>
    </row>
    <row r="484" spans="2:9" s="26" customFormat="1" ht="21" hidden="1" customHeight="1" outlineLevel="1" x14ac:dyDescent="0.25">
      <c r="B484" s="27"/>
      <c r="C484" s="27"/>
      <c r="D484" s="18"/>
      <c r="E484" s="20"/>
      <c r="F484" s="28"/>
      <c r="G484" s="22">
        <f t="shared" si="37"/>
        <v>0</v>
      </c>
      <c r="H484" s="30" t="s">
        <v>15</v>
      </c>
      <c r="I484" s="30"/>
    </row>
    <row r="485" spans="2:9" s="26" customFormat="1" ht="21" hidden="1" customHeight="1" outlineLevel="1" x14ac:dyDescent="0.25">
      <c r="B485" s="27"/>
      <c r="C485" s="27"/>
      <c r="D485" s="18"/>
      <c r="E485" s="20"/>
      <c r="F485" s="28"/>
      <c r="G485" s="22">
        <f t="shared" si="37"/>
        <v>0</v>
      </c>
      <c r="H485" s="30" t="s">
        <v>15</v>
      </c>
      <c r="I485" s="30"/>
    </row>
    <row r="486" spans="2:9" s="26" customFormat="1" ht="21" hidden="1" customHeight="1" outlineLevel="1" x14ac:dyDescent="0.25">
      <c r="B486" s="27"/>
      <c r="C486" s="27"/>
      <c r="D486" s="18"/>
      <c r="E486" s="20"/>
      <c r="F486" s="28"/>
      <c r="G486" s="22">
        <f t="shared" si="37"/>
        <v>0</v>
      </c>
      <c r="H486" s="30" t="s">
        <v>15</v>
      </c>
      <c r="I486" s="30"/>
    </row>
    <row r="487" spans="2:9" s="26" customFormat="1" ht="21" hidden="1" customHeight="1" outlineLevel="1" x14ac:dyDescent="0.25">
      <c r="B487" s="27"/>
      <c r="C487" s="27"/>
      <c r="D487" s="18"/>
      <c r="E487" s="20"/>
      <c r="F487" s="28"/>
      <c r="G487" s="22">
        <f t="shared" si="37"/>
        <v>0</v>
      </c>
      <c r="H487" s="30" t="s">
        <v>15</v>
      </c>
      <c r="I487" s="30"/>
    </row>
    <row r="488" spans="2:9" s="26" customFormat="1" ht="21" hidden="1" customHeight="1" outlineLevel="1" x14ac:dyDescent="0.25">
      <c r="B488" s="27"/>
      <c r="C488" s="27"/>
      <c r="D488" s="18"/>
      <c r="E488" s="20"/>
      <c r="F488" s="28"/>
      <c r="G488" s="22">
        <f t="shared" si="37"/>
        <v>0</v>
      </c>
      <c r="H488" s="30" t="s">
        <v>15</v>
      </c>
      <c r="I488" s="30"/>
    </row>
    <row r="489" spans="2:9" s="26" customFormat="1" ht="21" hidden="1" customHeight="1" outlineLevel="1" x14ac:dyDescent="0.25">
      <c r="B489" s="27"/>
      <c r="C489" s="27"/>
      <c r="D489" s="18"/>
      <c r="E489" s="20"/>
      <c r="F489" s="28"/>
      <c r="G489" s="22">
        <f t="shared" si="37"/>
        <v>0</v>
      </c>
      <c r="H489" s="30" t="s">
        <v>15</v>
      </c>
      <c r="I489" s="30"/>
    </row>
    <row r="490" spans="2:9" s="26" customFormat="1" ht="21" hidden="1" customHeight="1" outlineLevel="1" x14ac:dyDescent="0.25">
      <c r="B490" s="27"/>
      <c r="C490" s="27"/>
      <c r="D490" s="18"/>
      <c r="E490" s="20"/>
      <c r="F490" s="28"/>
      <c r="G490" s="22">
        <f t="shared" si="37"/>
        <v>0</v>
      </c>
      <c r="H490" s="30" t="s">
        <v>15</v>
      </c>
      <c r="I490" s="30"/>
    </row>
    <row r="491" spans="2:9" s="26" customFormat="1" ht="21" hidden="1" customHeight="1" outlineLevel="1" x14ac:dyDescent="0.25">
      <c r="B491" s="27"/>
      <c r="C491" s="27"/>
      <c r="D491" s="18"/>
      <c r="E491" s="20"/>
      <c r="F491" s="28"/>
      <c r="G491" s="22">
        <f t="shared" si="37"/>
        <v>0</v>
      </c>
      <c r="H491" s="30" t="s">
        <v>15</v>
      </c>
      <c r="I491" s="30"/>
    </row>
    <row r="492" spans="2:9" s="68" customFormat="1" ht="21" hidden="1" customHeight="1" outlineLevel="1" x14ac:dyDescent="0.25">
      <c r="B492" s="27"/>
      <c r="C492" s="27"/>
      <c r="D492" s="18"/>
      <c r="E492" s="20"/>
      <c r="F492" s="28"/>
      <c r="G492" s="22">
        <f t="shared" si="37"/>
        <v>0</v>
      </c>
      <c r="H492" s="30" t="s">
        <v>15</v>
      </c>
      <c r="I492" s="23"/>
    </row>
    <row r="493" spans="2:9" s="26" customFormat="1" ht="21" hidden="1" customHeight="1" outlineLevel="1" x14ac:dyDescent="0.25">
      <c r="B493" s="27"/>
      <c r="C493" s="27"/>
      <c r="D493" s="18"/>
      <c r="E493" s="20"/>
      <c r="F493" s="28"/>
      <c r="G493" s="22">
        <f t="shared" si="37"/>
        <v>0</v>
      </c>
      <c r="H493" s="30" t="s">
        <v>15</v>
      </c>
      <c r="I493" s="30"/>
    </row>
    <row r="494" spans="2:9" s="26" customFormat="1" ht="21" hidden="1" customHeight="1" outlineLevel="1" x14ac:dyDescent="0.25">
      <c r="B494" s="27"/>
      <c r="C494" s="27"/>
      <c r="D494" s="18"/>
      <c r="E494" s="20"/>
      <c r="F494" s="28"/>
      <c r="G494" s="22">
        <f t="shared" si="37"/>
        <v>0</v>
      </c>
      <c r="H494" s="30" t="s">
        <v>15</v>
      </c>
      <c r="I494" s="30"/>
    </row>
    <row r="495" spans="2:9" s="68" customFormat="1" ht="21" hidden="1" customHeight="1" outlineLevel="1" x14ac:dyDescent="0.25">
      <c r="B495" s="27"/>
      <c r="C495" s="27"/>
      <c r="D495" s="18"/>
      <c r="E495" s="20"/>
      <c r="F495" s="28"/>
      <c r="G495" s="22">
        <f t="shared" si="37"/>
        <v>0</v>
      </c>
      <c r="H495" s="30" t="s">
        <v>15</v>
      </c>
      <c r="I495" s="23"/>
    </row>
    <row r="496" spans="2:9" s="68" customFormat="1" ht="21" hidden="1" customHeight="1" outlineLevel="1" x14ac:dyDescent="0.25">
      <c r="B496" s="27"/>
      <c r="C496" s="27"/>
      <c r="D496" s="18"/>
      <c r="E496" s="20"/>
      <c r="F496" s="28"/>
      <c r="G496" s="22">
        <f t="shared" si="37"/>
        <v>0</v>
      </c>
      <c r="H496" s="30" t="s">
        <v>15</v>
      </c>
      <c r="I496" s="23"/>
    </row>
    <row r="497" spans="2:9" s="26" customFormat="1" ht="21" hidden="1" customHeight="1" outlineLevel="1" x14ac:dyDescent="0.25">
      <c r="B497" s="27"/>
      <c r="C497" s="27"/>
      <c r="D497" s="18"/>
      <c r="E497" s="20"/>
      <c r="F497" s="28"/>
      <c r="G497" s="22">
        <f t="shared" si="37"/>
        <v>0</v>
      </c>
      <c r="H497" s="30" t="s">
        <v>15</v>
      </c>
      <c r="I497" s="30"/>
    </row>
    <row r="498" spans="2:9" s="26" customFormat="1" ht="21" hidden="1" customHeight="1" outlineLevel="1" x14ac:dyDescent="0.25">
      <c r="B498" s="27"/>
      <c r="C498" s="27"/>
      <c r="D498" s="18"/>
      <c r="E498" s="20"/>
      <c r="F498" s="28"/>
      <c r="G498" s="22">
        <f t="shared" si="37"/>
        <v>0</v>
      </c>
      <c r="H498" s="30" t="s">
        <v>15</v>
      </c>
      <c r="I498" s="30"/>
    </row>
    <row r="499" spans="2:9" s="26" customFormat="1" ht="21" hidden="1" customHeight="1" outlineLevel="1" x14ac:dyDescent="0.25">
      <c r="B499" s="27"/>
      <c r="C499" s="27"/>
      <c r="D499" s="18"/>
      <c r="E499" s="20"/>
      <c r="F499" s="28"/>
      <c r="G499" s="22">
        <f t="shared" si="37"/>
        <v>0</v>
      </c>
      <c r="H499" s="30" t="s">
        <v>15</v>
      </c>
      <c r="I499" s="30"/>
    </row>
    <row r="500" spans="2:9" s="26" customFormat="1" ht="21" hidden="1" customHeight="1" outlineLevel="1" x14ac:dyDescent="0.25">
      <c r="B500" s="27"/>
      <c r="C500" s="27"/>
      <c r="D500" s="18"/>
      <c r="E500" s="20"/>
      <c r="F500" s="28"/>
      <c r="G500" s="22">
        <f t="shared" si="37"/>
        <v>0</v>
      </c>
      <c r="H500" s="30" t="s">
        <v>15</v>
      </c>
      <c r="I500" s="30"/>
    </row>
    <row r="501" spans="2:9" s="26" customFormat="1" ht="21" hidden="1" customHeight="1" outlineLevel="1" x14ac:dyDescent="0.25">
      <c r="B501" s="27"/>
      <c r="C501" s="27"/>
      <c r="D501" s="18"/>
      <c r="E501" s="20"/>
      <c r="F501" s="28"/>
      <c r="G501" s="22">
        <f t="shared" si="37"/>
        <v>0</v>
      </c>
      <c r="H501" s="30" t="s">
        <v>15</v>
      </c>
      <c r="I501" s="30"/>
    </row>
    <row r="502" spans="2:9" s="26" customFormat="1" ht="21" hidden="1" customHeight="1" outlineLevel="1" x14ac:dyDescent="0.25">
      <c r="B502" s="27"/>
      <c r="C502" s="27"/>
      <c r="D502" s="18"/>
      <c r="E502" s="20"/>
      <c r="F502" s="28"/>
      <c r="G502" s="22">
        <f t="shared" si="37"/>
        <v>0</v>
      </c>
      <c r="H502" s="30" t="s">
        <v>15</v>
      </c>
      <c r="I502" s="30"/>
    </row>
    <row r="503" spans="2:9" s="26" customFormat="1" ht="21" hidden="1" customHeight="1" outlineLevel="1" x14ac:dyDescent="0.25">
      <c r="B503" s="27"/>
      <c r="C503" s="27"/>
      <c r="D503" s="18"/>
      <c r="E503" s="20"/>
      <c r="F503" s="28"/>
      <c r="G503" s="22">
        <f t="shared" si="37"/>
        <v>0</v>
      </c>
      <c r="H503" s="30" t="s">
        <v>15</v>
      </c>
      <c r="I503" s="30"/>
    </row>
    <row r="504" spans="2:9" s="26" customFormat="1" ht="21" hidden="1" customHeight="1" outlineLevel="1" x14ac:dyDescent="0.25">
      <c r="B504" s="27"/>
      <c r="C504" s="27"/>
      <c r="D504" s="18"/>
      <c r="E504" s="20"/>
      <c r="F504" s="28"/>
      <c r="G504" s="22">
        <f t="shared" si="37"/>
        <v>0</v>
      </c>
      <c r="H504" s="30" t="s">
        <v>15</v>
      </c>
      <c r="I504" s="30"/>
    </row>
    <row r="505" spans="2:9" s="26" customFormat="1" ht="21" hidden="1" customHeight="1" outlineLevel="1" x14ac:dyDescent="0.25">
      <c r="B505" s="27"/>
      <c r="C505" s="27"/>
      <c r="D505" s="18"/>
      <c r="E505" s="20"/>
      <c r="F505" s="28"/>
      <c r="G505" s="22">
        <f t="shared" si="37"/>
        <v>0</v>
      </c>
      <c r="H505" s="30" t="s">
        <v>15</v>
      </c>
      <c r="I505" s="30"/>
    </row>
    <row r="506" spans="2:9" s="26" customFormat="1" ht="21" hidden="1" customHeight="1" outlineLevel="1" x14ac:dyDescent="0.25">
      <c r="B506" s="27"/>
      <c r="C506" s="27"/>
      <c r="D506" s="18"/>
      <c r="E506" s="20"/>
      <c r="F506" s="28"/>
      <c r="G506" s="22">
        <f t="shared" si="37"/>
        <v>0</v>
      </c>
      <c r="H506" s="30" t="s">
        <v>15</v>
      </c>
      <c r="I506" s="30"/>
    </row>
    <row r="507" spans="2:9" s="26" customFormat="1" ht="21" hidden="1" customHeight="1" outlineLevel="1" x14ac:dyDescent="0.25">
      <c r="B507" s="27"/>
      <c r="C507" s="27"/>
      <c r="D507" s="18"/>
      <c r="E507" s="20"/>
      <c r="F507" s="28"/>
      <c r="G507" s="22">
        <f t="shared" si="37"/>
        <v>0</v>
      </c>
      <c r="H507" s="30" t="s">
        <v>15</v>
      </c>
      <c r="I507" s="30"/>
    </row>
    <row r="508" spans="2:9" s="26" customFormat="1" ht="21" hidden="1" customHeight="1" outlineLevel="1" x14ac:dyDescent="0.25">
      <c r="B508" s="27"/>
      <c r="C508" s="27"/>
      <c r="D508" s="18"/>
      <c r="E508" s="20"/>
      <c r="F508" s="28"/>
      <c r="G508" s="22">
        <f t="shared" si="37"/>
        <v>0</v>
      </c>
      <c r="H508" s="30" t="s">
        <v>15</v>
      </c>
      <c r="I508" s="30"/>
    </row>
    <row r="509" spans="2:9" s="26" customFormat="1" ht="21" hidden="1" customHeight="1" outlineLevel="1" x14ac:dyDescent="0.25">
      <c r="B509" s="27"/>
      <c r="C509" s="27"/>
      <c r="D509" s="18"/>
      <c r="E509" s="20"/>
      <c r="F509" s="28"/>
      <c r="G509" s="22">
        <f t="shared" si="37"/>
        <v>0</v>
      </c>
      <c r="H509" s="30" t="s">
        <v>15</v>
      </c>
      <c r="I509" s="30"/>
    </row>
    <row r="510" spans="2:9" s="26" customFormat="1" ht="21" hidden="1" customHeight="1" outlineLevel="1" x14ac:dyDescent="0.25">
      <c r="B510" s="27"/>
      <c r="C510" s="27"/>
      <c r="D510" s="18"/>
      <c r="E510" s="20"/>
      <c r="F510" s="28"/>
      <c r="G510" s="22">
        <f t="shared" si="37"/>
        <v>0</v>
      </c>
      <c r="H510" s="30" t="s">
        <v>15</v>
      </c>
      <c r="I510" s="30"/>
    </row>
    <row r="511" spans="2:9" s="68" customFormat="1" ht="21" hidden="1" customHeight="1" outlineLevel="1" x14ac:dyDescent="0.25">
      <c r="B511" s="69"/>
      <c r="C511" s="27"/>
      <c r="D511" s="65"/>
      <c r="E511" s="66"/>
      <c r="F511" s="66"/>
      <c r="G511" s="66">
        <f t="shared" si="37"/>
        <v>0</v>
      </c>
      <c r="H511" s="66" t="s">
        <v>15</v>
      </c>
      <c r="I511" s="23"/>
    </row>
    <row r="512" spans="2:9" s="68" customFormat="1" ht="21" hidden="1" customHeight="1" outlineLevel="1" x14ac:dyDescent="0.25">
      <c r="B512" s="69"/>
      <c r="C512" s="27"/>
      <c r="D512" s="65"/>
      <c r="E512" s="66"/>
      <c r="F512" s="66"/>
      <c r="G512" s="66">
        <f t="shared" si="37"/>
        <v>0</v>
      </c>
      <c r="H512" s="66" t="s">
        <v>15</v>
      </c>
      <c r="I512" s="23"/>
    </row>
    <row r="513" spans="2:9" s="26" customFormat="1" ht="21" hidden="1" customHeight="1" outlineLevel="1" x14ac:dyDescent="0.25">
      <c r="B513" s="27"/>
      <c r="C513" s="27"/>
      <c r="D513" s="18"/>
      <c r="E513" s="20"/>
      <c r="F513" s="28"/>
      <c r="G513" s="22">
        <f t="shared" si="37"/>
        <v>0</v>
      </c>
      <c r="H513" s="30" t="s">
        <v>15</v>
      </c>
      <c r="I513" s="30"/>
    </row>
    <row r="514" spans="2:9" s="26" customFormat="1" ht="21" hidden="1" customHeight="1" outlineLevel="1" x14ac:dyDescent="0.25">
      <c r="B514" s="27"/>
      <c r="C514" s="27"/>
      <c r="D514" s="136"/>
      <c r="E514" s="137"/>
      <c r="F514" s="28"/>
      <c r="G514" s="22">
        <f t="shared" si="37"/>
        <v>0</v>
      </c>
      <c r="H514" s="30" t="s">
        <v>15</v>
      </c>
      <c r="I514" s="30"/>
    </row>
    <row r="515" spans="2:9" s="26" customFormat="1" ht="21" hidden="1" customHeight="1" outlineLevel="1" x14ac:dyDescent="0.25">
      <c r="B515" s="27"/>
      <c r="C515" s="27"/>
      <c r="D515" s="136"/>
      <c r="E515" s="137"/>
      <c r="F515" s="28"/>
      <c r="G515" s="22">
        <f t="shared" si="37"/>
        <v>0</v>
      </c>
      <c r="H515" s="30" t="s">
        <v>15</v>
      </c>
      <c r="I515" s="30"/>
    </row>
    <row r="516" spans="2:9" s="26" customFormat="1" ht="21" hidden="1" customHeight="1" outlineLevel="1" x14ac:dyDescent="0.25">
      <c r="B516" s="27"/>
      <c r="C516" s="27"/>
      <c r="D516" s="136"/>
      <c r="E516" s="137"/>
      <c r="F516" s="28"/>
      <c r="G516" s="22">
        <f t="shared" si="37"/>
        <v>0</v>
      </c>
      <c r="H516" s="30" t="s">
        <v>15</v>
      </c>
      <c r="I516" s="30"/>
    </row>
    <row r="517" spans="2:9" s="26" customFormat="1" ht="21" hidden="1" customHeight="1" outlineLevel="1" x14ac:dyDescent="0.25">
      <c r="B517" s="27"/>
      <c r="C517" s="27"/>
      <c r="D517" s="136"/>
      <c r="E517" s="137"/>
      <c r="F517" s="28"/>
      <c r="G517" s="22">
        <f t="shared" si="37"/>
        <v>0</v>
      </c>
      <c r="H517" s="30" t="s">
        <v>15</v>
      </c>
      <c r="I517" s="30"/>
    </row>
    <row r="518" spans="2:9" s="26" customFormat="1" ht="21" hidden="1" customHeight="1" outlineLevel="1" x14ac:dyDescent="0.25">
      <c r="B518" s="27"/>
      <c r="C518" s="27"/>
      <c r="D518" s="136"/>
      <c r="E518" s="137"/>
      <c r="F518" s="28"/>
      <c r="G518" s="22">
        <f t="shared" si="37"/>
        <v>0</v>
      </c>
      <c r="H518" s="30" t="s">
        <v>15</v>
      </c>
      <c r="I518" s="30"/>
    </row>
    <row r="519" spans="2:9" s="26" customFormat="1" ht="21" hidden="1" customHeight="1" outlineLevel="1" x14ac:dyDescent="0.25">
      <c r="B519" s="27"/>
      <c r="C519" s="27"/>
      <c r="D519" s="136"/>
      <c r="E519" s="137"/>
      <c r="F519" s="28"/>
      <c r="G519" s="22">
        <f t="shared" si="37"/>
        <v>0</v>
      </c>
      <c r="H519" s="30" t="s">
        <v>15</v>
      </c>
      <c r="I519" s="30"/>
    </row>
    <row r="520" spans="2:9" s="26" customFormat="1" ht="21" hidden="1" customHeight="1" outlineLevel="1" x14ac:dyDescent="0.25">
      <c r="B520" s="27"/>
      <c r="C520" s="27"/>
      <c r="D520" s="136"/>
      <c r="E520" s="137"/>
      <c r="F520" s="28"/>
      <c r="G520" s="22">
        <f t="shared" si="37"/>
        <v>0</v>
      </c>
      <c r="H520" s="30" t="s">
        <v>15</v>
      </c>
      <c r="I520" s="30"/>
    </row>
    <row r="521" spans="2:9" s="26" customFormat="1" ht="21" hidden="1" customHeight="1" outlineLevel="1" x14ac:dyDescent="0.25">
      <c r="B521" s="27"/>
      <c r="C521" s="27"/>
      <c r="D521" s="136"/>
      <c r="E521" s="137"/>
      <c r="F521" s="28"/>
      <c r="G521" s="22">
        <f t="shared" si="37"/>
        <v>0</v>
      </c>
      <c r="H521" s="30" t="s">
        <v>15</v>
      </c>
      <c r="I521" s="30"/>
    </row>
    <row r="522" spans="2:9" s="26" customFormat="1" ht="21" hidden="1" customHeight="1" outlineLevel="1" x14ac:dyDescent="0.25">
      <c r="B522" s="27"/>
      <c r="C522" s="27"/>
      <c r="D522" s="136"/>
      <c r="E522" s="137"/>
      <c r="F522" s="28"/>
      <c r="G522" s="22">
        <f t="shared" si="37"/>
        <v>0</v>
      </c>
      <c r="H522" s="30" t="s">
        <v>15</v>
      </c>
      <c r="I522" s="30"/>
    </row>
    <row r="523" spans="2:9" s="26" customFormat="1" ht="21" hidden="1" customHeight="1" outlineLevel="1" x14ac:dyDescent="0.25">
      <c r="B523" s="27"/>
      <c r="C523" s="27"/>
      <c r="D523" s="136"/>
      <c r="E523" s="137"/>
      <c r="F523" s="28"/>
      <c r="G523" s="22">
        <f t="shared" si="37"/>
        <v>0</v>
      </c>
      <c r="H523" s="30" t="s">
        <v>15</v>
      </c>
      <c r="I523" s="30"/>
    </row>
    <row r="524" spans="2:9" s="26" customFormat="1" ht="21" hidden="1" customHeight="1" outlineLevel="1" x14ac:dyDescent="0.25">
      <c r="B524" s="27"/>
      <c r="C524" s="27"/>
      <c r="D524" s="136"/>
      <c r="E524" s="137"/>
      <c r="F524" s="28"/>
      <c r="G524" s="22">
        <f t="shared" si="37"/>
        <v>0</v>
      </c>
      <c r="H524" s="30" t="s">
        <v>15</v>
      </c>
      <c r="I524" s="30"/>
    </row>
    <row r="525" spans="2:9" s="26" customFormat="1" ht="21" hidden="1" customHeight="1" outlineLevel="1" x14ac:dyDescent="0.25">
      <c r="B525" s="27"/>
      <c r="C525" s="27"/>
      <c r="D525" s="136"/>
      <c r="E525" s="137"/>
      <c r="F525" s="28"/>
      <c r="G525" s="22">
        <f t="shared" si="37"/>
        <v>0</v>
      </c>
      <c r="H525" s="30" t="s">
        <v>15</v>
      </c>
      <c r="I525" s="30"/>
    </row>
    <row r="526" spans="2:9" s="26" customFormat="1" ht="21" hidden="1" customHeight="1" outlineLevel="1" x14ac:dyDescent="0.25">
      <c r="B526" s="27"/>
      <c r="C526" s="27"/>
      <c r="D526" s="136"/>
      <c r="E526" s="137"/>
      <c r="F526" s="28"/>
      <c r="G526" s="22">
        <f t="shared" si="37"/>
        <v>0</v>
      </c>
      <c r="H526" s="30" t="s">
        <v>15</v>
      </c>
      <c r="I526" s="30"/>
    </row>
    <row r="527" spans="2:9" s="26" customFormat="1" ht="21" hidden="1" customHeight="1" outlineLevel="1" x14ac:dyDescent="0.25">
      <c r="B527" s="27"/>
      <c r="C527" s="27"/>
      <c r="D527" s="136"/>
      <c r="E527" s="137"/>
      <c r="F527" s="28"/>
      <c r="G527" s="22">
        <f t="shared" si="37"/>
        <v>0</v>
      </c>
      <c r="H527" s="30" t="s">
        <v>15</v>
      </c>
      <c r="I527" s="30"/>
    </row>
    <row r="528" spans="2:9" s="26" customFormat="1" ht="21" hidden="1" customHeight="1" outlineLevel="1" x14ac:dyDescent="0.25">
      <c r="B528" s="27"/>
      <c r="C528" s="27"/>
      <c r="D528" s="136"/>
      <c r="E528" s="137"/>
      <c r="F528" s="28"/>
      <c r="G528" s="22">
        <f t="shared" si="37"/>
        <v>0</v>
      </c>
      <c r="H528" s="30" t="s">
        <v>15</v>
      </c>
      <c r="I528" s="30"/>
    </row>
    <row r="529" spans="2:9" s="26" customFormat="1" ht="21" hidden="1" customHeight="1" outlineLevel="1" x14ac:dyDescent="0.25">
      <c r="B529" s="27"/>
      <c r="C529" s="27"/>
      <c r="D529" s="136"/>
      <c r="E529" s="137"/>
      <c r="F529" s="28"/>
      <c r="G529" s="22">
        <f t="shared" si="37"/>
        <v>0</v>
      </c>
      <c r="H529" s="30" t="s">
        <v>15</v>
      </c>
      <c r="I529" s="30"/>
    </row>
    <row r="530" spans="2:9" s="26" customFormat="1" ht="21" hidden="1" customHeight="1" outlineLevel="1" x14ac:dyDescent="0.25">
      <c r="B530" s="27"/>
      <c r="C530" s="27"/>
      <c r="D530" s="136"/>
      <c r="E530" s="137"/>
      <c r="F530" s="28"/>
      <c r="G530" s="22">
        <f t="shared" si="37"/>
        <v>0</v>
      </c>
      <c r="H530" s="30" t="s">
        <v>15</v>
      </c>
      <c r="I530" s="30"/>
    </row>
    <row r="531" spans="2:9" s="26" customFormat="1" ht="21" hidden="1" customHeight="1" outlineLevel="1" x14ac:dyDescent="0.25">
      <c r="B531" s="27"/>
      <c r="C531" s="27"/>
      <c r="D531" s="136"/>
      <c r="E531" s="137"/>
      <c r="F531" s="28"/>
      <c r="G531" s="22">
        <f t="shared" si="37"/>
        <v>0</v>
      </c>
      <c r="H531" s="30" t="s">
        <v>15</v>
      </c>
      <c r="I531" s="30"/>
    </row>
    <row r="532" spans="2:9" s="26" customFormat="1" ht="21" hidden="1" customHeight="1" outlineLevel="1" x14ac:dyDescent="0.25">
      <c r="B532" s="27"/>
      <c r="C532" s="27"/>
      <c r="D532" s="136"/>
      <c r="E532" s="137"/>
      <c r="F532" s="28"/>
      <c r="G532" s="22">
        <f t="shared" si="37"/>
        <v>0</v>
      </c>
      <c r="H532" s="30" t="s">
        <v>15</v>
      </c>
      <c r="I532" s="30"/>
    </row>
    <row r="533" spans="2:9" s="26" customFormat="1" ht="21" hidden="1" customHeight="1" outlineLevel="1" x14ac:dyDescent="0.25">
      <c r="B533" s="27"/>
      <c r="C533" s="27"/>
      <c r="D533" s="136"/>
      <c r="E533" s="137"/>
      <c r="F533" s="28"/>
      <c r="G533" s="22">
        <f t="shared" si="37"/>
        <v>0</v>
      </c>
      <c r="H533" s="30" t="s">
        <v>15</v>
      </c>
      <c r="I533" s="30"/>
    </row>
    <row r="534" spans="2:9" s="26" customFormat="1" ht="21" hidden="1" customHeight="1" outlineLevel="1" x14ac:dyDescent="0.25">
      <c r="B534" s="27"/>
      <c r="C534" s="27"/>
      <c r="D534" s="136"/>
      <c r="E534" s="137"/>
      <c r="F534" s="28"/>
      <c r="G534" s="22">
        <f t="shared" si="37"/>
        <v>0</v>
      </c>
      <c r="H534" s="30" t="s">
        <v>15</v>
      </c>
      <c r="I534" s="30"/>
    </row>
    <row r="535" spans="2:9" s="26" customFormat="1" ht="21" hidden="1" customHeight="1" outlineLevel="1" x14ac:dyDescent="0.25">
      <c r="B535" s="27"/>
      <c r="C535" s="27"/>
      <c r="D535" s="136"/>
      <c r="E535" s="137"/>
      <c r="F535" s="28"/>
      <c r="G535" s="22">
        <f t="shared" si="37"/>
        <v>0</v>
      </c>
      <c r="H535" s="30" t="s">
        <v>15</v>
      </c>
      <c r="I535" s="30"/>
    </row>
    <row r="536" spans="2:9" s="26" customFormat="1" ht="21" hidden="1" customHeight="1" outlineLevel="1" x14ac:dyDescent="0.25">
      <c r="B536" s="27"/>
      <c r="C536" s="27"/>
      <c r="D536" s="136"/>
      <c r="E536" s="137"/>
      <c r="F536" s="28"/>
      <c r="G536" s="22">
        <f t="shared" si="37"/>
        <v>0</v>
      </c>
      <c r="H536" s="30" t="s">
        <v>15</v>
      </c>
      <c r="I536" s="30"/>
    </row>
    <row r="537" spans="2:9" s="26" customFormat="1" ht="21" hidden="1" customHeight="1" outlineLevel="1" x14ac:dyDescent="0.25">
      <c r="B537" s="27"/>
      <c r="C537" s="27"/>
      <c r="D537" s="136"/>
      <c r="E537" s="137"/>
      <c r="F537" s="28"/>
      <c r="G537" s="22">
        <f t="shared" si="37"/>
        <v>0</v>
      </c>
      <c r="H537" s="30" t="s">
        <v>15</v>
      </c>
      <c r="I537" s="30"/>
    </row>
    <row r="538" spans="2:9" s="26" customFormat="1" ht="21" hidden="1" customHeight="1" outlineLevel="1" x14ac:dyDescent="0.25">
      <c r="B538" s="27"/>
      <c r="C538" s="27"/>
      <c r="D538" s="136"/>
      <c r="E538" s="137"/>
      <c r="F538" s="28"/>
      <c r="G538" s="22">
        <f t="shared" si="37"/>
        <v>0</v>
      </c>
      <c r="H538" s="30" t="s">
        <v>15</v>
      </c>
      <c r="I538" s="30"/>
    </row>
    <row r="539" spans="2:9" s="26" customFormat="1" ht="21" hidden="1" customHeight="1" outlineLevel="1" x14ac:dyDescent="0.25">
      <c r="B539" s="27"/>
      <c r="C539" s="27"/>
      <c r="D539" s="136"/>
      <c r="E539" s="137"/>
      <c r="F539" s="28"/>
      <c r="G539" s="22">
        <f t="shared" si="37"/>
        <v>0</v>
      </c>
      <c r="H539" s="30" t="s">
        <v>15</v>
      </c>
      <c r="I539" s="30"/>
    </row>
    <row r="540" spans="2:9" s="26" customFormat="1" ht="21" hidden="1" customHeight="1" outlineLevel="1" x14ac:dyDescent="0.25">
      <c r="B540" s="27"/>
      <c r="C540" s="27"/>
      <c r="D540" s="136"/>
      <c r="E540" s="137"/>
      <c r="F540" s="28"/>
      <c r="G540" s="22">
        <f t="shared" si="37"/>
        <v>0</v>
      </c>
      <c r="H540" s="30" t="s">
        <v>15</v>
      </c>
      <c r="I540" s="30"/>
    </row>
    <row r="541" spans="2:9" s="26" customFormat="1" ht="21" hidden="1" customHeight="1" outlineLevel="1" x14ac:dyDescent="0.25">
      <c r="B541" s="27"/>
      <c r="C541" s="27"/>
      <c r="D541" s="136"/>
      <c r="E541" s="137"/>
      <c r="F541" s="28"/>
      <c r="G541" s="22">
        <f t="shared" si="37"/>
        <v>0</v>
      </c>
      <c r="H541" s="30" t="s">
        <v>15</v>
      </c>
      <c r="I541" s="30"/>
    </row>
    <row r="542" spans="2:9" s="26" customFormat="1" ht="21" hidden="1" customHeight="1" outlineLevel="1" x14ac:dyDescent="0.25">
      <c r="B542" s="27"/>
      <c r="C542" s="27"/>
      <c r="D542" s="136"/>
      <c r="E542" s="137"/>
      <c r="F542" s="28"/>
      <c r="G542" s="22">
        <f t="shared" si="37"/>
        <v>0</v>
      </c>
      <c r="H542" s="30" t="s">
        <v>15</v>
      </c>
      <c r="I542" s="30"/>
    </row>
    <row r="543" spans="2:9" s="26" customFormat="1" ht="21" hidden="1" customHeight="1" outlineLevel="1" x14ac:dyDescent="0.25">
      <c r="B543" s="27"/>
      <c r="C543" s="27"/>
      <c r="D543" s="136"/>
      <c r="E543" s="137"/>
      <c r="F543" s="28"/>
      <c r="G543" s="22">
        <f t="shared" si="37"/>
        <v>0</v>
      </c>
      <c r="H543" s="30" t="s">
        <v>15</v>
      </c>
      <c r="I543" s="30"/>
    </row>
    <row r="544" spans="2:9" s="26" customFormat="1" ht="21" hidden="1" customHeight="1" outlineLevel="1" x14ac:dyDescent="0.25">
      <c r="B544" s="27"/>
      <c r="C544" s="27"/>
      <c r="D544" s="136"/>
      <c r="E544" s="137"/>
      <c r="F544" s="28"/>
      <c r="G544" s="22">
        <f t="shared" si="37"/>
        <v>0</v>
      </c>
      <c r="H544" s="30" t="s">
        <v>15</v>
      </c>
      <c r="I544" s="30"/>
    </row>
    <row r="545" spans="2:9" s="26" customFormat="1" ht="21" hidden="1" customHeight="1" outlineLevel="1" x14ac:dyDescent="0.25">
      <c r="B545" s="27"/>
      <c r="C545" s="27"/>
      <c r="D545" s="136"/>
      <c r="E545" s="137"/>
      <c r="F545" s="28"/>
      <c r="G545" s="22">
        <f t="shared" si="37"/>
        <v>0</v>
      </c>
      <c r="H545" s="30" t="s">
        <v>15</v>
      </c>
      <c r="I545" s="30"/>
    </row>
    <row r="546" spans="2:9" s="26" customFormat="1" ht="21" hidden="1" customHeight="1" outlineLevel="1" x14ac:dyDescent="0.25">
      <c r="B546" s="27"/>
      <c r="C546" s="27"/>
      <c r="D546" s="136"/>
      <c r="E546" s="137"/>
      <c r="F546" s="28"/>
      <c r="G546" s="22">
        <f t="shared" si="37"/>
        <v>0</v>
      </c>
      <c r="H546" s="30" t="s">
        <v>15</v>
      </c>
      <c r="I546" s="30"/>
    </row>
    <row r="547" spans="2:9" s="26" customFormat="1" ht="21" hidden="1" customHeight="1" outlineLevel="1" x14ac:dyDescent="0.25">
      <c r="B547" s="27"/>
      <c r="C547" s="27"/>
      <c r="D547" s="136"/>
      <c r="E547" s="137"/>
      <c r="F547" s="28"/>
      <c r="G547" s="22">
        <f t="shared" si="37"/>
        <v>0</v>
      </c>
      <c r="H547" s="30" t="s">
        <v>15</v>
      </c>
      <c r="I547" s="30"/>
    </row>
    <row r="548" spans="2:9" s="26" customFormat="1" ht="21" hidden="1" customHeight="1" outlineLevel="1" x14ac:dyDescent="0.25">
      <c r="B548" s="27"/>
      <c r="C548" s="27"/>
      <c r="D548" s="136"/>
      <c r="E548" s="137"/>
      <c r="F548" s="28"/>
      <c r="G548" s="22">
        <f t="shared" si="37"/>
        <v>0</v>
      </c>
      <c r="H548" s="30" t="s">
        <v>15</v>
      </c>
      <c r="I548" s="30"/>
    </row>
    <row r="549" spans="2:9" s="26" customFormat="1" ht="21" hidden="1" customHeight="1" outlineLevel="1" x14ac:dyDescent="0.25">
      <c r="B549" s="27"/>
      <c r="C549" s="27"/>
      <c r="D549" s="136"/>
      <c r="E549" s="137"/>
      <c r="F549" s="28"/>
      <c r="G549" s="22">
        <f t="shared" si="37"/>
        <v>0</v>
      </c>
      <c r="H549" s="30" t="s">
        <v>15</v>
      </c>
      <c r="I549" s="30"/>
    </row>
    <row r="550" spans="2:9" s="26" customFormat="1" ht="21" hidden="1" customHeight="1" outlineLevel="1" x14ac:dyDescent="0.25">
      <c r="B550" s="27"/>
      <c r="C550" s="27"/>
      <c r="D550" s="136"/>
      <c r="E550" s="137"/>
      <c r="F550" s="28"/>
      <c r="G550" s="22">
        <f t="shared" si="37"/>
        <v>0</v>
      </c>
      <c r="H550" s="30" t="s">
        <v>15</v>
      </c>
      <c r="I550" s="30"/>
    </row>
    <row r="551" spans="2:9" s="26" customFormat="1" ht="21" hidden="1" customHeight="1" outlineLevel="1" x14ac:dyDescent="0.25">
      <c r="B551" s="27"/>
      <c r="C551" s="27"/>
      <c r="D551" s="136"/>
      <c r="E551" s="137"/>
      <c r="F551" s="28"/>
      <c r="G551" s="22">
        <f t="shared" si="37"/>
        <v>0</v>
      </c>
      <c r="H551" s="30" t="s">
        <v>15</v>
      </c>
      <c r="I551" s="30"/>
    </row>
    <row r="552" spans="2:9" s="26" customFormat="1" ht="21" hidden="1" customHeight="1" outlineLevel="1" x14ac:dyDescent="0.25">
      <c r="B552" s="27"/>
      <c r="C552" s="27"/>
      <c r="D552" s="136"/>
      <c r="E552" s="137"/>
      <c r="F552" s="28"/>
      <c r="G552" s="22"/>
      <c r="H552" s="30" t="s">
        <v>15</v>
      </c>
      <c r="I552" s="30"/>
    </row>
    <row r="553" spans="2:9" s="26" customFormat="1" ht="21" hidden="1" customHeight="1" outlineLevel="1" x14ac:dyDescent="0.25">
      <c r="B553" s="27"/>
      <c r="C553" s="27"/>
      <c r="D553" s="136"/>
      <c r="E553" s="137"/>
      <c r="F553" s="28"/>
      <c r="G553" s="22">
        <f t="shared" ref="G553:G561" si="38">PRODUCT(C553:F553)</f>
        <v>0</v>
      </c>
      <c r="H553" s="30" t="s">
        <v>15</v>
      </c>
      <c r="I553" s="30"/>
    </row>
    <row r="554" spans="2:9" s="26" customFormat="1" ht="21" hidden="1" customHeight="1" outlineLevel="1" x14ac:dyDescent="0.25">
      <c r="B554" s="27"/>
      <c r="C554" s="27"/>
      <c r="D554" s="136"/>
      <c r="E554" s="137"/>
      <c r="F554" s="28"/>
      <c r="G554" s="22">
        <f t="shared" si="38"/>
        <v>0</v>
      </c>
      <c r="H554" s="30" t="s">
        <v>15</v>
      </c>
      <c r="I554" s="30"/>
    </row>
    <row r="555" spans="2:9" s="26" customFormat="1" ht="21" hidden="1" customHeight="1" outlineLevel="1" x14ac:dyDescent="0.25">
      <c r="B555" s="27"/>
      <c r="C555" s="27"/>
      <c r="D555" s="136"/>
      <c r="E555" s="137"/>
      <c r="F555" s="28"/>
      <c r="G555" s="22">
        <f t="shared" si="38"/>
        <v>0</v>
      </c>
      <c r="H555" s="30" t="s">
        <v>15</v>
      </c>
      <c r="I555" s="30"/>
    </row>
    <row r="556" spans="2:9" s="26" customFormat="1" ht="21" hidden="1" customHeight="1" outlineLevel="1" x14ac:dyDescent="0.25">
      <c r="B556" s="27"/>
      <c r="C556" s="27"/>
      <c r="D556" s="136"/>
      <c r="E556" s="137"/>
      <c r="F556" s="28"/>
      <c r="G556" s="22">
        <f t="shared" si="38"/>
        <v>0</v>
      </c>
      <c r="H556" s="30" t="s">
        <v>15</v>
      </c>
      <c r="I556" s="30"/>
    </row>
    <row r="557" spans="2:9" s="26" customFormat="1" ht="21" hidden="1" customHeight="1" outlineLevel="1" x14ac:dyDescent="0.25">
      <c r="B557" s="27"/>
      <c r="C557" s="27"/>
      <c r="D557" s="136"/>
      <c r="E557" s="137"/>
      <c r="F557" s="28"/>
      <c r="G557" s="22">
        <f t="shared" si="38"/>
        <v>0</v>
      </c>
      <c r="H557" s="30" t="s">
        <v>15</v>
      </c>
      <c r="I557" s="30"/>
    </row>
    <row r="558" spans="2:9" s="26" customFormat="1" ht="21" hidden="1" customHeight="1" outlineLevel="1" x14ac:dyDescent="0.25">
      <c r="B558" s="27"/>
      <c r="C558" s="27"/>
      <c r="D558" s="136"/>
      <c r="E558" s="137"/>
      <c r="F558" s="28"/>
      <c r="G558" s="22">
        <f t="shared" si="38"/>
        <v>0</v>
      </c>
      <c r="H558" s="30" t="s">
        <v>15</v>
      </c>
      <c r="I558" s="30"/>
    </row>
    <row r="559" spans="2:9" s="26" customFormat="1" ht="21" hidden="1" customHeight="1" outlineLevel="1" x14ac:dyDescent="0.25">
      <c r="B559" s="27"/>
      <c r="C559" s="27"/>
      <c r="D559" s="136"/>
      <c r="E559" s="137"/>
      <c r="F559" s="28"/>
      <c r="G559" s="22">
        <f t="shared" si="38"/>
        <v>0</v>
      </c>
      <c r="H559" s="30" t="s">
        <v>15</v>
      </c>
      <c r="I559" s="30"/>
    </row>
    <row r="560" spans="2:9" s="26" customFormat="1" ht="21" hidden="1" customHeight="1" outlineLevel="1" x14ac:dyDescent="0.25">
      <c r="B560" s="27"/>
      <c r="C560" s="27"/>
      <c r="D560" s="136"/>
      <c r="E560" s="137"/>
      <c r="F560" s="28"/>
      <c r="G560" s="22">
        <f t="shared" si="38"/>
        <v>0</v>
      </c>
      <c r="H560" s="30" t="s">
        <v>15</v>
      </c>
      <c r="I560" s="30"/>
    </row>
    <row r="561" spans="2:9" s="26" customFormat="1" ht="21" hidden="1" customHeight="1" outlineLevel="1" x14ac:dyDescent="0.25">
      <c r="B561" s="27"/>
      <c r="C561" s="27"/>
      <c r="D561" s="136"/>
      <c r="E561" s="137"/>
      <c r="F561" s="28"/>
      <c r="G561" s="22">
        <f t="shared" si="38"/>
        <v>0</v>
      </c>
      <c r="H561" s="30" t="s">
        <v>15</v>
      </c>
      <c r="I561" s="30"/>
    </row>
    <row r="562" spans="2:9" s="26" customFormat="1" ht="21" hidden="1" customHeight="1" outlineLevel="1" x14ac:dyDescent="0.25">
      <c r="B562" s="27"/>
      <c r="C562" s="27"/>
      <c r="D562" s="136"/>
      <c r="E562" s="137"/>
      <c r="F562" s="28"/>
      <c r="G562" s="22">
        <f t="shared" si="37"/>
        <v>0</v>
      </c>
      <c r="H562" s="30" t="s">
        <v>15</v>
      </c>
      <c r="I562" s="30"/>
    </row>
    <row r="563" spans="2:9" s="26" customFormat="1" ht="21" hidden="1" customHeight="1" outlineLevel="1" x14ac:dyDescent="0.25">
      <c r="B563" s="27"/>
      <c r="C563" s="27"/>
      <c r="D563" s="136"/>
      <c r="E563" s="137"/>
      <c r="F563" s="28"/>
      <c r="G563" s="22">
        <f t="shared" si="37"/>
        <v>0</v>
      </c>
      <c r="H563" s="30" t="s">
        <v>15</v>
      </c>
      <c r="I563" s="30"/>
    </row>
    <row r="564" spans="2:9" s="26" customFormat="1" ht="21" hidden="1" customHeight="1" outlineLevel="1" x14ac:dyDescent="0.25">
      <c r="B564" s="27"/>
      <c r="C564" s="27"/>
      <c r="D564" s="136"/>
      <c r="E564" s="137"/>
      <c r="F564" s="28"/>
      <c r="G564" s="22">
        <f t="shared" si="37"/>
        <v>0</v>
      </c>
      <c r="H564" s="30" t="s">
        <v>15</v>
      </c>
      <c r="I564" s="30"/>
    </row>
    <row r="565" spans="2:9" s="26" customFormat="1" ht="21" hidden="1" customHeight="1" outlineLevel="1" x14ac:dyDescent="0.25">
      <c r="B565" s="27"/>
      <c r="C565" s="27"/>
      <c r="D565" s="136"/>
      <c r="E565" s="137"/>
      <c r="F565" s="28"/>
      <c r="G565" s="22">
        <f t="shared" si="37"/>
        <v>0</v>
      </c>
      <c r="H565" s="30" t="s">
        <v>15</v>
      </c>
      <c r="I565" s="30"/>
    </row>
    <row r="566" spans="2:9" s="26" customFormat="1" ht="21" hidden="1" customHeight="1" outlineLevel="1" x14ac:dyDescent="0.25">
      <c r="B566" s="27"/>
      <c r="C566" s="27"/>
      <c r="D566" s="136"/>
      <c r="E566" s="137"/>
      <c r="F566" s="28"/>
      <c r="G566" s="22">
        <f t="shared" si="37"/>
        <v>0</v>
      </c>
      <c r="H566" s="30" t="s">
        <v>15</v>
      </c>
      <c r="I566" s="30"/>
    </row>
    <row r="567" spans="2:9" s="26" customFormat="1" ht="21" hidden="1" customHeight="1" outlineLevel="1" x14ac:dyDescent="0.25">
      <c r="B567" s="27"/>
      <c r="C567" s="27"/>
      <c r="D567" s="136"/>
      <c r="E567" s="137"/>
      <c r="F567" s="28"/>
      <c r="G567" s="22">
        <f t="shared" si="37"/>
        <v>0</v>
      </c>
      <c r="H567" s="30" t="s">
        <v>15</v>
      </c>
      <c r="I567" s="30"/>
    </row>
    <row r="568" spans="2:9" s="26" customFormat="1" ht="21" hidden="1" customHeight="1" outlineLevel="1" x14ac:dyDescent="0.25">
      <c r="B568" s="27"/>
      <c r="C568" s="27"/>
      <c r="D568" s="136"/>
      <c r="E568" s="137"/>
      <c r="F568" s="28"/>
      <c r="G568" s="22">
        <f t="shared" si="37"/>
        <v>0</v>
      </c>
      <c r="H568" s="30" t="s">
        <v>15</v>
      </c>
      <c r="I568" s="30"/>
    </row>
    <row r="569" spans="2:9" s="26" customFormat="1" ht="21" hidden="1" customHeight="1" outlineLevel="1" x14ac:dyDescent="0.25">
      <c r="B569" s="27"/>
      <c r="C569" s="27"/>
      <c r="D569" s="136"/>
      <c r="E569" s="137"/>
      <c r="F569" s="28"/>
      <c r="G569" s="22">
        <f t="shared" si="37"/>
        <v>0</v>
      </c>
      <c r="H569" s="30" t="s">
        <v>15</v>
      </c>
      <c r="I569" s="30"/>
    </row>
    <row r="570" spans="2:9" s="26" customFormat="1" ht="21" hidden="1" customHeight="1" outlineLevel="1" x14ac:dyDescent="0.25">
      <c r="B570" s="27"/>
      <c r="C570" s="27"/>
      <c r="D570" s="136"/>
      <c r="E570" s="137"/>
      <c r="F570" s="28"/>
      <c r="G570" s="22">
        <f t="shared" si="37"/>
        <v>0</v>
      </c>
      <c r="H570" s="30" t="s">
        <v>15</v>
      </c>
      <c r="I570" s="30"/>
    </row>
    <row r="571" spans="2:9" s="26" customFormat="1" ht="21" hidden="1" customHeight="1" outlineLevel="1" x14ac:dyDescent="0.25">
      <c r="B571" s="27"/>
      <c r="C571" s="27"/>
      <c r="D571" s="136"/>
      <c r="E571" s="137"/>
      <c r="F571" s="28"/>
      <c r="G571" s="22">
        <f t="shared" si="37"/>
        <v>0</v>
      </c>
      <c r="H571" s="30" t="s">
        <v>15</v>
      </c>
      <c r="I571" s="30"/>
    </row>
    <row r="572" spans="2:9" s="26" customFormat="1" ht="21" hidden="1" customHeight="1" outlineLevel="1" x14ac:dyDescent="0.25">
      <c r="B572" s="27"/>
      <c r="C572" s="27"/>
      <c r="D572" s="136"/>
      <c r="E572" s="137"/>
      <c r="F572" s="28"/>
      <c r="G572" s="22">
        <f t="shared" si="37"/>
        <v>0</v>
      </c>
      <c r="H572" s="30" t="s">
        <v>15</v>
      </c>
      <c r="I572" s="30"/>
    </row>
    <row r="573" spans="2:9" s="26" customFormat="1" ht="21" hidden="1" customHeight="1" outlineLevel="1" x14ac:dyDescent="0.25">
      <c r="B573" s="27"/>
      <c r="C573" s="27"/>
      <c r="D573" s="136"/>
      <c r="E573" s="137"/>
      <c r="F573" s="28"/>
      <c r="G573" s="22">
        <f t="shared" si="37"/>
        <v>0</v>
      </c>
      <c r="H573" s="30" t="s">
        <v>15</v>
      </c>
      <c r="I573" s="30"/>
    </row>
    <row r="574" spans="2:9" s="26" customFormat="1" ht="21" hidden="1" customHeight="1" outlineLevel="1" x14ac:dyDescent="0.25">
      <c r="B574" s="27"/>
      <c r="C574" s="27"/>
      <c r="D574" s="136"/>
      <c r="E574" s="137"/>
      <c r="F574" s="28"/>
      <c r="G574" s="22">
        <f t="shared" si="37"/>
        <v>0</v>
      </c>
      <c r="H574" s="30" t="s">
        <v>15</v>
      </c>
      <c r="I574" s="30"/>
    </row>
    <row r="575" spans="2:9" s="26" customFormat="1" ht="21" hidden="1" customHeight="1" outlineLevel="1" x14ac:dyDescent="0.25">
      <c r="B575" s="27"/>
      <c r="C575" s="27"/>
      <c r="D575" s="136"/>
      <c r="E575" s="137"/>
      <c r="F575" s="28"/>
      <c r="G575" s="22">
        <f t="shared" si="37"/>
        <v>0</v>
      </c>
      <c r="H575" s="30" t="s">
        <v>15</v>
      </c>
      <c r="I575" s="30"/>
    </row>
    <row r="576" spans="2:9" s="26" customFormat="1" ht="21" hidden="1" customHeight="1" outlineLevel="1" x14ac:dyDescent="0.25">
      <c r="B576" s="27"/>
      <c r="C576" s="27"/>
      <c r="D576" s="136"/>
      <c r="E576" s="137"/>
      <c r="F576" s="28"/>
      <c r="G576" s="22">
        <f t="shared" si="37"/>
        <v>0</v>
      </c>
      <c r="H576" s="30" t="s">
        <v>15</v>
      </c>
      <c r="I576" s="30"/>
    </row>
    <row r="577" spans="2:9" s="26" customFormat="1" ht="21" hidden="1" customHeight="1" outlineLevel="1" x14ac:dyDescent="0.25">
      <c r="B577" s="27"/>
      <c r="C577" s="27"/>
      <c r="D577" s="136"/>
      <c r="E577" s="137"/>
      <c r="F577" s="28"/>
      <c r="G577" s="22">
        <f t="shared" si="37"/>
        <v>0</v>
      </c>
      <c r="H577" s="30" t="s">
        <v>15</v>
      </c>
      <c r="I577" s="30"/>
    </row>
    <row r="578" spans="2:9" s="26" customFormat="1" ht="21" hidden="1" customHeight="1" outlineLevel="1" x14ac:dyDescent="0.25">
      <c r="B578" s="27"/>
      <c r="C578" s="27"/>
      <c r="D578" s="136"/>
      <c r="E578" s="137"/>
      <c r="F578" s="28"/>
      <c r="G578" s="22">
        <f t="shared" si="37"/>
        <v>0</v>
      </c>
      <c r="H578" s="30" t="s">
        <v>15</v>
      </c>
      <c r="I578" s="30"/>
    </row>
    <row r="579" spans="2:9" s="26" customFormat="1" ht="21" hidden="1" customHeight="1" outlineLevel="1" x14ac:dyDescent="0.25">
      <c r="B579" s="27"/>
      <c r="C579" s="27"/>
      <c r="D579" s="136"/>
      <c r="E579" s="137"/>
      <c r="F579" s="28"/>
      <c r="G579" s="22">
        <f t="shared" si="37"/>
        <v>0</v>
      </c>
      <c r="H579" s="30" t="s">
        <v>15</v>
      </c>
      <c r="I579" s="30"/>
    </row>
    <row r="580" spans="2:9" s="26" customFormat="1" ht="21" hidden="1" customHeight="1" outlineLevel="1" x14ac:dyDescent="0.25">
      <c r="B580" s="27"/>
      <c r="C580" s="27"/>
      <c r="D580" s="136"/>
      <c r="E580" s="137"/>
      <c r="F580" s="28"/>
      <c r="G580" s="22">
        <f t="shared" si="37"/>
        <v>0</v>
      </c>
      <c r="H580" s="30" t="s">
        <v>15</v>
      </c>
      <c r="I580" s="30"/>
    </row>
    <row r="581" spans="2:9" s="26" customFormat="1" ht="21" hidden="1" customHeight="1" outlineLevel="1" x14ac:dyDescent="0.25">
      <c r="B581" s="27"/>
      <c r="C581" s="27"/>
      <c r="D581" s="136"/>
      <c r="E581" s="137"/>
      <c r="F581" s="28"/>
      <c r="G581" s="22">
        <f t="shared" si="37"/>
        <v>0</v>
      </c>
      <c r="H581" s="30" t="s">
        <v>15</v>
      </c>
      <c r="I581" s="30"/>
    </row>
    <row r="582" spans="2:9" s="26" customFormat="1" ht="21" hidden="1" customHeight="1" outlineLevel="1" x14ac:dyDescent="0.25">
      <c r="B582" s="27"/>
      <c r="C582" s="27"/>
      <c r="D582" s="136"/>
      <c r="E582" s="137"/>
      <c r="F582" s="28"/>
      <c r="G582" s="22">
        <f t="shared" si="37"/>
        <v>0</v>
      </c>
      <c r="H582" s="30" t="s">
        <v>15</v>
      </c>
      <c r="I582" s="30"/>
    </row>
    <row r="583" spans="2:9" s="26" customFormat="1" ht="21" hidden="1" customHeight="1" outlineLevel="1" x14ac:dyDescent="0.25">
      <c r="B583" s="27"/>
      <c r="C583" s="27"/>
      <c r="D583" s="136"/>
      <c r="E583" s="137"/>
      <c r="F583" s="28"/>
      <c r="G583" s="22">
        <f t="shared" si="37"/>
        <v>0</v>
      </c>
      <c r="H583" s="30" t="s">
        <v>15</v>
      </c>
      <c r="I583" s="30"/>
    </row>
    <row r="584" spans="2:9" s="26" customFormat="1" ht="21" hidden="1" customHeight="1" outlineLevel="1" x14ac:dyDescent="0.25">
      <c r="B584" s="27"/>
      <c r="C584" s="27"/>
      <c r="D584" s="136"/>
      <c r="E584" s="137"/>
      <c r="F584" s="28"/>
      <c r="G584" s="22">
        <f t="shared" si="37"/>
        <v>0</v>
      </c>
      <c r="H584" s="30" t="s">
        <v>15</v>
      </c>
      <c r="I584" s="30"/>
    </row>
    <row r="585" spans="2:9" s="26" customFormat="1" ht="21" hidden="1" customHeight="1" outlineLevel="1" x14ac:dyDescent="0.25">
      <c r="B585" s="27"/>
      <c r="C585" s="27"/>
      <c r="D585" s="136"/>
      <c r="E585" s="137"/>
      <c r="F585" s="28"/>
      <c r="G585" s="22">
        <f t="shared" si="37"/>
        <v>0</v>
      </c>
      <c r="H585" s="30" t="s">
        <v>15</v>
      </c>
      <c r="I585" s="30"/>
    </row>
    <row r="586" spans="2:9" s="26" customFormat="1" ht="21" hidden="1" customHeight="1" outlineLevel="1" x14ac:dyDescent="0.25">
      <c r="B586" s="27"/>
      <c r="C586" s="27"/>
      <c r="D586" s="136"/>
      <c r="E586" s="137"/>
      <c r="F586" s="28"/>
      <c r="G586" s="22">
        <f t="shared" si="37"/>
        <v>0</v>
      </c>
      <c r="H586" s="30" t="s">
        <v>15</v>
      </c>
      <c r="I586" s="30"/>
    </row>
    <row r="587" spans="2:9" s="26" customFormat="1" ht="21" hidden="1" customHeight="1" outlineLevel="1" x14ac:dyDescent="0.25">
      <c r="B587" s="27"/>
      <c r="C587" s="27"/>
      <c r="D587" s="136"/>
      <c r="E587" s="137"/>
      <c r="F587" s="28"/>
      <c r="G587" s="22">
        <f t="shared" si="37"/>
        <v>0</v>
      </c>
      <c r="H587" s="30" t="s">
        <v>15</v>
      </c>
      <c r="I587" s="30"/>
    </row>
    <row r="588" spans="2:9" s="26" customFormat="1" ht="21" hidden="1" customHeight="1" outlineLevel="1" x14ac:dyDescent="0.25">
      <c r="B588" s="27"/>
      <c r="C588" s="27"/>
      <c r="D588" s="136"/>
      <c r="E588" s="137"/>
      <c r="F588" s="28"/>
      <c r="G588" s="22">
        <f t="shared" si="37"/>
        <v>0</v>
      </c>
      <c r="H588" s="30" t="s">
        <v>15</v>
      </c>
      <c r="I588" s="30"/>
    </row>
    <row r="589" spans="2:9" s="26" customFormat="1" ht="21" hidden="1" customHeight="1" outlineLevel="1" x14ac:dyDescent="0.25">
      <c r="B589" s="27"/>
      <c r="C589" s="27"/>
      <c r="D589" s="136"/>
      <c r="E589" s="137"/>
      <c r="F589" s="28"/>
      <c r="G589" s="22">
        <f t="shared" si="37"/>
        <v>0</v>
      </c>
      <c r="H589" s="30" t="s">
        <v>15</v>
      </c>
      <c r="I589" s="30"/>
    </row>
    <row r="590" spans="2:9" s="26" customFormat="1" ht="21" hidden="1" customHeight="1" outlineLevel="1" x14ac:dyDescent="0.25">
      <c r="B590" s="27"/>
      <c r="C590" s="27"/>
      <c r="D590" s="136"/>
      <c r="E590" s="137"/>
      <c r="F590" s="28"/>
      <c r="G590" s="22">
        <f t="shared" si="37"/>
        <v>0</v>
      </c>
      <c r="H590" s="30" t="s">
        <v>15</v>
      </c>
      <c r="I590" s="30"/>
    </row>
    <row r="591" spans="2:9" s="26" customFormat="1" ht="21" hidden="1" customHeight="1" outlineLevel="1" x14ac:dyDescent="0.25">
      <c r="B591" s="27"/>
      <c r="C591" s="27"/>
      <c r="D591" s="136"/>
      <c r="E591" s="137"/>
      <c r="F591" s="28"/>
      <c r="G591" s="22">
        <f t="shared" si="37"/>
        <v>0</v>
      </c>
      <c r="H591" s="30" t="s">
        <v>15</v>
      </c>
      <c r="I591" s="30"/>
    </row>
    <row r="592" spans="2:9" s="26" customFormat="1" ht="21" hidden="1" customHeight="1" outlineLevel="1" x14ac:dyDescent="0.25">
      <c r="B592" s="27"/>
      <c r="C592" s="27"/>
      <c r="D592" s="136"/>
      <c r="E592" s="137"/>
      <c r="F592" s="28"/>
      <c r="G592" s="22">
        <f t="shared" si="37"/>
        <v>0</v>
      </c>
      <c r="H592" s="30" t="s">
        <v>15</v>
      </c>
      <c r="I592" s="30"/>
    </row>
    <row r="593" spans="2:9" s="26" customFormat="1" ht="21" hidden="1" customHeight="1" outlineLevel="1" x14ac:dyDescent="0.25">
      <c r="B593" s="27"/>
      <c r="C593" s="27"/>
      <c r="D593" s="136"/>
      <c r="E593" s="137"/>
      <c r="F593" s="28"/>
      <c r="G593" s="22">
        <f t="shared" si="37"/>
        <v>0</v>
      </c>
      <c r="H593" s="30" t="s">
        <v>15</v>
      </c>
      <c r="I593" s="30"/>
    </row>
    <row r="594" spans="2:9" s="26" customFormat="1" ht="21" hidden="1" customHeight="1" outlineLevel="1" x14ac:dyDescent="0.25">
      <c r="B594" s="27"/>
      <c r="C594" s="27"/>
      <c r="D594" s="136"/>
      <c r="E594" s="137"/>
      <c r="F594" s="28"/>
      <c r="G594" s="22">
        <f t="shared" si="37"/>
        <v>0</v>
      </c>
      <c r="H594" s="30" t="s">
        <v>15</v>
      </c>
      <c r="I594" s="30"/>
    </row>
    <row r="595" spans="2:9" s="26" customFormat="1" ht="21" hidden="1" customHeight="1" outlineLevel="1" x14ac:dyDescent="0.25">
      <c r="B595" s="27"/>
      <c r="C595" s="27"/>
      <c r="D595" s="136"/>
      <c r="E595" s="137"/>
      <c r="F595" s="28"/>
      <c r="G595" s="22">
        <f t="shared" si="37"/>
        <v>0</v>
      </c>
      <c r="H595" s="30" t="s">
        <v>15</v>
      </c>
      <c r="I595" s="30"/>
    </row>
    <row r="596" spans="2:9" s="26" customFormat="1" ht="21" hidden="1" customHeight="1" outlineLevel="1" x14ac:dyDescent="0.25">
      <c r="B596" s="27"/>
      <c r="C596" s="27"/>
      <c r="D596" s="136"/>
      <c r="E596" s="137"/>
      <c r="F596" s="28"/>
      <c r="G596" s="22">
        <f t="shared" si="37"/>
        <v>0</v>
      </c>
      <c r="H596" s="30" t="s">
        <v>15</v>
      </c>
      <c r="I596" s="30"/>
    </row>
    <row r="597" spans="2:9" s="26" customFormat="1" ht="21" hidden="1" customHeight="1" outlineLevel="1" x14ac:dyDescent="0.25">
      <c r="B597" s="27"/>
      <c r="C597" s="27"/>
      <c r="D597" s="136"/>
      <c r="E597" s="137"/>
      <c r="F597" s="28"/>
      <c r="G597" s="22">
        <f t="shared" si="37"/>
        <v>0</v>
      </c>
      <c r="H597" s="30" t="s">
        <v>15</v>
      </c>
      <c r="I597" s="30"/>
    </row>
    <row r="598" spans="2:9" s="26" customFormat="1" ht="21" hidden="1" customHeight="1" outlineLevel="1" x14ac:dyDescent="0.25">
      <c r="B598" s="27"/>
      <c r="C598" s="27"/>
      <c r="D598" s="136"/>
      <c r="E598" s="137"/>
      <c r="F598" s="28"/>
      <c r="G598" s="22">
        <f t="shared" si="37"/>
        <v>0</v>
      </c>
      <c r="H598" s="30" t="s">
        <v>15</v>
      </c>
      <c r="I598" s="30"/>
    </row>
    <row r="599" spans="2:9" s="26" customFormat="1" ht="21" hidden="1" customHeight="1" outlineLevel="1" x14ac:dyDescent="0.25">
      <c r="B599" s="27"/>
      <c r="C599" s="27"/>
      <c r="D599" s="136"/>
      <c r="E599" s="137"/>
      <c r="F599" s="28"/>
      <c r="G599" s="22">
        <f t="shared" si="37"/>
        <v>0</v>
      </c>
      <c r="H599" s="30" t="s">
        <v>15</v>
      </c>
      <c r="I599" s="30"/>
    </row>
    <row r="600" spans="2:9" s="26" customFormat="1" ht="21" hidden="1" customHeight="1" outlineLevel="1" x14ac:dyDescent="0.25">
      <c r="B600" s="27"/>
      <c r="C600" s="27"/>
      <c r="D600" s="136"/>
      <c r="E600" s="137"/>
      <c r="F600" s="28"/>
      <c r="G600" s="22">
        <f t="shared" si="37"/>
        <v>0</v>
      </c>
      <c r="H600" s="30" t="s">
        <v>15</v>
      </c>
      <c r="I600" s="30"/>
    </row>
    <row r="601" spans="2:9" s="26" customFormat="1" ht="21" hidden="1" customHeight="1" outlineLevel="1" x14ac:dyDescent="0.25">
      <c r="B601" s="27"/>
      <c r="C601" s="27"/>
      <c r="D601" s="136"/>
      <c r="E601" s="137"/>
      <c r="F601" s="28"/>
      <c r="G601" s="22">
        <f t="shared" si="37"/>
        <v>0</v>
      </c>
      <c r="H601" s="30" t="s">
        <v>15</v>
      </c>
      <c r="I601" s="30"/>
    </row>
    <row r="602" spans="2:9" s="26" customFormat="1" ht="21" hidden="1" customHeight="1" outlineLevel="1" x14ac:dyDescent="0.25">
      <c r="B602" s="27"/>
      <c r="C602" s="27"/>
      <c r="D602" s="136"/>
      <c r="E602" s="137"/>
      <c r="F602" s="28"/>
      <c r="G602" s="22">
        <f t="shared" si="37"/>
        <v>0</v>
      </c>
      <c r="H602" s="30" t="s">
        <v>15</v>
      </c>
      <c r="I602" s="30"/>
    </row>
    <row r="603" spans="2:9" s="26" customFormat="1" ht="21" hidden="1" customHeight="1" outlineLevel="1" x14ac:dyDescent="0.25">
      <c r="B603" s="27"/>
      <c r="C603" s="27"/>
      <c r="D603" s="136"/>
      <c r="E603" s="137"/>
      <c r="F603" s="28"/>
      <c r="G603" s="22">
        <f t="shared" si="37"/>
        <v>0</v>
      </c>
      <c r="H603" s="30" t="s">
        <v>15</v>
      </c>
      <c r="I603" s="30"/>
    </row>
    <row r="604" spans="2:9" s="26" customFormat="1" ht="21" hidden="1" customHeight="1" outlineLevel="1" x14ac:dyDescent="0.25">
      <c r="B604" s="27"/>
      <c r="C604" s="27"/>
      <c r="D604" s="136"/>
      <c r="E604" s="137"/>
      <c r="F604" s="28"/>
      <c r="G604" s="22">
        <f t="shared" si="37"/>
        <v>0</v>
      </c>
      <c r="H604" s="30" t="s">
        <v>15</v>
      </c>
      <c r="I604" s="30"/>
    </row>
    <row r="605" spans="2:9" s="26" customFormat="1" ht="21" hidden="1" customHeight="1" outlineLevel="1" x14ac:dyDescent="0.25">
      <c r="B605" s="27"/>
      <c r="C605" s="27"/>
      <c r="D605" s="136"/>
      <c r="E605" s="137"/>
      <c r="F605" s="28"/>
      <c r="G605" s="22">
        <f t="shared" si="37"/>
        <v>0</v>
      </c>
      <c r="H605" s="30" t="s">
        <v>15</v>
      </c>
      <c r="I605" s="30"/>
    </row>
    <row r="606" spans="2:9" s="26" customFormat="1" ht="21" hidden="1" customHeight="1" outlineLevel="1" x14ac:dyDescent="0.25">
      <c r="B606" s="27"/>
      <c r="C606" s="27"/>
      <c r="D606" s="136"/>
      <c r="E606" s="137"/>
      <c r="F606" s="28"/>
      <c r="G606" s="22">
        <f t="shared" si="37"/>
        <v>0</v>
      </c>
      <c r="H606" s="30" t="s">
        <v>15</v>
      </c>
      <c r="I606" s="30"/>
    </row>
    <row r="607" spans="2:9" s="26" customFormat="1" ht="21" hidden="1" customHeight="1" outlineLevel="1" x14ac:dyDescent="0.25">
      <c r="B607" s="27"/>
      <c r="C607" s="27"/>
      <c r="D607" s="136"/>
      <c r="E607" s="137"/>
      <c r="F607" s="28"/>
      <c r="G607" s="22">
        <f t="shared" si="37"/>
        <v>0</v>
      </c>
      <c r="H607" s="30" t="s">
        <v>15</v>
      </c>
      <c r="I607" s="30"/>
    </row>
    <row r="608" spans="2:9" s="26" customFormat="1" ht="21" hidden="1" customHeight="1" outlineLevel="1" x14ac:dyDescent="0.25">
      <c r="B608" s="27"/>
      <c r="C608" s="27"/>
      <c r="D608" s="136"/>
      <c r="E608" s="137"/>
      <c r="F608" s="28"/>
      <c r="G608" s="22">
        <f t="shared" si="37"/>
        <v>0</v>
      </c>
      <c r="H608" s="30" t="s">
        <v>15</v>
      </c>
      <c r="I608" s="30"/>
    </row>
    <row r="609" spans="2:9" s="26" customFormat="1" ht="21" hidden="1" customHeight="1" outlineLevel="1" x14ac:dyDescent="0.25">
      <c r="B609" s="27"/>
      <c r="C609" s="27"/>
      <c r="D609" s="136"/>
      <c r="E609" s="137"/>
      <c r="F609" s="28"/>
      <c r="G609" s="22">
        <f t="shared" si="37"/>
        <v>0</v>
      </c>
      <c r="H609" s="30" t="s">
        <v>15</v>
      </c>
      <c r="I609" s="30"/>
    </row>
    <row r="610" spans="2:9" s="26" customFormat="1" ht="21" hidden="1" customHeight="1" outlineLevel="1" x14ac:dyDescent="0.25">
      <c r="B610" s="27"/>
      <c r="C610" s="27"/>
      <c r="D610" s="136"/>
      <c r="E610" s="137"/>
      <c r="F610" s="28"/>
      <c r="G610" s="22"/>
      <c r="H610" s="30" t="s">
        <v>15</v>
      </c>
      <c r="I610" s="30"/>
    </row>
    <row r="611" spans="2:9" s="26" customFormat="1" ht="21" hidden="1" customHeight="1" outlineLevel="1" x14ac:dyDescent="0.25">
      <c r="B611" s="27"/>
      <c r="C611" s="27"/>
      <c r="D611" s="136"/>
      <c r="E611" s="137"/>
      <c r="F611" s="28"/>
      <c r="G611" s="22">
        <f t="shared" ref="G611:G630" si="39">PRODUCT(C611:F611)</f>
        <v>0</v>
      </c>
      <c r="H611" s="30" t="s">
        <v>15</v>
      </c>
      <c r="I611" s="30"/>
    </row>
    <row r="612" spans="2:9" s="26" customFormat="1" ht="21" hidden="1" customHeight="1" outlineLevel="1" x14ac:dyDescent="0.25">
      <c r="B612" s="27"/>
      <c r="C612" s="27"/>
      <c r="D612" s="136"/>
      <c r="E612" s="137"/>
      <c r="F612" s="28"/>
      <c r="G612" s="22">
        <f t="shared" si="39"/>
        <v>0</v>
      </c>
      <c r="H612" s="30" t="s">
        <v>15</v>
      </c>
      <c r="I612" s="30"/>
    </row>
    <row r="613" spans="2:9" s="26" customFormat="1" ht="21" hidden="1" customHeight="1" outlineLevel="1" x14ac:dyDescent="0.25">
      <c r="B613" s="27"/>
      <c r="C613" s="27"/>
      <c r="D613" s="136"/>
      <c r="E613" s="137"/>
      <c r="F613" s="28"/>
      <c r="G613" s="22">
        <f t="shared" si="39"/>
        <v>0</v>
      </c>
      <c r="H613" s="30" t="s">
        <v>15</v>
      </c>
      <c r="I613" s="30"/>
    </row>
    <row r="614" spans="2:9" s="26" customFormat="1" ht="21" hidden="1" customHeight="1" outlineLevel="1" x14ac:dyDescent="0.25">
      <c r="B614" s="27"/>
      <c r="C614" s="27"/>
      <c r="D614" s="136"/>
      <c r="E614" s="137"/>
      <c r="F614" s="28"/>
      <c r="G614" s="22">
        <f t="shared" si="39"/>
        <v>0</v>
      </c>
      <c r="H614" s="30" t="s">
        <v>15</v>
      </c>
      <c r="I614" s="30"/>
    </row>
    <row r="615" spans="2:9" s="26" customFormat="1" ht="21" hidden="1" customHeight="1" outlineLevel="1" x14ac:dyDescent="0.25">
      <c r="B615" s="27"/>
      <c r="C615" s="27"/>
      <c r="D615" s="136"/>
      <c r="E615" s="137"/>
      <c r="F615" s="28"/>
      <c r="G615" s="22">
        <f t="shared" si="39"/>
        <v>0</v>
      </c>
      <c r="H615" s="30" t="s">
        <v>15</v>
      </c>
      <c r="I615" s="30"/>
    </row>
    <row r="616" spans="2:9" s="26" customFormat="1" ht="21" hidden="1" customHeight="1" outlineLevel="1" x14ac:dyDescent="0.25">
      <c r="B616" s="27"/>
      <c r="C616" s="27"/>
      <c r="D616" s="136"/>
      <c r="E616" s="137"/>
      <c r="F616" s="28"/>
      <c r="G616" s="22">
        <f t="shared" si="39"/>
        <v>0</v>
      </c>
      <c r="H616" s="30" t="s">
        <v>15</v>
      </c>
      <c r="I616" s="30"/>
    </row>
    <row r="617" spans="2:9" s="26" customFormat="1" ht="21" hidden="1" customHeight="1" outlineLevel="1" x14ac:dyDescent="0.25">
      <c r="B617" s="27"/>
      <c r="C617" s="27"/>
      <c r="D617" s="136"/>
      <c r="E617" s="137"/>
      <c r="F617" s="28"/>
      <c r="G617" s="22">
        <f t="shared" si="39"/>
        <v>0</v>
      </c>
      <c r="H617" s="30" t="s">
        <v>15</v>
      </c>
      <c r="I617" s="30"/>
    </row>
    <row r="618" spans="2:9" s="26" customFormat="1" ht="21" hidden="1" customHeight="1" outlineLevel="1" x14ac:dyDescent="0.25">
      <c r="B618" s="27"/>
      <c r="C618" s="27"/>
      <c r="D618" s="136"/>
      <c r="E618" s="137"/>
      <c r="F618" s="28"/>
      <c r="G618" s="22">
        <f t="shared" si="39"/>
        <v>0</v>
      </c>
      <c r="H618" s="30" t="s">
        <v>15</v>
      </c>
      <c r="I618" s="30"/>
    </row>
    <row r="619" spans="2:9" s="26" customFormat="1" ht="21" hidden="1" customHeight="1" outlineLevel="1" x14ac:dyDescent="0.25">
      <c r="B619" s="27"/>
      <c r="C619" s="27"/>
      <c r="D619" s="136"/>
      <c r="E619" s="137"/>
      <c r="F619" s="28"/>
      <c r="G619" s="22">
        <f t="shared" si="39"/>
        <v>0</v>
      </c>
      <c r="H619" s="30" t="s">
        <v>15</v>
      </c>
      <c r="I619" s="30"/>
    </row>
    <row r="620" spans="2:9" s="26" customFormat="1" ht="21" hidden="1" customHeight="1" outlineLevel="1" x14ac:dyDescent="0.25">
      <c r="B620" s="27"/>
      <c r="C620" s="27"/>
      <c r="D620" s="136"/>
      <c r="E620" s="137"/>
      <c r="F620" s="28"/>
      <c r="G620" s="22">
        <f t="shared" si="39"/>
        <v>0</v>
      </c>
      <c r="H620" s="30" t="s">
        <v>15</v>
      </c>
      <c r="I620" s="30"/>
    </row>
    <row r="621" spans="2:9" s="26" customFormat="1" ht="21" hidden="1" customHeight="1" outlineLevel="1" x14ac:dyDescent="0.25">
      <c r="B621" s="27"/>
      <c r="C621" s="27"/>
      <c r="D621" s="136"/>
      <c r="E621" s="137"/>
      <c r="F621" s="28"/>
      <c r="G621" s="22">
        <f t="shared" si="39"/>
        <v>0</v>
      </c>
      <c r="H621" s="30" t="s">
        <v>15</v>
      </c>
      <c r="I621" s="30"/>
    </row>
    <row r="622" spans="2:9" s="26" customFormat="1" ht="21" hidden="1" customHeight="1" outlineLevel="1" x14ac:dyDescent="0.25">
      <c r="B622" s="27"/>
      <c r="C622" s="27"/>
      <c r="D622" s="136"/>
      <c r="E622" s="137"/>
      <c r="F622" s="28"/>
      <c r="G622" s="22">
        <f t="shared" si="39"/>
        <v>0</v>
      </c>
      <c r="H622" s="30" t="s">
        <v>15</v>
      </c>
      <c r="I622" s="30"/>
    </row>
    <row r="623" spans="2:9" s="26" customFormat="1" ht="21" hidden="1" customHeight="1" outlineLevel="1" x14ac:dyDescent="0.25">
      <c r="B623" s="27"/>
      <c r="C623" s="27"/>
      <c r="D623" s="136"/>
      <c r="E623" s="137"/>
      <c r="F623" s="28"/>
      <c r="G623" s="22">
        <f t="shared" si="39"/>
        <v>0</v>
      </c>
      <c r="H623" s="30" t="s">
        <v>15</v>
      </c>
      <c r="I623" s="30"/>
    </row>
    <row r="624" spans="2:9" s="26" customFormat="1" ht="21" hidden="1" customHeight="1" outlineLevel="1" x14ac:dyDescent="0.25">
      <c r="B624" s="27"/>
      <c r="C624" s="27"/>
      <c r="D624" s="136"/>
      <c r="E624" s="137"/>
      <c r="F624" s="28"/>
      <c r="G624" s="22">
        <f t="shared" si="39"/>
        <v>0</v>
      </c>
      <c r="H624" s="30" t="s">
        <v>15</v>
      </c>
      <c r="I624" s="30"/>
    </row>
    <row r="625" spans="2:9" s="26" customFormat="1" ht="21" hidden="1" customHeight="1" outlineLevel="1" x14ac:dyDescent="0.25">
      <c r="B625" s="27"/>
      <c r="C625" s="27"/>
      <c r="D625" s="136"/>
      <c r="E625" s="137"/>
      <c r="F625" s="28"/>
      <c r="G625" s="22">
        <f t="shared" si="39"/>
        <v>0</v>
      </c>
      <c r="H625" s="30" t="s">
        <v>15</v>
      </c>
      <c r="I625" s="30"/>
    </row>
    <row r="626" spans="2:9" s="26" customFormat="1" ht="21" hidden="1" customHeight="1" outlineLevel="1" x14ac:dyDescent="0.25">
      <c r="B626" s="27"/>
      <c r="C626" s="27"/>
      <c r="D626" s="136"/>
      <c r="E626" s="137"/>
      <c r="F626" s="28"/>
      <c r="G626" s="22">
        <f t="shared" si="39"/>
        <v>0</v>
      </c>
      <c r="H626" s="30" t="s">
        <v>15</v>
      </c>
      <c r="I626" s="30"/>
    </row>
    <row r="627" spans="2:9" s="26" customFormat="1" ht="21" hidden="1" customHeight="1" outlineLevel="1" x14ac:dyDescent="0.25">
      <c r="B627" s="27"/>
      <c r="C627" s="27"/>
      <c r="D627" s="136"/>
      <c r="E627" s="137"/>
      <c r="F627" s="28"/>
      <c r="G627" s="22">
        <f t="shared" si="39"/>
        <v>0</v>
      </c>
      <c r="H627" s="30" t="s">
        <v>15</v>
      </c>
      <c r="I627" s="30"/>
    </row>
    <row r="628" spans="2:9" s="26" customFormat="1" ht="21" hidden="1" customHeight="1" outlineLevel="1" x14ac:dyDescent="0.25">
      <c r="B628" s="27"/>
      <c r="C628" s="27"/>
      <c r="D628" s="136"/>
      <c r="E628" s="137"/>
      <c r="F628" s="28"/>
      <c r="G628" s="22">
        <f t="shared" si="39"/>
        <v>0</v>
      </c>
      <c r="H628" s="30" t="s">
        <v>15</v>
      </c>
      <c r="I628" s="30"/>
    </row>
    <row r="629" spans="2:9" s="26" customFormat="1" ht="21" hidden="1" customHeight="1" outlineLevel="1" x14ac:dyDescent="0.25">
      <c r="B629" s="27"/>
      <c r="C629" s="27"/>
      <c r="D629" s="136"/>
      <c r="E629" s="137"/>
      <c r="F629" s="28"/>
      <c r="G629" s="22">
        <f t="shared" si="39"/>
        <v>0</v>
      </c>
      <c r="H629" s="30" t="s">
        <v>15</v>
      </c>
      <c r="I629" s="30"/>
    </row>
    <row r="630" spans="2:9" s="26" customFormat="1" ht="21" hidden="1" customHeight="1" outlineLevel="1" x14ac:dyDescent="0.25">
      <c r="B630" s="27"/>
      <c r="C630" s="27"/>
      <c r="D630" s="136"/>
      <c r="E630" s="137"/>
      <c r="F630" s="28"/>
      <c r="G630" s="22">
        <f t="shared" si="39"/>
        <v>0</v>
      </c>
      <c r="H630" s="30" t="s">
        <v>15</v>
      </c>
      <c r="I630" s="30"/>
    </row>
    <row r="631" spans="2:9" s="26" customFormat="1" ht="21" hidden="1" customHeight="1" outlineLevel="1" x14ac:dyDescent="0.25">
      <c r="B631" s="27"/>
      <c r="C631" s="27"/>
      <c r="D631" s="136"/>
      <c r="E631" s="137"/>
      <c r="F631" s="28"/>
      <c r="G631" s="22">
        <f t="shared" si="37"/>
        <v>0</v>
      </c>
      <c r="H631" s="30" t="s">
        <v>15</v>
      </c>
      <c r="I631" s="30"/>
    </row>
    <row r="632" spans="2:9" s="26" customFormat="1" ht="21" hidden="1" customHeight="1" outlineLevel="1" x14ac:dyDescent="0.25">
      <c r="B632" s="27"/>
      <c r="C632" s="27"/>
      <c r="D632" s="136"/>
      <c r="E632" s="137"/>
      <c r="F632" s="28"/>
      <c r="G632" s="22">
        <f t="shared" si="37"/>
        <v>0</v>
      </c>
      <c r="H632" s="30" t="s">
        <v>15</v>
      </c>
      <c r="I632" s="30"/>
    </row>
    <row r="633" spans="2:9" s="26" customFormat="1" ht="21" hidden="1" customHeight="1" outlineLevel="1" x14ac:dyDescent="0.25">
      <c r="B633" s="27"/>
      <c r="C633" s="27"/>
      <c r="D633" s="136"/>
      <c r="E633" s="137"/>
      <c r="F633" s="28"/>
      <c r="G633" s="22">
        <f t="shared" si="37"/>
        <v>0</v>
      </c>
      <c r="H633" s="30" t="s">
        <v>15</v>
      </c>
      <c r="I633" s="30"/>
    </row>
    <row r="634" spans="2:9" s="26" customFormat="1" ht="21" hidden="1" customHeight="1" outlineLevel="1" x14ac:dyDescent="0.25">
      <c r="B634" s="27"/>
      <c r="C634" s="27"/>
      <c r="D634" s="136"/>
      <c r="E634" s="137"/>
      <c r="F634" s="28"/>
      <c r="G634" s="22">
        <f t="shared" si="37"/>
        <v>0</v>
      </c>
      <c r="H634" s="30" t="s">
        <v>15</v>
      </c>
      <c r="I634" s="30"/>
    </row>
    <row r="635" spans="2:9" s="26" customFormat="1" ht="21" hidden="1" customHeight="1" outlineLevel="1" x14ac:dyDescent="0.25">
      <c r="B635" s="27"/>
      <c r="C635" s="27"/>
      <c r="D635" s="136"/>
      <c r="E635" s="137"/>
      <c r="F635" s="28"/>
      <c r="G635" s="22">
        <f t="shared" si="37"/>
        <v>0</v>
      </c>
      <c r="H635" s="30" t="s">
        <v>15</v>
      </c>
      <c r="I635" s="30"/>
    </row>
    <row r="636" spans="2:9" s="26" customFormat="1" ht="21" hidden="1" customHeight="1" outlineLevel="1" x14ac:dyDescent="0.25">
      <c r="B636" s="27"/>
      <c r="C636" s="27"/>
      <c r="D636" s="136"/>
      <c r="E636" s="137"/>
      <c r="F636" s="28"/>
      <c r="G636" s="22">
        <f t="shared" si="37"/>
        <v>0</v>
      </c>
      <c r="H636" s="30" t="s">
        <v>15</v>
      </c>
      <c r="I636" s="30"/>
    </row>
    <row r="637" spans="2:9" s="26" customFormat="1" ht="21" hidden="1" customHeight="1" outlineLevel="1" x14ac:dyDescent="0.25">
      <c r="B637" s="27"/>
      <c r="C637" s="27"/>
      <c r="D637" s="136"/>
      <c r="E637" s="137"/>
      <c r="F637" s="28"/>
      <c r="G637" s="22">
        <f t="shared" si="37"/>
        <v>0</v>
      </c>
      <c r="H637" s="30" t="s">
        <v>15</v>
      </c>
      <c r="I637" s="30"/>
    </row>
    <row r="638" spans="2:9" s="26" customFormat="1" ht="21" hidden="1" customHeight="1" outlineLevel="1" x14ac:dyDescent="0.25">
      <c r="B638" s="27"/>
      <c r="C638" s="27"/>
      <c r="D638" s="136"/>
      <c r="E638" s="137"/>
      <c r="F638" s="28"/>
      <c r="G638" s="22">
        <f t="shared" si="37"/>
        <v>0</v>
      </c>
      <c r="H638" s="30" t="s">
        <v>15</v>
      </c>
      <c r="I638" s="30"/>
    </row>
    <row r="639" spans="2:9" s="26" customFormat="1" ht="21" hidden="1" customHeight="1" outlineLevel="1" x14ac:dyDescent="0.25">
      <c r="B639" s="27"/>
      <c r="C639" s="27"/>
      <c r="D639" s="136"/>
      <c r="E639" s="137"/>
      <c r="F639" s="28"/>
      <c r="G639" s="22">
        <f t="shared" si="37"/>
        <v>0</v>
      </c>
      <c r="H639" s="30" t="s">
        <v>15</v>
      </c>
      <c r="I639" s="30"/>
    </row>
    <row r="640" spans="2:9" s="26" customFormat="1" ht="21" hidden="1" customHeight="1" outlineLevel="1" x14ac:dyDescent="0.25">
      <c r="B640" s="27"/>
      <c r="C640" s="27"/>
      <c r="D640" s="136"/>
      <c r="E640" s="137"/>
      <c r="F640" s="28"/>
      <c r="G640" s="22">
        <f t="shared" si="37"/>
        <v>0</v>
      </c>
      <c r="H640" s="30" t="s">
        <v>15</v>
      </c>
      <c r="I640" s="30"/>
    </row>
    <row r="641" spans="2:9" s="26" customFormat="1" ht="21" hidden="1" customHeight="1" outlineLevel="1" x14ac:dyDescent="0.25">
      <c r="B641" s="27"/>
      <c r="C641" s="27"/>
      <c r="D641" s="136"/>
      <c r="E641" s="137"/>
      <c r="F641" s="28"/>
      <c r="G641" s="22">
        <f t="shared" si="37"/>
        <v>0</v>
      </c>
      <c r="H641" s="30" t="s">
        <v>15</v>
      </c>
      <c r="I641" s="30"/>
    </row>
    <row r="642" spans="2:9" s="26" customFormat="1" ht="21" hidden="1" customHeight="1" outlineLevel="1" x14ac:dyDescent="0.25">
      <c r="B642" s="27"/>
      <c r="C642" s="27"/>
      <c r="D642" s="136"/>
      <c r="E642" s="137"/>
      <c r="F642" s="28"/>
      <c r="G642" s="22">
        <f t="shared" si="37"/>
        <v>0</v>
      </c>
      <c r="H642" s="30" t="s">
        <v>15</v>
      </c>
      <c r="I642" s="30"/>
    </row>
    <row r="643" spans="2:9" s="26" customFormat="1" ht="21" hidden="1" customHeight="1" outlineLevel="1" x14ac:dyDescent="0.25">
      <c r="B643" s="27"/>
      <c r="C643" s="27"/>
      <c r="D643" s="136"/>
      <c r="E643" s="137"/>
      <c r="F643" s="28"/>
      <c r="G643" s="22">
        <f t="shared" si="37"/>
        <v>0</v>
      </c>
      <c r="H643" s="30" t="s">
        <v>15</v>
      </c>
      <c r="I643" s="30"/>
    </row>
    <row r="644" spans="2:9" s="26" customFormat="1" ht="21" hidden="1" customHeight="1" outlineLevel="1" x14ac:dyDescent="0.25">
      <c r="B644" s="27"/>
      <c r="C644" s="27"/>
      <c r="D644" s="136"/>
      <c r="E644" s="137"/>
      <c r="F644" s="28"/>
      <c r="G644" s="22">
        <f t="shared" si="37"/>
        <v>0</v>
      </c>
      <c r="H644" s="30" t="s">
        <v>15</v>
      </c>
      <c r="I644" s="30"/>
    </row>
    <row r="645" spans="2:9" s="26" customFormat="1" ht="21" hidden="1" customHeight="1" outlineLevel="1" x14ac:dyDescent="0.25">
      <c r="B645" s="27"/>
      <c r="C645" s="27"/>
      <c r="D645" s="136"/>
      <c r="E645" s="137"/>
      <c r="F645" s="28"/>
      <c r="G645" s="22">
        <f t="shared" si="37"/>
        <v>0</v>
      </c>
      <c r="H645" s="30" t="s">
        <v>15</v>
      </c>
      <c r="I645" s="30"/>
    </row>
    <row r="646" spans="2:9" s="26" customFormat="1" ht="21" hidden="1" customHeight="1" outlineLevel="1" x14ac:dyDescent="0.25">
      <c r="B646" s="27"/>
      <c r="C646" s="27"/>
      <c r="D646" s="136"/>
      <c r="E646" s="137"/>
      <c r="F646" s="28"/>
      <c r="G646" s="22">
        <f t="shared" si="37"/>
        <v>0</v>
      </c>
      <c r="H646" s="30" t="s">
        <v>15</v>
      </c>
      <c r="I646" s="30"/>
    </row>
    <row r="647" spans="2:9" s="26" customFormat="1" ht="21" hidden="1" customHeight="1" outlineLevel="1" x14ac:dyDescent="0.25">
      <c r="B647" s="27"/>
      <c r="C647" s="27"/>
      <c r="D647" s="136"/>
      <c r="E647" s="137"/>
      <c r="F647" s="28"/>
      <c r="G647" s="22">
        <f t="shared" si="37"/>
        <v>0</v>
      </c>
      <c r="H647" s="30" t="s">
        <v>15</v>
      </c>
      <c r="I647" s="30"/>
    </row>
    <row r="648" spans="2:9" s="26" customFormat="1" ht="21" hidden="1" customHeight="1" outlineLevel="1" x14ac:dyDescent="0.25">
      <c r="B648" s="27"/>
      <c r="C648" s="27"/>
      <c r="D648" s="136"/>
      <c r="E648" s="137"/>
      <c r="F648" s="28"/>
      <c r="G648" s="22">
        <f t="shared" si="37"/>
        <v>0</v>
      </c>
      <c r="H648" s="30" t="s">
        <v>15</v>
      </c>
      <c r="I648" s="30"/>
    </row>
    <row r="649" spans="2:9" s="26" customFormat="1" ht="21" hidden="1" customHeight="1" outlineLevel="1" x14ac:dyDescent="0.25">
      <c r="B649" s="27"/>
      <c r="C649" s="27"/>
      <c r="D649" s="136"/>
      <c r="E649" s="137"/>
      <c r="F649" s="28"/>
      <c r="G649" s="22">
        <f t="shared" si="37"/>
        <v>0</v>
      </c>
      <c r="H649" s="30" t="s">
        <v>15</v>
      </c>
      <c r="I649" s="30"/>
    </row>
    <row r="650" spans="2:9" s="26" customFormat="1" ht="21" hidden="1" customHeight="1" outlineLevel="1" x14ac:dyDescent="0.25">
      <c r="B650" s="27"/>
      <c r="C650" s="27"/>
      <c r="D650" s="136"/>
      <c r="E650" s="137"/>
      <c r="F650" s="28"/>
      <c r="G650" s="22">
        <f t="shared" si="37"/>
        <v>0</v>
      </c>
      <c r="H650" s="30" t="s">
        <v>15</v>
      </c>
      <c r="I650" s="30"/>
    </row>
    <row r="651" spans="2:9" s="26" customFormat="1" ht="21" hidden="1" customHeight="1" outlineLevel="1" x14ac:dyDescent="0.25">
      <c r="B651" s="27"/>
      <c r="C651" s="27"/>
      <c r="D651" s="136"/>
      <c r="E651" s="137"/>
      <c r="F651" s="28"/>
      <c r="G651" s="22">
        <f t="shared" si="37"/>
        <v>0</v>
      </c>
      <c r="H651" s="30" t="s">
        <v>15</v>
      </c>
      <c r="I651" s="30"/>
    </row>
    <row r="652" spans="2:9" s="26" customFormat="1" ht="21" hidden="1" customHeight="1" outlineLevel="1" x14ac:dyDescent="0.25">
      <c r="B652" s="27"/>
      <c r="C652" s="27"/>
      <c r="D652" s="136"/>
      <c r="E652" s="137"/>
      <c r="F652" s="28"/>
      <c r="G652" s="22">
        <f t="shared" si="37"/>
        <v>0</v>
      </c>
      <c r="H652" s="30" t="s">
        <v>15</v>
      </c>
      <c r="I652" s="30"/>
    </row>
    <row r="653" spans="2:9" s="26" customFormat="1" ht="21" hidden="1" customHeight="1" outlineLevel="1" x14ac:dyDescent="0.25">
      <c r="B653" s="27"/>
      <c r="C653" s="27"/>
      <c r="D653" s="136"/>
      <c r="E653" s="137"/>
      <c r="F653" s="28"/>
      <c r="G653" s="22">
        <f t="shared" si="37"/>
        <v>0</v>
      </c>
      <c r="H653" s="30" t="s">
        <v>15</v>
      </c>
      <c r="I653" s="30"/>
    </row>
    <row r="654" spans="2:9" s="26" customFormat="1" ht="21" hidden="1" customHeight="1" outlineLevel="1" x14ac:dyDescent="0.25">
      <c r="B654" s="27"/>
      <c r="C654" s="27"/>
      <c r="D654" s="136"/>
      <c r="E654" s="137"/>
      <c r="F654" s="28"/>
      <c r="G654" s="22">
        <f t="shared" si="37"/>
        <v>0</v>
      </c>
      <c r="H654" s="30" t="s">
        <v>15</v>
      </c>
      <c r="I654" s="30"/>
    </row>
    <row r="655" spans="2:9" s="26" customFormat="1" ht="21" hidden="1" customHeight="1" outlineLevel="1" x14ac:dyDescent="0.25">
      <c r="B655" s="27"/>
      <c r="C655" s="27"/>
      <c r="D655" s="136"/>
      <c r="E655" s="137"/>
      <c r="F655" s="28"/>
      <c r="G655" s="22">
        <f t="shared" si="37"/>
        <v>0</v>
      </c>
      <c r="H655" s="30" t="s">
        <v>15</v>
      </c>
      <c r="I655" s="30"/>
    </row>
    <row r="656" spans="2:9" s="26" customFormat="1" ht="21" hidden="1" customHeight="1" outlineLevel="1" x14ac:dyDescent="0.25">
      <c r="B656" s="27"/>
      <c r="C656" s="27"/>
      <c r="D656" s="136"/>
      <c r="E656" s="137"/>
      <c r="F656" s="28"/>
      <c r="G656" s="22">
        <f t="shared" si="37"/>
        <v>0</v>
      </c>
      <c r="H656" s="30" t="s">
        <v>15</v>
      </c>
      <c r="I656" s="30"/>
    </row>
    <row r="657" spans="2:9" s="26" customFormat="1" ht="21" hidden="1" customHeight="1" outlineLevel="1" x14ac:dyDescent="0.25">
      <c r="B657" s="27"/>
      <c r="C657" s="27"/>
      <c r="D657" s="136"/>
      <c r="E657" s="137"/>
      <c r="F657" s="28"/>
      <c r="G657" s="22">
        <f t="shared" si="37"/>
        <v>0</v>
      </c>
      <c r="H657" s="30" t="s">
        <v>15</v>
      </c>
      <c r="I657" s="30"/>
    </row>
    <row r="658" spans="2:9" s="26" customFormat="1" ht="21" hidden="1" customHeight="1" outlineLevel="1" x14ac:dyDescent="0.25">
      <c r="B658" s="27"/>
      <c r="C658" s="27"/>
      <c r="D658" s="136"/>
      <c r="E658" s="137"/>
      <c r="F658" s="28"/>
      <c r="G658" s="22">
        <f t="shared" si="37"/>
        <v>0</v>
      </c>
      <c r="H658" s="30" t="s">
        <v>15</v>
      </c>
      <c r="I658" s="30"/>
    </row>
    <row r="659" spans="2:9" s="26" customFormat="1" ht="21" hidden="1" customHeight="1" outlineLevel="1" x14ac:dyDescent="0.25">
      <c r="B659" s="27"/>
      <c r="C659" s="27"/>
      <c r="D659" s="136"/>
      <c r="E659" s="137"/>
      <c r="F659" s="28"/>
      <c r="G659" s="22">
        <f t="shared" si="37"/>
        <v>0</v>
      </c>
      <c r="H659" s="30" t="s">
        <v>15</v>
      </c>
      <c r="I659" s="30"/>
    </row>
    <row r="660" spans="2:9" s="26" customFormat="1" ht="21" hidden="1" customHeight="1" outlineLevel="1" x14ac:dyDescent="0.25">
      <c r="B660" s="27"/>
      <c r="C660" s="27"/>
      <c r="D660" s="136"/>
      <c r="E660" s="137"/>
      <c r="F660" s="28"/>
      <c r="G660" s="22">
        <f t="shared" si="37"/>
        <v>0</v>
      </c>
      <c r="H660" s="30" t="s">
        <v>15</v>
      </c>
      <c r="I660" s="30"/>
    </row>
    <row r="661" spans="2:9" s="26" customFormat="1" ht="21" hidden="1" customHeight="1" outlineLevel="1" x14ac:dyDescent="0.25">
      <c r="B661" s="27"/>
      <c r="C661" s="27"/>
      <c r="D661" s="136"/>
      <c r="E661" s="137"/>
      <c r="F661" s="28"/>
      <c r="G661" s="22">
        <f t="shared" ref="G661:G684" si="40">PRODUCT(C661:F661)</f>
        <v>0</v>
      </c>
      <c r="H661" s="30" t="s">
        <v>15</v>
      </c>
      <c r="I661" s="30"/>
    </row>
    <row r="662" spans="2:9" s="26" customFormat="1" ht="21" hidden="1" customHeight="1" outlineLevel="1" x14ac:dyDescent="0.25">
      <c r="B662" s="27"/>
      <c r="C662" s="27"/>
      <c r="D662" s="136"/>
      <c r="E662" s="137"/>
      <c r="F662" s="28"/>
      <c r="G662" s="22">
        <f t="shared" si="40"/>
        <v>0</v>
      </c>
      <c r="H662" s="30" t="s">
        <v>15</v>
      </c>
      <c r="I662" s="30"/>
    </row>
    <row r="663" spans="2:9" s="26" customFormat="1" ht="21" hidden="1" customHeight="1" outlineLevel="1" x14ac:dyDescent="0.25">
      <c r="B663" s="27"/>
      <c r="C663" s="27"/>
      <c r="D663" s="136"/>
      <c r="E663" s="137"/>
      <c r="F663" s="28"/>
      <c r="G663" s="22">
        <f t="shared" si="40"/>
        <v>0</v>
      </c>
      <c r="H663" s="30" t="s">
        <v>15</v>
      </c>
      <c r="I663" s="30"/>
    </row>
    <row r="664" spans="2:9" s="26" customFormat="1" ht="21" hidden="1" customHeight="1" outlineLevel="1" x14ac:dyDescent="0.25">
      <c r="B664" s="27"/>
      <c r="C664" s="27"/>
      <c r="D664" s="136"/>
      <c r="E664" s="137"/>
      <c r="F664" s="28"/>
      <c r="G664" s="22">
        <f t="shared" si="40"/>
        <v>0</v>
      </c>
      <c r="H664" s="30" t="s">
        <v>15</v>
      </c>
      <c r="I664" s="30"/>
    </row>
    <row r="665" spans="2:9" s="26" customFormat="1" ht="21" hidden="1" customHeight="1" outlineLevel="1" x14ac:dyDescent="0.25">
      <c r="B665" s="27"/>
      <c r="C665" s="27"/>
      <c r="D665" s="136"/>
      <c r="E665" s="137"/>
      <c r="F665" s="28"/>
      <c r="G665" s="22">
        <f t="shared" si="40"/>
        <v>0</v>
      </c>
      <c r="H665" s="30" t="s">
        <v>15</v>
      </c>
      <c r="I665" s="30"/>
    </row>
    <row r="666" spans="2:9" s="26" customFormat="1" ht="21" hidden="1" customHeight="1" outlineLevel="1" x14ac:dyDescent="0.25">
      <c r="B666" s="27"/>
      <c r="C666" s="27"/>
      <c r="D666" s="136"/>
      <c r="E666" s="137"/>
      <c r="F666" s="28"/>
      <c r="G666" s="22">
        <f t="shared" si="40"/>
        <v>0</v>
      </c>
      <c r="H666" s="30" t="s">
        <v>15</v>
      </c>
      <c r="I666" s="30"/>
    </row>
    <row r="667" spans="2:9" s="26" customFormat="1" ht="21" hidden="1" customHeight="1" outlineLevel="1" x14ac:dyDescent="0.25">
      <c r="B667" s="27"/>
      <c r="C667" s="27"/>
      <c r="D667" s="136"/>
      <c r="E667" s="137"/>
      <c r="F667" s="28"/>
      <c r="G667" s="22">
        <f t="shared" si="40"/>
        <v>0</v>
      </c>
      <c r="H667" s="30" t="s">
        <v>15</v>
      </c>
      <c r="I667" s="30"/>
    </row>
    <row r="668" spans="2:9" s="26" customFormat="1" ht="21" hidden="1" customHeight="1" outlineLevel="1" x14ac:dyDescent="0.25">
      <c r="B668" s="27"/>
      <c r="C668" s="27"/>
      <c r="D668" s="136"/>
      <c r="E668" s="137"/>
      <c r="F668" s="28"/>
      <c r="G668" s="22">
        <f t="shared" si="40"/>
        <v>0</v>
      </c>
      <c r="H668" s="30" t="s">
        <v>15</v>
      </c>
      <c r="I668" s="30"/>
    </row>
    <row r="669" spans="2:9" s="26" customFormat="1" ht="21" hidden="1" customHeight="1" outlineLevel="1" x14ac:dyDescent="0.25">
      <c r="B669" s="27"/>
      <c r="C669" s="27"/>
      <c r="D669" s="136"/>
      <c r="E669" s="137"/>
      <c r="F669" s="28"/>
      <c r="G669" s="22">
        <f t="shared" si="40"/>
        <v>0</v>
      </c>
      <c r="H669" s="30" t="s">
        <v>15</v>
      </c>
      <c r="I669" s="30"/>
    </row>
    <row r="670" spans="2:9" s="26" customFormat="1" ht="21" hidden="1" customHeight="1" outlineLevel="1" x14ac:dyDescent="0.25">
      <c r="B670" s="27"/>
      <c r="C670" s="27"/>
      <c r="D670" s="136"/>
      <c r="E670" s="137"/>
      <c r="F670" s="28"/>
      <c r="G670" s="22">
        <f t="shared" si="40"/>
        <v>0</v>
      </c>
      <c r="H670" s="30" t="s">
        <v>15</v>
      </c>
      <c r="I670" s="30"/>
    </row>
    <row r="671" spans="2:9" s="26" customFormat="1" ht="21" hidden="1" customHeight="1" outlineLevel="1" x14ac:dyDescent="0.25">
      <c r="B671" s="27"/>
      <c r="C671" s="27"/>
      <c r="D671" s="136"/>
      <c r="E671" s="137"/>
      <c r="F671" s="28"/>
      <c r="G671" s="22">
        <f t="shared" si="40"/>
        <v>0</v>
      </c>
      <c r="H671" s="30" t="s">
        <v>15</v>
      </c>
      <c r="I671" s="30"/>
    </row>
    <row r="672" spans="2:9" s="26" customFormat="1" ht="21" hidden="1" customHeight="1" outlineLevel="1" x14ac:dyDescent="0.25">
      <c r="B672" s="27"/>
      <c r="C672" s="27"/>
      <c r="D672" s="136"/>
      <c r="E672" s="137"/>
      <c r="F672" s="28"/>
      <c r="G672" s="22">
        <f t="shared" si="40"/>
        <v>0</v>
      </c>
      <c r="H672" s="30" t="s">
        <v>15</v>
      </c>
      <c r="I672" s="30"/>
    </row>
    <row r="673" spans="2:9" s="26" customFormat="1" ht="21" hidden="1" customHeight="1" outlineLevel="1" x14ac:dyDescent="0.25">
      <c r="B673" s="27"/>
      <c r="C673" s="27"/>
      <c r="D673" s="136"/>
      <c r="E673" s="137"/>
      <c r="F673" s="28"/>
      <c r="G673" s="22"/>
      <c r="H673" s="30" t="s">
        <v>15</v>
      </c>
      <c r="I673" s="30"/>
    </row>
    <row r="674" spans="2:9" s="26" customFormat="1" ht="21" hidden="1" customHeight="1" outlineLevel="1" x14ac:dyDescent="0.25">
      <c r="B674" s="27"/>
      <c r="C674" s="27"/>
      <c r="D674" s="136"/>
      <c r="E674" s="137"/>
      <c r="F674" s="28"/>
      <c r="G674" s="22">
        <f t="shared" si="40"/>
        <v>0</v>
      </c>
      <c r="H674" s="30" t="s">
        <v>15</v>
      </c>
      <c r="I674" s="30"/>
    </row>
    <row r="675" spans="2:9" s="26" customFormat="1" ht="21" hidden="1" customHeight="1" outlineLevel="1" x14ac:dyDescent="0.25">
      <c r="B675" s="27"/>
      <c r="C675" s="27"/>
      <c r="D675" s="136"/>
      <c r="E675" s="137"/>
      <c r="F675" s="28"/>
      <c r="G675" s="22">
        <f t="shared" si="40"/>
        <v>0</v>
      </c>
      <c r="H675" s="30" t="s">
        <v>15</v>
      </c>
      <c r="I675" s="30"/>
    </row>
    <row r="676" spans="2:9" s="26" customFormat="1" ht="21" hidden="1" customHeight="1" outlineLevel="1" x14ac:dyDescent="0.25">
      <c r="B676" s="27"/>
      <c r="C676" s="27"/>
      <c r="D676" s="136"/>
      <c r="E676" s="137"/>
      <c r="F676" s="28"/>
      <c r="G676" s="22">
        <f t="shared" si="40"/>
        <v>0</v>
      </c>
      <c r="H676" s="30" t="s">
        <v>15</v>
      </c>
      <c r="I676" s="30"/>
    </row>
    <row r="677" spans="2:9" s="26" customFormat="1" ht="21" hidden="1" customHeight="1" outlineLevel="1" x14ac:dyDescent="0.25">
      <c r="B677" s="27"/>
      <c r="C677" s="27"/>
      <c r="D677" s="136"/>
      <c r="E677" s="137"/>
      <c r="F677" s="28"/>
      <c r="G677" s="22">
        <f t="shared" si="40"/>
        <v>0</v>
      </c>
      <c r="H677" s="30" t="s">
        <v>15</v>
      </c>
      <c r="I677" s="30"/>
    </row>
    <row r="678" spans="2:9" s="26" customFormat="1" ht="21" hidden="1" customHeight="1" outlineLevel="1" x14ac:dyDescent="0.25">
      <c r="B678" s="27"/>
      <c r="C678" s="27"/>
      <c r="D678" s="136"/>
      <c r="E678" s="137"/>
      <c r="F678" s="28"/>
      <c r="G678" s="22">
        <f t="shared" si="40"/>
        <v>0</v>
      </c>
      <c r="H678" s="30" t="s">
        <v>15</v>
      </c>
      <c r="I678" s="30"/>
    </row>
    <row r="679" spans="2:9" s="26" customFormat="1" ht="21" hidden="1" customHeight="1" outlineLevel="1" x14ac:dyDescent="0.25">
      <c r="B679" s="27"/>
      <c r="C679" s="27"/>
      <c r="D679" s="136"/>
      <c r="E679" s="137"/>
      <c r="F679" s="28"/>
      <c r="G679" s="22">
        <f t="shared" si="40"/>
        <v>0</v>
      </c>
      <c r="H679" s="30" t="s">
        <v>15</v>
      </c>
      <c r="I679" s="30"/>
    </row>
    <row r="680" spans="2:9" s="26" customFormat="1" ht="21" hidden="1" customHeight="1" outlineLevel="1" x14ac:dyDescent="0.25">
      <c r="B680" s="27"/>
      <c r="C680" s="27"/>
      <c r="D680" s="136"/>
      <c r="E680" s="137"/>
      <c r="F680" s="28"/>
      <c r="G680" s="22">
        <f t="shared" si="40"/>
        <v>0</v>
      </c>
      <c r="H680" s="30" t="s">
        <v>15</v>
      </c>
      <c r="I680" s="30"/>
    </row>
    <row r="681" spans="2:9" s="26" customFormat="1" ht="21" hidden="1" customHeight="1" outlineLevel="1" x14ac:dyDescent="0.25">
      <c r="B681" s="27"/>
      <c r="C681" s="27"/>
      <c r="D681" s="136"/>
      <c r="E681" s="137"/>
      <c r="F681" s="28"/>
      <c r="G681" s="22">
        <f t="shared" si="40"/>
        <v>0</v>
      </c>
      <c r="H681" s="30" t="s">
        <v>15</v>
      </c>
      <c r="I681" s="30"/>
    </row>
    <row r="682" spans="2:9" s="26" customFormat="1" ht="21" hidden="1" customHeight="1" outlineLevel="1" x14ac:dyDescent="0.25">
      <c r="B682" s="27"/>
      <c r="C682" s="27"/>
      <c r="D682" s="136"/>
      <c r="E682" s="137"/>
      <c r="F682" s="28"/>
      <c r="G682" s="22">
        <f t="shared" si="40"/>
        <v>0</v>
      </c>
      <c r="H682" s="30" t="s">
        <v>15</v>
      </c>
      <c r="I682" s="30"/>
    </row>
    <row r="683" spans="2:9" s="26" customFormat="1" ht="21" hidden="1" customHeight="1" outlineLevel="1" x14ac:dyDescent="0.25">
      <c r="B683" s="27"/>
      <c r="C683" s="27"/>
      <c r="D683" s="18"/>
      <c r="E683" s="20"/>
      <c r="F683" s="28"/>
      <c r="G683" s="22">
        <f t="shared" si="40"/>
        <v>0</v>
      </c>
      <c r="H683" s="30" t="s">
        <v>15</v>
      </c>
      <c r="I683" s="30"/>
    </row>
    <row r="684" spans="2:9" s="26" customFormat="1" ht="21" hidden="1" customHeight="1" outlineLevel="1" x14ac:dyDescent="0.25">
      <c r="B684" s="27"/>
      <c r="C684" s="27"/>
      <c r="D684" s="18"/>
      <c r="E684" s="20"/>
      <c r="F684" s="28"/>
      <c r="G684" s="22">
        <f t="shared" si="40"/>
        <v>0</v>
      </c>
      <c r="H684" s="30" t="s">
        <v>15</v>
      </c>
      <c r="I684" s="30"/>
    </row>
    <row r="685" spans="2:9" s="26" customFormat="1" ht="21" customHeight="1" collapsed="1" x14ac:dyDescent="0.25">
      <c r="B685" s="27"/>
      <c r="C685" s="27">
        <v>1</v>
      </c>
      <c r="D685" s="18"/>
      <c r="E685" s="20"/>
      <c r="F685" s="28"/>
      <c r="G685" s="22"/>
      <c r="H685" s="30" t="s">
        <v>15</v>
      </c>
      <c r="I685" s="30"/>
    </row>
    <row r="686" spans="2:9" s="8" customFormat="1" ht="21" customHeight="1" x14ac:dyDescent="0.25">
      <c r="B686" s="40" t="s">
        <v>22</v>
      </c>
      <c r="C686" s="44"/>
      <c r="D686" s="41"/>
      <c r="E686" s="43"/>
      <c r="F686" s="45" t="s">
        <v>23</v>
      </c>
      <c r="G686" s="46">
        <f>SUM(G478:G685)</f>
        <v>0</v>
      </c>
      <c r="H686" s="47" t="s">
        <v>15</v>
      </c>
      <c r="I686" s="47"/>
    </row>
    <row r="687" spans="2:9" s="8" customFormat="1" ht="21" customHeight="1" x14ac:dyDescent="0.25">
      <c r="B687" s="48"/>
      <c r="C687" s="49"/>
      <c r="D687" s="49"/>
      <c r="E687" s="51"/>
      <c r="F687" s="52" t="s">
        <v>24</v>
      </c>
      <c r="G687" s="53">
        <v>1</v>
      </c>
      <c r="H687" s="54" t="s">
        <v>4</v>
      </c>
      <c r="I687" s="54"/>
    </row>
    <row r="688" spans="2:9" s="8" customFormat="1" ht="21" customHeight="1" x14ac:dyDescent="0.25">
      <c r="B688" s="55"/>
      <c r="C688" s="128"/>
      <c r="D688" s="56"/>
      <c r="E688" s="58"/>
      <c r="F688" s="45" t="s">
        <v>25</v>
      </c>
      <c r="G688" s="59">
        <f>ROUND(G686*G687*10.764,2)</f>
        <v>0</v>
      </c>
      <c r="H688" s="47" t="s">
        <v>44</v>
      </c>
      <c r="I688" s="47"/>
    </row>
    <row r="689" spans="2:11" ht="15.75" x14ac:dyDescent="0.25">
      <c r="K689" s="8"/>
    </row>
    <row r="690" spans="2:11" ht="15.75" x14ac:dyDescent="0.25">
      <c r="K690" s="8"/>
    </row>
    <row r="691" spans="2:11" ht="15.75" x14ac:dyDescent="0.25">
      <c r="B691" s="204" t="s">
        <v>114</v>
      </c>
      <c r="C691" s="205"/>
      <c r="D691" s="205"/>
      <c r="E691" s="206"/>
      <c r="F691" s="138" t="s">
        <v>115</v>
      </c>
      <c r="G691" s="139">
        <f>+G54+G116+G167+G223+G261+G296+G346+G396+G409+G423+G475+G688</f>
        <v>3949.53</v>
      </c>
      <c r="H691" s="140"/>
      <c r="I691" s="141"/>
      <c r="K691" s="8"/>
    </row>
    <row r="692" spans="2:11" ht="15.75" x14ac:dyDescent="0.25">
      <c r="B692" s="207"/>
      <c r="C692" s="208"/>
      <c r="D692" s="208"/>
      <c r="E692" s="209"/>
      <c r="F692" s="138" t="s">
        <v>116</v>
      </c>
      <c r="G692" s="142" t="s">
        <v>44</v>
      </c>
      <c r="H692" s="143"/>
      <c r="I692" s="144"/>
      <c r="K692" s="8"/>
    </row>
    <row r="693" spans="2:11" ht="15.75" x14ac:dyDescent="0.25">
      <c r="K693" s="8"/>
    </row>
  </sheetData>
  <mergeCells count="20">
    <mergeCell ref="B264:I264"/>
    <mergeCell ref="B2:I2"/>
    <mergeCell ref="B3:I3"/>
    <mergeCell ref="B4:I4"/>
    <mergeCell ref="B5:B6"/>
    <mergeCell ref="D5:D6"/>
    <mergeCell ref="H5:H6"/>
    <mergeCell ref="I5:I6"/>
    <mergeCell ref="B9:I9"/>
    <mergeCell ref="B57:I57"/>
    <mergeCell ref="B119:I119"/>
    <mergeCell ref="B170:I170"/>
    <mergeCell ref="B226:I226"/>
    <mergeCell ref="B691:E692"/>
    <mergeCell ref="B299:I299"/>
    <mergeCell ref="B349:I349"/>
    <mergeCell ref="B399:I399"/>
    <mergeCell ref="B411:I411"/>
    <mergeCell ref="B426:I426"/>
    <mergeCell ref="B477:I477"/>
  </mergeCells>
  <pageMargins left="0.7" right="0.7" top="0.75" bottom="0.75" header="0.3" footer="0.3"/>
  <pageSetup paperSize="9" orientation="portrait" horizontalDpi="300" verticalDpi="300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A5BDD5-3842-454E-8F27-86B268BF13D9}">
  <dimension ref="B2:K164"/>
  <sheetViews>
    <sheetView zoomScaleNormal="100" workbookViewId="0">
      <pane ySplit="6" topLeftCell="A64" activePane="bottomLeft" state="frozen"/>
      <selection activeCell="F19" sqref="F19"/>
      <selection pane="bottomLeft" activeCell="B41" sqref="B41:I61"/>
    </sheetView>
  </sheetViews>
  <sheetFormatPr defaultRowHeight="15" outlineLevelRow="1" x14ac:dyDescent="0.25"/>
  <cols>
    <col min="2" max="2" width="33.7109375" bestFit="1" customWidth="1"/>
    <col min="3" max="3" width="14" bestFit="1" customWidth="1"/>
    <col min="5" max="5" width="9.5703125" bestFit="1" customWidth="1"/>
    <col min="6" max="6" width="9.7109375" bestFit="1" customWidth="1"/>
    <col min="7" max="7" width="14.28515625" bestFit="1" customWidth="1"/>
    <col min="9" max="9" width="20.5703125" customWidth="1"/>
  </cols>
  <sheetData>
    <row r="2" spans="2:10" ht="15.75" x14ac:dyDescent="0.25">
      <c r="B2" s="191" t="s">
        <v>136</v>
      </c>
      <c r="C2" s="191"/>
      <c r="D2" s="191"/>
      <c r="E2" s="191"/>
      <c r="F2" s="191"/>
      <c r="G2" s="191"/>
      <c r="H2" s="191"/>
      <c r="I2" s="191"/>
    </row>
    <row r="3" spans="2:10" ht="15.75" x14ac:dyDescent="0.25">
      <c r="B3" s="191" t="s">
        <v>117</v>
      </c>
      <c r="C3" s="191"/>
      <c r="D3" s="191"/>
      <c r="E3" s="191"/>
      <c r="F3" s="191"/>
      <c r="G3" s="191"/>
      <c r="H3" s="191"/>
      <c r="I3" s="191"/>
    </row>
    <row r="4" spans="2:10" ht="15.75" x14ac:dyDescent="0.25">
      <c r="B4" s="191"/>
      <c r="C4" s="191"/>
      <c r="D4" s="191"/>
      <c r="E4" s="191"/>
      <c r="F4" s="191"/>
      <c r="G4" s="191"/>
      <c r="H4" s="191"/>
      <c r="I4" s="191"/>
    </row>
    <row r="5" spans="2:10" ht="31.5" x14ac:dyDescent="0.25">
      <c r="B5" s="192" t="s">
        <v>2</v>
      </c>
      <c r="C5" s="1" t="s">
        <v>104</v>
      </c>
      <c r="D5" s="192" t="s">
        <v>4</v>
      </c>
      <c r="E5" s="2" t="s">
        <v>6</v>
      </c>
      <c r="F5" s="2" t="s">
        <v>7</v>
      </c>
      <c r="G5" s="2" t="s">
        <v>8</v>
      </c>
      <c r="H5" s="192" t="s">
        <v>12</v>
      </c>
      <c r="I5" s="192" t="s">
        <v>13</v>
      </c>
    </row>
    <row r="6" spans="2:10" ht="15.75" x14ac:dyDescent="0.25">
      <c r="B6" s="193"/>
      <c r="C6" s="4"/>
      <c r="D6" s="193"/>
      <c r="E6" s="3" t="s">
        <v>14</v>
      </c>
      <c r="F6" s="2" t="s">
        <v>14</v>
      </c>
      <c r="G6" s="2" t="s">
        <v>15</v>
      </c>
      <c r="H6" s="193"/>
      <c r="I6" s="193"/>
    </row>
    <row r="9" spans="2:10" s="26" customFormat="1" ht="21" customHeight="1" x14ac:dyDescent="0.25">
      <c r="B9" s="184"/>
      <c r="C9" s="185"/>
      <c r="D9" s="185"/>
      <c r="E9" s="185"/>
      <c r="F9" s="185"/>
      <c r="G9" s="185"/>
      <c r="H9" s="185"/>
      <c r="I9" s="210"/>
    </row>
    <row r="10" spans="2:10" s="26" customFormat="1" ht="21" customHeight="1" outlineLevel="1" x14ac:dyDescent="0.25">
      <c r="B10" s="17"/>
      <c r="C10" s="17"/>
      <c r="D10" s="18"/>
      <c r="E10" s="20"/>
      <c r="F10" s="21"/>
      <c r="G10" s="22"/>
      <c r="H10" s="30"/>
      <c r="I10" s="30"/>
    </row>
    <row r="11" spans="2:10" s="26" customFormat="1" ht="21" customHeight="1" outlineLevel="1" x14ac:dyDescent="0.25">
      <c r="B11" s="27"/>
      <c r="C11" s="27"/>
      <c r="D11" s="18"/>
      <c r="E11" s="20"/>
      <c r="F11" s="28"/>
      <c r="G11" s="22"/>
      <c r="H11" s="30"/>
      <c r="I11" s="30"/>
    </row>
    <row r="12" spans="2:10" s="68" customFormat="1" ht="21" customHeight="1" outlineLevel="1" x14ac:dyDescent="0.25">
      <c r="B12" s="69"/>
      <c r="C12" s="27"/>
      <c r="D12" s="65"/>
      <c r="E12" s="66"/>
      <c r="F12" s="125"/>
      <c r="G12" s="22"/>
      <c r="H12" s="30"/>
      <c r="I12" s="23"/>
    </row>
    <row r="13" spans="2:10" s="68" customFormat="1" ht="21" customHeight="1" outlineLevel="1" x14ac:dyDescent="0.25">
      <c r="B13" s="69"/>
      <c r="C13" s="27"/>
      <c r="D13" s="65"/>
      <c r="E13" s="66"/>
      <c r="F13" s="125"/>
      <c r="G13" s="22"/>
      <c r="H13" s="30"/>
      <c r="I13" s="23"/>
      <c r="J13" s="126"/>
    </row>
    <row r="14" spans="2:10" s="26" customFormat="1" ht="21" customHeight="1" outlineLevel="1" x14ac:dyDescent="0.25">
      <c r="B14" s="27"/>
      <c r="C14" s="27"/>
      <c r="D14" s="18"/>
      <c r="E14" s="20"/>
      <c r="F14" s="28"/>
      <c r="G14" s="22"/>
      <c r="H14" s="30"/>
      <c r="I14" s="30"/>
    </row>
    <row r="15" spans="2:10" s="68" customFormat="1" ht="21" customHeight="1" outlineLevel="1" x14ac:dyDescent="0.25">
      <c r="B15" s="69"/>
      <c r="C15" s="27"/>
      <c r="D15" s="65"/>
      <c r="E15" s="66"/>
      <c r="F15" s="125"/>
      <c r="G15" s="22"/>
      <c r="H15" s="30"/>
      <c r="I15" s="23"/>
    </row>
    <row r="16" spans="2:10" s="68" customFormat="1" ht="21" customHeight="1" outlineLevel="1" x14ac:dyDescent="0.25">
      <c r="B16" s="69"/>
      <c r="C16" s="27"/>
      <c r="D16" s="65"/>
      <c r="E16" s="66"/>
      <c r="F16" s="125"/>
      <c r="G16" s="22"/>
      <c r="H16" s="30"/>
      <c r="I16" s="23"/>
      <c r="J16" s="126"/>
    </row>
    <row r="17" spans="2:10" s="26" customFormat="1" ht="21" customHeight="1" outlineLevel="1" x14ac:dyDescent="0.25">
      <c r="B17" s="27"/>
      <c r="C17" s="27"/>
      <c r="D17" s="18"/>
      <c r="E17" s="20"/>
      <c r="F17" s="28"/>
      <c r="G17" s="22"/>
      <c r="H17" s="30"/>
      <c r="I17" s="30"/>
    </row>
    <row r="18" spans="2:10" s="26" customFormat="1" ht="21" customHeight="1" outlineLevel="1" x14ac:dyDescent="0.25">
      <c r="B18" s="17"/>
      <c r="C18" s="17"/>
      <c r="D18" s="18"/>
      <c r="E18" s="20"/>
      <c r="F18" s="21"/>
      <c r="G18" s="22"/>
      <c r="H18" s="30"/>
      <c r="I18" s="30"/>
    </row>
    <row r="19" spans="2:10" s="26" customFormat="1" ht="21" customHeight="1" outlineLevel="1" x14ac:dyDescent="0.25">
      <c r="B19" s="27"/>
      <c r="C19" s="27"/>
      <c r="D19" s="18"/>
      <c r="E19" s="20"/>
      <c r="F19" s="28"/>
      <c r="G19" s="22"/>
      <c r="H19" s="30"/>
      <c r="I19" s="30"/>
    </row>
    <row r="20" spans="2:10" s="68" customFormat="1" ht="21" customHeight="1" outlineLevel="1" x14ac:dyDescent="0.25">
      <c r="B20" s="69"/>
      <c r="C20" s="27"/>
      <c r="D20" s="65"/>
      <c r="E20" s="66"/>
      <c r="F20" s="125"/>
      <c r="G20" s="22"/>
      <c r="H20" s="30"/>
      <c r="I20" s="23"/>
    </row>
    <row r="21" spans="2:10" s="68" customFormat="1" ht="21" customHeight="1" outlineLevel="1" x14ac:dyDescent="0.25">
      <c r="B21" s="69"/>
      <c r="C21" s="27"/>
      <c r="D21" s="65"/>
      <c r="E21" s="66"/>
      <c r="F21" s="125"/>
      <c r="G21" s="22"/>
      <c r="H21" s="30"/>
      <c r="I21" s="23"/>
    </row>
    <row r="22" spans="2:10" s="68" customFormat="1" ht="21" customHeight="1" outlineLevel="1" x14ac:dyDescent="0.25">
      <c r="B22" s="27"/>
      <c r="C22" s="27"/>
      <c r="D22" s="18"/>
      <c r="E22" s="20"/>
      <c r="F22" s="28"/>
      <c r="G22" s="22"/>
      <c r="H22" s="30"/>
      <c r="I22" s="23"/>
      <c r="J22" s="126"/>
    </row>
    <row r="23" spans="2:10" s="68" customFormat="1" ht="21" customHeight="1" outlineLevel="1" x14ac:dyDescent="0.25">
      <c r="B23" s="69"/>
      <c r="C23" s="27"/>
      <c r="D23" s="65"/>
      <c r="E23" s="66"/>
      <c r="F23" s="125"/>
      <c r="G23" s="22"/>
      <c r="H23" s="30"/>
      <c r="I23" s="23"/>
    </row>
    <row r="24" spans="2:10" s="68" customFormat="1" ht="21" customHeight="1" outlineLevel="1" x14ac:dyDescent="0.25">
      <c r="B24" s="69"/>
      <c r="C24" s="27"/>
      <c r="D24" s="65"/>
      <c r="E24" s="66"/>
      <c r="F24" s="125"/>
      <c r="G24" s="22"/>
      <c r="H24" s="30"/>
      <c r="I24" s="23"/>
    </row>
    <row r="25" spans="2:10" s="26" customFormat="1" ht="21" customHeight="1" outlineLevel="1" x14ac:dyDescent="0.25">
      <c r="B25" s="27"/>
      <c r="C25" s="27"/>
      <c r="D25" s="18"/>
      <c r="E25" s="20"/>
      <c r="F25" s="28"/>
      <c r="G25" s="22"/>
      <c r="H25" s="30"/>
      <c r="I25" s="30"/>
    </row>
    <row r="26" spans="2:10" s="26" customFormat="1" ht="21" customHeight="1" outlineLevel="1" x14ac:dyDescent="0.25">
      <c r="B26" s="17"/>
      <c r="C26" s="17"/>
      <c r="D26" s="18"/>
      <c r="E26" s="20"/>
      <c r="F26" s="21"/>
      <c r="G26" s="22"/>
      <c r="H26" s="30"/>
      <c r="I26" s="30"/>
    </row>
    <row r="27" spans="2:10" s="26" customFormat="1" ht="21" customHeight="1" outlineLevel="1" x14ac:dyDescent="0.25">
      <c r="B27" s="27"/>
      <c r="C27" s="27"/>
      <c r="D27" s="18"/>
      <c r="E27" s="20"/>
      <c r="F27" s="28"/>
      <c r="G27" s="22"/>
      <c r="H27" s="30"/>
      <c r="I27" s="30"/>
    </row>
    <row r="28" spans="2:10" s="68" customFormat="1" ht="21" customHeight="1" outlineLevel="1" x14ac:dyDescent="0.25">
      <c r="B28" s="69"/>
      <c r="C28" s="27"/>
      <c r="D28" s="65"/>
      <c r="E28" s="66"/>
      <c r="F28" s="125"/>
      <c r="G28" s="22"/>
      <c r="H28" s="30"/>
      <c r="I28" s="23"/>
    </row>
    <row r="29" spans="2:10" s="68" customFormat="1" ht="21" customHeight="1" outlineLevel="1" x14ac:dyDescent="0.25">
      <c r="B29" s="69"/>
      <c r="C29" s="27"/>
      <c r="D29" s="65"/>
      <c r="E29" s="66"/>
      <c r="F29" s="125"/>
      <c r="G29" s="22"/>
      <c r="H29" s="30"/>
      <c r="I29" s="23"/>
    </row>
    <row r="30" spans="2:10" s="68" customFormat="1" ht="21" customHeight="1" outlineLevel="1" x14ac:dyDescent="0.25">
      <c r="B30" s="27"/>
      <c r="C30" s="27"/>
      <c r="D30" s="18"/>
      <c r="E30" s="20"/>
      <c r="F30" s="28"/>
      <c r="G30" s="22"/>
      <c r="H30" s="30"/>
      <c r="I30" s="23"/>
      <c r="J30" s="126"/>
    </row>
    <row r="31" spans="2:10" s="68" customFormat="1" ht="21" customHeight="1" outlineLevel="1" x14ac:dyDescent="0.25">
      <c r="B31" s="69"/>
      <c r="C31" s="27"/>
      <c r="D31" s="65"/>
      <c r="E31" s="66"/>
      <c r="F31" s="125"/>
      <c r="G31" s="22"/>
      <c r="H31" s="30"/>
      <c r="I31" s="23"/>
    </row>
    <row r="32" spans="2:10" s="68" customFormat="1" ht="21" customHeight="1" outlineLevel="1" x14ac:dyDescent="0.25">
      <c r="B32" s="69"/>
      <c r="C32" s="27"/>
      <c r="D32" s="65"/>
      <c r="E32" s="66"/>
      <c r="F32" s="125"/>
      <c r="G32" s="22"/>
      <c r="H32" s="30"/>
      <c r="I32" s="23"/>
    </row>
    <row r="33" spans="2:10" s="68" customFormat="1" ht="21" customHeight="1" outlineLevel="1" x14ac:dyDescent="0.25">
      <c r="B33" s="69"/>
      <c r="C33" s="27"/>
      <c r="D33" s="65"/>
      <c r="E33" s="66"/>
      <c r="F33" s="125"/>
      <c r="G33" s="22"/>
      <c r="H33" s="30"/>
      <c r="I33" s="23"/>
    </row>
    <row r="34" spans="2:10" s="68" customFormat="1" ht="21" customHeight="1" outlineLevel="1" x14ac:dyDescent="0.25">
      <c r="B34" s="69"/>
      <c r="C34" s="27"/>
      <c r="D34" s="65"/>
      <c r="E34" s="66"/>
      <c r="F34" s="125"/>
      <c r="G34" s="22"/>
      <c r="H34" s="30"/>
      <c r="I34" s="23"/>
    </row>
    <row r="35" spans="2:10" s="26" customFormat="1" ht="21" customHeight="1" x14ac:dyDescent="0.25">
      <c r="B35" s="27"/>
      <c r="C35" s="27"/>
      <c r="D35" s="18"/>
      <c r="E35" s="20"/>
      <c r="F35" s="76"/>
      <c r="G35" s="22"/>
      <c r="H35" s="30"/>
      <c r="I35" s="30"/>
    </row>
    <row r="36" spans="2:10" s="8" customFormat="1" ht="21" customHeight="1" x14ac:dyDescent="0.25">
      <c r="B36" s="40" t="s">
        <v>22</v>
      </c>
      <c r="C36" s="44"/>
      <c r="D36" s="41"/>
      <c r="E36" s="43"/>
      <c r="F36" s="45" t="s">
        <v>23</v>
      </c>
      <c r="G36" s="46">
        <f>SUM(G10:G35)</f>
        <v>0</v>
      </c>
      <c r="H36" s="47" t="s">
        <v>15</v>
      </c>
      <c r="I36" s="47"/>
    </row>
    <row r="37" spans="2:10" s="8" customFormat="1" ht="21" customHeight="1" x14ac:dyDescent="0.25">
      <c r="B37" s="48"/>
      <c r="C37" s="49"/>
      <c r="D37" s="49"/>
      <c r="E37" s="51"/>
      <c r="F37" s="52" t="s">
        <v>24</v>
      </c>
      <c r="G37" s="53">
        <v>1</v>
      </c>
      <c r="H37" s="54" t="s">
        <v>4</v>
      </c>
      <c r="I37" s="54"/>
    </row>
    <row r="38" spans="2:10" s="8" customFormat="1" ht="21" customHeight="1" x14ac:dyDescent="0.25">
      <c r="B38" s="55"/>
      <c r="C38" s="128"/>
      <c r="D38" s="56"/>
      <c r="E38" s="58"/>
      <c r="F38" s="45" t="s">
        <v>25</v>
      </c>
      <c r="G38" s="59">
        <f>ROUND(G36*G37*10.764,2)</f>
        <v>0</v>
      </c>
      <c r="H38" s="47" t="s">
        <v>44</v>
      </c>
      <c r="I38" s="47"/>
    </row>
    <row r="41" spans="2:10" s="26" customFormat="1" ht="21" customHeight="1" x14ac:dyDescent="0.25">
      <c r="B41" s="184"/>
      <c r="C41" s="185"/>
      <c r="D41" s="185"/>
      <c r="E41" s="185"/>
      <c r="F41" s="185"/>
      <c r="G41" s="185"/>
      <c r="H41" s="185"/>
      <c r="I41" s="210"/>
    </row>
    <row r="42" spans="2:10" s="26" customFormat="1" ht="21" customHeight="1" outlineLevel="1" x14ac:dyDescent="0.25">
      <c r="B42" s="17"/>
      <c r="C42" s="17"/>
      <c r="D42" s="18"/>
      <c r="E42" s="20"/>
      <c r="F42" s="21"/>
      <c r="G42" s="22"/>
      <c r="H42" s="30"/>
      <c r="I42" s="30"/>
    </row>
    <row r="43" spans="2:10" s="26" customFormat="1" ht="21" customHeight="1" outlineLevel="1" x14ac:dyDescent="0.25">
      <c r="B43" s="17"/>
      <c r="C43" s="17"/>
      <c r="D43" s="18"/>
      <c r="E43" s="20"/>
      <c r="F43" s="21"/>
      <c r="G43" s="22"/>
      <c r="H43" s="30"/>
      <c r="I43" s="30"/>
    </row>
    <row r="44" spans="2:10" s="26" customFormat="1" ht="21" customHeight="1" outlineLevel="1" x14ac:dyDescent="0.25">
      <c r="B44" s="27"/>
      <c r="C44" s="27"/>
      <c r="D44" s="18"/>
      <c r="E44" s="20"/>
      <c r="F44" s="28"/>
      <c r="G44" s="22"/>
      <c r="H44" s="30"/>
      <c r="I44" s="30"/>
    </row>
    <row r="45" spans="2:10" s="68" customFormat="1" ht="21" customHeight="1" outlineLevel="1" x14ac:dyDescent="0.25">
      <c r="B45" s="69"/>
      <c r="C45" s="27"/>
      <c r="D45" s="65"/>
      <c r="E45" s="66"/>
      <c r="F45" s="125"/>
      <c r="G45" s="22"/>
      <c r="H45" s="30"/>
      <c r="I45" s="23"/>
    </row>
    <row r="46" spans="2:10" s="68" customFormat="1" ht="21" customHeight="1" outlineLevel="1" x14ac:dyDescent="0.25">
      <c r="B46" s="27"/>
      <c r="C46" s="27"/>
      <c r="D46" s="18"/>
      <c r="E46" s="116"/>
      <c r="F46" s="28"/>
      <c r="G46" s="22"/>
      <c r="H46" s="30"/>
      <c r="I46" s="23"/>
      <c r="J46" s="126"/>
    </row>
    <row r="47" spans="2:10" s="26" customFormat="1" ht="21" customHeight="1" outlineLevel="1" x14ac:dyDescent="0.25">
      <c r="B47" s="27"/>
      <c r="C47" s="27"/>
      <c r="D47" s="18"/>
      <c r="E47" s="20"/>
      <c r="F47" s="28"/>
      <c r="G47" s="22"/>
      <c r="H47" s="30"/>
      <c r="I47" s="30"/>
    </row>
    <row r="48" spans="2:10" s="68" customFormat="1" ht="21" customHeight="1" outlineLevel="1" x14ac:dyDescent="0.25">
      <c r="B48" s="27"/>
      <c r="C48" s="27"/>
      <c r="D48" s="18"/>
      <c r="E48" s="116"/>
      <c r="F48" s="28"/>
      <c r="G48" s="22"/>
      <c r="H48" s="30"/>
      <c r="I48" s="23"/>
    </row>
    <row r="49" spans="2:10" s="68" customFormat="1" ht="21" customHeight="1" outlineLevel="1" x14ac:dyDescent="0.25">
      <c r="B49" s="27"/>
      <c r="C49" s="27"/>
      <c r="D49" s="18"/>
      <c r="E49" s="116"/>
      <c r="F49" s="28"/>
      <c r="G49" s="22"/>
      <c r="H49" s="30"/>
      <c r="I49" s="23"/>
      <c r="J49" s="126"/>
    </row>
    <row r="50" spans="2:10" s="26" customFormat="1" ht="21" customHeight="1" outlineLevel="1" x14ac:dyDescent="0.25">
      <c r="B50" s="27"/>
      <c r="C50" s="27"/>
      <c r="D50" s="18"/>
      <c r="E50" s="20"/>
      <c r="F50" s="28"/>
      <c r="G50" s="22"/>
      <c r="H50" s="30"/>
      <c r="I50" s="30"/>
    </row>
    <row r="51" spans="2:10" s="68" customFormat="1" ht="21" customHeight="1" outlineLevel="1" x14ac:dyDescent="0.25">
      <c r="B51" s="27"/>
      <c r="C51" s="27"/>
      <c r="D51" s="18"/>
      <c r="E51" s="20"/>
      <c r="F51" s="28"/>
      <c r="G51" s="22"/>
      <c r="H51" s="30"/>
      <c r="I51" s="30"/>
    </row>
    <row r="52" spans="2:10" s="68" customFormat="1" ht="21" customHeight="1" outlineLevel="1" x14ac:dyDescent="0.25">
      <c r="B52" s="27"/>
      <c r="C52" s="27"/>
      <c r="D52" s="18"/>
      <c r="E52" s="20"/>
      <c r="F52" s="28"/>
      <c r="G52" s="22"/>
      <c r="H52" s="30"/>
      <c r="I52" s="30"/>
      <c r="J52" s="126"/>
    </row>
    <row r="53" spans="2:10" s="26" customFormat="1" ht="21" customHeight="1" outlineLevel="1" x14ac:dyDescent="0.25">
      <c r="B53" s="27"/>
      <c r="C53" s="27"/>
      <c r="D53" s="18"/>
      <c r="E53" s="20"/>
      <c r="F53" s="28"/>
      <c r="G53" s="22"/>
      <c r="H53" s="30"/>
      <c r="I53" s="30"/>
    </row>
    <row r="54" spans="2:10" s="26" customFormat="1" ht="21" customHeight="1" outlineLevel="1" x14ac:dyDescent="0.25">
      <c r="B54" s="27"/>
      <c r="C54" s="27"/>
      <c r="D54" s="18"/>
      <c r="E54" s="20"/>
      <c r="F54" s="28"/>
      <c r="G54" s="22"/>
      <c r="H54" s="30"/>
      <c r="I54" s="30"/>
    </row>
    <row r="55" spans="2:10" s="26" customFormat="1" ht="21" customHeight="1" outlineLevel="1" x14ac:dyDescent="0.25">
      <c r="B55" s="27"/>
      <c r="C55" s="27"/>
      <c r="D55" s="18"/>
      <c r="E55" s="20"/>
      <c r="F55" s="28"/>
      <c r="G55" s="22"/>
      <c r="H55" s="30"/>
      <c r="I55" s="30"/>
    </row>
    <row r="56" spans="2:10" s="68" customFormat="1" ht="21" customHeight="1" outlineLevel="1" x14ac:dyDescent="0.25">
      <c r="B56" s="27"/>
      <c r="C56" s="27"/>
      <c r="D56" s="18"/>
      <c r="E56" s="20"/>
      <c r="F56" s="28"/>
      <c r="G56" s="22"/>
      <c r="H56" s="30"/>
      <c r="I56" s="30"/>
    </row>
    <row r="57" spans="2:10" s="68" customFormat="1" ht="21" customHeight="1" outlineLevel="1" x14ac:dyDescent="0.25">
      <c r="B57" s="27"/>
      <c r="C57" s="27"/>
      <c r="D57" s="18"/>
      <c r="E57" s="20"/>
      <c r="F57" s="28"/>
      <c r="G57" s="22"/>
      <c r="H57" s="30"/>
      <c r="I57" s="30"/>
    </row>
    <row r="58" spans="2:10" s="68" customFormat="1" ht="21" customHeight="1" outlineLevel="1" x14ac:dyDescent="0.25">
      <c r="B58" s="27"/>
      <c r="C58" s="27"/>
      <c r="D58" s="18"/>
      <c r="E58" s="20"/>
      <c r="F58" s="28"/>
      <c r="G58" s="22"/>
      <c r="H58" s="30"/>
      <c r="I58" s="30"/>
      <c r="J58" s="126"/>
    </row>
    <row r="59" spans="2:10" s="68" customFormat="1" ht="21" customHeight="1" outlineLevel="1" x14ac:dyDescent="0.25">
      <c r="B59" s="27"/>
      <c r="C59" s="27"/>
      <c r="D59" s="18"/>
      <c r="E59" s="20"/>
      <c r="F59" s="28"/>
      <c r="G59" s="22"/>
      <c r="H59" s="30"/>
      <c r="I59" s="30"/>
    </row>
    <row r="60" spans="2:10" s="68" customFormat="1" ht="21" customHeight="1" outlineLevel="1" x14ac:dyDescent="0.25">
      <c r="B60" s="27"/>
      <c r="C60" s="27"/>
      <c r="D60" s="18"/>
      <c r="E60" s="20"/>
      <c r="F60" s="28"/>
      <c r="G60" s="22"/>
      <c r="H60" s="30"/>
      <c r="I60" s="30"/>
    </row>
    <row r="61" spans="2:10" s="68" customFormat="1" ht="21" customHeight="1" outlineLevel="1" x14ac:dyDescent="0.25">
      <c r="B61" s="27"/>
      <c r="C61" s="27"/>
      <c r="D61" s="18"/>
      <c r="E61" s="20"/>
      <c r="F61" s="28"/>
      <c r="G61" s="22"/>
      <c r="H61" s="30"/>
      <c r="I61" s="30"/>
    </row>
    <row r="62" spans="2:10" s="68" customFormat="1" ht="21" customHeight="1" outlineLevel="1" x14ac:dyDescent="0.25">
      <c r="B62" s="27"/>
      <c r="C62" s="27"/>
      <c r="D62" s="18"/>
      <c r="E62" s="20"/>
      <c r="F62" s="28"/>
      <c r="G62" s="22">
        <f t="shared" ref="G62:G74" si="0">PRODUCT(C62:F62)</f>
        <v>0</v>
      </c>
      <c r="H62" s="30" t="s">
        <v>15</v>
      </c>
      <c r="I62" s="30"/>
    </row>
    <row r="63" spans="2:10" s="68" customFormat="1" ht="21" customHeight="1" outlineLevel="1" x14ac:dyDescent="0.25">
      <c r="B63" s="27"/>
      <c r="C63" s="27"/>
      <c r="D63" s="18"/>
      <c r="E63" s="20"/>
      <c r="F63" s="28"/>
      <c r="G63" s="22">
        <f t="shared" si="0"/>
        <v>0</v>
      </c>
      <c r="H63" s="30" t="s">
        <v>15</v>
      </c>
      <c r="I63" s="30"/>
      <c r="J63" s="126"/>
    </row>
    <row r="64" spans="2:10" s="68" customFormat="1" ht="21" customHeight="1" outlineLevel="1" x14ac:dyDescent="0.25">
      <c r="B64" s="69"/>
      <c r="C64" s="27"/>
      <c r="D64" s="65"/>
      <c r="E64" s="66"/>
      <c r="F64" s="125"/>
      <c r="G64" s="22"/>
      <c r="H64" s="30"/>
      <c r="I64" s="23"/>
    </row>
    <row r="65" spans="2:10" s="26" customFormat="1" ht="21" customHeight="1" outlineLevel="1" x14ac:dyDescent="0.25">
      <c r="B65" s="17"/>
      <c r="C65" s="17"/>
      <c r="D65" s="18"/>
      <c r="E65" s="20"/>
      <c r="F65" s="21"/>
      <c r="G65" s="22">
        <f t="shared" si="0"/>
        <v>0</v>
      </c>
      <c r="H65" s="30"/>
      <c r="I65" s="30"/>
    </row>
    <row r="66" spans="2:10" s="26" customFormat="1" ht="21" customHeight="1" outlineLevel="1" x14ac:dyDescent="0.25">
      <c r="B66" s="27"/>
      <c r="C66" s="27"/>
      <c r="D66" s="18"/>
      <c r="E66" s="20"/>
      <c r="F66" s="28"/>
      <c r="G66" s="22">
        <f t="shared" si="0"/>
        <v>0</v>
      </c>
      <c r="H66" s="30" t="s">
        <v>15</v>
      </c>
      <c r="I66" s="30"/>
    </row>
    <row r="67" spans="2:10" s="68" customFormat="1" ht="21" customHeight="1" outlineLevel="1" x14ac:dyDescent="0.25">
      <c r="B67" s="69"/>
      <c r="C67" s="27"/>
      <c r="D67" s="65"/>
      <c r="E67" s="66"/>
      <c r="F67" s="125"/>
      <c r="G67" s="22">
        <f t="shared" si="0"/>
        <v>0</v>
      </c>
      <c r="H67" s="30" t="s">
        <v>15</v>
      </c>
      <c r="I67" s="23"/>
    </row>
    <row r="68" spans="2:10" s="68" customFormat="1" ht="21" customHeight="1" outlineLevel="1" x14ac:dyDescent="0.25">
      <c r="B68" s="69"/>
      <c r="C68" s="27"/>
      <c r="D68" s="65"/>
      <c r="E68" s="66"/>
      <c r="F68" s="125"/>
      <c r="G68" s="22">
        <f t="shared" si="0"/>
        <v>0</v>
      </c>
      <c r="H68" s="30" t="s">
        <v>15</v>
      </c>
      <c r="I68" s="23"/>
      <c r="J68" s="126"/>
    </row>
    <row r="69" spans="2:10" s="68" customFormat="1" ht="21" customHeight="1" outlineLevel="1" x14ac:dyDescent="0.25">
      <c r="B69" s="27"/>
      <c r="C69" s="27"/>
      <c r="D69" s="18"/>
      <c r="E69" s="20"/>
      <c r="F69" s="28"/>
      <c r="G69" s="22">
        <f t="shared" si="0"/>
        <v>0</v>
      </c>
      <c r="H69" s="30" t="s">
        <v>15</v>
      </c>
      <c r="I69" s="23"/>
    </row>
    <row r="70" spans="2:10" s="68" customFormat="1" ht="21" customHeight="1" outlineLevel="1" x14ac:dyDescent="0.25">
      <c r="B70" s="69"/>
      <c r="C70" s="27"/>
      <c r="D70" s="65"/>
      <c r="E70" s="66"/>
      <c r="F70" s="125"/>
      <c r="G70" s="22">
        <f t="shared" si="0"/>
        <v>0</v>
      </c>
      <c r="H70" s="30" t="s">
        <v>15</v>
      </c>
      <c r="I70" s="23"/>
    </row>
    <row r="71" spans="2:10" s="68" customFormat="1" ht="21" customHeight="1" outlineLevel="1" x14ac:dyDescent="0.25">
      <c r="B71" s="69"/>
      <c r="C71" s="27"/>
      <c r="D71" s="65"/>
      <c r="E71" s="66"/>
      <c r="F71" s="125"/>
      <c r="G71" s="22">
        <f t="shared" si="0"/>
        <v>0</v>
      </c>
      <c r="H71" s="30" t="s">
        <v>15</v>
      </c>
      <c r="I71" s="23"/>
    </row>
    <row r="72" spans="2:10" s="26" customFormat="1" ht="21" customHeight="1" outlineLevel="1" x14ac:dyDescent="0.25">
      <c r="B72" s="27"/>
      <c r="C72" s="27"/>
      <c r="D72" s="18"/>
      <c r="E72" s="20"/>
      <c r="F72" s="28"/>
      <c r="G72" s="22">
        <f t="shared" si="0"/>
        <v>0</v>
      </c>
      <c r="H72" s="30" t="s">
        <v>15</v>
      </c>
      <c r="I72" s="30"/>
    </row>
    <row r="73" spans="2:10" s="68" customFormat="1" ht="21" customHeight="1" outlineLevel="1" x14ac:dyDescent="0.25">
      <c r="B73" s="69"/>
      <c r="C73" s="27"/>
      <c r="D73" s="65"/>
      <c r="E73" s="66"/>
      <c r="F73" s="125"/>
      <c r="G73" s="22">
        <f t="shared" si="0"/>
        <v>0</v>
      </c>
      <c r="H73" s="30" t="s">
        <v>15</v>
      </c>
      <c r="I73" s="23"/>
    </row>
    <row r="74" spans="2:10" s="26" customFormat="1" ht="21" customHeight="1" outlineLevel="1" x14ac:dyDescent="0.25">
      <c r="B74" s="69"/>
      <c r="C74" s="27"/>
      <c r="D74" s="65"/>
      <c r="E74" s="66"/>
      <c r="F74" s="125"/>
      <c r="G74" s="22">
        <f t="shared" si="0"/>
        <v>0</v>
      </c>
      <c r="H74" s="30" t="s">
        <v>15</v>
      </c>
      <c r="I74" s="30"/>
    </row>
    <row r="75" spans="2:10" s="68" customFormat="1" ht="21" customHeight="1" outlineLevel="1" x14ac:dyDescent="0.25">
      <c r="B75" s="127"/>
      <c r="C75" s="27"/>
      <c r="D75" s="18"/>
      <c r="E75" s="20"/>
      <c r="F75" s="28"/>
      <c r="G75" s="22"/>
      <c r="H75" s="30"/>
      <c r="I75" s="23"/>
    </row>
    <row r="76" spans="2:10" s="26" customFormat="1" ht="21" customHeight="1" x14ac:dyDescent="0.25">
      <c r="B76" s="27"/>
      <c r="C76" s="27"/>
      <c r="D76" s="18"/>
      <c r="E76" s="20"/>
      <c r="F76" s="76"/>
      <c r="G76" s="22">
        <f t="shared" ref="G76" si="1">PRODUCT(C76:F76)</f>
        <v>0</v>
      </c>
      <c r="H76" s="30"/>
      <c r="I76" s="30"/>
    </row>
    <row r="77" spans="2:10" s="8" customFormat="1" ht="21" customHeight="1" x14ac:dyDescent="0.25">
      <c r="B77" s="40" t="s">
        <v>22</v>
      </c>
      <c r="C77" s="44"/>
      <c r="D77" s="41"/>
      <c r="E77" s="43"/>
      <c r="F77" s="45" t="s">
        <v>23</v>
      </c>
      <c r="G77" s="46">
        <f>SUM(G42:G76)</f>
        <v>0</v>
      </c>
      <c r="H77" s="47" t="s">
        <v>15</v>
      </c>
      <c r="I77" s="47"/>
    </row>
    <row r="78" spans="2:10" s="8" customFormat="1" ht="21" customHeight="1" x14ac:dyDescent="0.25">
      <c r="B78" s="48"/>
      <c r="C78" s="49"/>
      <c r="D78" s="49"/>
      <c r="E78" s="51"/>
      <c r="F78" s="52" t="s">
        <v>24</v>
      </c>
      <c r="G78" s="53">
        <v>1</v>
      </c>
      <c r="H78" s="54" t="s">
        <v>4</v>
      </c>
      <c r="I78" s="54"/>
    </row>
    <row r="79" spans="2:10" s="8" customFormat="1" ht="21" customHeight="1" x14ac:dyDescent="0.25">
      <c r="B79" s="55"/>
      <c r="C79" s="128"/>
      <c r="D79" s="56"/>
      <c r="E79" s="58"/>
      <c r="F79" s="45" t="s">
        <v>25</v>
      </c>
      <c r="G79" s="59">
        <f>ROUND(G77*G78*10.764,2)</f>
        <v>0</v>
      </c>
      <c r="H79" s="47" t="s">
        <v>44</v>
      </c>
      <c r="I79" s="47"/>
    </row>
    <row r="82" spans="2:10" s="26" customFormat="1" ht="21" customHeight="1" x14ac:dyDescent="0.25">
      <c r="B82" s="184" t="s">
        <v>105</v>
      </c>
      <c r="C82" s="185"/>
      <c r="D82" s="185"/>
      <c r="E82" s="185"/>
      <c r="F82" s="185"/>
      <c r="G82" s="185"/>
      <c r="H82" s="185"/>
      <c r="I82" s="210"/>
    </row>
    <row r="83" spans="2:10" s="26" customFormat="1" ht="21" hidden="1" customHeight="1" outlineLevel="1" x14ac:dyDescent="0.25">
      <c r="B83" s="17"/>
      <c r="C83" s="17"/>
      <c r="D83" s="18"/>
      <c r="E83" s="20"/>
      <c r="F83" s="21"/>
      <c r="G83" s="22"/>
      <c r="H83" s="30"/>
      <c r="I83" s="30"/>
    </row>
    <row r="84" spans="2:10" s="26" customFormat="1" ht="21" hidden="1" customHeight="1" outlineLevel="1" x14ac:dyDescent="0.25">
      <c r="B84" s="27"/>
      <c r="C84" s="27"/>
      <c r="D84" s="18"/>
      <c r="E84" s="20"/>
      <c r="F84" s="28"/>
      <c r="G84" s="22">
        <f t="shared" ref="G84:G96" si="2">PRODUCT(C84:F84)</f>
        <v>0</v>
      </c>
      <c r="H84" s="30" t="s">
        <v>15</v>
      </c>
      <c r="I84" s="30"/>
    </row>
    <row r="85" spans="2:10" s="68" customFormat="1" ht="21" hidden="1" customHeight="1" outlineLevel="1" x14ac:dyDescent="0.25">
      <c r="B85" s="69"/>
      <c r="C85" s="27"/>
      <c r="D85" s="65"/>
      <c r="E85" s="66"/>
      <c r="F85" s="125"/>
      <c r="G85" s="22">
        <f t="shared" si="2"/>
        <v>0</v>
      </c>
      <c r="H85" s="30" t="s">
        <v>15</v>
      </c>
      <c r="I85" s="23"/>
    </row>
    <row r="86" spans="2:10" s="68" customFormat="1" ht="21" hidden="1" customHeight="1" outlineLevel="1" x14ac:dyDescent="0.25">
      <c r="B86" s="69"/>
      <c r="C86" s="27"/>
      <c r="D86" s="65"/>
      <c r="E86" s="66"/>
      <c r="F86" s="125"/>
      <c r="G86" s="22">
        <f t="shared" si="2"/>
        <v>0</v>
      </c>
      <c r="H86" s="30" t="s">
        <v>15</v>
      </c>
      <c r="I86" s="23"/>
      <c r="J86" s="126"/>
    </row>
    <row r="87" spans="2:10" s="26" customFormat="1" ht="21" hidden="1" customHeight="1" outlineLevel="1" x14ac:dyDescent="0.25">
      <c r="B87" s="27"/>
      <c r="C87" s="27"/>
      <c r="D87" s="18"/>
      <c r="E87" s="20"/>
      <c r="F87" s="28"/>
      <c r="G87" s="22">
        <f t="shared" si="2"/>
        <v>0</v>
      </c>
      <c r="H87" s="30"/>
      <c r="I87" s="30"/>
    </row>
    <row r="88" spans="2:10" s="26" customFormat="1" ht="21" hidden="1" customHeight="1" outlineLevel="1" x14ac:dyDescent="0.25">
      <c r="B88" s="17"/>
      <c r="C88" s="17"/>
      <c r="D88" s="18"/>
      <c r="E88" s="20"/>
      <c r="F88" s="21"/>
      <c r="G88" s="22">
        <f t="shared" si="2"/>
        <v>0</v>
      </c>
      <c r="H88" s="30"/>
      <c r="I88" s="30"/>
    </row>
    <row r="89" spans="2:10" s="26" customFormat="1" ht="21" hidden="1" customHeight="1" outlineLevel="1" x14ac:dyDescent="0.25">
      <c r="B89" s="27"/>
      <c r="C89" s="27"/>
      <c r="D89" s="18"/>
      <c r="E89" s="20"/>
      <c r="F89" s="28"/>
      <c r="G89" s="22">
        <f t="shared" si="2"/>
        <v>0</v>
      </c>
      <c r="H89" s="30" t="s">
        <v>15</v>
      </c>
      <c r="I89" s="30"/>
    </row>
    <row r="90" spans="2:10" s="68" customFormat="1" ht="21" hidden="1" customHeight="1" outlineLevel="1" x14ac:dyDescent="0.25">
      <c r="B90" s="69"/>
      <c r="C90" s="27"/>
      <c r="D90" s="65"/>
      <c r="E90" s="66"/>
      <c r="F90" s="125"/>
      <c r="G90" s="22">
        <f t="shared" si="2"/>
        <v>0</v>
      </c>
      <c r="H90" s="30" t="s">
        <v>15</v>
      </c>
      <c r="I90" s="23"/>
    </row>
    <row r="91" spans="2:10" s="68" customFormat="1" ht="21" hidden="1" customHeight="1" outlineLevel="1" x14ac:dyDescent="0.25">
      <c r="B91" s="69"/>
      <c r="C91" s="27"/>
      <c r="D91" s="65"/>
      <c r="E91" s="66"/>
      <c r="F91" s="125"/>
      <c r="G91" s="22">
        <f t="shared" si="2"/>
        <v>0</v>
      </c>
      <c r="H91" s="30" t="s">
        <v>15</v>
      </c>
      <c r="I91" s="23"/>
      <c r="J91" s="126"/>
    </row>
    <row r="92" spans="2:10" s="68" customFormat="1" ht="21" hidden="1" customHeight="1" outlineLevel="1" x14ac:dyDescent="0.25">
      <c r="B92" s="69"/>
      <c r="C92" s="27"/>
      <c r="D92" s="65"/>
      <c r="E92" s="66"/>
      <c r="F92" s="125"/>
      <c r="G92" s="22">
        <f t="shared" si="2"/>
        <v>0</v>
      </c>
      <c r="H92" s="30" t="s">
        <v>15</v>
      </c>
      <c r="I92" s="23"/>
    </row>
    <row r="93" spans="2:10" s="26" customFormat="1" ht="21" hidden="1" customHeight="1" outlineLevel="1" x14ac:dyDescent="0.25">
      <c r="B93" s="17"/>
      <c r="C93" s="17"/>
      <c r="D93" s="18"/>
      <c r="E93" s="20"/>
      <c r="F93" s="21"/>
      <c r="G93" s="22">
        <f t="shared" si="2"/>
        <v>0</v>
      </c>
      <c r="H93" s="30"/>
      <c r="I93" s="30"/>
    </row>
    <row r="94" spans="2:10" s="26" customFormat="1" ht="21" hidden="1" customHeight="1" outlineLevel="1" x14ac:dyDescent="0.25">
      <c r="B94" s="27"/>
      <c r="C94" s="27"/>
      <c r="D94" s="18"/>
      <c r="E94" s="20"/>
      <c r="F94" s="28"/>
      <c r="G94" s="22">
        <f t="shared" si="2"/>
        <v>0</v>
      </c>
      <c r="H94" s="30" t="s">
        <v>15</v>
      </c>
      <c r="I94" s="30"/>
    </row>
    <row r="95" spans="2:10" s="68" customFormat="1" ht="21" hidden="1" customHeight="1" outlineLevel="1" x14ac:dyDescent="0.25">
      <c r="B95" s="69"/>
      <c r="C95" s="27"/>
      <c r="D95" s="65"/>
      <c r="E95" s="66"/>
      <c r="F95" s="125"/>
      <c r="G95" s="22">
        <f t="shared" si="2"/>
        <v>0</v>
      </c>
      <c r="H95" s="30" t="s">
        <v>15</v>
      </c>
      <c r="I95" s="23"/>
    </row>
    <row r="96" spans="2:10" s="68" customFormat="1" ht="21" hidden="1" customHeight="1" outlineLevel="1" x14ac:dyDescent="0.25">
      <c r="B96" s="69"/>
      <c r="C96" s="27"/>
      <c r="D96" s="65"/>
      <c r="E96" s="66"/>
      <c r="F96" s="125"/>
      <c r="G96" s="22">
        <f t="shared" si="2"/>
        <v>0</v>
      </c>
      <c r="H96" s="30" t="s">
        <v>15</v>
      </c>
      <c r="I96" s="23"/>
      <c r="J96" s="126"/>
    </row>
    <row r="97" spans="2:10" s="68" customFormat="1" ht="21" hidden="1" customHeight="1" outlineLevel="1" x14ac:dyDescent="0.25">
      <c r="B97" s="69"/>
      <c r="C97" s="27"/>
      <c r="D97" s="65"/>
      <c r="E97" s="66"/>
      <c r="F97" s="125"/>
      <c r="G97" s="22"/>
      <c r="H97" s="30"/>
      <c r="I97" s="23"/>
    </row>
    <row r="98" spans="2:10" s="26" customFormat="1" ht="21" hidden="1" customHeight="1" outlineLevel="1" x14ac:dyDescent="0.25">
      <c r="B98" s="17"/>
      <c r="C98" s="17"/>
      <c r="D98" s="18"/>
      <c r="E98" s="20"/>
      <c r="F98" s="21"/>
      <c r="G98" s="21"/>
      <c r="H98" s="28"/>
      <c r="I98" s="30"/>
    </row>
    <row r="99" spans="2:10" s="26" customFormat="1" ht="21" customHeight="1" collapsed="1" x14ac:dyDescent="0.25">
      <c r="B99" s="27"/>
      <c r="C99" s="27"/>
      <c r="D99" s="18"/>
      <c r="E99" s="20"/>
      <c r="F99" s="76"/>
      <c r="G99" s="22">
        <f t="shared" ref="G99" si="3">PRODUCT(C99:F99)</f>
        <v>0</v>
      </c>
      <c r="H99" s="30"/>
      <c r="I99" s="30"/>
    </row>
    <row r="100" spans="2:10" s="8" customFormat="1" ht="21" customHeight="1" x14ac:dyDescent="0.25">
      <c r="B100" s="40" t="s">
        <v>22</v>
      </c>
      <c r="C100" s="44"/>
      <c r="D100" s="41"/>
      <c r="E100" s="43"/>
      <c r="F100" s="45" t="s">
        <v>23</v>
      </c>
      <c r="G100" s="46">
        <f>SUM(G83:G99)</f>
        <v>0</v>
      </c>
      <c r="H100" s="47" t="s">
        <v>15</v>
      </c>
      <c r="I100" s="47"/>
    </row>
    <row r="101" spans="2:10" s="8" customFormat="1" ht="21" customHeight="1" x14ac:dyDescent="0.25">
      <c r="B101" s="48"/>
      <c r="C101" s="49"/>
      <c r="D101" s="49"/>
      <c r="E101" s="51"/>
      <c r="F101" s="52" t="s">
        <v>24</v>
      </c>
      <c r="G101" s="53">
        <v>1</v>
      </c>
      <c r="H101" s="54" t="s">
        <v>4</v>
      </c>
      <c r="I101" s="54"/>
    </row>
    <row r="102" spans="2:10" s="8" customFormat="1" ht="21" customHeight="1" x14ac:dyDescent="0.25">
      <c r="B102" s="55"/>
      <c r="C102" s="128"/>
      <c r="D102" s="56"/>
      <c r="E102" s="58"/>
      <c r="F102" s="45" t="s">
        <v>25</v>
      </c>
      <c r="G102" s="59">
        <f>ROUND(G100*G101*10.764,2)</f>
        <v>0</v>
      </c>
      <c r="H102" s="47" t="s">
        <v>44</v>
      </c>
      <c r="I102" s="47"/>
    </row>
    <row r="105" spans="2:10" s="26" customFormat="1" ht="21" customHeight="1" x14ac:dyDescent="0.25">
      <c r="B105" s="184" t="s">
        <v>106</v>
      </c>
      <c r="C105" s="185"/>
      <c r="D105" s="185"/>
      <c r="E105" s="185"/>
      <c r="F105" s="185"/>
      <c r="G105" s="185"/>
      <c r="H105" s="185"/>
      <c r="I105" s="210"/>
    </row>
    <row r="106" spans="2:10" s="26" customFormat="1" ht="21" hidden="1" customHeight="1" outlineLevel="1" x14ac:dyDescent="0.25">
      <c r="B106" s="17"/>
      <c r="C106" s="17"/>
      <c r="D106" s="18"/>
      <c r="E106" s="20"/>
      <c r="F106" s="21"/>
      <c r="G106" s="22"/>
      <c r="H106" s="30"/>
      <c r="I106" s="30"/>
    </row>
    <row r="107" spans="2:10" s="26" customFormat="1" ht="21" hidden="1" customHeight="1" outlineLevel="1" x14ac:dyDescent="0.25">
      <c r="B107" s="27"/>
      <c r="C107" s="27"/>
      <c r="D107" s="18"/>
      <c r="E107" s="20"/>
      <c r="F107" s="28"/>
      <c r="G107" s="22">
        <f t="shared" ref="G107:G127" si="4">PRODUCT(C107:F107)</f>
        <v>0</v>
      </c>
      <c r="H107" s="30" t="s">
        <v>15</v>
      </c>
      <c r="I107" s="30"/>
    </row>
    <row r="108" spans="2:10" s="68" customFormat="1" ht="21" hidden="1" customHeight="1" outlineLevel="1" x14ac:dyDescent="0.25">
      <c r="B108" s="69"/>
      <c r="C108" s="27"/>
      <c r="D108" s="65"/>
      <c r="E108" s="66"/>
      <c r="F108" s="125"/>
      <c r="G108" s="22">
        <f t="shared" si="4"/>
        <v>0</v>
      </c>
      <c r="H108" s="30" t="s">
        <v>15</v>
      </c>
      <c r="I108" s="23"/>
    </row>
    <row r="109" spans="2:10" s="68" customFormat="1" ht="21" hidden="1" customHeight="1" outlineLevel="1" x14ac:dyDescent="0.25">
      <c r="B109" s="69"/>
      <c r="C109" s="27"/>
      <c r="D109" s="65"/>
      <c r="E109" s="66"/>
      <c r="F109" s="125"/>
      <c r="G109" s="22">
        <f t="shared" si="4"/>
        <v>0</v>
      </c>
      <c r="H109" s="30" t="s">
        <v>15</v>
      </c>
      <c r="I109" s="23"/>
      <c r="J109" s="126"/>
    </row>
    <row r="110" spans="2:10" s="26" customFormat="1" ht="21" hidden="1" customHeight="1" outlineLevel="1" x14ac:dyDescent="0.25">
      <c r="B110" s="27"/>
      <c r="C110" s="27"/>
      <c r="D110" s="18"/>
      <c r="E110" s="20"/>
      <c r="F110" s="28"/>
      <c r="G110" s="22">
        <f t="shared" si="4"/>
        <v>0</v>
      </c>
      <c r="H110" s="30" t="s">
        <v>15</v>
      </c>
      <c r="I110" s="30"/>
    </row>
    <row r="111" spans="2:10" s="68" customFormat="1" ht="21" hidden="1" customHeight="1" outlineLevel="1" x14ac:dyDescent="0.25">
      <c r="B111" s="69"/>
      <c r="C111" s="27"/>
      <c r="D111" s="65"/>
      <c r="E111" s="66"/>
      <c r="F111" s="125"/>
      <c r="G111" s="22">
        <f t="shared" si="4"/>
        <v>0</v>
      </c>
      <c r="H111" s="30" t="s">
        <v>15</v>
      </c>
      <c r="I111" s="23"/>
    </row>
    <row r="112" spans="2:10" s="68" customFormat="1" ht="21" hidden="1" customHeight="1" outlineLevel="1" x14ac:dyDescent="0.25">
      <c r="B112" s="69"/>
      <c r="C112" s="27"/>
      <c r="D112" s="65"/>
      <c r="E112" s="66"/>
      <c r="F112" s="125"/>
      <c r="G112" s="22">
        <f t="shared" si="4"/>
        <v>0</v>
      </c>
      <c r="H112" s="30" t="s">
        <v>15</v>
      </c>
      <c r="I112" s="23"/>
      <c r="J112" s="126"/>
    </row>
    <row r="113" spans="2:10" s="26" customFormat="1" ht="21" hidden="1" customHeight="1" outlineLevel="1" x14ac:dyDescent="0.25">
      <c r="B113" s="27"/>
      <c r="C113" s="27"/>
      <c r="D113" s="18"/>
      <c r="E113" s="20"/>
      <c r="F113" s="28"/>
      <c r="G113" s="22">
        <f t="shared" si="4"/>
        <v>0</v>
      </c>
      <c r="H113" s="30"/>
      <c r="I113" s="30"/>
    </row>
    <row r="114" spans="2:10" s="26" customFormat="1" ht="21" hidden="1" customHeight="1" outlineLevel="1" x14ac:dyDescent="0.25">
      <c r="B114" s="17"/>
      <c r="C114" s="17"/>
      <c r="D114" s="18"/>
      <c r="E114" s="20"/>
      <c r="F114" s="21"/>
      <c r="G114" s="22">
        <f t="shared" si="4"/>
        <v>0</v>
      </c>
      <c r="H114" s="30"/>
      <c r="I114" s="30"/>
    </row>
    <row r="115" spans="2:10" s="26" customFormat="1" ht="21" hidden="1" customHeight="1" outlineLevel="1" x14ac:dyDescent="0.25">
      <c r="B115" s="27"/>
      <c r="C115" s="27"/>
      <c r="D115" s="18"/>
      <c r="E115" s="20"/>
      <c r="F115" s="28"/>
      <c r="G115" s="22">
        <f t="shared" si="4"/>
        <v>0</v>
      </c>
      <c r="H115" s="30" t="s">
        <v>15</v>
      </c>
      <c r="I115" s="30"/>
    </row>
    <row r="116" spans="2:10" s="68" customFormat="1" ht="21" hidden="1" customHeight="1" outlineLevel="1" x14ac:dyDescent="0.25">
      <c r="B116" s="69"/>
      <c r="C116" s="27"/>
      <c r="D116" s="65"/>
      <c r="E116" s="66"/>
      <c r="F116" s="125"/>
      <c r="G116" s="22">
        <f t="shared" si="4"/>
        <v>0</v>
      </c>
      <c r="H116" s="30" t="s">
        <v>15</v>
      </c>
      <c r="I116" s="23"/>
    </row>
    <row r="117" spans="2:10" s="68" customFormat="1" ht="21" hidden="1" customHeight="1" outlineLevel="1" x14ac:dyDescent="0.25">
      <c r="B117" s="69"/>
      <c r="C117" s="27"/>
      <c r="D117" s="65"/>
      <c r="E117" s="66"/>
      <c r="F117" s="125"/>
      <c r="G117" s="22">
        <f t="shared" si="4"/>
        <v>0</v>
      </c>
      <c r="H117" s="30" t="s">
        <v>15</v>
      </c>
      <c r="I117" s="23"/>
      <c r="J117" s="126"/>
    </row>
    <row r="118" spans="2:10" s="26" customFormat="1" ht="21" hidden="1" customHeight="1" outlineLevel="1" x14ac:dyDescent="0.25">
      <c r="B118" s="27"/>
      <c r="C118" s="27"/>
      <c r="D118" s="18"/>
      <c r="E118" s="20"/>
      <c r="F118" s="28"/>
      <c r="G118" s="22">
        <f t="shared" si="4"/>
        <v>0</v>
      </c>
      <c r="H118" s="30" t="s">
        <v>15</v>
      </c>
      <c r="I118" s="30"/>
    </row>
    <row r="119" spans="2:10" s="68" customFormat="1" ht="21" hidden="1" customHeight="1" outlineLevel="1" x14ac:dyDescent="0.25">
      <c r="B119" s="69"/>
      <c r="C119" s="27"/>
      <c r="D119" s="65"/>
      <c r="E119" s="66"/>
      <c r="F119" s="125"/>
      <c r="G119" s="22">
        <f t="shared" si="4"/>
        <v>0</v>
      </c>
      <c r="H119" s="30" t="s">
        <v>15</v>
      </c>
      <c r="I119" s="23"/>
    </row>
    <row r="120" spans="2:10" s="68" customFormat="1" ht="21" hidden="1" customHeight="1" outlineLevel="1" x14ac:dyDescent="0.25">
      <c r="B120" s="69"/>
      <c r="C120" s="27"/>
      <c r="D120" s="65"/>
      <c r="E120" s="66"/>
      <c r="F120" s="125"/>
      <c r="G120" s="22">
        <f t="shared" si="4"/>
        <v>0</v>
      </c>
      <c r="H120" s="30" t="s">
        <v>15</v>
      </c>
      <c r="I120" s="23"/>
      <c r="J120" s="126"/>
    </row>
    <row r="121" spans="2:10" s="68" customFormat="1" ht="21" hidden="1" customHeight="1" outlineLevel="1" x14ac:dyDescent="0.25">
      <c r="B121" s="69"/>
      <c r="C121" s="27"/>
      <c r="D121" s="65"/>
      <c r="E121" s="66"/>
      <c r="F121" s="125"/>
      <c r="G121" s="22">
        <f t="shared" si="4"/>
        <v>0</v>
      </c>
      <c r="H121" s="30" t="s">
        <v>15</v>
      </c>
      <c r="I121" s="23"/>
    </row>
    <row r="122" spans="2:10" s="26" customFormat="1" ht="21" hidden="1" customHeight="1" outlineLevel="1" x14ac:dyDescent="0.25">
      <c r="B122" s="17"/>
      <c r="C122" s="17"/>
      <c r="D122" s="18"/>
      <c r="E122" s="20"/>
      <c r="F122" s="21"/>
      <c r="G122" s="22">
        <f t="shared" si="4"/>
        <v>0</v>
      </c>
      <c r="H122" s="30"/>
      <c r="I122" s="30"/>
    </row>
    <row r="123" spans="2:10" s="26" customFormat="1" ht="21" hidden="1" customHeight="1" outlineLevel="1" x14ac:dyDescent="0.25">
      <c r="B123" s="27"/>
      <c r="C123" s="27"/>
      <c r="D123" s="18"/>
      <c r="E123" s="20"/>
      <c r="F123" s="28"/>
      <c r="G123" s="22">
        <f t="shared" si="4"/>
        <v>0</v>
      </c>
      <c r="H123" s="30" t="s">
        <v>15</v>
      </c>
      <c r="I123" s="30"/>
    </row>
    <row r="124" spans="2:10" s="68" customFormat="1" ht="21" hidden="1" customHeight="1" outlineLevel="1" x14ac:dyDescent="0.25">
      <c r="B124" s="69"/>
      <c r="C124" s="27"/>
      <c r="D124" s="65"/>
      <c r="E124" s="66"/>
      <c r="F124" s="125"/>
      <c r="G124" s="22">
        <f t="shared" si="4"/>
        <v>0</v>
      </c>
      <c r="H124" s="30" t="s">
        <v>15</v>
      </c>
      <c r="I124" s="23"/>
    </row>
    <row r="125" spans="2:10" s="68" customFormat="1" ht="21" hidden="1" customHeight="1" outlineLevel="1" x14ac:dyDescent="0.25">
      <c r="B125" s="69"/>
      <c r="C125" s="27"/>
      <c r="D125" s="65"/>
      <c r="E125" s="66"/>
      <c r="F125" s="125"/>
      <c r="G125" s="22">
        <f t="shared" si="4"/>
        <v>0</v>
      </c>
      <c r="H125" s="30" t="s">
        <v>15</v>
      </c>
      <c r="I125" s="23"/>
      <c r="J125" s="126"/>
    </row>
    <row r="126" spans="2:10" s="26" customFormat="1" ht="21" hidden="1" customHeight="1" outlineLevel="1" x14ac:dyDescent="0.25">
      <c r="B126" s="27"/>
      <c r="C126" s="27"/>
      <c r="D126" s="18"/>
      <c r="E126" s="20"/>
      <c r="F126" s="28"/>
      <c r="G126" s="22">
        <f t="shared" si="4"/>
        <v>0</v>
      </c>
      <c r="H126" s="30" t="s">
        <v>15</v>
      </c>
      <c r="I126" s="30"/>
    </row>
    <row r="127" spans="2:10" s="26" customFormat="1" ht="21" hidden="1" customHeight="1" outlineLevel="1" x14ac:dyDescent="0.25">
      <c r="B127" s="27"/>
      <c r="C127" s="27"/>
      <c r="D127" s="18"/>
      <c r="E127" s="20"/>
      <c r="F127" s="28"/>
      <c r="G127" s="22">
        <f t="shared" si="4"/>
        <v>0</v>
      </c>
      <c r="H127" s="30" t="s">
        <v>15</v>
      </c>
      <c r="I127" s="30"/>
    </row>
    <row r="128" spans="2:10" s="68" customFormat="1" ht="21" hidden="1" customHeight="1" outlineLevel="1" x14ac:dyDescent="0.25">
      <c r="B128" s="69"/>
      <c r="C128" s="27"/>
      <c r="D128" s="65"/>
      <c r="E128" s="66"/>
      <c r="F128" s="125"/>
      <c r="G128" s="22"/>
      <c r="H128" s="30"/>
      <c r="I128" s="23"/>
    </row>
    <row r="129" spans="2:9" s="26" customFormat="1" ht="21" customHeight="1" collapsed="1" x14ac:dyDescent="0.25">
      <c r="B129" s="27"/>
      <c r="C129" s="27"/>
      <c r="D129" s="18"/>
      <c r="E129" s="20"/>
      <c r="F129" s="76"/>
      <c r="G129" s="22">
        <f t="shared" ref="G129" si="5">PRODUCT(C129:F129)</f>
        <v>0</v>
      </c>
      <c r="H129" s="30"/>
      <c r="I129" s="30"/>
    </row>
    <row r="130" spans="2:9" s="8" customFormat="1" ht="21" customHeight="1" x14ac:dyDescent="0.25">
      <c r="B130" s="40" t="s">
        <v>22</v>
      </c>
      <c r="C130" s="44"/>
      <c r="D130" s="41"/>
      <c r="E130" s="43"/>
      <c r="F130" s="45" t="s">
        <v>23</v>
      </c>
      <c r="G130" s="46">
        <f>SUM(G106:G129)</f>
        <v>0</v>
      </c>
      <c r="H130" s="47" t="s">
        <v>15</v>
      </c>
      <c r="I130" s="47"/>
    </row>
    <row r="131" spans="2:9" s="8" customFormat="1" ht="21" customHeight="1" x14ac:dyDescent="0.25">
      <c r="B131" s="48"/>
      <c r="C131" s="49"/>
      <c r="D131" s="49"/>
      <c r="E131" s="51"/>
      <c r="F131" s="52" t="s">
        <v>24</v>
      </c>
      <c r="G131" s="53">
        <v>1</v>
      </c>
      <c r="H131" s="54" t="s">
        <v>4</v>
      </c>
      <c r="I131" s="54"/>
    </row>
    <row r="132" spans="2:9" s="8" customFormat="1" ht="21" customHeight="1" x14ac:dyDescent="0.25">
      <c r="B132" s="55"/>
      <c r="C132" s="128"/>
      <c r="D132" s="56"/>
      <c r="E132" s="58"/>
      <c r="F132" s="45" t="s">
        <v>25</v>
      </c>
      <c r="G132" s="59">
        <f>ROUND(G130*G131*10.764,2)</f>
        <v>0</v>
      </c>
      <c r="H132" s="47" t="s">
        <v>44</v>
      </c>
      <c r="I132" s="47"/>
    </row>
    <row r="135" spans="2:9" s="26" customFormat="1" ht="21" customHeight="1" x14ac:dyDescent="0.25">
      <c r="B135" s="184" t="s">
        <v>110</v>
      </c>
      <c r="C135" s="185"/>
      <c r="D135" s="185"/>
      <c r="E135" s="185"/>
      <c r="F135" s="185"/>
      <c r="G135" s="185"/>
      <c r="H135" s="185"/>
      <c r="I135" s="210"/>
    </row>
    <row r="136" spans="2:9" s="26" customFormat="1" ht="21" hidden="1" customHeight="1" outlineLevel="1" x14ac:dyDescent="0.25">
      <c r="B136" s="17"/>
      <c r="C136" s="17"/>
      <c r="D136" s="18"/>
      <c r="E136" s="20"/>
      <c r="F136" s="21"/>
      <c r="G136" s="22"/>
      <c r="H136" s="30"/>
      <c r="I136" s="30"/>
    </row>
    <row r="137" spans="2:9" s="26" customFormat="1" ht="21" hidden="1" customHeight="1" outlineLevel="1" x14ac:dyDescent="0.25">
      <c r="B137" s="27"/>
      <c r="C137" s="27"/>
      <c r="D137" s="18"/>
      <c r="E137" s="20"/>
      <c r="F137" s="28"/>
      <c r="G137" s="22">
        <f>PRODUCT(C137:F137)</f>
        <v>0</v>
      </c>
      <c r="H137" s="30" t="s">
        <v>15</v>
      </c>
      <c r="I137" s="30"/>
    </row>
    <row r="138" spans="2:9" s="26" customFormat="1" ht="21" hidden="1" customHeight="1" outlineLevel="1" x14ac:dyDescent="0.25">
      <c r="B138" s="27"/>
      <c r="C138" s="27"/>
      <c r="D138" s="18"/>
      <c r="E138" s="20"/>
      <c r="F138" s="135"/>
      <c r="G138" s="22">
        <f>PRODUCT(C138:F138)</f>
        <v>0</v>
      </c>
      <c r="H138" s="30" t="s">
        <v>15</v>
      </c>
      <c r="I138" s="30"/>
    </row>
    <row r="139" spans="2:9" s="26" customFormat="1" ht="21" hidden="1" customHeight="1" outlineLevel="1" x14ac:dyDescent="0.25">
      <c r="B139" s="27"/>
      <c r="C139" s="27"/>
      <c r="D139" s="18"/>
      <c r="E139" s="20"/>
      <c r="F139" s="28"/>
      <c r="G139" s="22">
        <f>PRODUCT(C139:F139)</f>
        <v>0</v>
      </c>
      <c r="H139" s="30" t="s">
        <v>15</v>
      </c>
      <c r="I139" s="30"/>
    </row>
    <row r="140" spans="2:9" s="68" customFormat="1" ht="21" hidden="1" customHeight="1" outlineLevel="1" x14ac:dyDescent="0.25">
      <c r="B140" s="27"/>
      <c r="C140" s="27"/>
      <c r="D140" s="18"/>
      <c r="E140" s="20"/>
      <c r="F140" s="28"/>
      <c r="G140" s="22">
        <f>PRODUCT(C140:F140)</f>
        <v>0</v>
      </c>
      <c r="H140" s="30" t="s">
        <v>15</v>
      </c>
      <c r="I140" s="23"/>
    </row>
    <row r="141" spans="2:9" s="26" customFormat="1" ht="21" hidden="1" customHeight="1" outlineLevel="1" x14ac:dyDescent="0.25">
      <c r="B141" s="27"/>
      <c r="C141" s="27"/>
      <c r="D141" s="18"/>
      <c r="E141" s="20"/>
      <c r="F141" s="28"/>
      <c r="G141" s="22">
        <f>D141*E141*F141</f>
        <v>0</v>
      </c>
      <c r="H141" s="30" t="s">
        <v>15</v>
      </c>
      <c r="I141" s="30"/>
    </row>
    <row r="142" spans="2:9" s="26" customFormat="1" ht="21" customHeight="1" collapsed="1" x14ac:dyDescent="0.25">
      <c r="B142" s="27"/>
      <c r="C142" s="27"/>
      <c r="D142" s="18"/>
      <c r="E142" s="20"/>
      <c r="F142" s="76"/>
      <c r="G142" s="22"/>
      <c r="H142" s="30"/>
      <c r="I142" s="30"/>
    </row>
    <row r="143" spans="2:9" s="8" customFormat="1" ht="21" customHeight="1" x14ac:dyDescent="0.25">
      <c r="B143" s="40" t="s">
        <v>22</v>
      </c>
      <c r="C143" s="44"/>
      <c r="D143" s="41"/>
      <c r="E143" s="43"/>
      <c r="F143" s="45" t="s">
        <v>23</v>
      </c>
      <c r="G143" s="46">
        <f>SUM(G136:G142)</f>
        <v>0</v>
      </c>
      <c r="H143" s="47" t="s">
        <v>15</v>
      </c>
      <c r="I143" s="47"/>
    </row>
    <row r="144" spans="2:9" s="8" customFormat="1" ht="21" customHeight="1" x14ac:dyDescent="0.25">
      <c r="B144" s="48"/>
      <c r="C144" s="49"/>
      <c r="D144" s="49"/>
      <c r="E144" s="51"/>
      <c r="F144" s="52" t="s">
        <v>24</v>
      </c>
      <c r="G144" s="53">
        <v>1</v>
      </c>
      <c r="H144" s="54" t="s">
        <v>4</v>
      </c>
      <c r="I144" s="54"/>
    </row>
    <row r="145" spans="2:11" s="8" customFormat="1" ht="21" customHeight="1" x14ac:dyDescent="0.25">
      <c r="B145" s="55"/>
      <c r="C145" s="128"/>
      <c r="D145" s="56"/>
      <c r="E145" s="58"/>
      <c r="F145" s="45" t="s">
        <v>25</v>
      </c>
      <c r="G145" s="59">
        <f>ROUND(G143*G144*10.764,2)</f>
        <v>0</v>
      </c>
      <c r="H145" s="47" t="s">
        <v>44</v>
      </c>
      <c r="I145" s="47"/>
    </row>
    <row r="146" spans="2:11" ht="15.75" x14ac:dyDescent="0.25">
      <c r="K146" s="8"/>
    </row>
    <row r="147" spans="2:11" s="26" customFormat="1" ht="21" customHeight="1" x14ac:dyDescent="0.25">
      <c r="B147" s="184" t="s">
        <v>111</v>
      </c>
      <c r="C147" s="185"/>
      <c r="D147" s="185"/>
      <c r="E147" s="185"/>
      <c r="F147" s="185"/>
      <c r="G147" s="185"/>
      <c r="H147" s="185"/>
      <c r="I147" s="210"/>
    </row>
    <row r="148" spans="2:11" s="26" customFormat="1" ht="21" hidden="1" customHeight="1" outlineLevel="1" x14ac:dyDescent="0.25">
      <c r="B148" s="17"/>
      <c r="C148" s="17"/>
      <c r="D148" s="18"/>
      <c r="E148" s="20"/>
      <c r="F148" s="21"/>
      <c r="G148" s="22"/>
      <c r="H148" s="30"/>
      <c r="I148" s="30"/>
    </row>
    <row r="149" spans="2:11" s="26" customFormat="1" ht="21" hidden="1" customHeight="1" outlineLevel="1" x14ac:dyDescent="0.25">
      <c r="B149" s="27"/>
      <c r="C149" s="27"/>
      <c r="D149" s="18"/>
      <c r="E149" s="20"/>
      <c r="F149" s="28"/>
      <c r="G149" s="22">
        <f>PRODUCT(C149:F149)</f>
        <v>0</v>
      </c>
      <c r="H149" s="30" t="s">
        <v>15</v>
      </c>
      <c r="I149" s="30"/>
    </row>
    <row r="150" spans="2:11" s="26" customFormat="1" ht="21" hidden="1" customHeight="1" outlineLevel="1" x14ac:dyDescent="0.25">
      <c r="B150" s="27"/>
      <c r="C150" s="27"/>
      <c r="D150" s="18"/>
      <c r="E150" s="20"/>
      <c r="F150" s="28"/>
      <c r="G150" s="22"/>
      <c r="H150" s="30" t="s">
        <v>15</v>
      </c>
      <c r="I150" s="30"/>
    </row>
    <row r="151" spans="2:11" s="26" customFormat="1" ht="21" hidden="1" customHeight="1" outlineLevel="1" x14ac:dyDescent="0.25">
      <c r="B151" s="27"/>
      <c r="C151" s="27"/>
      <c r="D151" s="18"/>
      <c r="E151" s="20"/>
      <c r="F151" s="28"/>
      <c r="G151" s="22">
        <f t="shared" ref="G151:G154" si="6">PRODUCT(C151:F151)</f>
        <v>0</v>
      </c>
      <c r="H151" s="30" t="s">
        <v>15</v>
      </c>
      <c r="I151" s="30"/>
    </row>
    <row r="152" spans="2:11" s="68" customFormat="1" ht="21" hidden="1" customHeight="1" outlineLevel="1" x14ac:dyDescent="0.25">
      <c r="B152" s="69"/>
      <c r="C152" s="27"/>
      <c r="D152" s="65"/>
      <c r="E152" s="66"/>
      <c r="F152" s="125"/>
      <c r="G152" s="22">
        <f t="shared" si="6"/>
        <v>0</v>
      </c>
      <c r="H152" s="30" t="s">
        <v>15</v>
      </c>
      <c r="I152" s="23"/>
    </row>
    <row r="153" spans="2:11" s="68" customFormat="1" ht="21" hidden="1" customHeight="1" outlineLevel="1" x14ac:dyDescent="0.25">
      <c r="B153" s="69"/>
      <c r="C153" s="27"/>
      <c r="D153" s="65"/>
      <c r="E153" s="66"/>
      <c r="F153" s="125"/>
      <c r="G153" s="22">
        <f t="shared" si="6"/>
        <v>0</v>
      </c>
      <c r="H153" s="30" t="s">
        <v>15</v>
      </c>
      <c r="I153" s="23"/>
    </row>
    <row r="154" spans="2:11" s="26" customFormat="1" ht="21" hidden="1" customHeight="1" outlineLevel="1" x14ac:dyDescent="0.25">
      <c r="B154" s="27"/>
      <c r="C154" s="27"/>
      <c r="D154" s="18"/>
      <c r="E154" s="20"/>
      <c r="F154" s="28"/>
      <c r="G154" s="22">
        <f t="shared" si="6"/>
        <v>0</v>
      </c>
      <c r="H154" s="30" t="s">
        <v>15</v>
      </c>
      <c r="I154" s="30"/>
    </row>
    <row r="155" spans="2:11" s="26" customFormat="1" ht="21" hidden="1" customHeight="1" outlineLevel="1" x14ac:dyDescent="0.25">
      <c r="B155" s="27"/>
      <c r="C155" s="27"/>
      <c r="D155" s="18"/>
      <c r="E155" s="20"/>
      <c r="F155" s="28"/>
      <c r="G155" s="22">
        <f>D155*E155*F155</f>
        <v>0</v>
      </c>
      <c r="H155" s="30" t="s">
        <v>15</v>
      </c>
      <c r="I155" s="30"/>
    </row>
    <row r="156" spans="2:11" s="26" customFormat="1" ht="21" customHeight="1" collapsed="1" x14ac:dyDescent="0.25">
      <c r="B156" s="27"/>
      <c r="C156" s="27"/>
      <c r="D156" s="18"/>
      <c r="E156" s="20"/>
      <c r="F156" s="76"/>
      <c r="G156" s="22"/>
      <c r="H156" s="30"/>
      <c r="I156" s="30"/>
    </row>
    <row r="157" spans="2:11" s="8" customFormat="1" ht="21" customHeight="1" x14ac:dyDescent="0.25">
      <c r="B157" s="40" t="s">
        <v>22</v>
      </c>
      <c r="C157" s="44"/>
      <c r="D157" s="41"/>
      <c r="E157" s="43"/>
      <c r="F157" s="45" t="s">
        <v>23</v>
      </c>
      <c r="G157" s="46">
        <f>SUM(G148:G156)</f>
        <v>0</v>
      </c>
      <c r="H157" s="47" t="s">
        <v>15</v>
      </c>
      <c r="I157" s="47"/>
    </row>
    <row r="158" spans="2:11" s="8" customFormat="1" ht="21" customHeight="1" x14ac:dyDescent="0.25">
      <c r="B158" s="48"/>
      <c r="C158" s="49"/>
      <c r="D158" s="49"/>
      <c r="E158" s="51"/>
      <c r="F158" s="52" t="s">
        <v>24</v>
      </c>
      <c r="G158" s="53">
        <v>1</v>
      </c>
      <c r="H158" s="54" t="s">
        <v>4</v>
      </c>
      <c r="I158" s="54"/>
    </row>
    <row r="159" spans="2:11" s="8" customFormat="1" ht="21" customHeight="1" x14ac:dyDescent="0.25">
      <c r="B159" s="55"/>
      <c r="C159" s="128"/>
      <c r="D159" s="56"/>
      <c r="E159" s="58"/>
      <c r="F159" s="45" t="s">
        <v>25</v>
      </c>
      <c r="G159" s="59">
        <f>ROUND(G157*G158*10.764,2)</f>
        <v>0</v>
      </c>
      <c r="H159" s="47" t="s">
        <v>44</v>
      </c>
      <c r="I159" s="47"/>
    </row>
    <row r="160" spans="2:11" ht="15.75" x14ac:dyDescent="0.25">
      <c r="K160" s="8"/>
    </row>
    <row r="161" spans="2:11" ht="15.75" x14ac:dyDescent="0.25">
      <c r="K161" s="8"/>
    </row>
    <row r="162" spans="2:11" ht="15.75" x14ac:dyDescent="0.25">
      <c r="B162" s="204" t="s">
        <v>114</v>
      </c>
      <c r="C162" s="205"/>
      <c r="D162" s="205"/>
      <c r="E162" s="206"/>
      <c r="F162" s="138" t="s">
        <v>115</v>
      </c>
      <c r="G162" s="139">
        <f>+G38+G79+G102+G132+G145+G159</f>
        <v>0</v>
      </c>
      <c r="H162" s="140"/>
      <c r="I162" s="141"/>
      <c r="K162" s="8"/>
    </row>
    <row r="163" spans="2:11" ht="15.75" x14ac:dyDescent="0.25">
      <c r="B163" s="207"/>
      <c r="C163" s="208"/>
      <c r="D163" s="208"/>
      <c r="E163" s="209"/>
      <c r="F163" s="138" t="s">
        <v>116</v>
      </c>
      <c r="G163" s="142" t="s">
        <v>44</v>
      </c>
      <c r="H163" s="143"/>
      <c r="I163" s="144"/>
      <c r="K163" s="8"/>
    </row>
    <row r="164" spans="2:11" ht="15.75" x14ac:dyDescent="0.25">
      <c r="K164" s="8"/>
    </row>
  </sheetData>
  <mergeCells count="14">
    <mergeCell ref="B2:I2"/>
    <mergeCell ref="B3:I3"/>
    <mergeCell ref="B4:I4"/>
    <mergeCell ref="B5:B6"/>
    <mergeCell ref="D5:D6"/>
    <mergeCell ref="H5:H6"/>
    <mergeCell ref="I5:I6"/>
    <mergeCell ref="B162:E163"/>
    <mergeCell ref="B9:I9"/>
    <mergeCell ref="B41:I41"/>
    <mergeCell ref="B82:I82"/>
    <mergeCell ref="B105:I105"/>
    <mergeCell ref="B135:I135"/>
    <mergeCell ref="B147:I147"/>
  </mergeCells>
  <pageMargins left="0.7" right="0.7" top="0.75" bottom="0.75" header="0.3" footer="0.3"/>
  <pageSetup paperSize="9" orientation="portrait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D9BD32-AFB0-48F1-8723-30F2ABBF9D8F}">
  <sheetPr>
    <pageSetUpPr fitToPage="1"/>
  </sheetPr>
  <dimension ref="A2:H155"/>
  <sheetViews>
    <sheetView topLeftCell="A31" workbookViewId="0">
      <selection activeCell="C46" sqref="C46"/>
    </sheetView>
  </sheetViews>
  <sheetFormatPr defaultRowHeight="15" x14ac:dyDescent="0.25"/>
  <cols>
    <col min="1" max="1" width="11.42578125" customWidth="1"/>
    <col min="2" max="2" width="70.7109375" bestFit="1" customWidth="1"/>
    <col min="3" max="3" width="11.28515625" bestFit="1" customWidth="1"/>
    <col min="8" max="8" width="12.5703125" bestFit="1" customWidth="1"/>
  </cols>
  <sheetData>
    <row r="2" spans="1:8" ht="15.75" thickBot="1" x14ac:dyDescent="0.3"/>
    <row r="3" spans="1:8" ht="19.5" thickBot="1" x14ac:dyDescent="0.35">
      <c r="A3" s="201" t="s">
        <v>185</v>
      </c>
      <c r="B3" s="202"/>
      <c r="C3" s="202"/>
      <c r="D3" s="203"/>
    </row>
    <row r="4" spans="1:8" ht="19.5" thickBot="1" x14ac:dyDescent="0.35">
      <c r="A4" s="201" t="s">
        <v>186</v>
      </c>
      <c r="B4" s="202"/>
      <c r="C4" s="202"/>
      <c r="D4" s="203"/>
      <c r="G4" t="s">
        <v>60</v>
      </c>
    </row>
    <row r="5" spans="1:8" ht="19.5" thickBot="1" x14ac:dyDescent="0.35">
      <c r="A5" s="201" t="s">
        <v>118</v>
      </c>
      <c r="B5" s="202"/>
      <c r="C5" s="202"/>
      <c r="D5" s="203"/>
      <c r="F5" t="s">
        <v>62</v>
      </c>
      <c r="G5" t="s">
        <v>63</v>
      </c>
      <c r="H5" t="s">
        <v>64</v>
      </c>
    </row>
    <row r="6" spans="1:8" ht="16.5" thickBot="1" x14ac:dyDescent="0.3">
      <c r="A6" s="81"/>
      <c r="B6" s="82" t="s">
        <v>66</v>
      </c>
      <c r="C6" s="83" t="s">
        <v>62</v>
      </c>
      <c r="D6" s="84" t="s">
        <v>67</v>
      </c>
    </row>
    <row r="7" spans="1:8" ht="15.75" x14ac:dyDescent="0.25">
      <c r="A7" s="85"/>
      <c r="B7" s="86" t="s">
        <v>119</v>
      </c>
      <c r="C7" s="98">
        <f>'Single Coat Plaster '!G686*10.764</f>
        <v>0</v>
      </c>
      <c r="D7" s="88" t="s">
        <v>44</v>
      </c>
    </row>
    <row r="8" spans="1:8" ht="15.75" x14ac:dyDescent="0.25">
      <c r="A8" s="89"/>
      <c r="B8" s="90"/>
      <c r="C8" s="91"/>
      <c r="D8" s="92"/>
    </row>
    <row r="9" spans="1:8" ht="15.75" x14ac:dyDescent="0.25">
      <c r="A9" s="89"/>
      <c r="B9" s="90" t="s">
        <v>35</v>
      </c>
      <c r="C9" s="91"/>
      <c r="D9" s="92"/>
    </row>
    <row r="10" spans="1:8" ht="15.75" x14ac:dyDescent="0.25">
      <c r="A10" s="89"/>
      <c r="B10" s="90" t="s">
        <v>120</v>
      </c>
      <c r="C10" s="145">
        <f>'Single Coat Plaster '!G686*((0.02128*35.315)/100)</f>
        <v>0</v>
      </c>
      <c r="D10" s="92" t="s">
        <v>81</v>
      </c>
      <c r="F10" s="117">
        <f>+C10</f>
        <v>0</v>
      </c>
      <c r="G10">
        <f>5400*1.05</f>
        <v>5670</v>
      </c>
      <c r="H10">
        <f>PRODUCT(F10:G10)</f>
        <v>0</v>
      </c>
    </row>
    <row r="11" spans="1:8" ht="15.75" x14ac:dyDescent="0.25">
      <c r="A11" s="89"/>
      <c r="B11" s="90" t="s">
        <v>80</v>
      </c>
      <c r="C11" s="145">
        <f>'Single Coat Plaster '!G686*0.153</f>
        <v>0</v>
      </c>
      <c r="D11" s="92" t="s">
        <v>40</v>
      </c>
      <c r="F11" s="117">
        <f t="shared" ref="F11:F13" si="0">+C11</f>
        <v>0</v>
      </c>
      <c r="G11">
        <v>280.32</v>
      </c>
      <c r="H11">
        <f>PRODUCT(F11:G11)</f>
        <v>0</v>
      </c>
    </row>
    <row r="12" spans="1:8" ht="15.75" x14ac:dyDescent="0.25">
      <c r="A12" s="89"/>
      <c r="B12" s="90" t="s">
        <v>121</v>
      </c>
      <c r="C12" s="145">
        <f>+C7*0.0002</f>
        <v>0</v>
      </c>
      <c r="D12" s="92" t="s">
        <v>122</v>
      </c>
      <c r="F12" s="117">
        <f t="shared" si="0"/>
        <v>0</v>
      </c>
      <c r="G12">
        <f>1350*1.18</f>
        <v>1593</v>
      </c>
      <c r="H12">
        <f>PRODUCT(F12:G12)</f>
        <v>0</v>
      </c>
    </row>
    <row r="13" spans="1:8" ht="15.75" x14ac:dyDescent="0.25">
      <c r="A13" s="94"/>
      <c r="B13" s="90" t="s">
        <v>123</v>
      </c>
      <c r="C13" s="145">
        <f>+C11*0.1</f>
        <v>0</v>
      </c>
      <c r="D13" s="92" t="s">
        <v>124</v>
      </c>
      <c r="F13" s="117">
        <f t="shared" si="0"/>
        <v>0</v>
      </c>
      <c r="G13">
        <f>76.7*1.18</f>
        <v>90.506</v>
      </c>
      <c r="H13">
        <f>PRODUCT(F13:G13)</f>
        <v>0</v>
      </c>
    </row>
    <row r="14" spans="1:8" ht="16.5" thickBot="1" x14ac:dyDescent="0.3">
      <c r="A14" s="94"/>
      <c r="B14" s="95"/>
      <c r="C14" s="96"/>
      <c r="D14" s="97"/>
    </row>
    <row r="15" spans="1:8" ht="16.5" thickBot="1" x14ac:dyDescent="0.3">
      <c r="A15" s="81"/>
      <c r="B15" s="82" t="s">
        <v>66</v>
      </c>
      <c r="C15" s="83" t="s">
        <v>62</v>
      </c>
      <c r="D15" s="84" t="s">
        <v>67</v>
      </c>
    </row>
    <row r="16" spans="1:8" ht="15.75" x14ac:dyDescent="0.25">
      <c r="A16" s="85"/>
      <c r="B16" s="86" t="s">
        <v>125</v>
      </c>
      <c r="C16" s="98">
        <f>'Single Coat Plaster '!G473*10.764</f>
        <v>0</v>
      </c>
      <c r="D16" s="88" t="s">
        <v>44</v>
      </c>
    </row>
    <row r="17" spans="1:8" ht="15.75" x14ac:dyDescent="0.25">
      <c r="A17" s="89"/>
      <c r="B17" s="90"/>
      <c r="C17" s="91"/>
      <c r="D17" s="92"/>
    </row>
    <row r="18" spans="1:8" ht="15.75" x14ac:dyDescent="0.25">
      <c r="A18" s="89"/>
      <c r="B18" s="90" t="s">
        <v>35</v>
      </c>
      <c r="C18" s="91"/>
      <c r="D18" s="92"/>
    </row>
    <row r="19" spans="1:8" ht="15.75" x14ac:dyDescent="0.25">
      <c r="A19" s="89"/>
      <c r="B19" s="90" t="s">
        <v>120</v>
      </c>
      <c r="C19" s="145">
        <f>'Single Coat Plaster '!G473*((0.02128*35.315)/100)</f>
        <v>0</v>
      </c>
      <c r="D19" s="92" t="s">
        <v>81</v>
      </c>
      <c r="F19" s="117">
        <f>+C19</f>
        <v>0</v>
      </c>
      <c r="G19">
        <f>5400*1.05</f>
        <v>5670</v>
      </c>
      <c r="H19">
        <f>PRODUCT(F19:G19)</f>
        <v>0</v>
      </c>
    </row>
    <row r="20" spans="1:8" ht="15.75" x14ac:dyDescent="0.25">
      <c r="A20" s="89"/>
      <c r="B20" s="90" t="s">
        <v>80</v>
      </c>
      <c r="C20" s="145">
        <f>'Single Coat Plaster '!G473*0.153</f>
        <v>0</v>
      </c>
      <c r="D20" s="92" t="s">
        <v>40</v>
      </c>
      <c r="F20" s="117">
        <f t="shared" ref="F20:F22" si="1">+C20</f>
        <v>0</v>
      </c>
      <c r="G20">
        <v>280.32</v>
      </c>
      <c r="H20">
        <f>PRODUCT(F20:G20)</f>
        <v>0</v>
      </c>
    </row>
    <row r="21" spans="1:8" ht="15.75" x14ac:dyDescent="0.25">
      <c r="A21" s="89"/>
      <c r="B21" s="90" t="s">
        <v>121</v>
      </c>
      <c r="C21" s="145">
        <f>+C16*0.0002</f>
        <v>0</v>
      </c>
      <c r="D21" s="92" t="s">
        <v>122</v>
      </c>
      <c r="F21" s="117">
        <f t="shared" si="1"/>
        <v>0</v>
      </c>
      <c r="G21">
        <f>1350*1.18</f>
        <v>1593</v>
      </c>
      <c r="H21">
        <f>PRODUCT(F21:G21)</f>
        <v>0</v>
      </c>
    </row>
    <row r="22" spans="1:8" ht="15.75" x14ac:dyDescent="0.25">
      <c r="A22" s="94"/>
      <c r="B22" s="90" t="s">
        <v>123</v>
      </c>
      <c r="C22" s="145">
        <f>+C20*0.1</f>
        <v>0</v>
      </c>
      <c r="D22" s="92" t="s">
        <v>124</v>
      </c>
      <c r="F22" s="117">
        <f t="shared" si="1"/>
        <v>0</v>
      </c>
      <c r="G22">
        <f>76.7*1.18</f>
        <v>90.506</v>
      </c>
      <c r="H22">
        <f>PRODUCT(F22:G22)</f>
        <v>0</v>
      </c>
    </row>
    <row r="23" spans="1:8" ht="16.5" thickBot="1" x14ac:dyDescent="0.3">
      <c r="A23" s="94"/>
      <c r="B23" s="95"/>
      <c r="C23" s="96"/>
      <c r="D23" s="97"/>
    </row>
    <row r="24" spans="1:8" ht="16.5" thickBot="1" x14ac:dyDescent="0.3">
      <c r="A24" s="81"/>
      <c r="B24" s="82" t="s">
        <v>66</v>
      </c>
      <c r="C24" s="83" t="s">
        <v>62</v>
      </c>
      <c r="D24" s="84" t="s">
        <v>67</v>
      </c>
    </row>
    <row r="25" spans="1:8" ht="15.75" x14ac:dyDescent="0.25">
      <c r="A25" s="146"/>
      <c r="B25" s="147" t="s">
        <v>126</v>
      </c>
      <c r="C25" s="148">
        <f>'Double Coat Plaster '!G143*10.764</f>
        <v>0</v>
      </c>
      <c r="D25" s="149" t="s">
        <v>44</v>
      </c>
    </row>
    <row r="26" spans="1:8" ht="15.75" x14ac:dyDescent="0.25">
      <c r="A26" s="89"/>
      <c r="B26" s="90"/>
      <c r="C26" s="91"/>
      <c r="D26" s="92"/>
    </row>
    <row r="27" spans="1:8" ht="15.75" x14ac:dyDescent="0.25">
      <c r="A27" s="89"/>
      <c r="B27" s="90" t="s">
        <v>35</v>
      </c>
      <c r="C27" s="91"/>
      <c r="D27" s="92"/>
    </row>
    <row r="28" spans="1:8" ht="15.75" x14ac:dyDescent="0.25">
      <c r="A28" s="89"/>
      <c r="B28" s="90" t="s">
        <v>120</v>
      </c>
      <c r="C28" s="145">
        <f>'Double Coat Plaster '!G143*((0.03192*35.315)/100)</f>
        <v>0</v>
      </c>
      <c r="D28" s="92" t="s">
        <v>81</v>
      </c>
      <c r="F28" s="117">
        <f>+C28</f>
        <v>0</v>
      </c>
      <c r="G28">
        <f>5400*1.05</f>
        <v>5670</v>
      </c>
      <c r="H28">
        <f>PRODUCT(F28:G28)</f>
        <v>0</v>
      </c>
    </row>
    <row r="29" spans="1:8" ht="15.75" x14ac:dyDescent="0.25">
      <c r="A29" s="89"/>
      <c r="B29" s="90" t="s">
        <v>80</v>
      </c>
      <c r="C29" s="150">
        <f>'Double Coat Plaster '!G143*0.229824</f>
        <v>0</v>
      </c>
      <c r="D29" s="92" t="s">
        <v>40</v>
      </c>
      <c r="F29" s="117">
        <f t="shared" ref="F29:F31" si="2">+C29</f>
        <v>0</v>
      </c>
      <c r="G29">
        <v>280.32</v>
      </c>
      <c r="H29">
        <f>PRODUCT(F29:G29)</f>
        <v>0</v>
      </c>
    </row>
    <row r="30" spans="1:8" ht="15.75" x14ac:dyDescent="0.25">
      <c r="A30" s="89"/>
      <c r="B30" s="90" t="s">
        <v>121</v>
      </c>
      <c r="C30" s="145">
        <f>+C25*0.0002</f>
        <v>0</v>
      </c>
      <c r="D30" s="92" t="s">
        <v>122</v>
      </c>
      <c r="F30" s="117">
        <f t="shared" si="2"/>
        <v>0</v>
      </c>
      <c r="G30">
        <f>1350*1.18</f>
        <v>1593</v>
      </c>
      <c r="H30">
        <f>PRODUCT(F30:G30)</f>
        <v>0</v>
      </c>
    </row>
    <row r="31" spans="1:8" ht="15.75" x14ac:dyDescent="0.25">
      <c r="A31" s="94"/>
      <c r="B31" s="90" t="s">
        <v>123</v>
      </c>
      <c r="C31" s="145">
        <f>+C29*0.1</f>
        <v>0</v>
      </c>
      <c r="D31" s="92" t="s">
        <v>124</v>
      </c>
      <c r="F31" s="117">
        <f t="shared" si="2"/>
        <v>0</v>
      </c>
      <c r="G31">
        <f>76.7*1.18</f>
        <v>90.506</v>
      </c>
      <c r="H31">
        <f>PRODUCT(F31:G31)</f>
        <v>0</v>
      </c>
    </row>
    <row r="32" spans="1:8" ht="16.5" thickBot="1" x14ac:dyDescent="0.3">
      <c r="A32" s="94"/>
      <c r="B32" s="95"/>
      <c r="C32" s="96"/>
      <c r="D32" s="97"/>
    </row>
    <row r="33" spans="1:8" ht="16.5" thickBot="1" x14ac:dyDescent="0.3">
      <c r="A33" s="81"/>
      <c r="B33" s="82" t="s">
        <v>66</v>
      </c>
      <c r="C33" s="83" t="s">
        <v>62</v>
      </c>
      <c r="D33" s="84" t="s">
        <v>67</v>
      </c>
    </row>
    <row r="34" spans="1:8" ht="15.75" x14ac:dyDescent="0.25">
      <c r="A34" s="146"/>
      <c r="B34" s="147" t="s">
        <v>127</v>
      </c>
      <c r="C34" s="148">
        <f>'Double Coat Plaster '!G157*10.764</f>
        <v>0</v>
      </c>
      <c r="D34" s="149" t="s">
        <v>44</v>
      </c>
    </row>
    <row r="35" spans="1:8" ht="15.75" x14ac:dyDescent="0.25">
      <c r="A35" s="89"/>
      <c r="B35" s="90"/>
      <c r="C35" s="91"/>
      <c r="D35" s="92"/>
    </row>
    <row r="36" spans="1:8" ht="15.75" x14ac:dyDescent="0.25">
      <c r="A36" s="89"/>
      <c r="B36" s="90" t="s">
        <v>35</v>
      </c>
      <c r="C36" s="91"/>
      <c r="D36" s="92"/>
    </row>
    <row r="37" spans="1:8" ht="15.75" x14ac:dyDescent="0.25">
      <c r="A37" s="89"/>
      <c r="B37" s="90" t="s">
        <v>120</v>
      </c>
      <c r="C37" s="145">
        <f>'Double Coat Plaster '!G157*((0.03192*35.315)/100)</f>
        <v>0</v>
      </c>
      <c r="D37" s="92" t="s">
        <v>81</v>
      </c>
      <c r="F37" s="117">
        <f>+C37</f>
        <v>0</v>
      </c>
      <c r="G37">
        <f>5400*1.05</f>
        <v>5670</v>
      </c>
      <c r="H37">
        <f>PRODUCT(F37:G37)</f>
        <v>0</v>
      </c>
    </row>
    <row r="38" spans="1:8" ht="15.75" x14ac:dyDescent="0.25">
      <c r="A38" s="89"/>
      <c r="B38" s="90" t="s">
        <v>80</v>
      </c>
      <c r="C38" s="150">
        <f>'Double Coat Plaster '!G157*0.229824</f>
        <v>0</v>
      </c>
      <c r="D38" s="92" t="s">
        <v>40</v>
      </c>
      <c r="F38" s="117">
        <f t="shared" ref="F38:F40" si="3">+C38</f>
        <v>0</v>
      </c>
      <c r="G38">
        <v>280.32</v>
      </c>
      <c r="H38">
        <f>PRODUCT(F38:G38)</f>
        <v>0</v>
      </c>
    </row>
    <row r="39" spans="1:8" ht="15.75" x14ac:dyDescent="0.25">
      <c r="A39" s="89"/>
      <c r="B39" s="90" t="s">
        <v>121</v>
      </c>
      <c r="C39" s="145">
        <f>+C34*0.0002</f>
        <v>0</v>
      </c>
      <c r="D39" s="92" t="s">
        <v>122</v>
      </c>
      <c r="F39" s="117">
        <f t="shared" si="3"/>
        <v>0</v>
      </c>
      <c r="G39">
        <f>1350*1.18</f>
        <v>1593</v>
      </c>
      <c r="H39">
        <f>PRODUCT(F39:G39)</f>
        <v>0</v>
      </c>
    </row>
    <row r="40" spans="1:8" ht="15.75" x14ac:dyDescent="0.25">
      <c r="A40" s="94"/>
      <c r="B40" s="90" t="s">
        <v>123</v>
      </c>
      <c r="C40" s="145">
        <f>+C38*0.1</f>
        <v>0</v>
      </c>
      <c r="D40" s="92" t="s">
        <v>124</v>
      </c>
      <c r="F40" s="117">
        <f t="shared" si="3"/>
        <v>0</v>
      </c>
      <c r="G40">
        <f>76.7*1.18</f>
        <v>90.506</v>
      </c>
      <c r="H40">
        <f>PRODUCT(F40:G40)</f>
        <v>0</v>
      </c>
    </row>
    <row r="41" spans="1:8" ht="16.5" thickBot="1" x14ac:dyDescent="0.3">
      <c r="A41" s="99"/>
      <c r="B41" s="151"/>
      <c r="C41" s="152"/>
      <c r="D41" s="153"/>
    </row>
    <row r="42" spans="1:8" ht="16.5" thickBot="1" x14ac:dyDescent="0.3">
      <c r="A42" s="81"/>
      <c r="B42" s="82" t="s">
        <v>66</v>
      </c>
      <c r="C42" s="83" t="s">
        <v>62</v>
      </c>
      <c r="D42" s="84" t="s">
        <v>67</v>
      </c>
    </row>
    <row r="43" spans="1:8" ht="15.75" x14ac:dyDescent="0.25">
      <c r="A43" s="85"/>
      <c r="B43" s="86" t="s">
        <v>183</v>
      </c>
      <c r="C43" s="98">
        <f>'Single Coat Plaster '!G52*10.764</f>
        <v>2725.0288790399995</v>
      </c>
      <c r="D43" s="88" t="s">
        <v>44</v>
      </c>
    </row>
    <row r="44" spans="1:8" ht="15.75" x14ac:dyDescent="0.25">
      <c r="A44" s="89"/>
      <c r="B44" s="90"/>
      <c r="C44" s="91"/>
      <c r="D44" s="92"/>
    </row>
    <row r="45" spans="1:8" ht="15.75" x14ac:dyDescent="0.25">
      <c r="A45" s="89"/>
      <c r="B45" s="90" t="s">
        <v>35</v>
      </c>
      <c r="C45" s="91"/>
      <c r="D45" s="92"/>
    </row>
    <row r="46" spans="1:8" ht="15.75" x14ac:dyDescent="0.25">
      <c r="A46" s="89"/>
      <c r="B46" s="90" t="s">
        <v>120</v>
      </c>
      <c r="C46" s="145">
        <f>'Single Coat Plaster '!G52*((0.02128*35.315)/100)</f>
        <v>1.9025157215635198</v>
      </c>
      <c r="D46" s="92" t="s">
        <v>81</v>
      </c>
      <c r="F46" s="117">
        <f>+C46</f>
        <v>1.9025157215635198</v>
      </c>
      <c r="G46">
        <f>5400*1.05</f>
        <v>5670</v>
      </c>
      <c r="H46">
        <f>PRODUCT(F46:G46)</f>
        <v>10787.264141265157</v>
      </c>
    </row>
    <row r="47" spans="1:8" ht="15.75" x14ac:dyDescent="0.25">
      <c r="A47" s="89"/>
      <c r="B47" s="90" t="s">
        <v>80</v>
      </c>
      <c r="C47" s="145">
        <f>'Single Coat Plaster '!G52*0.153</f>
        <v>38.733688079999993</v>
      </c>
      <c r="D47" s="92" t="s">
        <v>40</v>
      </c>
      <c r="F47" s="117">
        <f t="shared" ref="F47:F49" si="4">+C47</f>
        <v>38.733688079999993</v>
      </c>
      <c r="G47">
        <v>280.32</v>
      </c>
      <c r="H47">
        <f>PRODUCT(F47:G47)</f>
        <v>10857.827442585598</v>
      </c>
    </row>
    <row r="48" spans="1:8" ht="15.75" x14ac:dyDescent="0.25">
      <c r="A48" s="89"/>
      <c r="B48" s="90" t="s">
        <v>121</v>
      </c>
      <c r="C48" s="145">
        <f>+C43*0.0002</f>
        <v>0.54500577580799991</v>
      </c>
      <c r="D48" s="92" t="s">
        <v>122</v>
      </c>
      <c r="F48" s="117">
        <f t="shared" si="4"/>
        <v>0.54500577580799991</v>
      </c>
      <c r="G48">
        <f>1350*1.18</f>
        <v>1593</v>
      </c>
      <c r="H48">
        <f>PRODUCT(F48:G48)</f>
        <v>868.19420086214382</v>
      </c>
    </row>
    <row r="49" spans="1:8" ht="15.75" x14ac:dyDescent="0.25">
      <c r="A49" s="94"/>
      <c r="B49" s="90" t="s">
        <v>123</v>
      </c>
      <c r="C49" s="145">
        <f>+C47*0.1</f>
        <v>3.8733688079999995</v>
      </c>
      <c r="D49" s="92" t="s">
        <v>124</v>
      </c>
      <c r="F49" s="117">
        <f t="shared" si="4"/>
        <v>3.8733688079999995</v>
      </c>
      <c r="G49">
        <f>76.7*1.18</f>
        <v>90.506</v>
      </c>
      <c r="H49">
        <f>PRODUCT(F49:G49)</f>
        <v>350.56311733684794</v>
      </c>
    </row>
    <row r="50" spans="1:8" ht="16.5" thickBot="1" x14ac:dyDescent="0.3">
      <c r="A50" s="154"/>
      <c r="B50" s="151"/>
      <c r="C50" s="152"/>
      <c r="D50" s="153"/>
    </row>
    <row r="51" spans="1:8" ht="16.5" thickBot="1" x14ac:dyDescent="0.3">
      <c r="A51" s="81"/>
      <c r="B51" s="82" t="s">
        <v>66</v>
      </c>
      <c r="C51" s="83" t="s">
        <v>62</v>
      </c>
      <c r="D51" s="84" t="s">
        <v>67</v>
      </c>
    </row>
    <row r="52" spans="1:8" ht="15.75" x14ac:dyDescent="0.25">
      <c r="A52" s="146"/>
      <c r="B52" s="147"/>
      <c r="C52" s="148">
        <f>'Double Coat Plaster '!G36*10.764</f>
        <v>0</v>
      </c>
      <c r="D52" s="149" t="s">
        <v>44</v>
      </c>
    </row>
    <row r="53" spans="1:8" ht="15.75" x14ac:dyDescent="0.25">
      <c r="A53" s="89"/>
      <c r="B53" s="90"/>
      <c r="C53" s="91"/>
      <c r="D53" s="92"/>
    </row>
    <row r="54" spans="1:8" ht="15.75" x14ac:dyDescent="0.25">
      <c r="A54" s="89"/>
      <c r="B54" s="90" t="s">
        <v>35</v>
      </c>
      <c r="C54" s="91"/>
      <c r="D54" s="92"/>
    </row>
    <row r="55" spans="1:8" ht="15.75" x14ac:dyDescent="0.25">
      <c r="A55" s="89"/>
      <c r="B55" s="90" t="s">
        <v>120</v>
      </c>
      <c r="C55" s="145">
        <f>'Double Coat Plaster '!G36*((0.03192*35.315)/100)</f>
        <v>0</v>
      </c>
      <c r="D55" s="92" t="s">
        <v>81</v>
      </c>
      <c r="F55" s="117">
        <f>+C55</f>
        <v>0</v>
      </c>
      <c r="G55">
        <f>5400*1.05</f>
        <v>5670</v>
      </c>
      <c r="H55">
        <f>PRODUCT(F55:G55)</f>
        <v>0</v>
      </c>
    </row>
    <row r="56" spans="1:8" ht="15.75" x14ac:dyDescent="0.25">
      <c r="A56" s="89"/>
      <c r="B56" s="90" t="s">
        <v>80</v>
      </c>
      <c r="C56" s="150">
        <f>'Double Coat Plaster '!G36*0.229824</f>
        <v>0</v>
      </c>
      <c r="D56" s="92" t="s">
        <v>40</v>
      </c>
      <c r="F56" s="117">
        <f t="shared" ref="F56:F58" si="5">+C56</f>
        <v>0</v>
      </c>
      <c r="G56">
        <v>280.32</v>
      </c>
      <c r="H56">
        <f>PRODUCT(F56:G56)</f>
        <v>0</v>
      </c>
    </row>
    <row r="57" spans="1:8" ht="15.75" x14ac:dyDescent="0.25">
      <c r="A57" s="89"/>
      <c r="B57" s="90" t="s">
        <v>121</v>
      </c>
      <c r="C57" s="145">
        <f>+C52*0.0002</f>
        <v>0</v>
      </c>
      <c r="D57" s="92" t="s">
        <v>122</v>
      </c>
      <c r="F57" s="117">
        <f t="shared" si="5"/>
        <v>0</v>
      </c>
      <c r="G57">
        <f>1350*1.18</f>
        <v>1593</v>
      </c>
      <c r="H57">
        <f>PRODUCT(F57:G57)</f>
        <v>0</v>
      </c>
    </row>
    <row r="58" spans="1:8" ht="15.75" x14ac:dyDescent="0.25">
      <c r="A58" s="94"/>
      <c r="B58" s="90" t="s">
        <v>123</v>
      </c>
      <c r="C58" s="145">
        <f>+C56*0.1</f>
        <v>0</v>
      </c>
      <c r="D58" s="92" t="s">
        <v>124</v>
      </c>
      <c r="F58" s="117">
        <f t="shared" si="5"/>
        <v>0</v>
      </c>
      <c r="G58">
        <f>76.7*1.18</f>
        <v>90.506</v>
      </c>
      <c r="H58">
        <f>PRODUCT(F58:G58)</f>
        <v>0</v>
      </c>
    </row>
    <row r="59" spans="1:8" ht="16.5" thickBot="1" x14ac:dyDescent="0.3">
      <c r="A59" s="99"/>
      <c r="B59" s="151"/>
      <c r="C59" s="152"/>
      <c r="D59" s="153"/>
    </row>
    <row r="60" spans="1:8" ht="16.5" thickBot="1" x14ac:dyDescent="0.3">
      <c r="A60" s="81"/>
      <c r="B60" s="82" t="s">
        <v>66</v>
      </c>
      <c r="C60" s="83" t="s">
        <v>62</v>
      </c>
      <c r="D60" s="84" t="s">
        <v>67</v>
      </c>
    </row>
    <row r="61" spans="1:8" ht="15.75" x14ac:dyDescent="0.25">
      <c r="A61" s="85"/>
      <c r="B61" s="86" t="s">
        <v>128</v>
      </c>
      <c r="C61" s="98">
        <f>'Single Coat Plaster '!G165*10.764</f>
        <v>0</v>
      </c>
      <c r="D61" s="88" t="s">
        <v>44</v>
      </c>
    </row>
    <row r="62" spans="1:8" ht="15.75" x14ac:dyDescent="0.25">
      <c r="A62" s="89"/>
      <c r="B62" s="90"/>
      <c r="C62" s="91"/>
      <c r="D62" s="92"/>
    </row>
    <row r="63" spans="1:8" ht="15.75" x14ac:dyDescent="0.25">
      <c r="A63" s="89"/>
      <c r="B63" s="90" t="s">
        <v>35</v>
      </c>
      <c r="C63" s="91"/>
      <c r="D63" s="92"/>
    </row>
    <row r="64" spans="1:8" ht="15.75" x14ac:dyDescent="0.25">
      <c r="A64" s="89"/>
      <c r="B64" s="90" t="s">
        <v>120</v>
      </c>
      <c r="C64" s="145">
        <f>'Single Coat Plaster '!G165*((0.02128*35.315)/100)</f>
        <v>0</v>
      </c>
      <c r="D64" s="92" t="s">
        <v>81</v>
      </c>
      <c r="F64" s="117">
        <f>+C64</f>
        <v>0</v>
      </c>
      <c r="G64">
        <f>5400*1.05</f>
        <v>5670</v>
      </c>
      <c r="H64">
        <f>PRODUCT(F64:G64)</f>
        <v>0</v>
      </c>
    </row>
    <row r="65" spans="1:8" ht="15.75" x14ac:dyDescent="0.25">
      <c r="A65" s="89"/>
      <c r="B65" s="90" t="s">
        <v>80</v>
      </c>
      <c r="C65" s="145">
        <f>'Single Coat Plaster '!G165*0.153</f>
        <v>0</v>
      </c>
      <c r="D65" s="92" t="s">
        <v>40</v>
      </c>
      <c r="F65" s="117">
        <f t="shared" ref="F65:F67" si="6">+C65</f>
        <v>0</v>
      </c>
      <c r="G65">
        <v>280.32</v>
      </c>
      <c r="H65">
        <f>PRODUCT(F65:G65)</f>
        <v>0</v>
      </c>
    </row>
    <row r="66" spans="1:8" ht="15.75" x14ac:dyDescent="0.25">
      <c r="A66" s="89"/>
      <c r="B66" s="90" t="s">
        <v>121</v>
      </c>
      <c r="C66" s="145">
        <f>+C61*0.0002</f>
        <v>0</v>
      </c>
      <c r="D66" s="92" t="s">
        <v>122</v>
      </c>
      <c r="F66" s="117">
        <f t="shared" si="6"/>
        <v>0</v>
      </c>
      <c r="G66">
        <f>1350*1.18</f>
        <v>1593</v>
      </c>
      <c r="H66">
        <f>PRODUCT(F66:G66)</f>
        <v>0</v>
      </c>
    </row>
    <row r="67" spans="1:8" ht="15.75" x14ac:dyDescent="0.25">
      <c r="A67" s="94"/>
      <c r="B67" s="90" t="s">
        <v>123</v>
      </c>
      <c r="C67" s="145">
        <f>+C65*0.1</f>
        <v>0</v>
      </c>
      <c r="D67" s="92" t="s">
        <v>124</v>
      </c>
      <c r="F67" s="117">
        <f t="shared" si="6"/>
        <v>0</v>
      </c>
      <c r="G67">
        <f>76.7*1.18</f>
        <v>90.506</v>
      </c>
      <c r="H67">
        <f>PRODUCT(F67:G67)</f>
        <v>0</v>
      </c>
    </row>
    <row r="68" spans="1:8" ht="16.5" thickBot="1" x14ac:dyDescent="0.3">
      <c r="A68" s="154"/>
      <c r="B68" s="151"/>
      <c r="C68" s="152"/>
      <c r="D68" s="153"/>
    </row>
    <row r="69" spans="1:8" ht="16.5" thickBot="1" x14ac:dyDescent="0.3">
      <c r="A69" s="81"/>
      <c r="B69" s="82" t="s">
        <v>66</v>
      </c>
      <c r="C69" s="83" t="s">
        <v>62</v>
      </c>
      <c r="D69" s="84" t="s">
        <v>67</v>
      </c>
    </row>
    <row r="70" spans="1:8" ht="15.75" x14ac:dyDescent="0.25">
      <c r="A70" s="146"/>
      <c r="B70" s="147" t="s">
        <v>129</v>
      </c>
      <c r="C70" s="148">
        <f>'Double Coat Plaster '!G100*10.764</f>
        <v>0</v>
      </c>
      <c r="D70" s="149" t="s">
        <v>44</v>
      </c>
    </row>
    <row r="71" spans="1:8" ht="15.75" x14ac:dyDescent="0.25">
      <c r="A71" s="89"/>
      <c r="B71" s="90"/>
      <c r="C71" s="91"/>
      <c r="D71" s="92"/>
    </row>
    <row r="72" spans="1:8" ht="15.75" x14ac:dyDescent="0.25">
      <c r="A72" s="89"/>
      <c r="B72" s="90" t="s">
        <v>35</v>
      </c>
      <c r="C72" s="91"/>
      <c r="D72" s="92"/>
    </row>
    <row r="73" spans="1:8" ht="15.75" x14ac:dyDescent="0.25">
      <c r="A73" s="89"/>
      <c r="B73" s="90" t="s">
        <v>120</v>
      </c>
      <c r="C73" s="145">
        <f>'Double Coat Plaster '!G100*((0.03192*35.315)/100)</f>
        <v>0</v>
      </c>
      <c r="D73" s="92" t="s">
        <v>81</v>
      </c>
      <c r="F73" s="117">
        <f>+C73</f>
        <v>0</v>
      </c>
      <c r="G73">
        <f>5400*1.05</f>
        <v>5670</v>
      </c>
      <c r="H73">
        <f>PRODUCT(F73:G73)</f>
        <v>0</v>
      </c>
    </row>
    <row r="74" spans="1:8" ht="15.75" x14ac:dyDescent="0.25">
      <c r="A74" s="89"/>
      <c r="B74" s="90" t="s">
        <v>80</v>
      </c>
      <c r="C74" s="150">
        <f>'Double Coat Plaster '!G100*0.229824</f>
        <v>0</v>
      </c>
      <c r="D74" s="92" t="s">
        <v>40</v>
      </c>
      <c r="F74" s="117">
        <f t="shared" ref="F74:F76" si="7">+C74</f>
        <v>0</v>
      </c>
      <c r="G74">
        <v>280.32</v>
      </c>
      <c r="H74">
        <f>PRODUCT(F74:G74)</f>
        <v>0</v>
      </c>
    </row>
    <row r="75" spans="1:8" ht="15.75" x14ac:dyDescent="0.25">
      <c r="A75" s="89"/>
      <c r="B75" s="90" t="s">
        <v>121</v>
      </c>
      <c r="C75" s="145">
        <f>+C70*0.0002</f>
        <v>0</v>
      </c>
      <c r="D75" s="92" t="s">
        <v>122</v>
      </c>
      <c r="F75" s="117">
        <f t="shared" si="7"/>
        <v>0</v>
      </c>
      <c r="G75">
        <f>1350*1.18</f>
        <v>1593</v>
      </c>
      <c r="H75">
        <f>PRODUCT(F75:G75)</f>
        <v>0</v>
      </c>
    </row>
    <row r="76" spans="1:8" ht="15.75" x14ac:dyDescent="0.25">
      <c r="A76" s="94"/>
      <c r="B76" s="90" t="s">
        <v>123</v>
      </c>
      <c r="C76" s="145">
        <f>+C74*0.1</f>
        <v>0</v>
      </c>
      <c r="D76" s="92" t="s">
        <v>124</v>
      </c>
      <c r="F76" s="117">
        <f t="shared" si="7"/>
        <v>0</v>
      </c>
      <c r="G76">
        <f>76.7*1.18</f>
        <v>90.506</v>
      </c>
      <c r="H76">
        <f>PRODUCT(F76:G76)</f>
        <v>0</v>
      </c>
    </row>
    <row r="77" spans="1:8" ht="16.5" thickBot="1" x14ac:dyDescent="0.3">
      <c r="A77" s="99"/>
      <c r="B77" s="151"/>
      <c r="C77" s="152"/>
      <c r="D77" s="153"/>
    </row>
    <row r="78" spans="1:8" ht="16.5" thickBot="1" x14ac:dyDescent="0.3">
      <c r="A78" s="81"/>
      <c r="B78" s="82" t="s">
        <v>66</v>
      </c>
      <c r="C78" s="83" t="s">
        <v>62</v>
      </c>
      <c r="D78" s="84" t="s">
        <v>67</v>
      </c>
    </row>
    <row r="79" spans="1:8" ht="15.75" x14ac:dyDescent="0.25">
      <c r="A79" s="85"/>
      <c r="B79" s="86" t="s">
        <v>130</v>
      </c>
      <c r="C79" s="98">
        <f>'Single Coat Plaster '!G221*10.764</f>
        <v>0</v>
      </c>
      <c r="D79" s="88" t="s">
        <v>44</v>
      </c>
    </row>
    <row r="80" spans="1:8" ht="15.75" x14ac:dyDescent="0.25">
      <c r="A80" s="89"/>
      <c r="B80" s="90"/>
      <c r="C80" s="91"/>
      <c r="D80" s="92"/>
    </row>
    <row r="81" spans="1:8" ht="15.75" x14ac:dyDescent="0.25">
      <c r="A81" s="89"/>
      <c r="B81" s="90" t="s">
        <v>35</v>
      </c>
      <c r="C81" s="91"/>
      <c r="D81" s="92"/>
    </row>
    <row r="82" spans="1:8" ht="15.75" x14ac:dyDescent="0.25">
      <c r="A82" s="89"/>
      <c r="B82" s="90" t="s">
        <v>120</v>
      </c>
      <c r="C82" s="145">
        <f>'Single Coat Plaster '!G221*((0.02128*35.315)/100)</f>
        <v>0</v>
      </c>
      <c r="D82" s="92" t="s">
        <v>81</v>
      </c>
      <c r="F82" s="117">
        <f>+C82</f>
        <v>0</v>
      </c>
      <c r="G82">
        <f>5400*1.05</f>
        <v>5670</v>
      </c>
      <c r="H82">
        <f>PRODUCT(F82:G82)</f>
        <v>0</v>
      </c>
    </row>
    <row r="83" spans="1:8" ht="15.75" x14ac:dyDescent="0.25">
      <c r="A83" s="89"/>
      <c r="B83" s="90" t="s">
        <v>80</v>
      </c>
      <c r="C83" s="145">
        <f>'Single Coat Plaster '!G221*0.153</f>
        <v>0</v>
      </c>
      <c r="D83" s="92" t="s">
        <v>40</v>
      </c>
      <c r="F83" s="117">
        <f t="shared" ref="F83:F85" si="8">+C83</f>
        <v>0</v>
      </c>
      <c r="G83">
        <v>280.32</v>
      </c>
      <c r="H83">
        <f>PRODUCT(F83:G83)</f>
        <v>0</v>
      </c>
    </row>
    <row r="84" spans="1:8" ht="15.75" x14ac:dyDescent="0.25">
      <c r="A84" s="89"/>
      <c r="B84" s="90" t="s">
        <v>121</v>
      </c>
      <c r="C84" s="145">
        <f>+C79*0.0002</f>
        <v>0</v>
      </c>
      <c r="D84" s="92" t="s">
        <v>122</v>
      </c>
      <c r="F84" s="117">
        <f t="shared" si="8"/>
        <v>0</v>
      </c>
      <c r="G84">
        <f>1350*1.18</f>
        <v>1593</v>
      </c>
      <c r="H84">
        <f>PRODUCT(F84:G84)</f>
        <v>0</v>
      </c>
    </row>
    <row r="85" spans="1:8" ht="15.75" x14ac:dyDescent="0.25">
      <c r="A85" s="94"/>
      <c r="B85" s="90" t="s">
        <v>123</v>
      </c>
      <c r="C85" s="145">
        <f>+C83*0.1</f>
        <v>0</v>
      </c>
      <c r="D85" s="92" t="s">
        <v>124</v>
      </c>
      <c r="F85" s="117">
        <f t="shared" si="8"/>
        <v>0</v>
      </c>
      <c r="G85">
        <f>76.7*1.18</f>
        <v>90.506</v>
      </c>
      <c r="H85">
        <f>PRODUCT(F85:G85)</f>
        <v>0</v>
      </c>
    </row>
    <row r="86" spans="1:8" ht="16.5" thickBot="1" x14ac:dyDescent="0.3">
      <c r="A86" s="154"/>
      <c r="B86" s="151"/>
      <c r="C86" s="152"/>
      <c r="D86" s="153"/>
    </row>
    <row r="87" spans="1:8" ht="16.5" thickBot="1" x14ac:dyDescent="0.3">
      <c r="A87" s="81"/>
      <c r="B87" s="82" t="s">
        <v>66</v>
      </c>
      <c r="C87" s="83" t="s">
        <v>62</v>
      </c>
      <c r="D87" s="84" t="s">
        <v>67</v>
      </c>
    </row>
    <row r="88" spans="1:8" ht="15.75" x14ac:dyDescent="0.25">
      <c r="A88" s="146"/>
      <c r="B88" s="147" t="s">
        <v>131</v>
      </c>
      <c r="C88" s="148">
        <f>'Double Coat Plaster '!G130*10.764</f>
        <v>0</v>
      </c>
      <c r="D88" s="149" t="s">
        <v>44</v>
      </c>
    </row>
    <row r="89" spans="1:8" ht="15.75" x14ac:dyDescent="0.25">
      <c r="A89" s="89"/>
      <c r="B89" s="90"/>
      <c r="C89" s="91"/>
      <c r="D89" s="92"/>
    </row>
    <row r="90" spans="1:8" ht="15.75" x14ac:dyDescent="0.25">
      <c r="A90" s="89"/>
      <c r="B90" s="90" t="s">
        <v>35</v>
      </c>
      <c r="C90" s="91"/>
      <c r="D90" s="92"/>
    </row>
    <row r="91" spans="1:8" ht="15.75" x14ac:dyDescent="0.25">
      <c r="A91" s="89"/>
      <c r="B91" s="90" t="s">
        <v>120</v>
      </c>
      <c r="C91" s="145">
        <f>'Double Coat Plaster '!G130*((0.03192*35.315)/100)</f>
        <v>0</v>
      </c>
      <c r="D91" s="92" t="s">
        <v>81</v>
      </c>
      <c r="F91" s="117">
        <f>+C91</f>
        <v>0</v>
      </c>
      <c r="G91">
        <f>5400*1.05</f>
        <v>5670</v>
      </c>
      <c r="H91">
        <f>PRODUCT(F91:G91)</f>
        <v>0</v>
      </c>
    </row>
    <row r="92" spans="1:8" ht="15.75" x14ac:dyDescent="0.25">
      <c r="A92" s="89"/>
      <c r="B92" s="90" t="s">
        <v>80</v>
      </c>
      <c r="C92" s="150">
        <f>'Double Coat Plaster '!G130*0.229824</f>
        <v>0</v>
      </c>
      <c r="D92" s="92" t="s">
        <v>40</v>
      </c>
      <c r="F92" s="117">
        <f t="shared" ref="F92:F94" si="9">+C92</f>
        <v>0</v>
      </c>
      <c r="G92">
        <v>280.32</v>
      </c>
      <c r="H92">
        <f>PRODUCT(F92:G92)</f>
        <v>0</v>
      </c>
    </row>
    <row r="93" spans="1:8" ht="15.75" x14ac:dyDescent="0.25">
      <c r="A93" s="89"/>
      <c r="B93" s="90" t="s">
        <v>121</v>
      </c>
      <c r="C93" s="145">
        <f>+C88*0.0002</f>
        <v>0</v>
      </c>
      <c r="D93" s="92" t="s">
        <v>122</v>
      </c>
      <c r="F93" s="117">
        <f t="shared" si="9"/>
        <v>0</v>
      </c>
      <c r="G93">
        <f>1350*1.18</f>
        <v>1593</v>
      </c>
      <c r="H93">
        <f>PRODUCT(F93:G93)</f>
        <v>0</v>
      </c>
    </row>
    <row r="94" spans="1:8" ht="15.75" x14ac:dyDescent="0.25">
      <c r="A94" s="94"/>
      <c r="B94" s="90" t="s">
        <v>123</v>
      </c>
      <c r="C94" s="145">
        <f>+C92*0.1</f>
        <v>0</v>
      </c>
      <c r="D94" s="92" t="s">
        <v>124</v>
      </c>
      <c r="F94" s="117">
        <f t="shared" si="9"/>
        <v>0</v>
      </c>
      <c r="G94">
        <f>76.7*1.18</f>
        <v>90.506</v>
      </c>
      <c r="H94">
        <f>PRODUCT(F94:G94)</f>
        <v>0</v>
      </c>
    </row>
    <row r="95" spans="1:8" ht="16.5" thickBot="1" x14ac:dyDescent="0.3">
      <c r="A95" s="99"/>
      <c r="B95" s="151"/>
      <c r="C95" s="152"/>
      <c r="D95" s="153"/>
    </row>
    <row r="96" spans="1:8" ht="16.5" thickBot="1" x14ac:dyDescent="0.3">
      <c r="A96" s="81"/>
      <c r="B96" s="82" t="s">
        <v>66</v>
      </c>
      <c r="C96" s="83" t="s">
        <v>62</v>
      </c>
      <c r="D96" s="84" t="s">
        <v>67</v>
      </c>
    </row>
    <row r="97" spans="1:8" ht="15.75" x14ac:dyDescent="0.25">
      <c r="A97" s="85"/>
      <c r="B97" s="86" t="s">
        <v>184</v>
      </c>
      <c r="C97" s="98">
        <f>'Single Coat Plaster '!G114*10.764</f>
        <v>1224.5018759999998</v>
      </c>
      <c r="D97" s="88" t="s">
        <v>44</v>
      </c>
    </row>
    <row r="98" spans="1:8" ht="15.75" x14ac:dyDescent="0.25">
      <c r="A98" s="89"/>
      <c r="B98" s="90"/>
      <c r="C98" s="91"/>
      <c r="D98" s="92"/>
    </row>
    <row r="99" spans="1:8" ht="15.75" x14ac:dyDescent="0.25">
      <c r="A99" s="89"/>
      <c r="B99" s="90" t="s">
        <v>35</v>
      </c>
      <c r="C99" s="91"/>
      <c r="D99" s="92"/>
    </row>
    <row r="100" spans="1:8" ht="15.75" x14ac:dyDescent="0.25">
      <c r="A100" s="89"/>
      <c r="B100" s="90" t="s">
        <v>120</v>
      </c>
      <c r="C100" s="145">
        <f>'Single Coat Plaster '!G114*((0.02128*35.315)/100)</f>
        <v>0.85490252528799981</v>
      </c>
      <c r="D100" s="92" t="s">
        <v>81</v>
      </c>
      <c r="F100" s="117">
        <f>+C100</f>
        <v>0.85490252528799981</v>
      </c>
      <c r="G100">
        <f>5400*1.05</f>
        <v>5670</v>
      </c>
      <c r="H100">
        <f>PRODUCT(F100:G100)</f>
        <v>4847.297318382959</v>
      </c>
    </row>
    <row r="101" spans="1:8" ht="15.75" x14ac:dyDescent="0.25">
      <c r="A101" s="89"/>
      <c r="B101" s="90" t="s">
        <v>80</v>
      </c>
      <c r="C101" s="145">
        <f>'Single Coat Plaster '!G114*0.153</f>
        <v>17.405126999999997</v>
      </c>
      <c r="D101" s="92" t="s">
        <v>40</v>
      </c>
      <c r="F101" s="117">
        <f t="shared" ref="F101:F103" si="10">+C101</f>
        <v>17.405126999999997</v>
      </c>
      <c r="G101">
        <v>280.32</v>
      </c>
      <c r="H101">
        <f>PRODUCT(F101:G101)</f>
        <v>4879.0052006399992</v>
      </c>
    </row>
    <row r="102" spans="1:8" ht="15.75" x14ac:dyDescent="0.25">
      <c r="A102" s="89"/>
      <c r="B102" s="90" t="s">
        <v>121</v>
      </c>
      <c r="C102" s="145">
        <f>+C97*0.0002</f>
        <v>0.24490037519999996</v>
      </c>
      <c r="D102" s="92" t="s">
        <v>122</v>
      </c>
      <c r="F102" s="117">
        <f t="shared" si="10"/>
        <v>0.24490037519999996</v>
      </c>
      <c r="G102">
        <f>1350*1.18</f>
        <v>1593</v>
      </c>
      <c r="H102">
        <f>PRODUCT(F102:G102)</f>
        <v>390.12629769359995</v>
      </c>
    </row>
    <row r="103" spans="1:8" ht="15.75" x14ac:dyDescent="0.25">
      <c r="A103" s="94"/>
      <c r="B103" s="90" t="s">
        <v>123</v>
      </c>
      <c r="C103" s="145">
        <f>+C101*0.1</f>
        <v>1.7405126999999998</v>
      </c>
      <c r="D103" s="92" t="s">
        <v>124</v>
      </c>
      <c r="F103" s="117">
        <f t="shared" si="10"/>
        <v>1.7405126999999998</v>
      </c>
      <c r="G103">
        <f>76.7*1.18</f>
        <v>90.506</v>
      </c>
      <c r="H103">
        <f>PRODUCT(F103:G103)</f>
        <v>157.52684242619998</v>
      </c>
    </row>
    <row r="104" spans="1:8" ht="16.5" thickBot="1" x14ac:dyDescent="0.3">
      <c r="A104" s="154"/>
      <c r="B104" s="151"/>
      <c r="C104" s="152"/>
      <c r="D104" s="153"/>
    </row>
    <row r="105" spans="1:8" ht="16.5" thickBot="1" x14ac:dyDescent="0.3">
      <c r="A105" s="81"/>
      <c r="B105" s="82" t="s">
        <v>66</v>
      </c>
      <c r="C105" s="83" t="s">
        <v>62</v>
      </c>
      <c r="D105" s="84" t="s">
        <v>67</v>
      </c>
    </row>
    <row r="106" spans="1:8" ht="15.75" x14ac:dyDescent="0.25">
      <c r="A106" s="146"/>
      <c r="B106" s="147"/>
      <c r="C106" s="148">
        <f>'Double Coat Plaster '!G77*10.764</f>
        <v>0</v>
      </c>
      <c r="D106" s="149" t="s">
        <v>44</v>
      </c>
    </row>
    <row r="107" spans="1:8" ht="15.75" x14ac:dyDescent="0.25">
      <c r="A107" s="89"/>
      <c r="B107" s="90"/>
      <c r="C107" s="91"/>
      <c r="D107" s="92"/>
    </row>
    <row r="108" spans="1:8" ht="15.75" x14ac:dyDescent="0.25">
      <c r="A108" s="89"/>
      <c r="B108" s="90" t="s">
        <v>35</v>
      </c>
      <c r="C108" s="91"/>
      <c r="D108" s="92"/>
    </row>
    <row r="109" spans="1:8" ht="15.75" x14ac:dyDescent="0.25">
      <c r="A109" s="89"/>
      <c r="B109" s="90" t="s">
        <v>120</v>
      </c>
      <c r="C109" s="145">
        <f>'Double Coat Plaster '!G77*((0.03192*35.315)/100)</f>
        <v>0</v>
      </c>
      <c r="D109" s="92" t="s">
        <v>81</v>
      </c>
      <c r="F109" s="117">
        <f>+C109</f>
        <v>0</v>
      </c>
      <c r="G109">
        <f>5400*1.05</f>
        <v>5670</v>
      </c>
      <c r="H109">
        <f>PRODUCT(F109:G109)</f>
        <v>0</v>
      </c>
    </row>
    <row r="110" spans="1:8" ht="15.75" x14ac:dyDescent="0.25">
      <c r="A110" s="89"/>
      <c r="B110" s="90" t="s">
        <v>80</v>
      </c>
      <c r="C110" s="150">
        <f>'Double Coat Plaster '!G77*0.229824</f>
        <v>0</v>
      </c>
      <c r="D110" s="92" t="s">
        <v>40</v>
      </c>
      <c r="F110" s="117">
        <f t="shared" ref="F110:F112" si="11">+C110</f>
        <v>0</v>
      </c>
      <c r="G110">
        <v>280.32</v>
      </c>
      <c r="H110">
        <f>PRODUCT(F110:G110)</f>
        <v>0</v>
      </c>
    </row>
    <row r="111" spans="1:8" ht="15.75" x14ac:dyDescent="0.25">
      <c r="A111" s="89"/>
      <c r="B111" s="90" t="s">
        <v>121</v>
      </c>
      <c r="C111" s="145">
        <f>+C106*0.0002</f>
        <v>0</v>
      </c>
      <c r="D111" s="92" t="s">
        <v>122</v>
      </c>
      <c r="F111" s="117">
        <f t="shared" si="11"/>
        <v>0</v>
      </c>
      <c r="G111">
        <f>1350*1.18</f>
        <v>1593</v>
      </c>
      <c r="H111">
        <f>PRODUCT(F111:G111)</f>
        <v>0</v>
      </c>
    </row>
    <row r="112" spans="1:8" ht="15.75" x14ac:dyDescent="0.25">
      <c r="A112" s="94"/>
      <c r="B112" s="90" t="s">
        <v>123</v>
      </c>
      <c r="C112" s="145">
        <f>+C110*0.1</f>
        <v>0</v>
      </c>
      <c r="D112" s="92" t="s">
        <v>124</v>
      </c>
      <c r="F112" s="117">
        <f t="shared" si="11"/>
        <v>0</v>
      </c>
      <c r="G112">
        <f>76.7*1.18</f>
        <v>90.506</v>
      </c>
      <c r="H112">
        <f>PRODUCT(F112:G112)</f>
        <v>0</v>
      </c>
    </row>
    <row r="113" spans="1:8" ht="16.5" thickBot="1" x14ac:dyDescent="0.3">
      <c r="A113" s="99"/>
      <c r="B113" s="151"/>
      <c r="C113" s="152"/>
      <c r="D113" s="153"/>
    </row>
    <row r="114" spans="1:8" ht="16.5" thickBot="1" x14ac:dyDescent="0.3">
      <c r="A114" s="81"/>
      <c r="B114" s="82" t="s">
        <v>66</v>
      </c>
      <c r="C114" s="83" t="s">
        <v>62</v>
      </c>
      <c r="D114" s="84" t="s">
        <v>67</v>
      </c>
    </row>
    <row r="115" spans="1:8" ht="15.75" x14ac:dyDescent="0.25">
      <c r="A115" s="85"/>
      <c r="B115" s="86" t="s">
        <v>132</v>
      </c>
      <c r="C115" s="98">
        <f>'Single Coat Plaster '!G259*10.764</f>
        <v>0</v>
      </c>
      <c r="D115" s="88" t="s">
        <v>44</v>
      </c>
    </row>
    <row r="116" spans="1:8" ht="15.75" x14ac:dyDescent="0.25">
      <c r="A116" s="89"/>
      <c r="B116" s="90"/>
      <c r="C116" s="91"/>
      <c r="D116" s="92"/>
    </row>
    <row r="117" spans="1:8" ht="15.75" x14ac:dyDescent="0.25">
      <c r="A117" s="89"/>
      <c r="B117" s="90" t="s">
        <v>35</v>
      </c>
      <c r="C117" s="91"/>
      <c r="D117" s="92"/>
    </row>
    <row r="118" spans="1:8" ht="15.75" x14ac:dyDescent="0.25">
      <c r="A118" s="89"/>
      <c r="B118" s="90" t="s">
        <v>120</v>
      </c>
      <c r="C118" s="145">
        <f>'Single Coat Plaster '!G259*((0.02128*35.315)/100)</f>
        <v>0</v>
      </c>
      <c r="D118" s="92" t="s">
        <v>81</v>
      </c>
      <c r="F118" s="117">
        <f>+C118</f>
        <v>0</v>
      </c>
      <c r="G118">
        <f>5400*1.05</f>
        <v>5670</v>
      </c>
      <c r="H118">
        <f>PRODUCT(F118:G118)</f>
        <v>0</v>
      </c>
    </row>
    <row r="119" spans="1:8" ht="15.75" x14ac:dyDescent="0.25">
      <c r="A119" s="89"/>
      <c r="B119" s="90" t="s">
        <v>80</v>
      </c>
      <c r="C119" s="145">
        <f>'Single Coat Plaster '!G259*0.153</f>
        <v>0</v>
      </c>
      <c r="D119" s="92" t="s">
        <v>40</v>
      </c>
      <c r="F119" s="117">
        <f t="shared" ref="F119:F121" si="12">+C119</f>
        <v>0</v>
      </c>
      <c r="G119">
        <v>280.32</v>
      </c>
      <c r="H119">
        <f>PRODUCT(F119:G119)</f>
        <v>0</v>
      </c>
    </row>
    <row r="120" spans="1:8" ht="15.75" x14ac:dyDescent="0.25">
      <c r="A120" s="89"/>
      <c r="B120" s="90" t="s">
        <v>121</v>
      </c>
      <c r="C120" s="145">
        <f>+C115*0.0002</f>
        <v>0</v>
      </c>
      <c r="D120" s="92" t="s">
        <v>122</v>
      </c>
      <c r="F120" s="117">
        <f t="shared" si="12"/>
        <v>0</v>
      </c>
      <c r="G120">
        <f>1350*1.18</f>
        <v>1593</v>
      </c>
      <c r="H120">
        <f>PRODUCT(F120:G120)</f>
        <v>0</v>
      </c>
    </row>
    <row r="121" spans="1:8" ht="15.75" x14ac:dyDescent="0.25">
      <c r="A121" s="94"/>
      <c r="B121" s="90" t="s">
        <v>123</v>
      </c>
      <c r="C121" s="145">
        <f>+C119*0.1</f>
        <v>0</v>
      </c>
      <c r="D121" s="92" t="s">
        <v>124</v>
      </c>
      <c r="F121" s="117">
        <f t="shared" si="12"/>
        <v>0</v>
      </c>
      <c r="G121">
        <f>76.7*1.18</f>
        <v>90.506</v>
      </c>
      <c r="H121">
        <f>PRODUCT(F121:G121)</f>
        <v>0</v>
      </c>
    </row>
    <row r="122" spans="1:8" ht="16.5" thickBot="1" x14ac:dyDescent="0.3">
      <c r="A122" s="154"/>
      <c r="B122" s="151"/>
      <c r="C122" s="152"/>
      <c r="D122" s="153"/>
    </row>
    <row r="123" spans="1:8" ht="16.5" thickBot="1" x14ac:dyDescent="0.3">
      <c r="A123" s="81"/>
      <c r="B123" s="82" t="s">
        <v>66</v>
      </c>
      <c r="C123" s="83" t="s">
        <v>62</v>
      </c>
      <c r="D123" s="84" t="s">
        <v>67</v>
      </c>
    </row>
    <row r="124" spans="1:8" ht="15.75" x14ac:dyDescent="0.25">
      <c r="A124" s="85"/>
      <c r="B124" s="86" t="s">
        <v>133</v>
      </c>
      <c r="C124" s="98">
        <f>'Single Coat Plaster '!G294*10.764</f>
        <v>0</v>
      </c>
      <c r="D124" s="88" t="s">
        <v>44</v>
      </c>
    </row>
    <row r="125" spans="1:8" ht="15.75" x14ac:dyDescent="0.25">
      <c r="A125" s="89"/>
      <c r="B125" s="90"/>
      <c r="C125" s="91"/>
      <c r="D125" s="92"/>
    </row>
    <row r="126" spans="1:8" ht="15.75" x14ac:dyDescent="0.25">
      <c r="A126" s="89"/>
      <c r="B126" s="90" t="s">
        <v>35</v>
      </c>
      <c r="C126" s="91"/>
      <c r="D126" s="92"/>
    </row>
    <row r="127" spans="1:8" ht="15.75" x14ac:dyDescent="0.25">
      <c r="A127" s="89"/>
      <c r="B127" s="90" t="s">
        <v>120</v>
      </c>
      <c r="C127" s="145">
        <f>'Single Coat Plaster '!G294*((0.02128*35.315)/100)</f>
        <v>0</v>
      </c>
      <c r="D127" s="92" t="s">
        <v>81</v>
      </c>
      <c r="F127" s="117">
        <f>+C127</f>
        <v>0</v>
      </c>
      <c r="G127">
        <f>5400*1.05</f>
        <v>5670</v>
      </c>
      <c r="H127">
        <f>PRODUCT(F127:G127)</f>
        <v>0</v>
      </c>
    </row>
    <row r="128" spans="1:8" ht="15.75" x14ac:dyDescent="0.25">
      <c r="A128" s="89"/>
      <c r="B128" s="90" t="s">
        <v>80</v>
      </c>
      <c r="C128" s="145">
        <f>'Single Coat Plaster '!G294*0.153</f>
        <v>0</v>
      </c>
      <c r="D128" s="92" t="s">
        <v>40</v>
      </c>
      <c r="F128" s="117">
        <f t="shared" ref="F128:F130" si="13">+C128</f>
        <v>0</v>
      </c>
      <c r="G128">
        <v>280.32</v>
      </c>
      <c r="H128">
        <f>PRODUCT(F128:G128)</f>
        <v>0</v>
      </c>
    </row>
    <row r="129" spans="1:8" ht="15.75" x14ac:dyDescent="0.25">
      <c r="A129" s="89"/>
      <c r="B129" s="90" t="s">
        <v>121</v>
      </c>
      <c r="C129" s="145">
        <f>+C124*0.0002</f>
        <v>0</v>
      </c>
      <c r="D129" s="92" t="s">
        <v>122</v>
      </c>
      <c r="F129" s="117">
        <f t="shared" si="13"/>
        <v>0</v>
      </c>
      <c r="G129">
        <f>1350*1.18</f>
        <v>1593</v>
      </c>
      <c r="H129">
        <f>PRODUCT(F129:G129)</f>
        <v>0</v>
      </c>
    </row>
    <row r="130" spans="1:8" ht="15.75" x14ac:dyDescent="0.25">
      <c r="A130" s="94"/>
      <c r="B130" s="90" t="s">
        <v>123</v>
      </c>
      <c r="C130" s="145">
        <f>+C128*0.1</f>
        <v>0</v>
      </c>
      <c r="D130" s="92" t="s">
        <v>124</v>
      </c>
      <c r="F130" s="117">
        <f t="shared" si="13"/>
        <v>0</v>
      </c>
      <c r="G130">
        <f>76.7*1.18</f>
        <v>90.506</v>
      </c>
      <c r="H130">
        <f>PRODUCT(F130:G130)</f>
        <v>0</v>
      </c>
    </row>
    <row r="131" spans="1:8" ht="16.5" thickBot="1" x14ac:dyDescent="0.3">
      <c r="A131" s="154"/>
      <c r="B131" s="151"/>
      <c r="C131" s="152"/>
      <c r="D131" s="153"/>
    </row>
    <row r="132" spans="1:8" ht="16.5" thickBot="1" x14ac:dyDescent="0.3">
      <c r="A132" s="81"/>
      <c r="B132" s="82" t="s">
        <v>66</v>
      </c>
      <c r="C132" s="83" t="s">
        <v>62</v>
      </c>
      <c r="D132" s="84" t="s">
        <v>67</v>
      </c>
    </row>
    <row r="133" spans="1:8" ht="15.75" x14ac:dyDescent="0.25">
      <c r="A133" s="85"/>
      <c r="B133" s="86" t="s">
        <v>134</v>
      </c>
      <c r="C133" s="98">
        <f>'Single Coat Plaster '!G344*10.764</f>
        <v>0</v>
      </c>
      <c r="D133" s="88" t="s">
        <v>44</v>
      </c>
    </row>
    <row r="134" spans="1:8" ht="15.75" x14ac:dyDescent="0.25">
      <c r="A134" s="89"/>
      <c r="B134" s="90"/>
      <c r="C134" s="91"/>
      <c r="D134" s="92"/>
    </row>
    <row r="135" spans="1:8" ht="15.75" x14ac:dyDescent="0.25">
      <c r="A135" s="89"/>
      <c r="B135" s="90" t="s">
        <v>35</v>
      </c>
      <c r="C135" s="91"/>
      <c r="D135" s="92"/>
    </row>
    <row r="136" spans="1:8" ht="15.75" x14ac:dyDescent="0.25">
      <c r="A136" s="89"/>
      <c r="B136" s="90" t="s">
        <v>120</v>
      </c>
      <c r="C136" s="145">
        <f>'Single Coat Plaster '!G344*((0.02128*35.315)/100)</f>
        <v>0</v>
      </c>
      <c r="D136" s="92" t="s">
        <v>81</v>
      </c>
      <c r="F136" s="117">
        <f>+C136</f>
        <v>0</v>
      </c>
      <c r="G136">
        <f>5400*1.05</f>
        <v>5670</v>
      </c>
      <c r="H136">
        <f>PRODUCT(F136:G136)</f>
        <v>0</v>
      </c>
    </row>
    <row r="137" spans="1:8" ht="15.75" x14ac:dyDescent="0.25">
      <c r="A137" s="89"/>
      <c r="B137" s="90" t="s">
        <v>80</v>
      </c>
      <c r="C137" s="145">
        <f>'Single Coat Plaster '!G344*0.153</f>
        <v>0</v>
      </c>
      <c r="D137" s="92" t="s">
        <v>40</v>
      </c>
      <c r="F137" s="117">
        <f t="shared" ref="F137:F139" si="14">+C137</f>
        <v>0</v>
      </c>
      <c r="G137">
        <v>280.32</v>
      </c>
      <c r="H137">
        <f>PRODUCT(F137:G137)</f>
        <v>0</v>
      </c>
    </row>
    <row r="138" spans="1:8" ht="15.75" x14ac:dyDescent="0.25">
      <c r="A138" s="89"/>
      <c r="B138" s="90" t="s">
        <v>121</v>
      </c>
      <c r="C138" s="145">
        <f>+C133*0.0002</f>
        <v>0</v>
      </c>
      <c r="D138" s="92" t="s">
        <v>122</v>
      </c>
      <c r="F138" s="117">
        <f t="shared" si="14"/>
        <v>0</v>
      </c>
      <c r="G138">
        <f>1350*1.18</f>
        <v>1593</v>
      </c>
      <c r="H138">
        <f>PRODUCT(F138:G138)</f>
        <v>0</v>
      </c>
    </row>
    <row r="139" spans="1:8" ht="15.75" x14ac:dyDescent="0.25">
      <c r="A139" s="94"/>
      <c r="B139" s="90" t="s">
        <v>123</v>
      </c>
      <c r="C139" s="145">
        <f>+C137*0.1</f>
        <v>0</v>
      </c>
      <c r="D139" s="92" t="s">
        <v>124</v>
      </c>
      <c r="F139" s="117">
        <f t="shared" si="14"/>
        <v>0</v>
      </c>
      <c r="G139">
        <f>76.7*1.18</f>
        <v>90.506</v>
      </c>
      <c r="H139">
        <f>PRODUCT(F139:G139)</f>
        <v>0</v>
      </c>
    </row>
    <row r="140" spans="1:8" ht="16.5" thickBot="1" x14ac:dyDescent="0.3">
      <c r="A140" s="154"/>
      <c r="B140" s="151"/>
      <c r="C140" s="152"/>
      <c r="D140" s="153"/>
    </row>
    <row r="141" spans="1:8" ht="16.5" thickBot="1" x14ac:dyDescent="0.3">
      <c r="A141" s="81"/>
      <c r="B141" s="82" t="s">
        <v>66</v>
      </c>
      <c r="C141" s="83" t="s">
        <v>62</v>
      </c>
      <c r="D141" s="84" t="s">
        <v>67</v>
      </c>
    </row>
    <row r="142" spans="1:8" ht="15.75" x14ac:dyDescent="0.25">
      <c r="A142" s="85"/>
      <c r="B142" s="86" t="s">
        <v>135</v>
      </c>
      <c r="C142" s="98">
        <f>'Single Coat Plaster '!G394*10.764</f>
        <v>0</v>
      </c>
      <c r="D142" s="88" t="s">
        <v>44</v>
      </c>
    </row>
    <row r="143" spans="1:8" ht="15.75" x14ac:dyDescent="0.25">
      <c r="A143" s="89"/>
      <c r="B143" s="90"/>
      <c r="C143" s="91"/>
      <c r="D143" s="92"/>
    </row>
    <row r="144" spans="1:8" ht="15.75" x14ac:dyDescent="0.25">
      <c r="A144" s="89"/>
      <c r="B144" s="90" t="s">
        <v>35</v>
      </c>
      <c r="C144" s="91"/>
      <c r="D144" s="92"/>
    </row>
    <row r="145" spans="1:8" ht="15.75" x14ac:dyDescent="0.25">
      <c r="A145" s="89"/>
      <c r="B145" s="90" t="s">
        <v>120</v>
      </c>
      <c r="C145" s="145">
        <f>'Single Coat Plaster '!G394*((0.02128*35.315)/100)</f>
        <v>0</v>
      </c>
      <c r="D145" s="92" t="s">
        <v>81</v>
      </c>
      <c r="F145" s="117">
        <f>+C145</f>
        <v>0</v>
      </c>
      <c r="G145">
        <f>5400*1.05</f>
        <v>5670</v>
      </c>
      <c r="H145">
        <f>PRODUCT(F145:G145)</f>
        <v>0</v>
      </c>
    </row>
    <row r="146" spans="1:8" ht="15.75" x14ac:dyDescent="0.25">
      <c r="A146" s="89"/>
      <c r="B146" s="90" t="s">
        <v>80</v>
      </c>
      <c r="C146" s="145">
        <f>'Single Coat Plaster '!G394*0.153</f>
        <v>0</v>
      </c>
      <c r="D146" s="92" t="s">
        <v>40</v>
      </c>
      <c r="F146" s="117">
        <f t="shared" ref="F146:F148" si="15">+C146</f>
        <v>0</v>
      </c>
      <c r="G146">
        <v>280.32</v>
      </c>
      <c r="H146">
        <f>PRODUCT(F146:G146)</f>
        <v>0</v>
      </c>
    </row>
    <row r="147" spans="1:8" ht="15.75" x14ac:dyDescent="0.25">
      <c r="A147" s="89"/>
      <c r="B147" s="90" t="s">
        <v>121</v>
      </c>
      <c r="C147" s="145">
        <f>+C142*0.0002</f>
        <v>0</v>
      </c>
      <c r="D147" s="92" t="s">
        <v>122</v>
      </c>
      <c r="F147" s="117">
        <f t="shared" si="15"/>
        <v>0</v>
      </c>
      <c r="G147">
        <f>1350*1.18</f>
        <v>1593</v>
      </c>
      <c r="H147">
        <f>PRODUCT(F147:G147)</f>
        <v>0</v>
      </c>
    </row>
    <row r="148" spans="1:8" ht="15.75" x14ac:dyDescent="0.25">
      <c r="A148" s="94"/>
      <c r="B148" s="90" t="s">
        <v>123</v>
      </c>
      <c r="C148" s="145">
        <f>+C146*0.1</f>
        <v>0</v>
      </c>
      <c r="D148" s="92" t="s">
        <v>124</v>
      </c>
      <c r="F148" s="117">
        <f t="shared" si="15"/>
        <v>0</v>
      </c>
      <c r="G148">
        <f>76.7*1.18</f>
        <v>90.506</v>
      </c>
      <c r="H148">
        <f>PRODUCT(F148:G148)</f>
        <v>0</v>
      </c>
    </row>
    <row r="149" spans="1:8" ht="16.5" thickBot="1" x14ac:dyDescent="0.3">
      <c r="A149" s="154"/>
      <c r="B149" s="151"/>
      <c r="C149" s="152"/>
      <c r="D149" s="153"/>
    </row>
    <row r="150" spans="1:8" x14ac:dyDescent="0.25">
      <c r="G150" t="s">
        <v>84</v>
      </c>
      <c r="H150" s="112">
        <f>SUM(H7:H149)</f>
        <v>33137.804561192512</v>
      </c>
    </row>
    <row r="152" spans="1:8" x14ac:dyDescent="0.25">
      <c r="G152" t="s">
        <v>85</v>
      </c>
      <c r="H152" s="112">
        <f>'[97]Payment Schedule'!$F$37+'[97]Payment Schedule'!$F$38</f>
        <v>3417758.2745362362</v>
      </c>
    </row>
    <row r="154" spans="1:8" x14ac:dyDescent="0.25">
      <c r="H154" s="113">
        <f>+H150+H152</f>
        <v>3450896.0790974288</v>
      </c>
    </row>
    <row r="155" spans="1:8" x14ac:dyDescent="0.25">
      <c r="H155" s="72"/>
    </row>
  </sheetData>
  <mergeCells count="3">
    <mergeCell ref="A3:D3"/>
    <mergeCell ref="A4:D4"/>
    <mergeCell ref="A5:D5"/>
  </mergeCells>
  <printOptions horizontalCentered="1"/>
  <pageMargins left="0.70866141732283472" right="0.70866141732283472" top="0.19685039370078741" bottom="0.19685039370078741" header="0.31496062992125984" footer="0.31496062992125984"/>
  <pageSetup paperSize="9" orientation="portrait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49B73B-EDAA-4D0F-8B66-02B703068FEE}">
  <sheetPr>
    <pageSetUpPr fitToPage="1"/>
  </sheetPr>
  <dimension ref="B1:M37"/>
  <sheetViews>
    <sheetView view="pageBreakPreview" zoomScale="80" zoomScaleNormal="90" zoomScaleSheetLayoutView="80" workbookViewId="0">
      <pane ySplit="5" topLeftCell="A15" activePane="bottomLeft" state="frozen"/>
      <selection pane="bottomLeft" activeCell="F17" sqref="F17"/>
    </sheetView>
  </sheetViews>
  <sheetFormatPr defaultRowHeight="15" x14ac:dyDescent="0.25"/>
  <cols>
    <col min="2" max="2" width="11.42578125" bestFit="1" customWidth="1"/>
    <col min="3" max="3" width="25.85546875" customWidth="1"/>
    <col min="4" max="4" width="77.42578125" customWidth="1"/>
    <col min="5" max="5" width="9.42578125" customWidth="1"/>
    <col min="6" max="7" width="18.28515625" style="112" bestFit="1" customWidth="1"/>
    <col min="8" max="8" width="21.85546875" style="112" bestFit="1" customWidth="1"/>
    <col min="10" max="11" width="13.42578125" bestFit="1" customWidth="1"/>
    <col min="12" max="12" width="11.28515625" bestFit="1" customWidth="1"/>
    <col min="13" max="13" width="12.42578125" bestFit="1" customWidth="1"/>
  </cols>
  <sheetData>
    <row r="1" spans="2:13" ht="15.75" thickBot="1" x14ac:dyDescent="0.3"/>
    <row r="2" spans="2:13" ht="21.75" thickBot="1" x14ac:dyDescent="0.3">
      <c r="B2" s="211" t="s">
        <v>181</v>
      </c>
      <c r="C2" s="212"/>
      <c r="D2" s="212"/>
      <c r="E2" s="212"/>
      <c r="F2" s="212"/>
      <c r="G2" s="212"/>
      <c r="H2" s="213"/>
    </row>
    <row r="3" spans="2:13" ht="21.75" thickBot="1" x14ac:dyDescent="0.3">
      <c r="B3" s="211" t="s">
        <v>182</v>
      </c>
      <c r="C3" s="212"/>
      <c r="D3" s="212"/>
      <c r="E3" s="212"/>
      <c r="F3" s="212"/>
      <c r="G3" s="212"/>
      <c r="H3" s="213"/>
    </row>
    <row r="4" spans="2:13" ht="15.75" thickBot="1" x14ac:dyDescent="0.3">
      <c r="J4" t="s">
        <v>141</v>
      </c>
      <c r="K4" t="s">
        <v>141</v>
      </c>
      <c r="L4" t="s">
        <v>141</v>
      </c>
    </row>
    <row r="5" spans="2:13" ht="57.75" customHeight="1" thickBot="1" x14ac:dyDescent="0.3">
      <c r="B5" s="155" t="s">
        <v>142</v>
      </c>
      <c r="C5" s="156" t="s">
        <v>143</v>
      </c>
      <c r="D5" s="157" t="s">
        <v>144</v>
      </c>
      <c r="E5" s="157" t="s">
        <v>67</v>
      </c>
      <c r="F5" s="158" t="s">
        <v>145</v>
      </c>
      <c r="G5" s="158" t="s">
        <v>60</v>
      </c>
      <c r="H5" s="159" t="s">
        <v>146</v>
      </c>
      <c r="J5" s="72">
        <f>J7+J10</f>
        <v>0</v>
      </c>
      <c r="K5" s="72">
        <f t="shared" ref="K5:L5" si="0">K7+K10</f>
        <v>0</v>
      </c>
      <c r="L5" s="72">
        <f t="shared" si="0"/>
        <v>0</v>
      </c>
    </row>
    <row r="6" spans="2:13" ht="61.5" customHeight="1" x14ac:dyDescent="0.3">
      <c r="B6" s="160">
        <v>1</v>
      </c>
      <c r="C6" s="161" t="s">
        <v>147</v>
      </c>
      <c r="D6" s="161" t="s">
        <v>148</v>
      </c>
      <c r="E6" s="162"/>
      <c r="F6" s="163"/>
      <c r="G6" s="163"/>
      <c r="H6" s="164"/>
      <c r="I6" t="s">
        <v>68</v>
      </c>
      <c r="J6" t="s">
        <v>149</v>
      </c>
      <c r="K6" t="s">
        <v>150</v>
      </c>
      <c r="L6" t="s">
        <v>151</v>
      </c>
    </row>
    <row r="7" spans="2:13" ht="30" customHeight="1" x14ac:dyDescent="0.3">
      <c r="B7" s="165"/>
      <c r="C7" s="166"/>
      <c r="D7" s="166" t="s">
        <v>152</v>
      </c>
      <c r="E7" s="166" t="s">
        <v>153</v>
      </c>
      <c r="F7" s="167"/>
      <c r="G7" s="167">
        <v>9</v>
      </c>
      <c r="H7" s="168">
        <f>+F7*G7</f>
        <v>0</v>
      </c>
      <c r="J7" s="72"/>
      <c r="K7" s="72"/>
      <c r="L7" s="72"/>
      <c r="M7" s="72">
        <f>+J7+(K7*10)+L7</f>
        <v>0</v>
      </c>
    </row>
    <row r="8" spans="2:13" ht="30" customHeight="1" x14ac:dyDescent="0.3">
      <c r="B8" s="165"/>
      <c r="C8" s="166"/>
      <c r="D8" s="166" t="s">
        <v>154</v>
      </c>
      <c r="E8" s="166" t="s">
        <v>153</v>
      </c>
      <c r="F8" s="167"/>
      <c r="G8" s="167">
        <v>9</v>
      </c>
      <c r="H8" s="168">
        <f t="shared" ref="H8:H29" si="1">+F8*G8</f>
        <v>0</v>
      </c>
      <c r="J8" s="169" t="s">
        <v>155</v>
      </c>
      <c r="K8" s="169" t="s">
        <v>156</v>
      </c>
    </row>
    <row r="9" spans="2:13" ht="30" customHeight="1" x14ac:dyDescent="0.3">
      <c r="B9" s="165"/>
      <c r="C9" s="166"/>
      <c r="D9" s="166" t="s">
        <v>157</v>
      </c>
      <c r="E9" s="166" t="s">
        <v>153</v>
      </c>
      <c r="F9" s="167"/>
      <c r="G9" s="167">
        <v>9</v>
      </c>
      <c r="H9" s="168">
        <f t="shared" si="1"/>
        <v>0</v>
      </c>
      <c r="J9" s="169"/>
      <c r="K9" s="169"/>
    </row>
    <row r="10" spans="2:13" ht="30" customHeight="1" x14ac:dyDescent="0.3">
      <c r="B10" s="165"/>
      <c r="C10" s="166"/>
      <c r="D10" s="166" t="s">
        <v>158</v>
      </c>
      <c r="E10" s="166" t="s">
        <v>153</v>
      </c>
      <c r="F10" s="167"/>
      <c r="G10" s="167">
        <v>9</v>
      </c>
      <c r="H10" s="168">
        <f t="shared" si="1"/>
        <v>0</v>
      </c>
      <c r="J10" s="72"/>
      <c r="K10" s="72"/>
      <c r="L10" s="72"/>
      <c r="M10" s="72">
        <f>+J10+(K10*10)+L10</f>
        <v>0</v>
      </c>
    </row>
    <row r="11" spans="2:13" ht="30" customHeight="1" x14ac:dyDescent="0.3">
      <c r="B11" s="165"/>
      <c r="C11" s="166"/>
      <c r="D11" s="166" t="s">
        <v>159</v>
      </c>
      <c r="E11" s="166" t="s">
        <v>153</v>
      </c>
      <c r="F11" s="167"/>
      <c r="G11" s="167">
        <v>9</v>
      </c>
      <c r="H11" s="168">
        <f t="shared" si="1"/>
        <v>0</v>
      </c>
    </row>
    <row r="12" spans="2:13" ht="61.5" customHeight="1" x14ac:dyDescent="0.3">
      <c r="B12" s="170">
        <v>2</v>
      </c>
      <c r="C12" s="171" t="s">
        <v>147</v>
      </c>
      <c r="D12" s="171" t="s">
        <v>160</v>
      </c>
      <c r="E12" s="172"/>
      <c r="F12" s="173"/>
      <c r="G12" s="173"/>
      <c r="H12" s="168">
        <f t="shared" si="1"/>
        <v>0</v>
      </c>
    </row>
    <row r="13" spans="2:13" ht="30" customHeight="1" x14ac:dyDescent="0.3">
      <c r="B13" s="165"/>
      <c r="C13" s="166"/>
      <c r="D13" s="166" t="s">
        <v>161</v>
      </c>
      <c r="E13" s="166" t="s">
        <v>153</v>
      </c>
      <c r="F13" s="167"/>
      <c r="G13" s="167">
        <v>9</v>
      </c>
      <c r="H13" s="168">
        <f t="shared" si="1"/>
        <v>0</v>
      </c>
    </row>
    <row r="14" spans="2:13" ht="61.5" customHeight="1" x14ac:dyDescent="0.3">
      <c r="B14" s="170">
        <v>3</v>
      </c>
      <c r="C14" s="171" t="s">
        <v>162</v>
      </c>
      <c r="D14" s="171" t="s">
        <v>163</v>
      </c>
      <c r="E14" s="172"/>
      <c r="F14" s="173"/>
      <c r="G14" s="173"/>
      <c r="H14" s="168">
        <f t="shared" si="1"/>
        <v>0</v>
      </c>
    </row>
    <row r="15" spans="2:13" ht="30" customHeight="1" x14ac:dyDescent="0.3">
      <c r="B15" s="165"/>
      <c r="C15" s="166"/>
      <c r="D15" s="166" t="s">
        <v>164</v>
      </c>
      <c r="E15" s="166" t="s">
        <v>153</v>
      </c>
      <c r="F15" s="167"/>
      <c r="G15" s="167">
        <v>11</v>
      </c>
      <c r="H15" s="168">
        <f t="shared" si="1"/>
        <v>0</v>
      </c>
    </row>
    <row r="16" spans="2:13" ht="74.25" customHeight="1" x14ac:dyDescent="0.3">
      <c r="B16" s="170">
        <v>4</v>
      </c>
      <c r="C16" s="171" t="s">
        <v>165</v>
      </c>
      <c r="D16" s="171" t="s">
        <v>166</v>
      </c>
      <c r="E16" s="172"/>
      <c r="F16" s="173"/>
      <c r="G16" s="173"/>
      <c r="H16" s="168">
        <f>+F16*G16</f>
        <v>0</v>
      </c>
    </row>
    <row r="17" spans="2:8" ht="30" customHeight="1" x14ac:dyDescent="0.3">
      <c r="B17" s="165"/>
      <c r="C17" s="166"/>
      <c r="D17" s="166" t="s">
        <v>137</v>
      </c>
      <c r="E17" s="166" t="s">
        <v>153</v>
      </c>
      <c r="F17" s="167">
        <f>'Double Coat Plaster '!G38+'Double Coat Plaster '!G79</f>
        <v>0</v>
      </c>
      <c r="G17" s="167">
        <v>11</v>
      </c>
      <c r="H17" s="168">
        <f>+F17*G17</f>
        <v>0</v>
      </c>
    </row>
    <row r="18" spans="2:8" ht="30" customHeight="1" x14ac:dyDescent="0.3">
      <c r="B18" s="165"/>
      <c r="C18" s="166"/>
      <c r="D18" s="166"/>
      <c r="E18" s="166" t="s">
        <v>153</v>
      </c>
      <c r="F18" s="167"/>
      <c r="G18" s="167">
        <v>11</v>
      </c>
      <c r="H18" s="168">
        <f>+F18*G18</f>
        <v>0</v>
      </c>
    </row>
    <row r="19" spans="2:8" ht="30" customHeight="1" x14ac:dyDescent="0.3">
      <c r="B19" s="165"/>
      <c r="C19" s="166"/>
      <c r="D19" s="166"/>
      <c r="E19" s="166" t="s">
        <v>153</v>
      </c>
      <c r="F19" s="167"/>
      <c r="G19" s="167">
        <v>11</v>
      </c>
      <c r="H19" s="168">
        <f>+F19*G19</f>
        <v>0</v>
      </c>
    </row>
    <row r="20" spans="2:8" ht="84" customHeight="1" x14ac:dyDescent="0.3">
      <c r="B20" s="170">
        <v>5</v>
      </c>
      <c r="C20" s="171" t="s">
        <v>167</v>
      </c>
      <c r="D20" s="171" t="s">
        <v>168</v>
      </c>
      <c r="E20" s="172"/>
      <c r="F20" s="173"/>
      <c r="G20" s="173"/>
      <c r="H20" s="168">
        <f t="shared" si="1"/>
        <v>0</v>
      </c>
    </row>
    <row r="21" spans="2:8" ht="30" customHeight="1" x14ac:dyDescent="0.3">
      <c r="B21" s="165"/>
      <c r="C21" s="166"/>
      <c r="D21" s="166" t="s">
        <v>169</v>
      </c>
      <c r="E21" s="166" t="s">
        <v>153</v>
      </c>
      <c r="F21" s="167"/>
      <c r="G21" s="167">
        <v>13</v>
      </c>
      <c r="H21" s="168">
        <f t="shared" si="1"/>
        <v>0</v>
      </c>
    </row>
    <row r="22" spans="2:8" ht="30" customHeight="1" x14ac:dyDescent="0.3">
      <c r="B22" s="165"/>
      <c r="C22" s="166"/>
      <c r="D22" s="166" t="s">
        <v>170</v>
      </c>
      <c r="E22" s="166" t="s">
        <v>153</v>
      </c>
      <c r="F22" s="167"/>
      <c r="G22" s="167">
        <v>13</v>
      </c>
      <c r="H22" s="168">
        <f t="shared" si="1"/>
        <v>0</v>
      </c>
    </row>
    <row r="23" spans="2:8" ht="30" customHeight="1" x14ac:dyDescent="0.3">
      <c r="B23" s="174">
        <v>6</v>
      </c>
      <c r="C23" s="172" t="s">
        <v>171</v>
      </c>
      <c r="D23" s="172" t="s">
        <v>171</v>
      </c>
      <c r="E23" s="172"/>
      <c r="F23" s="173"/>
      <c r="G23" s="173"/>
      <c r="H23" s="168">
        <f t="shared" si="1"/>
        <v>0</v>
      </c>
    </row>
    <row r="24" spans="2:8" ht="30" customHeight="1" x14ac:dyDescent="0.3">
      <c r="B24" s="165"/>
      <c r="C24" s="166"/>
      <c r="D24" s="166" t="s">
        <v>172</v>
      </c>
      <c r="E24" s="166" t="s">
        <v>153</v>
      </c>
      <c r="F24" s="167"/>
      <c r="G24" s="167">
        <v>3</v>
      </c>
      <c r="H24" s="168">
        <f t="shared" si="1"/>
        <v>0</v>
      </c>
    </row>
    <row r="25" spans="2:8" ht="57.75" customHeight="1" x14ac:dyDescent="0.3">
      <c r="B25" s="170">
        <v>7</v>
      </c>
      <c r="C25" s="175" t="s">
        <v>173</v>
      </c>
      <c r="D25" s="171" t="s">
        <v>174</v>
      </c>
      <c r="E25" s="172"/>
      <c r="F25" s="173"/>
      <c r="G25" s="173"/>
      <c r="H25" s="168">
        <f t="shared" si="1"/>
        <v>0</v>
      </c>
    </row>
    <row r="26" spans="2:8" ht="30" customHeight="1" x14ac:dyDescent="0.3">
      <c r="B26" s="165"/>
      <c r="C26" s="166"/>
      <c r="D26" s="166" t="s">
        <v>175</v>
      </c>
      <c r="E26" s="166" t="s">
        <v>153</v>
      </c>
      <c r="F26" s="167"/>
      <c r="G26" s="167">
        <v>10</v>
      </c>
      <c r="H26" s="168">
        <f t="shared" si="1"/>
        <v>0</v>
      </c>
    </row>
    <row r="27" spans="2:8" ht="30" customHeight="1" x14ac:dyDescent="0.3">
      <c r="B27" s="165"/>
      <c r="C27" s="166"/>
      <c r="D27" s="166" t="s">
        <v>176</v>
      </c>
      <c r="E27" s="166" t="s">
        <v>153</v>
      </c>
      <c r="F27" s="167"/>
      <c r="G27" s="167">
        <v>10</v>
      </c>
      <c r="H27" s="168">
        <f t="shared" si="1"/>
        <v>0</v>
      </c>
    </row>
    <row r="28" spans="2:8" ht="57.75" customHeight="1" x14ac:dyDescent="0.3">
      <c r="B28" s="170">
        <v>8</v>
      </c>
      <c r="C28" s="175" t="s">
        <v>177</v>
      </c>
      <c r="D28" s="171" t="s">
        <v>178</v>
      </c>
      <c r="E28" s="172"/>
      <c r="F28" s="173"/>
      <c r="G28" s="173"/>
      <c r="H28" s="168">
        <f t="shared" si="1"/>
        <v>0</v>
      </c>
    </row>
    <row r="29" spans="2:8" ht="30" customHeight="1" thickBot="1" x14ac:dyDescent="0.35">
      <c r="B29" s="176"/>
      <c r="C29" s="177"/>
      <c r="D29" s="177" t="s">
        <v>179</v>
      </c>
      <c r="E29" s="177" t="s">
        <v>153</v>
      </c>
      <c r="F29" s="178"/>
      <c r="G29" s="178">
        <v>15</v>
      </c>
      <c r="H29" s="179">
        <f t="shared" si="1"/>
        <v>0</v>
      </c>
    </row>
    <row r="30" spans="2:8" ht="15.75" x14ac:dyDescent="0.25">
      <c r="B30" s="180"/>
      <c r="C30" s="180"/>
      <c r="D30" s="180"/>
      <c r="E30" s="180"/>
      <c r="F30" s="181"/>
      <c r="G30" s="181"/>
      <c r="H30" s="181"/>
    </row>
    <row r="31" spans="2:8" ht="15.75" x14ac:dyDescent="0.25">
      <c r="B31" s="180"/>
      <c r="C31" s="180"/>
      <c r="D31" s="180"/>
      <c r="E31" s="180"/>
      <c r="F31" s="181"/>
      <c r="G31" s="182" t="s">
        <v>180</v>
      </c>
      <c r="H31" s="183">
        <f>SUM(H6:H30)</f>
        <v>0</v>
      </c>
    </row>
    <row r="32" spans="2:8" ht="15.75" x14ac:dyDescent="0.25">
      <c r="B32" s="180"/>
      <c r="C32" s="180"/>
      <c r="D32" s="180"/>
      <c r="E32" s="180"/>
      <c r="F32" s="181"/>
      <c r="G32" s="181"/>
      <c r="H32" s="181"/>
    </row>
    <row r="33" spans="2:8" ht="15.75" x14ac:dyDescent="0.25">
      <c r="B33" s="180"/>
      <c r="C33" s="180"/>
      <c r="D33" s="180"/>
      <c r="E33" s="180"/>
      <c r="F33" s="181"/>
      <c r="G33" s="181"/>
      <c r="H33" s="181"/>
    </row>
    <row r="34" spans="2:8" ht="15.75" x14ac:dyDescent="0.25">
      <c r="B34" s="180"/>
      <c r="C34" s="180"/>
      <c r="D34" s="180"/>
      <c r="E34" s="180"/>
      <c r="F34" s="181"/>
      <c r="G34" s="181"/>
      <c r="H34" s="181">
        <v>94992</v>
      </c>
    </row>
    <row r="35" spans="2:8" ht="15.75" x14ac:dyDescent="0.25">
      <c r="B35" s="180"/>
      <c r="C35" s="180"/>
      <c r="D35" s="180"/>
      <c r="E35" s="180"/>
      <c r="F35" s="181"/>
      <c r="G35" s="181"/>
      <c r="H35" s="181">
        <f>+H31/H34</f>
        <v>0</v>
      </c>
    </row>
    <row r="36" spans="2:8" ht="15.75" x14ac:dyDescent="0.25">
      <c r="B36" s="180"/>
      <c r="C36" s="180"/>
      <c r="D36" s="180"/>
      <c r="E36" s="180"/>
      <c r="F36" s="181"/>
      <c r="G36" s="181"/>
      <c r="H36" s="181"/>
    </row>
    <row r="37" spans="2:8" ht="15.75" x14ac:dyDescent="0.25">
      <c r="B37" s="180"/>
      <c r="C37" s="180"/>
      <c r="D37" s="180"/>
      <c r="E37" s="180"/>
      <c r="F37" s="181"/>
      <c r="G37" s="181"/>
      <c r="H37" s="181"/>
    </row>
  </sheetData>
  <mergeCells count="2">
    <mergeCell ref="B2:H2"/>
    <mergeCell ref="B3:H3"/>
  </mergeCells>
  <pageMargins left="0.19685039370078741" right="0.19685039370078741" top="0.19685039370078741" bottom="0.19685039370078741" header="0.31496062992125984" footer="0.31496062992125984"/>
  <pageSetup paperSize="9" scale="61" fitToHeight="0" orientation="landscape" horizontalDpi="300" verticalDpi="300" r:id="rId1"/>
  <rowBreaks count="1" manualBreakCount="1">
    <brk id="22" max="11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</vt:i4>
      </vt:variant>
    </vt:vector>
  </HeadingPairs>
  <TitlesOfParts>
    <vt:vector size="10" baseType="lpstr">
      <vt:lpstr>Masonry</vt:lpstr>
      <vt:lpstr>DPC</vt:lpstr>
      <vt:lpstr>Patli</vt:lpstr>
      <vt:lpstr>Highrise Masonnry </vt:lpstr>
      <vt:lpstr>Sheet5</vt:lpstr>
      <vt:lpstr>Single Coat Plaster </vt:lpstr>
      <vt:lpstr>Double Coat Plaster </vt:lpstr>
      <vt:lpstr>Highrise External Plaster</vt:lpstr>
      <vt:lpstr>Int &amp; Ext Paint M+L</vt:lpstr>
      <vt:lpstr>'Int &amp; Ext Paint M+L'!Print_Area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Pallavi Bagde</dc:creator>
  <cp:lastModifiedBy>Pallavi Bagde</cp:lastModifiedBy>
  <dcterms:created xsi:type="dcterms:W3CDTF">2024-09-30T07:59:57Z</dcterms:created>
  <dcterms:modified xsi:type="dcterms:W3CDTF">2024-11-06T07:07:55Z</dcterms:modified>
</cp:coreProperties>
</file>